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C0C9BC54-C697-4850-A761-9340295EF234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Y544" i="1" l="1"/>
  <c r="X544" i="1"/>
  <c r="Y543" i="1"/>
  <c r="X543" i="1"/>
  <c r="Y542" i="1"/>
  <c r="X542" i="1"/>
  <c r="Y541" i="1"/>
  <c r="X541" i="1"/>
  <c r="Y540" i="1"/>
  <c r="X540" i="1"/>
  <c r="Y539" i="1"/>
  <c r="X539" i="1"/>
  <c r="Y538" i="1"/>
  <c r="X538" i="1"/>
  <c r="Y537" i="1"/>
  <c r="X537" i="1"/>
  <c r="Y536" i="1"/>
  <c r="X536" i="1"/>
  <c r="Y535" i="1"/>
  <c r="X535" i="1"/>
  <c r="Y534" i="1"/>
  <c r="X534" i="1"/>
  <c r="Y533" i="1"/>
  <c r="X533" i="1"/>
  <c r="Y532" i="1"/>
  <c r="X532" i="1"/>
  <c r="Y531" i="1"/>
  <c r="X531" i="1"/>
  <c r="Y530" i="1"/>
  <c r="X530" i="1"/>
  <c r="Y529" i="1"/>
  <c r="X529" i="1"/>
  <c r="Y528" i="1"/>
  <c r="X528" i="1"/>
  <c r="Y527" i="1"/>
  <c r="X527" i="1"/>
  <c r="Y526" i="1"/>
  <c r="X526" i="1"/>
  <c r="Y525" i="1"/>
  <c r="X525" i="1"/>
  <c r="Y524" i="1"/>
  <c r="X524" i="1"/>
  <c r="Y523" i="1"/>
  <c r="X523" i="1"/>
  <c r="Y522" i="1"/>
  <c r="X522" i="1"/>
  <c r="Y521" i="1"/>
  <c r="X521" i="1"/>
  <c r="Y520" i="1"/>
  <c r="X520" i="1"/>
  <c r="Y519" i="1"/>
  <c r="X519" i="1"/>
  <c r="Y518" i="1"/>
  <c r="X518" i="1"/>
  <c r="Y517" i="1"/>
  <c r="X517" i="1"/>
  <c r="Y516" i="1"/>
  <c r="X516" i="1"/>
  <c r="Y515" i="1"/>
  <c r="X515" i="1"/>
  <c r="Y514" i="1"/>
  <c r="X514" i="1"/>
  <c r="Y513" i="1"/>
  <c r="X513" i="1"/>
  <c r="Y512" i="1"/>
  <c r="X512" i="1"/>
  <c r="Y511" i="1"/>
  <c r="X511" i="1"/>
  <c r="Y510" i="1"/>
  <c r="X510" i="1"/>
  <c r="Y509" i="1"/>
  <c r="X509" i="1"/>
  <c r="Y508" i="1"/>
  <c r="X508" i="1"/>
  <c r="Y507" i="1"/>
  <c r="X507" i="1"/>
  <c r="Y506" i="1"/>
  <c r="X506" i="1"/>
  <c r="Y505" i="1"/>
  <c r="X505" i="1"/>
  <c r="Y504" i="1"/>
  <c r="X504" i="1"/>
  <c r="Y503" i="1"/>
  <c r="X503" i="1"/>
  <c r="Y502" i="1"/>
  <c r="X502" i="1"/>
  <c r="Y501" i="1"/>
  <c r="X501" i="1"/>
  <c r="Y500" i="1"/>
  <c r="X500" i="1"/>
  <c r="Y499" i="1"/>
  <c r="X499" i="1"/>
  <c r="Y498" i="1"/>
  <c r="X498" i="1"/>
  <c r="Y497" i="1"/>
  <c r="X497" i="1"/>
  <c r="Y496" i="1"/>
  <c r="X496" i="1"/>
  <c r="Y495" i="1"/>
  <c r="X495" i="1"/>
  <c r="Y494" i="1"/>
  <c r="X494" i="1"/>
  <c r="Y493" i="1"/>
  <c r="X493" i="1"/>
  <c r="Y492" i="1"/>
  <c r="X492" i="1"/>
  <c r="Y491" i="1"/>
  <c r="X491" i="1"/>
  <c r="Y490" i="1"/>
  <c r="X490" i="1"/>
  <c r="Y489" i="1"/>
  <c r="X489" i="1"/>
  <c r="Y488" i="1"/>
  <c r="X488" i="1"/>
  <c r="Y487" i="1"/>
  <c r="X487" i="1"/>
  <c r="Y486" i="1"/>
  <c r="X486" i="1"/>
  <c r="Y485" i="1"/>
  <c r="X485" i="1"/>
  <c r="Y484" i="1"/>
  <c r="X484" i="1"/>
  <c r="Y483" i="1"/>
  <c r="X483" i="1"/>
  <c r="Y482" i="1"/>
  <c r="X482" i="1"/>
  <c r="Y481" i="1"/>
  <c r="X481" i="1"/>
  <c r="Y480" i="1"/>
  <c r="X480" i="1"/>
  <c r="Y479" i="1"/>
  <c r="X479" i="1"/>
  <c r="Y478" i="1"/>
  <c r="X478" i="1"/>
  <c r="Y477" i="1"/>
  <c r="X477" i="1"/>
  <c r="Y476" i="1"/>
  <c r="X476" i="1"/>
  <c r="Y475" i="1"/>
  <c r="X475" i="1"/>
  <c r="Y474" i="1"/>
  <c r="X474" i="1"/>
  <c r="Y473" i="1"/>
  <c r="X473" i="1"/>
  <c r="Y472" i="1"/>
  <c r="X472" i="1"/>
  <c r="Y471" i="1"/>
  <c r="X471" i="1"/>
  <c r="Y470" i="1"/>
  <c r="X470" i="1"/>
  <c r="Y469" i="1"/>
  <c r="X469" i="1"/>
  <c r="Y468" i="1"/>
  <c r="X468" i="1"/>
  <c r="Y467" i="1"/>
  <c r="X467" i="1"/>
  <c r="Y466" i="1"/>
  <c r="X466" i="1"/>
  <c r="Y465" i="1"/>
  <c r="X465" i="1"/>
  <c r="Y464" i="1"/>
  <c r="X464" i="1"/>
  <c r="Y463" i="1"/>
  <c r="X463" i="1"/>
  <c r="Y462" i="1"/>
  <c r="X462" i="1"/>
  <c r="Y461" i="1"/>
  <c r="X461" i="1"/>
  <c r="Y460" i="1"/>
  <c r="X460" i="1"/>
  <c r="Y459" i="1"/>
  <c r="X459" i="1"/>
  <c r="Y458" i="1"/>
  <c r="X458" i="1"/>
  <c r="Y457" i="1"/>
  <c r="X457" i="1"/>
  <c r="Y456" i="1"/>
  <c r="X456" i="1"/>
  <c r="Y455" i="1"/>
  <c r="X455" i="1"/>
  <c r="Y454" i="1"/>
  <c r="X454" i="1"/>
  <c r="Y453" i="1"/>
  <c r="X453" i="1"/>
  <c r="Y452" i="1"/>
  <c r="X452" i="1"/>
  <c r="Y451" i="1"/>
  <c r="X451" i="1"/>
  <c r="Y450" i="1"/>
  <c r="X450" i="1"/>
  <c r="Y449" i="1"/>
  <c r="X449" i="1"/>
  <c r="Y448" i="1"/>
  <c r="X448" i="1"/>
  <c r="Y447" i="1"/>
  <c r="X447" i="1"/>
  <c r="Y446" i="1"/>
  <c r="X446" i="1"/>
  <c r="Y445" i="1"/>
  <c r="X445" i="1"/>
  <c r="Y444" i="1"/>
  <c r="X444" i="1"/>
  <c r="Y443" i="1"/>
  <c r="X443" i="1"/>
  <c r="Y442" i="1"/>
  <c r="X442" i="1"/>
  <c r="Y441" i="1"/>
  <c r="X441" i="1"/>
  <c r="Y440" i="1"/>
  <c r="X440" i="1"/>
  <c r="Y439" i="1"/>
  <c r="X439" i="1"/>
  <c r="Y438" i="1"/>
  <c r="X438" i="1"/>
  <c r="Y437" i="1"/>
  <c r="X437" i="1"/>
  <c r="Y436" i="1"/>
  <c r="X436" i="1"/>
  <c r="Y435" i="1"/>
  <c r="X435" i="1"/>
  <c r="Y434" i="1"/>
  <c r="X434" i="1"/>
  <c r="Y433" i="1"/>
  <c r="X433" i="1"/>
  <c r="Y432" i="1"/>
  <c r="X432" i="1"/>
  <c r="Y431" i="1"/>
  <c r="X431" i="1"/>
  <c r="Y430" i="1"/>
  <c r="X430" i="1"/>
  <c r="Y429" i="1"/>
  <c r="X429" i="1"/>
  <c r="Y428" i="1"/>
  <c r="X428" i="1"/>
  <c r="Y427" i="1"/>
  <c r="X427" i="1"/>
  <c r="Y426" i="1"/>
  <c r="X426" i="1"/>
  <c r="Y425" i="1"/>
  <c r="X425" i="1"/>
  <c r="Y424" i="1"/>
  <c r="X424" i="1"/>
  <c r="Y423" i="1"/>
  <c r="X423" i="1"/>
  <c r="Y422" i="1"/>
  <c r="X422" i="1"/>
  <c r="Y421" i="1"/>
  <c r="X421" i="1"/>
  <c r="Y420" i="1"/>
  <c r="X420" i="1"/>
  <c r="Y419" i="1"/>
  <c r="X419" i="1"/>
  <c r="Y418" i="1"/>
  <c r="X418" i="1"/>
  <c r="Y417" i="1"/>
  <c r="X417" i="1"/>
  <c r="Y416" i="1"/>
  <c r="X416" i="1"/>
  <c r="Y415" i="1"/>
  <c r="X415" i="1"/>
  <c r="Y414" i="1"/>
  <c r="X414" i="1"/>
  <c r="Y413" i="1"/>
  <c r="X413" i="1"/>
  <c r="Y412" i="1"/>
  <c r="X412" i="1"/>
  <c r="Y411" i="1"/>
  <c r="X411" i="1"/>
  <c r="Y410" i="1"/>
  <c r="X410" i="1"/>
  <c r="Y409" i="1"/>
  <c r="X409" i="1"/>
  <c r="Y408" i="1"/>
  <c r="X408" i="1"/>
  <c r="Y407" i="1"/>
  <c r="X407" i="1"/>
  <c r="Y406" i="1"/>
  <c r="X406" i="1"/>
  <c r="Y405" i="1"/>
  <c r="X405" i="1"/>
  <c r="Y404" i="1"/>
  <c r="X404" i="1"/>
  <c r="Y403" i="1"/>
  <c r="X403" i="1"/>
  <c r="Y402" i="1"/>
  <c r="X402" i="1"/>
  <c r="Y401" i="1"/>
  <c r="X401" i="1"/>
  <c r="Y400" i="1"/>
  <c r="X400" i="1"/>
  <c r="Y399" i="1"/>
  <c r="X399" i="1"/>
  <c r="Y398" i="1"/>
  <c r="X398" i="1"/>
  <c r="Y397" i="1"/>
  <c r="X397" i="1"/>
  <c r="Y396" i="1"/>
  <c r="X396" i="1"/>
  <c r="Y395" i="1"/>
  <c r="X395" i="1"/>
  <c r="Y394" i="1"/>
  <c r="X394" i="1"/>
  <c r="Y393" i="1"/>
  <c r="X393" i="1"/>
  <c r="Y392" i="1"/>
  <c r="X392" i="1"/>
  <c r="Y391" i="1"/>
  <c r="X391" i="1"/>
  <c r="Y390" i="1"/>
  <c r="X390" i="1"/>
  <c r="Y389" i="1"/>
  <c r="X389" i="1"/>
  <c r="Y388" i="1"/>
  <c r="X388" i="1"/>
  <c r="Y387" i="1"/>
  <c r="X387" i="1"/>
  <c r="Y386" i="1"/>
  <c r="X386" i="1"/>
  <c r="Y385" i="1"/>
  <c r="X385" i="1"/>
  <c r="Y384" i="1"/>
  <c r="X384" i="1"/>
  <c r="Y383" i="1"/>
  <c r="X383" i="1"/>
  <c r="Y382" i="1"/>
  <c r="X382" i="1"/>
  <c r="Y381" i="1"/>
  <c r="X381" i="1"/>
  <c r="Y380" i="1"/>
  <c r="X380" i="1"/>
  <c r="Y379" i="1"/>
  <c r="X379" i="1"/>
  <c r="Y378" i="1"/>
  <c r="X378" i="1"/>
  <c r="Y377" i="1"/>
  <c r="X377" i="1"/>
  <c r="Y376" i="1"/>
  <c r="X376" i="1"/>
  <c r="Y375" i="1"/>
  <c r="X375" i="1"/>
  <c r="Y374" i="1"/>
  <c r="X374" i="1"/>
  <c r="Y373" i="1"/>
  <c r="X373" i="1"/>
  <c r="Y372" i="1"/>
  <c r="X372" i="1"/>
  <c r="Y371" i="1"/>
  <c r="X371" i="1"/>
  <c r="Y370" i="1"/>
  <c r="X370" i="1"/>
  <c r="Y369" i="1"/>
  <c r="X369" i="1"/>
  <c r="Y368" i="1"/>
  <c r="X368" i="1"/>
  <c r="Y367" i="1"/>
  <c r="X367" i="1"/>
  <c r="Y366" i="1"/>
  <c r="X366" i="1"/>
  <c r="Y365" i="1"/>
  <c r="X365" i="1"/>
  <c r="Y364" i="1"/>
  <c r="X364" i="1"/>
  <c r="Y363" i="1"/>
  <c r="X363" i="1"/>
  <c r="Y362" i="1"/>
  <c r="X362" i="1"/>
  <c r="Y361" i="1"/>
  <c r="X361" i="1"/>
  <c r="Y360" i="1"/>
  <c r="X360" i="1"/>
  <c r="Y359" i="1"/>
  <c r="X359" i="1"/>
  <c r="Y358" i="1"/>
  <c r="X358" i="1"/>
  <c r="Y357" i="1"/>
  <c r="X357" i="1"/>
  <c r="Y356" i="1"/>
  <c r="X356" i="1"/>
  <c r="Y355" i="1"/>
  <c r="X355" i="1"/>
  <c r="Y354" i="1"/>
  <c r="X354" i="1"/>
  <c r="Y353" i="1"/>
  <c r="X353" i="1"/>
  <c r="Y352" i="1"/>
  <c r="X352" i="1"/>
  <c r="Y351" i="1"/>
  <c r="X351" i="1"/>
  <c r="Y350" i="1"/>
  <c r="X350" i="1"/>
  <c r="Y349" i="1"/>
  <c r="X349" i="1"/>
  <c r="Y348" i="1"/>
  <c r="X348" i="1"/>
  <c r="Y347" i="1"/>
  <c r="X347" i="1"/>
  <c r="Y346" i="1"/>
  <c r="X346" i="1"/>
  <c r="Y345" i="1"/>
  <c r="X345" i="1"/>
  <c r="Y344" i="1"/>
  <c r="X344" i="1"/>
  <c r="Y343" i="1"/>
  <c r="X343" i="1"/>
  <c r="Y342" i="1"/>
  <c r="X342" i="1"/>
  <c r="Y341" i="1"/>
  <c r="X341" i="1"/>
  <c r="Y340" i="1"/>
  <c r="X340" i="1"/>
  <c r="Y339" i="1"/>
  <c r="X339" i="1"/>
  <c r="Y338" i="1"/>
  <c r="X338" i="1"/>
  <c r="Y337" i="1"/>
  <c r="X337" i="1"/>
  <c r="Y336" i="1"/>
  <c r="X336" i="1"/>
  <c r="Y335" i="1"/>
  <c r="X335" i="1"/>
  <c r="Y334" i="1"/>
  <c r="X334" i="1"/>
  <c r="Y333" i="1"/>
  <c r="X333" i="1"/>
  <c r="Y332" i="1"/>
  <c r="X332" i="1"/>
  <c r="Y331" i="1"/>
  <c r="X331" i="1"/>
  <c r="Y330" i="1"/>
  <c r="X330" i="1"/>
  <c r="Y329" i="1"/>
  <c r="X329" i="1"/>
  <c r="Y328" i="1"/>
  <c r="X328" i="1"/>
  <c r="Y327" i="1"/>
  <c r="X327" i="1"/>
  <c r="Y326" i="1"/>
  <c r="X326" i="1"/>
  <c r="Y325" i="1"/>
  <c r="X325" i="1"/>
  <c r="Y324" i="1"/>
  <c r="X324" i="1"/>
  <c r="Y323" i="1"/>
  <c r="X323" i="1"/>
  <c r="Y322" i="1"/>
  <c r="X322" i="1"/>
  <c r="Y321" i="1"/>
  <c r="X321" i="1"/>
  <c r="Y320" i="1"/>
  <c r="X320" i="1"/>
  <c r="Y319" i="1"/>
  <c r="X319" i="1"/>
  <c r="Y318" i="1"/>
  <c r="X318" i="1"/>
  <c r="Y317" i="1"/>
  <c r="X317" i="1"/>
  <c r="Y316" i="1"/>
  <c r="X316" i="1"/>
  <c r="Y315" i="1"/>
  <c r="X315" i="1"/>
  <c r="Y314" i="1"/>
  <c r="X314" i="1"/>
  <c r="Y313" i="1"/>
  <c r="X313" i="1"/>
  <c r="Y312" i="1"/>
  <c r="X312" i="1"/>
  <c r="Y311" i="1"/>
  <c r="X311" i="1"/>
  <c r="Y310" i="1"/>
  <c r="X310" i="1"/>
  <c r="Y309" i="1"/>
  <c r="X309" i="1"/>
  <c r="Y308" i="1"/>
  <c r="X308" i="1"/>
  <c r="Y307" i="1"/>
  <c r="X307" i="1"/>
  <c r="Y306" i="1"/>
  <c r="X306" i="1"/>
  <c r="Y305" i="1"/>
  <c r="X305" i="1"/>
  <c r="Y304" i="1"/>
  <c r="X304" i="1"/>
  <c r="Y303" i="1"/>
  <c r="X303" i="1"/>
  <c r="Y302" i="1"/>
  <c r="X302" i="1"/>
  <c r="Y301" i="1"/>
  <c r="X301" i="1"/>
  <c r="Y300" i="1"/>
  <c r="X300" i="1"/>
  <c r="Y299" i="1"/>
  <c r="X299" i="1"/>
  <c r="Y298" i="1"/>
  <c r="X298" i="1"/>
  <c r="Y297" i="1"/>
  <c r="X297" i="1"/>
  <c r="Y296" i="1"/>
  <c r="X296" i="1"/>
  <c r="Y295" i="1"/>
  <c r="X295" i="1"/>
  <c r="Y294" i="1"/>
  <c r="X294" i="1"/>
  <c r="Y293" i="1"/>
  <c r="X293" i="1"/>
  <c r="Y292" i="1"/>
  <c r="X292" i="1"/>
  <c r="Y291" i="1"/>
  <c r="X291" i="1"/>
  <c r="Y290" i="1"/>
  <c r="X290" i="1"/>
  <c r="Y289" i="1"/>
  <c r="X289" i="1"/>
  <c r="Y288" i="1"/>
  <c r="X288" i="1"/>
  <c r="Y287" i="1"/>
  <c r="X287" i="1"/>
  <c r="Y286" i="1"/>
  <c r="X286" i="1"/>
  <c r="Y285" i="1"/>
  <c r="X285" i="1"/>
  <c r="Y284" i="1"/>
  <c r="X284" i="1"/>
  <c r="Y283" i="1"/>
  <c r="X283" i="1"/>
  <c r="Y282" i="1"/>
  <c r="X282" i="1"/>
  <c r="Y281" i="1"/>
  <c r="X281" i="1"/>
  <c r="Y280" i="1"/>
  <c r="X280" i="1"/>
  <c r="Y279" i="1"/>
  <c r="X279" i="1"/>
  <c r="Y278" i="1"/>
  <c r="X278" i="1"/>
  <c r="Y277" i="1"/>
  <c r="X277" i="1"/>
  <c r="Y276" i="1"/>
  <c r="X276" i="1"/>
  <c r="Y275" i="1"/>
  <c r="X275" i="1"/>
  <c r="Y274" i="1"/>
  <c r="X274" i="1"/>
  <c r="Y273" i="1"/>
  <c r="X273" i="1"/>
  <c r="Y272" i="1"/>
  <c r="X272" i="1"/>
  <c r="Y271" i="1"/>
  <c r="X271" i="1"/>
  <c r="Y270" i="1"/>
  <c r="X270" i="1"/>
  <c r="Y269" i="1"/>
  <c r="X269" i="1"/>
  <c r="Y268" i="1"/>
  <c r="X268" i="1"/>
  <c r="Y267" i="1"/>
  <c r="X267" i="1"/>
  <c r="Y266" i="1"/>
  <c r="X266" i="1"/>
  <c r="Y265" i="1"/>
  <c r="X265" i="1"/>
  <c r="Y264" i="1"/>
  <c r="X264" i="1"/>
  <c r="Y263" i="1"/>
  <c r="X263" i="1"/>
  <c r="Y262" i="1"/>
  <c r="X262" i="1"/>
  <c r="Y261" i="1"/>
  <c r="X261" i="1"/>
  <c r="Y260" i="1"/>
  <c r="X260" i="1"/>
  <c r="Y259" i="1"/>
  <c r="X259" i="1"/>
  <c r="Y258" i="1"/>
  <c r="X258" i="1"/>
  <c r="Y257" i="1"/>
  <c r="X257" i="1"/>
  <c r="Y256" i="1"/>
  <c r="X256" i="1"/>
  <c r="Y255" i="1"/>
  <c r="X255" i="1"/>
  <c r="Y254" i="1"/>
  <c r="X254" i="1"/>
  <c r="Y253" i="1"/>
  <c r="X253" i="1"/>
  <c r="Y252" i="1"/>
  <c r="X252" i="1"/>
  <c r="Y251" i="1"/>
  <c r="X251" i="1"/>
  <c r="Y250" i="1"/>
  <c r="X250" i="1"/>
  <c r="Y249" i="1"/>
  <c r="X249" i="1"/>
  <c r="Y248" i="1"/>
  <c r="X248" i="1"/>
  <c r="Y247" i="1"/>
  <c r="X247" i="1"/>
  <c r="Y246" i="1"/>
  <c r="X246" i="1"/>
  <c r="Y245" i="1"/>
  <c r="X245" i="1"/>
  <c r="Y244" i="1"/>
  <c r="X244" i="1"/>
  <c r="Y243" i="1"/>
  <c r="X243" i="1"/>
  <c r="Y242" i="1"/>
  <c r="X242" i="1"/>
  <c r="Y241" i="1"/>
  <c r="X241" i="1"/>
  <c r="Y240" i="1"/>
  <c r="X240" i="1"/>
  <c r="Y239" i="1"/>
  <c r="X239" i="1"/>
  <c r="Y238" i="1"/>
  <c r="X238" i="1"/>
  <c r="Y237" i="1"/>
  <c r="X237" i="1"/>
  <c r="Y236" i="1"/>
  <c r="X236" i="1"/>
  <c r="Y235" i="1"/>
  <c r="X235" i="1"/>
  <c r="Y234" i="1"/>
  <c r="X234" i="1"/>
  <c r="Y233" i="1"/>
  <c r="X233" i="1"/>
  <c r="Y232" i="1"/>
  <c r="X232" i="1"/>
  <c r="Y231" i="1"/>
  <c r="X231" i="1"/>
  <c r="Y230" i="1"/>
  <c r="X230" i="1"/>
  <c r="Y229" i="1"/>
  <c r="X229" i="1"/>
  <c r="Y228" i="1"/>
  <c r="X228" i="1"/>
  <c r="Y227" i="1"/>
  <c r="X227" i="1"/>
  <c r="Y226" i="1"/>
  <c r="X226" i="1"/>
  <c r="Y225" i="1"/>
  <c r="X225" i="1"/>
  <c r="Y224" i="1"/>
  <c r="X224" i="1"/>
  <c r="Y223" i="1"/>
  <c r="X223" i="1"/>
  <c r="Y222" i="1"/>
  <c r="X222" i="1"/>
  <c r="Y221" i="1"/>
  <c r="X221" i="1"/>
  <c r="Y220" i="1"/>
  <c r="X220" i="1"/>
  <c r="Y219" i="1"/>
  <c r="X219" i="1"/>
  <c r="Y218" i="1"/>
  <c r="X218" i="1"/>
  <c r="Y217" i="1"/>
  <c r="X217" i="1"/>
  <c r="Y216" i="1"/>
  <c r="X216" i="1"/>
  <c r="Y215" i="1"/>
  <c r="X215" i="1"/>
  <c r="Y214" i="1"/>
  <c r="X214" i="1"/>
  <c r="Y213" i="1"/>
  <c r="X213" i="1"/>
  <c r="Y212" i="1"/>
  <c r="X212" i="1"/>
  <c r="Y211" i="1"/>
  <c r="X211" i="1"/>
  <c r="Y210" i="1"/>
  <c r="X210" i="1"/>
  <c r="Y209" i="1"/>
  <c r="X209" i="1"/>
  <c r="Y208" i="1"/>
  <c r="X208" i="1"/>
  <c r="Y207" i="1"/>
  <c r="X207" i="1"/>
  <c r="Y206" i="1"/>
  <c r="X206" i="1"/>
  <c r="Y205" i="1"/>
  <c r="X205" i="1"/>
  <c r="Y204" i="1"/>
  <c r="X204" i="1"/>
  <c r="Y203" i="1"/>
  <c r="X203" i="1"/>
  <c r="Y202" i="1"/>
  <c r="X202" i="1"/>
  <c r="Y201" i="1"/>
  <c r="X201" i="1"/>
  <c r="Y200" i="1"/>
  <c r="X200" i="1"/>
  <c r="Y199" i="1"/>
  <c r="X199" i="1"/>
  <c r="Y198" i="1"/>
  <c r="X198" i="1"/>
  <c r="Y197" i="1"/>
  <c r="X197" i="1"/>
  <c r="Y196" i="1"/>
  <c r="X196" i="1"/>
  <c r="Y195" i="1"/>
  <c r="X195" i="1"/>
  <c r="Y194" i="1"/>
  <c r="X194" i="1"/>
  <c r="Y193" i="1"/>
  <c r="X193" i="1"/>
  <c r="Y192" i="1"/>
  <c r="X192" i="1"/>
  <c r="Y191" i="1"/>
  <c r="X191" i="1"/>
  <c r="Y190" i="1"/>
  <c r="X190" i="1"/>
  <c r="Y189" i="1"/>
  <c r="X189" i="1"/>
  <c r="Y188" i="1"/>
  <c r="X188" i="1"/>
  <c r="Y187" i="1"/>
  <c r="X187" i="1"/>
  <c r="Y186" i="1"/>
  <c r="X186" i="1"/>
  <c r="Y185" i="1"/>
  <c r="X185" i="1"/>
  <c r="Y184" i="1"/>
  <c r="X184" i="1"/>
  <c r="Y183" i="1"/>
  <c r="X183" i="1"/>
  <c r="Y182" i="1"/>
  <c r="X182" i="1"/>
  <c r="Y181" i="1"/>
  <c r="X181" i="1"/>
  <c r="Y180" i="1"/>
  <c r="X180" i="1"/>
  <c r="Y179" i="1"/>
  <c r="X179" i="1"/>
  <c r="Y178" i="1"/>
  <c r="X178" i="1"/>
  <c r="Y177" i="1"/>
  <c r="X177" i="1"/>
  <c r="Y176" i="1"/>
  <c r="X176" i="1"/>
  <c r="Y175" i="1"/>
  <c r="X175" i="1"/>
  <c r="Y174" i="1"/>
  <c r="X174" i="1"/>
  <c r="Y173" i="1"/>
  <c r="X173" i="1"/>
  <c r="Y172" i="1"/>
  <c r="X172" i="1"/>
  <c r="Y171" i="1"/>
  <c r="X171" i="1"/>
  <c r="Y170" i="1"/>
  <c r="X170" i="1"/>
  <c r="Y169" i="1"/>
  <c r="X169" i="1"/>
  <c r="Y168" i="1"/>
  <c r="X168" i="1"/>
  <c r="Y167" i="1"/>
  <c r="X167" i="1"/>
  <c r="Y166" i="1"/>
  <c r="X166" i="1"/>
  <c r="Y165" i="1"/>
  <c r="X165" i="1"/>
  <c r="Y164" i="1"/>
  <c r="X164" i="1"/>
  <c r="Y163" i="1"/>
  <c r="X163" i="1"/>
  <c r="Y162" i="1"/>
  <c r="X162" i="1"/>
  <c r="Y161" i="1"/>
  <c r="X161" i="1"/>
  <c r="Y160" i="1"/>
  <c r="X160" i="1"/>
  <c r="AC161" i="1" l="1"/>
  <c r="AD160" i="1" l="1"/>
  <c r="A12" i="1" l="1"/>
  <c r="D12" i="1" s="1"/>
  <c r="A13" i="1" l="1"/>
  <c r="D13" i="1" s="1"/>
  <c r="A14" i="1" l="1"/>
  <c r="D14" i="1" s="1"/>
  <c r="AE161" i="1"/>
  <c r="R12" i="1"/>
  <c r="B1" i="1"/>
  <c r="AC160" i="1"/>
  <c r="AE160" i="1" s="1"/>
  <c r="AF13" i="1"/>
  <c r="X13" i="1"/>
  <c r="J13" i="1"/>
  <c r="J14" i="1" s="1"/>
  <c r="J15" i="1" s="1"/>
  <c r="J16" i="1" s="1"/>
  <c r="J17" i="1" s="1"/>
  <c r="J18" i="1" s="1"/>
  <c r="J19" i="1" s="1"/>
  <c r="J20" i="1" s="1"/>
  <c r="J21" i="1" s="1"/>
  <c r="J22" i="1" s="1"/>
  <c r="J23" i="1" s="1"/>
  <c r="J24" i="1" s="1"/>
  <c r="J25" i="1" s="1"/>
  <c r="J26" i="1" s="1"/>
  <c r="Z12" i="1"/>
  <c r="T12" i="1"/>
  <c r="T13" i="1" s="1"/>
  <c r="M12" i="1"/>
  <c r="N12" i="1" s="1"/>
  <c r="H12" i="1"/>
  <c r="I12" i="1" s="1"/>
  <c r="AB11" i="1"/>
  <c r="C6" i="1"/>
  <c r="D6" i="1" s="1"/>
  <c r="E6" i="1" s="1"/>
  <c r="F6" i="1" s="1"/>
  <c r="G6" i="1" s="1"/>
  <c r="H6" i="1" s="1"/>
  <c r="I6" i="1" s="1"/>
  <c r="J6" i="1" s="1"/>
  <c r="K6" i="1" s="1"/>
  <c r="L6" i="1" s="1"/>
  <c r="M6" i="1" s="1"/>
  <c r="N6" i="1" s="1"/>
  <c r="O6" i="1" s="1"/>
  <c r="P6" i="1" s="1"/>
  <c r="Q6" i="1" s="1"/>
  <c r="R6" i="1" s="1"/>
  <c r="S6" i="1" s="1"/>
  <c r="T6" i="1" s="1"/>
  <c r="U6" i="1" s="1"/>
  <c r="A15" i="1" l="1"/>
  <c r="D15" i="1" s="1"/>
  <c r="AC13" i="1"/>
  <c r="Z13" i="1" s="1"/>
  <c r="E13" i="1"/>
  <c r="F13" i="1" s="1"/>
  <c r="S12" i="1"/>
  <c r="C13" i="1" s="1"/>
  <c r="H13" i="1"/>
  <c r="O12" i="1"/>
  <c r="Q12" i="1" s="1"/>
  <c r="B12" i="1" s="1"/>
  <c r="Y13" i="1"/>
  <c r="AH12" i="1" s="1"/>
  <c r="U12" i="1" s="1"/>
  <c r="U13" i="1" s="1"/>
  <c r="Y12" i="1"/>
  <c r="K12" i="1"/>
  <c r="K13" i="1" s="1"/>
  <c r="L13" i="1" s="1"/>
  <c r="M13" i="1" s="1"/>
  <c r="N13" i="1" s="1"/>
  <c r="J27" i="1"/>
  <c r="A16" i="1" l="1"/>
  <c r="AA13" i="1"/>
  <c r="AB13" i="1" s="1"/>
  <c r="AE13" i="1" s="1"/>
  <c r="J28" i="1"/>
  <c r="D16" i="1" l="1"/>
  <c r="A17" i="1"/>
  <c r="D17" i="1" s="1"/>
  <c r="E14" i="1"/>
  <c r="F14" i="1" s="1"/>
  <c r="J29" i="1"/>
  <c r="A18" i="1" l="1"/>
  <c r="D18" i="1" s="1"/>
  <c r="E15" i="1"/>
  <c r="F15" i="1" s="1"/>
  <c r="J30" i="1"/>
  <c r="A19" i="1" l="1"/>
  <c r="D19" i="1" s="1"/>
  <c r="E16" i="1"/>
  <c r="F16" i="1" s="1"/>
  <c r="J31" i="1"/>
  <c r="A20" i="1" l="1"/>
  <c r="D20" i="1" s="1"/>
  <c r="E17" i="1"/>
  <c r="F17" i="1" s="1"/>
  <c r="J32" i="1"/>
  <c r="A21" i="1" l="1"/>
  <c r="D21" i="1" s="1"/>
  <c r="E18" i="1"/>
  <c r="F18" i="1" s="1"/>
  <c r="J33" i="1"/>
  <c r="A22" i="1" l="1"/>
  <c r="D22" i="1" s="1"/>
  <c r="E19" i="1"/>
  <c r="F19" i="1" s="1"/>
  <c r="J34" i="1"/>
  <c r="A23" i="1" l="1"/>
  <c r="D23" i="1" s="1"/>
  <c r="E20" i="1"/>
  <c r="F20" i="1" s="1"/>
  <c r="J35" i="1"/>
  <c r="A24" i="1" l="1"/>
  <c r="D24" i="1" s="1"/>
  <c r="E21" i="1"/>
  <c r="F21" i="1" s="1"/>
  <c r="J36" i="1"/>
  <c r="A25" i="1" l="1"/>
  <c r="D25" i="1" s="1"/>
  <c r="E22" i="1"/>
  <c r="F22" i="1" s="1"/>
  <c r="J37" i="1"/>
  <c r="A26" i="1" l="1"/>
  <c r="D26" i="1" s="1"/>
  <c r="E23" i="1"/>
  <c r="F23" i="1" s="1"/>
  <c r="J38" i="1"/>
  <c r="A27" i="1" l="1"/>
  <c r="D27" i="1" s="1"/>
  <c r="E24" i="1"/>
  <c r="F24" i="1" s="1"/>
  <c r="J39" i="1"/>
  <c r="A28" i="1" l="1"/>
  <c r="D28" i="1" s="1"/>
  <c r="E25" i="1"/>
  <c r="F25" i="1" s="1"/>
  <c r="J40" i="1"/>
  <c r="A29" i="1" l="1"/>
  <c r="D29" i="1" s="1"/>
  <c r="E26" i="1"/>
  <c r="F26" i="1" s="1"/>
  <c r="J41" i="1"/>
  <c r="A30" i="1" l="1"/>
  <c r="D30" i="1" s="1"/>
  <c r="E27" i="1"/>
  <c r="F27" i="1" s="1"/>
  <c r="J42" i="1"/>
  <c r="A31" i="1" l="1"/>
  <c r="D31" i="1" s="1"/>
  <c r="E28" i="1"/>
  <c r="F28" i="1" s="1"/>
  <c r="J43" i="1"/>
  <c r="A32" i="1" l="1"/>
  <c r="D32" i="1" s="1"/>
  <c r="E29" i="1"/>
  <c r="F29" i="1" s="1"/>
  <c r="J44" i="1"/>
  <c r="A33" i="1" l="1"/>
  <c r="D33" i="1" s="1"/>
  <c r="E30" i="1"/>
  <c r="F30" i="1" s="1"/>
  <c r="J45" i="1"/>
  <c r="A34" i="1" l="1"/>
  <c r="D34" i="1" s="1"/>
  <c r="E31" i="1"/>
  <c r="F31" i="1" s="1"/>
  <c r="J46" i="1"/>
  <c r="A35" i="1" l="1"/>
  <c r="D35" i="1" s="1"/>
  <c r="E32" i="1"/>
  <c r="F32" i="1" s="1"/>
  <c r="E33" i="1"/>
  <c r="F33" i="1" s="1"/>
  <c r="J47" i="1"/>
  <c r="A36" i="1" l="1"/>
  <c r="D36" i="1" s="1"/>
  <c r="J48" i="1"/>
  <c r="A37" i="1" l="1"/>
  <c r="D37" i="1" s="1"/>
  <c r="E34" i="1"/>
  <c r="F34" i="1" s="1"/>
  <c r="J49" i="1"/>
  <c r="A38" i="1" l="1"/>
  <c r="D38" i="1" s="1"/>
  <c r="E35" i="1"/>
  <c r="F35" i="1" s="1"/>
  <c r="J50" i="1"/>
  <c r="A39" i="1" l="1"/>
  <c r="D39" i="1" s="1"/>
  <c r="E36" i="1"/>
  <c r="F36" i="1" s="1"/>
  <c r="J51" i="1"/>
  <c r="A40" i="1" l="1"/>
  <c r="D40" i="1" s="1"/>
  <c r="E37" i="1"/>
  <c r="F37" i="1" s="1"/>
  <c r="J52" i="1"/>
  <c r="A41" i="1" l="1"/>
  <c r="D41" i="1" s="1"/>
  <c r="E38" i="1"/>
  <c r="F38" i="1" s="1"/>
  <c r="J53" i="1"/>
  <c r="A42" i="1" l="1"/>
  <c r="D42" i="1" s="1"/>
  <c r="E39" i="1"/>
  <c r="F39" i="1" s="1"/>
  <c r="J54" i="1"/>
  <c r="A43" i="1" l="1"/>
  <c r="D43" i="1" s="1"/>
  <c r="E40" i="1"/>
  <c r="F40" i="1" s="1"/>
  <c r="J55" i="1"/>
  <c r="A44" i="1" l="1"/>
  <c r="D44" i="1" s="1"/>
  <c r="E41" i="1"/>
  <c r="F41" i="1" s="1"/>
  <c r="J56" i="1"/>
  <c r="A45" i="1" l="1"/>
  <c r="D45" i="1" s="1"/>
  <c r="E42" i="1"/>
  <c r="F42" i="1" s="1"/>
  <c r="J57" i="1"/>
  <c r="A46" i="1" l="1"/>
  <c r="D46" i="1" s="1"/>
  <c r="E43" i="1"/>
  <c r="F43" i="1" s="1"/>
  <c r="J58" i="1"/>
  <c r="A47" i="1" l="1"/>
  <c r="D47" i="1" s="1"/>
  <c r="E44" i="1"/>
  <c r="F44" i="1" s="1"/>
  <c r="J59" i="1"/>
  <c r="A48" i="1" l="1"/>
  <c r="D48" i="1" s="1"/>
  <c r="E45" i="1"/>
  <c r="F45" i="1" s="1"/>
  <c r="J60" i="1"/>
  <c r="A49" i="1" l="1"/>
  <c r="D49" i="1" s="1"/>
  <c r="E46" i="1"/>
  <c r="F46" i="1" s="1"/>
  <c r="J61" i="1"/>
  <c r="A50" i="1" l="1"/>
  <c r="D50" i="1" s="1"/>
  <c r="E47" i="1"/>
  <c r="F47" i="1" s="1"/>
  <c r="J62" i="1"/>
  <c r="A51" i="1" l="1"/>
  <c r="D51" i="1" s="1"/>
  <c r="E48" i="1"/>
  <c r="F48" i="1" s="1"/>
  <c r="J63" i="1"/>
  <c r="A52" i="1" l="1"/>
  <c r="D52" i="1" s="1"/>
  <c r="E49" i="1"/>
  <c r="F49" i="1" s="1"/>
  <c r="J64" i="1"/>
  <c r="A53" i="1" l="1"/>
  <c r="D53" i="1" s="1"/>
  <c r="E50" i="1"/>
  <c r="F50" i="1" s="1"/>
  <c r="J65" i="1"/>
  <c r="A54" i="1" l="1"/>
  <c r="D54" i="1" s="1"/>
  <c r="E51" i="1"/>
  <c r="F51" i="1" s="1"/>
  <c r="J66" i="1"/>
  <c r="A55" i="1" l="1"/>
  <c r="D55" i="1" s="1"/>
  <c r="E52" i="1"/>
  <c r="F52" i="1" s="1"/>
  <c r="J67" i="1"/>
  <c r="A56" i="1" l="1"/>
  <c r="D56" i="1" s="1"/>
  <c r="E53" i="1"/>
  <c r="F53" i="1" s="1"/>
  <c r="J68" i="1"/>
  <c r="A57" i="1" l="1"/>
  <c r="D57" i="1" s="1"/>
  <c r="E54" i="1"/>
  <c r="F54" i="1" s="1"/>
  <c r="J69" i="1"/>
  <c r="A58" i="1" l="1"/>
  <c r="D58" i="1" s="1"/>
  <c r="E55" i="1"/>
  <c r="F55" i="1" s="1"/>
  <c r="J70" i="1"/>
  <c r="A59" i="1" l="1"/>
  <c r="D59" i="1" s="1"/>
  <c r="E56" i="1"/>
  <c r="F56" i="1" s="1"/>
  <c r="J71" i="1"/>
  <c r="A60" i="1" l="1"/>
  <c r="D60" i="1" s="1"/>
  <c r="E57" i="1"/>
  <c r="F57" i="1" s="1"/>
  <c r="J72" i="1"/>
  <c r="A61" i="1" l="1"/>
  <c r="D61" i="1" s="1"/>
  <c r="E58" i="1"/>
  <c r="F58" i="1" s="1"/>
  <c r="J73" i="1"/>
  <c r="A62" i="1" l="1"/>
  <c r="D62" i="1" s="1"/>
  <c r="E59" i="1"/>
  <c r="F59" i="1" s="1"/>
  <c r="J74" i="1"/>
  <c r="A63" i="1" l="1"/>
  <c r="D63" i="1" s="1"/>
  <c r="E60" i="1"/>
  <c r="F60" i="1" s="1"/>
  <c r="J75" i="1"/>
  <c r="A64" i="1" l="1"/>
  <c r="D64" i="1" s="1"/>
  <c r="E61" i="1"/>
  <c r="F61" i="1" s="1"/>
  <c r="J76" i="1"/>
  <c r="A65" i="1" l="1"/>
  <c r="D65" i="1" s="1"/>
  <c r="E62" i="1"/>
  <c r="F62" i="1" s="1"/>
  <c r="J77" i="1"/>
  <c r="A66" i="1" l="1"/>
  <c r="D66" i="1" s="1"/>
  <c r="E63" i="1"/>
  <c r="F63" i="1" s="1"/>
  <c r="J78" i="1"/>
  <c r="A67" i="1" l="1"/>
  <c r="D67" i="1" s="1"/>
  <c r="E64" i="1"/>
  <c r="F64" i="1" s="1"/>
  <c r="J79" i="1"/>
  <c r="A68" i="1" l="1"/>
  <c r="D68" i="1" s="1"/>
  <c r="E65" i="1"/>
  <c r="F65" i="1" s="1"/>
  <c r="J80" i="1"/>
  <c r="A69" i="1" l="1"/>
  <c r="D69" i="1" s="1"/>
  <c r="E66" i="1"/>
  <c r="F66" i="1" s="1"/>
  <c r="J81" i="1"/>
  <c r="A70" i="1" l="1"/>
  <c r="D70" i="1" s="1"/>
  <c r="E67" i="1"/>
  <c r="F67" i="1" s="1"/>
  <c r="J82" i="1"/>
  <c r="A71" i="1" l="1"/>
  <c r="D71" i="1" s="1"/>
  <c r="E68" i="1"/>
  <c r="F68" i="1" s="1"/>
  <c r="J83" i="1"/>
  <c r="A72" i="1" l="1"/>
  <c r="D72" i="1" s="1"/>
  <c r="E69" i="1"/>
  <c r="F69" i="1" s="1"/>
  <c r="J84" i="1"/>
  <c r="A73" i="1" l="1"/>
  <c r="D73" i="1" s="1"/>
  <c r="E70" i="1"/>
  <c r="F70" i="1" s="1"/>
  <c r="J85" i="1"/>
  <c r="A74" i="1" l="1"/>
  <c r="D74" i="1" s="1"/>
  <c r="E71" i="1"/>
  <c r="F71" i="1" s="1"/>
  <c r="J86" i="1"/>
  <c r="A75" i="1" l="1"/>
  <c r="D75" i="1" s="1"/>
  <c r="E72" i="1"/>
  <c r="F72" i="1" s="1"/>
  <c r="J87" i="1"/>
  <c r="A76" i="1" l="1"/>
  <c r="D76" i="1" s="1"/>
  <c r="E73" i="1"/>
  <c r="F73" i="1" s="1"/>
  <c r="J88" i="1"/>
  <c r="A77" i="1" l="1"/>
  <c r="D77" i="1" s="1"/>
  <c r="E74" i="1"/>
  <c r="F74" i="1" s="1"/>
  <c r="J89" i="1"/>
  <c r="A78" i="1" l="1"/>
  <c r="D78" i="1" s="1"/>
  <c r="E75" i="1"/>
  <c r="F75" i="1" s="1"/>
  <c r="J90" i="1"/>
  <c r="A79" i="1" l="1"/>
  <c r="D79" i="1" s="1"/>
  <c r="E76" i="1"/>
  <c r="F76" i="1" s="1"/>
  <c r="J91" i="1"/>
  <c r="A80" i="1" l="1"/>
  <c r="D80" i="1" s="1"/>
  <c r="E77" i="1"/>
  <c r="F77" i="1" s="1"/>
  <c r="J92" i="1"/>
  <c r="A81" i="1" l="1"/>
  <c r="D81" i="1" s="1"/>
  <c r="E78" i="1"/>
  <c r="F78" i="1" s="1"/>
  <c r="P58" i="1"/>
  <c r="R58" i="1" s="1"/>
  <c r="S58" i="1" s="1"/>
  <c r="P60" i="1"/>
  <c r="R60" i="1" s="1"/>
  <c r="P36" i="1"/>
  <c r="R36" i="1" s="1"/>
  <c r="S36" i="1" s="1"/>
  <c r="P44" i="1"/>
  <c r="R44" i="1" s="1"/>
  <c r="S44" i="1" s="1"/>
  <c r="P52" i="1"/>
  <c r="R52" i="1" s="1"/>
  <c r="S52" i="1" s="1"/>
  <c r="P37" i="1"/>
  <c r="R37" i="1" s="1"/>
  <c r="S37" i="1" s="1"/>
  <c r="P45" i="1"/>
  <c r="R45" i="1" s="1"/>
  <c r="S45" i="1" s="1"/>
  <c r="P53" i="1"/>
  <c r="R53" i="1" s="1"/>
  <c r="S53" i="1" s="1"/>
  <c r="P69" i="1"/>
  <c r="P38" i="1"/>
  <c r="R38" i="1" s="1"/>
  <c r="P46" i="1"/>
  <c r="R46" i="1" s="1"/>
  <c r="S46" i="1" s="1"/>
  <c r="P54" i="1"/>
  <c r="R54" i="1" s="1"/>
  <c r="S54" i="1" s="1"/>
  <c r="P62" i="1"/>
  <c r="R62" i="1" s="1"/>
  <c r="S62" i="1" s="1"/>
  <c r="P79" i="1"/>
  <c r="J93" i="1"/>
  <c r="A82" i="1" l="1"/>
  <c r="D82" i="1" s="1"/>
  <c r="E79" i="1"/>
  <c r="F79" i="1" s="1"/>
  <c r="P41" i="1"/>
  <c r="R41" i="1" s="1"/>
  <c r="S41" i="1" s="1"/>
  <c r="P20" i="1"/>
  <c r="P39" i="1"/>
  <c r="R39" i="1" s="1"/>
  <c r="S39" i="1" s="1"/>
  <c r="P47" i="1"/>
  <c r="R47" i="1" s="1"/>
  <c r="S47" i="1" s="1"/>
  <c r="P33" i="1"/>
  <c r="R33" i="1" s="1"/>
  <c r="S33" i="1" s="1"/>
  <c r="P15" i="1"/>
  <c r="P31" i="1"/>
  <c r="R31" i="1" s="1"/>
  <c r="S31" i="1" s="1"/>
  <c r="P72" i="1"/>
  <c r="P50" i="1"/>
  <c r="R50" i="1" s="1"/>
  <c r="S50" i="1" s="1"/>
  <c r="P14" i="1"/>
  <c r="P59" i="1"/>
  <c r="R59" i="1" s="1"/>
  <c r="S59" i="1" s="1"/>
  <c r="P19" i="1"/>
  <c r="P71" i="1"/>
  <c r="P29" i="1"/>
  <c r="R29" i="1" s="1"/>
  <c r="S29" i="1" s="1"/>
  <c r="P28" i="1"/>
  <c r="R28" i="1" s="1"/>
  <c r="S28" i="1" s="1"/>
  <c r="P42" i="1"/>
  <c r="R42" i="1" s="1"/>
  <c r="S42" i="1" s="1"/>
  <c r="P23" i="1"/>
  <c r="P43" i="1"/>
  <c r="R43" i="1" s="1"/>
  <c r="S43" i="1" s="1"/>
  <c r="P21" i="1"/>
  <c r="P70" i="1"/>
  <c r="R69" i="1"/>
  <c r="S69" i="1" s="1"/>
  <c r="P30" i="1"/>
  <c r="R30" i="1" s="1"/>
  <c r="S30" i="1" s="1"/>
  <c r="P18" i="1"/>
  <c r="P34" i="1"/>
  <c r="R34" i="1" s="1"/>
  <c r="S34" i="1" s="1"/>
  <c r="P22" i="1"/>
  <c r="P56" i="1"/>
  <c r="R56" i="1" s="1"/>
  <c r="S56" i="1" s="1"/>
  <c r="P27" i="1"/>
  <c r="R27" i="1" s="1"/>
  <c r="S27" i="1" s="1"/>
  <c r="P73" i="1"/>
  <c r="P77" i="1"/>
  <c r="P74" i="1"/>
  <c r="P63" i="1"/>
  <c r="R63" i="1" s="1"/>
  <c r="S63" i="1" s="1"/>
  <c r="P24" i="1"/>
  <c r="P25" i="1"/>
  <c r="P51" i="1"/>
  <c r="R51" i="1" s="1"/>
  <c r="S51" i="1" s="1"/>
  <c r="P26" i="1"/>
  <c r="P64" i="1"/>
  <c r="R64" i="1" s="1"/>
  <c r="S64" i="1" s="1"/>
  <c r="P48" i="1"/>
  <c r="R48" i="1" s="1"/>
  <c r="S48" i="1" s="1"/>
  <c r="P75" i="1"/>
  <c r="P67" i="1"/>
  <c r="P68" i="1"/>
  <c r="P61" i="1"/>
  <c r="R61" i="1" s="1"/>
  <c r="P35" i="1"/>
  <c r="R35" i="1" s="1"/>
  <c r="S35" i="1" s="1"/>
  <c r="P57" i="1"/>
  <c r="R57" i="1" s="1"/>
  <c r="S57" i="1" s="1"/>
  <c r="P17" i="1"/>
  <c r="P76" i="1"/>
  <c r="P55" i="1"/>
  <c r="R55" i="1" s="1"/>
  <c r="S55" i="1" s="1"/>
  <c r="P66" i="1"/>
  <c r="P65" i="1"/>
  <c r="R65" i="1" s="1"/>
  <c r="P13" i="1"/>
  <c r="P16" i="1"/>
  <c r="P49" i="1"/>
  <c r="R49" i="1" s="1"/>
  <c r="S49" i="1" s="1"/>
  <c r="P32" i="1"/>
  <c r="R32" i="1" s="1"/>
  <c r="S32" i="1" s="1"/>
  <c r="P40" i="1"/>
  <c r="R40" i="1" s="1"/>
  <c r="S40" i="1" s="1"/>
  <c r="P78" i="1"/>
  <c r="R79" i="1"/>
  <c r="S79" i="1" s="1"/>
  <c r="P80" i="1"/>
  <c r="J94" i="1"/>
  <c r="A83" i="1" l="1"/>
  <c r="D83" i="1" s="1"/>
  <c r="E80" i="1"/>
  <c r="F80" i="1" s="1"/>
  <c r="R75" i="1"/>
  <c r="S75" i="1" s="1"/>
  <c r="R74" i="1"/>
  <c r="S74" i="1" s="1"/>
  <c r="R72" i="1"/>
  <c r="S72" i="1" s="1"/>
  <c r="R78" i="1"/>
  <c r="S78" i="1" s="1"/>
  <c r="R76" i="1"/>
  <c r="S76" i="1" s="1"/>
  <c r="R77" i="1"/>
  <c r="S77" i="1" s="1"/>
  <c r="R17" i="1"/>
  <c r="S17" i="1" s="1"/>
  <c r="R73" i="1"/>
  <c r="S73" i="1" s="1"/>
  <c r="R15" i="1"/>
  <c r="S15" i="1" s="1"/>
  <c r="R26" i="1"/>
  <c r="S26" i="1" s="1"/>
  <c r="R71" i="1"/>
  <c r="S71" i="1" s="1"/>
  <c r="R16" i="1"/>
  <c r="S16" i="1" s="1"/>
  <c r="R70" i="1"/>
  <c r="R19" i="1"/>
  <c r="S19" i="1" s="1"/>
  <c r="H14" i="1"/>
  <c r="H15" i="1" s="1"/>
  <c r="H16" i="1" s="1"/>
  <c r="H17" i="1" s="1"/>
  <c r="H18" i="1" s="1"/>
  <c r="H19" i="1" s="1"/>
  <c r="H20" i="1" s="1"/>
  <c r="U14" i="1"/>
  <c r="U15" i="1" s="1"/>
  <c r="U16" i="1" s="1"/>
  <c r="U17" i="1" s="1"/>
  <c r="U18" i="1" s="1"/>
  <c r="U19" i="1" s="1"/>
  <c r="U20" i="1" s="1"/>
  <c r="U21" i="1" s="1"/>
  <c r="U22" i="1" s="1"/>
  <c r="U23" i="1" s="1"/>
  <c r="U24" i="1" s="1"/>
  <c r="U25" i="1" s="1"/>
  <c r="U26" i="1" s="1"/>
  <c r="U27" i="1" s="1"/>
  <c r="U28" i="1" s="1"/>
  <c r="U29" i="1" s="1"/>
  <c r="U30" i="1" s="1"/>
  <c r="U31" i="1" s="1"/>
  <c r="U32" i="1" s="1"/>
  <c r="U33" i="1" s="1"/>
  <c r="U34" i="1" s="1"/>
  <c r="U35" i="1" s="1"/>
  <c r="U36" i="1" s="1"/>
  <c r="U37" i="1" s="1"/>
  <c r="U38" i="1" s="1"/>
  <c r="U39" i="1" s="1"/>
  <c r="U40" i="1" s="1"/>
  <c r="U41" i="1" s="1"/>
  <c r="U42" i="1" s="1"/>
  <c r="U43" i="1" s="1"/>
  <c r="U44" i="1" s="1"/>
  <c r="U45" i="1" s="1"/>
  <c r="U46" i="1" s="1"/>
  <c r="U47" i="1" s="1"/>
  <c r="U48" i="1" s="1"/>
  <c r="U49" i="1" s="1"/>
  <c r="U50" i="1" s="1"/>
  <c r="U51" i="1" s="1"/>
  <c r="U52" i="1" s="1"/>
  <c r="U53" i="1" s="1"/>
  <c r="U54" i="1" s="1"/>
  <c r="U55" i="1" s="1"/>
  <c r="U56" i="1" s="1"/>
  <c r="U57" i="1" s="1"/>
  <c r="U58" i="1" s="1"/>
  <c r="U59" i="1" s="1"/>
  <c r="U60" i="1" s="1"/>
  <c r="U61" i="1" s="1"/>
  <c r="U62" i="1" s="1"/>
  <c r="U63" i="1" s="1"/>
  <c r="U64" i="1" s="1"/>
  <c r="U65" i="1" s="1"/>
  <c r="U66" i="1" s="1"/>
  <c r="U67" i="1" s="1"/>
  <c r="U68" i="1" s="1"/>
  <c r="U69" i="1" s="1"/>
  <c r="U70" i="1" s="1"/>
  <c r="U71" i="1" s="1"/>
  <c r="U72" i="1" s="1"/>
  <c r="U73" i="1" s="1"/>
  <c r="U74" i="1" s="1"/>
  <c r="U75" i="1" s="1"/>
  <c r="U76" i="1" s="1"/>
  <c r="U77" i="1" s="1"/>
  <c r="U78" i="1" s="1"/>
  <c r="U79" i="1" s="1"/>
  <c r="U80" i="1" s="1"/>
  <c r="U81" i="1" s="1"/>
  <c r="R13" i="1"/>
  <c r="S13" i="1" s="1"/>
  <c r="C14" i="1" s="1"/>
  <c r="K14" i="1"/>
  <c r="L14" i="1" s="1"/>
  <c r="M14" i="1" s="1"/>
  <c r="N14" i="1" s="1"/>
  <c r="T14" i="1"/>
  <c r="T15" i="1" s="1"/>
  <c r="T16" i="1" s="1"/>
  <c r="T17" i="1" s="1"/>
  <c r="T18" i="1" s="1"/>
  <c r="T19" i="1" s="1"/>
  <c r="T20" i="1" s="1"/>
  <c r="T21" i="1" s="1"/>
  <c r="T22" i="1" s="1"/>
  <c r="T23" i="1" s="1"/>
  <c r="T24" i="1" s="1"/>
  <c r="T25" i="1" s="1"/>
  <c r="T26" i="1" s="1"/>
  <c r="T27" i="1" s="1"/>
  <c r="T28" i="1" s="1"/>
  <c r="T29" i="1" s="1"/>
  <c r="T30" i="1" s="1"/>
  <c r="T31" i="1" s="1"/>
  <c r="T32" i="1" s="1"/>
  <c r="T33" i="1" s="1"/>
  <c r="T34" i="1" s="1"/>
  <c r="T35" i="1" s="1"/>
  <c r="T36" i="1" s="1"/>
  <c r="T37" i="1" s="1"/>
  <c r="T38" i="1" s="1"/>
  <c r="T39" i="1" s="1"/>
  <c r="T40" i="1" s="1"/>
  <c r="T41" i="1" s="1"/>
  <c r="T42" i="1" s="1"/>
  <c r="T43" i="1" s="1"/>
  <c r="T44" i="1" s="1"/>
  <c r="T45" i="1" s="1"/>
  <c r="T46" i="1" s="1"/>
  <c r="T47" i="1" s="1"/>
  <c r="T48" i="1" s="1"/>
  <c r="T49" i="1" s="1"/>
  <c r="T50" i="1" s="1"/>
  <c r="T51" i="1" s="1"/>
  <c r="T52" i="1" s="1"/>
  <c r="T53" i="1" s="1"/>
  <c r="T54" i="1" s="1"/>
  <c r="T55" i="1" s="1"/>
  <c r="T56" i="1" s="1"/>
  <c r="T57" i="1" s="1"/>
  <c r="T58" i="1" s="1"/>
  <c r="T59" i="1" s="1"/>
  <c r="T60" i="1" s="1"/>
  <c r="T61" i="1" s="1"/>
  <c r="T62" i="1" s="1"/>
  <c r="T63" i="1" s="1"/>
  <c r="T64" i="1" s="1"/>
  <c r="T65" i="1" s="1"/>
  <c r="T66" i="1" s="1"/>
  <c r="T67" i="1" s="1"/>
  <c r="T68" i="1" s="1"/>
  <c r="T69" i="1" s="1"/>
  <c r="T70" i="1" s="1"/>
  <c r="T71" i="1" s="1"/>
  <c r="T72" i="1" s="1"/>
  <c r="T73" i="1" s="1"/>
  <c r="T74" i="1" s="1"/>
  <c r="T75" i="1" s="1"/>
  <c r="T76" i="1" s="1"/>
  <c r="T77" i="1" s="1"/>
  <c r="T78" i="1" s="1"/>
  <c r="T79" i="1" s="1"/>
  <c r="T80" i="1" s="1"/>
  <c r="T81" i="1" s="1"/>
  <c r="R25" i="1"/>
  <c r="S25" i="1" s="1"/>
  <c r="R22" i="1"/>
  <c r="S22" i="1" s="1"/>
  <c r="R21" i="1"/>
  <c r="S21" i="1" s="1"/>
  <c r="R68" i="1"/>
  <c r="S68" i="1" s="1"/>
  <c r="R24" i="1"/>
  <c r="S24" i="1" s="1"/>
  <c r="R14" i="1"/>
  <c r="S14" i="1" s="1"/>
  <c r="R20" i="1"/>
  <c r="S20" i="1" s="1"/>
  <c r="R66" i="1"/>
  <c r="S66" i="1" s="1"/>
  <c r="R67" i="1"/>
  <c r="S67" i="1" s="1"/>
  <c r="R18" i="1"/>
  <c r="S18" i="1" s="1"/>
  <c r="R23" i="1"/>
  <c r="S23" i="1" s="1"/>
  <c r="J95" i="1"/>
  <c r="P81" i="1"/>
  <c r="R80" i="1"/>
  <c r="A84" i="1" l="1"/>
  <c r="D84" i="1" s="1"/>
  <c r="E81" i="1"/>
  <c r="F81" i="1" s="1"/>
  <c r="K15" i="1"/>
  <c r="L15" i="1" s="1"/>
  <c r="M15" i="1" s="1"/>
  <c r="N15" i="1" s="1"/>
  <c r="C15" i="1"/>
  <c r="T82" i="1"/>
  <c r="R81" i="1"/>
  <c r="U82" i="1"/>
  <c r="P82" i="1"/>
  <c r="J96" i="1"/>
  <c r="A85" i="1" l="1"/>
  <c r="D85" i="1" s="1"/>
  <c r="K16" i="1"/>
  <c r="K17" i="1" s="1"/>
  <c r="C16" i="1"/>
  <c r="C17" i="1" s="1"/>
  <c r="C18" i="1" s="1"/>
  <c r="C19" i="1" s="1"/>
  <c r="C20" i="1" s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E82" i="1"/>
  <c r="F82" i="1" s="1"/>
  <c r="S38" i="1"/>
  <c r="J97" i="1"/>
  <c r="P83" i="1"/>
  <c r="U83" i="1"/>
  <c r="R82" i="1"/>
  <c r="T83" i="1"/>
  <c r="L16" i="1" l="1"/>
  <c r="M16" i="1" s="1"/>
  <c r="N16" i="1" s="1"/>
  <c r="A86" i="1"/>
  <c r="D86" i="1" s="1"/>
  <c r="E83" i="1"/>
  <c r="F83" i="1" s="1"/>
  <c r="C39" i="1"/>
  <c r="C40" i="1" s="1"/>
  <c r="C41" i="1" s="1"/>
  <c r="C42" i="1" s="1"/>
  <c r="C43" i="1" s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L17" i="1"/>
  <c r="K18" i="1"/>
  <c r="S60" i="1"/>
  <c r="R83" i="1"/>
  <c r="T84" i="1"/>
  <c r="U84" i="1"/>
  <c r="P84" i="1"/>
  <c r="J98" i="1"/>
  <c r="M17" i="1" l="1"/>
  <c r="N17" i="1" s="1"/>
  <c r="A87" i="1"/>
  <c r="D87" i="1" s="1"/>
  <c r="E84" i="1"/>
  <c r="F84" i="1" s="1"/>
  <c r="C61" i="1"/>
  <c r="S61" i="1"/>
  <c r="L18" i="1"/>
  <c r="M18" i="1" s="1"/>
  <c r="N18" i="1" s="1"/>
  <c r="K19" i="1"/>
  <c r="U85" i="1"/>
  <c r="T85" i="1"/>
  <c r="R84" i="1"/>
  <c r="S84" i="1" s="1"/>
  <c r="J99" i="1"/>
  <c r="P85" i="1"/>
  <c r="A88" i="1" l="1"/>
  <c r="D88" i="1" s="1"/>
  <c r="C62" i="1"/>
  <c r="C63" i="1" s="1"/>
  <c r="C64" i="1" s="1"/>
  <c r="C65" i="1" s="1"/>
  <c r="E85" i="1"/>
  <c r="F85" i="1" s="1"/>
  <c r="L19" i="1"/>
  <c r="M19" i="1" s="1"/>
  <c r="N19" i="1" s="1"/>
  <c r="K20" i="1"/>
  <c r="S65" i="1"/>
  <c r="P86" i="1"/>
  <c r="J100" i="1"/>
  <c r="T86" i="1"/>
  <c r="R85" i="1"/>
  <c r="U86" i="1"/>
  <c r="C66" i="1" l="1"/>
  <c r="C67" i="1" s="1"/>
  <c r="C68" i="1" s="1"/>
  <c r="C69" i="1" s="1"/>
  <c r="C70" i="1" s="1"/>
  <c r="A89" i="1"/>
  <c r="D89" i="1" s="1"/>
  <c r="E86" i="1"/>
  <c r="F86" i="1" s="1"/>
  <c r="S70" i="1"/>
  <c r="L20" i="1"/>
  <c r="M20" i="1" s="1"/>
  <c r="N20" i="1" s="1"/>
  <c r="K21" i="1"/>
  <c r="J101" i="1"/>
  <c r="P87" i="1"/>
  <c r="R86" i="1"/>
  <c r="U87" i="1"/>
  <c r="T87" i="1"/>
  <c r="C71" i="1" l="1"/>
  <c r="C72" i="1" s="1"/>
  <c r="C73" i="1" s="1"/>
  <c r="C74" i="1" s="1"/>
  <c r="C75" i="1" s="1"/>
  <c r="A90" i="1"/>
  <c r="D90" i="1" s="1"/>
  <c r="E87" i="1"/>
  <c r="F87" i="1" s="1"/>
  <c r="L21" i="1"/>
  <c r="M21" i="1" s="1"/>
  <c r="N21" i="1" s="1"/>
  <c r="K22" i="1"/>
  <c r="P88" i="1"/>
  <c r="J102" i="1"/>
  <c r="U88" i="1"/>
  <c r="T88" i="1"/>
  <c r="R87" i="1"/>
  <c r="S87" i="1" s="1"/>
  <c r="A91" i="1" l="1"/>
  <c r="D91" i="1" s="1"/>
  <c r="E88" i="1"/>
  <c r="F88" i="1" s="1"/>
  <c r="L22" i="1"/>
  <c r="M22" i="1" s="1"/>
  <c r="N22" i="1" s="1"/>
  <c r="K23" i="1"/>
  <c r="P89" i="1"/>
  <c r="C76" i="1"/>
  <c r="T89" i="1"/>
  <c r="U89" i="1"/>
  <c r="R88" i="1"/>
  <c r="S88" i="1" s="1"/>
  <c r="J103" i="1"/>
  <c r="A92" i="1" l="1"/>
  <c r="D92" i="1" s="1"/>
  <c r="E89" i="1"/>
  <c r="F89" i="1" s="1"/>
  <c r="L23" i="1"/>
  <c r="M23" i="1" s="1"/>
  <c r="N23" i="1" s="1"/>
  <c r="K24" i="1"/>
  <c r="P90" i="1"/>
  <c r="T90" i="1"/>
  <c r="U90" i="1"/>
  <c r="R89" i="1"/>
  <c r="S89" i="1" s="1"/>
  <c r="J104" i="1"/>
  <c r="C77" i="1"/>
  <c r="A93" i="1" l="1"/>
  <c r="D93" i="1" s="1"/>
  <c r="E90" i="1"/>
  <c r="F90" i="1" s="1"/>
  <c r="L24" i="1"/>
  <c r="M24" i="1" s="1"/>
  <c r="N24" i="1" s="1"/>
  <c r="K25" i="1"/>
  <c r="C78" i="1"/>
  <c r="J105" i="1"/>
  <c r="P91" i="1"/>
  <c r="U91" i="1"/>
  <c r="R90" i="1"/>
  <c r="S90" i="1" s="1"/>
  <c r="T91" i="1"/>
  <c r="A94" i="1" l="1"/>
  <c r="D94" i="1" s="1"/>
  <c r="E91" i="1"/>
  <c r="F91" i="1" s="1"/>
  <c r="L25" i="1"/>
  <c r="M25" i="1" s="1"/>
  <c r="N25" i="1" s="1"/>
  <c r="K26" i="1"/>
  <c r="P92" i="1"/>
  <c r="U92" i="1"/>
  <c r="R91" i="1"/>
  <c r="S91" i="1" s="1"/>
  <c r="T92" i="1"/>
  <c r="J106" i="1"/>
  <c r="C79" i="1"/>
  <c r="A95" i="1" l="1"/>
  <c r="D95" i="1" s="1"/>
  <c r="E92" i="1"/>
  <c r="F92" i="1" s="1"/>
  <c r="L26" i="1"/>
  <c r="M26" i="1" s="1"/>
  <c r="N26" i="1" s="1"/>
  <c r="K27" i="1"/>
  <c r="C80" i="1"/>
  <c r="S80" i="1" s="1"/>
  <c r="J107" i="1"/>
  <c r="R92" i="1"/>
  <c r="S92" i="1" s="1"/>
  <c r="U93" i="1"/>
  <c r="T93" i="1"/>
  <c r="P93" i="1"/>
  <c r="A96" i="1" l="1"/>
  <c r="D96" i="1" s="1"/>
  <c r="E93" i="1"/>
  <c r="F93" i="1" s="1"/>
  <c r="L27" i="1"/>
  <c r="M27" i="1" s="1"/>
  <c r="N27" i="1" s="1"/>
  <c r="K28" i="1"/>
  <c r="C81" i="1"/>
  <c r="S81" i="1" s="1"/>
  <c r="P94" i="1"/>
  <c r="J108" i="1"/>
  <c r="R93" i="1"/>
  <c r="T94" i="1"/>
  <c r="U94" i="1"/>
  <c r="A97" i="1" l="1"/>
  <c r="D97" i="1" s="1"/>
  <c r="E94" i="1"/>
  <c r="F94" i="1" s="1"/>
  <c r="L28" i="1"/>
  <c r="M28" i="1" s="1"/>
  <c r="N28" i="1" s="1"/>
  <c r="K29" i="1"/>
  <c r="U95" i="1"/>
  <c r="R94" i="1"/>
  <c r="S94" i="1" s="1"/>
  <c r="T95" i="1"/>
  <c r="C82" i="1"/>
  <c r="S82" i="1" s="1"/>
  <c r="J109" i="1"/>
  <c r="P95" i="1"/>
  <c r="A98" i="1" l="1"/>
  <c r="D98" i="1" s="1"/>
  <c r="E95" i="1"/>
  <c r="F95" i="1" s="1"/>
  <c r="K30" i="1"/>
  <c r="L29" i="1"/>
  <c r="M29" i="1" s="1"/>
  <c r="N29" i="1" s="1"/>
  <c r="R95" i="1"/>
  <c r="S95" i="1" s="1"/>
  <c r="U96" i="1"/>
  <c r="T96" i="1"/>
  <c r="J110" i="1"/>
  <c r="P96" i="1"/>
  <c r="C83" i="1"/>
  <c r="S83" i="1" s="1"/>
  <c r="A99" i="1" l="1"/>
  <c r="D99" i="1" s="1"/>
  <c r="E96" i="1"/>
  <c r="F96" i="1" s="1"/>
  <c r="L30" i="1"/>
  <c r="M30" i="1" s="1"/>
  <c r="N30" i="1" s="1"/>
  <c r="K31" i="1"/>
  <c r="T97" i="1"/>
  <c r="R96" i="1"/>
  <c r="S96" i="1" s="1"/>
  <c r="U97" i="1"/>
  <c r="C84" i="1"/>
  <c r="P97" i="1"/>
  <c r="J111" i="1"/>
  <c r="A100" i="1" l="1"/>
  <c r="D100" i="1" s="1"/>
  <c r="E97" i="1"/>
  <c r="F97" i="1" s="1"/>
  <c r="K32" i="1"/>
  <c r="L31" i="1"/>
  <c r="M31" i="1" s="1"/>
  <c r="N31" i="1" s="1"/>
  <c r="P98" i="1"/>
  <c r="C85" i="1"/>
  <c r="S85" i="1" s="1"/>
  <c r="J112" i="1"/>
  <c r="T98" i="1"/>
  <c r="R97" i="1"/>
  <c r="S97" i="1" s="1"/>
  <c r="U98" i="1"/>
  <c r="A101" i="1" l="1"/>
  <c r="D101" i="1" s="1"/>
  <c r="E98" i="1"/>
  <c r="F98" i="1" s="1"/>
  <c r="L32" i="1"/>
  <c r="M32" i="1" s="1"/>
  <c r="N32" i="1" s="1"/>
  <c r="K33" i="1"/>
  <c r="J113" i="1"/>
  <c r="C86" i="1"/>
  <c r="S86" i="1" s="1"/>
  <c r="T99" i="1"/>
  <c r="U99" i="1"/>
  <c r="R98" i="1"/>
  <c r="S98" i="1" s="1"/>
  <c r="P99" i="1"/>
  <c r="A102" i="1" l="1"/>
  <c r="D102" i="1" s="1"/>
  <c r="E99" i="1"/>
  <c r="F99" i="1" s="1"/>
  <c r="K34" i="1"/>
  <c r="L33" i="1"/>
  <c r="M33" i="1" s="1"/>
  <c r="N33" i="1" s="1"/>
  <c r="P100" i="1"/>
  <c r="C87" i="1"/>
  <c r="R99" i="1"/>
  <c r="S99" i="1" s="1"/>
  <c r="T100" i="1"/>
  <c r="U100" i="1"/>
  <c r="J114" i="1"/>
  <c r="A103" i="1" l="1"/>
  <c r="D103" i="1" s="1"/>
  <c r="E100" i="1"/>
  <c r="F100" i="1" s="1"/>
  <c r="L34" i="1"/>
  <c r="M34" i="1" s="1"/>
  <c r="N34" i="1" s="1"/>
  <c r="K35" i="1"/>
  <c r="J115" i="1"/>
  <c r="C88" i="1"/>
  <c r="U101" i="1"/>
  <c r="T101" i="1"/>
  <c r="R100" i="1"/>
  <c r="S100" i="1" s="1"/>
  <c r="P101" i="1"/>
  <c r="A104" i="1" l="1"/>
  <c r="D104" i="1" s="1"/>
  <c r="E101" i="1"/>
  <c r="F101" i="1" s="1"/>
  <c r="L35" i="1"/>
  <c r="M35" i="1" s="1"/>
  <c r="N35" i="1" s="1"/>
  <c r="K36" i="1"/>
  <c r="U102" i="1"/>
  <c r="T102" i="1"/>
  <c r="R101" i="1"/>
  <c r="S101" i="1" s="1"/>
  <c r="C89" i="1"/>
  <c r="J116" i="1"/>
  <c r="P102" i="1"/>
  <c r="A105" i="1" l="1"/>
  <c r="D105" i="1" s="1"/>
  <c r="E102" i="1"/>
  <c r="F102" i="1" s="1"/>
  <c r="K37" i="1"/>
  <c r="L36" i="1"/>
  <c r="M36" i="1" s="1"/>
  <c r="N36" i="1" s="1"/>
  <c r="C90" i="1"/>
  <c r="J117" i="1"/>
  <c r="U103" i="1"/>
  <c r="T103" i="1"/>
  <c r="R102" i="1"/>
  <c r="P103" i="1"/>
  <c r="A106" i="1" l="1"/>
  <c r="D106" i="1" s="1"/>
  <c r="E103" i="1"/>
  <c r="F103" i="1" s="1"/>
  <c r="K38" i="1"/>
  <c r="L37" i="1"/>
  <c r="M37" i="1" s="1"/>
  <c r="N37" i="1" s="1"/>
  <c r="R103" i="1"/>
  <c r="T104" i="1"/>
  <c r="U104" i="1"/>
  <c r="C91" i="1"/>
  <c r="P104" i="1"/>
  <c r="J118" i="1"/>
  <c r="A107" i="1" l="1"/>
  <c r="D107" i="1" s="1"/>
  <c r="E104" i="1"/>
  <c r="F104" i="1" s="1"/>
  <c r="L38" i="1"/>
  <c r="M38" i="1" s="1"/>
  <c r="N38" i="1" s="1"/>
  <c r="K39" i="1"/>
  <c r="P105" i="1"/>
  <c r="C92" i="1"/>
  <c r="J119" i="1"/>
  <c r="R104" i="1"/>
  <c r="S104" i="1" s="1"/>
  <c r="T105" i="1"/>
  <c r="U105" i="1"/>
  <c r="A108" i="1" l="1"/>
  <c r="D108" i="1" s="1"/>
  <c r="E105" i="1"/>
  <c r="F105" i="1" s="1"/>
  <c r="L39" i="1"/>
  <c r="M39" i="1" s="1"/>
  <c r="N39" i="1" s="1"/>
  <c r="K40" i="1"/>
  <c r="C93" i="1"/>
  <c r="S93" i="1" s="1"/>
  <c r="P106" i="1"/>
  <c r="T106" i="1"/>
  <c r="R105" i="1"/>
  <c r="S105" i="1" s="1"/>
  <c r="U106" i="1"/>
  <c r="J120" i="1"/>
  <c r="A109" i="1" l="1"/>
  <c r="D109" i="1" s="1"/>
  <c r="E106" i="1"/>
  <c r="F106" i="1" s="1"/>
  <c r="L40" i="1"/>
  <c r="M40" i="1" s="1"/>
  <c r="N40" i="1" s="1"/>
  <c r="K41" i="1"/>
  <c r="C94" i="1"/>
  <c r="J121" i="1"/>
  <c r="P107" i="1"/>
  <c r="U107" i="1"/>
  <c r="R106" i="1"/>
  <c r="S106" i="1" s="1"/>
  <c r="T107" i="1"/>
  <c r="A110" i="1" l="1"/>
  <c r="D110" i="1" s="1"/>
  <c r="E107" i="1"/>
  <c r="F107" i="1" s="1"/>
  <c r="K42" i="1"/>
  <c r="L41" i="1"/>
  <c r="M41" i="1" s="1"/>
  <c r="N41" i="1" s="1"/>
  <c r="P108" i="1"/>
  <c r="C95" i="1"/>
  <c r="J122" i="1"/>
  <c r="T108" i="1"/>
  <c r="U108" i="1"/>
  <c r="R107" i="1"/>
  <c r="A111" i="1" l="1"/>
  <c r="D111" i="1" s="1"/>
  <c r="E108" i="1"/>
  <c r="F108" i="1" s="1"/>
  <c r="K43" i="1"/>
  <c r="L42" i="1"/>
  <c r="M42" i="1" s="1"/>
  <c r="N42" i="1" s="1"/>
  <c r="T109" i="1"/>
  <c r="R108" i="1"/>
  <c r="S108" i="1" s="1"/>
  <c r="U109" i="1"/>
  <c r="J123" i="1"/>
  <c r="C96" i="1"/>
  <c r="P109" i="1"/>
  <c r="A112" i="1" l="1"/>
  <c r="D112" i="1" s="1"/>
  <c r="E109" i="1"/>
  <c r="F109" i="1" s="1"/>
  <c r="K44" i="1"/>
  <c r="L43" i="1"/>
  <c r="M43" i="1" s="1"/>
  <c r="N43" i="1" s="1"/>
  <c r="U110" i="1"/>
  <c r="T110" i="1"/>
  <c r="R109" i="1"/>
  <c r="S109" i="1" s="1"/>
  <c r="C97" i="1"/>
  <c r="P110" i="1"/>
  <c r="J124" i="1"/>
  <c r="A113" i="1" l="1"/>
  <c r="D113" i="1" s="1"/>
  <c r="E110" i="1"/>
  <c r="F110" i="1" s="1"/>
  <c r="L44" i="1"/>
  <c r="M44" i="1" s="1"/>
  <c r="N44" i="1" s="1"/>
  <c r="K45" i="1"/>
  <c r="T111" i="1"/>
  <c r="U111" i="1"/>
  <c r="R110" i="1"/>
  <c r="S110" i="1" s="1"/>
  <c r="J125" i="1"/>
  <c r="C98" i="1"/>
  <c r="P111" i="1"/>
  <c r="A114" i="1" l="1"/>
  <c r="D114" i="1" s="1"/>
  <c r="E111" i="1"/>
  <c r="F111" i="1" s="1"/>
  <c r="K46" i="1"/>
  <c r="L45" i="1"/>
  <c r="M45" i="1" s="1"/>
  <c r="N45" i="1" s="1"/>
  <c r="U112" i="1"/>
  <c r="T112" i="1"/>
  <c r="R111" i="1"/>
  <c r="P112" i="1"/>
  <c r="C99" i="1"/>
  <c r="J126" i="1"/>
  <c r="A115" i="1" l="1"/>
  <c r="D115" i="1" s="1"/>
  <c r="E112" i="1"/>
  <c r="F112" i="1" s="1"/>
  <c r="K47" i="1"/>
  <c r="L46" i="1"/>
  <c r="M46" i="1" s="1"/>
  <c r="N46" i="1" s="1"/>
  <c r="J127" i="1"/>
  <c r="T113" i="1"/>
  <c r="U113" i="1"/>
  <c r="R112" i="1"/>
  <c r="P113" i="1"/>
  <c r="C100" i="1"/>
  <c r="A116" i="1" l="1"/>
  <c r="D116" i="1" s="1"/>
  <c r="E113" i="1"/>
  <c r="F113" i="1" s="1"/>
  <c r="L47" i="1"/>
  <c r="M47" i="1" s="1"/>
  <c r="N47" i="1" s="1"/>
  <c r="K48" i="1"/>
  <c r="T114" i="1"/>
  <c r="U114" i="1"/>
  <c r="R113" i="1"/>
  <c r="S113" i="1" s="1"/>
  <c r="P114" i="1"/>
  <c r="J128" i="1"/>
  <c r="C101" i="1"/>
  <c r="A117" i="1" l="1"/>
  <c r="D117" i="1" s="1"/>
  <c r="E114" i="1"/>
  <c r="F114" i="1" s="1"/>
  <c r="K49" i="1"/>
  <c r="L48" i="1"/>
  <c r="M48" i="1" s="1"/>
  <c r="N48" i="1" s="1"/>
  <c r="J129" i="1"/>
  <c r="C102" i="1"/>
  <c r="S102" i="1" s="1"/>
  <c r="R114" i="1"/>
  <c r="U115" i="1"/>
  <c r="T115" i="1"/>
  <c r="P115" i="1"/>
  <c r="A118" i="1" l="1"/>
  <c r="D118" i="1" s="1"/>
  <c r="E115" i="1"/>
  <c r="F115" i="1" s="1"/>
  <c r="K50" i="1"/>
  <c r="L49" i="1"/>
  <c r="M49" i="1" s="1"/>
  <c r="N49" i="1" s="1"/>
  <c r="P116" i="1"/>
  <c r="C103" i="1"/>
  <c r="S103" i="1" s="1"/>
  <c r="R115" i="1"/>
  <c r="S115" i="1" s="1"/>
  <c r="T116" i="1"/>
  <c r="U116" i="1"/>
  <c r="J130" i="1"/>
  <c r="A119" i="1" l="1"/>
  <c r="D119" i="1" s="1"/>
  <c r="E116" i="1"/>
  <c r="F116" i="1" s="1"/>
  <c r="K51" i="1"/>
  <c r="L50" i="1"/>
  <c r="M50" i="1" s="1"/>
  <c r="N50" i="1" s="1"/>
  <c r="C104" i="1"/>
  <c r="R116" i="1"/>
  <c r="S116" i="1" s="1"/>
  <c r="U117" i="1"/>
  <c r="T117" i="1"/>
  <c r="P117" i="1"/>
  <c r="J131" i="1"/>
  <c r="A120" i="1" l="1"/>
  <c r="D120" i="1" s="1"/>
  <c r="E117" i="1"/>
  <c r="F117" i="1" s="1"/>
  <c r="L51" i="1"/>
  <c r="M51" i="1" s="1"/>
  <c r="N51" i="1" s="1"/>
  <c r="K52" i="1"/>
  <c r="P118" i="1"/>
  <c r="J132" i="1"/>
  <c r="R117" i="1"/>
  <c r="S117" i="1" s="1"/>
  <c r="U118" i="1"/>
  <c r="T118" i="1"/>
  <c r="C105" i="1"/>
  <c r="A121" i="1" l="1"/>
  <c r="D121" i="1" s="1"/>
  <c r="E118" i="1"/>
  <c r="F118" i="1" s="1"/>
  <c r="K53" i="1"/>
  <c r="L52" i="1"/>
  <c r="M52" i="1" s="1"/>
  <c r="N52" i="1" s="1"/>
  <c r="C106" i="1"/>
  <c r="R118" i="1"/>
  <c r="S118" i="1" s="1"/>
  <c r="U119" i="1"/>
  <c r="T119" i="1"/>
  <c r="J133" i="1"/>
  <c r="P119" i="1"/>
  <c r="A122" i="1" l="1"/>
  <c r="D122" i="1" s="1"/>
  <c r="E119" i="1"/>
  <c r="F119" i="1" s="1"/>
  <c r="K54" i="1"/>
  <c r="L53" i="1"/>
  <c r="M53" i="1" s="1"/>
  <c r="N53" i="1" s="1"/>
  <c r="C107" i="1"/>
  <c r="T120" i="1"/>
  <c r="R119" i="1"/>
  <c r="S119" i="1" s="1"/>
  <c r="U120" i="1"/>
  <c r="J134" i="1"/>
  <c r="P120" i="1"/>
  <c r="A123" i="1" l="1"/>
  <c r="D123" i="1" s="1"/>
  <c r="S107" i="1"/>
  <c r="C108" i="1" s="1"/>
  <c r="E120" i="1"/>
  <c r="F120" i="1" s="1"/>
  <c r="K55" i="1"/>
  <c r="L54" i="1"/>
  <c r="M54" i="1" s="1"/>
  <c r="N54" i="1" s="1"/>
  <c r="R120" i="1"/>
  <c r="S120" i="1" s="1"/>
  <c r="T121" i="1"/>
  <c r="U121" i="1"/>
  <c r="J135" i="1"/>
  <c r="P121" i="1"/>
  <c r="A124" i="1" l="1"/>
  <c r="D124" i="1" s="1"/>
  <c r="E121" i="1"/>
  <c r="F121" i="1" s="1"/>
  <c r="L55" i="1"/>
  <c r="M55" i="1" s="1"/>
  <c r="N55" i="1" s="1"/>
  <c r="K56" i="1"/>
  <c r="J136" i="1"/>
  <c r="P122" i="1"/>
  <c r="U122" i="1"/>
  <c r="R121" i="1"/>
  <c r="T122" i="1"/>
  <c r="C109" i="1"/>
  <c r="A125" i="1" l="1"/>
  <c r="D125" i="1" s="1"/>
  <c r="E122" i="1"/>
  <c r="F122" i="1" s="1"/>
  <c r="K57" i="1"/>
  <c r="L56" i="1"/>
  <c r="M56" i="1" s="1"/>
  <c r="N56" i="1" s="1"/>
  <c r="U123" i="1"/>
  <c r="T123" i="1"/>
  <c r="R122" i="1"/>
  <c r="S122" i="1" s="1"/>
  <c r="C110" i="1"/>
  <c r="P123" i="1"/>
  <c r="J137" i="1"/>
  <c r="A126" i="1" l="1"/>
  <c r="D126" i="1" s="1"/>
  <c r="E123" i="1"/>
  <c r="F123" i="1" s="1"/>
  <c r="L57" i="1"/>
  <c r="M57" i="1" s="1"/>
  <c r="N57" i="1" s="1"/>
  <c r="K58" i="1"/>
  <c r="J138" i="1"/>
  <c r="P124" i="1"/>
  <c r="C111" i="1"/>
  <c r="S111" i="1" s="1"/>
  <c r="R123" i="1"/>
  <c r="S123" i="1" s="1"/>
  <c r="T124" i="1"/>
  <c r="U124" i="1"/>
  <c r="A127" i="1" l="1"/>
  <c r="D127" i="1" s="1"/>
  <c r="E124" i="1"/>
  <c r="F124" i="1" s="1"/>
  <c r="K59" i="1"/>
  <c r="L58" i="1"/>
  <c r="M58" i="1" s="1"/>
  <c r="N58" i="1" s="1"/>
  <c r="T125" i="1"/>
  <c r="U125" i="1"/>
  <c r="R124" i="1"/>
  <c r="J139" i="1"/>
  <c r="C112" i="1"/>
  <c r="S112" i="1" s="1"/>
  <c r="P125" i="1"/>
  <c r="A128" i="1" l="1"/>
  <c r="D128" i="1" s="1"/>
  <c r="E125" i="1"/>
  <c r="F125" i="1" s="1"/>
  <c r="L59" i="1"/>
  <c r="M59" i="1" s="1"/>
  <c r="N59" i="1" s="1"/>
  <c r="K60" i="1"/>
  <c r="J140" i="1"/>
  <c r="T126" i="1"/>
  <c r="R125" i="1"/>
  <c r="U126" i="1"/>
  <c r="P126" i="1"/>
  <c r="C113" i="1"/>
  <c r="A129" i="1" l="1"/>
  <c r="D129" i="1" s="1"/>
  <c r="E126" i="1"/>
  <c r="F126" i="1" s="1"/>
  <c r="K61" i="1"/>
  <c r="L60" i="1"/>
  <c r="M60" i="1" s="1"/>
  <c r="N60" i="1" s="1"/>
  <c r="R126" i="1"/>
  <c r="S126" i="1" s="1"/>
  <c r="U127" i="1"/>
  <c r="T127" i="1"/>
  <c r="C114" i="1"/>
  <c r="S114" i="1" s="1"/>
  <c r="P127" i="1"/>
  <c r="J141" i="1"/>
  <c r="A130" i="1" l="1"/>
  <c r="D130" i="1" s="1"/>
  <c r="E127" i="1"/>
  <c r="F127" i="1" s="1"/>
  <c r="K62" i="1"/>
  <c r="L61" i="1"/>
  <c r="M61" i="1" s="1"/>
  <c r="N61" i="1" s="1"/>
  <c r="P128" i="1"/>
  <c r="J142" i="1"/>
  <c r="R127" i="1"/>
  <c r="S127" i="1" s="1"/>
  <c r="U128" i="1"/>
  <c r="T128" i="1"/>
  <c r="C115" i="1"/>
  <c r="A131" i="1" l="1"/>
  <c r="D131" i="1" s="1"/>
  <c r="E128" i="1"/>
  <c r="F128" i="1" s="1"/>
  <c r="K63" i="1"/>
  <c r="L62" i="1"/>
  <c r="M62" i="1" s="1"/>
  <c r="N62" i="1" s="1"/>
  <c r="J143" i="1"/>
  <c r="C116" i="1"/>
  <c r="R128" i="1"/>
  <c r="S128" i="1" s="1"/>
  <c r="T129" i="1"/>
  <c r="U129" i="1"/>
  <c r="P129" i="1"/>
  <c r="A132" i="1" l="1"/>
  <c r="D132" i="1" s="1"/>
  <c r="E129" i="1"/>
  <c r="F129" i="1" s="1"/>
  <c r="K64" i="1"/>
  <c r="L63" i="1"/>
  <c r="M63" i="1" s="1"/>
  <c r="N63" i="1" s="1"/>
  <c r="P130" i="1"/>
  <c r="C117" i="1"/>
  <c r="J144" i="1"/>
  <c r="T130" i="1"/>
  <c r="R129" i="1"/>
  <c r="U130" i="1"/>
  <c r="A133" i="1" l="1"/>
  <c r="D133" i="1" s="1"/>
  <c r="E130" i="1"/>
  <c r="F130" i="1" s="1"/>
  <c r="L64" i="1"/>
  <c r="M64" i="1" s="1"/>
  <c r="N64" i="1" s="1"/>
  <c r="K65" i="1"/>
  <c r="R130" i="1"/>
  <c r="S130" i="1" s="1"/>
  <c r="U131" i="1"/>
  <c r="T131" i="1"/>
  <c r="C118" i="1"/>
  <c r="P131" i="1"/>
  <c r="J145" i="1"/>
  <c r="A134" i="1" l="1"/>
  <c r="D134" i="1" s="1"/>
  <c r="E131" i="1"/>
  <c r="F131" i="1" s="1"/>
  <c r="L65" i="1"/>
  <c r="M65" i="1" s="1"/>
  <c r="N65" i="1" s="1"/>
  <c r="K66" i="1"/>
  <c r="J146" i="1"/>
  <c r="P132" i="1"/>
  <c r="C119" i="1"/>
  <c r="R131" i="1"/>
  <c r="S131" i="1" s="1"/>
  <c r="U132" i="1"/>
  <c r="T132" i="1"/>
  <c r="A135" i="1" l="1"/>
  <c r="D135" i="1" s="1"/>
  <c r="E132" i="1"/>
  <c r="F132" i="1" s="1"/>
  <c r="L66" i="1"/>
  <c r="M66" i="1" s="1"/>
  <c r="N66" i="1" s="1"/>
  <c r="K67" i="1"/>
  <c r="T133" i="1"/>
  <c r="U133" i="1"/>
  <c r="R132" i="1"/>
  <c r="S132" i="1" s="1"/>
  <c r="C120" i="1"/>
  <c r="P133" i="1"/>
  <c r="J147" i="1"/>
  <c r="A136" i="1" l="1"/>
  <c r="D136" i="1" s="1"/>
  <c r="E133" i="1"/>
  <c r="F133" i="1" s="1"/>
  <c r="K68" i="1"/>
  <c r="L67" i="1"/>
  <c r="M67" i="1" s="1"/>
  <c r="N67" i="1" s="1"/>
  <c r="C121" i="1"/>
  <c r="S121" i="1" s="1"/>
  <c r="J148" i="1"/>
  <c r="P134" i="1"/>
  <c r="R133" i="1"/>
  <c r="T134" i="1"/>
  <c r="U134" i="1"/>
  <c r="A137" i="1" l="1"/>
  <c r="D137" i="1" s="1"/>
  <c r="E134" i="1"/>
  <c r="F134" i="1" s="1"/>
  <c r="K69" i="1"/>
  <c r="L68" i="1"/>
  <c r="M68" i="1" s="1"/>
  <c r="N68" i="1" s="1"/>
  <c r="R134" i="1"/>
  <c r="S134" i="1" s="1"/>
  <c r="U135" i="1"/>
  <c r="T135" i="1"/>
  <c r="C122" i="1"/>
  <c r="J149" i="1"/>
  <c r="P135" i="1"/>
  <c r="A138" i="1" l="1"/>
  <c r="D138" i="1" s="1"/>
  <c r="E135" i="1"/>
  <c r="F135" i="1" s="1"/>
  <c r="L69" i="1"/>
  <c r="M69" i="1" s="1"/>
  <c r="N69" i="1" s="1"/>
  <c r="K70" i="1"/>
  <c r="T136" i="1"/>
  <c r="U136" i="1"/>
  <c r="R135" i="1"/>
  <c r="S135" i="1" s="1"/>
  <c r="P136" i="1"/>
  <c r="J150" i="1"/>
  <c r="C123" i="1"/>
  <c r="A139" i="1" l="1"/>
  <c r="D139" i="1" s="1"/>
  <c r="E136" i="1"/>
  <c r="F136" i="1" s="1"/>
  <c r="K71" i="1"/>
  <c r="L70" i="1"/>
  <c r="M70" i="1" s="1"/>
  <c r="N70" i="1" s="1"/>
  <c r="C124" i="1"/>
  <c r="S124" i="1" s="1"/>
  <c r="R136" i="1"/>
  <c r="S136" i="1" s="1"/>
  <c r="U137" i="1"/>
  <c r="T137" i="1"/>
  <c r="J151" i="1"/>
  <c r="P137" i="1"/>
  <c r="A140" i="1" l="1"/>
  <c r="D140" i="1" s="1"/>
  <c r="E137" i="1"/>
  <c r="F137" i="1" s="1"/>
  <c r="L71" i="1"/>
  <c r="M71" i="1" s="1"/>
  <c r="N71" i="1" s="1"/>
  <c r="K72" i="1"/>
  <c r="J152" i="1"/>
  <c r="P138" i="1"/>
  <c r="C125" i="1"/>
  <c r="S125" i="1" s="1"/>
  <c r="R137" i="1"/>
  <c r="S137" i="1" s="1"/>
  <c r="T138" i="1"/>
  <c r="U138" i="1"/>
  <c r="A141" i="1" l="1"/>
  <c r="D141" i="1" s="1"/>
  <c r="E138" i="1"/>
  <c r="F138" i="1" s="1"/>
  <c r="L72" i="1"/>
  <c r="M72" i="1" s="1"/>
  <c r="N72" i="1" s="1"/>
  <c r="K73" i="1"/>
  <c r="R138" i="1"/>
  <c r="S138" i="1" s="1"/>
  <c r="T139" i="1"/>
  <c r="U139" i="1"/>
  <c r="P139" i="1"/>
  <c r="J153" i="1"/>
  <c r="C126" i="1"/>
  <c r="A142" i="1" l="1"/>
  <c r="D142" i="1" s="1"/>
  <c r="E139" i="1"/>
  <c r="F139" i="1" s="1"/>
  <c r="L73" i="1"/>
  <c r="M73" i="1" s="1"/>
  <c r="N73" i="1" s="1"/>
  <c r="K74" i="1"/>
  <c r="C127" i="1"/>
  <c r="P140" i="1"/>
  <c r="J154" i="1"/>
  <c r="T140" i="1"/>
  <c r="R139" i="1"/>
  <c r="S139" i="1" s="1"/>
  <c r="U140" i="1"/>
  <c r="A143" i="1" l="1"/>
  <c r="D143" i="1" s="1"/>
  <c r="E140" i="1"/>
  <c r="F140" i="1" s="1"/>
  <c r="K75" i="1"/>
  <c r="L74" i="1"/>
  <c r="M74" i="1" s="1"/>
  <c r="N74" i="1" s="1"/>
  <c r="R140" i="1"/>
  <c r="S140" i="1" s="1"/>
  <c r="T141" i="1"/>
  <c r="U141" i="1"/>
  <c r="P141" i="1"/>
  <c r="J155" i="1"/>
  <c r="C128" i="1"/>
  <c r="A144" i="1" l="1"/>
  <c r="D144" i="1" s="1"/>
  <c r="E141" i="1"/>
  <c r="F141" i="1" s="1"/>
  <c r="K76" i="1"/>
  <c r="L75" i="1"/>
  <c r="M75" i="1" s="1"/>
  <c r="N75" i="1" s="1"/>
  <c r="J156" i="1"/>
  <c r="C129" i="1"/>
  <c r="S129" i="1" s="1"/>
  <c r="P142" i="1"/>
  <c r="T142" i="1"/>
  <c r="R141" i="1"/>
  <c r="S141" i="1" s="1"/>
  <c r="U142" i="1"/>
  <c r="A145" i="1" l="1"/>
  <c r="D145" i="1" s="1"/>
  <c r="E142" i="1"/>
  <c r="F142" i="1" s="1"/>
  <c r="K77" i="1"/>
  <c r="L76" i="1"/>
  <c r="M76" i="1" s="1"/>
  <c r="N76" i="1" s="1"/>
  <c r="U143" i="1"/>
  <c r="R142" i="1"/>
  <c r="S142" i="1" s="1"/>
  <c r="T143" i="1"/>
  <c r="P143" i="1"/>
  <c r="J157" i="1"/>
  <c r="C130" i="1"/>
  <c r="A146" i="1" l="1"/>
  <c r="D146" i="1" s="1"/>
  <c r="E143" i="1"/>
  <c r="F143" i="1" s="1"/>
  <c r="L77" i="1"/>
  <c r="M77" i="1" s="1"/>
  <c r="N77" i="1" s="1"/>
  <c r="K78" i="1"/>
  <c r="J158" i="1"/>
  <c r="C131" i="1"/>
  <c r="P144" i="1"/>
  <c r="R143" i="1"/>
  <c r="U144" i="1"/>
  <c r="T144" i="1"/>
  <c r="A147" i="1" l="1"/>
  <c r="D147" i="1" s="1"/>
  <c r="E144" i="1"/>
  <c r="F144" i="1" s="1"/>
  <c r="K79" i="1"/>
  <c r="L78" i="1"/>
  <c r="M78" i="1" s="1"/>
  <c r="N78" i="1" s="1"/>
  <c r="P145" i="1"/>
  <c r="C132" i="1"/>
  <c r="U145" i="1"/>
  <c r="R144" i="1"/>
  <c r="S144" i="1" s="1"/>
  <c r="T145" i="1"/>
  <c r="J159" i="1"/>
  <c r="A148" i="1" l="1"/>
  <c r="D148" i="1" s="1"/>
  <c r="E145" i="1"/>
  <c r="F145" i="1" s="1"/>
  <c r="K80" i="1"/>
  <c r="L79" i="1"/>
  <c r="M79" i="1" s="1"/>
  <c r="N79" i="1" s="1"/>
  <c r="C133" i="1"/>
  <c r="S133" i="1" s="1"/>
  <c r="T146" i="1"/>
  <c r="R145" i="1"/>
  <c r="S145" i="1" s="1"/>
  <c r="U146" i="1"/>
  <c r="P146" i="1"/>
  <c r="J160" i="1"/>
  <c r="A149" i="1" l="1"/>
  <c r="D149" i="1" s="1"/>
  <c r="E146" i="1"/>
  <c r="F146" i="1" s="1"/>
  <c r="L80" i="1"/>
  <c r="M80" i="1" s="1"/>
  <c r="N80" i="1" s="1"/>
  <c r="K81" i="1"/>
  <c r="J161" i="1"/>
  <c r="P147" i="1"/>
  <c r="C134" i="1"/>
  <c r="R146" i="1"/>
  <c r="T147" i="1"/>
  <c r="U147" i="1"/>
  <c r="A150" i="1" l="1"/>
  <c r="D150" i="1" s="1"/>
  <c r="E147" i="1"/>
  <c r="F147" i="1" s="1"/>
  <c r="K82" i="1"/>
  <c r="L81" i="1"/>
  <c r="M81" i="1" s="1"/>
  <c r="N81" i="1" s="1"/>
  <c r="P148" i="1"/>
  <c r="C135" i="1"/>
  <c r="T148" i="1"/>
  <c r="R147" i="1"/>
  <c r="U148" i="1"/>
  <c r="J162" i="1"/>
  <c r="A151" i="1" l="1"/>
  <c r="D151" i="1" s="1"/>
  <c r="E148" i="1"/>
  <c r="F148" i="1" s="1"/>
  <c r="K83" i="1"/>
  <c r="L82" i="1"/>
  <c r="M82" i="1" s="1"/>
  <c r="N82" i="1" s="1"/>
  <c r="J163" i="1"/>
  <c r="P149" i="1"/>
  <c r="C136" i="1"/>
  <c r="R148" i="1"/>
  <c r="U149" i="1"/>
  <c r="T149" i="1"/>
  <c r="A152" i="1" l="1"/>
  <c r="D152" i="1" s="1"/>
  <c r="E149" i="1"/>
  <c r="F149" i="1" s="1"/>
  <c r="K84" i="1"/>
  <c r="L83" i="1"/>
  <c r="M83" i="1" s="1"/>
  <c r="N83" i="1" s="1"/>
  <c r="R149" i="1"/>
  <c r="S149" i="1" s="1"/>
  <c r="U150" i="1"/>
  <c r="T150" i="1"/>
  <c r="J164" i="1"/>
  <c r="C137" i="1"/>
  <c r="P150" i="1"/>
  <c r="A153" i="1" l="1"/>
  <c r="D153" i="1" s="1"/>
  <c r="E150" i="1"/>
  <c r="F150" i="1" s="1"/>
  <c r="L84" i="1"/>
  <c r="M84" i="1" s="1"/>
  <c r="N84" i="1" s="1"/>
  <c r="K85" i="1"/>
  <c r="P151" i="1"/>
  <c r="J165" i="1"/>
  <c r="T151" i="1"/>
  <c r="U151" i="1"/>
  <c r="R150" i="1"/>
  <c r="S150" i="1" s="1"/>
  <c r="C138" i="1"/>
  <c r="A154" i="1" l="1"/>
  <c r="D154" i="1" s="1"/>
  <c r="E151" i="1"/>
  <c r="F151" i="1" s="1"/>
  <c r="K86" i="1"/>
  <c r="L85" i="1"/>
  <c r="M85" i="1" s="1"/>
  <c r="N85" i="1" s="1"/>
  <c r="J166" i="1"/>
  <c r="P152" i="1"/>
  <c r="R151" i="1"/>
  <c r="U152" i="1"/>
  <c r="T152" i="1"/>
  <c r="C139" i="1"/>
  <c r="A155" i="1" l="1"/>
  <c r="D155" i="1" s="1"/>
  <c r="E152" i="1"/>
  <c r="F152" i="1" s="1"/>
  <c r="K87" i="1"/>
  <c r="L86" i="1"/>
  <c r="M86" i="1" s="1"/>
  <c r="N86" i="1" s="1"/>
  <c r="T153" i="1"/>
  <c r="R152" i="1"/>
  <c r="S152" i="1" s="1"/>
  <c r="U153" i="1"/>
  <c r="C140" i="1"/>
  <c r="P153" i="1"/>
  <c r="J167" i="1"/>
  <c r="A156" i="1" l="1"/>
  <c r="D156" i="1" s="1"/>
  <c r="E153" i="1"/>
  <c r="F153" i="1" s="1"/>
  <c r="L87" i="1"/>
  <c r="M87" i="1" s="1"/>
  <c r="N87" i="1" s="1"/>
  <c r="K88" i="1"/>
  <c r="R153" i="1"/>
  <c r="S153" i="1" s="1"/>
  <c r="U154" i="1"/>
  <c r="T154" i="1"/>
  <c r="C141" i="1"/>
  <c r="J168" i="1"/>
  <c r="P154" i="1"/>
  <c r="A157" i="1" l="1"/>
  <c r="D157" i="1" s="1"/>
  <c r="E154" i="1"/>
  <c r="F154" i="1" s="1"/>
  <c r="K89" i="1"/>
  <c r="L88" i="1"/>
  <c r="M88" i="1" s="1"/>
  <c r="N88" i="1" s="1"/>
  <c r="J169" i="1"/>
  <c r="C142" i="1"/>
  <c r="P155" i="1"/>
  <c r="T155" i="1"/>
  <c r="R154" i="1"/>
  <c r="U155" i="1"/>
  <c r="A158" i="1" l="1"/>
  <c r="D158" i="1" s="1"/>
  <c r="E155" i="1"/>
  <c r="F155" i="1" s="1"/>
  <c r="K90" i="1"/>
  <c r="L89" i="1"/>
  <c r="M89" i="1" s="1"/>
  <c r="N89" i="1" s="1"/>
  <c r="C143" i="1"/>
  <c r="S143" i="1" s="1"/>
  <c r="P156" i="1"/>
  <c r="J170" i="1"/>
  <c r="R155" i="1"/>
  <c r="S155" i="1" s="1"/>
  <c r="U156" i="1"/>
  <c r="T156" i="1"/>
  <c r="A159" i="1" l="1"/>
  <c r="D159" i="1" s="1"/>
  <c r="E156" i="1"/>
  <c r="F156" i="1" s="1"/>
  <c r="K91" i="1"/>
  <c r="L90" i="1"/>
  <c r="M90" i="1" s="1"/>
  <c r="N90" i="1" s="1"/>
  <c r="J171" i="1"/>
  <c r="P157" i="1"/>
  <c r="C144" i="1"/>
  <c r="U157" i="1"/>
  <c r="R156" i="1"/>
  <c r="S156" i="1" s="1"/>
  <c r="T157" i="1"/>
  <c r="A160" i="1" l="1"/>
  <c r="D160" i="1" s="1"/>
  <c r="E157" i="1"/>
  <c r="F157" i="1" s="1"/>
  <c r="L91" i="1"/>
  <c r="M91" i="1" s="1"/>
  <c r="N91" i="1" s="1"/>
  <c r="K92" i="1"/>
  <c r="P158" i="1"/>
  <c r="J172" i="1"/>
  <c r="C145" i="1"/>
  <c r="R157" i="1"/>
  <c r="S157" i="1" s="1"/>
  <c r="U158" i="1"/>
  <c r="T158" i="1"/>
  <c r="A161" i="1" l="1"/>
  <c r="D161" i="1" s="1"/>
  <c r="E158" i="1"/>
  <c r="F158" i="1" s="1"/>
  <c r="L92" i="1"/>
  <c r="M92" i="1" s="1"/>
  <c r="N92" i="1" s="1"/>
  <c r="K93" i="1"/>
  <c r="P159" i="1"/>
  <c r="J173" i="1"/>
  <c r="C146" i="1"/>
  <c r="S146" i="1" s="1"/>
  <c r="U159" i="1"/>
  <c r="R158" i="1"/>
  <c r="S158" i="1" s="1"/>
  <c r="T159" i="1"/>
  <c r="A162" i="1" l="1"/>
  <c r="D162" i="1" s="1"/>
  <c r="E159" i="1"/>
  <c r="F159" i="1" s="1"/>
  <c r="L93" i="1"/>
  <c r="M93" i="1" s="1"/>
  <c r="N93" i="1" s="1"/>
  <c r="K94" i="1"/>
  <c r="T160" i="1"/>
  <c r="R159" i="1"/>
  <c r="S159" i="1" s="1"/>
  <c r="U160" i="1"/>
  <c r="C147" i="1"/>
  <c r="S147" i="1" s="1"/>
  <c r="J174" i="1"/>
  <c r="P160" i="1"/>
  <c r="A163" i="1" l="1"/>
  <c r="D163" i="1" s="1"/>
  <c r="E160" i="1"/>
  <c r="F160" i="1" s="1"/>
  <c r="L94" i="1"/>
  <c r="M94" i="1" s="1"/>
  <c r="N94" i="1" s="1"/>
  <c r="K95" i="1"/>
  <c r="C148" i="1"/>
  <c r="S148" i="1" s="1"/>
  <c r="T161" i="1"/>
  <c r="U161" i="1"/>
  <c r="R160" i="1"/>
  <c r="S160" i="1" s="1"/>
  <c r="J175" i="1"/>
  <c r="P161" i="1"/>
  <c r="A164" i="1" l="1"/>
  <c r="D164" i="1" s="1"/>
  <c r="E161" i="1"/>
  <c r="F161" i="1" s="1"/>
  <c r="L95" i="1"/>
  <c r="M95" i="1" s="1"/>
  <c r="N95" i="1" s="1"/>
  <c r="K96" i="1"/>
  <c r="P162" i="1"/>
  <c r="J176" i="1"/>
  <c r="C149" i="1"/>
  <c r="T162" i="1"/>
  <c r="U162" i="1"/>
  <c r="R161" i="1"/>
  <c r="S161" i="1" s="1"/>
  <c r="A165" i="1" l="1"/>
  <c r="D165" i="1" s="1"/>
  <c r="E162" i="1"/>
  <c r="F162" i="1" s="1"/>
  <c r="L96" i="1"/>
  <c r="M96" i="1" s="1"/>
  <c r="N96" i="1" s="1"/>
  <c r="K97" i="1"/>
  <c r="R162" i="1"/>
  <c r="S162" i="1" s="1"/>
  <c r="U163" i="1"/>
  <c r="T163" i="1"/>
  <c r="C150" i="1"/>
  <c r="J177" i="1"/>
  <c r="P163" i="1"/>
  <c r="A166" i="1" l="1"/>
  <c r="D166" i="1" s="1"/>
  <c r="E163" i="1"/>
  <c r="F163" i="1" s="1"/>
  <c r="L97" i="1"/>
  <c r="M97" i="1" s="1"/>
  <c r="N97" i="1" s="1"/>
  <c r="K98" i="1"/>
  <c r="J178" i="1"/>
  <c r="P164" i="1"/>
  <c r="R163" i="1"/>
  <c r="S163" i="1" s="1"/>
  <c r="U164" i="1"/>
  <c r="T164" i="1"/>
  <c r="C151" i="1"/>
  <c r="S151" i="1" s="1"/>
  <c r="A167" i="1" l="1"/>
  <c r="D167" i="1" s="1"/>
  <c r="E164" i="1"/>
  <c r="F164" i="1" s="1"/>
  <c r="L98" i="1"/>
  <c r="M98" i="1" s="1"/>
  <c r="N98" i="1" s="1"/>
  <c r="K99" i="1"/>
  <c r="C152" i="1"/>
  <c r="P165" i="1"/>
  <c r="J179" i="1"/>
  <c r="R164" i="1"/>
  <c r="U165" i="1"/>
  <c r="T165" i="1"/>
  <c r="A168" i="1" l="1"/>
  <c r="D168" i="1" s="1"/>
  <c r="E165" i="1"/>
  <c r="F165" i="1" s="1"/>
  <c r="K100" i="1"/>
  <c r="L99" i="1"/>
  <c r="M99" i="1" s="1"/>
  <c r="N99" i="1" s="1"/>
  <c r="J180" i="1"/>
  <c r="P166" i="1"/>
  <c r="T166" i="1"/>
  <c r="R165" i="1"/>
  <c r="U166" i="1"/>
  <c r="C153" i="1"/>
  <c r="A169" i="1" l="1"/>
  <c r="D169" i="1" s="1"/>
  <c r="E166" i="1"/>
  <c r="F166" i="1" s="1"/>
  <c r="K101" i="1"/>
  <c r="L100" i="1"/>
  <c r="M100" i="1" s="1"/>
  <c r="N100" i="1" s="1"/>
  <c r="P167" i="1"/>
  <c r="C154" i="1"/>
  <c r="S154" i="1" s="1"/>
  <c r="R166" i="1"/>
  <c r="T167" i="1"/>
  <c r="U167" i="1"/>
  <c r="J181" i="1"/>
  <c r="A170" i="1" l="1"/>
  <c r="D170" i="1" s="1"/>
  <c r="E167" i="1"/>
  <c r="F167" i="1" s="1"/>
  <c r="K102" i="1"/>
  <c r="L101" i="1"/>
  <c r="M101" i="1" s="1"/>
  <c r="N101" i="1" s="1"/>
  <c r="R167" i="1"/>
  <c r="S167" i="1" s="1"/>
  <c r="T168" i="1"/>
  <c r="U168" i="1"/>
  <c r="J182" i="1"/>
  <c r="C155" i="1"/>
  <c r="P168" i="1"/>
  <c r="A171" i="1" l="1"/>
  <c r="D171" i="1" s="1"/>
  <c r="E168" i="1"/>
  <c r="F168" i="1" s="1"/>
  <c r="L102" i="1"/>
  <c r="M102" i="1" s="1"/>
  <c r="N102" i="1" s="1"/>
  <c r="K103" i="1"/>
  <c r="T169" i="1"/>
  <c r="U169" i="1"/>
  <c r="R168" i="1"/>
  <c r="S168" i="1" s="1"/>
  <c r="J183" i="1"/>
  <c r="P169" i="1"/>
  <c r="C156" i="1"/>
  <c r="A172" i="1" l="1"/>
  <c r="D172" i="1" s="1"/>
  <c r="E169" i="1"/>
  <c r="F169" i="1" s="1"/>
  <c r="K104" i="1"/>
  <c r="L103" i="1"/>
  <c r="M103" i="1" s="1"/>
  <c r="N103" i="1" s="1"/>
  <c r="C157" i="1"/>
  <c r="P170" i="1"/>
  <c r="J184" i="1"/>
  <c r="R169" i="1"/>
  <c r="S169" i="1" s="1"/>
  <c r="U170" i="1"/>
  <c r="T170" i="1"/>
  <c r="A173" i="1" l="1"/>
  <c r="D173" i="1" s="1"/>
  <c r="E170" i="1"/>
  <c r="F170" i="1" s="1"/>
  <c r="K105" i="1"/>
  <c r="L104" i="1"/>
  <c r="M104" i="1" s="1"/>
  <c r="N104" i="1" s="1"/>
  <c r="C158" i="1"/>
  <c r="U171" i="1"/>
  <c r="R170" i="1"/>
  <c r="T171" i="1"/>
  <c r="J185" i="1"/>
  <c r="P171" i="1"/>
  <c r="A174" i="1" l="1"/>
  <c r="D174" i="1" s="1"/>
  <c r="E171" i="1"/>
  <c r="F171" i="1" s="1"/>
  <c r="L105" i="1"/>
  <c r="M105" i="1" s="1"/>
  <c r="N105" i="1" s="1"/>
  <c r="K106" i="1"/>
  <c r="U172" i="1"/>
  <c r="T172" i="1"/>
  <c r="R171" i="1"/>
  <c r="S171" i="1" s="1"/>
  <c r="C159" i="1"/>
  <c r="J186" i="1"/>
  <c r="P172" i="1"/>
  <c r="A175" i="1" l="1"/>
  <c r="D175" i="1" s="1"/>
  <c r="E172" i="1"/>
  <c r="F172" i="1" s="1"/>
  <c r="L106" i="1"/>
  <c r="M106" i="1" s="1"/>
  <c r="N106" i="1" s="1"/>
  <c r="K107" i="1"/>
  <c r="C160" i="1"/>
  <c r="P173" i="1"/>
  <c r="J187" i="1"/>
  <c r="T173" i="1"/>
  <c r="U173" i="1"/>
  <c r="R172" i="1"/>
  <c r="S172" i="1" s="1"/>
  <c r="A176" i="1" l="1"/>
  <c r="D176" i="1" s="1"/>
  <c r="E173" i="1"/>
  <c r="F173" i="1" s="1"/>
  <c r="L107" i="1"/>
  <c r="M107" i="1" s="1"/>
  <c r="N107" i="1" s="1"/>
  <c r="K108" i="1"/>
  <c r="C161" i="1"/>
  <c r="R173" i="1"/>
  <c r="S173" i="1" s="1"/>
  <c r="U174" i="1"/>
  <c r="T174" i="1"/>
  <c r="J188" i="1"/>
  <c r="P174" i="1"/>
  <c r="A177" i="1" l="1"/>
  <c r="D177" i="1" s="1"/>
  <c r="E174" i="1"/>
  <c r="F174" i="1" s="1"/>
  <c r="K109" i="1"/>
  <c r="L108" i="1"/>
  <c r="M108" i="1" s="1"/>
  <c r="N108" i="1" s="1"/>
  <c r="P175" i="1"/>
  <c r="R174" i="1"/>
  <c r="U175" i="1"/>
  <c r="T175" i="1"/>
  <c r="J189" i="1"/>
  <c r="C162" i="1"/>
  <c r="A178" i="1" l="1"/>
  <c r="D178" i="1" s="1"/>
  <c r="E175" i="1"/>
  <c r="F175" i="1" s="1"/>
  <c r="L109" i="1"/>
  <c r="M109" i="1" s="1"/>
  <c r="N109" i="1" s="1"/>
  <c r="K110" i="1"/>
  <c r="U176" i="1"/>
  <c r="T176" i="1"/>
  <c r="R175" i="1"/>
  <c r="C163" i="1"/>
  <c r="P176" i="1"/>
  <c r="J190" i="1"/>
  <c r="A179" i="1" l="1"/>
  <c r="D179" i="1" s="1"/>
  <c r="E176" i="1"/>
  <c r="F176" i="1" s="1"/>
  <c r="L110" i="1"/>
  <c r="M110" i="1" s="1"/>
  <c r="N110" i="1" s="1"/>
  <c r="K111" i="1"/>
  <c r="J191" i="1"/>
  <c r="P177" i="1"/>
  <c r="T177" i="1"/>
  <c r="R176" i="1"/>
  <c r="U177" i="1"/>
  <c r="C164" i="1"/>
  <c r="S164" i="1" s="1"/>
  <c r="A180" i="1" l="1"/>
  <c r="D180" i="1" s="1"/>
  <c r="E177" i="1"/>
  <c r="F177" i="1" s="1"/>
  <c r="K112" i="1"/>
  <c r="L111" i="1"/>
  <c r="M111" i="1" s="1"/>
  <c r="N111" i="1" s="1"/>
  <c r="P178" i="1"/>
  <c r="C165" i="1"/>
  <c r="S165" i="1" s="1"/>
  <c r="R177" i="1"/>
  <c r="S177" i="1" s="1"/>
  <c r="U178" i="1"/>
  <c r="T178" i="1"/>
  <c r="J192" i="1"/>
  <c r="A181" i="1" l="1"/>
  <c r="D181" i="1" s="1"/>
  <c r="E178" i="1"/>
  <c r="F178" i="1" s="1"/>
  <c r="K113" i="1"/>
  <c r="L112" i="1"/>
  <c r="M112" i="1" s="1"/>
  <c r="N112" i="1" s="1"/>
  <c r="C166" i="1"/>
  <c r="S166" i="1" s="1"/>
  <c r="P179" i="1"/>
  <c r="R178" i="1"/>
  <c r="S178" i="1" s="1"/>
  <c r="U179" i="1"/>
  <c r="T179" i="1"/>
  <c r="J193" i="1"/>
  <c r="A182" i="1" l="1"/>
  <c r="D182" i="1" s="1"/>
  <c r="E179" i="1"/>
  <c r="F179" i="1" s="1"/>
  <c r="L113" i="1"/>
  <c r="M113" i="1" s="1"/>
  <c r="N113" i="1" s="1"/>
  <c r="K114" i="1"/>
  <c r="T180" i="1"/>
  <c r="R179" i="1"/>
  <c r="S179" i="1" s="1"/>
  <c r="U180" i="1"/>
  <c r="P180" i="1"/>
  <c r="C167" i="1"/>
  <c r="J194" i="1"/>
  <c r="A183" i="1" l="1"/>
  <c r="D183" i="1" s="1"/>
  <c r="E180" i="1"/>
  <c r="F180" i="1" s="1"/>
  <c r="K115" i="1"/>
  <c r="L114" i="1"/>
  <c r="M114" i="1" s="1"/>
  <c r="N114" i="1" s="1"/>
  <c r="U181" i="1"/>
  <c r="T181" i="1"/>
  <c r="R180" i="1"/>
  <c r="S180" i="1" s="1"/>
  <c r="J195" i="1"/>
  <c r="C168" i="1"/>
  <c r="P181" i="1"/>
  <c r="A184" i="1" l="1"/>
  <c r="D184" i="1" s="1"/>
  <c r="E181" i="1"/>
  <c r="F181" i="1" s="1"/>
  <c r="L115" i="1"/>
  <c r="M115" i="1" s="1"/>
  <c r="N115" i="1" s="1"/>
  <c r="K116" i="1"/>
  <c r="R181" i="1"/>
  <c r="S181" i="1" s="1"/>
  <c r="U182" i="1"/>
  <c r="T182" i="1"/>
  <c r="J196" i="1"/>
  <c r="P182" i="1"/>
  <c r="C169" i="1"/>
  <c r="A185" i="1" l="1"/>
  <c r="D185" i="1" s="1"/>
  <c r="E182" i="1"/>
  <c r="F182" i="1" s="1"/>
  <c r="K117" i="1"/>
  <c r="L116" i="1"/>
  <c r="M116" i="1" s="1"/>
  <c r="N116" i="1" s="1"/>
  <c r="C170" i="1"/>
  <c r="S170" i="1" s="1"/>
  <c r="P183" i="1"/>
  <c r="R182" i="1"/>
  <c r="S182" i="1" s="1"/>
  <c r="T183" i="1"/>
  <c r="U183" i="1"/>
  <c r="J197" i="1"/>
  <c r="A186" i="1" l="1"/>
  <c r="D186" i="1" s="1"/>
  <c r="E183" i="1"/>
  <c r="F183" i="1" s="1"/>
  <c r="L117" i="1"/>
  <c r="M117" i="1" s="1"/>
  <c r="N117" i="1" s="1"/>
  <c r="K118" i="1"/>
  <c r="R183" i="1"/>
  <c r="S183" i="1" s="1"/>
  <c r="U184" i="1"/>
  <c r="T184" i="1"/>
  <c r="J198" i="1"/>
  <c r="P184" i="1"/>
  <c r="C171" i="1"/>
  <c r="A187" i="1" l="1"/>
  <c r="D187" i="1" s="1"/>
  <c r="E184" i="1"/>
  <c r="F184" i="1" s="1"/>
  <c r="L118" i="1"/>
  <c r="M118" i="1" s="1"/>
  <c r="N118" i="1" s="1"/>
  <c r="K119" i="1"/>
  <c r="J199" i="1"/>
  <c r="R184" i="1"/>
  <c r="S184" i="1" s="1"/>
  <c r="U185" i="1"/>
  <c r="T185" i="1"/>
  <c r="C172" i="1"/>
  <c r="P185" i="1"/>
  <c r="A188" i="1" l="1"/>
  <c r="D188" i="1" s="1"/>
  <c r="E185" i="1"/>
  <c r="F185" i="1" s="1"/>
  <c r="L119" i="1"/>
  <c r="M119" i="1" s="1"/>
  <c r="N119" i="1" s="1"/>
  <c r="K120" i="1"/>
  <c r="J200" i="1"/>
  <c r="R185" i="1"/>
  <c r="U186" i="1"/>
  <c r="T186" i="1"/>
  <c r="P186" i="1"/>
  <c r="C173" i="1"/>
  <c r="A189" i="1" l="1"/>
  <c r="D189" i="1" s="1"/>
  <c r="E186" i="1"/>
  <c r="F186" i="1" s="1"/>
  <c r="K121" i="1"/>
  <c r="L120" i="1"/>
  <c r="M120" i="1" s="1"/>
  <c r="N120" i="1" s="1"/>
  <c r="C174" i="1"/>
  <c r="S174" i="1" s="1"/>
  <c r="R186" i="1"/>
  <c r="S186" i="1" s="1"/>
  <c r="U187" i="1"/>
  <c r="T187" i="1"/>
  <c r="P187" i="1"/>
  <c r="J201" i="1"/>
  <c r="A190" i="1" l="1"/>
  <c r="D190" i="1" s="1"/>
  <c r="E187" i="1"/>
  <c r="F187" i="1" s="1"/>
  <c r="L121" i="1"/>
  <c r="M121" i="1" s="1"/>
  <c r="N121" i="1" s="1"/>
  <c r="K122" i="1"/>
  <c r="J202" i="1"/>
  <c r="P188" i="1"/>
  <c r="C175" i="1"/>
  <c r="S175" i="1" s="1"/>
  <c r="R187" i="1"/>
  <c r="T188" i="1"/>
  <c r="U188" i="1"/>
  <c r="A191" i="1" l="1"/>
  <c r="D191" i="1" s="1"/>
  <c r="E188" i="1"/>
  <c r="F188" i="1" s="1"/>
  <c r="K123" i="1"/>
  <c r="L122" i="1"/>
  <c r="M122" i="1" s="1"/>
  <c r="N122" i="1" s="1"/>
  <c r="R188" i="1"/>
  <c r="U189" i="1"/>
  <c r="T189" i="1"/>
  <c r="J203" i="1"/>
  <c r="C176" i="1"/>
  <c r="S176" i="1" s="1"/>
  <c r="P189" i="1"/>
  <c r="A192" i="1" l="1"/>
  <c r="D192" i="1" s="1"/>
  <c r="E189" i="1"/>
  <c r="F189" i="1" s="1"/>
  <c r="L123" i="1"/>
  <c r="M123" i="1" s="1"/>
  <c r="N123" i="1" s="1"/>
  <c r="K124" i="1"/>
  <c r="R189" i="1"/>
  <c r="S189" i="1" s="1"/>
  <c r="T190" i="1"/>
  <c r="U190" i="1"/>
  <c r="P190" i="1"/>
  <c r="C177" i="1"/>
  <c r="J204" i="1"/>
  <c r="A193" i="1" l="1"/>
  <c r="D193" i="1" s="1"/>
  <c r="E190" i="1"/>
  <c r="F190" i="1" s="1"/>
  <c r="L124" i="1"/>
  <c r="M124" i="1" s="1"/>
  <c r="N124" i="1" s="1"/>
  <c r="K125" i="1"/>
  <c r="C178" i="1"/>
  <c r="P191" i="1"/>
  <c r="J205" i="1"/>
  <c r="R190" i="1"/>
  <c r="S190" i="1" s="1"/>
  <c r="U191" i="1"/>
  <c r="T191" i="1"/>
  <c r="A194" i="1" l="1"/>
  <c r="D194" i="1" s="1"/>
  <c r="E191" i="1"/>
  <c r="F191" i="1" s="1"/>
  <c r="K126" i="1"/>
  <c r="L125" i="1"/>
  <c r="M125" i="1" s="1"/>
  <c r="N125" i="1" s="1"/>
  <c r="R191" i="1"/>
  <c r="S191" i="1" s="1"/>
  <c r="T192" i="1"/>
  <c r="U192" i="1"/>
  <c r="J206" i="1"/>
  <c r="P192" i="1"/>
  <c r="C179" i="1"/>
  <c r="A195" i="1" l="1"/>
  <c r="D195" i="1" s="1"/>
  <c r="E192" i="1"/>
  <c r="F192" i="1" s="1"/>
  <c r="K127" i="1"/>
  <c r="L126" i="1"/>
  <c r="M126" i="1" s="1"/>
  <c r="N126" i="1" s="1"/>
  <c r="C180" i="1"/>
  <c r="P193" i="1"/>
  <c r="U193" i="1"/>
  <c r="R192" i="1"/>
  <c r="T193" i="1"/>
  <c r="J207" i="1"/>
  <c r="A196" i="1" l="1"/>
  <c r="D196" i="1" s="1"/>
  <c r="E193" i="1"/>
  <c r="F193" i="1" s="1"/>
  <c r="L127" i="1"/>
  <c r="M127" i="1" s="1"/>
  <c r="N127" i="1" s="1"/>
  <c r="K128" i="1"/>
  <c r="J208" i="1"/>
  <c r="P194" i="1"/>
  <c r="R193" i="1"/>
  <c r="S193" i="1" s="1"/>
  <c r="U194" i="1"/>
  <c r="T194" i="1"/>
  <c r="C181" i="1"/>
  <c r="A197" i="1" l="1"/>
  <c r="D197" i="1" s="1"/>
  <c r="E194" i="1"/>
  <c r="F194" i="1" s="1"/>
  <c r="K129" i="1"/>
  <c r="L128" i="1"/>
  <c r="M128" i="1" s="1"/>
  <c r="N128" i="1" s="1"/>
  <c r="C182" i="1"/>
  <c r="P195" i="1"/>
  <c r="J209" i="1"/>
  <c r="R194" i="1"/>
  <c r="S194" i="1" s="1"/>
  <c r="U195" i="1"/>
  <c r="T195" i="1"/>
  <c r="A198" i="1" l="1"/>
  <c r="D198" i="1" s="1"/>
  <c r="E195" i="1"/>
  <c r="F195" i="1" s="1"/>
  <c r="L129" i="1"/>
  <c r="M129" i="1" s="1"/>
  <c r="N129" i="1" s="1"/>
  <c r="K130" i="1"/>
  <c r="R195" i="1"/>
  <c r="S195" i="1" s="1"/>
  <c r="U196" i="1"/>
  <c r="T196" i="1"/>
  <c r="J210" i="1"/>
  <c r="P196" i="1"/>
  <c r="C183" i="1"/>
  <c r="A199" i="1" l="1"/>
  <c r="D199" i="1" s="1"/>
  <c r="E196" i="1"/>
  <c r="F196" i="1" s="1"/>
  <c r="L130" i="1"/>
  <c r="M130" i="1" s="1"/>
  <c r="N130" i="1" s="1"/>
  <c r="K131" i="1"/>
  <c r="R196" i="1"/>
  <c r="S196" i="1" s="1"/>
  <c r="U197" i="1"/>
  <c r="T197" i="1"/>
  <c r="J211" i="1"/>
  <c r="C184" i="1"/>
  <c r="P197" i="1"/>
  <c r="A200" i="1" l="1"/>
  <c r="D200" i="1" s="1"/>
  <c r="E197" i="1"/>
  <c r="F197" i="1" s="1"/>
  <c r="L131" i="1"/>
  <c r="M131" i="1" s="1"/>
  <c r="N131" i="1" s="1"/>
  <c r="K132" i="1"/>
  <c r="P198" i="1"/>
  <c r="J212" i="1"/>
  <c r="R197" i="1"/>
  <c r="T198" i="1"/>
  <c r="U198" i="1"/>
  <c r="C185" i="1"/>
  <c r="S185" i="1" l="1"/>
  <c r="C186" i="1" s="1"/>
  <c r="A201" i="1"/>
  <c r="D201" i="1" s="1"/>
  <c r="E198" i="1"/>
  <c r="F198" i="1" s="1"/>
  <c r="K133" i="1"/>
  <c r="L132" i="1"/>
  <c r="M132" i="1" s="1"/>
  <c r="N132" i="1" s="1"/>
  <c r="P199" i="1"/>
  <c r="J213" i="1"/>
  <c r="R198" i="1"/>
  <c r="S198" i="1" s="1"/>
  <c r="T199" i="1"/>
  <c r="U199" i="1"/>
  <c r="A202" i="1" l="1"/>
  <c r="D202" i="1" s="1"/>
  <c r="E199" i="1"/>
  <c r="F199" i="1" s="1"/>
  <c r="L133" i="1"/>
  <c r="M133" i="1" s="1"/>
  <c r="N133" i="1" s="1"/>
  <c r="K134" i="1"/>
  <c r="P200" i="1"/>
  <c r="C187" i="1"/>
  <c r="J214" i="1"/>
  <c r="R199" i="1"/>
  <c r="S199" i="1" s="1"/>
  <c r="T200" i="1"/>
  <c r="U200" i="1"/>
  <c r="S187" i="1" l="1"/>
  <c r="C188" i="1" s="1"/>
  <c r="A203" i="1"/>
  <c r="D203" i="1" s="1"/>
  <c r="E200" i="1"/>
  <c r="F200" i="1" s="1"/>
  <c r="K135" i="1"/>
  <c r="L134" i="1"/>
  <c r="M134" i="1" s="1"/>
  <c r="N134" i="1" s="1"/>
  <c r="P201" i="1"/>
  <c r="J215" i="1"/>
  <c r="R200" i="1"/>
  <c r="S200" i="1" s="1"/>
  <c r="U201" i="1"/>
  <c r="T201" i="1"/>
  <c r="S188" i="1" l="1"/>
  <c r="C189" i="1" s="1"/>
  <c r="A204" i="1"/>
  <c r="D204" i="1" s="1"/>
  <c r="E201" i="1"/>
  <c r="F201" i="1" s="1"/>
  <c r="K136" i="1"/>
  <c r="L135" i="1"/>
  <c r="M135" i="1" s="1"/>
  <c r="N135" i="1" s="1"/>
  <c r="R201" i="1"/>
  <c r="S201" i="1" s="1"/>
  <c r="T202" i="1"/>
  <c r="U202" i="1"/>
  <c r="J216" i="1"/>
  <c r="P202" i="1"/>
  <c r="A205" i="1" l="1"/>
  <c r="D205" i="1" s="1"/>
  <c r="E202" i="1"/>
  <c r="F202" i="1" s="1"/>
  <c r="K137" i="1"/>
  <c r="L136" i="1"/>
  <c r="M136" i="1" s="1"/>
  <c r="N136" i="1" s="1"/>
  <c r="R202" i="1"/>
  <c r="S202" i="1" s="1"/>
  <c r="U203" i="1"/>
  <c r="T203" i="1"/>
  <c r="J217" i="1"/>
  <c r="C190" i="1"/>
  <c r="P203" i="1"/>
  <c r="A206" i="1" l="1"/>
  <c r="D206" i="1" s="1"/>
  <c r="E203" i="1"/>
  <c r="F203" i="1" s="1"/>
  <c r="K138" i="1"/>
  <c r="L137" i="1"/>
  <c r="M137" i="1" s="1"/>
  <c r="N137" i="1" s="1"/>
  <c r="P204" i="1"/>
  <c r="R203" i="1"/>
  <c r="S203" i="1" s="1"/>
  <c r="U204" i="1"/>
  <c r="T204" i="1"/>
  <c r="J218" i="1"/>
  <c r="C191" i="1"/>
  <c r="A207" i="1" l="1"/>
  <c r="D207" i="1" s="1"/>
  <c r="E204" i="1"/>
  <c r="F204" i="1" s="1"/>
  <c r="K139" i="1"/>
  <c r="L138" i="1"/>
  <c r="M138" i="1" s="1"/>
  <c r="N138" i="1" s="1"/>
  <c r="R204" i="1"/>
  <c r="U205" i="1"/>
  <c r="T205" i="1"/>
  <c r="C192" i="1"/>
  <c r="P205" i="1"/>
  <c r="J219" i="1"/>
  <c r="S192" i="1" l="1"/>
  <c r="C193" i="1" s="1"/>
  <c r="A208" i="1"/>
  <c r="D208" i="1" s="1"/>
  <c r="E205" i="1"/>
  <c r="F205" i="1" s="1"/>
  <c r="L139" i="1"/>
  <c r="M139" i="1" s="1"/>
  <c r="N139" i="1" s="1"/>
  <c r="K140" i="1"/>
  <c r="R205" i="1"/>
  <c r="S205" i="1" s="1"/>
  <c r="U206" i="1"/>
  <c r="T206" i="1"/>
  <c r="J220" i="1"/>
  <c r="P206" i="1"/>
  <c r="A209" i="1" l="1"/>
  <c r="D209" i="1" s="1"/>
  <c r="E206" i="1"/>
  <c r="F206" i="1" s="1"/>
  <c r="L140" i="1"/>
  <c r="M140" i="1" s="1"/>
  <c r="N140" i="1" s="1"/>
  <c r="K141" i="1"/>
  <c r="C194" i="1"/>
  <c r="R206" i="1"/>
  <c r="T207" i="1"/>
  <c r="U207" i="1"/>
  <c r="J221" i="1"/>
  <c r="P207" i="1"/>
  <c r="A210" i="1" l="1"/>
  <c r="D210" i="1" s="1"/>
  <c r="E207" i="1"/>
  <c r="F207" i="1" s="1"/>
  <c r="L141" i="1"/>
  <c r="M141" i="1" s="1"/>
  <c r="N141" i="1" s="1"/>
  <c r="K142" i="1"/>
  <c r="R207" i="1"/>
  <c r="U208" i="1"/>
  <c r="T208" i="1"/>
  <c r="P208" i="1"/>
  <c r="J222" i="1"/>
  <c r="C195" i="1"/>
  <c r="A211" i="1" l="1"/>
  <c r="D211" i="1" s="1"/>
  <c r="E208" i="1"/>
  <c r="F208" i="1" s="1"/>
  <c r="K143" i="1"/>
  <c r="L142" i="1"/>
  <c r="M142" i="1" s="1"/>
  <c r="N142" i="1" s="1"/>
  <c r="R208" i="1"/>
  <c r="U209" i="1"/>
  <c r="T209" i="1"/>
  <c r="J223" i="1"/>
  <c r="C196" i="1"/>
  <c r="P209" i="1"/>
  <c r="A212" i="1" l="1"/>
  <c r="D212" i="1" s="1"/>
  <c r="E209" i="1"/>
  <c r="F209" i="1" s="1"/>
  <c r="L143" i="1"/>
  <c r="M143" i="1" s="1"/>
  <c r="N143" i="1" s="1"/>
  <c r="K144" i="1"/>
  <c r="R209" i="1"/>
  <c r="S209" i="1" s="1"/>
  <c r="U210" i="1"/>
  <c r="T210" i="1"/>
  <c r="J224" i="1"/>
  <c r="P210" i="1"/>
  <c r="C197" i="1"/>
  <c r="S197" i="1" l="1"/>
  <c r="C198" i="1" s="1"/>
  <c r="A213" i="1"/>
  <c r="D213" i="1" s="1"/>
  <c r="E210" i="1"/>
  <c r="F210" i="1" s="1"/>
  <c r="K145" i="1"/>
  <c r="L144" i="1"/>
  <c r="M144" i="1" s="1"/>
  <c r="N144" i="1" s="1"/>
  <c r="R210" i="1"/>
  <c r="S210" i="1" s="1"/>
  <c r="U211" i="1"/>
  <c r="T211" i="1"/>
  <c r="J225" i="1"/>
  <c r="P211" i="1"/>
  <c r="A214" i="1" l="1"/>
  <c r="D214" i="1" s="1"/>
  <c r="E211" i="1"/>
  <c r="F211" i="1" s="1"/>
  <c r="L145" i="1"/>
  <c r="M145" i="1" s="1"/>
  <c r="N145" i="1" s="1"/>
  <c r="K146" i="1"/>
  <c r="J226" i="1"/>
  <c r="R211" i="1"/>
  <c r="S211" i="1" s="1"/>
  <c r="U212" i="1"/>
  <c r="T212" i="1"/>
  <c r="P212" i="1"/>
  <c r="C199" i="1"/>
  <c r="A215" i="1" l="1"/>
  <c r="D215" i="1" s="1"/>
  <c r="E212" i="1"/>
  <c r="F212" i="1" s="1"/>
  <c r="K147" i="1"/>
  <c r="L146" i="1"/>
  <c r="M146" i="1" s="1"/>
  <c r="N146" i="1" s="1"/>
  <c r="C200" i="1"/>
  <c r="P213" i="1"/>
  <c r="J227" i="1"/>
  <c r="R212" i="1"/>
  <c r="T213" i="1"/>
  <c r="U213" i="1"/>
  <c r="A216" i="1" l="1"/>
  <c r="D216" i="1" s="1"/>
  <c r="E213" i="1"/>
  <c r="F213" i="1" s="1"/>
  <c r="L147" i="1"/>
  <c r="M147" i="1" s="1"/>
  <c r="N147" i="1" s="1"/>
  <c r="K148" i="1"/>
  <c r="R213" i="1"/>
  <c r="S213" i="1" s="1"/>
  <c r="T214" i="1"/>
  <c r="U214" i="1"/>
  <c r="J228" i="1"/>
  <c r="P214" i="1"/>
  <c r="C201" i="1"/>
  <c r="A217" i="1" l="1"/>
  <c r="D217" i="1" s="1"/>
  <c r="E214" i="1"/>
  <c r="F214" i="1" s="1"/>
  <c r="K149" i="1"/>
  <c r="L148" i="1"/>
  <c r="M148" i="1" s="1"/>
  <c r="N148" i="1" s="1"/>
  <c r="P215" i="1"/>
  <c r="J229" i="1"/>
  <c r="C202" i="1"/>
  <c r="R214" i="1"/>
  <c r="S214" i="1" s="1"/>
  <c r="T215" i="1"/>
  <c r="U215" i="1"/>
  <c r="A218" i="1" l="1"/>
  <c r="D218" i="1" s="1"/>
  <c r="E215" i="1"/>
  <c r="F215" i="1" s="1"/>
  <c r="K150" i="1"/>
  <c r="L149" i="1"/>
  <c r="M149" i="1" s="1"/>
  <c r="N149" i="1" s="1"/>
  <c r="R215" i="1"/>
  <c r="S215" i="1" s="1"/>
  <c r="U216" i="1"/>
  <c r="T216" i="1"/>
  <c r="J230" i="1"/>
  <c r="P216" i="1"/>
  <c r="C203" i="1"/>
  <c r="A219" i="1" l="1"/>
  <c r="D219" i="1" s="1"/>
  <c r="E216" i="1"/>
  <c r="F216" i="1" s="1"/>
  <c r="L150" i="1"/>
  <c r="M150" i="1" s="1"/>
  <c r="N150" i="1" s="1"/>
  <c r="K151" i="1"/>
  <c r="C204" i="1"/>
  <c r="P217" i="1"/>
  <c r="J231" i="1"/>
  <c r="R216" i="1"/>
  <c r="S216" i="1" s="1"/>
  <c r="T217" i="1"/>
  <c r="U217" i="1"/>
  <c r="S204" i="1" l="1"/>
  <c r="C205" i="1" s="1"/>
  <c r="A220" i="1"/>
  <c r="D220" i="1" s="1"/>
  <c r="E217" i="1"/>
  <c r="F217" i="1" s="1"/>
  <c r="L151" i="1"/>
  <c r="M151" i="1" s="1"/>
  <c r="N151" i="1" s="1"/>
  <c r="K152" i="1"/>
  <c r="J232" i="1"/>
  <c r="P218" i="1"/>
  <c r="R217" i="1"/>
  <c r="S217" i="1" s="1"/>
  <c r="T218" i="1"/>
  <c r="U218" i="1"/>
  <c r="A221" i="1" l="1"/>
  <c r="D221" i="1" s="1"/>
  <c r="E218" i="1"/>
  <c r="F218" i="1" s="1"/>
  <c r="L152" i="1"/>
  <c r="M152" i="1" s="1"/>
  <c r="N152" i="1" s="1"/>
  <c r="K153" i="1"/>
  <c r="J233" i="1"/>
  <c r="P219" i="1"/>
  <c r="C206" i="1"/>
  <c r="R218" i="1"/>
  <c r="S218" i="1" s="1"/>
  <c r="U219" i="1"/>
  <c r="T219" i="1"/>
  <c r="S206" i="1" l="1"/>
  <c r="C207" i="1" s="1"/>
  <c r="A222" i="1"/>
  <c r="D222" i="1" s="1"/>
  <c r="E219" i="1"/>
  <c r="F219" i="1" s="1"/>
  <c r="L153" i="1"/>
  <c r="M153" i="1" s="1"/>
  <c r="N153" i="1" s="1"/>
  <c r="K154" i="1"/>
  <c r="J234" i="1"/>
  <c r="R219" i="1"/>
  <c r="T220" i="1"/>
  <c r="U220" i="1"/>
  <c r="P220" i="1"/>
  <c r="S207" i="1" l="1"/>
  <c r="C208" i="1" s="1"/>
  <c r="A223" i="1"/>
  <c r="D223" i="1" s="1"/>
  <c r="E220" i="1"/>
  <c r="F220" i="1" s="1"/>
  <c r="L154" i="1"/>
  <c r="M154" i="1" s="1"/>
  <c r="N154" i="1" s="1"/>
  <c r="K155" i="1"/>
  <c r="J235" i="1"/>
  <c r="R220" i="1"/>
  <c r="S220" i="1" s="1"/>
  <c r="T221" i="1"/>
  <c r="U221" i="1"/>
  <c r="P221" i="1"/>
  <c r="S208" i="1" l="1"/>
  <c r="C209" i="1" s="1"/>
  <c r="A224" i="1"/>
  <c r="D224" i="1" s="1"/>
  <c r="E221" i="1"/>
  <c r="F221" i="1" s="1"/>
  <c r="K156" i="1"/>
  <c r="L155" i="1"/>
  <c r="M155" i="1" s="1"/>
  <c r="N155" i="1" s="1"/>
  <c r="R221" i="1"/>
  <c r="S221" i="1" s="1"/>
  <c r="T222" i="1"/>
  <c r="U222" i="1"/>
  <c r="J236" i="1"/>
  <c r="P222" i="1"/>
  <c r="A225" i="1" l="1"/>
  <c r="D225" i="1" s="1"/>
  <c r="E222" i="1"/>
  <c r="F222" i="1" s="1"/>
  <c r="L156" i="1"/>
  <c r="M156" i="1" s="1"/>
  <c r="N156" i="1" s="1"/>
  <c r="K157" i="1"/>
  <c r="P223" i="1"/>
  <c r="C210" i="1"/>
  <c r="J237" i="1"/>
  <c r="R222" i="1"/>
  <c r="S222" i="1" s="1"/>
  <c r="U223" i="1"/>
  <c r="T223" i="1"/>
  <c r="A226" i="1" l="1"/>
  <c r="D226" i="1" s="1"/>
  <c r="E223" i="1"/>
  <c r="F223" i="1" s="1"/>
  <c r="L157" i="1"/>
  <c r="M157" i="1" s="1"/>
  <c r="N157" i="1" s="1"/>
  <c r="K158" i="1"/>
  <c r="J238" i="1"/>
  <c r="P224" i="1"/>
  <c r="C211" i="1"/>
  <c r="R223" i="1"/>
  <c r="S223" i="1" s="1"/>
  <c r="U224" i="1"/>
  <c r="T224" i="1"/>
  <c r="A227" i="1" l="1"/>
  <c r="D227" i="1" s="1"/>
  <c r="E224" i="1"/>
  <c r="F224" i="1" s="1"/>
  <c r="L158" i="1"/>
  <c r="M158" i="1" s="1"/>
  <c r="N158" i="1" s="1"/>
  <c r="K159" i="1"/>
  <c r="P225" i="1"/>
  <c r="R224" i="1"/>
  <c r="S224" i="1" s="1"/>
  <c r="U225" i="1"/>
  <c r="T225" i="1"/>
  <c r="C212" i="1"/>
  <c r="J239" i="1"/>
  <c r="S212" i="1" l="1"/>
  <c r="C213" i="1" s="1"/>
  <c r="A228" i="1"/>
  <c r="D228" i="1" s="1"/>
  <c r="E225" i="1"/>
  <c r="F225" i="1" s="1"/>
  <c r="L159" i="1"/>
  <c r="M159" i="1" s="1"/>
  <c r="N159" i="1" s="1"/>
  <c r="K160" i="1"/>
  <c r="R225" i="1"/>
  <c r="S225" i="1" s="1"/>
  <c r="U226" i="1"/>
  <c r="T226" i="1"/>
  <c r="J240" i="1"/>
  <c r="P226" i="1"/>
  <c r="A229" i="1" l="1"/>
  <c r="D229" i="1" s="1"/>
  <c r="E226" i="1"/>
  <c r="F226" i="1" s="1"/>
  <c r="K161" i="1"/>
  <c r="L160" i="1"/>
  <c r="M160" i="1" s="1"/>
  <c r="N160" i="1" s="1"/>
  <c r="J241" i="1"/>
  <c r="C214" i="1"/>
  <c r="P227" i="1"/>
  <c r="R226" i="1"/>
  <c r="S226" i="1" s="1"/>
  <c r="U227" i="1"/>
  <c r="T227" i="1"/>
  <c r="A230" i="1" l="1"/>
  <c r="D230" i="1" s="1"/>
  <c r="E227" i="1"/>
  <c r="F227" i="1" s="1"/>
  <c r="L161" i="1"/>
  <c r="M161" i="1" s="1"/>
  <c r="N161" i="1" s="1"/>
  <c r="K162" i="1"/>
  <c r="P228" i="1"/>
  <c r="C215" i="1"/>
  <c r="J242" i="1"/>
  <c r="R227" i="1"/>
  <c r="S227" i="1" s="1"/>
  <c r="U228" i="1"/>
  <c r="T228" i="1"/>
  <c r="A231" i="1" l="1"/>
  <c r="D231" i="1" s="1"/>
  <c r="E228" i="1"/>
  <c r="F228" i="1" s="1"/>
  <c r="K163" i="1"/>
  <c r="L162" i="1"/>
  <c r="M162" i="1" s="1"/>
  <c r="N162" i="1" s="1"/>
  <c r="U229" i="1"/>
  <c r="R228" i="1"/>
  <c r="S228" i="1" s="1"/>
  <c r="T229" i="1"/>
  <c r="J243" i="1"/>
  <c r="C216" i="1"/>
  <c r="P229" i="1"/>
  <c r="A232" i="1" l="1"/>
  <c r="D232" i="1" s="1"/>
  <c r="E229" i="1"/>
  <c r="F229" i="1" s="1"/>
  <c r="L163" i="1"/>
  <c r="M163" i="1" s="1"/>
  <c r="N163" i="1" s="1"/>
  <c r="K164" i="1"/>
  <c r="J244" i="1"/>
  <c r="P230" i="1"/>
  <c r="C217" i="1"/>
  <c r="T230" i="1"/>
  <c r="R229" i="1"/>
  <c r="U230" i="1"/>
  <c r="A233" i="1" l="1"/>
  <c r="D233" i="1" s="1"/>
  <c r="E230" i="1"/>
  <c r="F230" i="1" s="1"/>
  <c r="L164" i="1"/>
  <c r="M164" i="1" s="1"/>
  <c r="N164" i="1" s="1"/>
  <c r="K165" i="1"/>
  <c r="P231" i="1"/>
  <c r="J245" i="1"/>
  <c r="R230" i="1"/>
  <c r="U231" i="1"/>
  <c r="T231" i="1"/>
  <c r="C218" i="1"/>
  <c r="A234" i="1" l="1"/>
  <c r="D234" i="1" s="1"/>
  <c r="E231" i="1"/>
  <c r="F231" i="1" s="1"/>
  <c r="K166" i="1"/>
  <c r="L165" i="1"/>
  <c r="M165" i="1" s="1"/>
  <c r="N165" i="1" s="1"/>
  <c r="U232" i="1"/>
  <c r="R231" i="1"/>
  <c r="S231" i="1" s="1"/>
  <c r="T232" i="1"/>
  <c r="C219" i="1"/>
  <c r="J246" i="1"/>
  <c r="P232" i="1"/>
  <c r="S219" i="1" l="1"/>
  <c r="C220" i="1" s="1"/>
  <c r="A235" i="1"/>
  <c r="D235" i="1" s="1"/>
  <c r="E232" i="1"/>
  <c r="F232" i="1" s="1"/>
  <c r="L166" i="1"/>
  <c r="M166" i="1" s="1"/>
  <c r="N166" i="1" s="1"/>
  <c r="K167" i="1"/>
  <c r="P233" i="1"/>
  <c r="J247" i="1"/>
  <c r="U233" i="1"/>
  <c r="T233" i="1"/>
  <c r="R232" i="1"/>
  <c r="S232" i="1" s="1"/>
  <c r="A236" i="1" l="1"/>
  <c r="D236" i="1" s="1"/>
  <c r="E233" i="1"/>
  <c r="F233" i="1" s="1"/>
  <c r="L167" i="1"/>
  <c r="M167" i="1" s="1"/>
  <c r="N167" i="1" s="1"/>
  <c r="K168" i="1"/>
  <c r="P234" i="1"/>
  <c r="C221" i="1"/>
  <c r="J248" i="1"/>
  <c r="T234" i="1"/>
  <c r="R233" i="1"/>
  <c r="S233" i="1" s="1"/>
  <c r="U234" i="1"/>
  <c r="A237" i="1" l="1"/>
  <c r="D237" i="1" s="1"/>
  <c r="E234" i="1"/>
  <c r="F234" i="1" s="1"/>
  <c r="K169" i="1"/>
  <c r="L168" i="1"/>
  <c r="M168" i="1" s="1"/>
  <c r="N168" i="1" s="1"/>
  <c r="J249" i="1"/>
  <c r="T235" i="1"/>
  <c r="R234" i="1"/>
  <c r="U235" i="1"/>
  <c r="C222" i="1"/>
  <c r="P235" i="1"/>
  <c r="A238" i="1" l="1"/>
  <c r="D238" i="1" s="1"/>
  <c r="E235" i="1"/>
  <c r="F235" i="1" s="1"/>
  <c r="L169" i="1"/>
  <c r="M169" i="1" s="1"/>
  <c r="N169" i="1" s="1"/>
  <c r="K170" i="1"/>
  <c r="P236" i="1"/>
  <c r="T236" i="1"/>
  <c r="R235" i="1"/>
  <c r="S235" i="1" s="1"/>
  <c r="U236" i="1"/>
  <c r="C223" i="1"/>
  <c r="J250" i="1"/>
  <c r="A239" i="1" l="1"/>
  <c r="D239" i="1" s="1"/>
  <c r="E236" i="1"/>
  <c r="F236" i="1" s="1"/>
  <c r="K171" i="1"/>
  <c r="L170" i="1"/>
  <c r="M170" i="1" s="1"/>
  <c r="N170" i="1" s="1"/>
  <c r="J251" i="1"/>
  <c r="C224" i="1"/>
  <c r="U237" i="1"/>
  <c r="T237" i="1"/>
  <c r="R236" i="1"/>
  <c r="P237" i="1"/>
  <c r="A240" i="1" l="1"/>
  <c r="D240" i="1" s="1"/>
  <c r="E237" i="1"/>
  <c r="F237" i="1" s="1"/>
  <c r="L171" i="1"/>
  <c r="M171" i="1" s="1"/>
  <c r="N171" i="1" s="1"/>
  <c r="K172" i="1"/>
  <c r="P238" i="1"/>
  <c r="C225" i="1"/>
  <c r="T238" i="1"/>
  <c r="R237" i="1"/>
  <c r="S237" i="1" s="1"/>
  <c r="U238" i="1"/>
  <c r="J252" i="1"/>
  <c r="A241" i="1" l="1"/>
  <c r="D241" i="1" s="1"/>
  <c r="E238" i="1"/>
  <c r="F238" i="1" s="1"/>
  <c r="K173" i="1"/>
  <c r="L172" i="1"/>
  <c r="M172" i="1" s="1"/>
  <c r="N172" i="1" s="1"/>
  <c r="C226" i="1"/>
  <c r="P239" i="1"/>
  <c r="J253" i="1"/>
  <c r="R238" i="1"/>
  <c r="U239" i="1"/>
  <c r="T239" i="1"/>
  <c r="A242" i="1" l="1"/>
  <c r="D242" i="1" s="1"/>
  <c r="E239" i="1"/>
  <c r="F239" i="1" s="1"/>
  <c r="K174" i="1"/>
  <c r="L173" i="1"/>
  <c r="M173" i="1" s="1"/>
  <c r="N173" i="1" s="1"/>
  <c r="J254" i="1"/>
  <c r="P240" i="1"/>
  <c r="T240" i="1"/>
  <c r="R239" i="1"/>
  <c r="S239" i="1" s="1"/>
  <c r="U240" i="1"/>
  <c r="C227" i="1"/>
  <c r="A243" i="1" l="1"/>
  <c r="D243" i="1" s="1"/>
  <c r="E240" i="1"/>
  <c r="F240" i="1" s="1"/>
  <c r="L174" i="1"/>
  <c r="M174" i="1" s="1"/>
  <c r="N174" i="1" s="1"/>
  <c r="K175" i="1"/>
  <c r="J255" i="1"/>
  <c r="R240" i="1"/>
  <c r="S240" i="1" s="1"/>
  <c r="U241" i="1"/>
  <c r="T241" i="1"/>
  <c r="C228" i="1"/>
  <c r="P241" i="1"/>
  <c r="A244" i="1" l="1"/>
  <c r="D244" i="1" s="1"/>
  <c r="E241" i="1"/>
  <c r="F241" i="1" s="1"/>
  <c r="L175" i="1"/>
  <c r="M175" i="1" s="1"/>
  <c r="N175" i="1" s="1"/>
  <c r="K176" i="1"/>
  <c r="P242" i="1"/>
  <c r="T242" i="1"/>
  <c r="R241" i="1"/>
  <c r="S241" i="1" s="1"/>
  <c r="U242" i="1"/>
  <c r="J256" i="1"/>
  <c r="C229" i="1"/>
  <c r="S229" i="1" l="1"/>
  <c r="C230" i="1" s="1"/>
  <c r="A245" i="1"/>
  <c r="D245" i="1" s="1"/>
  <c r="E242" i="1"/>
  <c r="F242" i="1" s="1"/>
  <c r="K177" i="1"/>
  <c r="L176" i="1"/>
  <c r="M176" i="1" s="1"/>
  <c r="N176" i="1" s="1"/>
  <c r="J257" i="1"/>
  <c r="P243" i="1"/>
  <c r="U243" i="1"/>
  <c r="R242" i="1"/>
  <c r="S242" i="1" s="1"/>
  <c r="T243" i="1"/>
  <c r="S230" i="1" l="1"/>
  <c r="C231" i="1" s="1"/>
  <c r="A246" i="1"/>
  <c r="D246" i="1" s="1"/>
  <c r="E243" i="1"/>
  <c r="F243" i="1" s="1"/>
  <c r="L177" i="1"/>
  <c r="M177" i="1" s="1"/>
  <c r="N177" i="1" s="1"/>
  <c r="K178" i="1"/>
  <c r="J258" i="1"/>
  <c r="P244" i="1"/>
  <c r="T244" i="1"/>
  <c r="R243" i="1"/>
  <c r="S243" i="1" s="1"/>
  <c r="U244" i="1"/>
  <c r="A247" i="1" l="1"/>
  <c r="D247" i="1" s="1"/>
  <c r="E244" i="1"/>
  <c r="F244" i="1" s="1"/>
  <c r="L178" i="1"/>
  <c r="M178" i="1" s="1"/>
  <c r="N178" i="1" s="1"/>
  <c r="K179" i="1"/>
  <c r="P245" i="1"/>
  <c r="C232" i="1"/>
  <c r="J259" i="1"/>
  <c r="U245" i="1"/>
  <c r="T245" i="1"/>
  <c r="R244" i="1"/>
  <c r="S244" i="1" s="1"/>
  <c r="A248" i="1" l="1"/>
  <c r="D248" i="1" s="1"/>
  <c r="E245" i="1"/>
  <c r="F245" i="1" s="1"/>
  <c r="L179" i="1"/>
  <c r="M179" i="1" s="1"/>
  <c r="N179" i="1" s="1"/>
  <c r="K180" i="1"/>
  <c r="J260" i="1"/>
  <c r="P246" i="1"/>
  <c r="C233" i="1"/>
  <c r="T246" i="1"/>
  <c r="R245" i="1"/>
  <c r="S245" i="1" s="1"/>
  <c r="U246" i="1"/>
  <c r="A249" i="1" l="1"/>
  <c r="D249" i="1" s="1"/>
  <c r="E246" i="1"/>
  <c r="F246" i="1" s="1"/>
  <c r="L180" i="1"/>
  <c r="M180" i="1" s="1"/>
  <c r="N180" i="1" s="1"/>
  <c r="K181" i="1"/>
  <c r="P247" i="1"/>
  <c r="J261" i="1"/>
  <c r="C234" i="1"/>
  <c r="T247" i="1"/>
  <c r="R246" i="1"/>
  <c r="S246" i="1" s="1"/>
  <c r="U247" i="1"/>
  <c r="S234" i="1" l="1"/>
  <c r="C235" i="1" s="1"/>
  <c r="A250" i="1"/>
  <c r="D250" i="1" s="1"/>
  <c r="E247" i="1"/>
  <c r="F247" i="1" s="1"/>
  <c r="L181" i="1"/>
  <c r="M181" i="1" s="1"/>
  <c r="N181" i="1" s="1"/>
  <c r="K182" i="1"/>
  <c r="J262" i="1"/>
  <c r="P248" i="1"/>
  <c r="R247" i="1"/>
  <c r="T248" i="1"/>
  <c r="U248" i="1"/>
  <c r="A251" i="1" l="1"/>
  <c r="D251" i="1" s="1"/>
  <c r="E248" i="1"/>
  <c r="F248" i="1" s="1"/>
  <c r="K183" i="1"/>
  <c r="L182" i="1"/>
  <c r="M182" i="1" s="1"/>
  <c r="N182" i="1" s="1"/>
  <c r="C236" i="1"/>
  <c r="P249" i="1"/>
  <c r="J263" i="1"/>
  <c r="R248" i="1"/>
  <c r="U249" i="1"/>
  <c r="T249" i="1"/>
  <c r="S236" i="1" l="1"/>
  <c r="C237" i="1" s="1"/>
  <c r="A252" i="1"/>
  <c r="D252" i="1" s="1"/>
  <c r="E249" i="1"/>
  <c r="F249" i="1" s="1"/>
  <c r="K184" i="1"/>
  <c r="L183" i="1"/>
  <c r="M183" i="1" s="1"/>
  <c r="N183" i="1" s="1"/>
  <c r="T250" i="1"/>
  <c r="R249" i="1"/>
  <c r="S249" i="1" s="1"/>
  <c r="U250" i="1"/>
  <c r="J264" i="1"/>
  <c r="P250" i="1"/>
  <c r="A253" i="1" l="1"/>
  <c r="D253" i="1" s="1"/>
  <c r="E250" i="1"/>
  <c r="F250" i="1" s="1"/>
  <c r="L184" i="1"/>
  <c r="M184" i="1" s="1"/>
  <c r="N184" i="1" s="1"/>
  <c r="K185" i="1"/>
  <c r="T251" i="1"/>
  <c r="R250" i="1"/>
  <c r="S250" i="1" s="1"/>
  <c r="U251" i="1"/>
  <c r="J265" i="1"/>
  <c r="C238" i="1"/>
  <c r="P251" i="1"/>
  <c r="S238" i="1" l="1"/>
  <c r="C239" i="1" s="1"/>
  <c r="A254" i="1"/>
  <c r="D254" i="1" s="1"/>
  <c r="E251" i="1"/>
  <c r="F251" i="1" s="1"/>
  <c r="K186" i="1"/>
  <c r="L185" i="1"/>
  <c r="M185" i="1" s="1"/>
  <c r="N185" i="1" s="1"/>
  <c r="P252" i="1"/>
  <c r="J266" i="1"/>
  <c r="R251" i="1"/>
  <c r="S251" i="1" s="1"/>
  <c r="U252" i="1"/>
  <c r="T252" i="1"/>
  <c r="A255" i="1" l="1"/>
  <c r="D255" i="1" s="1"/>
  <c r="E252" i="1"/>
  <c r="F252" i="1" s="1"/>
  <c r="L186" i="1"/>
  <c r="M186" i="1" s="1"/>
  <c r="N186" i="1" s="1"/>
  <c r="K187" i="1"/>
  <c r="P253" i="1"/>
  <c r="U253" i="1"/>
  <c r="R252" i="1"/>
  <c r="T253" i="1"/>
  <c r="J267" i="1"/>
  <c r="C240" i="1"/>
  <c r="A256" i="1" l="1"/>
  <c r="D256" i="1" s="1"/>
  <c r="E253" i="1"/>
  <c r="F253" i="1" s="1"/>
  <c r="L187" i="1"/>
  <c r="M187" i="1" s="1"/>
  <c r="N187" i="1" s="1"/>
  <c r="K188" i="1"/>
  <c r="C241" i="1"/>
  <c r="P254" i="1"/>
  <c r="J268" i="1"/>
  <c r="T254" i="1"/>
  <c r="R253" i="1"/>
  <c r="S253" i="1" s="1"/>
  <c r="U254" i="1"/>
  <c r="A257" i="1" l="1"/>
  <c r="D257" i="1" s="1"/>
  <c r="E254" i="1"/>
  <c r="F254" i="1" s="1"/>
  <c r="K189" i="1"/>
  <c r="L188" i="1"/>
  <c r="M188" i="1" s="1"/>
  <c r="N188" i="1" s="1"/>
  <c r="P255" i="1"/>
  <c r="U255" i="1"/>
  <c r="R254" i="1"/>
  <c r="S254" i="1" s="1"/>
  <c r="T255" i="1"/>
  <c r="J269" i="1"/>
  <c r="C242" i="1"/>
  <c r="A258" i="1" l="1"/>
  <c r="D258" i="1" s="1"/>
  <c r="E255" i="1"/>
  <c r="F255" i="1" s="1"/>
  <c r="K190" i="1"/>
  <c r="L189" i="1"/>
  <c r="M189" i="1" s="1"/>
  <c r="N189" i="1" s="1"/>
  <c r="R255" i="1"/>
  <c r="S255" i="1" s="1"/>
  <c r="U256" i="1"/>
  <c r="T256" i="1"/>
  <c r="J270" i="1"/>
  <c r="C243" i="1"/>
  <c r="P256" i="1"/>
  <c r="A259" i="1" l="1"/>
  <c r="D259" i="1" s="1"/>
  <c r="E256" i="1"/>
  <c r="F256" i="1" s="1"/>
  <c r="L190" i="1"/>
  <c r="M190" i="1" s="1"/>
  <c r="N190" i="1" s="1"/>
  <c r="K191" i="1"/>
  <c r="U257" i="1"/>
  <c r="R256" i="1"/>
  <c r="S256" i="1" s="1"/>
  <c r="T257" i="1"/>
  <c r="J271" i="1"/>
  <c r="P257" i="1"/>
  <c r="C244" i="1"/>
  <c r="A260" i="1" l="1"/>
  <c r="D260" i="1" s="1"/>
  <c r="E257" i="1"/>
  <c r="F257" i="1" s="1"/>
  <c r="K192" i="1"/>
  <c r="L191" i="1"/>
  <c r="M191" i="1" s="1"/>
  <c r="N191" i="1" s="1"/>
  <c r="R257" i="1"/>
  <c r="U258" i="1"/>
  <c r="T258" i="1"/>
  <c r="J272" i="1"/>
  <c r="C245" i="1"/>
  <c r="P258" i="1"/>
  <c r="A261" i="1" l="1"/>
  <c r="D261" i="1" s="1"/>
  <c r="E258" i="1"/>
  <c r="F258" i="1" s="1"/>
  <c r="K193" i="1"/>
  <c r="L192" i="1"/>
  <c r="M192" i="1" s="1"/>
  <c r="N192" i="1" s="1"/>
  <c r="P259" i="1"/>
  <c r="C246" i="1"/>
  <c r="U259" i="1"/>
  <c r="T259" i="1"/>
  <c r="R258" i="1"/>
  <c r="S258" i="1" s="1"/>
  <c r="J273" i="1"/>
  <c r="A262" i="1" l="1"/>
  <c r="D262" i="1" s="1"/>
  <c r="E259" i="1"/>
  <c r="F259" i="1" s="1"/>
  <c r="K194" i="1"/>
  <c r="L193" i="1"/>
  <c r="M193" i="1" s="1"/>
  <c r="N193" i="1" s="1"/>
  <c r="J274" i="1"/>
  <c r="C247" i="1"/>
  <c r="P260" i="1"/>
  <c r="T260" i="1"/>
  <c r="R259" i="1"/>
  <c r="S259" i="1" s="1"/>
  <c r="U260" i="1"/>
  <c r="S247" i="1" l="1"/>
  <c r="C248" i="1" s="1"/>
  <c r="A263" i="1"/>
  <c r="D263" i="1" s="1"/>
  <c r="E260" i="1"/>
  <c r="F260" i="1" s="1"/>
  <c r="L194" i="1"/>
  <c r="M194" i="1" s="1"/>
  <c r="N194" i="1" s="1"/>
  <c r="K195" i="1"/>
  <c r="P261" i="1"/>
  <c r="J275" i="1"/>
  <c r="U261" i="1"/>
  <c r="R260" i="1"/>
  <c r="T261" i="1"/>
  <c r="S248" i="1" l="1"/>
  <c r="C249" i="1" s="1"/>
  <c r="A264" i="1"/>
  <c r="D264" i="1" s="1"/>
  <c r="E261" i="1"/>
  <c r="F261" i="1" s="1"/>
  <c r="K196" i="1"/>
  <c r="L195" i="1"/>
  <c r="M195" i="1" s="1"/>
  <c r="N195" i="1" s="1"/>
  <c r="J276" i="1"/>
  <c r="P262" i="1"/>
  <c r="U262" i="1"/>
  <c r="R261" i="1"/>
  <c r="S261" i="1" s="1"/>
  <c r="T262" i="1"/>
  <c r="A265" i="1" l="1"/>
  <c r="D265" i="1" s="1"/>
  <c r="E262" i="1"/>
  <c r="F262" i="1" s="1"/>
  <c r="L196" i="1"/>
  <c r="M196" i="1" s="1"/>
  <c r="N196" i="1" s="1"/>
  <c r="K197" i="1"/>
  <c r="T263" i="1"/>
  <c r="R262" i="1"/>
  <c r="S262" i="1" s="1"/>
  <c r="U263" i="1"/>
  <c r="C250" i="1"/>
  <c r="J277" i="1"/>
  <c r="P263" i="1"/>
  <c r="A266" i="1" l="1"/>
  <c r="D266" i="1" s="1"/>
  <c r="E263" i="1"/>
  <c r="F263" i="1" s="1"/>
  <c r="K198" i="1"/>
  <c r="L197" i="1"/>
  <c r="M197" i="1" s="1"/>
  <c r="N197" i="1" s="1"/>
  <c r="U264" i="1"/>
  <c r="R263" i="1"/>
  <c r="S263" i="1" s="1"/>
  <c r="T264" i="1"/>
  <c r="J278" i="1"/>
  <c r="C251" i="1"/>
  <c r="P264" i="1"/>
  <c r="A267" i="1" l="1"/>
  <c r="D267" i="1" s="1"/>
  <c r="E264" i="1"/>
  <c r="F264" i="1" s="1"/>
  <c r="L198" i="1"/>
  <c r="M198" i="1" s="1"/>
  <c r="N198" i="1" s="1"/>
  <c r="K199" i="1"/>
  <c r="J279" i="1"/>
  <c r="U265" i="1"/>
  <c r="R264" i="1"/>
  <c r="S264" i="1" s="1"/>
  <c r="T265" i="1"/>
  <c r="P265" i="1"/>
  <c r="C252" i="1"/>
  <c r="S252" i="1" l="1"/>
  <c r="C253" i="1" s="1"/>
  <c r="A268" i="1"/>
  <c r="D268" i="1" s="1"/>
  <c r="E265" i="1"/>
  <c r="F265" i="1" s="1"/>
  <c r="L199" i="1"/>
  <c r="M199" i="1" s="1"/>
  <c r="N199" i="1" s="1"/>
  <c r="K200" i="1"/>
  <c r="P266" i="1"/>
  <c r="J280" i="1"/>
  <c r="U266" i="1"/>
  <c r="T266" i="1"/>
  <c r="R265" i="1"/>
  <c r="A269" i="1" l="1"/>
  <c r="D269" i="1" s="1"/>
  <c r="E266" i="1"/>
  <c r="F266" i="1" s="1"/>
  <c r="L200" i="1"/>
  <c r="M200" i="1" s="1"/>
  <c r="N200" i="1" s="1"/>
  <c r="K201" i="1"/>
  <c r="J281" i="1"/>
  <c r="P267" i="1"/>
  <c r="U267" i="1"/>
  <c r="R266" i="1"/>
  <c r="S266" i="1" s="1"/>
  <c r="T267" i="1"/>
  <c r="C254" i="1"/>
  <c r="A270" i="1" l="1"/>
  <c r="D270" i="1" s="1"/>
  <c r="E267" i="1"/>
  <c r="F267" i="1" s="1"/>
  <c r="L201" i="1"/>
  <c r="M201" i="1" s="1"/>
  <c r="N201" i="1" s="1"/>
  <c r="K202" i="1"/>
  <c r="C255" i="1"/>
  <c r="T268" i="1"/>
  <c r="R267" i="1"/>
  <c r="U268" i="1"/>
  <c r="P268" i="1"/>
  <c r="J282" i="1"/>
  <c r="A271" i="1" l="1"/>
  <c r="D271" i="1" s="1"/>
  <c r="E268" i="1"/>
  <c r="F268" i="1" s="1"/>
  <c r="K203" i="1"/>
  <c r="L202" i="1"/>
  <c r="M202" i="1" s="1"/>
  <c r="N202" i="1" s="1"/>
  <c r="J283" i="1"/>
  <c r="P269" i="1"/>
  <c r="C256" i="1"/>
  <c r="U269" i="1"/>
  <c r="T269" i="1"/>
  <c r="R268" i="1"/>
  <c r="S268" i="1" s="1"/>
  <c r="A272" i="1" l="1"/>
  <c r="D272" i="1" s="1"/>
  <c r="E269" i="1"/>
  <c r="F269" i="1" s="1"/>
  <c r="K204" i="1"/>
  <c r="L203" i="1"/>
  <c r="M203" i="1" s="1"/>
  <c r="N203" i="1" s="1"/>
  <c r="P270" i="1"/>
  <c r="U270" i="1"/>
  <c r="R269" i="1"/>
  <c r="T270" i="1"/>
  <c r="J284" i="1"/>
  <c r="C257" i="1"/>
  <c r="S257" i="1" l="1"/>
  <c r="C258" i="1" s="1"/>
  <c r="A273" i="1"/>
  <c r="D273" i="1" s="1"/>
  <c r="E270" i="1"/>
  <c r="F270" i="1" s="1"/>
  <c r="L204" i="1"/>
  <c r="M204" i="1" s="1"/>
  <c r="N204" i="1" s="1"/>
  <c r="K205" i="1"/>
  <c r="U271" i="1"/>
  <c r="R270" i="1"/>
  <c r="T271" i="1"/>
  <c r="J285" i="1"/>
  <c r="P271" i="1"/>
  <c r="A274" i="1" l="1"/>
  <c r="D274" i="1" s="1"/>
  <c r="E271" i="1"/>
  <c r="F271" i="1" s="1"/>
  <c r="L205" i="1"/>
  <c r="M205" i="1" s="1"/>
  <c r="N205" i="1" s="1"/>
  <c r="K206" i="1"/>
  <c r="U272" i="1"/>
  <c r="R271" i="1"/>
  <c r="S271" i="1" s="1"/>
  <c r="T272" i="1"/>
  <c r="C259" i="1"/>
  <c r="P272" i="1"/>
  <c r="J286" i="1"/>
  <c r="A275" i="1" l="1"/>
  <c r="D275" i="1" s="1"/>
  <c r="E272" i="1"/>
  <c r="F272" i="1" s="1"/>
  <c r="L206" i="1"/>
  <c r="M206" i="1" s="1"/>
  <c r="N206" i="1" s="1"/>
  <c r="K207" i="1"/>
  <c r="C260" i="1"/>
  <c r="J287" i="1"/>
  <c r="P273" i="1"/>
  <c r="U273" i="1"/>
  <c r="R272" i="1"/>
  <c r="S272" i="1" s="1"/>
  <c r="T273" i="1"/>
  <c r="S260" i="1" l="1"/>
  <c r="C261" i="1" s="1"/>
  <c r="A276" i="1"/>
  <c r="D276" i="1" s="1"/>
  <c r="E273" i="1"/>
  <c r="F273" i="1" s="1"/>
  <c r="L207" i="1"/>
  <c r="M207" i="1" s="1"/>
  <c r="N207" i="1" s="1"/>
  <c r="K208" i="1"/>
  <c r="P274" i="1"/>
  <c r="U274" i="1"/>
  <c r="T274" i="1"/>
  <c r="R273" i="1"/>
  <c r="S273" i="1" s="1"/>
  <c r="J288" i="1"/>
  <c r="A277" i="1" l="1"/>
  <c r="D277" i="1" s="1"/>
  <c r="E274" i="1"/>
  <c r="F274" i="1" s="1"/>
  <c r="K209" i="1"/>
  <c r="L208" i="1"/>
  <c r="M208" i="1" s="1"/>
  <c r="N208" i="1" s="1"/>
  <c r="J289" i="1"/>
  <c r="P275" i="1"/>
  <c r="C262" i="1"/>
  <c r="T275" i="1"/>
  <c r="U275" i="1"/>
  <c r="R274" i="1"/>
  <c r="A278" i="1" l="1"/>
  <c r="D278" i="1" s="1"/>
  <c r="E275" i="1"/>
  <c r="F275" i="1" s="1"/>
  <c r="L209" i="1"/>
  <c r="M209" i="1" s="1"/>
  <c r="N209" i="1" s="1"/>
  <c r="K210" i="1"/>
  <c r="U276" i="1"/>
  <c r="R275" i="1"/>
  <c r="S275" i="1" s="1"/>
  <c r="T276" i="1"/>
  <c r="J290" i="1"/>
  <c r="P276" i="1"/>
  <c r="C263" i="1"/>
  <c r="A279" i="1" l="1"/>
  <c r="D279" i="1" s="1"/>
  <c r="E276" i="1"/>
  <c r="F276" i="1" s="1"/>
  <c r="K211" i="1"/>
  <c r="L210" i="1"/>
  <c r="M210" i="1" s="1"/>
  <c r="N210" i="1" s="1"/>
  <c r="J291" i="1"/>
  <c r="C264" i="1"/>
  <c r="P277" i="1"/>
  <c r="T277" i="1"/>
  <c r="U277" i="1"/>
  <c r="R276" i="1"/>
  <c r="S276" i="1" s="1"/>
  <c r="A280" i="1" l="1"/>
  <c r="D280" i="1" s="1"/>
  <c r="E277" i="1"/>
  <c r="F277" i="1" s="1"/>
  <c r="L211" i="1"/>
  <c r="M211" i="1" s="1"/>
  <c r="N211" i="1" s="1"/>
  <c r="K212" i="1"/>
  <c r="P278" i="1"/>
  <c r="J292" i="1"/>
  <c r="U278" i="1"/>
  <c r="R277" i="1"/>
  <c r="S277" i="1" s="1"/>
  <c r="T278" i="1"/>
  <c r="C265" i="1"/>
  <c r="S265" i="1" l="1"/>
  <c r="C266" i="1" s="1"/>
  <c r="A281" i="1"/>
  <c r="D281" i="1" s="1"/>
  <c r="E278" i="1"/>
  <c r="F278" i="1" s="1"/>
  <c r="K213" i="1"/>
  <c r="L212" i="1"/>
  <c r="M212" i="1" s="1"/>
  <c r="N212" i="1" s="1"/>
  <c r="J293" i="1"/>
  <c r="P279" i="1"/>
  <c r="T279" i="1"/>
  <c r="R278" i="1"/>
  <c r="U279" i="1"/>
  <c r="A282" i="1" l="1"/>
  <c r="D282" i="1" s="1"/>
  <c r="E279" i="1"/>
  <c r="F279" i="1" s="1"/>
  <c r="K214" i="1"/>
  <c r="L213" i="1"/>
  <c r="M213" i="1" s="1"/>
  <c r="N213" i="1" s="1"/>
  <c r="U280" i="1"/>
  <c r="T280" i="1"/>
  <c r="R279" i="1"/>
  <c r="S279" i="1" s="1"/>
  <c r="J294" i="1"/>
  <c r="P280" i="1"/>
  <c r="C267" i="1"/>
  <c r="S267" i="1" l="1"/>
  <c r="C268" i="1" s="1"/>
  <c r="A283" i="1"/>
  <c r="D283" i="1" s="1"/>
  <c r="E280" i="1"/>
  <c r="F280" i="1" s="1"/>
  <c r="L214" i="1"/>
  <c r="M214" i="1" s="1"/>
  <c r="N214" i="1" s="1"/>
  <c r="K215" i="1"/>
  <c r="J295" i="1"/>
  <c r="P281" i="1"/>
  <c r="T281" i="1"/>
  <c r="R280" i="1"/>
  <c r="U281" i="1"/>
  <c r="A284" i="1" l="1"/>
  <c r="D284" i="1" s="1"/>
  <c r="E281" i="1"/>
  <c r="F281" i="1" s="1"/>
  <c r="K216" i="1"/>
  <c r="L215" i="1"/>
  <c r="M215" i="1" s="1"/>
  <c r="N215" i="1" s="1"/>
  <c r="U282" i="1"/>
  <c r="T282" i="1"/>
  <c r="R281" i="1"/>
  <c r="S281" i="1" s="1"/>
  <c r="P282" i="1"/>
  <c r="J296" i="1"/>
  <c r="C269" i="1"/>
  <c r="S269" i="1" l="1"/>
  <c r="C270" i="1" s="1"/>
  <c r="A285" i="1"/>
  <c r="D285" i="1" s="1"/>
  <c r="E282" i="1"/>
  <c r="F282" i="1" s="1"/>
  <c r="K217" i="1"/>
  <c r="L216" i="1"/>
  <c r="M216" i="1" s="1"/>
  <c r="N216" i="1" s="1"/>
  <c r="J297" i="1"/>
  <c r="P283" i="1"/>
  <c r="T283" i="1"/>
  <c r="R282" i="1"/>
  <c r="S282" i="1" s="1"/>
  <c r="U283" i="1"/>
  <c r="S270" i="1" l="1"/>
  <c r="C271" i="1" s="1"/>
  <c r="A286" i="1"/>
  <c r="D286" i="1" s="1"/>
  <c r="E283" i="1"/>
  <c r="F283" i="1" s="1"/>
  <c r="L217" i="1"/>
  <c r="M217" i="1" s="1"/>
  <c r="N217" i="1" s="1"/>
  <c r="K218" i="1"/>
  <c r="T284" i="1"/>
  <c r="R283" i="1"/>
  <c r="S283" i="1" s="1"/>
  <c r="U284" i="1"/>
  <c r="J298" i="1"/>
  <c r="P284" i="1"/>
  <c r="A287" i="1" l="1"/>
  <c r="D287" i="1" s="1"/>
  <c r="E284" i="1"/>
  <c r="F284" i="1" s="1"/>
  <c r="L218" i="1"/>
  <c r="M218" i="1" s="1"/>
  <c r="N218" i="1" s="1"/>
  <c r="K219" i="1"/>
  <c r="T285" i="1"/>
  <c r="R284" i="1"/>
  <c r="S284" i="1" s="1"/>
  <c r="U285" i="1"/>
  <c r="J299" i="1"/>
  <c r="C272" i="1"/>
  <c r="P285" i="1"/>
  <c r="A288" i="1" l="1"/>
  <c r="D288" i="1" s="1"/>
  <c r="E285" i="1"/>
  <c r="F285" i="1" s="1"/>
  <c r="L219" i="1"/>
  <c r="M219" i="1" s="1"/>
  <c r="N219" i="1" s="1"/>
  <c r="K220" i="1"/>
  <c r="T286" i="1"/>
  <c r="R285" i="1"/>
  <c r="S285" i="1" s="1"/>
  <c r="U286" i="1"/>
  <c r="P286" i="1"/>
  <c r="C273" i="1"/>
  <c r="J300" i="1"/>
  <c r="A289" i="1" l="1"/>
  <c r="D289" i="1" s="1"/>
  <c r="E286" i="1"/>
  <c r="F286" i="1" s="1"/>
  <c r="K221" i="1"/>
  <c r="L220" i="1"/>
  <c r="M220" i="1" s="1"/>
  <c r="N220" i="1" s="1"/>
  <c r="T287" i="1"/>
  <c r="R286" i="1"/>
  <c r="S286" i="1" s="1"/>
  <c r="U287" i="1"/>
  <c r="C274" i="1"/>
  <c r="J301" i="1"/>
  <c r="P287" i="1"/>
  <c r="S274" i="1" l="1"/>
  <c r="C275" i="1" s="1"/>
  <c r="A290" i="1"/>
  <c r="D290" i="1" s="1"/>
  <c r="E287" i="1"/>
  <c r="F287" i="1" s="1"/>
  <c r="L221" i="1"/>
  <c r="M221" i="1" s="1"/>
  <c r="N221" i="1" s="1"/>
  <c r="K222" i="1"/>
  <c r="P288" i="1"/>
  <c r="J302" i="1"/>
  <c r="U288" i="1"/>
  <c r="R287" i="1"/>
  <c r="S287" i="1" s="1"/>
  <c r="T288" i="1"/>
  <c r="A291" i="1" l="1"/>
  <c r="D291" i="1" s="1"/>
  <c r="E288" i="1"/>
  <c r="F288" i="1" s="1"/>
  <c r="K223" i="1"/>
  <c r="L222" i="1"/>
  <c r="M222" i="1" s="1"/>
  <c r="N222" i="1" s="1"/>
  <c r="J303" i="1"/>
  <c r="C276" i="1"/>
  <c r="P289" i="1"/>
  <c r="T289" i="1"/>
  <c r="R288" i="1"/>
  <c r="U289" i="1"/>
  <c r="A292" i="1" l="1"/>
  <c r="D292" i="1" s="1"/>
  <c r="E289" i="1"/>
  <c r="F289" i="1" s="1"/>
  <c r="L223" i="1"/>
  <c r="M223" i="1" s="1"/>
  <c r="N223" i="1" s="1"/>
  <c r="K224" i="1"/>
  <c r="U290" i="1"/>
  <c r="R289" i="1"/>
  <c r="T290" i="1"/>
  <c r="P290" i="1"/>
  <c r="J304" i="1"/>
  <c r="C277" i="1"/>
  <c r="A293" i="1" l="1"/>
  <c r="D293" i="1" s="1"/>
  <c r="E290" i="1"/>
  <c r="F290" i="1" s="1"/>
  <c r="L224" i="1"/>
  <c r="M224" i="1" s="1"/>
  <c r="N224" i="1" s="1"/>
  <c r="K225" i="1"/>
  <c r="T291" i="1"/>
  <c r="R290" i="1"/>
  <c r="U291" i="1"/>
  <c r="C278" i="1"/>
  <c r="J305" i="1"/>
  <c r="P291" i="1"/>
  <c r="S278" i="1" l="1"/>
  <c r="C279" i="1" s="1"/>
  <c r="A294" i="1"/>
  <c r="D294" i="1" s="1"/>
  <c r="E291" i="1"/>
  <c r="F291" i="1" s="1"/>
  <c r="K226" i="1"/>
  <c r="L225" i="1"/>
  <c r="M225" i="1" s="1"/>
  <c r="N225" i="1" s="1"/>
  <c r="U292" i="1"/>
  <c r="R291" i="1"/>
  <c r="S291" i="1" s="1"/>
  <c r="T292" i="1"/>
  <c r="J306" i="1"/>
  <c r="P292" i="1"/>
  <c r="A295" i="1" l="1"/>
  <c r="D295" i="1" s="1"/>
  <c r="E292" i="1"/>
  <c r="F292" i="1" s="1"/>
  <c r="L226" i="1"/>
  <c r="M226" i="1" s="1"/>
  <c r="N226" i="1" s="1"/>
  <c r="K227" i="1"/>
  <c r="P293" i="1"/>
  <c r="J307" i="1"/>
  <c r="U293" i="1"/>
  <c r="R292" i="1"/>
  <c r="S292" i="1" s="1"/>
  <c r="T293" i="1"/>
  <c r="C280" i="1"/>
  <c r="S280" i="1" l="1"/>
  <c r="C281" i="1" s="1"/>
  <c r="A296" i="1"/>
  <c r="D296" i="1" s="1"/>
  <c r="E293" i="1"/>
  <c r="F293" i="1" s="1"/>
  <c r="K228" i="1"/>
  <c r="L227" i="1"/>
  <c r="M227" i="1" s="1"/>
  <c r="N227" i="1" s="1"/>
  <c r="R293" i="1"/>
  <c r="T294" i="1"/>
  <c r="U294" i="1"/>
  <c r="J308" i="1"/>
  <c r="P294" i="1"/>
  <c r="A297" i="1" l="1"/>
  <c r="D297" i="1" s="1"/>
  <c r="E294" i="1"/>
  <c r="F294" i="1" s="1"/>
  <c r="L228" i="1"/>
  <c r="M228" i="1" s="1"/>
  <c r="N228" i="1" s="1"/>
  <c r="K229" i="1"/>
  <c r="P295" i="1"/>
  <c r="J309" i="1"/>
  <c r="R294" i="1"/>
  <c r="S294" i="1" s="1"/>
  <c r="U295" i="1"/>
  <c r="T295" i="1"/>
  <c r="C282" i="1"/>
  <c r="A298" i="1" l="1"/>
  <c r="D298" i="1" s="1"/>
  <c r="E295" i="1"/>
  <c r="F295" i="1" s="1"/>
  <c r="K230" i="1"/>
  <c r="L229" i="1"/>
  <c r="M229" i="1" s="1"/>
  <c r="N229" i="1" s="1"/>
  <c r="R295" i="1"/>
  <c r="S295" i="1" s="1"/>
  <c r="T296" i="1"/>
  <c r="U296" i="1"/>
  <c r="C283" i="1"/>
  <c r="J310" i="1"/>
  <c r="P296" i="1"/>
  <c r="A299" i="1" l="1"/>
  <c r="D299" i="1" s="1"/>
  <c r="E296" i="1"/>
  <c r="F296" i="1" s="1"/>
  <c r="L230" i="1"/>
  <c r="M230" i="1" s="1"/>
  <c r="N230" i="1" s="1"/>
  <c r="K231" i="1"/>
  <c r="R296" i="1"/>
  <c r="U297" i="1"/>
  <c r="T297" i="1"/>
  <c r="J311" i="1"/>
  <c r="C284" i="1"/>
  <c r="P297" i="1"/>
  <c r="A300" i="1" l="1"/>
  <c r="D300" i="1" s="1"/>
  <c r="E297" i="1"/>
  <c r="F297" i="1" s="1"/>
  <c r="L231" i="1"/>
  <c r="M231" i="1" s="1"/>
  <c r="N231" i="1" s="1"/>
  <c r="K232" i="1"/>
  <c r="R297" i="1"/>
  <c r="S297" i="1" s="1"/>
  <c r="U298" i="1"/>
  <c r="T298" i="1"/>
  <c r="P298" i="1"/>
  <c r="C285" i="1"/>
  <c r="J312" i="1"/>
  <c r="A301" i="1" l="1"/>
  <c r="D301" i="1" s="1"/>
  <c r="E298" i="1"/>
  <c r="F298" i="1" s="1"/>
  <c r="L232" i="1"/>
  <c r="M232" i="1" s="1"/>
  <c r="N232" i="1" s="1"/>
  <c r="K233" i="1"/>
  <c r="J313" i="1"/>
  <c r="C286" i="1"/>
  <c r="P299" i="1"/>
  <c r="R298" i="1"/>
  <c r="U299" i="1"/>
  <c r="T299" i="1"/>
  <c r="A302" i="1" l="1"/>
  <c r="D302" i="1" s="1"/>
  <c r="E299" i="1"/>
  <c r="F299" i="1" s="1"/>
  <c r="L233" i="1"/>
  <c r="M233" i="1" s="1"/>
  <c r="N233" i="1" s="1"/>
  <c r="K234" i="1"/>
  <c r="P300" i="1"/>
  <c r="J314" i="1"/>
  <c r="R299" i="1"/>
  <c r="S299" i="1" s="1"/>
  <c r="U300" i="1"/>
  <c r="T300" i="1"/>
  <c r="C287" i="1"/>
  <c r="A303" i="1" l="1"/>
  <c r="D303" i="1" s="1"/>
  <c r="E300" i="1"/>
  <c r="F300" i="1" s="1"/>
  <c r="L234" i="1"/>
  <c r="M234" i="1" s="1"/>
  <c r="N234" i="1" s="1"/>
  <c r="K235" i="1"/>
  <c r="J315" i="1"/>
  <c r="R300" i="1"/>
  <c r="S300" i="1" s="1"/>
  <c r="T301" i="1"/>
  <c r="U301" i="1"/>
  <c r="C288" i="1"/>
  <c r="P301" i="1"/>
  <c r="S288" i="1" l="1"/>
  <c r="C289" i="1" s="1"/>
  <c r="A304" i="1"/>
  <c r="D304" i="1" s="1"/>
  <c r="E301" i="1"/>
  <c r="F301" i="1" s="1"/>
  <c r="L235" i="1"/>
  <c r="M235" i="1" s="1"/>
  <c r="N235" i="1" s="1"/>
  <c r="K236" i="1"/>
  <c r="R301" i="1"/>
  <c r="S301" i="1" s="1"/>
  <c r="U302" i="1"/>
  <c r="T302" i="1"/>
  <c r="J316" i="1"/>
  <c r="P302" i="1"/>
  <c r="S289" i="1" l="1"/>
  <c r="C290" i="1" s="1"/>
  <c r="A305" i="1"/>
  <c r="D305" i="1" s="1"/>
  <c r="E302" i="1"/>
  <c r="F302" i="1" s="1"/>
  <c r="L236" i="1"/>
  <c r="M236" i="1" s="1"/>
  <c r="N236" i="1" s="1"/>
  <c r="K237" i="1"/>
  <c r="J317" i="1"/>
  <c r="P303" i="1"/>
  <c r="R302" i="1"/>
  <c r="T303" i="1"/>
  <c r="U303" i="1"/>
  <c r="S290" i="1" l="1"/>
  <c r="C291" i="1" s="1"/>
  <c r="A306" i="1"/>
  <c r="D306" i="1" s="1"/>
  <c r="E303" i="1"/>
  <c r="F303" i="1" s="1"/>
  <c r="K238" i="1"/>
  <c r="L237" i="1"/>
  <c r="M237" i="1" s="1"/>
  <c r="N237" i="1" s="1"/>
  <c r="P304" i="1"/>
  <c r="R303" i="1"/>
  <c r="S303" i="1" s="1"/>
  <c r="T304" i="1"/>
  <c r="U304" i="1"/>
  <c r="J318" i="1"/>
  <c r="A307" i="1" l="1"/>
  <c r="D307" i="1" s="1"/>
  <c r="E304" i="1"/>
  <c r="F304" i="1" s="1"/>
  <c r="L238" i="1"/>
  <c r="M238" i="1" s="1"/>
  <c r="N238" i="1" s="1"/>
  <c r="K239" i="1"/>
  <c r="J319" i="1"/>
  <c r="R304" i="1"/>
  <c r="S304" i="1" s="1"/>
  <c r="T305" i="1"/>
  <c r="U305" i="1"/>
  <c r="C292" i="1"/>
  <c r="P305" i="1"/>
  <c r="A308" i="1" l="1"/>
  <c r="D308" i="1" s="1"/>
  <c r="E305" i="1"/>
  <c r="F305" i="1" s="1"/>
  <c r="K240" i="1"/>
  <c r="L239" i="1"/>
  <c r="M239" i="1" s="1"/>
  <c r="N239" i="1" s="1"/>
  <c r="R305" i="1"/>
  <c r="S305" i="1" s="1"/>
  <c r="U306" i="1"/>
  <c r="T306" i="1"/>
  <c r="P306" i="1"/>
  <c r="J320" i="1"/>
  <c r="C293" i="1"/>
  <c r="S293" i="1" l="1"/>
  <c r="C294" i="1" s="1"/>
  <c r="A309" i="1"/>
  <c r="D309" i="1" s="1"/>
  <c r="E306" i="1"/>
  <c r="F306" i="1" s="1"/>
  <c r="K241" i="1"/>
  <c r="L240" i="1"/>
  <c r="M240" i="1" s="1"/>
  <c r="N240" i="1" s="1"/>
  <c r="R306" i="1"/>
  <c r="S306" i="1" s="1"/>
  <c r="T307" i="1"/>
  <c r="U307" i="1"/>
  <c r="J321" i="1"/>
  <c r="P307" i="1"/>
  <c r="A310" i="1" l="1"/>
  <c r="D310" i="1" s="1"/>
  <c r="E307" i="1"/>
  <c r="F307" i="1" s="1"/>
  <c r="K242" i="1"/>
  <c r="L241" i="1"/>
  <c r="M241" i="1" s="1"/>
  <c r="N241" i="1" s="1"/>
  <c r="C295" i="1"/>
  <c r="R307" i="1"/>
  <c r="S307" i="1" s="1"/>
  <c r="U308" i="1"/>
  <c r="T308" i="1"/>
  <c r="P308" i="1"/>
  <c r="J322" i="1"/>
  <c r="A311" i="1" l="1"/>
  <c r="D311" i="1" s="1"/>
  <c r="E308" i="1"/>
  <c r="F308" i="1" s="1"/>
  <c r="K243" i="1"/>
  <c r="L242" i="1"/>
  <c r="M242" i="1" s="1"/>
  <c r="N242" i="1" s="1"/>
  <c r="P309" i="1"/>
  <c r="C296" i="1"/>
  <c r="J323" i="1"/>
  <c r="R308" i="1"/>
  <c r="S308" i="1" s="1"/>
  <c r="U309" i="1"/>
  <c r="T309" i="1"/>
  <c r="S296" i="1" l="1"/>
  <c r="C297" i="1" s="1"/>
  <c r="A312" i="1"/>
  <c r="D312" i="1" s="1"/>
  <c r="E309" i="1"/>
  <c r="F309" i="1" s="1"/>
  <c r="K244" i="1"/>
  <c r="L243" i="1"/>
  <c r="M243" i="1" s="1"/>
  <c r="N243" i="1" s="1"/>
  <c r="P310" i="1"/>
  <c r="J324" i="1"/>
  <c r="R309" i="1"/>
  <c r="S309" i="1" s="1"/>
  <c r="U310" i="1"/>
  <c r="T310" i="1"/>
  <c r="A313" i="1" l="1"/>
  <c r="D313" i="1" s="1"/>
  <c r="E310" i="1"/>
  <c r="F310" i="1" s="1"/>
  <c r="L244" i="1"/>
  <c r="M244" i="1" s="1"/>
  <c r="N244" i="1" s="1"/>
  <c r="K245" i="1"/>
  <c r="C298" i="1"/>
  <c r="R310" i="1"/>
  <c r="U311" i="1"/>
  <c r="T311" i="1"/>
  <c r="J325" i="1"/>
  <c r="P311" i="1"/>
  <c r="S298" i="1" l="1"/>
  <c r="C299" i="1" s="1"/>
  <c r="A314" i="1"/>
  <c r="D314" i="1" s="1"/>
  <c r="E311" i="1"/>
  <c r="F311" i="1" s="1"/>
  <c r="L245" i="1"/>
  <c r="M245" i="1" s="1"/>
  <c r="N245" i="1" s="1"/>
  <c r="K246" i="1"/>
  <c r="P312" i="1"/>
  <c r="R311" i="1"/>
  <c r="U312" i="1"/>
  <c r="T312" i="1"/>
  <c r="J326" i="1"/>
  <c r="A315" i="1" l="1"/>
  <c r="D315" i="1" s="1"/>
  <c r="E312" i="1"/>
  <c r="F312" i="1" s="1"/>
  <c r="K247" i="1"/>
  <c r="L246" i="1"/>
  <c r="M246" i="1" s="1"/>
  <c r="N246" i="1" s="1"/>
  <c r="P313" i="1"/>
  <c r="C300" i="1"/>
  <c r="J327" i="1"/>
  <c r="R312" i="1"/>
  <c r="U313" i="1"/>
  <c r="T313" i="1"/>
  <c r="A316" i="1" l="1"/>
  <c r="D316" i="1" s="1"/>
  <c r="E313" i="1"/>
  <c r="F313" i="1" s="1"/>
  <c r="L247" i="1"/>
  <c r="M247" i="1" s="1"/>
  <c r="N247" i="1" s="1"/>
  <c r="K248" i="1"/>
  <c r="J328" i="1"/>
  <c r="P314" i="1"/>
  <c r="R313" i="1"/>
  <c r="S313" i="1" s="1"/>
  <c r="U314" i="1"/>
  <c r="T314" i="1"/>
  <c r="C301" i="1"/>
  <c r="A317" i="1" l="1"/>
  <c r="D317" i="1" s="1"/>
  <c r="E314" i="1"/>
  <c r="F314" i="1" s="1"/>
  <c r="L248" i="1"/>
  <c r="M248" i="1" s="1"/>
  <c r="N248" i="1" s="1"/>
  <c r="K249" i="1"/>
  <c r="R314" i="1"/>
  <c r="S314" i="1" s="1"/>
  <c r="U315" i="1"/>
  <c r="T315" i="1"/>
  <c r="C302" i="1"/>
  <c r="P315" i="1"/>
  <c r="J329" i="1"/>
  <c r="S302" i="1" l="1"/>
  <c r="C303" i="1" s="1"/>
  <c r="A318" i="1"/>
  <c r="D318" i="1" s="1"/>
  <c r="E315" i="1"/>
  <c r="F315" i="1" s="1"/>
  <c r="L249" i="1"/>
  <c r="M249" i="1" s="1"/>
  <c r="N249" i="1" s="1"/>
  <c r="K250" i="1"/>
  <c r="J330" i="1"/>
  <c r="P316" i="1"/>
  <c r="R315" i="1"/>
  <c r="U316" i="1"/>
  <c r="T316" i="1"/>
  <c r="A319" i="1" l="1"/>
  <c r="D319" i="1" s="1"/>
  <c r="E316" i="1"/>
  <c r="F316" i="1" s="1"/>
  <c r="L250" i="1"/>
  <c r="M250" i="1" s="1"/>
  <c r="N250" i="1" s="1"/>
  <c r="K251" i="1"/>
  <c r="R316" i="1"/>
  <c r="S316" i="1" s="1"/>
  <c r="U317" i="1"/>
  <c r="T317" i="1"/>
  <c r="J331" i="1"/>
  <c r="P317" i="1"/>
  <c r="C304" i="1"/>
  <c r="A320" i="1" l="1"/>
  <c r="D320" i="1" s="1"/>
  <c r="E317" i="1"/>
  <c r="F317" i="1" s="1"/>
  <c r="L251" i="1"/>
  <c r="M251" i="1" s="1"/>
  <c r="N251" i="1" s="1"/>
  <c r="K252" i="1"/>
  <c r="C305" i="1"/>
  <c r="P318" i="1"/>
  <c r="R317" i="1"/>
  <c r="S317" i="1" s="1"/>
  <c r="U318" i="1"/>
  <c r="T318" i="1"/>
  <c r="J332" i="1"/>
  <c r="A321" i="1" l="1"/>
  <c r="D321" i="1" s="1"/>
  <c r="E318" i="1"/>
  <c r="F318" i="1" s="1"/>
  <c r="K253" i="1"/>
  <c r="L252" i="1"/>
  <c r="M252" i="1" s="1"/>
  <c r="N252" i="1" s="1"/>
  <c r="J333" i="1"/>
  <c r="P319" i="1"/>
  <c r="R318" i="1"/>
  <c r="S318" i="1" s="1"/>
  <c r="U319" i="1"/>
  <c r="T319" i="1"/>
  <c r="C306" i="1"/>
  <c r="A322" i="1" l="1"/>
  <c r="D322" i="1" s="1"/>
  <c r="E319" i="1"/>
  <c r="F319" i="1" s="1"/>
  <c r="L253" i="1"/>
  <c r="M253" i="1" s="1"/>
  <c r="N253" i="1" s="1"/>
  <c r="K254" i="1"/>
  <c r="R319" i="1"/>
  <c r="S319" i="1" s="1"/>
  <c r="U320" i="1"/>
  <c r="T320" i="1"/>
  <c r="C307" i="1"/>
  <c r="P320" i="1"/>
  <c r="J334" i="1"/>
  <c r="A323" i="1" l="1"/>
  <c r="D323" i="1" s="1"/>
  <c r="E320" i="1"/>
  <c r="F320" i="1" s="1"/>
  <c r="L254" i="1"/>
  <c r="M254" i="1" s="1"/>
  <c r="N254" i="1" s="1"/>
  <c r="K255" i="1"/>
  <c r="J335" i="1"/>
  <c r="R320" i="1"/>
  <c r="T321" i="1"/>
  <c r="U321" i="1"/>
  <c r="C308" i="1"/>
  <c r="P321" i="1"/>
  <c r="A324" i="1" l="1"/>
  <c r="D324" i="1" s="1"/>
  <c r="E321" i="1"/>
  <c r="F321" i="1" s="1"/>
  <c r="L255" i="1"/>
  <c r="M255" i="1" s="1"/>
  <c r="N255" i="1" s="1"/>
  <c r="K256" i="1"/>
  <c r="C309" i="1"/>
  <c r="R321" i="1"/>
  <c r="S321" i="1" s="1"/>
  <c r="T322" i="1"/>
  <c r="U322" i="1"/>
  <c r="P322" i="1"/>
  <c r="J336" i="1"/>
  <c r="A325" i="1" l="1"/>
  <c r="D325" i="1" s="1"/>
  <c r="E322" i="1"/>
  <c r="F322" i="1" s="1"/>
  <c r="K257" i="1"/>
  <c r="L256" i="1"/>
  <c r="M256" i="1" s="1"/>
  <c r="N256" i="1" s="1"/>
  <c r="C310" i="1"/>
  <c r="R322" i="1"/>
  <c r="S322" i="1" s="1"/>
  <c r="U323" i="1"/>
  <c r="T323" i="1"/>
  <c r="P323" i="1"/>
  <c r="J337" i="1"/>
  <c r="S310" i="1" l="1"/>
  <c r="C311" i="1" s="1"/>
  <c r="A326" i="1"/>
  <c r="D326" i="1" s="1"/>
  <c r="E323" i="1"/>
  <c r="F323" i="1" s="1"/>
  <c r="K258" i="1"/>
  <c r="L257" i="1"/>
  <c r="M257" i="1" s="1"/>
  <c r="N257" i="1" s="1"/>
  <c r="J338" i="1"/>
  <c r="P324" i="1"/>
  <c r="R323" i="1"/>
  <c r="S323" i="1" s="1"/>
  <c r="U324" i="1"/>
  <c r="T324" i="1"/>
  <c r="S311" i="1" l="1"/>
  <c r="C312" i="1" s="1"/>
  <c r="A327" i="1"/>
  <c r="D327" i="1" s="1"/>
  <c r="E324" i="1"/>
  <c r="F324" i="1" s="1"/>
  <c r="L258" i="1"/>
  <c r="M258" i="1" s="1"/>
  <c r="N258" i="1" s="1"/>
  <c r="K259" i="1"/>
  <c r="R324" i="1"/>
  <c r="S324" i="1" s="1"/>
  <c r="T325" i="1"/>
  <c r="U325" i="1"/>
  <c r="P325" i="1"/>
  <c r="J339" i="1"/>
  <c r="S312" i="1" l="1"/>
  <c r="C313" i="1" s="1"/>
  <c r="A328" i="1"/>
  <c r="D328" i="1" s="1"/>
  <c r="E325" i="1"/>
  <c r="F325" i="1" s="1"/>
  <c r="L259" i="1"/>
  <c r="M259" i="1" s="1"/>
  <c r="N259" i="1" s="1"/>
  <c r="K260" i="1"/>
  <c r="J340" i="1"/>
  <c r="P326" i="1"/>
  <c r="R325" i="1"/>
  <c r="S325" i="1" s="1"/>
  <c r="U326" i="1"/>
  <c r="T326" i="1"/>
  <c r="A329" i="1" l="1"/>
  <c r="D329" i="1" s="1"/>
  <c r="E326" i="1"/>
  <c r="F326" i="1" s="1"/>
  <c r="K261" i="1"/>
  <c r="L260" i="1"/>
  <c r="M260" i="1" s="1"/>
  <c r="N260" i="1" s="1"/>
  <c r="R326" i="1"/>
  <c r="S326" i="1" s="1"/>
  <c r="U327" i="1"/>
  <c r="T327" i="1"/>
  <c r="P327" i="1"/>
  <c r="C314" i="1"/>
  <c r="J341" i="1"/>
  <c r="A330" i="1" l="1"/>
  <c r="D330" i="1" s="1"/>
  <c r="E327" i="1"/>
  <c r="F327" i="1" s="1"/>
  <c r="L261" i="1"/>
  <c r="M261" i="1" s="1"/>
  <c r="N261" i="1" s="1"/>
  <c r="K262" i="1"/>
  <c r="R327" i="1"/>
  <c r="S327" i="1" s="1"/>
  <c r="T328" i="1"/>
  <c r="U328" i="1"/>
  <c r="J342" i="1"/>
  <c r="C315" i="1"/>
  <c r="P328" i="1"/>
  <c r="S315" i="1" l="1"/>
  <c r="C316" i="1" s="1"/>
  <c r="A331" i="1"/>
  <c r="D331" i="1" s="1"/>
  <c r="E328" i="1"/>
  <c r="F328" i="1" s="1"/>
  <c r="L262" i="1"/>
  <c r="M262" i="1" s="1"/>
  <c r="N262" i="1" s="1"/>
  <c r="K263" i="1"/>
  <c r="R328" i="1"/>
  <c r="S328" i="1" s="1"/>
  <c r="U329" i="1"/>
  <c r="T329" i="1"/>
  <c r="J343" i="1"/>
  <c r="P329" i="1"/>
  <c r="A332" i="1" l="1"/>
  <c r="D332" i="1" s="1"/>
  <c r="E329" i="1"/>
  <c r="F329" i="1" s="1"/>
  <c r="L263" i="1"/>
  <c r="M263" i="1" s="1"/>
  <c r="N263" i="1" s="1"/>
  <c r="K264" i="1"/>
  <c r="J344" i="1"/>
  <c r="R329" i="1"/>
  <c r="U330" i="1"/>
  <c r="T330" i="1"/>
  <c r="C317" i="1"/>
  <c r="P330" i="1"/>
  <c r="A333" i="1" l="1"/>
  <c r="D333" i="1" s="1"/>
  <c r="E330" i="1"/>
  <c r="F330" i="1" s="1"/>
  <c r="K265" i="1"/>
  <c r="L264" i="1"/>
  <c r="M264" i="1" s="1"/>
  <c r="N264" i="1" s="1"/>
  <c r="R330" i="1"/>
  <c r="U331" i="1"/>
  <c r="T331" i="1"/>
  <c r="C318" i="1"/>
  <c r="J345" i="1"/>
  <c r="P331" i="1"/>
  <c r="A334" i="1" l="1"/>
  <c r="D334" i="1" s="1"/>
  <c r="E331" i="1"/>
  <c r="F331" i="1" s="1"/>
  <c r="K266" i="1"/>
  <c r="L265" i="1"/>
  <c r="M265" i="1" s="1"/>
  <c r="N265" i="1" s="1"/>
  <c r="R331" i="1"/>
  <c r="U332" i="1"/>
  <c r="T332" i="1"/>
  <c r="C319" i="1"/>
  <c r="P332" i="1"/>
  <c r="J346" i="1"/>
  <c r="A335" i="1" l="1"/>
  <c r="D335" i="1" s="1"/>
  <c r="E332" i="1"/>
  <c r="F332" i="1" s="1"/>
  <c r="L266" i="1"/>
  <c r="M266" i="1" s="1"/>
  <c r="N266" i="1" s="1"/>
  <c r="K267" i="1"/>
  <c r="J347" i="1"/>
  <c r="U333" i="1"/>
  <c r="R332" i="1"/>
  <c r="T333" i="1"/>
  <c r="P333" i="1"/>
  <c r="C320" i="1"/>
  <c r="S320" i="1" l="1"/>
  <c r="C321" i="1" s="1"/>
  <c r="A336" i="1"/>
  <c r="D336" i="1" s="1"/>
  <c r="E333" i="1"/>
  <c r="F333" i="1" s="1"/>
  <c r="L267" i="1"/>
  <c r="M267" i="1" s="1"/>
  <c r="N267" i="1" s="1"/>
  <c r="K268" i="1"/>
  <c r="P334" i="1"/>
  <c r="U334" i="1"/>
  <c r="R333" i="1"/>
  <c r="T334" i="1"/>
  <c r="J348" i="1"/>
  <c r="A337" i="1" l="1"/>
  <c r="D337" i="1" s="1"/>
  <c r="E334" i="1"/>
  <c r="F334" i="1" s="1"/>
  <c r="L268" i="1"/>
  <c r="M268" i="1" s="1"/>
  <c r="N268" i="1" s="1"/>
  <c r="K269" i="1"/>
  <c r="P335" i="1"/>
  <c r="R334" i="1"/>
  <c r="S334" i="1" s="1"/>
  <c r="U335" i="1"/>
  <c r="T335" i="1"/>
  <c r="C322" i="1"/>
  <c r="J349" i="1"/>
  <c r="A338" i="1" l="1"/>
  <c r="D338" i="1" s="1"/>
  <c r="E335" i="1"/>
  <c r="F335" i="1" s="1"/>
  <c r="K270" i="1"/>
  <c r="L269" i="1"/>
  <c r="M269" i="1" s="1"/>
  <c r="N269" i="1" s="1"/>
  <c r="C323" i="1"/>
  <c r="P336" i="1"/>
  <c r="J350" i="1"/>
  <c r="T336" i="1"/>
  <c r="R335" i="1"/>
  <c r="S335" i="1" s="1"/>
  <c r="U336" i="1"/>
  <c r="A339" i="1" l="1"/>
  <c r="D339" i="1" s="1"/>
  <c r="E336" i="1"/>
  <c r="F336" i="1" s="1"/>
  <c r="L270" i="1"/>
  <c r="M270" i="1" s="1"/>
  <c r="N270" i="1" s="1"/>
  <c r="K271" i="1"/>
  <c r="J351" i="1"/>
  <c r="P337" i="1"/>
  <c r="T337" i="1"/>
  <c r="R336" i="1"/>
  <c r="S336" i="1" s="1"/>
  <c r="U337" i="1"/>
  <c r="C324" i="1"/>
  <c r="A340" i="1" l="1"/>
  <c r="D340" i="1" s="1"/>
  <c r="E337" i="1"/>
  <c r="F337" i="1" s="1"/>
  <c r="L271" i="1"/>
  <c r="M271" i="1" s="1"/>
  <c r="N271" i="1" s="1"/>
  <c r="K272" i="1"/>
  <c r="J352" i="1"/>
  <c r="C325" i="1"/>
  <c r="R337" i="1"/>
  <c r="U338" i="1"/>
  <c r="T338" i="1"/>
  <c r="P338" i="1"/>
  <c r="A341" i="1" l="1"/>
  <c r="D341" i="1" s="1"/>
  <c r="E338" i="1"/>
  <c r="F338" i="1" s="1"/>
  <c r="L272" i="1"/>
  <c r="M272" i="1" s="1"/>
  <c r="N272" i="1" s="1"/>
  <c r="K273" i="1"/>
  <c r="P339" i="1"/>
  <c r="C326" i="1"/>
  <c r="T339" i="1"/>
  <c r="R338" i="1"/>
  <c r="S338" i="1" s="1"/>
  <c r="U339" i="1"/>
  <c r="J353" i="1"/>
  <c r="A342" i="1" l="1"/>
  <c r="D342" i="1" s="1"/>
  <c r="E339" i="1"/>
  <c r="F339" i="1" s="1"/>
  <c r="K274" i="1"/>
  <c r="L273" i="1"/>
  <c r="M273" i="1" s="1"/>
  <c r="N273" i="1" s="1"/>
  <c r="J354" i="1"/>
  <c r="P340" i="1"/>
  <c r="C327" i="1"/>
  <c r="R339" i="1"/>
  <c r="S339" i="1" s="1"/>
  <c r="U340" i="1"/>
  <c r="T340" i="1"/>
  <c r="A343" i="1" l="1"/>
  <c r="D343" i="1" s="1"/>
  <c r="E340" i="1"/>
  <c r="F340" i="1" s="1"/>
  <c r="L274" i="1"/>
  <c r="M274" i="1" s="1"/>
  <c r="N274" i="1" s="1"/>
  <c r="K275" i="1"/>
  <c r="C328" i="1"/>
  <c r="P341" i="1"/>
  <c r="T341" i="1"/>
  <c r="R340" i="1"/>
  <c r="S340" i="1" s="1"/>
  <c r="U341" i="1"/>
  <c r="J355" i="1"/>
  <c r="A344" i="1" l="1"/>
  <c r="D344" i="1" s="1"/>
  <c r="E341" i="1"/>
  <c r="F341" i="1" s="1"/>
  <c r="K276" i="1"/>
  <c r="L275" i="1"/>
  <c r="M275" i="1" s="1"/>
  <c r="N275" i="1" s="1"/>
  <c r="C329" i="1"/>
  <c r="J356" i="1"/>
  <c r="R341" i="1"/>
  <c r="S341" i="1" s="1"/>
  <c r="T342" i="1"/>
  <c r="U342" i="1"/>
  <c r="P342" i="1"/>
  <c r="S329" i="1" l="1"/>
  <c r="C330" i="1" s="1"/>
  <c r="A345" i="1"/>
  <c r="D345" i="1" s="1"/>
  <c r="E342" i="1"/>
  <c r="F342" i="1" s="1"/>
  <c r="L276" i="1"/>
  <c r="M276" i="1" s="1"/>
  <c r="N276" i="1" s="1"/>
  <c r="K277" i="1"/>
  <c r="J357" i="1"/>
  <c r="P343" i="1"/>
  <c r="R342" i="1"/>
  <c r="U343" i="1"/>
  <c r="T343" i="1"/>
  <c r="S330" i="1" l="1"/>
  <c r="C331" i="1" s="1"/>
  <c r="A346" i="1"/>
  <c r="D346" i="1" s="1"/>
  <c r="E343" i="1"/>
  <c r="F343" i="1" s="1"/>
  <c r="L277" i="1"/>
  <c r="M277" i="1" s="1"/>
  <c r="N277" i="1" s="1"/>
  <c r="K278" i="1"/>
  <c r="J358" i="1"/>
  <c r="P344" i="1"/>
  <c r="R343" i="1"/>
  <c r="S343" i="1" s="1"/>
  <c r="U344" i="1"/>
  <c r="T344" i="1"/>
  <c r="S331" i="1" l="1"/>
  <c r="C332" i="1" s="1"/>
  <c r="A347" i="1"/>
  <c r="D347" i="1" s="1"/>
  <c r="E344" i="1"/>
  <c r="F344" i="1" s="1"/>
  <c r="K279" i="1"/>
  <c r="L278" i="1"/>
  <c r="M278" i="1" s="1"/>
  <c r="N278" i="1" s="1"/>
  <c r="P345" i="1"/>
  <c r="R344" i="1"/>
  <c r="S344" i="1" s="1"/>
  <c r="U345" i="1"/>
  <c r="T345" i="1"/>
  <c r="J359" i="1"/>
  <c r="S332" i="1" l="1"/>
  <c r="C333" i="1" s="1"/>
  <c r="A348" i="1"/>
  <c r="D348" i="1" s="1"/>
  <c r="E345" i="1"/>
  <c r="F345" i="1" s="1"/>
  <c r="K280" i="1"/>
  <c r="L279" i="1"/>
  <c r="M279" i="1" s="1"/>
  <c r="N279" i="1" s="1"/>
  <c r="J360" i="1"/>
  <c r="P346" i="1"/>
  <c r="R345" i="1"/>
  <c r="S345" i="1" s="1"/>
  <c r="T346" i="1"/>
  <c r="U346" i="1"/>
  <c r="S333" i="1" l="1"/>
  <c r="C334" i="1" s="1"/>
  <c r="A349" i="1"/>
  <c r="D349" i="1" s="1"/>
  <c r="E346" i="1"/>
  <c r="F346" i="1" s="1"/>
  <c r="K281" i="1"/>
  <c r="L280" i="1"/>
  <c r="M280" i="1" s="1"/>
  <c r="N280" i="1" s="1"/>
  <c r="P347" i="1"/>
  <c r="R346" i="1"/>
  <c r="S346" i="1" s="1"/>
  <c r="U347" i="1"/>
  <c r="T347" i="1"/>
  <c r="J361" i="1"/>
  <c r="A350" i="1" l="1"/>
  <c r="D350" i="1" s="1"/>
  <c r="E347" i="1"/>
  <c r="F347" i="1" s="1"/>
  <c r="K282" i="1"/>
  <c r="L281" i="1"/>
  <c r="M281" i="1" s="1"/>
  <c r="N281" i="1" s="1"/>
  <c r="C335" i="1"/>
  <c r="P348" i="1"/>
  <c r="J362" i="1"/>
  <c r="R347" i="1"/>
  <c r="S347" i="1" s="1"/>
  <c r="U348" i="1"/>
  <c r="T348" i="1"/>
  <c r="A351" i="1" l="1"/>
  <c r="D351" i="1" s="1"/>
  <c r="E348" i="1"/>
  <c r="F348" i="1" s="1"/>
  <c r="K283" i="1"/>
  <c r="L282" i="1"/>
  <c r="M282" i="1" s="1"/>
  <c r="N282" i="1" s="1"/>
  <c r="J363" i="1"/>
  <c r="C336" i="1"/>
  <c r="R348" i="1"/>
  <c r="S348" i="1" s="1"/>
  <c r="U349" i="1"/>
  <c r="T349" i="1"/>
  <c r="P349" i="1"/>
  <c r="A352" i="1" l="1"/>
  <c r="D352" i="1" s="1"/>
  <c r="E349" i="1"/>
  <c r="F349" i="1" s="1"/>
  <c r="L283" i="1"/>
  <c r="M283" i="1" s="1"/>
  <c r="N283" i="1" s="1"/>
  <c r="K284" i="1"/>
  <c r="C337" i="1"/>
  <c r="J364" i="1"/>
  <c r="P350" i="1"/>
  <c r="T350" i="1"/>
  <c r="R349" i="1"/>
  <c r="S349" i="1" s="1"/>
  <c r="U350" i="1"/>
  <c r="S337" i="1" l="1"/>
  <c r="C338" i="1" s="1"/>
  <c r="A353" i="1"/>
  <c r="D353" i="1" s="1"/>
  <c r="E350" i="1"/>
  <c r="F350" i="1" s="1"/>
  <c r="L284" i="1"/>
  <c r="M284" i="1" s="1"/>
  <c r="N284" i="1" s="1"/>
  <c r="K285" i="1"/>
  <c r="J365" i="1"/>
  <c r="T351" i="1"/>
  <c r="R350" i="1"/>
  <c r="S350" i="1" s="1"/>
  <c r="U351" i="1"/>
  <c r="P351" i="1"/>
  <c r="A354" i="1" l="1"/>
  <c r="D354" i="1" s="1"/>
  <c r="E351" i="1"/>
  <c r="F351" i="1" s="1"/>
  <c r="K286" i="1"/>
  <c r="L285" i="1"/>
  <c r="M285" i="1" s="1"/>
  <c r="N285" i="1" s="1"/>
  <c r="J366" i="1"/>
  <c r="R351" i="1"/>
  <c r="S351" i="1" s="1"/>
  <c r="U352" i="1"/>
  <c r="T352" i="1"/>
  <c r="P352" i="1"/>
  <c r="C339" i="1"/>
  <c r="A355" i="1" l="1"/>
  <c r="D355" i="1" s="1"/>
  <c r="E352" i="1"/>
  <c r="F352" i="1" s="1"/>
  <c r="L286" i="1"/>
  <c r="M286" i="1" s="1"/>
  <c r="N286" i="1" s="1"/>
  <c r="K287" i="1"/>
  <c r="U353" i="1"/>
  <c r="R352" i="1"/>
  <c r="T353" i="1"/>
  <c r="J367" i="1"/>
  <c r="C340" i="1"/>
  <c r="P353" i="1"/>
  <c r="A356" i="1" l="1"/>
  <c r="D356" i="1" s="1"/>
  <c r="E353" i="1"/>
  <c r="F353" i="1" s="1"/>
  <c r="K288" i="1"/>
  <c r="L287" i="1"/>
  <c r="M287" i="1" s="1"/>
  <c r="N287" i="1" s="1"/>
  <c r="P354" i="1"/>
  <c r="C341" i="1"/>
  <c r="J368" i="1"/>
  <c r="R353" i="1"/>
  <c r="T354" i="1"/>
  <c r="U354" i="1"/>
  <c r="A357" i="1" l="1"/>
  <c r="D357" i="1" s="1"/>
  <c r="E354" i="1"/>
  <c r="F354" i="1" s="1"/>
  <c r="L288" i="1"/>
  <c r="M288" i="1" s="1"/>
  <c r="N288" i="1" s="1"/>
  <c r="K289" i="1"/>
  <c r="J369" i="1"/>
  <c r="P355" i="1"/>
  <c r="C342" i="1"/>
  <c r="R354" i="1"/>
  <c r="U355" i="1"/>
  <c r="T355" i="1"/>
  <c r="S342" i="1" l="1"/>
  <c r="C343" i="1" s="1"/>
  <c r="A358" i="1"/>
  <c r="D358" i="1" s="1"/>
  <c r="E355" i="1"/>
  <c r="F355" i="1" s="1"/>
  <c r="L289" i="1"/>
  <c r="M289" i="1" s="1"/>
  <c r="N289" i="1" s="1"/>
  <c r="K290" i="1"/>
  <c r="R355" i="1"/>
  <c r="S355" i="1" s="1"/>
  <c r="U356" i="1"/>
  <c r="T356" i="1"/>
  <c r="J370" i="1"/>
  <c r="P356" i="1"/>
  <c r="A359" i="1" l="1"/>
  <c r="D359" i="1" s="1"/>
  <c r="E356" i="1"/>
  <c r="F356" i="1" s="1"/>
  <c r="K291" i="1"/>
  <c r="L290" i="1"/>
  <c r="M290" i="1" s="1"/>
  <c r="N290" i="1" s="1"/>
  <c r="J371" i="1"/>
  <c r="U357" i="1"/>
  <c r="R356" i="1"/>
  <c r="S356" i="1" s="1"/>
  <c r="T357" i="1"/>
  <c r="C344" i="1"/>
  <c r="P357" i="1"/>
  <c r="A360" i="1" l="1"/>
  <c r="D360" i="1" s="1"/>
  <c r="E357" i="1"/>
  <c r="F357" i="1" s="1"/>
  <c r="L291" i="1"/>
  <c r="M291" i="1" s="1"/>
  <c r="N291" i="1" s="1"/>
  <c r="K292" i="1"/>
  <c r="P358" i="1"/>
  <c r="J372" i="1"/>
  <c r="C345" i="1"/>
  <c r="R357" i="1"/>
  <c r="T358" i="1"/>
  <c r="U358" i="1"/>
  <c r="A361" i="1" l="1"/>
  <c r="D361" i="1" s="1"/>
  <c r="E358" i="1"/>
  <c r="F358" i="1" s="1"/>
  <c r="L292" i="1"/>
  <c r="M292" i="1" s="1"/>
  <c r="N292" i="1" s="1"/>
  <c r="K293" i="1"/>
  <c r="J373" i="1"/>
  <c r="C346" i="1"/>
  <c r="P359" i="1"/>
  <c r="U359" i="1"/>
  <c r="R358" i="1"/>
  <c r="T359" i="1"/>
  <c r="A362" i="1" l="1"/>
  <c r="D362" i="1" s="1"/>
  <c r="E359" i="1"/>
  <c r="F359" i="1" s="1"/>
  <c r="K294" i="1"/>
  <c r="L293" i="1"/>
  <c r="M293" i="1" s="1"/>
  <c r="N293" i="1" s="1"/>
  <c r="R359" i="1"/>
  <c r="U360" i="1"/>
  <c r="T360" i="1"/>
  <c r="J374" i="1"/>
  <c r="P360" i="1"/>
  <c r="C347" i="1"/>
  <c r="A363" i="1" l="1"/>
  <c r="D363" i="1" s="1"/>
  <c r="E360" i="1"/>
  <c r="F360" i="1" s="1"/>
  <c r="K295" i="1"/>
  <c r="L294" i="1"/>
  <c r="M294" i="1" s="1"/>
  <c r="N294" i="1" s="1"/>
  <c r="C348" i="1"/>
  <c r="P361" i="1"/>
  <c r="U361" i="1"/>
  <c r="R360" i="1"/>
  <c r="S360" i="1" s="1"/>
  <c r="T361" i="1"/>
  <c r="J375" i="1"/>
  <c r="A364" i="1" l="1"/>
  <c r="D364" i="1" s="1"/>
  <c r="E361" i="1"/>
  <c r="F361" i="1" s="1"/>
  <c r="L295" i="1"/>
  <c r="M295" i="1" s="1"/>
  <c r="N295" i="1" s="1"/>
  <c r="K296" i="1"/>
  <c r="C349" i="1"/>
  <c r="R361" i="1"/>
  <c r="U362" i="1"/>
  <c r="T362" i="1"/>
  <c r="J376" i="1"/>
  <c r="P362" i="1"/>
  <c r="A365" i="1" l="1"/>
  <c r="D365" i="1" s="1"/>
  <c r="E362" i="1"/>
  <c r="F362" i="1" s="1"/>
  <c r="K297" i="1"/>
  <c r="L296" i="1"/>
  <c r="M296" i="1" s="1"/>
  <c r="N296" i="1" s="1"/>
  <c r="C350" i="1"/>
  <c r="R362" i="1"/>
  <c r="S362" i="1" s="1"/>
  <c r="T363" i="1"/>
  <c r="U363" i="1"/>
  <c r="J377" i="1"/>
  <c r="P363" i="1"/>
  <c r="A366" i="1" l="1"/>
  <c r="D366" i="1" s="1"/>
  <c r="E363" i="1"/>
  <c r="F363" i="1" s="1"/>
  <c r="L297" i="1"/>
  <c r="M297" i="1" s="1"/>
  <c r="N297" i="1" s="1"/>
  <c r="K298" i="1"/>
  <c r="P364" i="1"/>
  <c r="J378" i="1"/>
  <c r="C351" i="1"/>
  <c r="R363" i="1"/>
  <c r="U364" i="1"/>
  <c r="T364" i="1"/>
  <c r="A367" i="1" l="1"/>
  <c r="D367" i="1" s="1"/>
  <c r="E364" i="1"/>
  <c r="F364" i="1" s="1"/>
  <c r="K299" i="1"/>
  <c r="L298" i="1"/>
  <c r="M298" i="1" s="1"/>
  <c r="N298" i="1" s="1"/>
  <c r="P365" i="1"/>
  <c r="C352" i="1"/>
  <c r="R364" i="1"/>
  <c r="S364" i="1" s="1"/>
  <c r="U365" i="1"/>
  <c r="T365" i="1"/>
  <c r="J379" i="1"/>
  <c r="S352" i="1" l="1"/>
  <c r="C353" i="1" s="1"/>
  <c r="A368" i="1"/>
  <c r="D368" i="1" s="1"/>
  <c r="E365" i="1"/>
  <c r="F365" i="1" s="1"/>
  <c r="K300" i="1"/>
  <c r="L299" i="1"/>
  <c r="M299" i="1" s="1"/>
  <c r="N299" i="1" s="1"/>
  <c r="J380" i="1"/>
  <c r="T366" i="1"/>
  <c r="R365" i="1"/>
  <c r="S365" i="1" s="1"/>
  <c r="U366" i="1"/>
  <c r="P366" i="1"/>
  <c r="S353" i="1" l="1"/>
  <c r="C354" i="1" s="1"/>
  <c r="A369" i="1"/>
  <c r="D369" i="1" s="1"/>
  <c r="E366" i="1"/>
  <c r="F366" i="1" s="1"/>
  <c r="K301" i="1"/>
  <c r="L300" i="1"/>
  <c r="M300" i="1" s="1"/>
  <c r="N300" i="1" s="1"/>
  <c r="R366" i="1"/>
  <c r="S366" i="1" s="1"/>
  <c r="T367" i="1"/>
  <c r="U367" i="1"/>
  <c r="P367" i="1"/>
  <c r="J381" i="1"/>
  <c r="S354" i="1" l="1"/>
  <c r="C355" i="1" s="1"/>
  <c r="A370" i="1"/>
  <c r="D370" i="1" s="1"/>
  <c r="E367" i="1"/>
  <c r="F367" i="1" s="1"/>
  <c r="L301" i="1"/>
  <c r="M301" i="1" s="1"/>
  <c r="N301" i="1" s="1"/>
  <c r="K302" i="1"/>
  <c r="J382" i="1"/>
  <c r="P368" i="1"/>
  <c r="R367" i="1"/>
  <c r="S367" i="1" s="1"/>
  <c r="U368" i="1"/>
  <c r="T368" i="1"/>
  <c r="A371" i="1" l="1"/>
  <c r="D371" i="1" s="1"/>
  <c r="E368" i="1"/>
  <c r="F368" i="1" s="1"/>
  <c r="L302" i="1"/>
  <c r="M302" i="1" s="1"/>
  <c r="N302" i="1" s="1"/>
  <c r="K303" i="1"/>
  <c r="R368" i="1"/>
  <c r="S368" i="1" s="1"/>
  <c r="U369" i="1"/>
  <c r="T369" i="1"/>
  <c r="J383" i="1"/>
  <c r="C356" i="1"/>
  <c r="P369" i="1"/>
  <c r="A372" i="1" l="1"/>
  <c r="D372" i="1" s="1"/>
  <c r="E369" i="1"/>
  <c r="F369" i="1" s="1"/>
  <c r="K304" i="1"/>
  <c r="L303" i="1"/>
  <c r="M303" i="1" s="1"/>
  <c r="N303" i="1" s="1"/>
  <c r="P370" i="1"/>
  <c r="J384" i="1"/>
  <c r="C357" i="1"/>
  <c r="R369" i="1"/>
  <c r="S369" i="1" s="1"/>
  <c r="U370" i="1"/>
  <c r="T370" i="1"/>
  <c r="S357" i="1" l="1"/>
  <c r="C358" i="1" s="1"/>
  <c r="A373" i="1"/>
  <c r="D373" i="1" s="1"/>
  <c r="E370" i="1"/>
  <c r="F370" i="1" s="1"/>
  <c r="L304" i="1"/>
  <c r="M304" i="1" s="1"/>
  <c r="N304" i="1" s="1"/>
  <c r="K305" i="1"/>
  <c r="J385" i="1"/>
  <c r="P371" i="1"/>
  <c r="R370" i="1"/>
  <c r="S370" i="1" s="1"/>
  <c r="U371" i="1"/>
  <c r="T371" i="1"/>
  <c r="S358" i="1" l="1"/>
  <c r="C359" i="1" s="1"/>
  <c r="A374" i="1"/>
  <c r="D374" i="1" s="1"/>
  <c r="E371" i="1"/>
  <c r="F371" i="1" s="1"/>
  <c r="K306" i="1"/>
  <c r="L305" i="1"/>
  <c r="M305" i="1" s="1"/>
  <c r="N305" i="1" s="1"/>
  <c r="U372" i="1"/>
  <c r="R371" i="1"/>
  <c r="T372" i="1"/>
  <c r="P372" i="1"/>
  <c r="J386" i="1"/>
  <c r="S359" i="1" l="1"/>
  <c r="C360" i="1" s="1"/>
  <c r="A375" i="1"/>
  <c r="D375" i="1" s="1"/>
  <c r="E372" i="1"/>
  <c r="F372" i="1" s="1"/>
  <c r="L306" i="1"/>
  <c r="M306" i="1" s="1"/>
  <c r="N306" i="1" s="1"/>
  <c r="K307" i="1"/>
  <c r="J387" i="1"/>
  <c r="P373" i="1"/>
  <c r="T373" i="1"/>
  <c r="R372" i="1"/>
  <c r="S372" i="1" s="1"/>
  <c r="U373" i="1"/>
  <c r="A376" i="1" l="1"/>
  <c r="D376" i="1" s="1"/>
  <c r="E373" i="1"/>
  <c r="F373" i="1" s="1"/>
  <c r="L307" i="1"/>
  <c r="M307" i="1" s="1"/>
  <c r="N307" i="1" s="1"/>
  <c r="K308" i="1"/>
  <c r="P374" i="1"/>
  <c r="J388" i="1"/>
  <c r="C361" i="1"/>
  <c r="U374" i="1"/>
  <c r="R373" i="1"/>
  <c r="S373" i="1" s="1"/>
  <c r="T374" i="1"/>
  <c r="S361" i="1" l="1"/>
  <c r="C362" i="1" s="1"/>
  <c r="A377" i="1"/>
  <c r="D377" i="1" s="1"/>
  <c r="E374" i="1"/>
  <c r="F374" i="1" s="1"/>
  <c r="L308" i="1"/>
  <c r="M308" i="1" s="1"/>
  <c r="N308" i="1" s="1"/>
  <c r="K309" i="1"/>
  <c r="J389" i="1"/>
  <c r="P375" i="1"/>
  <c r="U375" i="1"/>
  <c r="R374" i="1"/>
  <c r="S374" i="1" s="1"/>
  <c r="T375" i="1"/>
  <c r="A378" i="1" l="1"/>
  <c r="D378" i="1" s="1"/>
  <c r="E375" i="1"/>
  <c r="F375" i="1" s="1"/>
  <c r="K310" i="1"/>
  <c r="L309" i="1"/>
  <c r="M309" i="1" s="1"/>
  <c r="N309" i="1" s="1"/>
  <c r="U376" i="1"/>
  <c r="T376" i="1"/>
  <c r="R375" i="1"/>
  <c r="J390" i="1"/>
  <c r="C363" i="1"/>
  <c r="P376" i="1"/>
  <c r="S363" i="1" l="1"/>
  <c r="A379" i="1"/>
  <c r="D379" i="1" s="1"/>
  <c r="E376" i="1"/>
  <c r="F376" i="1" s="1"/>
  <c r="L310" i="1"/>
  <c r="M310" i="1" s="1"/>
  <c r="N310" i="1" s="1"/>
  <c r="K311" i="1"/>
  <c r="J391" i="1"/>
  <c r="P377" i="1"/>
  <c r="U377" i="1"/>
  <c r="T377" i="1"/>
  <c r="R376" i="1"/>
  <c r="C364" i="1"/>
  <c r="A380" i="1" l="1"/>
  <c r="D380" i="1" s="1"/>
  <c r="E377" i="1"/>
  <c r="F377" i="1" s="1"/>
  <c r="L311" i="1"/>
  <c r="M311" i="1" s="1"/>
  <c r="N311" i="1" s="1"/>
  <c r="K312" i="1"/>
  <c r="C365" i="1"/>
  <c r="P378" i="1"/>
  <c r="J392" i="1"/>
  <c r="U378" i="1"/>
  <c r="R377" i="1"/>
  <c r="S377" i="1" s="1"/>
  <c r="T378" i="1"/>
  <c r="A381" i="1" l="1"/>
  <c r="D381" i="1" s="1"/>
  <c r="E378" i="1"/>
  <c r="F378" i="1" s="1"/>
  <c r="K313" i="1"/>
  <c r="L312" i="1"/>
  <c r="M312" i="1" s="1"/>
  <c r="N312" i="1" s="1"/>
  <c r="C366" i="1"/>
  <c r="T379" i="1"/>
  <c r="R378" i="1"/>
  <c r="S378" i="1" s="1"/>
  <c r="U379" i="1"/>
  <c r="J393" i="1"/>
  <c r="P379" i="1"/>
  <c r="A382" i="1" l="1"/>
  <c r="D382" i="1" s="1"/>
  <c r="E379" i="1"/>
  <c r="F379" i="1" s="1"/>
  <c r="K314" i="1"/>
  <c r="L313" i="1"/>
  <c r="M313" i="1" s="1"/>
  <c r="N313" i="1" s="1"/>
  <c r="U380" i="1"/>
  <c r="R379" i="1"/>
  <c r="S379" i="1" s="1"/>
  <c r="T380" i="1"/>
  <c r="J394" i="1"/>
  <c r="C367" i="1"/>
  <c r="P380" i="1"/>
  <c r="A383" i="1" l="1"/>
  <c r="D383" i="1" s="1"/>
  <c r="E380" i="1"/>
  <c r="F380" i="1" s="1"/>
  <c r="L314" i="1"/>
  <c r="M314" i="1" s="1"/>
  <c r="N314" i="1" s="1"/>
  <c r="K315" i="1"/>
  <c r="P381" i="1"/>
  <c r="T381" i="1"/>
  <c r="R380" i="1"/>
  <c r="U381" i="1"/>
  <c r="J395" i="1"/>
  <c r="C368" i="1"/>
  <c r="A384" i="1" l="1"/>
  <c r="D384" i="1" s="1"/>
  <c r="E381" i="1"/>
  <c r="F381" i="1" s="1"/>
  <c r="L315" i="1"/>
  <c r="M315" i="1" s="1"/>
  <c r="N315" i="1" s="1"/>
  <c r="K316" i="1"/>
  <c r="P382" i="1"/>
  <c r="J396" i="1"/>
  <c r="C369" i="1"/>
  <c r="U382" i="1"/>
  <c r="R381" i="1"/>
  <c r="S381" i="1" s="1"/>
  <c r="T382" i="1"/>
  <c r="A385" i="1" l="1"/>
  <c r="D385" i="1" s="1"/>
  <c r="E382" i="1"/>
  <c r="F382" i="1" s="1"/>
  <c r="L316" i="1"/>
  <c r="M316" i="1" s="1"/>
  <c r="N316" i="1" s="1"/>
  <c r="K317" i="1"/>
  <c r="P383" i="1"/>
  <c r="J397" i="1"/>
  <c r="C370" i="1"/>
  <c r="U383" i="1"/>
  <c r="R382" i="1"/>
  <c r="S382" i="1" s="1"/>
  <c r="T383" i="1"/>
  <c r="A386" i="1" l="1"/>
  <c r="D386" i="1" s="1"/>
  <c r="E383" i="1"/>
  <c r="F383" i="1" s="1"/>
  <c r="K318" i="1"/>
  <c r="L317" i="1"/>
  <c r="M317" i="1" s="1"/>
  <c r="N317" i="1" s="1"/>
  <c r="C371" i="1"/>
  <c r="P384" i="1"/>
  <c r="J398" i="1"/>
  <c r="U384" i="1"/>
  <c r="T384" i="1"/>
  <c r="R383" i="1"/>
  <c r="S371" i="1" l="1"/>
  <c r="C372" i="1" s="1"/>
  <c r="A387" i="1"/>
  <c r="D387" i="1" s="1"/>
  <c r="E384" i="1"/>
  <c r="F384" i="1" s="1"/>
  <c r="K319" i="1"/>
  <c r="L318" i="1"/>
  <c r="M318" i="1" s="1"/>
  <c r="N318" i="1" s="1"/>
  <c r="U385" i="1"/>
  <c r="T385" i="1"/>
  <c r="R384" i="1"/>
  <c r="S384" i="1" s="1"/>
  <c r="J399" i="1"/>
  <c r="P385" i="1"/>
  <c r="A388" i="1" l="1"/>
  <c r="D388" i="1" s="1"/>
  <c r="E385" i="1"/>
  <c r="F385" i="1" s="1"/>
  <c r="K320" i="1"/>
  <c r="L319" i="1"/>
  <c r="M319" i="1" s="1"/>
  <c r="N319" i="1" s="1"/>
  <c r="P386" i="1"/>
  <c r="J400" i="1"/>
  <c r="C373" i="1"/>
  <c r="U386" i="1"/>
  <c r="R385" i="1"/>
  <c r="T386" i="1"/>
  <c r="A389" i="1" l="1"/>
  <c r="D389" i="1" s="1"/>
  <c r="E386" i="1"/>
  <c r="F386" i="1" s="1"/>
  <c r="K321" i="1"/>
  <c r="L320" i="1"/>
  <c r="M320" i="1" s="1"/>
  <c r="N320" i="1" s="1"/>
  <c r="J401" i="1"/>
  <c r="P387" i="1"/>
  <c r="C374" i="1"/>
  <c r="U387" i="1"/>
  <c r="R386" i="1"/>
  <c r="S386" i="1" s="1"/>
  <c r="T387" i="1"/>
  <c r="A390" i="1" l="1"/>
  <c r="D390" i="1" s="1"/>
  <c r="E387" i="1"/>
  <c r="F387" i="1" s="1"/>
  <c r="L321" i="1"/>
  <c r="M321" i="1" s="1"/>
  <c r="N321" i="1" s="1"/>
  <c r="K322" i="1"/>
  <c r="U388" i="1"/>
  <c r="R387" i="1"/>
  <c r="T388" i="1"/>
  <c r="J402" i="1"/>
  <c r="C375" i="1"/>
  <c r="P388" i="1"/>
  <c r="S375" i="1" l="1"/>
  <c r="C376" i="1" s="1"/>
  <c r="A391" i="1"/>
  <c r="D391" i="1" s="1"/>
  <c r="E388" i="1"/>
  <c r="F388" i="1" s="1"/>
  <c r="L322" i="1"/>
  <c r="M322" i="1" s="1"/>
  <c r="N322" i="1" s="1"/>
  <c r="K323" i="1"/>
  <c r="T389" i="1"/>
  <c r="R388" i="1"/>
  <c r="S388" i="1" s="1"/>
  <c r="U389" i="1"/>
  <c r="P389" i="1"/>
  <c r="J403" i="1"/>
  <c r="S376" i="1" l="1"/>
  <c r="C377" i="1" s="1"/>
  <c r="A392" i="1"/>
  <c r="D392" i="1" s="1"/>
  <c r="E389" i="1"/>
  <c r="F389" i="1" s="1"/>
  <c r="L323" i="1"/>
  <c r="M323" i="1" s="1"/>
  <c r="N323" i="1" s="1"/>
  <c r="K324" i="1"/>
  <c r="J404" i="1"/>
  <c r="P390" i="1"/>
  <c r="U390" i="1"/>
  <c r="R389" i="1"/>
  <c r="T390" i="1"/>
  <c r="A393" i="1" l="1"/>
  <c r="D393" i="1" s="1"/>
  <c r="E390" i="1"/>
  <c r="F390" i="1" s="1"/>
  <c r="L324" i="1"/>
  <c r="M324" i="1" s="1"/>
  <c r="N324" i="1" s="1"/>
  <c r="K325" i="1"/>
  <c r="P391" i="1"/>
  <c r="C378" i="1"/>
  <c r="J405" i="1"/>
  <c r="T391" i="1"/>
  <c r="R390" i="1"/>
  <c r="S390" i="1" s="1"/>
  <c r="U391" i="1"/>
  <c r="A394" i="1" l="1"/>
  <c r="D394" i="1" s="1"/>
  <c r="E391" i="1"/>
  <c r="F391" i="1" s="1"/>
  <c r="K326" i="1"/>
  <c r="L325" i="1"/>
  <c r="M325" i="1" s="1"/>
  <c r="N325" i="1" s="1"/>
  <c r="C379" i="1"/>
  <c r="J406" i="1"/>
  <c r="P392" i="1"/>
  <c r="U392" i="1"/>
  <c r="T392" i="1"/>
  <c r="R391" i="1"/>
  <c r="S391" i="1" s="1"/>
  <c r="A395" i="1" l="1"/>
  <c r="D395" i="1" s="1"/>
  <c r="E392" i="1"/>
  <c r="F392" i="1" s="1"/>
  <c r="L326" i="1"/>
  <c r="M326" i="1" s="1"/>
  <c r="N326" i="1" s="1"/>
  <c r="K327" i="1"/>
  <c r="J407" i="1"/>
  <c r="C380" i="1"/>
  <c r="P393" i="1"/>
  <c r="U393" i="1"/>
  <c r="R392" i="1"/>
  <c r="S392" i="1" s="1"/>
  <c r="T393" i="1"/>
  <c r="S380" i="1" l="1"/>
  <c r="A396" i="1"/>
  <c r="D396" i="1" s="1"/>
  <c r="E393" i="1"/>
  <c r="F393" i="1" s="1"/>
  <c r="K328" i="1"/>
  <c r="L327" i="1"/>
  <c r="M327" i="1" s="1"/>
  <c r="N327" i="1" s="1"/>
  <c r="U394" i="1"/>
  <c r="R393" i="1"/>
  <c r="T394" i="1"/>
  <c r="J408" i="1"/>
  <c r="P394" i="1"/>
  <c r="C381" i="1"/>
  <c r="A397" i="1" l="1"/>
  <c r="D397" i="1" s="1"/>
  <c r="E394" i="1"/>
  <c r="F394" i="1" s="1"/>
  <c r="L328" i="1"/>
  <c r="M328" i="1" s="1"/>
  <c r="N328" i="1" s="1"/>
  <c r="K329" i="1"/>
  <c r="C382" i="1"/>
  <c r="P395" i="1"/>
  <c r="T395" i="1"/>
  <c r="R394" i="1"/>
  <c r="S394" i="1" s="1"/>
  <c r="U395" i="1"/>
  <c r="J409" i="1"/>
  <c r="A398" i="1" l="1"/>
  <c r="D398" i="1" s="1"/>
  <c r="E395" i="1"/>
  <c r="F395" i="1" s="1"/>
  <c r="L329" i="1"/>
  <c r="M329" i="1" s="1"/>
  <c r="N329" i="1" s="1"/>
  <c r="K330" i="1"/>
  <c r="J410" i="1"/>
  <c r="C383" i="1"/>
  <c r="P396" i="1"/>
  <c r="U396" i="1"/>
  <c r="T396" i="1"/>
  <c r="R395" i="1"/>
  <c r="S395" i="1" s="1"/>
  <c r="S383" i="1" l="1"/>
  <c r="C384" i="1" s="1"/>
  <c r="A399" i="1"/>
  <c r="D399" i="1" s="1"/>
  <c r="E396" i="1"/>
  <c r="F396" i="1" s="1"/>
  <c r="K331" i="1"/>
  <c r="L330" i="1"/>
  <c r="M330" i="1" s="1"/>
  <c r="N330" i="1" s="1"/>
  <c r="R396" i="1"/>
  <c r="T397" i="1"/>
  <c r="U397" i="1"/>
  <c r="P397" i="1"/>
  <c r="J411" i="1"/>
  <c r="A400" i="1" l="1"/>
  <c r="D400" i="1" s="1"/>
  <c r="E397" i="1"/>
  <c r="F397" i="1" s="1"/>
  <c r="K332" i="1"/>
  <c r="L331" i="1"/>
  <c r="M331" i="1" s="1"/>
  <c r="N331" i="1" s="1"/>
  <c r="J412" i="1"/>
  <c r="P398" i="1"/>
  <c r="U398" i="1"/>
  <c r="R397" i="1"/>
  <c r="T398" i="1"/>
  <c r="C385" i="1"/>
  <c r="S385" i="1" l="1"/>
  <c r="C386" i="1" s="1"/>
  <c r="A401" i="1"/>
  <c r="D401" i="1" s="1"/>
  <c r="E398" i="1"/>
  <c r="F398" i="1" s="1"/>
  <c r="K333" i="1"/>
  <c r="L332" i="1"/>
  <c r="M332" i="1" s="1"/>
  <c r="N332" i="1" s="1"/>
  <c r="P399" i="1"/>
  <c r="R398" i="1"/>
  <c r="S398" i="1" s="1"/>
  <c r="T399" i="1"/>
  <c r="U399" i="1"/>
  <c r="J413" i="1"/>
  <c r="A402" i="1" l="1"/>
  <c r="D402" i="1" s="1"/>
  <c r="E399" i="1"/>
  <c r="F399" i="1" s="1"/>
  <c r="K334" i="1"/>
  <c r="L333" i="1"/>
  <c r="M333" i="1" s="1"/>
  <c r="N333" i="1" s="1"/>
  <c r="C387" i="1"/>
  <c r="J414" i="1"/>
  <c r="P400" i="1"/>
  <c r="U400" i="1"/>
  <c r="R399" i="1"/>
  <c r="S399" i="1" s="1"/>
  <c r="T400" i="1"/>
  <c r="S387" i="1" l="1"/>
  <c r="C388" i="1" s="1"/>
  <c r="A403" i="1"/>
  <c r="D403" i="1" s="1"/>
  <c r="E400" i="1"/>
  <c r="F400" i="1" s="1"/>
  <c r="K335" i="1"/>
  <c r="L334" i="1"/>
  <c r="M334" i="1" s="1"/>
  <c r="N334" i="1" s="1"/>
  <c r="J415" i="1"/>
  <c r="R400" i="1"/>
  <c r="S400" i="1" s="1"/>
  <c r="U401" i="1"/>
  <c r="T401" i="1"/>
  <c r="P401" i="1"/>
  <c r="A404" i="1" l="1"/>
  <c r="D404" i="1" s="1"/>
  <c r="E401" i="1"/>
  <c r="F401" i="1" s="1"/>
  <c r="K336" i="1"/>
  <c r="L335" i="1"/>
  <c r="M335" i="1" s="1"/>
  <c r="N335" i="1" s="1"/>
  <c r="P402" i="1"/>
  <c r="C389" i="1"/>
  <c r="T402" i="1"/>
  <c r="R401" i="1"/>
  <c r="U402" i="1"/>
  <c r="J416" i="1"/>
  <c r="S389" i="1" l="1"/>
  <c r="C390" i="1" s="1"/>
  <c r="A405" i="1"/>
  <c r="D405" i="1" s="1"/>
  <c r="E402" i="1"/>
  <c r="F402" i="1" s="1"/>
  <c r="L336" i="1"/>
  <c r="M336" i="1" s="1"/>
  <c r="N336" i="1" s="1"/>
  <c r="K337" i="1"/>
  <c r="J417" i="1"/>
  <c r="P403" i="1"/>
  <c r="R402" i="1"/>
  <c r="S402" i="1" s="1"/>
  <c r="U403" i="1"/>
  <c r="T403" i="1"/>
  <c r="A406" i="1" l="1"/>
  <c r="D406" i="1" s="1"/>
  <c r="E403" i="1"/>
  <c r="F403" i="1" s="1"/>
  <c r="K338" i="1"/>
  <c r="L337" i="1"/>
  <c r="M337" i="1" s="1"/>
  <c r="N337" i="1" s="1"/>
  <c r="J418" i="1"/>
  <c r="T404" i="1"/>
  <c r="U404" i="1"/>
  <c r="R403" i="1"/>
  <c r="S403" i="1" s="1"/>
  <c r="P404" i="1"/>
  <c r="C391" i="1"/>
  <c r="A407" i="1" l="1"/>
  <c r="D407" i="1" s="1"/>
  <c r="E404" i="1"/>
  <c r="F404" i="1" s="1"/>
  <c r="L338" i="1"/>
  <c r="M338" i="1" s="1"/>
  <c r="N338" i="1" s="1"/>
  <c r="K339" i="1"/>
  <c r="R404" i="1"/>
  <c r="S404" i="1" s="1"/>
  <c r="U405" i="1"/>
  <c r="T405" i="1"/>
  <c r="J419" i="1"/>
  <c r="C392" i="1"/>
  <c r="P405" i="1"/>
  <c r="A408" i="1" l="1"/>
  <c r="D408" i="1" s="1"/>
  <c r="E405" i="1"/>
  <c r="F405" i="1" s="1"/>
  <c r="L339" i="1"/>
  <c r="M339" i="1" s="1"/>
  <c r="N339" i="1" s="1"/>
  <c r="K340" i="1"/>
  <c r="P406" i="1"/>
  <c r="J420" i="1"/>
  <c r="R405" i="1"/>
  <c r="U406" i="1"/>
  <c r="T406" i="1"/>
  <c r="C393" i="1"/>
  <c r="S393" i="1" l="1"/>
  <c r="C394" i="1" s="1"/>
  <c r="A409" i="1"/>
  <c r="D409" i="1" s="1"/>
  <c r="E406" i="1"/>
  <c r="F406" i="1" s="1"/>
  <c r="K341" i="1"/>
  <c r="L340" i="1"/>
  <c r="M340" i="1" s="1"/>
  <c r="N340" i="1" s="1"/>
  <c r="J421" i="1"/>
  <c r="R406" i="1"/>
  <c r="S406" i="1" s="1"/>
  <c r="U407" i="1"/>
  <c r="T407" i="1"/>
  <c r="P407" i="1"/>
  <c r="A410" i="1" l="1"/>
  <c r="D410" i="1" s="1"/>
  <c r="E407" i="1"/>
  <c r="F407" i="1" s="1"/>
  <c r="K342" i="1"/>
  <c r="L341" i="1"/>
  <c r="M341" i="1" s="1"/>
  <c r="N341" i="1" s="1"/>
  <c r="P408" i="1"/>
  <c r="T408" i="1"/>
  <c r="U408" i="1"/>
  <c r="R407" i="1"/>
  <c r="S407" i="1" s="1"/>
  <c r="C395" i="1"/>
  <c r="J422" i="1"/>
  <c r="A411" i="1" l="1"/>
  <c r="D411" i="1" s="1"/>
  <c r="E408" i="1"/>
  <c r="F408" i="1" s="1"/>
  <c r="L342" i="1"/>
  <c r="M342" i="1" s="1"/>
  <c r="N342" i="1" s="1"/>
  <c r="K343" i="1"/>
  <c r="R408" i="1"/>
  <c r="S408" i="1" s="1"/>
  <c r="U409" i="1"/>
  <c r="T409" i="1"/>
  <c r="J423" i="1"/>
  <c r="C396" i="1"/>
  <c r="P409" i="1"/>
  <c r="S396" i="1" l="1"/>
  <c r="C397" i="1" s="1"/>
  <c r="A412" i="1"/>
  <c r="D412" i="1" s="1"/>
  <c r="E409" i="1"/>
  <c r="F409" i="1" s="1"/>
  <c r="K344" i="1"/>
  <c r="L343" i="1"/>
  <c r="M343" i="1" s="1"/>
  <c r="N343" i="1" s="1"/>
  <c r="J424" i="1"/>
  <c r="R409" i="1"/>
  <c r="S409" i="1" s="1"/>
  <c r="U410" i="1"/>
  <c r="T410" i="1"/>
  <c r="P410" i="1"/>
  <c r="A413" i="1" l="1"/>
  <c r="D413" i="1" s="1"/>
  <c r="E410" i="1"/>
  <c r="F410" i="1" s="1"/>
  <c r="K345" i="1"/>
  <c r="L344" i="1"/>
  <c r="M344" i="1" s="1"/>
  <c r="N344" i="1" s="1"/>
  <c r="S397" i="1"/>
  <c r="C398" i="1" s="1"/>
  <c r="P411" i="1"/>
  <c r="J425" i="1"/>
  <c r="T411" i="1"/>
  <c r="R410" i="1"/>
  <c r="S410" i="1" s="1"/>
  <c r="U411" i="1"/>
  <c r="A414" i="1" l="1"/>
  <c r="D414" i="1" s="1"/>
  <c r="E411" i="1"/>
  <c r="F411" i="1" s="1"/>
  <c r="L345" i="1"/>
  <c r="M345" i="1" s="1"/>
  <c r="N345" i="1" s="1"/>
  <c r="K346" i="1"/>
  <c r="J426" i="1"/>
  <c r="P412" i="1"/>
  <c r="C399" i="1"/>
  <c r="U412" i="1"/>
  <c r="R411" i="1"/>
  <c r="S411" i="1" s="1"/>
  <c r="T412" i="1"/>
  <c r="A415" i="1" l="1"/>
  <c r="D415" i="1" s="1"/>
  <c r="E412" i="1"/>
  <c r="F412" i="1" s="1"/>
  <c r="K347" i="1"/>
  <c r="L346" i="1"/>
  <c r="M346" i="1" s="1"/>
  <c r="N346" i="1" s="1"/>
  <c r="R412" i="1"/>
  <c r="S412" i="1" s="1"/>
  <c r="U413" i="1"/>
  <c r="T413" i="1"/>
  <c r="J427" i="1"/>
  <c r="C400" i="1"/>
  <c r="P413" i="1"/>
  <c r="A416" i="1" l="1"/>
  <c r="D416" i="1" s="1"/>
  <c r="E413" i="1"/>
  <c r="F413" i="1" s="1"/>
  <c r="L347" i="1"/>
  <c r="M347" i="1" s="1"/>
  <c r="N347" i="1" s="1"/>
  <c r="K348" i="1"/>
  <c r="P414" i="1"/>
  <c r="T414" i="1"/>
  <c r="R413" i="1"/>
  <c r="S413" i="1" s="1"/>
  <c r="U414" i="1"/>
  <c r="J428" i="1"/>
  <c r="C401" i="1"/>
  <c r="S401" i="1" l="1"/>
  <c r="C402" i="1" s="1"/>
  <c r="A417" i="1"/>
  <c r="D417" i="1" s="1"/>
  <c r="E414" i="1"/>
  <c r="F414" i="1" s="1"/>
  <c r="K349" i="1"/>
  <c r="L348" i="1"/>
  <c r="M348" i="1" s="1"/>
  <c r="N348" i="1" s="1"/>
  <c r="P415" i="1"/>
  <c r="J429" i="1"/>
  <c r="R414" i="1"/>
  <c r="S414" i="1" s="1"/>
  <c r="U415" i="1"/>
  <c r="T415" i="1"/>
  <c r="A418" i="1" l="1"/>
  <c r="D418" i="1" s="1"/>
  <c r="E415" i="1"/>
  <c r="F415" i="1" s="1"/>
  <c r="K350" i="1"/>
  <c r="L349" i="1"/>
  <c r="M349" i="1" s="1"/>
  <c r="N349" i="1" s="1"/>
  <c r="T416" i="1"/>
  <c r="U416" i="1"/>
  <c r="R415" i="1"/>
  <c r="J430" i="1"/>
  <c r="P416" i="1"/>
  <c r="C403" i="1"/>
  <c r="A419" i="1" l="1"/>
  <c r="D419" i="1" s="1"/>
  <c r="E416" i="1"/>
  <c r="F416" i="1" s="1"/>
  <c r="L350" i="1"/>
  <c r="M350" i="1" s="1"/>
  <c r="N350" i="1" s="1"/>
  <c r="K351" i="1"/>
  <c r="P417" i="1"/>
  <c r="C404" i="1"/>
  <c r="R416" i="1"/>
  <c r="U417" i="1"/>
  <c r="T417" i="1"/>
  <c r="J431" i="1"/>
  <c r="A420" i="1" l="1"/>
  <c r="D420" i="1" s="1"/>
  <c r="E417" i="1"/>
  <c r="F417" i="1" s="1"/>
  <c r="K352" i="1"/>
  <c r="L351" i="1"/>
  <c r="M351" i="1" s="1"/>
  <c r="N351" i="1" s="1"/>
  <c r="J432" i="1"/>
  <c r="C405" i="1"/>
  <c r="P418" i="1"/>
  <c r="T418" i="1"/>
  <c r="R417" i="1"/>
  <c r="U418" i="1"/>
  <c r="A421" i="1" l="1"/>
  <c r="D421" i="1" s="1"/>
  <c r="E418" i="1"/>
  <c r="F418" i="1" s="1"/>
  <c r="L352" i="1"/>
  <c r="M352" i="1" s="1"/>
  <c r="N352" i="1" s="1"/>
  <c r="K353" i="1"/>
  <c r="S405" i="1"/>
  <c r="C406" i="1" s="1"/>
  <c r="P419" i="1"/>
  <c r="R418" i="1"/>
  <c r="S418" i="1" s="1"/>
  <c r="U419" i="1"/>
  <c r="T419" i="1"/>
  <c r="J433" i="1"/>
  <c r="A422" i="1" l="1"/>
  <c r="D422" i="1" s="1"/>
  <c r="E419" i="1"/>
  <c r="F419" i="1" s="1"/>
  <c r="L353" i="1"/>
  <c r="M353" i="1" s="1"/>
  <c r="N353" i="1" s="1"/>
  <c r="K354" i="1"/>
  <c r="J434" i="1"/>
  <c r="P420" i="1"/>
  <c r="C407" i="1"/>
  <c r="U420" i="1"/>
  <c r="T420" i="1"/>
  <c r="R419" i="1"/>
  <c r="A423" i="1" l="1"/>
  <c r="D423" i="1" s="1"/>
  <c r="E420" i="1"/>
  <c r="F420" i="1" s="1"/>
  <c r="K355" i="1"/>
  <c r="L354" i="1"/>
  <c r="M354" i="1" s="1"/>
  <c r="N354" i="1" s="1"/>
  <c r="C408" i="1"/>
  <c r="P421" i="1"/>
  <c r="J435" i="1"/>
  <c r="R420" i="1"/>
  <c r="S420" i="1" s="1"/>
  <c r="U421" i="1"/>
  <c r="T421" i="1"/>
  <c r="A424" i="1" l="1"/>
  <c r="D424" i="1" s="1"/>
  <c r="E421" i="1"/>
  <c r="F421" i="1" s="1"/>
  <c r="K356" i="1"/>
  <c r="L355" i="1"/>
  <c r="M355" i="1" s="1"/>
  <c r="N355" i="1" s="1"/>
  <c r="R421" i="1"/>
  <c r="U422" i="1"/>
  <c r="T422" i="1"/>
  <c r="P422" i="1"/>
  <c r="C409" i="1"/>
  <c r="J436" i="1"/>
  <c r="A425" i="1" l="1"/>
  <c r="D425" i="1" s="1"/>
  <c r="E422" i="1"/>
  <c r="F422" i="1" s="1"/>
  <c r="K357" i="1"/>
  <c r="L356" i="1"/>
  <c r="M356" i="1" s="1"/>
  <c r="N356" i="1" s="1"/>
  <c r="R422" i="1"/>
  <c r="S422" i="1" s="1"/>
  <c r="U423" i="1"/>
  <c r="T423" i="1"/>
  <c r="J437" i="1"/>
  <c r="C410" i="1"/>
  <c r="P423" i="1"/>
  <c r="A426" i="1" l="1"/>
  <c r="D426" i="1" s="1"/>
  <c r="E423" i="1"/>
  <c r="F423" i="1" s="1"/>
  <c r="K358" i="1"/>
  <c r="L357" i="1"/>
  <c r="M357" i="1" s="1"/>
  <c r="N357" i="1" s="1"/>
  <c r="T424" i="1"/>
  <c r="U424" i="1"/>
  <c r="R423" i="1"/>
  <c r="S423" i="1" s="1"/>
  <c r="J438" i="1"/>
  <c r="P424" i="1"/>
  <c r="C411" i="1"/>
  <c r="A427" i="1" l="1"/>
  <c r="D427" i="1" s="1"/>
  <c r="E424" i="1"/>
  <c r="F424" i="1" s="1"/>
  <c r="K359" i="1"/>
  <c r="L358" i="1"/>
  <c r="M358" i="1" s="1"/>
  <c r="N358" i="1" s="1"/>
  <c r="C412" i="1"/>
  <c r="R424" i="1"/>
  <c r="S424" i="1" s="1"/>
  <c r="T425" i="1"/>
  <c r="U425" i="1"/>
  <c r="P425" i="1"/>
  <c r="J439" i="1"/>
  <c r="A428" i="1" l="1"/>
  <c r="D428" i="1" s="1"/>
  <c r="E425" i="1"/>
  <c r="F425" i="1" s="1"/>
  <c r="K360" i="1"/>
  <c r="L359" i="1"/>
  <c r="M359" i="1" s="1"/>
  <c r="N359" i="1" s="1"/>
  <c r="U426" i="1"/>
  <c r="R425" i="1"/>
  <c r="T426" i="1"/>
  <c r="C413" i="1"/>
  <c r="J440" i="1"/>
  <c r="P426" i="1"/>
  <c r="A429" i="1" l="1"/>
  <c r="D429" i="1" s="1"/>
  <c r="E426" i="1"/>
  <c r="F426" i="1" s="1"/>
  <c r="L360" i="1"/>
  <c r="M360" i="1" s="1"/>
  <c r="N360" i="1" s="1"/>
  <c r="K361" i="1"/>
  <c r="P427" i="1"/>
  <c r="U427" i="1"/>
  <c r="R426" i="1"/>
  <c r="T427" i="1"/>
  <c r="J441" i="1"/>
  <c r="C414" i="1"/>
  <c r="A430" i="1" l="1"/>
  <c r="D430" i="1" s="1"/>
  <c r="E427" i="1"/>
  <c r="F427" i="1" s="1"/>
  <c r="K362" i="1"/>
  <c r="L361" i="1"/>
  <c r="M361" i="1" s="1"/>
  <c r="N361" i="1" s="1"/>
  <c r="J442" i="1"/>
  <c r="U428" i="1"/>
  <c r="T428" i="1"/>
  <c r="R427" i="1"/>
  <c r="S427" i="1" s="1"/>
  <c r="C415" i="1"/>
  <c r="P428" i="1"/>
  <c r="A431" i="1" l="1"/>
  <c r="D431" i="1" s="1"/>
  <c r="E428" i="1"/>
  <c r="F428" i="1" s="1"/>
  <c r="L362" i="1"/>
  <c r="M362" i="1" s="1"/>
  <c r="N362" i="1" s="1"/>
  <c r="K363" i="1"/>
  <c r="S415" i="1"/>
  <c r="C416" i="1" s="1"/>
  <c r="R428" i="1"/>
  <c r="S428" i="1" s="1"/>
  <c r="U429" i="1"/>
  <c r="T429" i="1"/>
  <c r="P429" i="1"/>
  <c r="J443" i="1"/>
  <c r="S416" i="1" l="1"/>
  <c r="C417" i="1" s="1"/>
  <c r="A432" i="1"/>
  <c r="D432" i="1" s="1"/>
  <c r="E429" i="1"/>
  <c r="F429" i="1" s="1"/>
  <c r="K364" i="1"/>
  <c r="L363" i="1"/>
  <c r="M363" i="1" s="1"/>
  <c r="N363" i="1" s="1"/>
  <c r="J444" i="1"/>
  <c r="P430" i="1"/>
  <c r="R429" i="1"/>
  <c r="S429" i="1" s="1"/>
  <c r="U430" i="1"/>
  <c r="T430" i="1"/>
  <c r="A433" i="1" l="1"/>
  <c r="D433" i="1" s="1"/>
  <c r="E430" i="1"/>
  <c r="F430" i="1" s="1"/>
  <c r="L364" i="1"/>
  <c r="M364" i="1" s="1"/>
  <c r="N364" i="1" s="1"/>
  <c r="K365" i="1"/>
  <c r="S417" i="1"/>
  <c r="C418" i="1" s="1"/>
  <c r="P431" i="1"/>
  <c r="U431" i="1"/>
  <c r="T431" i="1"/>
  <c r="R430" i="1"/>
  <c r="S430" i="1" s="1"/>
  <c r="J445" i="1"/>
  <c r="A434" i="1" l="1"/>
  <c r="D434" i="1" s="1"/>
  <c r="E431" i="1"/>
  <c r="F431" i="1" s="1"/>
  <c r="L365" i="1"/>
  <c r="M365" i="1" s="1"/>
  <c r="N365" i="1" s="1"/>
  <c r="K366" i="1"/>
  <c r="C419" i="1"/>
  <c r="J446" i="1"/>
  <c r="U432" i="1"/>
  <c r="T432" i="1"/>
  <c r="R431" i="1"/>
  <c r="S431" i="1" s="1"/>
  <c r="P432" i="1"/>
  <c r="A435" i="1" l="1"/>
  <c r="D435" i="1" s="1"/>
  <c r="E432" i="1"/>
  <c r="F432" i="1" s="1"/>
  <c r="L366" i="1"/>
  <c r="M366" i="1" s="1"/>
  <c r="N366" i="1" s="1"/>
  <c r="K367" i="1"/>
  <c r="S419" i="1"/>
  <c r="C420" i="1" s="1"/>
  <c r="P433" i="1"/>
  <c r="J447" i="1"/>
  <c r="R432" i="1"/>
  <c r="S432" i="1" s="1"/>
  <c r="T433" i="1"/>
  <c r="U433" i="1"/>
  <c r="A436" i="1" l="1"/>
  <c r="D436" i="1" s="1"/>
  <c r="E433" i="1"/>
  <c r="F433" i="1" s="1"/>
  <c r="L367" i="1"/>
  <c r="M367" i="1" s="1"/>
  <c r="N367" i="1" s="1"/>
  <c r="K368" i="1"/>
  <c r="C421" i="1"/>
  <c r="J448" i="1"/>
  <c r="P434" i="1"/>
  <c r="R433" i="1"/>
  <c r="S433" i="1" s="1"/>
  <c r="U434" i="1"/>
  <c r="T434" i="1"/>
  <c r="A437" i="1" l="1"/>
  <c r="D437" i="1" s="1"/>
  <c r="E434" i="1"/>
  <c r="F434" i="1" s="1"/>
  <c r="K369" i="1"/>
  <c r="L368" i="1"/>
  <c r="M368" i="1" s="1"/>
  <c r="N368" i="1" s="1"/>
  <c r="S421" i="1"/>
  <c r="C422" i="1" s="1"/>
  <c r="P435" i="1"/>
  <c r="T435" i="1"/>
  <c r="R434" i="1"/>
  <c r="S434" i="1" s="1"/>
  <c r="U435" i="1"/>
  <c r="J449" i="1"/>
  <c r="A438" i="1" l="1"/>
  <c r="D438" i="1" s="1"/>
  <c r="E435" i="1"/>
  <c r="F435" i="1" s="1"/>
  <c r="K370" i="1"/>
  <c r="L369" i="1"/>
  <c r="M369" i="1" s="1"/>
  <c r="N369" i="1" s="1"/>
  <c r="C423" i="1"/>
  <c r="T436" i="1"/>
  <c r="U436" i="1"/>
  <c r="R435" i="1"/>
  <c r="S435" i="1" s="1"/>
  <c r="J450" i="1"/>
  <c r="P436" i="1"/>
  <c r="A439" i="1" l="1"/>
  <c r="D439" i="1" s="1"/>
  <c r="E436" i="1"/>
  <c r="F436" i="1" s="1"/>
  <c r="K371" i="1"/>
  <c r="L370" i="1"/>
  <c r="M370" i="1" s="1"/>
  <c r="N370" i="1" s="1"/>
  <c r="R436" i="1"/>
  <c r="T437" i="1"/>
  <c r="U437" i="1"/>
  <c r="C424" i="1"/>
  <c r="P437" i="1"/>
  <c r="J451" i="1"/>
  <c r="A440" i="1" l="1"/>
  <c r="D440" i="1" s="1"/>
  <c r="E437" i="1"/>
  <c r="F437" i="1" s="1"/>
  <c r="K372" i="1"/>
  <c r="L371" i="1"/>
  <c r="M371" i="1" s="1"/>
  <c r="N371" i="1" s="1"/>
  <c r="R437" i="1"/>
  <c r="U438" i="1"/>
  <c r="T438" i="1"/>
  <c r="J452" i="1"/>
  <c r="P438" i="1"/>
  <c r="C425" i="1"/>
  <c r="S425" i="1" l="1"/>
  <c r="C426" i="1" s="1"/>
  <c r="A441" i="1"/>
  <c r="D441" i="1" s="1"/>
  <c r="E438" i="1"/>
  <c r="F438" i="1" s="1"/>
  <c r="L372" i="1"/>
  <c r="M372" i="1" s="1"/>
  <c r="N372" i="1" s="1"/>
  <c r="K373" i="1"/>
  <c r="P439" i="1"/>
  <c r="J453" i="1"/>
  <c r="R438" i="1"/>
  <c r="U439" i="1"/>
  <c r="T439" i="1"/>
  <c r="A442" i="1" l="1"/>
  <c r="D442" i="1" s="1"/>
  <c r="E439" i="1"/>
  <c r="F439" i="1" s="1"/>
  <c r="K374" i="1"/>
  <c r="L373" i="1"/>
  <c r="M373" i="1" s="1"/>
  <c r="N373" i="1" s="1"/>
  <c r="S426" i="1"/>
  <c r="C427" i="1" s="1"/>
  <c r="J454" i="1"/>
  <c r="P440" i="1"/>
  <c r="U440" i="1"/>
  <c r="R439" i="1"/>
  <c r="S439" i="1" s="1"/>
  <c r="T440" i="1"/>
  <c r="A443" i="1" l="1"/>
  <c r="D443" i="1" s="1"/>
  <c r="E440" i="1"/>
  <c r="F440" i="1" s="1"/>
  <c r="K375" i="1"/>
  <c r="L374" i="1"/>
  <c r="M374" i="1" s="1"/>
  <c r="N374" i="1" s="1"/>
  <c r="P441" i="1"/>
  <c r="C428" i="1"/>
  <c r="R440" i="1"/>
  <c r="S440" i="1" s="1"/>
  <c r="T441" i="1"/>
  <c r="U441" i="1"/>
  <c r="J455" i="1"/>
  <c r="A444" i="1" l="1"/>
  <c r="D444" i="1" s="1"/>
  <c r="E441" i="1"/>
  <c r="F441" i="1" s="1"/>
  <c r="K376" i="1"/>
  <c r="L375" i="1"/>
  <c r="M375" i="1" s="1"/>
  <c r="N375" i="1" s="1"/>
  <c r="U442" i="1"/>
  <c r="R441" i="1"/>
  <c r="S441" i="1" s="1"/>
  <c r="T442" i="1"/>
  <c r="C429" i="1"/>
  <c r="J456" i="1"/>
  <c r="P442" i="1"/>
  <c r="A445" i="1" l="1"/>
  <c r="D445" i="1" s="1"/>
  <c r="E442" i="1"/>
  <c r="F442" i="1" s="1"/>
  <c r="K377" i="1"/>
  <c r="L376" i="1"/>
  <c r="M376" i="1" s="1"/>
  <c r="N376" i="1" s="1"/>
  <c r="P443" i="1"/>
  <c r="C430" i="1"/>
  <c r="U443" i="1"/>
  <c r="R442" i="1"/>
  <c r="T443" i="1"/>
  <c r="J457" i="1"/>
  <c r="A446" i="1" l="1"/>
  <c r="D446" i="1" s="1"/>
  <c r="E443" i="1"/>
  <c r="F443" i="1" s="1"/>
  <c r="K378" i="1"/>
  <c r="L377" i="1"/>
  <c r="M377" i="1" s="1"/>
  <c r="N377" i="1" s="1"/>
  <c r="C431" i="1"/>
  <c r="J458" i="1"/>
  <c r="P444" i="1"/>
  <c r="U444" i="1"/>
  <c r="T444" i="1"/>
  <c r="R443" i="1"/>
  <c r="S443" i="1" s="1"/>
  <c r="A447" i="1" l="1"/>
  <c r="D447" i="1" s="1"/>
  <c r="E444" i="1"/>
  <c r="F444" i="1" s="1"/>
  <c r="K379" i="1"/>
  <c r="L378" i="1"/>
  <c r="M378" i="1" s="1"/>
  <c r="N378" i="1" s="1"/>
  <c r="P445" i="1"/>
  <c r="C432" i="1"/>
  <c r="R444" i="1"/>
  <c r="S444" i="1" s="1"/>
  <c r="T445" i="1"/>
  <c r="U445" i="1"/>
  <c r="J459" i="1"/>
  <c r="A448" i="1" l="1"/>
  <c r="D448" i="1" s="1"/>
  <c r="E445" i="1"/>
  <c r="F445" i="1" s="1"/>
  <c r="K380" i="1"/>
  <c r="L379" i="1"/>
  <c r="M379" i="1" s="1"/>
  <c r="N379" i="1" s="1"/>
  <c r="P446" i="1"/>
  <c r="T446" i="1"/>
  <c r="R445" i="1"/>
  <c r="S445" i="1" s="1"/>
  <c r="U446" i="1"/>
  <c r="C433" i="1"/>
  <c r="J460" i="1"/>
  <c r="A449" i="1" l="1"/>
  <c r="D449" i="1" s="1"/>
  <c r="E446" i="1"/>
  <c r="F446" i="1" s="1"/>
  <c r="K381" i="1"/>
  <c r="L380" i="1"/>
  <c r="M380" i="1" s="1"/>
  <c r="N380" i="1" s="1"/>
  <c r="J461" i="1"/>
  <c r="P447" i="1"/>
  <c r="T447" i="1"/>
  <c r="R446" i="1"/>
  <c r="S446" i="1" s="1"/>
  <c r="U447" i="1"/>
  <c r="C434" i="1"/>
  <c r="A450" i="1" l="1"/>
  <c r="D450" i="1" s="1"/>
  <c r="E447" i="1"/>
  <c r="F447" i="1" s="1"/>
  <c r="L381" i="1"/>
  <c r="M381" i="1" s="1"/>
  <c r="N381" i="1" s="1"/>
  <c r="K382" i="1"/>
  <c r="U448" i="1"/>
  <c r="T448" i="1"/>
  <c r="R447" i="1"/>
  <c r="J462" i="1"/>
  <c r="C435" i="1"/>
  <c r="P448" i="1"/>
  <c r="A451" i="1" l="1"/>
  <c r="D451" i="1" s="1"/>
  <c r="E448" i="1"/>
  <c r="F448" i="1" s="1"/>
  <c r="L382" i="1"/>
  <c r="M382" i="1" s="1"/>
  <c r="N382" i="1" s="1"/>
  <c r="K383" i="1"/>
  <c r="R448" i="1"/>
  <c r="U449" i="1"/>
  <c r="T449" i="1"/>
  <c r="C436" i="1"/>
  <c r="J463" i="1"/>
  <c r="P449" i="1"/>
  <c r="A452" i="1" l="1"/>
  <c r="D452" i="1" s="1"/>
  <c r="E449" i="1"/>
  <c r="F449" i="1" s="1"/>
  <c r="K384" i="1"/>
  <c r="L383" i="1"/>
  <c r="M383" i="1" s="1"/>
  <c r="N383" i="1" s="1"/>
  <c r="S436" i="1"/>
  <c r="C437" i="1" s="1"/>
  <c r="P450" i="1"/>
  <c r="T450" i="1"/>
  <c r="R449" i="1"/>
  <c r="U450" i="1"/>
  <c r="J464" i="1"/>
  <c r="S437" i="1" l="1"/>
  <c r="C438" i="1" s="1"/>
  <c r="A453" i="1"/>
  <c r="D453" i="1" s="1"/>
  <c r="E450" i="1"/>
  <c r="F450" i="1" s="1"/>
  <c r="L384" i="1"/>
  <c r="M384" i="1" s="1"/>
  <c r="N384" i="1" s="1"/>
  <c r="K385" i="1"/>
  <c r="U451" i="1"/>
  <c r="R450" i="1"/>
  <c r="S450" i="1" s="1"/>
  <c r="T451" i="1"/>
  <c r="J465" i="1"/>
  <c r="P451" i="1"/>
  <c r="A454" i="1" l="1"/>
  <c r="D454" i="1" s="1"/>
  <c r="E451" i="1"/>
  <c r="F451" i="1" s="1"/>
  <c r="K386" i="1"/>
  <c r="L385" i="1"/>
  <c r="M385" i="1" s="1"/>
  <c r="N385" i="1" s="1"/>
  <c r="S438" i="1"/>
  <c r="C439" i="1" s="1"/>
  <c r="J466" i="1"/>
  <c r="R451" i="1"/>
  <c r="U452" i="1"/>
  <c r="T452" i="1"/>
  <c r="P452" i="1"/>
  <c r="A455" i="1" l="1"/>
  <c r="D455" i="1" s="1"/>
  <c r="E452" i="1"/>
  <c r="F452" i="1" s="1"/>
  <c r="L386" i="1"/>
  <c r="M386" i="1" s="1"/>
  <c r="N386" i="1" s="1"/>
  <c r="K387" i="1"/>
  <c r="P453" i="1"/>
  <c r="J467" i="1"/>
  <c r="R452" i="1"/>
  <c r="S452" i="1" s="1"/>
  <c r="U453" i="1"/>
  <c r="T453" i="1"/>
  <c r="C440" i="1"/>
  <c r="A456" i="1" l="1"/>
  <c r="D456" i="1" s="1"/>
  <c r="E453" i="1"/>
  <c r="F453" i="1" s="1"/>
  <c r="K388" i="1"/>
  <c r="L387" i="1"/>
  <c r="M387" i="1" s="1"/>
  <c r="N387" i="1" s="1"/>
  <c r="T454" i="1"/>
  <c r="U454" i="1"/>
  <c r="R453" i="1"/>
  <c r="S453" i="1" s="1"/>
  <c r="C441" i="1"/>
  <c r="P454" i="1"/>
  <c r="J468" i="1"/>
  <c r="A457" i="1" l="1"/>
  <c r="D457" i="1" s="1"/>
  <c r="E454" i="1"/>
  <c r="F454" i="1" s="1"/>
  <c r="K389" i="1"/>
  <c r="L388" i="1"/>
  <c r="M388" i="1" s="1"/>
  <c r="N388" i="1" s="1"/>
  <c r="J469" i="1"/>
  <c r="P455" i="1"/>
  <c r="U455" i="1"/>
  <c r="T455" i="1"/>
  <c r="R454" i="1"/>
  <c r="S454" i="1" s="1"/>
  <c r="C442" i="1"/>
  <c r="S442" i="1" l="1"/>
  <c r="C443" i="1" s="1"/>
  <c r="A458" i="1"/>
  <c r="D458" i="1" s="1"/>
  <c r="E455" i="1"/>
  <c r="F455" i="1" s="1"/>
  <c r="K390" i="1"/>
  <c r="L389" i="1"/>
  <c r="M389" i="1" s="1"/>
  <c r="N389" i="1" s="1"/>
  <c r="P456" i="1"/>
  <c r="J470" i="1"/>
  <c r="R455" i="1"/>
  <c r="S455" i="1" s="1"/>
  <c r="T456" i="1"/>
  <c r="U456" i="1"/>
  <c r="A459" i="1" l="1"/>
  <c r="D459" i="1" s="1"/>
  <c r="E456" i="1"/>
  <c r="F456" i="1" s="1"/>
  <c r="L390" i="1"/>
  <c r="M390" i="1" s="1"/>
  <c r="N390" i="1" s="1"/>
  <c r="K391" i="1"/>
  <c r="J471" i="1"/>
  <c r="R456" i="1"/>
  <c r="S456" i="1" s="1"/>
  <c r="U457" i="1"/>
  <c r="T457" i="1"/>
  <c r="C444" i="1"/>
  <c r="P457" i="1"/>
  <c r="A460" i="1" l="1"/>
  <c r="D460" i="1" s="1"/>
  <c r="E457" i="1"/>
  <c r="F457" i="1" s="1"/>
  <c r="L391" i="1"/>
  <c r="M391" i="1" s="1"/>
  <c r="N391" i="1" s="1"/>
  <c r="K392" i="1"/>
  <c r="C445" i="1"/>
  <c r="U458" i="1"/>
  <c r="R457" i="1"/>
  <c r="S457" i="1" s="1"/>
  <c r="T458" i="1"/>
  <c r="P458" i="1"/>
  <c r="J472" i="1"/>
  <c r="A461" i="1" l="1"/>
  <c r="D461" i="1" s="1"/>
  <c r="E458" i="1"/>
  <c r="F458" i="1" s="1"/>
  <c r="K393" i="1"/>
  <c r="L392" i="1"/>
  <c r="M392" i="1" s="1"/>
  <c r="N392" i="1" s="1"/>
  <c r="C446" i="1"/>
  <c r="J473" i="1"/>
  <c r="P459" i="1"/>
  <c r="T459" i="1"/>
  <c r="R458" i="1"/>
  <c r="U459" i="1"/>
  <c r="A462" i="1" l="1"/>
  <c r="D462" i="1" s="1"/>
  <c r="E459" i="1"/>
  <c r="F459" i="1" s="1"/>
  <c r="K394" i="1"/>
  <c r="L393" i="1"/>
  <c r="M393" i="1" s="1"/>
  <c r="N393" i="1" s="1"/>
  <c r="R459" i="1"/>
  <c r="T460" i="1"/>
  <c r="U460" i="1"/>
  <c r="J474" i="1"/>
  <c r="C447" i="1"/>
  <c r="P460" i="1"/>
  <c r="S447" i="1" l="1"/>
  <c r="C448" i="1" s="1"/>
  <c r="A463" i="1"/>
  <c r="D463" i="1" s="1"/>
  <c r="E460" i="1"/>
  <c r="F460" i="1" s="1"/>
  <c r="L394" i="1"/>
  <c r="M394" i="1" s="1"/>
  <c r="N394" i="1" s="1"/>
  <c r="K395" i="1"/>
  <c r="P461" i="1"/>
  <c r="J475" i="1"/>
  <c r="U461" i="1"/>
  <c r="R460" i="1"/>
  <c r="S460" i="1" s="1"/>
  <c r="T461" i="1"/>
  <c r="A464" i="1" l="1"/>
  <c r="D464" i="1" s="1"/>
  <c r="E461" i="1"/>
  <c r="F461" i="1" s="1"/>
  <c r="K396" i="1"/>
  <c r="L395" i="1"/>
  <c r="M395" i="1" s="1"/>
  <c r="N395" i="1" s="1"/>
  <c r="S448" i="1"/>
  <c r="C449" i="1" s="1"/>
  <c r="T462" i="1"/>
  <c r="U462" i="1"/>
  <c r="R461" i="1"/>
  <c r="S461" i="1" s="1"/>
  <c r="J476" i="1"/>
  <c r="P462" i="1"/>
  <c r="A465" i="1" l="1"/>
  <c r="D465" i="1" s="1"/>
  <c r="E462" i="1"/>
  <c r="F462" i="1" s="1"/>
  <c r="K397" i="1"/>
  <c r="L396" i="1"/>
  <c r="M396" i="1" s="1"/>
  <c r="N396" i="1" s="1"/>
  <c r="S449" i="1"/>
  <c r="C450" i="1" s="1"/>
  <c r="P463" i="1"/>
  <c r="J477" i="1"/>
  <c r="T463" i="1"/>
  <c r="U463" i="1"/>
  <c r="R462" i="1"/>
  <c r="S462" i="1" s="1"/>
  <c r="A466" i="1" l="1"/>
  <c r="D466" i="1" s="1"/>
  <c r="E463" i="1"/>
  <c r="F463" i="1" s="1"/>
  <c r="L397" i="1"/>
  <c r="M397" i="1" s="1"/>
  <c r="N397" i="1" s="1"/>
  <c r="K398" i="1"/>
  <c r="C451" i="1"/>
  <c r="P464" i="1"/>
  <c r="J478" i="1"/>
  <c r="R463" i="1"/>
  <c r="T464" i="1"/>
  <c r="U464" i="1"/>
  <c r="A467" i="1" l="1"/>
  <c r="D467" i="1" s="1"/>
  <c r="E464" i="1"/>
  <c r="F464" i="1" s="1"/>
  <c r="L398" i="1"/>
  <c r="M398" i="1" s="1"/>
  <c r="N398" i="1" s="1"/>
  <c r="K399" i="1"/>
  <c r="S451" i="1"/>
  <c r="C452" i="1" s="1"/>
  <c r="J479" i="1"/>
  <c r="P465" i="1"/>
  <c r="R464" i="1"/>
  <c r="S464" i="1" s="1"/>
  <c r="U465" i="1"/>
  <c r="T465" i="1"/>
  <c r="A468" i="1" l="1"/>
  <c r="D468" i="1" s="1"/>
  <c r="E465" i="1"/>
  <c r="F465" i="1" s="1"/>
  <c r="K400" i="1"/>
  <c r="L399" i="1"/>
  <c r="M399" i="1" s="1"/>
  <c r="N399" i="1" s="1"/>
  <c r="P466" i="1"/>
  <c r="C453" i="1"/>
  <c r="T466" i="1"/>
  <c r="U466" i="1"/>
  <c r="R465" i="1"/>
  <c r="S465" i="1" s="1"/>
  <c r="J480" i="1"/>
  <c r="A469" i="1" l="1"/>
  <c r="D469" i="1" s="1"/>
  <c r="E466" i="1"/>
  <c r="F466" i="1" s="1"/>
  <c r="L400" i="1"/>
  <c r="M400" i="1" s="1"/>
  <c r="N400" i="1" s="1"/>
  <c r="K401" i="1"/>
  <c r="C454" i="1"/>
  <c r="P467" i="1"/>
  <c r="J481" i="1"/>
  <c r="U467" i="1"/>
  <c r="T467" i="1"/>
  <c r="R466" i="1"/>
  <c r="S466" i="1" s="1"/>
  <c r="A470" i="1" l="1"/>
  <c r="D470" i="1" s="1"/>
  <c r="E467" i="1"/>
  <c r="F467" i="1" s="1"/>
  <c r="L401" i="1"/>
  <c r="M401" i="1" s="1"/>
  <c r="N401" i="1" s="1"/>
  <c r="K402" i="1"/>
  <c r="J482" i="1"/>
  <c r="P468" i="1"/>
  <c r="C455" i="1"/>
  <c r="R467" i="1"/>
  <c r="S467" i="1" s="1"/>
  <c r="U468" i="1"/>
  <c r="T468" i="1"/>
  <c r="A471" i="1" l="1"/>
  <c r="D471" i="1" s="1"/>
  <c r="E468" i="1"/>
  <c r="F468" i="1" s="1"/>
  <c r="K403" i="1"/>
  <c r="L402" i="1"/>
  <c r="M402" i="1" s="1"/>
  <c r="N402" i="1" s="1"/>
  <c r="R468" i="1"/>
  <c r="U469" i="1"/>
  <c r="T469" i="1"/>
  <c r="J483" i="1"/>
  <c r="C456" i="1"/>
  <c r="P469" i="1"/>
  <c r="A472" i="1" l="1"/>
  <c r="D472" i="1" s="1"/>
  <c r="E469" i="1"/>
  <c r="F469" i="1" s="1"/>
  <c r="K404" i="1"/>
  <c r="L403" i="1"/>
  <c r="M403" i="1" s="1"/>
  <c r="N403" i="1" s="1"/>
  <c r="U470" i="1"/>
  <c r="T470" i="1"/>
  <c r="R469" i="1"/>
  <c r="C457" i="1"/>
  <c r="J484" i="1"/>
  <c r="P470" i="1"/>
  <c r="A473" i="1" l="1"/>
  <c r="D473" i="1" s="1"/>
  <c r="E470" i="1"/>
  <c r="F470" i="1" s="1"/>
  <c r="L404" i="1"/>
  <c r="M404" i="1" s="1"/>
  <c r="N404" i="1" s="1"/>
  <c r="K405" i="1"/>
  <c r="C458" i="1"/>
  <c r="R470" i="1"/>
  <c r="S470" i="1" s="1"/>
  <c r="T471" i="1"/>
  <c r="U471" i="1"/>
  <c r="P471" i="1"/>
  <c r="J485" i="1"/>
  <c r="A474" i="1" l="1"/>
  <c r="D474" i="1" s="1"/>
  <c r="E471" i="1"/>
  <c r="F471" i="1" s="1"/>
  <c r="L405" i="1"/>
  <c r="M405" i="1" s="1"/>
  <c r="N405" i="1" s="1"/>
  <c r="K406" i="1"/>
  <c r="S458" i="1"/>
  <c r="C459" i="1" s="1"/>
  <c r="J486" i="1"/>
  <c r="P472" i="1"/>
  <c r="T472" i="1"/>
  <c r="R471" i="1"/>
  <c r="S471" i="1" s="1"/>
  <c r="U472" i="1"/>
  <c r="A475" i="1" l="1"/>
  <c r="D475" i="1" s="1"/>
  <c r="E472" i="1"/>
  <c r="F472" i="1" s="1"/>
  <c r="K407" i="1"/>
  <c r="L406" i="1"/>
  <c r="M406" i="1" s="1"/>
  <c r="N406" i="1" s="1"/>
  <c r="S459" i="1"/>
  <c r="C460" i="1" s="1"/>
  <c r="J487" i="1"/>
  <c r="P473" i="1"/>
  <c r="R472" i="1"/>
  <c r="S472" i="1" s="1"/>
  <c r="U473" i="1"/>
  <c r="T473" i="1"/>
  <c r="A476" i="1" l="1"/>
  <c r="D476" i="1" s="1"/>
  <c r="E473" i="1"/>
  <c r="F473" i="1" s="1"/>
  <c r="K408" i="1"/>
  <c r="L407" i="1"/>
  <c r="M407" i="1" s="1"/>
  <c r="N407" i="1" s="1"/>
  <c r="T474" i="1"/>
  <c r="R473" i="1"/>
  <c r="S473" i="1" s="1"/>
  <c r="U474" i="1"/>
  <c r="J488" i="1"/>
  <c r="C461" i="1"/>
  <c r="P474" i="1"/>
  <c r="A477" i="1" l="1"/>
  <c r="D477" i="1" s="1"/>
  <c r="E474" i="1"/>
  <c r="F474" i="1" s="1"/>
  <c r="K409" i="1"/>
  <c r="L408" i="1"/>
  <c r="M408" i="1" s="1"/>
  <c r="N408" i="1" s="1"/>
  <c r="C462" i="1"/>
  <c r="J489" i="1"/>
  <c r="R474" i="1"/>
  <c r="S474" i="1" s="1"/>
  <c r="T475" i="1"/>
  <c r="U475" i="1"/>
  <c r="P475" i="1"/>
  <c r="A478" i="1" l="1"/>
  <c r="D478" i="1" s="1"/>
  <c r="E475" i="1"/>
  <c r="F475" i="1" s="1"/>
  <c r="L409" i="1"/>
  <c r="M409" i="1" s="1"/>
  <c r="N409" i="1" s="1"/>
  <c r="K410" i="1"/>
  <c r="P476" i="1"/>
  <c r="U476" i="1"/>
  <c r="R475" i="1"/>
  <c r="S475" i="1" s="1"/>
  <c r="T476" i="1"/>
  <c r="J490" i="1"/>
  <c r="C463" i="1"/>
  <c r="S463" i="1" l="1"/>
  <c r="C464" i="1" s="1"/>
  <c r="A479" i="1"/>
  <c r="D479" i="1" s="1"/>
  <c r="E476" i="1"/>
  <c r="F476" i="1" s="1"/>
  <c r="L410" i="1"/>
  <c r="M410" i="1" s="1"/>
  <c r="N410" i="1" s="1"/>
  <c r="K411" i="1"/>
  <c r="J491" i="1"/>
  <c r="P477" i="1"/>
  <c r="R476" i="1"/>
  <c r="S476" i="1" s="1"/>
  <c r="U477" i="1"/>
  <c r="T477" i="1"/>
  <c r="A480" i="1" l="1"/>
  <c r="D480" i="1" s="1"/>
  <c r="E477" i="1"/>
  <c r="F477" i="1" s="1"/>
  <c r="K412" i="1"/>
  <c r="L411" i="1"/>
  <c r="M411" i="1" s="1"/>
  <c r="N411" i="1" s="1"/>
  <c r="P478" i="1"/>
  <c r="C465" i="1"/>
  <c r="U478" i="1"/>
  <c r="T478" i="1"/>
  <c r="R477" i="1"/>
  <c r="J492" i="1"/>
  <c r="A481" i="1" l="1"/>
  <c r="D481" i="1" s="1"/>
  <c r="E478" i="1"/>
  <c r="F478" i="1" s="1"/>
  <c r="L412" i="1"/>
  <c r="M412" i="1" s="1"/>
  <c r="N412" i="1" s="1"/>
  <c r="K413" i="1"/>
  <c r="C466" i="1"/>
  <c r="J493" i="1"/>
  <c r="P479" i="1"/>
  <c r="R478" i="1"/>
  <c r="S478" i="1" s="1"/>
  <c r="T479" i="1"/>
  <c r="U479" i="1"/>
  <c r="A482" i="1" l="1"/>
  <c r="D482" i="1" s="1"/>
  <c r="E479" i="1"/>
  <c r="F479" i="1" s="1"/>
  <c r="K414" i="1"/>
  <c r="L413" i="1"/>
  <c r="M413" i="1" s="1"/>
  <c r="N413" i="1" s="1"/>
  <c r="R479" i="1"/>
  <c r="U480" i="1"/>
  <c r="T480" i="1"/>
  <c r="P480" i="1"/>
  <c r="J494" i="1"/>
  <c r="C467" i="1"/>
  <c r="A483" i="1" l="1"/>
  <c r="D483" i="1" s="1"/>
  <c r="E480" i="1"/>
  <c r="F480" i="1" s="1"/>
  <c r="L414" i="1"/>
  <c r="M414" i="1" s="1"/>
  <c r="N414" i="1" s="1"/>
  <c r="K415" i="1"/>
  <c r="C468" i="1"/>
  <c r="P481" i="1"/>
  <c r="J495" i="1"/>
  <c r="U481" i="1"/>
  <c r="T481" i="1"/>
  <c r="R480" i="1"/>
  <c r="S480" i="1" s="1"/>
  <c r="S468" i="1" l="1"/>
  <c r="A484" i="1"/>
  <c r="D484" i="1" s="1"/>
  <c r="E481" i="1"/>
  <c r="F481" i="1" s="1"/>
  <c r="L415" i="1"/>
  <c r="M415" i="1" s="1"/>
  <c r="N415" i="1" s="1"/>
  <c r="K416" i="1"/>
  <c r="T482" i="1"/>
  <c r="U482" i="1"/>
  <c r="R481" i="1"/>
  <c r="C469" i="1"/>
  <c r="J496" i="1"/>
  <c r="P482" i="1"/>
  <c r="A485" i="1" l="1"/>
  <c r="D485" i="1" s="1"/>
  <c r="E482" i="1"/>
  <c r="F482" i="1" s="1"/>
  <c r="L416" i="1"/>
  <c r="M416" i="1" s="1"/>
  <c r="N416" i="1" s="1"/>
  <c r="K417" i="1"/>
  <c r="S469" i="1"/>
  <c r="C470" i="1" s="1"/>
  <c r="R482" i="1"/>
  <c r="T483" i="1"/>
  <c r="U483" i="1"/>
  <c r="P483" i="1"/>
  <c r="J497" i="1"/>
  <c r="A486" i="1" l="1"/>
  <c r="D486" i="1" s="1"/>
  <c r="E483" i="1"/>
  <c r="F483" i="1" s="1"/>
  <c r="K418" i="1"/>
  <c r="L417" i="1"/>
  <c r="M417" i="1" s="1"/>
  <c r="N417" i="1" s="1"/>
  <c r="J498" i="1"/>
  <c r="P484" i="1"/>
  <c r="U484" i="1"/>
  <c r="R483" i="1"/>
  <c r="S483" i="1" s="1"/>
  <c r="T484" i="1"/>
  <c r="C471" i="1"/>
  <c r="A487" i="1" l="1"/>
  <c r="D487" i="1" s="1"/>
  <c r="E484" i="1"/>
  <c r="F484" i="1" s="1"/>
  <c r="L418" i="1"/>
  <c r="M418" i="1" s="1"/>
  <c r="N418" i="1" s="1"/>
  <c r="K419" i="1"/>
  <c r="J499" i="1"/>
  <c r="C472" i="1"/>
  <c r="P485" i="1"/>
  <c r="U485" i="1"/>
  <c r="R484" i="1"/>
  <c r="S484" i="1" s="1"/>
  <c r="T485" i="1"/>
  <c r="A488" i="1" l="1"/>
  <c r="D488" i="1" s="1"/>
  <c r="E485" i="1"/>
  <c r="F485" i="1" s="1"/>
  <c r="L419" i="1"/>
  <c r="M419" i="1" s="1"/>
  <c r="N419" i="1" s="1"/>
  <c r="K420" i="1"/>
  <c r="P486" i="1"/>
  <c r="J500" i="1"/>
  <c r="U486" i="1"/>
  <c r="T486" i="1"/>
  <c r="R485" i="1"/>
  <c r="S485" i="1" s="1"/>
  <c r="C473" i="1"/>
  <c r="A489" i="1" l="1"/>
  <c r="D489" i="1" s="1"/>
  <c r="E486" i="1"/>
  <c r="F486" i="1" s="1"/>
  <c r="L420" i="1"/>
  <c r="M420" i="1" s="1"/>
  <c r="N420" i="1" s="1"/>
  <c r="K421" i="1"/>
  <c r="C474" i="1"/>
  <c r="P487" i="1"/>
  <c r="J501" i="1"/>
  <c r="R486" i="1"/>
  <c r="T487" i="1"/>
  <c r="U487" i="1"/>
  <c r="A490" i="1" l="1"/>
  <c r="D490" i="1" s="1"/>
  <c r="E487" i="1"/>
  <c r="F487" i="1" s="1"/>
  <c r="K422" i="1"/>
  <c r="L421" i="1"/>
  <c r="M421" i="1" s="1"/>
  <c r="N421" i="1" s="1"/>
  <c r="P488" i="1"/>
  <c r="C475" i="1"/>
  <c r="R487" i="1"/>
  <c r="S487" i="1" s="1"/>
  <c r="U488" i="1"/>
  <c r="T488" i="1"/>
  <c r="J502" i="1"/>
  <c r="A491" i="1" l="1"/>
  <c r="D491" i="1" s="1"/>
  <c r="E488" i="1"/>
  <c r="F488" i="1" s="1"/>
  <c r="L422" i="1"/>
  <c r="M422" i="1" s="1"/>
  <c r="N422" i="1" s="1"/>
  <c r="K423" i="1"/>
  <c r="J503" i="1"/>
  <c r="R488" i="1"/>
  <c r="S488" i="1" s="1"/>
  <c r="U489" i="1"/>
  <c r="T489" i="1"/>
  <c r="C476" i="1"/>
  <c r="P489" i="1"/>
  <c r="A492" i="1" l="1"/>
  <c r="D492" i="1" s="1"/>
  <c r="E489" i="1"/>
  <c r="F489" i="1" s="1"/>
  <c r="K424" i="1"/>
  <c r="L423" i="1"/>
  <c r="M423" i="1" s="1"/>
  <c r="N423" i="1" s="1"/>
  <c r="U490" i="1"/>
  <c r="R489" i="1"/>
  <c r="T490" i="1"/>
  <c r="J504" i="1"/>
  <c r="C477" i="1"/>
  <c r="P490" i="1"/>
  <c r="A493" i="1" l="1"/>
  <c r="D493" i="1" s="1"/>
  <c r="E490" i="1"/>
  <c r="F490" i="1" s="1"/>
  <c r="L424" i="1"/>
  <c r="M424" i="1" s="1"/>
  <c r="N424" i="1" s="1"/>
  <c r="K425" i="1"/>
  <c r="S477" i="1"/>
  <c r="C478" i="1" s="1"/>
  <c r="R490" i="1"/>
  <c r="S490" i="1" s="1"/>
  <c r="T491" i="1"/>
  <c r="U491" i="1"/>
  <c r="P491" i="1"/>
  <c r="J505" i="1"/>
  <c r="A494" i="1" l="1"/>
  <c r="D494" i="1" s="1"/>
  <c r="E491" i="1"/>
  <c r="F491" i="1" s="1"/>
  <c r="K426" i="1"/>
  <c r="L425" i="1"/>
  <c r="M425" i="1" s="1"/>
  <c r="N425" i="1" s="1"/>
  <c r="J506" i="1"/>
  <c r="C479" i="1"/>
  <c r="P492" i="1"/>
  <c r="R491" i="1"/>
  <c r="T492" i="1"/>
  <c r="U492" i="1"/>
  <c r="A495" i="1" l="1"/>
  <c r="D495" i="1" s="1"/>
  <c r="E492" i="1"/>
  <c r="F492" i="1" s="1"/>
  <c r="K427" i="1"/>
  <c r="L426" i="1"/>
  <c r="M426" i="1" s="1"/>
  <c r="N426" i="1" s="1"/>
  <c r="S479" i="1"/>
  <c r="C480" i="1" s="1"/>
  <c r="P493" i="1"/>
  <c r="R492" i="1"/>
  <c r="S492" i="1" s="1"/>
  <c r="T493" i="1"/>
  <c r="U493" i="1"/>
  <c r="J507" i="1"/>
  <c r="A496" i="1" l="1"/>
  <c r="D496" i="1" s="1"/>
  <c r="E493" i="1"/>
  <c r="F493" i="1" s="1"/>
  <c r="L427" i="1"/>
  <c r="M427" i="1" s="1"/>
  <c r="N427" i="1" s="1"/>
  <c r="K428" i="1"/>
  <c r="J508" i="1"/>
  <c r="P494" i="1"/>
  <c r="C481" i="1"/>
  <c r="R493" i="1"/>
  <c r="S493" i="1" s="1"/>
  <c r="T494" i="1"/>
  <c r="U494" i="1"/>
  <c r="S481" i="1" l="1"/>
  <c r="A497" i="1"/>
  <c r="D497" i="1" s="1"/>
  <c r="E494" i="1"/>
  <c r="F494" i="1" s="1"/>
  <c r="K429" i="1"/>
  <c r="L428" i="1"/>
  <c r="M428" i="1" s="1"/>
  <c r="N428" i="1" s="1"/>
  <c r="U495" i="1"/>
  <c r="R494" i="1"/>
  <c r="S494" i="1" s="1"/>
  <c r="T495" i="1"/>
  <c r="J509" i="1"/>
  <c r="C482" i="1"/>
  <c r="P495" i="1"/>
  <c r="A498" i="1" l="1"/>
  <c r="D498" i="1" s="1"/>
  <c r="E495" i="1"/>
  <c r="F495" i="1" s="1"/>
  <c r="L429" i="1"/>
  <c r="M429" i="1" s="1"/>
  <c r="N429" i="1" s="1"/>
  <c r="K430" i="1"/>
  <c r="S482" i="1"/>
  <c r="C483" i="1" s="1"/>
  <c r="T496" i="1"/>
  <c r="U496" i="1"/>
  <c r="R495" i="1"/>
  <c r="P496" i="1"/>
  <c r="J510" i="1"/>
  <c r="A499" i="1" l="1"/>
  <c r="D499" i="1" s="1"/>
  <c r="E496" i="1"/>
  <c r="F496" i="1" s="1"/>
  <c r="L430" i="1"/>
  <c r="M430" i="1" s="1"/>
  <c r="N430" i="1" s="1"/>
  <c r="K431" i="1"/>
  <c r="U497" i="1"/>
  <c r="T497" i="1"/>
  <c r="R496" i="1"/>
  <c r="S496" i="1" s="1"/>
  <c r="C484" i="1"/>
  <c r="J511" i="1"/>
  <c r="P497" i="1"/>
  <c r="A500" i="1" l="1"/>
  <c r="D500" i="1" s="1"/>
  <c r="E497" i="1"/>
  <c r="F497" i="1" s="1"/>
  <c r="L431" i="1"/>
  <c r="M431" i="1" s="1"/>
  <c r="N431" i="1" s="1"/>
  <c r="K432" i="1"/>
  <c r="C485" i="1"/>
  <c r="J512" i="1"/>
  <c r="R497" i="1"/>
  <c r="S497" i="1" s="1"/>
  <c r="U498" i="1"/>
  <c r="T498" i="1"/>
  <c r="P498" i="1"/>
  <c r="A501" i="1" l="1"/>
  <c r="D501" i="1" s="1"/>
  <c r="E498" i="1"/>
  <c r="F498" i="1" s="1"/>
  <c r="L432" i="1"/>
  <c r="M432" i="1" s="1"/>
  <c r="N432" i="1" s="1"/>
  <c r="K433" i="1"/>
  <c r="P499" i="1"/>
  <c r="R498" i="1"/>
  <c r="S498" i="1" s="1"/>
  <c r="U499" i="1"/>
  <c r="T499" i="1"/>
  <c r="C486" i="1"/>
  <c r="J513" i="1"/>
  <c r="S486" i="1" l="1"/>
  <c r="C487" i="1" s="1"/>
  <c r="A502" i="1"/>
  <c r="D502" i="1" s="1"/>
  <c r="E499" i="1"/>
  <c r="F499" i="1" s="1"/>
  <c r="K434" i="1"/>
  <c r="L433" i="1"/>
  <c r="M433" i="1" s="1"/>
  <c r="N433" i="1" s="1"/>
  <c r="J514" i="1"/>
  <c r="P500" i="1"/>
  <c r="U500" i="1"/>
  <c r="R499" i="1"/>
  <c r="T500" i="1"/>
  <c r="A503" i="1" l="1"/>
  <c r="D503" i="1" s="1"/>
  <c r="E500" i="1"/>
  <c r="F500" i="1" s="1"/>
  <c r="K435" i="1"/>
  <c r="L434" i="1"/>
  <c r="M434" i="1" s="1"/>
  <c r="N434" i="1" s="1"/>
  <c r="U501" i="1"/>
  <c r="R500" i="1"/>
  <c r="T501" i="1"/>
  <c r="C488" i="1"/>
  <c r="P501" i="1"/>
  <c r="J515" i="1"/>
  <c r="A504" i="1" l="1"/>
  <c r="D504" i="1" s="1"/>
  <c r="E501" i="1"/>
  <c r="F501" i="1" s="1"/>
  <c r="L435" i="1"/>
  <c r="M435" i="1" s="1"/>
  <c r="N435" i="1" s="1"/>
  <c r="K436" i="1"/>
  <c r="R501" i="1"/>
  <c r="S501" i="1" s="1"/>
  <c r="U502" i="1"/>
  <c r="T502" i="1"/>
  <c r="C489" i="1"/>
  <c r="P502" i="1"/>
  <c r="J516" i="1"/>
  <c r="A505" i="1" l="1"/>
  <c r="D505" i="1" s="1"/>
  <c r="E502" i="1"/>
  <c r="F502" i="1" s="1"/>
  <c r="L436" i="1"/>
  <c r="M436" i="1" s="1"/>
  <c r="N436" i="1" s="1"/>
  <c r="K437" i="1"/>
  <c r="S489" i="1"/>
  <c r="C490" i="1" s="1"/>
  <c r="R502" i="1"/>
  <c r="S502" i="1" s="1"/>
  <c r="U503" i="1"/>
  <c r="T503" i="1"/>
  <c r="J517" i="1"/>
  <c r="P503" i="1"/>
  <c r="A506" i="1" l="1"/>
  <c r="D506" i="1" s="1"/>
  <c r="E503" i="1"/>
  <c r="F503" i="1" s="1"/>
  <c r="L437" i="1"/>
  <c r="M437" i="1" s="1"/>
  <c r="N437" i="1" s="1"/>
  <c r="K438" i="1"/>
  <c r="J518" i="1"/>
  <c r="C491" i="1"/>
  <c r="U504" i="1"/>
  <c r="R503" i="1"/>
  <c r="S503" i="1" s="1"/>
  <c r="T504" i="1"/>
  <c r="P504" i="1"/>
  <c r="S491" i="1" l="1"/>
  <c r="C492" i="1" s="1"/>
  <c r="A507" i="1"/>
  <c r="D507" i="1" s="1"/>
  <c r="E504" i="1"/>
  <c r="F504" i="1" s="1"/>
  <c r="L438" i="1"/>
  <c r="M438" i="1" s="1"/>
  <c r="N438" i="1" s="1"/>
  <c r="K439" i="1"/>
  <c r="U505" i="1"/>
  <c r="T505" i="1"/>
  <c r="R504" i="1"/>
  <c r="J519" i="1"/>
  <c r="P505" i="1"/>
  <c r="A508" i="1" l="1"/>
  <c r="D508" i="1" s="1"/>
  <c r="E505" i="1"/>
  <c r="F505" i="1" s="1"/>
  <c r="L439" i="1"/>
  <c r="M439" i="1" s="1"/>
  <c r="N439" i="1" s="1"/>
  <c r="K440" i="1"/>
  <c r="R505" i="1"/>
  <c r="S505" i="1" s="1"/>
  <c r="T506" i="1"/>
  <c r="U506" i="1"/>
  <c r="J520" i="1"/>
  <c r="P506" i="1"/>
  <c r="C493" i="1"/>
  <c r="A509" i="1" l="1"/>
  <c r="D509" i="1" s="1"/>
  <c r="E506" i="1"/>
  <c r="F506" i="1" s="1"/>
  <c r="L440" i="1"/>
  <c r="M440" i="1" s="1"/>
  <c r="N440" i="1" s="1"/>
  <c r="K441" i="1"/>
  <c r="P507" i="1"/>
  <c r="C494" i="1"/>
  <c r="R506" i="1"/>
  <c r="S506" i="1" s="1"/>
  <c r="U507" i="1"/>
  <c r="T507" i="1"/>
  <c r="J521" i="1"/>
  <c r="A510" i="1" l="1"/>
  <c r="D510" i="1" s="1"/>
  <c r="E507" i="1"/>
  <c r="F507" i="1" s="1"/>
  <c r="L441" i="1"/>
  <c r="M441" i="1" s="1"/>
  <c r="N441" i="1" s="1"/>
  <c r="K442" i="1"/>
  <c r="C495" i="1"/>
  <c r="J522" i="1"/>
  <c r="P508" i="1"/>
  <c r="R507" i="1"/>
  <c r="S507" i="1" s="1"/>
  <c r="T508" i="1"/>
  <c r="U508" i="1"/>
  <c r="S495" i="1" l="1"/>
  <c r="A511" i="1"/>
  <c r="D511" i="1" s="1"/>
  <c r="E508" i="1"/>
  <c r="F508" i="1" s="1"/>
  <c r="L442" i="1"/>
  <c r="M442" i="1" s="1"/>
  <c r="N442" i="1" s="1"/>
  <c r="K443" i="1"/>
  <c r="U509" i="1"/>
  <c r="T509" i="1"/>
  <c r="R508" i="1"/>
  <c r="S508" i="1" s="1"/>
  <c r="C496" i="1"/>
  <c r="P509" i="1"/>
  <c r="J523" i="1"/>
  <c r="A512" i="1" l="1"/>
  <c r="D512" i="1" s="1"/>
  <c r="E509" i="1"/>
  <c r="F509" i="1" s="1"/>
  <c r="L443" i="1"/>
  <c r="M443" i="1" s="1"/>
  <c r="N443" i="1" s="1"/>
  <c r="K444" i="1"/>
  <c r="C497" i="1"/>
  <c r="P510" i="1"/>
  <c r="J524" i="1"/>
  <c r="R509" i="1"/>
  <c r="U510" i="1"/>
  <c r="T510" i="1"/>
  <c r="A513" i="1" l="1"/>
  <c r="D513" i="1" s="1"/>
  <c r="E510" i="1"/>
  <c r="F510" i="1" s="1"/>
  <c r="L444" i="1"/>
  <c r="M444" i="1" s="1"/>
  <c r="N444" i="1" s="1"/>
  <c r="K445" i="1"/>
  <c r="P511" i="1"/>
  <c r="J525" i="1"/>
  <c r="C498" i="1"/>
  <c r="U511" i="1"/>
  <c r="R510" i="1"/>
  <c r="T511" i="1"/>
  <c r="A514" i="1" l="1"/>
  <c r="D514" i="1" s="1"/>
  <c r="E511" i="1"/>
  <c r="F511" i="1" s="1"/>
  <c r="K446" i="1"/>
  <c r="L445" i="1"/>
  <c r="M445" i="1" s="1"/>
  <c r="N445" i="1" s="1"/>
  <c r="J526" i="1"/>
  <c r="R511" i="1"/>
  <c r="S511" i="1" s="1"/>
  <c r="T512" i="1"/>
  <c r="U512" i="1"/>
  <c r="C499" i="1"/>
  <c r="P512" i="1"/>
  <c r="A515" i="1" l="1"/>
  <c r="D515" i="1" s="1"/>
  <c r="E512" i="1"/>
  <c r="F512" i="1" s="1"/>
  <c r="K447" i="1"/>
  <c r="L446" i="1"/>
  <c r="M446" i="1" s="1"/>
  <c r="N446" i="1" s="1"/>
  <c r="S499" i="1"/>
  <c r="C500" i="1" s="1"/>
  <c r="P513" i="1"/>
  <c r="T513" i="1"/>
  <c r="U513" i="1"/>
  <c r="R512" i="1"/>
  <c r="J527" i="1"/>
  <c r="A516" i="1" l="1"/>
  <c r="D516" i="1" s="1"/>
  <c r="E513" i="1"/>
  <c r="F513" i="1" s="1"/>
  <c r="L447" i="1"/>
  <c r="M447" i="1" s="1"/>
  <c r="N447" i="1" s="1"/>
  <c r="K448" i="1"/>
  <c r="S500" i="1"/>
  <c r="C501" i="1" s="1"/>
  <c r="J528" i="1"/>
  <c r="P514" i="1"/>
  <c r="R513" i="1"/>
  <c r="U514" i="1"/>
  <c r="T514" i="1"/>
  <c r="A517" i="1" l="1"/>
  <c r="D517" i="1" s="1"/>
  <c r="E514" i="1"/>
  <c r="F514" i="1" s="1"/>
  <c r="K449" i="1"/>
  <c r="L448" i="1"/>
  <c r="M448" i="1" s="1"/>
  <c r="N448" i="1" s="1"/>
  <c r="C502" i="1"/>
  <c r="J529" i="1"/>
  <c r="P515" i="1"/>
  <c r="T515" i="1"/>
  <c r="R514" i="1"/>
  <c r="S514" i="1" s="1"/>
  <c r="U515" i="1"/>
  <c r="A518" i="1" l="1"/>
  <c r="D518" i="1" s="1"/>
  <c r="E515" i="1"/>
  <c r="F515" i="1" s="1"/>
  <c r="K450" i="1"/>
  <c r="L449" i="1"/>
  <c r="M449" i="1" s="1"/>
  <c r="N449" i="1" s="1"/>
  <c r="T516" i="1"/>
  <c r="R515" i="1"/>
  <c r="S515" i="1" s="1"/>
  <c r="U516" i="1"/>
  <c r="C503" i="1"/>
  <c r="J530" i="1"/>
  <c r="P516" i="1"/>
  <c r="A519" i="1" l="1"/>
  <c r="D519" i="1" s="1"/>
  <c r="E516" i="1"/>
  <c r="F516" i="1" s="1"/>
  <c r="L450" i="1"/>
  <c r="M450" i="1" s="1"/>
  <c r="N450" i="1" s="1"/>
  <c r="K451" i="1"/>
  <c r="T517" i="1"/>
  <c r="R516" i="1"/>
  <c r="S516" i="1" s="1"/>
  <c r="U517" i="1"/>
  <c r="C504" i="1"/>
  <c r="J531" i="1"/>
  <c r="P517" i="1"/>
  <c r="S504" i="1" l="1"/>
  <c r="A520" i="1"/>
  <c r="D520" i="1" s="1"/>
  <c r="E517" i="1"/>
  <c r="F517" i="1" s="1"/>
  <c r="K452" i="1"/>
  <c r="L451" i="1"/>
  <c r="M451" i="1" s="1"/>
  <c r="N451" i="1" s="1"/>
  <c r="J532" i="1"/>
  <c r="R517" i="1"/>
  <c r="S517" i="1" s="1"/>
  <c r="T518" i="1"/>
  <c r="U518" i="1"/>
  <c r="P518" i="1"/>
  <c r="C505" i="1"/>
  <c r="A521" i="1" l="1"/>
  <c r="D521" i="1" s="1"/>
  <c r="E518" i="1"/>
  <c r="F518" i="1" s="1"/>
  <c r="L452" i="1"/>
  <c r="M452" i="1" s="1"/>
  <c r="N452" i="1" s="1"/>
  <c r="K453" i="1"/>
  <c r="C506" i="1"/>
  <c r="P519" i="1"/>
  <c r="U519" i="1"/>
  <c r="R518" i="1"/>
  <c r="S518" i="1" s="1"/>
  <c r="T519" i="1"/>
  <c r="J533" i="1"/>
  <c r="A522" i="1" l="1"/>
  <c r="D522" i="1" s="1"/>
  <c r="E519" i="1"/>
  <c r="F519" i="1" s="1"/>
  <c r="K454" i="1"/>
  <c r="L453" i="1"/>
  <c r="M453" i="1" s="1"/>
  <c r="N453" i="1" s="1"/>
  <c r="C507" i="1"/>
  <c r="U520" i="1"/>
  <c r="R519" i="1"/>
  <c r="S519" i="1" s="1"/>
  <c r="T520" i="1"/>
  <c r="J534" i="1"/>
  <c r="P520" i="1"/>
  <c r="A523" i="1" l="1"/>
  <c r="D523" i="1" s="1"/>
  <c r="E520" i="1"/>
  <c r="F520" i="1" s="1"/>
  <c r="K455" i="1"/>
  <c r="L454" i="1"/>
  <c r="M454" i="1" s="1"/>
  <c r="N454" i="1" s="1"/>
  <c r="P521" i="1"/>
  <c r="C508" i="1"/>
  <c r="U521" i="1"/>
  <c r="R520" i="1"/>
  <c r="T521" i="1"/>
  <c r="J535" i="1"/>
  <c r="A524" i="1" l="1"/>
  <c r="D524" i="1" s="1"/>
  <c r="E521" i="1"/>
  <c r="F521" i="1" s="1"/>
  <c r="L455" i="1"/>
  <c r="M455" i="1" s="1"/>
  <c r="N455" i="1" s="1"/>
  <c r="K456" i="1"/>
  <c r="C509" i="1"/>
  <c r="P522" i="1"/>
  <c r="J536" i="1"/>
  <c r="R521" i="1"/>
  <c r="U522" i="1"/>
  <c r="T522" i="1"/>
  <c r="S509" i="1" l="1"/>
  <c r="C510" i="1" s="1"/>
  <c r="A525" i="1"/>
  <c r="D525" i="1" s="1"/>
  <c r="E522" i="1"/>
  <c r="F522" i="1" s="1"/>
  <c r="L456" i="1"/>
  <c r="M456" i="1" s="1"/>
  <c r="N456" i="1" s="1"/>
  <c r="K457" i="1"/>
  <c r="P523" i="1"/>
  <c r="J537" i="1"/>
  <c r="U523" i="1"/>
  <c r="R522" i="1"/>
  <c r="T523" i="1"/>
  <c r="A526" i="1" l="1"/>
  <c r="D526" i="1" s="1"/>
  <c r="E523" i="1"/>
  <c r="F523" i="1" s="1"/>
  <c r="K458" i="1"/>
  <c r="L457" i="1"/>
  <c r="M457" i="1" s="1"/>
  <c r="N457" i="1" s="1"/>
  <c r="S510" i="1"/>
  <c r="C511" i="1" s="1"/>
  <c r="P524" i="1"/>
  <c r="J538" i="1"/>
  <c r="R523" i="1"/>
  <c r="S523" i="1" s="1"/>
  <c r="U524" i="1"/>
  <c r="T524" i="1"/>
  <c r="A527" i="1" l="1"/>
  <c r="D527" i="1" s="1"/>
  <c r="E524" i="1"/>
  <c r="F524" i="1" s="1"/>
  <c r="L458" i="1"/>
  <c r="M458" i="1" s="1"/>
  <c r="N458" i="1" s="1"/>
  <c r="K459" i="1"/>
  <c r="T525" i="1"/>
  <c r="U525" i="1"/>
  <c r="R524" i="1"/>
  <c r="S524" i="1" s="1"/>
  <c r="C512" i="1"/>
  <c r="J539" i="1"/>
  <c r="P525" i="1"/>
  <c r="A528" i="1" l="1"/>
  <c r="D528" i="1" s="1"/>
  <c r="E525" i="1"/>
  <c r="F525" i="1" s="1"/>
  <c r="K460" i="1"/>
  <c r="L459" i="1"/>
  <c r="M459" i="1" s="1"/>
  <c r="N459" i="1" s="1"/>
  <c r="S512" i="1"/>
  <c r="C513" i="1" s="1"/>
  <c r="R525" i="1"/>
  <c r="S525" i="1" s="1"/>
  <c r="T526" i="1"/>
  <c r="U526" i="1"/>
  <c r="P526" i="1"/>
  <c r="J540" i="1"/>
  <c r="S513" i="1" l="1"/>
  <c r="C514" i="1" s="1"/>
  <c r="A529" i="1"/>
  <c r="D529" i="1" s="1"/>
  <c r="E526" i="1"/>
  <c r="F526" i="1" s="1"/>
  <c r="L460" i="1"/>
  <c r="M460" i="1" s="1"/>
  <c r="N460" i="1" s="1"/>
  <c r="K461" i="1"/>
  <c r="U527" i="1"/>
  <c r="R526" i="1"/>
  <c r="T527" i="1"/>
  <c r="J541" i="1"/>
  <c r="P527" i="1"/>
  <c r="A530" i="1" l="1"/>
  <c r="D530" i="1" s="1"/>
  <c r="E527" i="1"/>
  <c r="F527" i="1" s="1"/>
  <c r="L461" i="1"/>
  <c r="M461" i="1" s="1"/>
  <c r="N461" i="1" s="1"/>
  <c r="K462" i="1"/>
  <c r="P528" i="1"/>
  <c r="U528" i="1"/>
  <c r="R527" i="1"/>
  <c r="S527" i="1" s="1"/>
  <c r="T528" i="1"/>
  <c r="J542" i="1"/>
  <c r="C515" i="1"/>
  <c r="A531" i="1" l="1"/>
  <c r="D531" i="1" s="1"/>
  <c r="E528" i="1"/>
  <c r="F528" i="1" s="1"/>
  <c r="K463" i="1"/>
  <c r="L462" i="1"/>
  <c r="M462" i="1" s="1"/>
  <c r="N462" i="1" s="1"/>
  <c r="J543" i="1"/>
  <c r="T529" i="1"/>
  <c r="U529" i="1"/>
  <c r="R528" i="1"/>
  <c r="S528" i="1" s="1"/>
  <c r="P529" i="1"/>
  <c r="C516" i="1"/>
  <c r="A532" i="1" l="1"/>
  <c r="D532" i="1" s="1"/>
  <c r="E529" i="1"/>
  <c r="F529" i="1" s="1"/>
  <c r="K464" i="1"/>
  <c r="L463" i="1"/>
  <c r="M463" i="1" s="1"/>
  <c r="N463" i="1" s="1"/>
  <c r="P530" i="1"/>
  <c r="J544" i="1"/>
  <c r="C517" i="1"/>
  <c r="R529" i="1"/>
  <c r="T530" i="1"/>
  <c r="U530" i="1"/>
  <c r="A533" i="1" l="1"/>
  <c r="D533" i="1" s="1"/>
  <c r="E530" i="1"/>
  <c r="F530" i="1" s="1"/>
  <c r="L464" i="1"/>
  <c r="M464" i="1" s="1"/>
  <c r="N464" i="1" s="1"/>
  <c r="K465" i="1"/>
  <c r="J545" i="1"/>
  <c r="P531" i="1"/>
  <c r="C518" i="1"/>
  <c r="U531" i="1"/>
  <c r="R530" i="1"/>
  <c r="S530" i="1" s="1"/>
  <c r="T531" i="1"/>
  <c r="A534" i="1" l="1"/>
  <c r="D534" i="1" s="1"/>
  <c r="E531" i="1"/>
  <c r="F531" i="1" s="1"/>
  <c r="K466" i="1"/>
  <c r="L465" i="1"/>
  <c r="M465" i="1" s="1"/>
  <c r="N465" i="1" s="1"/>
  <c r="T532" i="1"/>
  <c r="R531" i="1"/>
  <c r="U532" i="1"/>
  <c r="C519" i="1"/>
  <c r="P532" i="1"/>
  <c r="J546" i="1"/>
  <c r="A535" i="1" l="1"/>
  <c r="D535" i="1" s="1"/>
  <c r="E532" i="1"/>
  <c r="F532" i="1" s="1"/>
  <c r="L466" i="1"/>
  <c r="M466" i="1" s="1"/>
  <c r="N466" i="1" s="1"/>
  <c r="K467" i="1"/>
  <c r="T533" i="1"/>
  <c r="U533" i="1"/>
  <c r="R532" i="1"/>
  <c r="S532" i="1" s="1"/>
  <c r="C520" i="1"/>
  <c r="J547" i="1"/>
  <c r="P533" i="1"/>
  <c r="A536" i="1" l="1"/>
  <c r="D536" i="1" s="1"/>
  <c r="E533" i="1"/>
  <c r="F533" i="1" s="1"/>
  <c r="K468" i="1"/>
  <c r="L467" i="1"/>
  <c r="M467" i="1" s="1"/>
  <c r="N467" i="1" s="1"/>
  <c r="S520" i="1"/>
  <c r="C521" i="1" s="1"/>
  <c r="P534" i="1"/>
  <c r="R533" i="1"/>
  <c r="S533" i="1" s="1"/>
  <c r="U534" i="1"/>
  <c r="T534" i="1"/>
  <c r="J548" i="1"/>
  <c r="S521" i="1" l="1"/>
  <c r="A537" i="1"/>
  <c r="D537" i="1" s="1"/>
  <c r="E534" i="1"/>
  <c r="F534" i="1" s="1"/>
  <c r="L468" i="1"/>
  <c r="M468" i="1" s="1"/>
  <c r="N468" i="1" s="1"/>
  <c r="K469" i="1"/>
  <c r="U535" i="1"/>
  <c r="R534" i="1"/>
  <c r="S534" i="1" s="1"/>
  <c r="T535" i="1"/>
  <c r="J549" i="1"/>
  <c r="C522" i="1"/>
  <c r="P535" i="1"/>
  <c r="A538" i="1" l="1"/>
  <c r="D538" i="1" s="1"/>
  <c r="E535" i="1"/>
  <c r="F535" i="1" s="1"/>
  <c r="L469" i="1"/>
  <c r="M469" i="1" s="1"/>
  <c r="N469" i="1" s="1"/>
  <c r="K470" i="1"/>
  <c r="S522" i="1"/>
  <c r="C523" i="1" s="1"/>
  <c r="U536" i="1"/>
  <c r="R535" i="1"/>
  <c r="S535" i="1" s="1"/>
  <c r="T536" i="1"/>
  <c r="J550" i="1"/>
  <c r="P536" i="1"/>
  <c r="A539" i="1" l="1"/>
  <c r="D539" i="1" s="1"/>
  <c r="E536" i="1"/>
  <c r="F536" i="1" s="1"/>
  <c r="L470" i="1"/>
  <c r="M470" i="1" s="1"/>
  <c r="N470" i="1" s="1"/>
  <c r="K471" i="1"/>
  <c r="P537" i="1"/>
  <c r="C524" i="1"/>
  <c r="J551" i="1"/>
  <c r="T537" i="1"/>
  <c r="R536" i="1"/>
  <c r="S536" i="1" s="1"/>
  <c r="U537" i="1"/>
  <c r="A540" i="1" l="1"/>
  <c r="D540" i="1" s="1"/>
  <c r="E537" i="1"/>
  <c r="F537" i="1" s="1"/>
  <c r="K472" i="1"/>
  <c r="L471" i="1"/>
  <c r="M471" i="1" s="1"/>
  <c r="N471" i="1" s="1"/>
  <c r="C525" i="1"/>
  <c r="P538" i="1"/>
  <c r="R537" i="1"/>
  <c r="S537" i="1" s="1"/>
  <c r="T538" i="1"/>
  <c r="U538" i="1"/>
  <c r="J552" i="1"/>
  <c r="A541" i="1" l="1"/>
  <c r="D541" i="1" s="1"/>
  <c r="E538" i="1"/>
  <c r="F538" i="1" s="1"/>
  <c r="K473" i="1"/>
  <c r="L472" i="1"/>
  <c r="M472" i="1" s="1"/>
  <c r="N472" i="1" s="1"/>
  <c r="P539" i="1"/>
  <c r="R538" i="1"/>
  <c r="U539" i="1"/>
  <c r="T539" i="1"/>
  <c r="J553" i="1"/>
  <c r="C526" i="1"/>
  <c r="S526" i="1" l="1"/>
  <c r="C527" i="1" s="1"/>
  <c r="A542" i="1"/>
  <c r="D542" i="1" s="1"/>
  <c r="E539" i="1"/>
  <c r="F539" i="1" s="1"/>
  <c r="L473" i="1"/>
  <c r="M473" i="1" s="1"/>
  <c r="N473" i="1" s="1"/>
  <c r="K474" i="1"/>
  <c r="J554" i="1"/>
  <c r="P540" i="1"/>
  <c r="R539" i="1"/>
  <c r="S539" i="1" s="1"/>
  <c r="U540" i="1"/>
  <c r="T540" i="1"/>
  <c r="A543" i="1" l="1"/>
  <c r="D543" i="1" s="1"/>
  <c r="E540" i="1"/>
  <c r="F540" i="1" s="1"/>
  <c r="L474" i="1"/>
  <c r="M474" i="1" s="1"/>
  <c r="N474" i="1" s="1"/>
  <c r="K475" i="1"/>
  <c r="J555" i="1"/>
  <c r="T541" i="1"/>
  <c r="R540" i="1"/>
  <c r="U541" i="1"/>
  <c r="C528" i="1"/>
  <c r="P541" i="1"/>
  <c r="A544" i="1" l="1"/>
  <c r="D544" i="1" s="1"/>
  <c r="E541" i="1"/>
  <c r="F541" i="1" s="1"/>
  <c r="L475" i="1"/>
  <c r="M475" i="1" s="1"/>
  <c r="N475" i="1" s="1"/>
  <c r="K476" i="1"/>
  <c r="R541" i="1"/>
  <c r="T542" i="1"/>
  <c r="U542" i="1"/>
  <c r="P542" i="1"/>
  <c r="C529" i="1"/>
  <c r="J556" i="1"/>
  <c r="S529" i="1" l="1"/>
  <c r="A545" i="1"/>
  <c r="D545" i="1" s="1"/>
  <c r="E542" i="1"/>
  <c r="F542" i="1" s="1"/>
  <c r="L476" i="1"/>
  <c r="M476" i="1" s="1"/>
  <c r="N476" i="1" s="1"/>
  <c r="K477" i="1"/>
  <c r="R542" i="1"/>
  <c r="S542" i="1" s="1"/>
  <c r="U543" i="1"/>
  <c r="T543" i="1"/>
  <c r="J557" i="1"/>
  <c r="P543" i="1"/>
  <c r="C530" i="1"/>
  <c r="A546" i="1" l="1"/>
  <c r="D546" i="1" s="1"/>
  <c r="E543" i="1"/>
  <c r="F543" i="1" s="1"/>
  <c r="L477" i="1"/>
  <c r="M477" i="1" s="1"/>
  <c r="N477" i="1" s="1"/>
  <c r="K478" i="1"/>
  <c r="P544" i="1"/>
  <c r="C531" i="1"/>
  <c r="U544" i="1"/>
  <c r="T544" i="1"/>
  <c r="R543" i="1"/>
  <c r="S543" i="1" s="1"/>
  <c r="J558" i="1"/>
  <c r="A547" i="1" l="1"/>
  <c r="D547" i="1" s="1"/>
  <c r="E544" i="1"/>
  <c r="F544" i="1" s="1"/>
  <c r="L478" i="1"/>
  <c r="M478" i="1" s="1"/>
  <c r="N478" i="1" s="1"/>
  <c r="K479" i="1"/>
  <c r="S531" i="1"/>
  <c r="C532" i="1" s="1"/>
  <c r="U545" i="1"/>
  <c r="T545" i="1"/>
  <c r="R544" i="1"/>
  <c r="S544" i="1" s="1"/>
  <c r="J559" i="1"/>
  <c r="P545" i="1"/>
  <c r="A548" i="1" l="1"/>
  <c r="D548" i="1" s="1"/>
  <c r="E545" i="1"/>
  <c r="F545" i="1" s="1"/>
  <c r="K480" i="1"/>
  <c r="L479" i="1"/>
  <c r="M479" i="1" s="1"/>
  <c r="N479" i="1" s="1"/>
  <c r="J560" i="1"/>
  <c r="R545" i="1"/>
  <c r="U546" i="1"/>
  <c r="T546" i="1"/>
  <c r="P546" i="1"/>
  <c r="C533" i="1"/>
  <c r="A549" i="1" l="1"/>
  <c r="D549" i="1" s="1"/>
  <c r="E546" i="1"/>
  <c r="F546" i="1" s="1"/>
  <c r="K481" i="1"/>
  <c r="L480" i="1"/>
  <c r="M480" i="1" s="1"/>
  <c r="N480" i="1" s="1"/>
  <c r="C534" i="1"/>
  <c r="P547" i="1"/>
  <c r="R546" i="1"/>
  <c r="S546" i="1" s="1"/>
  <c r="U547" i="1"/>
  <c r="T547" i="1"/>
  <c r="J561" i="1"/>
  <c r="A550" i="1" l="1"/>
  <c r="D550" i="1" s="1"/>
  <c r="E547" i="1"/>
  <c r="F547" i="1" s="1"/>
  <c r="K482" i="1"/>
  <c r="L481" i="1"/>
  <c r="M481" i="1" s="1"/>
  <c r="N481" i="1" s="1"/>
  <c r="U548" i="1"/>
  <c r="R547" i="1"/>
  <c r="S547" i="1" s="1"/>
  <c r="T548" i="1"/>
  <c r="C535" i="1"/>
  <c r="J562" i="1"/>
  <c r="P548" i="1"/>
  <c r="A551" i="1" l="1"/>
  <c r="D551" i="1" s="1"/>
  <c r="E548" i="1"/>
  <c r="F548" i="1" s="1"/>
  <c r="L482" i="1"/>
  <c r="M482" i="1" s="1"/>
  <c r="N482" i="1" s="1"/>
  <c r="K483" i="1"/>
  <c r="P549" i="1"/>
  <c r="C536" i="1"/>
  <c r="T549" i="1"/>
  <c r="R548" i="1"/>
  <c r="S548" i="1" s="1"/>
  <c r="U549" i="1"/>
  <c r="J563" i="1"/>
  <c r="A552" i="1" l="1"/>
  <c r="D552" i="1" s="1"/>
  <c r="E549" i="1"/>
  <c r="F549" i="1" s="1"/>
  <c r="L483" i="1"/>
  <c r="M483" i="1" s="1"/>
  <c r="N483" i="1" s="1"/>
  <c r="K484" i="1"/>
  <c r="R549" i="1"/>
  <c r="S549" i="1" s="1"/>
  <c r="T550" i="1"/>
  <c r="U550" i="1"/>
  <c r="J564" i="1"/>
  <c r="C537" i="1"/>
  <c r="P550" i="1"/>
  <c r="A553" i="1" l="1"/>
  <c r="D553" i="1" s="1"/>
  <c r="E550" i="1"/>
  <c r="F550" i="1" s="1"/>
  <c r="K485" i="1"/>
  <c r="L484" i="1"/>
  <c r="M484" i="1" s="1"/>
  <c r="N484" i="1" s="1"/>
  <c r="C538" i="1"/>
  <c r="P551" i="1"/>
  <c r="R550" i="1"/>
  <c r="U551" i="1"/>
  <c r="T551" i="1"/>
  <c r="J565" i="1"/>
  <c r="A554" i="1" l="1"/>
  <c r="D554" i="1" s="1"/>
  <c r="E551" i="1"/>
  <c r="F551" i="1" s="1"/>
  <c r="L485" i="1"/>
  <c r="M485" i="1" s="1"/>
  <c r="N485" i="1" s="1"/>
  <c r="K486" i="1"/>
  <c r="S538" i="1"/>
  <c r="C539" i="1" s="1"/>
  <c r="J566" i="1"/>
  <c r="U552" i="1"/>
  <c r="R551" i="1"/>
  <c r="S551" i="1" s="1"/>
  <c r="T552" i="1"/>
  <c r="P552" i="1"/>
  <c r="A555" i="1" l="1"/>
  <c r="D555" i="1" s="1"/>
  <c r="E552" i="1"/>
  <c r="F552" i="1" s="1"/>
  <c r="L486" i="1"/>
  <c r="M486" i="1" s="1"/>
  <c r="N486" i="1" s="1"/>
  <c r="K487" i="1"/>
  <c r="C540" i="1"/>
  <c r="P553" i="1"/>
  <c r="J567" i="1"/>
  <c r="U553" i="1"/>
  <c r="T553" i="1"/>
  <c r="R552" i="1"/>
  <c r="S552" i="1" s="1"/>
  <c r="A556" i="1" l="1"/>
  <c r="D556" i="1" s="1"/>
  <c r="E553" i="1"/>
  <c r="F553" i="1" s="1"/>
  <c r="L487" i="1"/>
  <c r="M487" i="1" s="1"/>
  <c r="N487" i="1" s="1"/>
  <c r="K488" i="1"/>
  <c r="S540" i="1"/>
  <c r="C541" i="1" s="1"/>
  <c r="P554" i="1"/>
  <c r="R553" i="1"/>
  <c r="S553" i="1" s="1"/>
  <c r="U554" i="1"/>
  <c r="T554" i="1"/>
  <c r="J568" i="1"/>
  <c r="A557" i="1" l="1"/>
  <c r="D557" i="1" s="1"/>
  <c r="E554" i="1"/>
  <c r="F554" i="1" s="1"/>
  <c r="L488" i="1"/>
  <c r="M488" i="1" s="1"/>
  <c r="N488" i="1" s="1"/>
  <c r="K489" i="1"/>
  <c r="S541" i="1"/>
  <c r="C542" i="1" s="1"/>
  <c r="J569" i="1"/>
  <c r="T555" i="1"/>
  <c r="R554" i="1"/>
  <c r="U555" i="1"/>
  <c r="P555" i="1"/>
  <c r="A558" i="1" l="1"/>
  <c r="D558" i="1" s="1"/>
  <c r="E555" i="1"/>
  <c r="F555" i="1" s="1"/>
  <c r="L489" i="1"/>
  <c r="M489" i="1" s="1"/>
  <c r="N489" i="1" s="1"/>
  <c r="K490" i="1"/>
  <c r="P556" i="1"/>
  <c r="C543" i="1"/>
  <c r="J570" i="1"/>
  <c r="R555" i="1"/>
  <c r="S555" i="1" s="1"/>
  <c r="U556" i="1"/>
  <c r="T556" i="1"/>
  <c r="A559" i="1" l="1"/>
  <c r="D559" i="1" s="1"/>
  <c r="E556" i="1"/>
  <c r="F556" i="1" s="1"/>
  <c r="L490" i="1"/>
  <c r="M490" i="1" s="1"/>
  <c r="N490" i="1" s="1"/>
  <c r="K491" i="1"/>
  <c r="J571" i="1"/>
  <c r="P557" i="1"/>
  <c r="U557" i="1"/>
  <c r="T557" i="1"/>
  <c r="R556" i="1"/>
  <c r="S556" i="1" s="1"/>
  <c r="C544" i="1"/>
  <c r="A560" i="1" l="1"/>
  <c r="D560" i="1" s="1"/>
  <c r="E557" i="1"/>
  <c r="F557" i="1" s="1"/>
  <c r="K492" i="1"/>
  <c r="L491" i="1"/>
  <c r="M491" i="1" s="1"/>
  <c r="N491" i="1" s="1"/>
  <c r="P558" i="1"/>
  <c r="J572" i="1"/>
  <c r="C545" i="1"/>
  <c r="R557" i="1"/>
  <c r="S557" i="1" s="1"/>
  <c r="U558" i="1"/>
  <c r="T558" i="1"/>
  <c r="S545" i="1" l="1"/>
  <c r="A561" i="1"/>
  <c r="D561" i="1" s="1"/>
  <c r="E558" i="1"/>
  <c r="F558" i="1" s="1"/>
  <c r="K493" i="1"/>
  <c r="L492" i="1"/>
  <c r="M492" i="1" s="1"/>
  <c r="N492" i="1" s="1"/>
  <c r="J573" i="1"/>
  <c r="P559" i="1"/>
  <c r="R558" i="1"/>
  <c r="T559" i="1"/>
  <c r="U559" i="1"/>
  <c r="C546" i="1"/>
  <c r="A562" i="1" l="1"/>
  <c r="D562" i="1" s="1"/>
  <c r="E559" i="1"/>
  <c r="F559" i="1" s="1"/>
  <c r="L493" i="1"/>
  <c r="M493" i="1" s="1"/>
  <c r="N493" i="1" s="1"/>
  <c r="K494" i="1"/>
  <c r="U560" i="1"/>
  <c r="R559" i="1"/>
  <c r="S559" i="1" s="1"/>
  <c r="T560" i="1"/>
  <c r="C547" i="1"/>
  <c r="P560" i="1"/>
  <c r="J574" i="1"/>
  <c r="A563" i="1" l="1"/>
  <c r="D563" i="1" s="1"/>
  <c r="E560" i="1"/>
  <c r="F560" i="1" s="1"/>
  <c r="K495" i="1"/>
  <c r="L494" i="1"/>
  <c r="M494" i="1" s="1"/>
  <c r="N494" i="1" s="1"/>
  <c r="U561" i="1"/>
  <c r="T561" i="1"/>
  <c r="R560" i="1"/>
  <c r="S560" i="1" s="1"/>
  <c r="C548" i="1"/>
  <c r="J575" i="1"/>
  <c r="P561" i="1"/>
  <c r="A564" i="1" l="1"/>
  <c r="D564" i="1" s="1"/>
  <c r="E561" i="1"/>
  <c r="F561" i="1" s="1"/>
  <c r="L495" i="1"/>
  <c r="M495" i="1" s="1"/>
  <c r="N495" i="1" s="1"/>
  <c r="K496" i="1"/>
  <c r="P562" i="1"/>
  <c r="J576" i="1"/>
  <c r="R561" i="1"/>
  <c r="S561" i="1" s="1"/>
  <c r="U562" i="1"/>
  <c r="T562" i="1"/>
  <c r="C549" i="1"/>
  <c r="A565" i="1" l="1"/>
  <c r="D565" i="1" s="1"/>
  <c r="E562" i="1"/>
  <c r="F562" i="1" s="1"/>
  <c r="K497" i="1"/>
  <c r="L496" i="1"/>
  <c r="M496" i="1" s="1"/>
  <c r="N496" i="1" s="1"/>
  <c r="J577" i="1"/>
  <c r="R562" i="1"/>
  <c r="S562" i="1" s="1"/>
  <c r="T563" i="1"/>
  <c r="U563" i="1"/>
  <c r="C550" i="1"/>
  <c r="P563" i="1"/>
  <c r="S550" i="1" l="1"/>
  <c r="A566" i="1"/>
  <c r="D566" i="1" s="1"/>
  <c r="E563" i="1"/>
  <c r="F563" i="1" s="1"/>
  <c r="K498" i="1"/>
  <c r="L497" i="1"/>
  <c r="M497" i="1" s="1"/>
  <c r="N497" i="1" s="1"/>
  <c r="P564" i="1"/>
  <c r="R563" i="1"/>
  <c r="U564" i="1"/>
  <c r="T564" i="1"/>
  <c r="C551" i="1"/>
  <c r="J578" i="1"/>
  <c r="A567" i="1" l="1"/>
  <c r="D567" i="1" s="1"/>
  <c r="E564" i="1"/>
  <c r="F564" i="1" s="1"/>
  <c r="K499" i="1"/>
  <c r="L498" i="1"/>
  <c r="M498" i="1" s="1"/>
  <c r="N498" i="1" s="1"/>
  <c r="P565" i="1"/>
  <c r="C552" i="1"/>
  <c r="J579" i="1"/>
  <c r="U565" i="1"/>
  <c r="R564" i="1"/>
  <c r="T565" i="1"/>
  <c r="A568" i="1" l="1"/>
  <c r="D568" i="1" s="1"/>
  <c r="E565" i="1"/>
  <c r="F565" i="1" s="1"/>
  <c r="K500" i="1"/>
  <c r="L499" i="1"/>
  <c r="M499" i="1" s="1"/>
  <c r="N499" i="1" s="1"/>
  <c r="J580" i="1"/>
  <c r="P566" i="1"/>
  <c r="C553" i="1"/>
  <c r="R565" i="1"/>
  <c r="S565" i="1" s="1"/>
  <c r="U566" i="1"/>
  <c r="T566" i="1"/>
  <c r="A569" i="1" l="1"/>
  <c r="D569" i="1" s="1"/>
  <c r="E566" i="1"/>
  <c r="F566" i="1" s="1"/>
  <c r="K501" i="1"/>
  <c r="L500" i="1"/>
  <c r="M500" i="1" s="1"/>
  <c r="N500" i="1" s="1"/>
  <c r="C554" i="1"/>
  <c r="P567" i="1"/>
  <c r="J581" i="1"/>
  <c r="T567" i="1"/>
  <c r="R566" i="1"/>
  <c r="S566" i="1" s="1"/>
  <c r="U567" i="1"/>
  <c r="A570" i="1" l="1"/>
  <c r="D570" i="1" s="1"/>
  <c r="E567" i="1"/>
  <c r="F567" i="1" s="1"/>
  <c r="L501" i="1"/>
  <c r="M501" i="1" s="1"/>
  <c r="N501" i="1" s="1"/>
  <c r="K502" i="1"/>
  <c r="S554" i="1"/>
  <c r="C555" i="1" s="1"/>
  <c r="T568" i="1"/>
  <c r="R567" i="1"/>
  <c r="S567" i="1" s="1"/>
  <c r="U568" i="1"/>
  <c r="J582" i="1"/>
  <c r="P568" i="1"/>
  <c r="A571" i="1" l="1"/>
  <c r="D571" i="1" s="1"/>
  <c r="E568" i="1"/>
  <c r="F568" i="1" s="1"/>
  <c r="L502" i="1"/>
  <c r="M502" i="1" s="1"/>
  <c r="N502" i="1" s="1"/>
  <c r="K503" i="1"/>
  <c r="C556" i="1"/>
  <c r="U569" i="1"/>
  <c r="T569" i="1"/>
  <c r="R568" i="1"/>
  <c r="P569" i="1"/>
  <c r="J583" i="1"/>
  <c r="A572" i="1" l="1"/>
  <c r="D572" i="1" s="1"/>
  <c r="E569" i="1"/>
  <c r="F569" i="1" s="1"/>
  <c r="L503" i="1"/>
  <c r="M503" i="1" s="1"/>
  <c r="N503" i="1" s="1"/>
  <c r="K504" i="1"/>
  <c r="R569" i="1"/>
  <c r="U570" i="1"/>
  <c r="T570" i="1"/>
  <c r="J584" i="1"/>
  <c r="P570" i="1"/>
  <c r="C557" i="1"/>
  <c r="A573" i="1" l="1"/>
  <c r="D573" i="1" s="1"/>
  <c r="E570" i="1"/>
  <c r="F570" i="1" s="1"/>
  <c r="L504" i="1"/>
  <c r="M504" i="1" s="1"/>
  <c r="N504" i="1" s="1"/>
  <c r="K505" i="1"/>
  <c r="U571" i="1"/>
  <c r="R570" i="1"/>
  <c r="S570" i="1" s="1"/>
  <c r="T571" i="1"/>
  <c r="C558" i="1"/>
  <c r="P571" i="1"/>
  <c r="J585" i="1"/>
  <c r="S558" i="1" l="1"/>
  <c r="A574" i="1"/>
  <c r="D574" i="1" s="1"/>
  <c r="E571" i="1"/>
  <c r="F571" i="1" s="1"/>
  <c r="L505" i="1"/>
  <c r="M505" i="1" s="1"/>
  <c r="N505" i="1" s="1"/>
  <c r="K506" i="1"/>
  <c r="R571" i="1"/>
  <c r="U572" i="1"/>
  <c r="T572" i="1"/>
  <c r="J586" i="1"/>
  <c r="P572" i="1"/>
  <c r="C559" i="1"/>
  <c r="A575" i="1" l="1"/>
  <c r="D575" i="1" s="1"/>
  <c r="E572" i="1"/>
  <c r="F572" i="1" s="1"/>
  <c r="K507" i="1"/>
  <c r="L506" i="1"/>
  <c r="M506" i="1" s="1"/>
  <c r="N506" i="1" s="1"/>
  <c r="C560" i="1"/>
  <c r="P573" i="1"/>
  <c r="U573" i="1"/>
  <c r="T573" i="1"/>
  <c r="R572" i="1"/>
  <c r="J587" i="1"/>
  <c r="A576" i="1" l="1"/>
  <c r="D576" i="1" s="1"/>
  <c r="E573" i="1"/>
  <c r="F573" i="1" s="1"/>
  <c r="L507" i="1"/>
  <c r="M507" i="1" s="1"/>
  <c r="N507" i="1" s="1"/>
  <c r="K508" i="1"/>
  <c r="J588" i="1"/>
  <c r="P574" i="1"/>
  <c r="C561" i="1"/>
  <c r="R573" i="1"/>
  <c r="S573" i="1" s="1"/>
  <c r="U574" i="1"/>
  <c r="T574" i="1"/>
  <c r="A577" i="1" l="1"/>
  <c r="D577" i="1" s="1"/>
  <c r="E574" i="1"/>
  <c r="F574" i="1" s="1"/>
  <c r="L508" i="1"/>
  <c r="M508" i="1" s="1"/>
  <c r="N508" i="1" s="1"/>
  <c r="K509" i="1"/>
  <c r="J589" i="1"/>
  <c r="C562" i="1"/>
  <c r="P575" i="1"/>
  <c r="R574" i="1"/>
  <c r="S574" i="1" s="1"/>
  <c r="T575" i="1"/>
  <c r="U575" i="1"/>
  <c r="A578" i="1" l="1"/>
  <c r="D578" i="1" s="1"/>
  <c r="E575" i="1"/>
  <c r="F575" i="1" s="1"/>
  <c r="L509" i="1"/>
  <c r="M509" i="1" s="1"/>
  <c r="N509" i="1" s="1"/>
  <c r="K510" i="1"/>
  <c r="P576" i="1"/>
  <c r="J590" i="1"/>
  <c r="U576" i="1"/>
  <c r="R575" i="1"/>
  <c r="S575" i="1" s="1"/>
  <c r="T576" i="1"/>
  <c r="C563" i="1"/>
  <c r="S563" i="1" l="1"/>
  <c r="A579" i="1"/>
  <c r="D579" i="1" s="1"/>
  <c r="E576" i="1"/>
  <c r="F576" i="1" s="1"/>
  <c r="L510" i="1"/>
  <c r="M510" i="1" s="1"/>
  <c r="N510" i="1" s="1"/>
  <c r="K511" i="1"/>
  <c r="J591" i="1"/>
  <c r="U577" i="1"/>
  <c r="T577" i="1"/>
  <c r="R576" i="1"/>
  <c r="S576" i="1" s="1"/>
  <c r="C564" i="1"/>
  <c r="P577" i="1"/>
  <c r="A580" i="1" l="1"/>
  <c r="D580" i="1" s="1"/>
  <c r="E577" i="1"/>
  <c r="F577" i="1" s="1"/>
  <c r="K512" i="1"/>
  <c r="L511" i="1"/>
  <c r="M511" i="1" s="1"/>
  <c r="N511" i="1" s="1"/>
  <c r="S564" i="1"/>
  <c r="C565" i="1" s="1"/>
  <c r="R577" i="1"/>
  <c r="S577" i="1" s="1"/>
  <c r="U578" i="1"/>
  <c r="T578" i="1"/>
  <c r="P578" i="1"/>
  <c r="J592" i="1"/>
  <c r="A581" i="1" l="1"/>
  <c r="D581" i="1" s="1"/>
  <c r="E578" i="1"/>
  <c r="F578" i="1" s="1"/>
  <c r="K513" i="1"/>
  <c r="L512" i="1"/>
  <c r="M512" i="1" s="1"/>
  <c r="N512" i="1" s="1"/>
  <c r="R578" i="1"/>
  <c r="S578" i="1" s="1"/>
  <c r="T579" i="1"/>
  <c r="U579" i="1"/>
  <c r="C566" i="1"/>
  <c r="J593" i="1"/>
  <c r="P579" i="1"/>
  <c r="A582" i="1" l="1"/>
  <c r="D582" i="1" s="1"/>
  <c r="E579" i="1"/>
  <c r="F579" i="1" s="1"/>
  <c r="L513" i="1"/>
  <c r="M513" i="1" s="1"/>
  <c r="N513" i="1" s="1"/>
  <c r="K514" i="1"/>
  <c r="R579" i="1"/>
  <c r="S579" i="1" s="1"/>
  <c r="T580" i="1"/>
  <c r="U580" i="1"/>
  <c r="J594" i="1"/>
  <c r="P580" i="1"/>
  <c r="C567" i="1"/>
  <c r="A583" i="1" l="1"/>
  <c r="D583" i="1" s="1"/>
  <c r="E580" i="1"/>
  <c r="F580" i="1" s="1"/>
  <c r="L514" i="1"/>
  <c r="M514" i="1" s="1"/>
  <c r="N514" i="1" s="1"/>
  <c r="K515" i="1"/>
  <c r="P581" i="1"/>
  <c r="C568" i="1"/>
  <c r="U581" i="1"/>
  <c r="R580" i="1"/>
  <c r="S580" i="1" s="1"/>
  <c r="T581" i="1"/>
  <c r="J595" i="1"/>
  <c r="S568" i="1" l="1"/>
  <c r="A584" i="1"/>
  <c r="D584" i="1" s="1"/>
  <c r="E581" i="1"/>
  <c r="F581" i="1" s="1"/>
  <c r="L515" i="1"/>
  <c r="M515" i="1" s="1"/>
  <c r="N515" i="1" s="1"/>
  <c r="K516" i="1"/>
  <c r="R581" i="1"/>
  <c r="S581" i="1" s="1"/>
  <c r="U582" i="1"/>
  <c r="T582" i="1"/>
  <c r="J596" i="1"/>
  <c r="C569" i="1"/>
  <c r="P582" i="1"/>
  <c r="A585" i="1" l="1"/>
  <c r="D585" i="1" s="1"/>
  <c r="E582" i="1"/>
  <c r="F582" i="1" s="1"/>
  <c r="L516" i="1"/>
  <c r="M516" i="1" s="1"/>
  <c r="N516" i="1" s="1"/>
  <c r="K517" i="1"/>
  <c r="S569" i="1"/>
  <c r="C570" i="1" s="1"/>
  <c r="P583" i="1"/>
  <c r="J597" i="1"/>
  <c r="U583" i="1"/>
  <c r="R582" i="1"/>
  <c r="T583" i="1"/>
  <c r="A586" i="1" l="1"/>
  <c r="D586" i="1" s="1"/>
  <c r="E583" i="1"/>
  <c r="F583" i="1" s="1"/>
  <c r="K518" i="1"/>
  <c r="L517" i="1"/>
  <c r="M517" i="1" s="1"/>
  <c r="N517" i="1" s="1"/>
  <c r="C571" i="1"/>
  <c r="J598" i="1"/>
  <c r="P584" i="1"/>
  <c r="T584" i="1"/>
  <c r="U584" i="1"/>
  <c r="R583" i="1"/>
  <c r="A587" i="1" l="1"/>
  <c r="D587" i="1" s="1"/>
  <c r="E584" i="1"/>
  <c r="F584" i="1" s="1"/>
  <c r="L518" i="1"/>
  <c r="M518" i="1" s="1"/>
  <c r="N518" i="1" s="1"/>
  <c r="K519" i="1"/>
  <c r="S571" i="1"/>
  <c r="C572" i="1" s="1"/>
  <c r="P585" i="1"/>
  <c r="J599" i="1"/>
  <c r="U585" i="1"/>
  <c r="T585" i="1"/>
  <c r="R584" i="1"/>
  <c r="A588" i="1" l="1"/>
  <c r="D588" i="1" s="1"/>
  <c r="E585" i="1"/>
  <c r="F585" i="1" s="1"/>
  <c r="L519" i="1"/>
  <c r="M519" i="1" s="1"/>
  <c r="N519" i="1" s="1"/>
  <c r="K520" i="1"/>
  <c r="S572" i="1"/>
  <c r="C573" i="1" s="1"/>
  <c r="P586" i="1"/>
  <c r="J600" i="1"/>
  <c r="R585" i="1"/>
  <c r="S585" i="1" s="1"/>
  <c r="U586" i="1"/>
  <c r="T586" i="1"/>
  <c r="A589" i="1" l="1"/>
  <c r="D589" i="1" s="1"/>
  <c r="E586" i="1"/>
  <c r="F586" i="1" s="1"/>
  <c r="K521" i="1"/>
  <c r="L520" i="1"/>
  <c r="M520" i="1" s="1"/>
  <c r="N520" i="1" s="1"/>
  <c r="P587" i="1"/>
  <c r="C574" i="1"/>
  <c r="R586" i="1"/>
  <c r="S586" i="1" s="1"/>
  <c r="U587" i="1"/>
  <c r="T587" i="1"/>
  <c r="J601" i="1"/>
  <c r="A590" i="1" l="1"/>
  <c r="D590" i="1" s="1"/>
  <c r="E587" i="1"/>
  <c r="F587" i="1" s="1"/>
  <c r="K522" i="1"/>
  <c r="L521" i="1"/>
  <c r="M521" i="1" s="1"/>
  <c r="N521" i="1" s="1"/>
  <c r="T588" i="1"/>
  <c r="R587" i="1"/>
  <c r="S587" i="1" s="1"/>
  <c r="U588" i="1"/>
  <c r="C575" i="1"/>
  <c r="J602" i="1"/>
  <c r="P588" i="1"/>
  <c r="A591" i="1" l="1"/>
  <c r="D591" i="1" s="1"/>
  <c r="E588" i="1"/>
  <c r="F588" i="1" s="1"/>
  <c r="K523" i="1"/>
  <c r="L522" i="1"/>
  <c r="M522" i="1" s="1"/>
  <c r="N522" i="1" s="1"/>
  <c r="C576" i="1"/>
  <c r="J603" i="1"/>
  <c r="T589" i="1"/>
  <c r="R588" i="1"/>
  <c r="U589" i="1"/>
  <c r="P589" i="1"/>
  <c r="A592" i="1" l="1"/>
  <c r="D592" i="1" s="1"/>
  <c r="E589" i="1"/>
  <c r="F589" i="1" s="1"/>
  <c r="K524" i="1"/>
  <c r="L523" i="1"/>
  <c r="M523" i="1" s="1"/>
  <c r="N523" i="1" s="1"/>
  <c r="R589" i="1"/>
  <c r="S589" i="1" s="1"/>
  <c r="U590" i="1"/>
  <c r="T590" i="1"/>
  <c r="C577" i="1"/>
  <c r="J604" i="1"/>
  <c r="P590" i="1"/>
  <c r="A593" i="1" l="1"/>
  <c r="D593" i="1" s="1"/>
  <c r="E590" i="1"/>
  <c r="F590" i="1" s="1"/>
  <c r="L524" i="1"/>
  <c r="M524" i="1" s="1"/>
  <c r="N524" i="1" s="1"/>
  <c r="K525" i="1"/>
  <c r="R590" i="1"/>
  <c r="S590" i="1" s="1"/>
  <c r="U591" i="1"/>
  <c r="T591" i="1"/>
  <c r="C578" i="1"/>
  <c r="P591" i="1"/>
  <c r="J605" i="1"/>
  <c r="A594" i="1" l="1"/>
  <c r="D594" i="1" s="1"/>
  <c r="E591" i="1"/>
  <c r="F591" i="1" s="1"/>
  <c r="L525" i="1"/>
  <c r="M525" i="1" s="1"/>
  <c r="N525" i="1" s="1"/>
  <c r="K526" i="1"/>
  <c r="C579" i="1"/>
  <c r="P592" i="1"/>
  <c r="J606" i="1"/>
  <c r="T592" i="1"/>
  <c r="R591" i="1"/>
  <c r="S591" i="1" s="1"/>
  <c r="U592" i="1"/>
  <c r="A595" i="1" l="1"/>
  <c r="D595" i="1" s="1"/>
  <c r="E592" i="1"/>
  <c r="F592" i="1" s="1"/>
  <c r="L526" i="1"/>
  <c r="M526" i="1" s="1"/>
  <c r="N526" i="1" s="1"/>
  <c r="K527" i="1"/>
  <c r="U593" i="1"/>
  <c r="T593" i="1"/>
  <c r="R592" i="1"/>
  <c r="S592" i="1" s="1"/>
  <c r="C580" i="1"/>
  <c r="J607" i="1"/>
  <c r="P593" i="1"/>
  <c r="A596" i="1" l="1"/>
  <c r="D596" i="1" s="1"/>
  <c r="E593" i="1"/>
  <c r="F593" i="1" s="1"/>
  <c r="L527" i="1"/>
  <c r="M527" i="1" s="1"/>
  <c r="N527" i="1" s="1"/>
  <c r="K528" i="1"/>
  <c r="R593" i="1"/>
  <c r="U594" i="1"/>
  <c r="T594" i="1"/>
  <c r="C581" i="1"/>
  <c r="P594" i="1"/>
  <c r="J608" i="1"/>
  <c r="A597" i="1" l="1"/>
  <c r="D597" i="1" s="1"/>
  <c r="E594" i="1"/>
  <c r="F594" i="1" s="1"/>
  <c r="K529" i="1"/>
  <c r="L528" i="1"/>
  <c r="M528" i="1" s="1"/>
  <c r="N528" i="1" s="1"/>
  <c r="P595" i="1"/>
  <c r="J609" i="1"/>
  <c r="R594" i="1"/>
  <c r="U595" i="1"/>
  <c r="T595" i="1"/>
  <c r="C582" i="1"/>
  <c r="A598" i="1" l="1"/>
  <c r="D598" i="1" s="1"/>
  <c r="E595" i="1"/>
  <c r="F595" i="1" s="1"/>
  <c r="L529" i="1"/>
  <c r="M529" i="1" s="1"/>
  <c r="N529" i="1" s="1"/>
  <c r="K530" i="1"/>
  <c r="S582" i="1"/>
  <c r="C583" i="1" s="1"/>
  <c r="J610" i="1"/>
  <c r="P596" i="1"/>
  <c r="U596" i="1"/>
  <c r="R595" i="1"/>
  <c r="S595" i="1" s="1"/>
  <c r="T596" i="1"/>
  <c r="S583" i="1" l="1"/>
  <c r="C584" i="1" s="1"/>
  <c r="A599" i="1"/>
  <c r="D599" i="1" s="1"/>
  <c r="E596" i="1"/>
  <c r="F596" i="1" s="1"/>
  <c r="K531" i="1"/>
  <c r="L530" i="1"/>
  <c r="M530" i="1" s="1"/>
  <c r="N530" i="1" s="1"/>
  <c r="U597" i="1"/>
  <c r="T597" i="1"/>
  <c r="R596" i="1"/>
  <c r="S596" i="1" s="1"/>
  <c r="J611" i="1"/>
  <c r="P597" i="1"/>
  <c r="A600" i="1" l="1"/>
  <c r="D600" i="1" s="1"/>
  <c r="E597" i="1"/>
  <c r="F597" i="1" s="1"/>
  <c r="L531" i="1"/>
  <c r="M531" i="1" s="1"/>
  <c r="N531" i="1" s="1"/>
  <c r="K532" i="1"/>
  <c r="S584" i="1"/>
  <c r="C585" i="1" s="1"/>
  <c r="P598" i="1"/>
  <c r="R597" i="1"/>
  <c r="S597" i="1" s="1"/>
  <c r="T598" i="1"/>
  <c r="U598" i="1"/>
  <c r="J612" i="1"/>
  <c r="A601" i="1" l="1"/>
  <c r="D601" i="1" s="1"/>
  <c r="E598" i="1"/>
  <c r="F598" i="1" s="1"/>
  <c r="K533" i="1"/>
  <c r="L532" i="1"/>
  <c r="M532" i="1" s="1"/>
  <c r="N532" i="1" s="1"/>
  <c r="R598" i="1"/>
  <c r="S598" i="1" s="1"/>
  <c r="U599" i="1"/>
  <c r="T599" i="1"/>
  <c r="J613" i="1"/>
  <c r="C586" i="1"/>
  <c r="P599" i="1"/>
  <c r="A602" i="1" l="1"/>
  <c r="D602" i="1" s="1"/>
  <c r="E599" i="1"/>
  <c r="F599" i="1" s="1"/>
  <c r="K534" i="1"/>
  <c r="L533" i="1"/>
  <c r="M533" i="1" s="1"/>
  <c r="N533" i="1" s="1"/>
  <c r="P600" i="1"/>
  <c r="C587" i="1"/>
  <c r="R599" i="1"/>
  <c r="T600" i="1"/>
  <c r="U600" i="1"/>
  <c r="J614" i="1"/>
  <c r="A603" i="1" l="1"/>
  <c r="D603" i="1" s="1"/>
  <c r="E600" i="1"/>
  <c r="F600" i="1" s="1"/>
  <c r="L534" i="1"/>
  <c r="M534" i="1" s="1"/>
  <c r="N534" i="1" s="1"/>
  <c r="K535" i="1"/>
  <c r="J615" i="1"/>
  <c r="C588" i="1"/>
  <c r="P601" i="1"/>
  <c r="T601" i="1"/>
  <c r="R600" i="1"/>
  <c r="S600" i="1" s="1"/>
  <c r="U601" i="1"/>
  <c r="S588" i="1" l="1"/>
  <c r="C589" i="1" s="1"/>
  <c r="A604" i="1"/>
  <c r="D604" i="1" s="1"/>
  <c r="E601" i="1"/>
  <c r="F601" i="1" s="1"/>
  <c r="L535" i="1"/>
  <c r="M535" i="1" s="1"/>
  <c r="N535" i="1" s="1"/>
  <c r="K536" i="1"/>
  <c r="P602" i="1"/>
  <c r="J616" i="1"/>
  <c r="R601" i="1"/>
  <c r="T602" i="1"/>
  <c r="U602" i="1"/>
  <c r="A605" i="1" l="1"/>
  <c r="D605" i="1" s="1"/>
  <c r="E602" i="1"/>
  <c r="F602" i="1" s="1"/>
  <c r="L536" i="1"/>
  <c r="M536" i="1" s="1"/>
  <c r="N536" i="1" s="1"/>
  <c r="K537" i="1"/>
  <c r="U603" i="1"/>
  <c r="R602" i="1"/>
  <c r="S602" i="1" s="1"/>
  <c r="T603" i="1"/>
  <c r="C590" i="1"/>
  <c r="J617" i="1"/>
  <c r="P603" i="1"/>
  <c r="A606" i="1" l="1"/>
  <c r="D606" i="1" s="1"/>
  <c r="E603" i="1"/>
  <c r="F603" i="1" s="1"/>
  <c r="L537" i="1"/>
  <c r="M537" i="1" s="1"/>
  <c r="N537" i="1" s="1"/>
  <c r="K538" i="1"/>
  <c r="P604" i="1"/>
  <c r="T604" i="1"/>
  <c r="R603" i="1"/>
  <c r="U604" i="1"/>
  <c r="J618" i="1"/>
  <c r="C591" i="1"/>
  <c r="A607" i="1" l="1"/>
  <c r="D607" i="1" s="1"/>
  <c r="E604" i="1"/>
  <c r="F604" i="1" s="1"/>
  <c r="K539" i="1"/>
  <c r="L538" i="1"/>
  <c r="M538" i="1" s="1"/>
  <c r="N538" i="1" s="1"/>
  <c r="U605" i="1"/>
  <c r="T605" i="1"/>
  <c r="R604" i="1"/>
  <c r="C592" i="1"/>
  <c r="J619" i="1"/>
  <c r="P605" i="1"/>
  <c r="A608" i="1" l="1"/>
  <c r="D608" i="1" s="1"/>
  <c r="E605" i="1"/>
  <c r="F605" i="1" s="1"/>
  <c r="K540" i="1"/>
  <c r="L539" i="1"/>
  <c r="M539" i="1" s="1"/>
  <c r="N539" i="1" s="1"/>
  <c r="C593" i="1"/>
  <c r="R605" i="1"/>
  <c r="U606" i="1"/>
  <c r="T606" i="1"/>
  <c r="P606" i="1"/>
  <c r="J620" i="1"/>
  <c r="S593" i="1" l="1"/>
  <c r="A609" i="1"/>
  <c r="D609" i="1" s="1"/>
  <c r="E606" i="1"/>
  <c r="F606" i="1" s="1"/>
  <c r="K541" i="1"/>
  <c r="L540" i="1"/>
  <c r="M540" i="1" s="1"/>
  <c r="N540" i="1" s="1"/>
  <c r="J621" i="1"/>
  <c r="P607" i="1"/>
  <c r="C594" i="1"/>
  <c r="R606" i="1"/>
  <c r="U607" i="1"/>
  <c r="T607" i="1"/>
  <c r="A610" i="1" l="1"/>
  <c r="D610" i="1" s="1"/>
  <c r="E607" i="1"/>
  <c r="F607" i="1" s="1"/>
  <c r="L541" i="1"/>
  <c r="M541" i="1" s="1"/>
  <c r="N541" i="1" s="1"/>
  <c r="K542" i="1"/>
  <c r="S594" i="1"/>
  <c r="C595" i="1" s="1"/>
  <c r="U608" i="1"/>
  <c r="T608" i="1"/>
  <c r="R607" i="1"/>
  <c r="S607" i="1" s="1"/>
  <c r="J622" i="1"/>
  <c r="P608" i="1"/>
  <c r="A611" i="1" l="1"/>
  <c r="D611" i="1" s="1"/>
  <c r="E608" i="1"/>
  <c r="F608" i="1" s="1"/>
  <c r="K543" i="1"/>
  <c r="L542" i="1"/>
  <c r="M542" i="1" s="1"/>
  <c r="N542" i="1" s="1"/>
  <c r="T609" i="1"/>
  <c r="U609" i="1"/>
  <c r="R608" i="1"/>
  <c r="S608" i="1" s="1"/>
  <c r="P609" i="1"/>
  <c r="C596" i="1"/>
  <c r="J623" i="1"/>
  <c r="A612" i="1" l="1"/>
  <c r="D612" i="1" s="1"/>
  <c r="E609" i="1"/>
  <c r="F609" i="1" s="1"/>
  <c r="K544" i="1"/>
  <c r="L543" i="1"/>
  <c r="M543" i="1" s="1"/>
  <c r="N543" i="1" s="1"/>
  <c r="C597" i="1"/>
  <c r="R609" i="1"/>
  <c r="S609" i="1" s="1"/>
  <c r="U610" i="1"/>
  <c r="T610" i="1"/>
  <c r="J624" i="1"/>
  <c r="P610" i="1"/>
  <c r="A613" i="1" l="1"/>
  <c r="D613" i="1" s="1"/>
  <c r="E610" i="1"/>
  <c r="F610" i="1" s="1"/>
  <c r="L544" i="1"/>
  <c r="M544" i="1" s="1"/>
  <c r="N544" i="1" s="1"/>
  <c r="K545" i="1"/>
  <c r="U611" i="1"/>
  <c r="R610" i="1"/>
  <c r="T611" i="1"/>
  <c r="C598" i="1"/>
  <c r="P611" i="1"/>
  <c r="J625" i="1"/>
  <c r="A614" i="1" l="1"/>
  <c r="D614" i="1" s="1"/>
  <c r="E611" i="1"/>
  <c r="F611" i="1" s="1"/>
  <c r="K546" i="1"/>
  <c r="L545" i="1"/>
  <c r="M545" i="1" s="1"/>
  <c r="N545" i="1" s="1"/>
  <c r="P612" i="1"/>
  <c r="J626" i="1"/>
  <c r="R611" i="1"/>
  <c r="S611" i="1" s="1"/>
  <c r="U612" i="1"/>
  <c r="T612" i="1"/>
  <c r="C599" i="1"/>
  <c r="S599" i="1" l="1"/>
  <c r="A615" i="1"/>
  <c r="D615" i="1" s="1"/>
  <c r="E612" i="1"/>
  <c r="F612" i="1" s="1"/>
  <c r="L546" i="1"/>
  <c r="M546" i="1" s="1"/>
  <c r="N546" i="1" s="1"/>
  <c r="K547" i="1"/>
  <c r="C600" i="1"/>
  <c r="J627" i="1"/>
  <c r="P613" i="1"/>
  <c r="R612" i="1"/>
  <c r="S612" i="1" s="1"/>
  <c r="T613" i="1"/>
  <c r="U613" i="1"/>
  <c r="A616" i="1" l="1"/>
  <c r="D616" i="1" s="1"/>
  <c r="E613" i="1"/>
  <c r="F613" i="1" s="1"/>
  <c r="K548" i="1"/>
  <c r="L547" i="1"/>
  <c r="M547" i="1" s="1"/>
  <c r="N547" i="1" s="1"/>
  <c r="P614" i="1"/>
  <c r="R613" i="1"/>
  <c r="U614" i="1"/>
  <c r="T614" i="1"/>
  <c r="J628" i="1"/>
  <c r="C601" i="1"/>
  <c r="A617" i="1" l="1"/>
  <c r="D617" i="1" s="1"/>
  <c r="E614" i="1"/>
  <c r="F614" i="1" s="1"/>
  <c r="L548" i="1"/>
  <c r="M548" i="1" s="1"/>
  <c r="N548" i="1" s="1"/>
  <c r="K549" i="1"/>
  <c r="S601" i="1"/>
  <c r="C602" i="1" s="1"/>
  <c r="R614" i="1"/>
  <c r="S614" i="1" s="1"/>
  <c r="U615" i="1"/>
  <c r="T615" i="1"/>
  <c r="J629" i="1"/>
  <c r="P615" i="1"/>
  <c r="A618" i="1" l="1"/>
  <c r="D618" i="1" s="1"/>
  <c r="E615" i="1"/>
  <c r="F615" i="1" s="1"/>
  <c r="L549" i="1"/>
  <c r="M549" i="1" s="1"/>
  <c r="N549" i="1" s="1"/>
  <c r="K550" i="1"/>
  <c r="C603" i="1"/>
  <c r="P616" i="1"/>
  <c r="T616" i="1"/>
  <c r="R615" i="1"/>
  <c r="U616" i="1"/>
  <c r="J630" i="1"/>
  <c r="A619" i="1" l="1"/>
  <c r="D619" i="1" s="1"/>
  <c r="E616" i="1"/>
  <c r="F616" i="1" s="1"/>
  <c r="L550" i="1"/>
  <c r="M550" i="1" s="1"/>
  <c r="N550" i="1" s="1"/>
  <c r="K551" i="1"/>
  <c r="S603" i="1"/>
  <c r="C604" i="1" s="1"/>
  <c r="J631" i="1"/>
  <c r="T617" i="1"/>
  <c r="U617" i="1"/>
  <c r="R616" i="1"/>
  <c r="S616" i="1" s="1"/>
  <c r="P617" i="1"/>
  <c r="A620" i="1" l="1"/>
  <c r="D620" i="1" s="1"/>
  <c r="E617" i="1"/>
  <c r="F617" i="1" s="1"/>
  <c r="K552" i="1"/>
  <c r="L551" i="1"/>
  <c r="M551" i="1" s="1"/>
  <c r="N551" i="1" s="1"/>
  <c r="S604" i="1"/>
  <c r="C605" i="1" s="1"/>
  <c r="R617" i="1"/>
  <c r="S617" i="1" s="1"/>
  <c r="U618" i="1"/>
  <c r="T618" i="1"/>
  <c r="P618" i="1"/>
  <c r="J632" i="1"/>
  <c r="S605" i="1" l="1"/>
  <c r="C606" i="1" s="1"/>
  <c r="A621" i="1"/>
  <c r="D621" i="1" s="1"/>
  <c r="E618" i="1"/>
  <c r="F618" i="1" s="1"/>
  <c r="L552" i="1"/>
  <c r="M552" i="1" s="1"/>
  <c r="N552" i="1" s="1"/>
  <c r="K553" i="1"/>
  <c r="J633" i="1"/>
  <c r="P619" i="1"/>
  <c r="T619" i="1"/>
  <c r="R618" i="1"/>
  <c r="S618" i="1" s="1"/>
  <c r="U619" i="1"/>
  <c r="A622" i="1" l="1"/>
  <c r="D622" i="1" s="1"/>
  <c r="E619" i="1"/>
  <c r="F619" i="1" s="1"/>
  <c r="L553" i="1"/>
  <c r="M553" i="1" s="1"/>
  <c r="N553" i="1" s="1"/>
  <c r="K554" i="1"/>
  <c r="S606" i="1"/>
  <c r="C607" i="1" s="1"/>
  <c r="P620" i="1"/>
  <c r="U620" i="1"/>
  <c r="R619" i="1"/>
  <c r="S619" i="1" s="1"/>
  <c r="T620" i="1"/>
  <c r="J634" i="1"/>
  <c r="A623" i="1" l="1"/>
  <c r="D623" i="1" s="1"/>
  <c r="E620" i="1"/>
  <c r="F620" i="1" s="1"/>
  <c r="L554" i="1"/>
  <c r="M554" i="1" s="1"/>
  <c r="N554" i="1" s="1"/>
  <c r="K555" i="1"/>
  <c r="C608" i="1"/>
  <c r="J635" i="1"/>
  <c r="P621" i="1"/>
  <c r="U621" i="1"/>
  <c r="T621" i="1"/>
  <c r="R620" i="1"/>
  <c r="S620" i="1" s="1"/>
  <c r="A624" i="1" l="1"/>
  <c r="D624" i="1" s="1"/>
  <c r="E621" i="1"/>
  <c r="F621" i="1" s="1"/>
  <c r="L555" i="1"/>
  <c r="M555" i="1" s="1"/>
  <c r="N555" i="1" s="1"/>
  <c r="K556" i="1"/>
  <c r="P622" i="1"/>
  <c r="J636" i="1"/>
  <c r="C609" i="1"/>
  <c r="R621" i="1"/>
  <c r="S621" i="1" s="1"/>
  <c r="U622" i="1"/>
  <c r="T622" i="1"/>
  <c r="A625" i="1" l="1"/>
  <c r="D625" i="1" s="1"/>
  <c r="E622" i="1"/>
  <c r="F622" i="1" s="1"/>
  <c r="L556" i="1"/>
  <c r="M556" i="1" s="1"/>
  <c r="N556" i="1" s="1"/>
  <c r="K557" i="1"/>
  <c r="C610" i="1"/>
  <c r="J637" i="1"/>
  <c r="P623" i="1"/>
  <c r="U623" i="1"/>
  <c r="R622" i="1"/>
  <c r="S622" i="1" s="1"/>
  <c r="T623" i="1"/>
  <c r="S610" i="1" l="1"/>
  <c r="C611" i="1" s="1"/>
  <c r="A626" i="1"/>
  <c r="D626" i="1" s="1"/>
  <c r="E623" i="1"/>
  <c r="F623" i="1" s="1"/>
  <c r="L557" i="1"/>
  <c r="M557" i="1" s="1"/>
  <c r="N557" i="1" s="1"/>
  <c r="K558" i="1"/>
  <c r="P624" i="1"/>
  <c r="U624" i="1"/>
  <c r="R623" i="1"/>
  <c r="T624" i="1"/>
  <c r="J638" i="1"/>
  <c r="A627" i="1" l="1"/>
  <c r="D627" i="1" s="1"/>
  <c r="E624" i="1"/>
  <c r="F624" i="1" s="1"/>
  <c r="K559" i="1"/>
  <c r="L558" i="1"/>
  <c r="M558" i="1" s="1"/>
  <c r="N558" i="1" s="1"/>
  <c r="J639" i="1"/>
  <c r="U625" i="1"/>
  <c r="R624" i="1"/>
  <c r="S624" i="1" s="1"/>
  <c r="T625" i="1"/>
  <c r="P625" i="1"/>
  <c r="C612" i="1"/>
  <c r="A628" i="1" l="1"/>
  <c r="D628" i="1" s="1"/>
  <c r="E625" i="1"/>
  <c r="F625" i="1" s="1"/>
  <c r="K560" i="1"/>
  <c r="L559" i="1"/>
  <c r="M559" i="1" s="1"/>
  <c r="N559" i="1" s="1"/>
  <c r="P626" i="1"/>
  <c r="J640" i="1"/>
  <c r="C613" i="1"/>
  <c r="R625" i="1"/>
  <c r="S625" i="1" s="1"/>
  <c r="T626" i="1"/>
  <c r="U626" i="1"/>
  <c r="A629" i="1" l="1"/>
  <c r="D629" i="1" s="1"/>
  <c r="E626" i="1"/>
  <c r="F626" i="1" s="1"/>
  <c r="L560" i="1"/>
  <c r="M560" i="1" s="1"/>
  <c r="N560" i="1" s="1"/>
  <c r="K561" i="1"/>
  <c r="S613" i="1"/>
  <c r="C614" i="1" s="1"/>
  <c r="U627" i="1"/>
  <c r="R626" i="1"/>
  <c r="S626" i="1" s="1"/>
  <c r="T627" i="1"/>
  <c r="P627" i="1"/>
  <c r="J641" i="1"/>
  <c r="A630" i="1" l="1"/>
  <c r="D630" i="1" s="1"/>
  <c r="E627" i="1"/>
  <c r="F627" i="1" s="1"/>
  <c r="K562" i="1"/>
  <c r="L561" i="1"/>
  <c r="M561" i="1" s="1"/>
  <c r="N561" i="1" s="1"/>
  <c r="J642" i="1"/>
  <c r="P628" i="1"/>
  <c r="U628" i="1"/>
  <c r="R627" i="1"/>
  <c r="T628" i="1"/>
  <c r="C615" i="1"/>
  <c r="S615" i="1" l="1"/>
  <c r="C616" i="1" s="1"/>
  <c r="A631" i="1"/>
  <c r="D631" i="1" s="1"/>
  <c r="E628" i="1"/>
  <c r="F628" i="1" s="1"/>
  <c r="K563" i="1"/>
  <c r="L562" i="1"/>
  <c r="M562" i="1" s="1"/>
  <c r="N562" i="1" s="1"/>
  <c r="P629" i="1"/>
  <c r="J643" i="1"/>
  <c r="T629" i="1"/>
  <c r="R628" i="1"/>
  <c r="U629" i="1"/>
  <c r="A632" i="1" l="1"/>
  <c r="D632" i="1" s="1"/>
  <c r="E629" i="1"/>
  <c r="F629" i="1" s="1"/>
  <c r="K564" i="1"/>
  <c r="L563" i="1"/>
  <c r="M563" i="1" s="1"/>
  <c r="N563" i="1" s="1"/>
  <c r="J644" i="1"/>
  <c r="P630" i="1"/>
  <c r="R629" i="1"/>
  <c r="S629" i="1" s="1"/>
  <c r="T630" i="1"/>
  <c r="U630" i="1"/>
  <c r="C617" i="1"/>
  <c r="A633" i="1" l="1"/>
  <c r="D633" i="1" s="1"/>
  <c r="E630" i="1"/>
  <c r="F630" i="1" s="1"/>
  <c r="K565" i="1"/>
  <c r="L564" i="1"/>
  <c r="M564" i="1" s="1"/>
  <c r="N564" i="1" s="1"/>
  <c r="C618" i="1"/>
  <c r="P631" i="1"/>
  <c r="J645" i="1"/>
  <c r="U631" i="1"/>
  <c r="R630" i="1"/>
  <c r="T631" i="1"/>
  <c r="A634" i="1" l="1"/>
  <c r="D634" i="1" s="1"/>
  <c r="E631" i="1"/>
  <c r="F631" i="1" s="1"/>
  <c r="K566" i="1"/>
  <c r="L565" i="1"/>
  <c r="M565" i="1" s="1"/>
  <c r="N565" i="1" s="1"/>
  <c r="P632" i="1"/>
  <c r="C619" i="1"/>
  <c r="J646" i="1"/>
  <c r="U632" i="1"/>
  <c r="R631" i="1"/>
  <c r="S631" i="1" s="1"/>
  <c r="T632" i="1"/>
  <c r="A635" i="1" l="1"/>
  <c r="D635" i="1" s="1"/>
  <c r="E632" i="1"/>
  <c r="F632" i="1" s="1"/>
  <c r="K567" i="1"/>
  <c r="L566" i="1"/>
  <c r="M566" i="1" s="1"/>
  <c r="N566" i="1" s="1"/>
  <c r="J647" i="1"/>
  <c r="U633" i="1"/>
  <c r="T633" i="1"/>
  <c r="R632" i="1"/>
  <c r="C620" i="1"/>
  <c r="P633" i="1"/>
  <c r="A636" i="1" l="1"/>
  <c r="D636" i="1" s="1"/>
  <c r="E633" i="1"/>
  <c r="F633" i="1" s="1"/>
  <c r="K568" i="1"/>
  <c r="L567" i="1"/>
  <c r="M567" i="1" s="1"/>
  <c r="N567" i="1" s="1"/>
  <c r="R633" i="1"/>
  <c r="S633" i="1" s="1"/>
  <c r="T634" i="1"/>
  <c r="U634" i="1"/>
  <c r="P634" i="1"/>
  <c r="C621" i="1"/>
  <c r="J648" i="1"/>
  <c r="A637" i="1" l="1"/>
  <c r="D637" i="1" s="1"/>
  <c r="E634" i="1"/>
  <c r="F634" i="1" s="1"/>
  <c r="K569" i="1"/>
  <c r="L568" i="1"/>
  <c r="M568" i="1" s="1"/>
  <c r="N568" i="1" s="1"/>
  <c r="J649" i="1"/>
  <c r="P635" i="1"/>
  <c r="C622" i="1"/>
  <c r="T635" i="1"/>
  <c r="R634" i="1"/>
  <c r="S634" i="1" s="1"/>
  <c r="U635" i="1"/>
  <c r="A638" i="1" l="1"/>
  <c r="D638" i="1" s="1"/>
  <c r="E635" i="1"/>
  <c r="F635" i="1" s="1"/>
  <c r="L569" i="1"/>
  <c r="M569" i="1" s="1"/>
  <c r="N569" i="1" s="1"/>
  <c r="K570" i="1"/>
  <c r="P636" i="1"/>
  <c r="R635" i="1"/>
  <c r="S635" i="1" s="1"/>
  <c r="U636" i="1"/>
  <c r="T636" i="1"/>
  <c r="J650" i="1"/>
  <c r="C623" i="1"/>
  <c r="A639" i="1" l="1"/>
  <c r="D639" i="1" s="1"/>
  <c r="E636" i="1"/>
  <c r="F636" i="1" s="1"/>
  <c r="L570" i="1"/>
  <c r="M570" i="1" s="1"/>
  <c r="N570" i="1" s="1"/>
  <c r="K571" i="1"/>
  <c r="S623" i="1"/>
  <c r="C624" i="1" s="1"/>
  <c r="P637" i="1"/>
  <c r="J651" i="1"/>
  <c r="U637" i="1"/>
  <c r="T637" i="1"/>
  <c r="R636" i="1"/>
  <c r="A640" i="1" l="1"/>
  <c r="D640" i="1" s="1"/>
  <c r="E637" i="1"/>
  <c r="F637" i="1" s="1"/>
  <c r="K572" i="1"/>
  <c r="L571" i="1"/>
  <c r="M571" i="1" s="1"/>
  <c r="N571" i="1" s="1"/>
  <c r="J652" i="1"/>
  <c r="P638" i="1"/>
  <c r="R637" i="1"/>
  <c r="T638" i="1"/>
  <c r="U638" i="1"/>
  <c r="C625" i="1"/>
  <c r="A641" i="1" l="1"/>
  <c r="D641" i="1" s="1"/>
  <c r="E638" i="1"/>
  <c r="F638" i="1" s="1"/>
  <c r="K573" i="1"/>
  <c r="L572" i="1"/>
  <c r="M572" i="1" s="1"/>
  <c r="N572" i="1" s="1"/>
  <c r="C626" i="1"/>
  <c r="P639" i="1"/>
  <c r="J653" i="1"/>
  <c r="U639" i="1"/>
  <c r="T639" i="1"/>
  <c r="R638" i="1"/>
  <c r="S638" i="1" s="1"/>
  <c r="A642" i="1" l="1"/>
  <c r="D642" i="1" s="1"/>
  <c r="E639" i="1"/>
  <c r="F639" i="1" s="1"/>
  <c r="K574" i="1"/>
  <c r="L573" i="1"/>
  <c r="M573" i="1" s="1"/>
  <c r="N573" i="1" s="1"/>
  <c r="T640" i="1"/>
  <c r="R639" i="1"/>
  <c r="U640" i="1"/>
  <c r="C627" i="1"/>
  <c r="J654" i="1"/>
  <c r="P640" i="1"/>
  <c r="S627" i="1" l="1"/>
  <c r="C628" i="1" s="1"/>
  <c r="A643" i="1"/>
  <c r="D643" i="1" s="1"/>
  <c r="E640" i="1"/>
  <c r="F640" i="1" s="1"/>
  <c r="L574" i="1"/>
  <c r="M574" i="1" s="1"/>
  <c r="N574" i="1" s="1"/>
  <c r="K575" i="1"/>
  <c r="R640" i="1"/>
  <c r="S640" i="1" s="1"/>
  <c r="U641" i="1"/>
  <c r="T641" i="1"/>
  <c r="J655" i="1"/>
  <c r="P641" i="1"/>
  <c r="A644" i="1" l="1"/>
  <c r="D644" i="1" s="1"/>
  <c r="E641" i="1"/>
  <c r="F641" i="1" s="1"/>
  <c r="L575" i="1"/>
  <c r="M575" i="1" s="1"/>
  <c r="N575" i="1" s="1"/>
  <c r="K576" i="1"/>
  <c r="S628" i="1"/>
  <c r="C629" i="1" s="1"/>
  <c r="P642" i="1"/>
  <c r="R641" i="1"/>
  <c r="S641" i="1" s="1"/>
  <c r="T642" i="1"/>
  <c r="U642" i="1"/>
  <c r="J656" i="1"/>
  <c r="A645" i="1" l="1"/>
  <c r="D645" i="1" s="1"/>
  <c r="E642" i="1"/>
  <c r="F642" i="1" s="1"/>
  <c r="L576" i="1"/>
  <c r="M576" i="1" s="1"/>
  <c r="N576" i="1" s="1"/>
  <c r="K577" i="1"/>
  <c r="C630" i="1"/>
  <c r="J657" i="1"/>
  <c r="U643" i="1"/>
  <c r="R642" i="1"/>
  <c r="S642" i="1" s="1"/>
  <c r="T643" i="1"/>
  <c r="P643" i="1"/>
  <c r="A646" i="1" l="1"/>
  <c r="D646" i="1" s="1"/>
  <c r="E643" i="1"/>
  <c r="F643" i="1" s="1"/>
  <c r="L577" i="1"/>
  <c r="M577" i="1" s="1"/>
  <c r="N577" i="1" s="1"/>
  <c r="K578" i="1"/>
  <c r="S630" i="1"/>
  <c r="C631" i="1" s="1"/>
  <c r="P644" i="1"/>
  <c r="J658" i="1"/>
  <c r="T644" i="1"/>
  <c r="U644" i="1"/>
  <c r="R643" i="1"/>
  <c r="S643" i="1" s="1"/>
  <c r="A647" i="1" l="1"/>
  <c r="D647" i="1" s="1"/>
  <c r="E644" i="1"/>
  <c r="F644" i="1" s="1"/>
  <c r="L578" i="1"/>
  <c r="M578" i="1" s="1"/>
  <c r="N578" i="1" s="1"/>
  <c r="K579" i="1"/>
  <c r="R644" i="1"/>
  <c r="S644" i="1" s="1"/>
  <c r="U645" i="1"/>
  <c r="T645" i="1"/>
  <c r="C632" i="1"/>
  <c r="J659" i="1"/>
  <c r="P645" i="1"/>
  <c r="A648" i="1" l="1"/>
  <c r="D648" i="1" s="1"/>
  <c r="E645" i="1"/>
  <c r="F645" i="1" s="1"/>
  <c r="L579" i="1"/>
  <c r="M579" i="1" s="1"/>
  <c r="N579" i="1" s="1"/>
  <c r="K580" i="1"/>
  <c r="S632" i="1"/>
  <c r="C633" i="1" s="1"/>
  <c r="P646" i="1"/>
  <c r="J660" i="1"/>
  <c r="R645" i="1"/>
  <c r="S645" i="1" s="1"/>
  <c r="U646" i="1"/>
  <c r="T646" i="1"/>
  <c r="A649" i="1" l="1"/>
  <c r="D649" i="1" s="1"/>
  <c r="E646" i="1"/>
  <c r="F646" i="1" s="1"/>
  <c r="L580" i="1"/>
  <c r="M580" i="1" s="1"/>
  <c r="N580" i="1" s="1"/>
  <c r="K581" i="1"/>
  <c r="P647" i="1"/>
  <c r="C634" i="1"/>
  <c r="J661" i="1"/>
  <c r="T647" i="1"/>
  <c r="R646" i="1"/>
  <c r="U647" i="1"/>
  <c r="A650" i="1" l="1"/>
  <c r="D650" i="1" s="1"/>
  <c r="E647" i="1"/>
  <c r="F647" i="1" s="1"/>
  <c r="L581" i="1"/>
  <c r="M581" i="1" s="1"/>
  <c r="N581" i="1" s="1"/>
  <c r="K582" i="1"/>
  <c r="J662" i="1"/>
  <c r="C635" i="1"/>
  <c r="P648" i="1"/>
  <c r="T648" i="1"/>
  <c r="U648" i="1"/>
  <c r="R647" i="1"/>
  <c r="A651" i="1" l="1"/>
  <c r="D651" i="1" s="1"/>
  <c r="E648" i="1"/>
  <c r="F648" i="1" s="1"/>
  <c r="L582" i="1"/>
  <c r="M582" i="1" s="1"/>
  <c r="N582" i="1" s="1"/>
  <c r="K583" i="1"/>
  <c r="P649" i="1"/>
  <c r="C636" i="1"/>
  <c r="R648" i="1"/>
  <c r="U649" i="1"/>
  <c r="T649" i="1"/>
  <c r="J663" i="1"/>
  <c r="A652" i="1" l="1"/>
  <c r="D652" i="1" s="1"/>
  <c r="E649" i="1"/>
  <c r="F649" i="1" s="1"/>
  <c r="K584" i="1"/>
  <c r="L583" i="1"/>
  <c r="M583" i="1" s="1"/>
  <c r="N583" i="1" s="1"/>
  <c r="S636" i="1"/>
  <c r="C637" i="1" s="1"/>
  <c r="P650" i="1"/>
  <c r="R649" i="1"/>
  <c r="S649" i="1" s="1"/>
  <c r="U650" i="1"/>
  <c r="T650" i="1"/>
  <c r="J664" i="1"/>
  <c r="S637" i="1" l="1"/>
  <c r="A653" i="1"/>
  <c r="D653" i="1" s="1"/>
  <c r="E650" i="1"/>
  <c r="F650" i="1" s="1"/>
  <c r="K585" i="1"/>
  <c r="L584" i="1"/>
  <c r="M584" i="1" s="1"/>
  <c r="N584" i="1" s="1"/>
  <c r="U651" i="1"/>
  <c r="R650" i="1"/>
  <c r="S650" i="1" s="1"/>
  <c r="T651" i="1"/>
  <c r="J665" i="1"/>
  <c r="C638" i="1"/>
  <c r="P651" i="1"/>
  <c r="A654" i="1" l="1"/>
  <c r="D654" i="1" s="1"/>
  <c r="E651" i="1"/>
  <c r="F651" i="1" s="1"/>
  <c r="K586" i="1"/>
  <c r="L585" i="1"/>
  <c r="M585" i="1" s="1"/>
  <c r="N585" i="1" s="1"/>
  <c r="C639" i="1"/>
  <c r="T652" i="1"/>
  <c r="R651" i="1"/>
  <c r="S651" i="1" s="1"/>
  <c r="U652" i="1"/>
  <c r="P652" i="1"/>
  <c r="J666" i="1"/>
  <c r="S639" i="1" l="1"/>
  <c r="A655" i="1"/>
  <c r="D655" i="1" s="1"/>
  <c r="E652" i="1"/>
  <c r="F652" i="1" s="1"/>
  <c r="L586" i="1"/>
  <c r="M586" i="1" s="1"/>
  <c r="N586" i="1" s="1"/>
  <c r="K587" i="1"/>
  <c r="P653" i="1"/>
  <c r="R652" i="1"/>
  <c r="T653" i="1"/>
  <c r="U653" i="1"/>
  <c r="J667" i="1"/>
  <c r="C640" i="1"/>
  <c r="A656" i="1" l="1"/>
  <c r="D656" i="1" s="1"/>
  <c r="E653" i="1"/>
  <c r="F653" i="1" s="1"/>
  <c r="L587" i="1"/>
  <c r="M587" i="1" s="1"/>
  <c r="N587" i="1" s="1"/>
  <c r="K588" i="1"/>
  <c r="C641" i="1"/>
  <c r="J668" i="1"/>
  <c r="P654" i="1"/>
  <c r="R653" i="1"/>
  <c r="S653" i="1" s="1"/>
  <c r="U654" i="1"/>
  <c r="T654" i="1"/>
  <c r="A657" i="1" l="1"/>
  <c r="D657" i="1" s="1"/>
  <c r="E654" i="1"/>
  <c r="F654" i="1" s="1"/>
  <c r="L588" i="1"/>
  <c r="M588" i="1" s="1"/>
  <c r="N588" i="1" s="1"/>
  <c r="K589" i="1"/>
  <c r="P655" i="1"/>
  <c r="C642" i="1"/>
  <c r="J669" i="1"/>
  <c r="U655" i="1"/>
  <c r="R654" i="1"/>
  <c r="S654" i="1" s="1"/>
  <c r="T655" i="1"/>
  <c r="A658" i="1" l="1"/>
  <c r="D658" i="1" s="1"/>
  <c r="E655" i="1"/>
  <c r="F655" i="1" s="1"/>
  <c r="L589" i="1"/>
  <c r="M589" i="1" s="1"/>
  <c r="N589" i="1" s="1"/>
  <c r="K590" i="1"/>
  <c r="P656" i="1"/>
  <c r="C643" i="1"/>
  <c r="J670" i="1"/>
  <c r="T656" i="1"/>
  <c r="R655" i="1"/>
  <c r="S655" i="1" s="1"/>
  <c r="U656" i="1"/>
  <c r="A659" i="1" l="1"/>
  <c r="D659" i="1" s="1"/>
  <c r="E656" i="1"/>
  <c r="F656" i="1" s="1"/>
  <c r="L590" i="1"/>
  <c r="M590" i="1" s="1"/>
  <c r="N590" i="1" s="1"/>
  <c r="K591" i="1"/>
  <c r="P657" i="1"/>
  <c r="J671" i="1"/>
  <c r="C644" i="1"/>
  <c r="R656" i="1"/>
  <c r="U657" i="1"/>
  <c r="T657" i="1"/>
  <c r="A660" i="1" l="1"/>
  <c r="D660" i="1" s="1"/>
  <c r="E657" i="1"/>
  <c r="F657" i="1" s="1"/>
  <c r="L591" i="1"/>
  <c r="M591" i="1" s="1"/>
  <c r="N591" i="1" s="1"/>
  <c r="K592" i="1"/>
  <c r="R657" i="1"/>
  <c r="S657" i="1" s="1"/>
  <c r="U658" i="1"/>
  <c r="T658" i="1"/>
  <c r="C645" i="1"/>
  <c r="J672" i="1"/>
  <c r="P658" i="1"/>
  <c r="A661" i="1" l="1"/>
  <c r="D661" i="1" s="1"/>
  <c r="E658" i="1"/>
  <c r="F658" i="1" s="1"/>
  <c r="L592" i="1"/>
  <c r="M592" i="1" s="1"/>
  <c r="N592" i="1" s="1"/>
  <c r="K593" i="1"/>
  <c r="C646" i="1"/>
  <c r="R658" i="1"/>
  <c r="S658" i="1" s="1"/>
  <c r="T659" i="1"/>
  <c r="U659" i="1"/>
  <c r="J673" i="1"/>
  <c r="P659" i="1"/>
  <c r="A662" i="1" l="1"/>
  <c r="D662" i="1" s="1"/>
  <c r="E659" i="1"/>
  <c r="F659" i="1" s="1"/>
  <c r="L593" i="1"/>
  <c r="M593" i="1" s="1"/>
  <c r="N593" i="1" s="1"/>
  <c r="K594" i="1"/>
  <c r="S646" i="1"/>
  <c r="C647" i="1" s="1"/>
  <c r="P660" i="1"/>
  <c r="J674" i="1"/>
  <c r="U660" i="1"/>
  <c r="T660" i="1"/>
  <c r="R659" i="1"/>
  <c r="S659" i="1" s="1"/>
  <c r="S647" i="1" l="1"/>
  <c r="A663" i="1"/>
  <c r="D663" i="1" s="1"/>
  <c r="E660" i="1"/>
  <c r="F660" i="1" s="1"/>
  <c r="L594" i="1"/>
  <c r="M594" i="1" s="1"/>
  <c r="N594" i="1" s="1"/>
  <c r="K595" i="1"/>
  <c r="R660" i="1"/>
  <c r="S660" i="1" s="1"/>
  <c r="U661" i="1"/>
  <c r="T661" i="1"/>
  <c r="J675" i="1"/>
  <c r="C648" i="1"/>
  <c r="P661" i="1"/>
  <c r="A664" i="1" l="1"/>
  <c r="D664" i="1" s="1"/>
  <c r="E661" i="1"/>
  <c r="F661" i="1" s="1"/>
  <c r="L595" i="1"/>
  <c r="M595" i="1" s="1"/>
  <c r="N595" i="1" s="1"/>
  <c r="K596" i="1"/>
  <c r="S648" i="1"/>
  <c r="C649" i="1" s="1"/>
  <c r="P662" i="1"/>
  <c r="R661" i="1"/>
  <c r="U662" i="1"/>
  <c r="T662" i="1"/>
  <c r="J676" i="1"/>
  <c r="A665" i="1" l="1"/>
  <c r="D665" i="1" s="1"/>
  <c r="E662" i="1"/>
  <c r="F662" i="1" s="1"/>
  <c r="K597" i="1"/>
  <c r="L596" i="1"/>
  <c r="M596" i="1" s="1"/>
  <c r="N596" i="1" s="1"/>
  <c r="U663" i="1"/>
  <c r="R662" i="1"/>
  <c r="S662" i="1" s="1"/>
  <c r="T663" i="1"/>
  <c r="C650" i="1"/>
  <c r="J677" i="1"/>
  <c r="P663" i="1"/>
  <c r="A666" i="1" l="1"/>
  <c r="D666" i="1" s="1"/>
  <c r="E663" i="1"/>
  <c r="F663" i="1" s="1"/>
  <c r="L597" i="1"/>
  <c r="M597" i="1" s="1"/>
  <c r="N597" i="1" s="1"/>
  <c r="K598" i="1"/>
  <c r="U664" i="1"/>
  <c r="T664" i="1"/>
  <c r="R663" i="1"/>
  <c r="P664" i="1"/>
  <c r="J678" i="1"/>
  <c r="C651" i="1"/>
  <c r="A667" i="1" l="1"/>
  <c r="D667" i="1" s="1"/>
  <c r="E664" i="1"/>
  <c r="F664" i="1" s="1"/>
  <c r="L598" i="1"/>
  <c r="M598" i="1" s="1"/>
  <c r="N598" i="1" s="1"/>
  <c r="K599" i="1"/>
  <c r="C652" i="1"/>
  <c r="J679" i="1"/>
  <c r="P665" i="1"/>
  <c r="R664" i="1"/>
  <c r="S664" i="1" s="1"/>
  <c r="U665" i="1"/>
  <c r="T665" i="1"/>
  <c r="S652" i="1" l="1"/>
  <c r="A668" i="1"/>
  <c r="D668" i="1" s="1"/>
  <c r="E665" i="1"/>
  <c r="F665" i="1" s="1"/>
  <c r="L599" i="1"/>
  <c r="M599" i="1" s="1"/>
  <c r="N599" i="1" s="1"/>
  <c r="K600" i="1"/>
  <c r="P666" i="1"/>
  <c r="J680" i="1"/>
  <c r="R665" i="1"/>
  <c r="S665" i="1" s="1"/>
  <c r="U666" i="1"/>
  <c r="T666" i="1"/>
  <c r="C653" i="1"/>
  <c r="A669" i="1" l="1"/>
  <c r="D669" i="1" s="1"/>
  <c r="E666" i="1"/>
  <c r="F666" i="1" s="1"/>
  <c r="K601" i="1"/>
  <c r="L600" i="1"/>
  <c r="M600" i="1" s="1"/>
  <c r="N600" i="1" s="1"/>
  <c r="C654" i="1"/>
  <c r="U667" i="1"/>
  <c r="R666" i="1"/>
  <c r="T667" i="1"/>
  <c r="J681" i="1"/>
  <c r="P667" i="1"/>
  <c r="A670" i="1" l="1"/>
  <c r="D670" i="1" s="1"/>
  <c r="E667" i="1"/>
  <c r="F667" i="1" s="1"/>
  <c r="K602" i="1"/>
  <c r="L601" i="1"/>
  <c r="M601" i="1" s="1"/>
  <c r="N601" i="1" s="1"/>
  <c r="T668" i="1"/>
  <c r="R667" i="1"/>
  <c r="S667" i="1" s="1"/>
  <c r="U668" i="1"/>
  <c r="C655" i="1"/>
  <c r="P668" i="1"/>
  <c r="J682" i="1"/>
  <c r="A671" i="1" l="1"/>
  <c r="D671" i="1" s="1"/>
  <c r="E668" i="1"/>
  <c r="F668" i="1" s="1"/>
  <c r="K603" i="1"/>
  <c r="L602" i="1"/>
  <c r="M602" i="1" s="1"/>
  <c r="N602" i="1" s="1"/>
  <c r="P669" i="1"/>
  <c r="C656" i="1"/>
  <c r="J683" i="1"/>
  <c r="R668" i="1"/>
  <c r="U669" i="1"/>
  <c r="T669" i="1"/>
  <c r="A672" i="1" l="1"/>
  <c r="D672" i="1" s="1"/>
  <c r="E669" i="1"/>
  <c r="F669" i="1" s="1"/>
  <c r="L603" i="1"/>
  <c r="M603" i="1" s="1"/>
  <c r="N603" i="1" s="1"/>
  <c r="K604" i="1"/>
  <c r="S656" i="1"/>
  <c r="C657" i="1" s="1"/>
  <c r="J684" i="1"/>
  <c r="P670" i="1"/>
  <c r="U670" i="1"/>
  <c r="T670" i="1"/>
  <c r="R669" i="1"/>
  <c r="A673" i="1" l="1"/>
  <c r="D673" i="1" s="1"/>
  <c r="E670" i="1"/>
  <c r="F670" i="1" s="1"/>
  <c r="K605" i="1"/>
  <c r="L604" i="1"/>
  <c r="M604" i="1" s="1"/>
  <c r="N604" i="1" s="1"/>
  <c r="P671" i="1"/>
  <c r="J685" i="1"/>
  <c r="C658" i="1"/>
  <c r="T671" i="1"/>
  <c r="R670" i="1"/>
  <c r="S670" i="1" s="1"/>
  <c r="U671" i="1"/>
  <c r="A674" i="1" l="1"/>
  <c r="D674" i="1" s="1"/>
  <c r="E671" i="1"/>
  <c r="F671" i="1" s="1"/>
  <c r="L605" i="1"/>
  <c r="M605" i="1" s="1"/>
  <c r="N605" i="1" s="1"/>
  <c r="K606" i="1"/>
  <c r="J686" i="1"/>
  <c r="P672" i="1"/>
  <c r="C659" i="1"/>
  <c r="R671" i="1"/>
  <c r="S671" i="1" s="1"/>
  <c r="T672" i="1"/>
  <c r="U672" i="1"/>
  <c r="A675" i="1" l="1"/>
  <c r="D675" i="1" s="1"/>
  <c r="E672" i="1"/>
  <c r="F672" i="1" s="1"/>
  <c r="K607" i="1"/>
  <c r="L606" i="1"/>
  <c r="M606" i="1" s="1"/>
  <c r="N606" i="1" s="1"/>
  <c r="T673" i="1"/>
  <c r="R672" i="1"/>
  <c r="S672" i="1" s="1"/>
  <c r="U673" i="1"/>
  <c r="J687" i="1"/>
  <c r="C660" i="1"/>
  <c r="P673" i="1"/>
  <c r="A676" i="1" l="1"/>
  <c r="D676" i="1" s="1"/>
  <c r="E673" i="1"/>
  <c r="F673" i="1" s="1"/>
  <c r="L607" i="1"/>
  <c r="M607" i="1" s="1"/>
  <c r="N607" i="1" s="1"/>
  <c r="K608" i="1"/>
  <c r="T674" i="1"/>
  <c r="U674" i="1"/>
  <c r="R673" i="1"/>
  <c r="J688" i="1"/>
  <c r="P674" i="1"/>
  <c r="C661" i="1"/>
  <c r="A677" i="1" l="1"/>
  <c r="D677" i="1" s="1"/>
  <c r="E674" i="1"/>
  <c r="F674" i="1" s="1"/>
  <c r="L608" i="1"/>
  <c r="M608" i="1" s="1"/>
  <c r="N608" i="1" s="1"/>
  <c r="K609" i="1"/>
  <c r="S661" i="1"/>
  <c r="C662" i="1" s="1"/>
  <c r="J689" i="1"/>
  <c r="R674" i="1"/>
  <c r="S674" i="1" s="1"/>
  <c r="U675" i="1"/>
  <c r="T675" i="1"/>
  <c r="P675" i="1"/>
  <c r="A678" i="1" l="1"/>
  <c r="D678" i="1" s="1"/>
  <c r="E675" i="1"/>
  <c r="F675" i="1" s="1"/>
  <c r="K610" i="1"/>
  <c r="L609" i="1"/>
  <c r="M609" i="1" s="1"/>
  <c r="N609" i="1" s="1"/>
  <c r="P676" i="1"/>
  <c r="J690" i="1"/>
  <c r="R675" i="1"/>
  <c r="S675" i="1" s="1"/>
  <c r="T676" i="1"/>
  <c r="U676" i="1"/>
  <c r="C663" i="1"/>
  <c r="A679" i="1" l="1"/>
  <c r="D679" i="1" s="1"/>
  <c r="E676" i="1"/>
  <c r="F676" i="1" s="1"/>
  <c r="L610" i="1"/>
  <c r="M610" i="1" s="1"/>
  <c r="N610" i="1" s="1"/>
  <c r="K611" i="1"/>
  <c r="S663" i="1"/>
  <c r="C664" i="1" s="1"/>
  <c r="U677" i="1"/>
  <c r="R676" i="1"/>
  <c r="T677" i="1"/>
  <c r="J691" i="1"/>
  <c r="P677" i="1"/>
  <c r="A680" i="1" l="1"/>
  <c r="D680" i="1" s="1"/>
  <c r="E677" i="1"/>
  <c r="F677" i="1" s="1"/>
  <c r="K612" i="1"/>
  <c r="L611" i="1"/>
  <c r="M611" i="1" s="1"/>
  <c r="N611" i="1" s="1"/>
  <c r="U678" i="1"/>
  <c r="T678" i="1"/>
  <c r="R677" i="1"/>
  <c r="J692" i="1"/>
  <c r="C665" i="1"/>
  <c r="P678" i="1"/>
  <c r="A681" i="1" l="1"/>
  <c r="D681" i="1" s="1"/>
  <c r="E678" i="1"/>
  <c r="F678" i="1" s="1"/>
  <c r="L612" i="1"/>
  <c r="M612" i="1" s="1"/>
  <c r="N612" i="1" s="1"/>
  <c r="K613" i="1"/>
  <c r="C666" i="1"/>
  <c r="R678" i="1"/>
  <c r="T679" i="1"/>
  <c r="U679" i="1"/>
  <c r="P679" i="1"/>
  <c r="J693" i="1"/>
  <c r="A682" i="1" l="1"/>
  <c r="D682" i="1" s="1"/>
  <c r="E679" i="1"/>
  <c r="F679" i="1" s="1"/>
  <c r="K614" i="1"/>
  <c r="L613" i="1"/>
  <c r="M613" i="1" s="1"/>
  <c r="N613" i="1" s="1"/>
  <c r="S666" i="1"/>
  <c r="C667" i="1" s="1"/>
  <c r="U680" i="1"/>
  <c r="R679" i="1"/>
  <c r="S679" i="1" s="1"/>
  <c r="T680" i="1"/>
  <c r="P680" i="1"/>
  <c r="J694" i="1"/>
  <c r="A683" i="1" l="1"/>
  <c r="D683" i="1" s="1"/>
  <c r="E680" i="1"/>
  <c r="F680" i="1" s="1"/>
  <c r="L614" i="1"/>
  <c r="M614" i="1" s="1"/>
  <c r="N614" i="1" s="1"/>
  <c r="K615" i="1"/>
  <c r="J695" i="1"/>
  <c r="P681" i="1"/>
  <c r="C668" i="1"/>
  <c r="U681" i="1"/>
  <c r="R680" i="1"/>
  <c r="S680" i="1" s="1"/>
  <c r="T681" i="1"/>
  <c r="S668" i="1" l="1"/>
  <c r="C669" i="1" s="1"/>
  <c r="A684" i="1"/>
  <c r="D684" i="1" s="1"/>
  <c r="E681" i="1"/>
  <c r="F681" i="1" s="1"/>
  <c r="L615" i="1"/>
  <c r="M615" i="1" s="1"/>
  <c r="N615" i="1" s="1"/>
  <c r="K616" i="1"/>
  <c r="U682" i="1"/>
  <c r="R681" i="1"/>
  <c r="S681" i="1" s="1"/>
  <c r="T682" i="1"/>
  <c r="P682" i="1"/>
  <c r="J696" i="1"/>
  <c r="A685" i="1" l="1"/>
  <c r="D685" i="1" s="1"/>
  <c r="E682" i="1"/>
  <c r="F682" i="1" s="1"/>
  <c r="L616" i="1"/>
  <c r="M616" i="1" s="1"/>
  <c r="N616" i="1" s="1"/>
  <c r="K617" i="1"/>
  <c r="S669" i="1"/>
  <c r="C670" i="1" s="1"/>
  <c r="J697" i="1"/>
  <c r="P683" i="1"/>
  <c r="R682" i="1"/>
  <c r="S682" i="1" s="1"/>
  <c r="U683" i="1"/>
  <c r="T683" i="1"/>
  <c r="A686" i="1" l="1"/>
  <c r="D686" i="1" s="1"/>
  <c r="E683" i="1"/>
  <c r="F683" i="1" s="1"/>
  <c r="K618" i="1"/>
  <c r="L617" i="1"/>
  <c r="M617" i="1" s="1"/>
  <c r="N617" i="1" s="1"/>
  <c r="R683" i="1"/>
  <c r="S683" i="1" s="1"/>
  <c r="T684" i="1"/>
  <c r="U684" i="1"/>
  <c r="C671" i="1"/>
  <c r="P684" i="1"/>
  <c r="J698" i="1"/>
  <c r="A687" i="1" l="1"/>
  <c r="D687" i="1" s="1"/>
  <c r="E684" i="1"/>
  <c r="F684" i="1" s="1"/>
  <c r="K619" i="1"/>
  <c r="L618" i="1"/>
  <c r="M618" i="1" s="1"/>
  <c r="N618" i="1" s="1"/>
  <c r="J699" i="1"/>
  <c r="P685" i="1"/>
  <c r="R684" i="1"/>
  <c r="S684" i="1" s="1"/>
  <c r="U685" i="1"/>
  <c r="T685" i="1"/>
  <c r="C672" i="1"/>
  <c r="A688" i="1" l="1"/>
  <c r="D688" i="1" s="1"/>
  <c r="E685" i="1"/>
  <c r="F685" i="1" s="1"/>
  <c r="L619" i="1"/>
  <c r="M619" i="1" s="1"/>
  <c r="N619" i="1" s="1"/>
  <c r="K620" i="1"/>
  <c r="U686" i="1"/>
  <c r="T686" i="1"/>
  <c r="R685" i="1"/>
  <c r="S685" i="1" s="1"/>
  <c r="J700" i="1"/>
  <c r="C673" i="1"/>
  <c r="P686" i="1"/>
  <c r="S673" i="1" l="1"/>
  <c r="A689" i="1"/>
  <c r="D689" i="1" s="1"/>
  <c r="E686" i="1"/>
  <c r="F686" i="1" s="1"/>
  <c r="L620" i="1"/>
  <c r="M620" i="1" s="1"/>
  <c r="N620" i="1" s="1"/>
  <c r="K621" i="1"/>
  <c r="R686" i="1"/>
  <c r="S686" i="1" s="1"/>
  <c r="U687" i="1"/>
  <c r="T687" i="1"/>
  <c r="P687" i="1"/>
  <c r="C674" i="1"/>
  <c r="J701" i="1"/>
  <c r="A690" i="1" l="1"/>
  <c r="D690" i="1" s="1"/>
  <c r="E687" i="1"/>
  <c r="F687" i="1" s="1"/>
  <c r="L621" i="1"/>
  <c r="M621" i="1" s="1"/>
  <c r="N621" i="1" s="1"/>
  <c r="K622" i="1"/>
  <c r="R687" i="1"/>
  <c r="T688" i="1"/>
  <c r="U688" i="1"/>
  <c r="J702" i="1"/>
  <c r="C675" i="1"/>
  <c r="P688" i="1"/>
  <c r="A691" i="1" l="1"/>
  <c r="D691" i="1" s="1"/>
  <c r="E688" i="1"/>
  <c r="F688" i="1" s="1"/>
  <c r="K623" i="1"/>
  <c r="L622" i="1"/>
  <c r="M622" i="1" s="1"/>
  <c r="N622" i="1" s="1"/>
  <c r="R688" i="1"/>
  <c r="U689" i="1"/>
  <c r="T689" i="1"/>
  <c r="C676" i="1"/>
  <c r="P689" i="1"/>
  <c r="J703" i="1"/>
  <c r="S676" i="1" l="1"/>
  <c r="A692" i="1"/>
  <c r="D692" i="1" s="1"/>
  <c r="E689" i="1"/>
  <c r="F689" i="1" s="1"/>
  <c r="L623" i="1"/>
  <c r="M623" i="1" s="1"/>
  <c r="N623" i="1" s="1"/>
  <c r="K624" i="1"/>
  <c r="U690" i="1"/>
  <c r="T690" i="1"/>
  <c r="R689" i="1"/>
  <c r="J704" i="1"/>
  <c r="P690" i="1"/>
  <c r="C677" i="1"/>
  <c r="S677" i="1" l="1"/>
  <c r="A693" i="1"/>
  <c r="D693" i="1" s="1"/>
  <c r="E690" i="1"/>
  <c r="F690" i="1" s="1"/>
  <c r="L624" i="1"/>
  <c r="M624" i="1" s="1"/>
  <c r="N624" i="1" s="1"/>
  <c r="K625" i="1"/>
  <c r="R690" i="1"/>
  <c r="T691" i="1"/>
  <c r="U691" i="1"/>
  <c r="C678" i="1"/>
  <c r="P691" i="1"/>
  <c r="J705" i="1"/>
  <c r="A694" i="1" l="1"/>
  <c r="D694" i="1" s="1"/>
  <c r="E691" i="1"/>
  <c r="F691" i="1" s="1"/>
  <c r="L625" i="1"/>
  <c r="M625" i="1" s="1"/>
  <c r="N625" i="1" s="1"/>
  <c r="K626" i="1"/>
  <c r="S678" i="1"/>
  <c r="C679" i="1" s="1"/>
  <c r="P692" i="1"/>
  <c r="J706" i="1"/>
  <c r="R691" i="1"/>
  <c r="S691" i="1" s="1"/>
  <c r="U692" i="1"/>
  <c r="T692" i="1"/>
  <c r="A695" i="1" l="1"/>
  <c r="D695" i="1" s="1"/>
  <c r="E692" i="1"/>
  <c r="F692" i="1" s="1"/>
  <c r="L626" i="1"/>
  <c r="M626" i="1" s="1"/>
  <c r="N626" i="1" s="1"/>
  <c r="K627" i="1"/>
  <c r="J707" i="1"/>
  <c r="P693" i="1"/>
  <c r="U693" i="1"/>
  <c r="R692" i="1"/>
  <c r="T693" i="1"/>
  <c r="C680" i="1"/>
  <c r="A696" i="1" l="1"/>
  <c r="D696" i="1" s="1"/>
  <c r="E693" i="1"/>
  <c r="F693" i="1" s="1"/>
  <c r="L627" i="1"/>
  <c r="M627" i="1" s="1"/>
  <c r="N627" i="1" s="1"/>
  <c r="K628" i="1"/>
  <c r="J708" i="1"/>
  <c r="C681" i="1"/>
  <c r="P694" i="1"/>
  <c r="T694" i="1"/>
  <c r="U694" i="1"/>
  <c r="R693" i="1"/>
  <c r="S693" i="1" s="1"/>
  <c r="A697" i="1" l="1"/>
  <c r="D697" i="1" s="1"/>
  <c r="E694" i="1"/>
  <c r="F694" i="1" s="1"/>
  <c r="K629" i="1"/>
  <c r="L628" i="1"/>
  <c r="M628" i="1" s="1"/>
  <c r="N628" i="1" s="1"/>
  <c r="C682" i="1"/>
  <c r="P695" i="1"/>
  <c r="J709" i="1"/>
  <c r="R694" i="1"/>
  <c r="U695" i="1"/>
  <c r="T695" i="1"/>
  <c r="A698" i="1" l="1"/>
  <c r="D698" i="1" s="1"/>
  <c r="E695" i="1"/>
  <c r="F695" i="1" s="1"/>
  <c r="L629" i="1"/>
  <c r="M629" i="1" s="1"/>
  <c r="N629" i="1" s="1"/>
  <c r="K630" i="1"/>
  <c r="J710" i="1"/>
  <c r="P696" i="1"/>
  <c r="R695" i="1"/>
  <c r="S695" i="1" s="1"/>
  <c r="U696" i="1"/>
  <c r="T696" i="1"/>
  <c r="C683" i="1"/>
  <c r="A699" i="1" l="1"/>
  <c r="D699" i="1" s="1"/>
  <c r="E696" i="1"/>
  <c r="F696" i="1" s="1"/>
  <c r="L630" i="1"/>
  <c r="M630" i="1" s="1"/>
  <c r="N630" i="1" s="1"/>
  <c r="K631" i="1"/>
  <c r="P697" i="1"/>
  <c r="U697" i="1"/>
  <c r="R696" i="1"/>
  <c r="S696" i="1" s="1"/>
  <c r="T697" i="1"/>
  <c r="J711" i="1"/>
  <c r="C684" i="1"/>
  <c r="A700" i="1" l="1"/>
  <c r="D700" i="1" s="1"/>
  <c r="E697" i="1"/>
  <c r="F697" i="1" s="1"/>
  <c r="L631" i="1"/>
  <c r="M631" i="1" s="1"/>
  <c r="N631" i="1" s="1"/>
  <c r="K632" i="1"/>
  <c r="U698" i="1"/>
  <c r="R697" i="1"/>
  <c r="S697" i="1" s="1"/>
  <c r="T698" i="1"/>
  <c r="C685" i="1"/>
  <c r="J712" i="1"/>
  <c r="P698" i="1"/>
  <c r="A701" i="1" l="1"/>
  <c r="D701" i="1" s="1"/>
  <c r="E698" i="1"/>
  <c r="F698" i="1" s="1"/>
  <c r="K633" i="1"/>
  <c r="L632" i="1"/>
  <c r="M632" i="1" s="1"/>
  <c r="N632" i="1" s="1"/>
  <c r="R698" i="1"/>
  <c r="S698" i="1" s="1"/>
  <c r="T699" i="1"/>
  <c r="U699" i="1"/>
  <c r="P699" i="1"/>
  <c r="C686" i="1"/>
  <c r="J713" i="1"/>
  <c r="A702" i="1" l="1"/>
  <c r="D702" i="1" s="1"/>
  <c r="E699" i="1"/>
  <c r="F699" i="1" s="1"/>
  <c r="K634" i="1"/>
  <c r="L633" i="1"/>
  <c r="M633" i="1" s="1"/>
  <c r="N633" i="1" s="1"/>
  <c r="C687" i="1"/>
  <c r="P700" i="1"/>
  <c r="J714" i="1"/>
  <c r="U700" i="1"/>
  <c r="R699" i="1"/>
  <c r="T700" i="1"/>
  <c r="S687" i="1" l="1"/>
  <c r="A703" i="1"/>
  <c r="D703" i="1" s="1"/>
  <c r="E700" i="1"/>
  <c r="F700" i="1" s="1"/>
  <c r="K635" i="1"/>
  <c r="L634" i="1"/>
  <c r="M634" i="1" s="1"/>
  <c r="N634" i="1" s="1"/>
  <c r="J715" i="1"/>
  <c r="T701" i="1"/>
  <c r="U701" i="1"/>
  <c r="R700" i="1"/>
  <c r="P701" i="1"/>
  <c r="C688" i="1"/>
  <c r="A704" i="1" l="1"/>
  <c r="D704" i="1" s="1"/>
  <c r="E701" i="1"/>
  <c r="F701" i="1" s="1"/>
  <c r="K636" i="1"/>
  <c r="L635" i="1"/>
  <c r="M635" i="1" s="1"/>
  <c r="N635" i="1" s="1"/>
  <c r="S688" i="1"/>
  <c r="C689" i="1" s="1"/>
  <c r="P702" i="1"/>
  <c r="J716" i="1"/>
  <c r="U702" i="1"/>
  <c r="R701" i="1"/>
  <c r="S701" i="1" s="1"/>
  <c r="T702" i="1"/>
  <c r="S689" i="1" l="1"/>
  <c r="C690" i="1" s="1"/>
  <c r="A705" i="1"/>
  <c r="D705" i="1" s="1"/>
  <c r="E702" i="1"/>
  <c r="F702" i="1" s="1"/>
  <c r="L636" i="1"/>
  <c r="M636" i="1" s="1"/>
  <c r="N636" i="1" s="1"/>
  <c r="K637" i="1"/>
  <c r="P703" i="1"/>
  <c r="J717" i="1"/>
  <c r="R702" i="1"/>
  <c r="S702" i="1" s="1"/>
  <c r="U703" i="1"/>
  <c r="T703" i="1"/>
  <c r="A706" i="1" l="1"/>
  <c r="D706" i="1" s="1"/>
  <c r="E703" i="1"/>
  <c r="F703" i="1" s="1"/>
  <c r="L637" i="1"/>
  <c r="M637" i="1" s="1"/>
  <c r="N637" i="1" s="1"/>
  <c r="K638" i="1"/>
  <c r="S690" i="1"/>
  <c r="C691" i="1" s="1"/>
  <c r="P704" i="1"/>
  <c r="J718" i="1"/>
  <c r="R703" i="1"/>
  <c r="S703" i="1" s="1"/>
  <c r="U704" i="1"/>
  <c r="T704" i="1"/>
  <c r="A707" i="1" l="1"/>
  <c r="D707" i="1" s="1"/>
  <c r="E704" i="1"/>
  <c r="F704" i="1" s="1"/>
  <c r="L638" i="1"/>
  <c r="M638" i="1" s="1"/>
  <c r="N638" i="1" s="1"/>
  <c r="K639" i="1"/>
  <c r="R704" i="1"/>
  <c r="S704" i="1" s="1"/>
  <c r="T705" i="1"/>
  <c r="U705" i="1"/>
  <c r="C692" i="1"/>
  <c r="J719" i="1"/>
  <c r="P705" i="1"/>
  <c r="A708" i="1" l="1"/>
  <c r="D708" i="1" s="1"/>
  <c r="E705" i="1"/>
  <c r="F705" i="1" s="1"/>
  <c r="K640" i="1"/>
  <c r="L639" i="1"/>
  <c r="M639" i="1" s="1"/>
  <c r="N639" i="1" s="1"/>
  <c r="S692" i="1"/>
  <c r="C693" i="1" s="1"/>
  <c r="J720" i="1"/>
  <c r="T706" i="1"/>
  <c r="U706" i="1"/>
  <c r="R705" i="1"/>
  <c r="S705" i="1" s="1"/>
  <c r="P706" i="1"/>
  <c r="A709" i="1" l="1"/>
  <c r="D709" i="1" s="1"/>
  <c r="E706" i="1"/>
  <c r="F706" i="1" s="1"/>
  <c r="K641" i="1"/>
  <c r="L640" i="1"/>
  <c r="M640" i="1" s="1"/>
  <c r="N640" i="1" s="1"/>
  <c r="R706" i="1"/>
  <c r="S706" i="1" s="1"/>
  <c r="T707" i="1"/>
  <c r="U707" i="1"/>
  <c r="P707" i="1"/>
  <c r="C694" i="1"/>
  <c r="J721" i="1"/>
  <c r="A710" i="1" l="1"/>
  <c r="D710" i="1" s="1"/>
  <c r="E707" i="1"/>
  <c r="F707" i="1" s="1"/>
  <c r="K642" i="1"/>
  <c r="L641" i="1"/>
  <c r="M641" i="1" s="1"/>
  <c r="N641" i="1" s="1"/>
  <c r="S694" i="1"/>
  <c r="C695" i="1" s="1"/>
  <c r="R707" i="1"/>
  <c r="S707" i="1" s="1"/>
  <c r="U708" i="1"/>
  <c r="T708" i="1"/>
  <c r="J722" i="1"/>
  <c r="P708" i="1"/>
  <c r="A711" i="1" l="1"/>
  <c r="D711" i="1" s="1"/>
  <c r="E708" i="1"/>
  <c r="F708" i="1" s="1"/>
  <c r="L642" i="1"/>
  <c r="M642" i="1" s="1"/>
  <c r="N642" i="1" s="1"/>
  <c r="K643" i="1"/>
  <c r="P709" i="1"/>
  <c r="C696" i="1"/>
  <c r="J723" i="1"/>
  <c r="U709" i="1"/>
  <c r="T709" i="1"/>
  <c r="R708" i="1"/>
  <c r="S708" i="1" s="1"/>
  <c r="A712" i="1" l="1"/>
  <c r="D712" i="1" s="1"/>
  <c r="E709" i="1"/>
  <c r="F709" i="1" s="1"/>
  <c r="L643" i="1"/>
  <c r="M643" i="1" s="1"/>
  <c r="N643" i="1" s="1"/>
  <c r="K644" i="1"/>
  <c r="T710" i="1"/>
  <c r="U710" i="1"/>
  <c r="R709" i="1"/>
  <c r="S709" i="1" s="1"/>
  <c r="P710" i="1"/>
  <c r="C697" i="1"/>
  <c r="J724" i="1"/>
  <c r="A713" i="1" l="1"/>
  <c r="D713" i="1" s="1"/>
  <c r="E710" i="1"/>
  <c r="F710" i="1" s="1"/>
  <c r="K645" i="1"/>
  <c r="L644" i="1"/>
  <c r="M644" i="1" s="1"/>
  <c r="N644" i="1" s="1"/>
  <c r="T711" i="1"/>
  <c r="R710" i="1"/>
  <c r="U711" i="1"/>
  <c r="J725" i="1"/>
  <c r="C698" i="1"/>
  <c r="P711" i="1"/>
  <c r="A714" i="1" l="1"/>
  <c r="D714" i="1" s="1"/>
  <c r="E711" i="1"/>
  <c r="F711" i="1" s="1"/>
  <c r="K646" i="1"/>
  <c r="L645" i="1"/>
  <c r="M645" i="1" s="1"/>
  <c r="N645" i="1" s="1"/>
  <c r="R711" i="1"/>
  <c r="T712" i="1"/>
  <c r="U712" i="1"/>
  <c r="J726" i="1"/>
  <c r="P712" i="1"/>
  <c r="C699" i="1"/>
  <c r="S699" i="1" l="1"/>
  <c r="C700" i="1" s="1"/>
  <c r="A715" i="1"/>
  <c r="D715" i="1" s="1"/>
  <c r="E712" i="1"/>
  <c r="F712" i="1" s="1"/>
  <c r="L646" i="1"/>
  <c r="M646" i="1" s="1"/>
  <c r="N646" i="1" s="1"/>
  <c r="K647" i="1"/>
  <c r="P713" i="1"/>
  <c r="J727" i="1"/>
  <c r="T713" i="1"/>
  <c r="U713" i="1"/>
  <c r="R712" i="1"/>
  <c r="S712" i="1" s="1"/>
  <c r="A716" i="1" l="1"/>
  <c r="D716" i="1" s="1"/>
  <c r="E713" i="1"/>
  <c r="F713" i="1" s="1"/>
  <c r="L647" i="1"/>
  <c r="M647" i="1" s="1"/>
  <c r="N647" i="1" s="1"/>
  <c r="K648" i="1"/>
  <c r="S700" i="1"/>
  <c r="C701" i="1" s="1"/>
  <c r="P714" i="1"/>
  <c r="U714" i="1"/>
  <c r="T714" i="1"/>
  <c r="R713" i="1"/>
  <c r="S713" i="1" s="1"/>
  <c r="J728" i="1"/>
  <c r="A717" i="1" l="1"/>
  <c r="D717" i="1" s="1"/>
  <c r="E714" i="1"/>
  <c r="F714" i="1" s="1"/>
  <c r="L648" i="1"/>
  <c r="M648" i="1" s="1"/>
  <c r="N648" i="1" s="1"/>
  <c r="K649" i="1"/>
  <c r="J729" i="1"/>
  <c r="P715" i="1"/>
  <c r="T715" i="1"/>
  <c r="R714" i="1"/>
  <c r="S714" i="1" s="1"/>
  <c r="U715" i="1"/>
  <c r="C702" i="1"/>
  <c r="A718" i="1" l="1"/>
  <c r="D718" i="1" s="1"/>
  <c r="E715" i="1"/>
  <c r="F715" i="1" s="1"/>
  <c r="K650" i="1"/>
  <c r="L649" i="1"/>
  <c r="M649" i="1" s="1"/>
  <c r="N649" i="1" s="1"/>
  <c r="C703" i="1"/>
  <c r="P716" i="1"/>
  <c r="R715" i="1"/>
  <c r="U716" i="1"/>
  <c r="T716" i="1"/>
  <c r="J730" i="1"/>
  <c r="A719" i="1" l="1"/>
  <c r="D719" i="1" s="1"/>
  <c r="E716" i="1"/>
  <c r="F716" i="1" s="1"/>
  <c r="L650" i="1"/>
  <c r="M650" i="1" s="1"/>
  <c r="N650" i="1" s="1"/>
  <c r="K651" i="1"/>
  <c r="J731" i="1"/>
  <c r="C704" i="1"/>
  <c r="T717" i="1"/>
  <c r="U717" i="1"/>
  <c r="R716" i="1"/>
  <c r="S716" i="1" s="1"/>
  <c r="P717" i="1"/>
  <c r="A720" i="1" l="1"/>
  <c r="D720" i="1" s="1"/>
  <c r="E717" i="1"/>
  <c r="F717" i="1" s="1"/>
  <c r="L651" i="1"/>
  <c r="M651" i="1" s="1"/>
  <c r="N651" i="1" s="1"/>
  <c r="K652" i="1"/>
  <c r="P718" i="1"/>
  <c r="R717" i="1"/>
  <c r="S717" i="1" s="1"/>
  <c r="T718" i="1"/>
  <c r="U718" i="1"/>
  <c r="C705" i="1"/>
  <c r="J732" i="1"/>
  <c r="A721" i="1" l="1"/>
  <c r="D721" i="1" s="1"/>
  <c r="E718" i="1"/>
  <c r="F718" i="1" s="1"/>
  <c r="L652" i="1"/>
  <c r="M652" i="1" s="1"/>
  <c r="N652" i="1" s="1"/>
  <c r="K653" i="1"/>
  <c r="P719" i="1"/>
  <c r="J733" i="1"/>
  <c r="C706" i="1"/>
  <c r="R718" i="1"/>
  <c r="S718" i="1" s="1"/>
  <c r="T719" i="1"/>
  <c r="U719" i="1"/>
  <c r="A722" i="1" l="1"/>
  <c r="D722" i="1" s="1"/>
  <c r="E719" i="1"/>
  <c r="F719" i="1" s="1"/>
  <c r="L653" i="1"/>
  <c r="M653" i="1" s="1"/>
  <c r="N653" i="1" s="1"/>
  <c r="K654" i="1"/>
  <c r="U720" i="1"/>
  <c r="T720" i="1"/>
  <c r="R719" i="1"/>
  <c r="S719" i="1" s="1"/>
  <c r="C707" i="1"/>
  <c r="J734" i="1"/>
  <c r="P720" i="1"/>
  <c r="A723" i="1" l="1"/>
  <c r="D723" i="1" s="1"/>
  <c r="E720" i="1"/>
  <c r="F720" i="1" s="1"/>
  <c r="L654" i="1"/>
  <c r="M654" i="1" s="1"/>
  <c r="N654" i="1" s="1"/>
  <c r="K655" i="1"/>
  <c r="J735" i="1"/>
  <c r="C708" i="1"/>
  <c r="T721" i="1"/>
  <c r="R720" i="1"/>
  <c r="U721" i="1"/>
  <c r="P721" i="1"/>
  <c r="A724" i="1" l="1"/>
  <c r="D724" i="1" s="1"/>
  <c r="E721" i="1"/>
  <c r="F721" i="1" s="1"/>
  <c r="L655" i="1"/>
  <c r="M655" i="1" s="1"/>
  <c r="N655" i="1" s="1"/>
  <c r="K656" i="1"/>
  <c r="J736" i="1"/>
  <c r="T722" i="1"/>
  <c r="R721" i="1"/>
  <c r="S721" i="1" s="1"/>
  <c r="U722" i="1"/>
  <c r="P722" i="1"/>
  <c r="C709" i="1"/>
  <c r="A725" i="1" l="1"/>
  <c r="D725" i="1" s="1"/>
  <c r="E722" i="1"/>
  <c r="F722" i="1" s="1"/>
  <c r="L656" i="1"/>
  <c r="M656" i="1" s="1"/>
  <c r="N656" i="1" s="1"/>
  <c r="K657" i="1"/>
  <c r="R722" i="1"/>
  <c r="U723" i="1"/>
  <c r="T723" i="1"/>
  <c r="J737" i="1"/>
  <c r="C710" i="1"/>
  <c r="P723" i="1"/>
  <c r="A726" i="1" l="1"/>
  <c r="D726" i="1" s="1"/>
  <c r="E723" i="1"/>
  <c r="F723" i="1" s="1"/>
  <c r="K658" i="1"/>
  <c r="L657" i="1"/>
  <c r="M657" i="1" s="1"/>
  <c r="N657" i="1" s="1"/>
  <c r="S710" i="1"/>
  <c r="C711" i="1" s="1"/>
  <c r="P724" i="1"/>
  <c r="J738" i="1"/>
  <c r="R723" i="1"/>
  <c r="S723" i="1" s="1"/>
  <c r="U724" i="1"/>
  <c r="T724" i="1"/>
  <c r="A727" i="1" l="1"/>
  <c r="D727" i="1" s="1"/>
  <c r="E724" i="1"/>
  <c r="F724" i="1" s="1"/>
  <c r="L658" i="1"/>
  <c r="M658" i="1" s="1"/>
  <c r="N658" i="1" s="1"/>
  <c r="K659" i="1"/>
  <c r="S711" i="1"/>
  <c r="C712" i="1" s="1"/>
  <c r="U725" i="1"/>
  <c r="T725" i="1"/>
  <c r="R724" i="1"/>
  <c r="J739" i="1"/>
  <c r="P725" i="1"/>
  <c r="A728" i="1" l="1"/>
  <c r="D728" i="1" s="1"/>
  <c r="E725" i="1"/>
  <c r="F725" i="1" s="1"/>
  <c r="L659" i="1"/>
  <c r="M659" i="1" s="1"/>
  <c r="N659" i="1" s="1"/>
  <c r="K660" i="1"/>
  <c r="P726" i="1"/>
  <c r="R725" i="1"/>
  <c r="S725" i="1" s="1"/>
  <c r="T726" i="1"/>
  <c r="U726" i="1"/>
  <c r="J740" i="1"/>
  <c r="C713" i="1"/>
  <c r="A729" i="1" l="1"/>
  <c r="D729" i="1" s="1"/>
  <c r="E726" i="1"/>
  <c r="F726" i="1" s="1"/>
  <c r="K661" i="1"/>
  <c r="L660" i="1"/>
  <c r="M660" i="1" s="1"/>
  <c r="N660" i="1" s="1"/>
  <c r="C714" i="1"/>
  <c r="U727" i="1"/>
  <c r="R726" i="1"/>
  <c r="S726" i="1" s="1"/>
  <c r="T727" i="1"/>
  <c r="J741" i="1"/>
  <c r="P727" i="1"/>
  <c r="A730" i="1" l="1"/>
  <c r="D730" i="1" s="1"/>
  <c r="E727" i="1"/>
  <c r="F727" i="1" s="1"/>
  <c r="L661" i="1"/>
  <c r="M661" i="1" s="1"/>
  <c r="N661" i="1" s="1"/>
  <c r="K662" i="1"/>
  <c r="J742" i="1"/>
  <c r="P728" i="1"/>
  <c r="U728" i="1"/>
  <c r="T728" i="1"/>
  <c r="R727" i="1"/>
  <c r="S727" i="1" s="1"/>
  <c r="C715" i="1"/>
  <c r="S715" i="1" l="1"/>
  <c r="A731" i="1"/>
  <c r="D731" i="1" s="1"/>
  <c r="E728" i="1"/>
  <c r="F728" i="1" s="1"/>
  <c r="K663" i="1"/>
  <c r="L662" i="1"/>
  <c r="M662" i="1" s="1"/>
  <c r="N662" i="1" s="1"/>
  <c r="P729" i="1"/>
  <c r="U729" i="1"/>
  <c r="T729" i="1"/>
  <c r="R728" i="1"/>
  <c r="S728" i="1" s="1"/>
  <c r="C716" i="1"/>
  <c r="J743" i="1"/>
  <c r="A732" i="1" l="1"/>
  <c r="D732" i="1" s="1"/>
  <c r="E729" i="1"/>
  <c r="F729" i="1" s="1"/>
  <c r="L663" i="1"/>
  <c r="M663" i="1" s="1"/>
  <c r="N663" i="1" s="1"/>
  <c r="K664" i="1"/>
  <c r="J744" i="1"/>
  <c r="P730" i="1"/>
  <c r="C717" i="1"/>
  <c r="R729" i="1"/>
  <c r="S729" i="1" s="1"/>
  <c r="T730" i="1"/>
  <c r="U730" i="1"/>
  <c r="A733" i="1" l="1"/>
  <c r="D733" i="1" s="1"/>
  <c r="E730" i="1"/>
  <c r="F730" i="1" s="1"/>
  <c r="K665" i="1"/>
  <c r="L664" i="1"/>
  <c r="M664" i="1" s="1"/>
  <c r="N664" i="1" s="1"/>
  <c r="C718" i="1"/>
  <c r="P731" i="1"/>
  <c r="U731" i="1"/>
  <c r="R730" i="1"/>
  <c r="T731" i="1"/>
  <c r="J745" i="1"/>
  <c r="A734" i="1" l="1"/>
  <c r="D734" i="1" s="1"/>
  <c r="E731" i="1"/>
  <c r="F731" i="1" s="1"/>
  <c r="K666" i="1"/>
  <c r="L665" i="1"/>
  <c r="M665" i="1" s="1"/>
  <c r="N665" i="1" s="1"/>
  <c r="J746" i="1"/>
  <c r="P732" i="1"/>
  <c r="U732" i="1"/>
  <c r="T732" i="1"/>
  <c r="R731" i="1"/>
  <c r="S731" i="1" s="1"/>
  <c r="C719" i="1"/>
  <c r="A735" i="1" l="1"/>
  <c r="D735" i="1" s="1"/>
  <c r="E732" i="1"/>
  <c r="F732" i="1" s="1"/>
  <c r="K667" i="1"/>
  <c r="L666" i="1"/>
  <c r="M666" i="1" s="1"/>
  <c r="N666" i="1" s="1"/>
  <c r="C720" i="1"/>
  <c r="U733" i="1"/>
  <c r="R732" i="1"/>
  <c r="S732" i="1" s="1"/>
  <c r="T733" i="1"/>
  <c r="P733" i="1"/>
  <c r="J747" i="1"/>
  <c r="A736" i="1" l="1"/>
  <c r="D736" i="1" s="1"/>
  <c r="E733" i="1"/>
  <c r="F733" i="1" s="1"/>
  <c r="L667" i="1"/>
  <c r="M667" i="1" s="1"/>
  <c r="N667" i="1" s="1"/>
  <c r="K668" i="1"/>
  <c r="S720" i="1"/>
  <c r="C721" i="1" s="1"/>
  <c r="J748" i="1"/>
  <c r="P734" i="1"/>
  <c r="R733" i="1"/>
  <c r="U734" i="1"/>
  <c r="T734" i="1"/>
  <c r="A737" i="1" l="1"/>
  <c r="D737" i="1" s="1"/>
  <c r="E734" i="1"/>
  <c r="F734" i="1" s="1"/>
  <c r="L668" i="1"/>
  <c r="M668" i="1" s="1"/>
  <c r="N668" i="1" s="1"/>
  <c r="K669" i="1"/>
  <c r="C722" i="1"/>
  <c r="P735" i="1"/>
  <c r="J749" i="1"/>
  <c r="R734" i="1"/>
  <c r="T735" i="1"/>
  <c r="U735" i="1"/>
  <c r="A738" i="1" l="1"/>
  <c r="D738" i="1" s="1"/>
  <c r="E735" i="1"/>
  <c r="F735" i="1" s="1"/>
  <c r="K670" i="1"/>
  <c r="L669" i="1"/>
  <c r="M669" i="1" s="1"/>
  <c r="N669" i="1" s="1"/>
  <c r="S722" i="1"/>
  <c r="C723" i="1" s="1"/>
  <c r="U736" i="1"/>
  <c r="T736" i="1"/>
  <c r="R735" i="1"/>
  <c r="S735" i="1" s="1"/>
  <c r="J750" i="1"/>
  <c r="P736" i="1"/>
  <c r="A739" i="1" l="1"/>
  <c r="D739" i="1" s="1"/>
  <c r="E736" i="1"/>
  <c r="F736" i="1" s="1"/>
  <c r="L670" i="1"/>
  <c r="M670" i="1" s="1"/>
  <c r="N670" i="1" s="1"/>
  <c r="K671" i="1"/>
  <c r="U737" i="1"/>
  <c r="R736" i="1"/>
  <c r="S736" i="1" s="1"/>
  <c r="T737" i="1"/>
  <c r="C724" i="1"/>
  <c r="P737" i="1"/>
  <c r="J751" i="1"/>
  <c r="A740" i="1" l="1"/>
  <c r="D740" i="1" s="1"/>
  <c r="E737" i="1"/>
  <c r="F737" i="1" s="1"/>
  <c r="L671" i="1"/>
  <c r="M671" i="1" s="1"/>
  <c r="N671" i="1" s="1"/>
  <c r="K672" i="1"/>
  <c r="S724" i="1"/>
  <c r="C725" i="1" s="1"/>
  <c r="R737" i="1"/>
  <c r="S737" i="1" s="1"/>
  <c r="U738" i="1"/>
  <c r="T738" i="1"/>
  <c r="J752" i="1"/>
  <c r="P738" i="1"/>
  <c r="A741" i="1" l="1"/>
  <c r="D741" i="1" s="1"/>
  <c r="E738" i="1"/>
  <c r="F738" i="1" s="1"/>
  <c r="K673" i="1"/>
  <c r="L672" i="1"/>
  <c r="M672" i="1" s="1"/>
  <c r="N672" i="1" s="1"/>
  <c r="R738" i="1"/>
  <c r="T739" i="1"/>
  <c r="U739" i="1"/>
  <c r="C726" i="1"/>
  <c r="P739" i="1"/>
  <c r="J753" i="1"/>
  <c r="A742" i="1" l="1"/>
  <c r="D742" i="1" s="1"/>
  <c r="E739" i="1"/>
  <c r="F739" i="1" s="1"/>
  <c r="K674" i="1"/>
  <c r="L673" i="1"/>
  <c r="M673" i="1" s="1"/>
  <c r="N673" i="1" s="1"/>
  <c r="R739" i="1"/>
  <c r="S739" i="1" s="1"/>
  <c r="U740" i="1"/>
  <c r="T740" i="1"/>
  <c r="J754" i="1"/>
  <c r="P740" i="1"/>
  <c r="C727" i="1"/>
  <c r="A743" i="1" l="1"/>
  <c r="D743" i="1" s="1"/>
  <c r="E740" i="1"/>
  <c r="F740" i="1" s="1"/>
  <c r="L674" i="1"/>
  <c r="M674" i="1" s="1"/>
  <c r="N674" i="1" s="1"/>
  <c r="K675" i="1"/>
  <c r="T741" i="1"/>
  <c r="R740" i="1"/>
  <c r="S740" i="1" s="1"/>
  <c r="U741" i="1"/>
  <c r="J755" i="1"/>
  <c r="C728" i="1"/>
  <c r="P741" i="1"/>
  <c r="A744" i="1" l="1"/>
  <c r="D744" i="1" s="1"/>
  <c r="E741" i="1"/>
  <c r="F741" i="1" s="1"/>
  <c r="K676" i="1"/>
  <c r="L675" i="1"/>
  <c r="M675" i="1" s="1"/>
  <c r="N675" i="1" s="1"/>
  <c r="R741" i="1"/>
  <c r="U742" i="1"/>
  <c r="T742" i="1"/>
  <c r="P742" i="1"/>
  <c r="C729" i="1"/>
  <c r="J756" i="1"/>
  <c r="A745" i="1" l="1"/>
  <c r="D745" i="1" s="1"/>
  <c r="E742" i="1"/>
  <c r="F742" i="1" s="1"/>
  <c r="L676" i="1"/>
  <c r="M676" i="1" s="1"/>
  <c r="N676" i="1" s="1"/>
  <c r="K677" i="1"/>
  <c r="R742" i="1"/>
  <c r="S742" i="1" s="1"/>
  <c r="T743" i="1"/>
  <c r="U743" i="1"/>
  <c r="J757" i="1"/>
  <c r="P743" i="1"/>
  <c r="C730" i="1"/>
  <c r="A746" i="1" l="1"/>
  <c r="D746" i="1" s="1"/>
  <c r="E743" i="1"/>
  <c r="F743" i="1" s="1"/>
  <c r="K678" i="1"/>
  <c r="L677" i="1"/>
  <c r="M677" i="1" s="1"/>
  <c r="N677" i="1" s="1"/>
  <c r="S730" i="1"/>
  <c r="C731" i="1" s="1"/>
  <c r="P744" i="1"/>
  <c r="J758" i="1"/>
  <c r="U744" i="1"/>
  <c r="T744" i="1"/>
  <c r="R743" i="1"/>
  <c r="S743" i="1" s="1"/>
  <c r="A747" i="1" l="1"/>
  <c r="D747" i="1" s="1"/>
  <c r="E744" i="1"/>
  <c r="F744" i="1" s="1"/>
  <c r="L678" i="1"/>
  <c r="M678" i="1" s="1"/>
  <c r="N678" i="1" s="1"/>
  <c r="K679" i="1"/>
  <c r="J759" i="1"/>
  <c r="T745" i="1"/>
  <c r="R744" i="1"/>
  <c r="S744" i="1" s="1"/>
  <c r="U745" i="1"/>
  <c r="C732" i="1"/>
  <c r="P745" i="1"/>
  <c r="A748" i="1" l="1"/>
  <c r="D748" i="1" s="1"/>
  <c r="E745" i="1"/>
  <c r="F745" i="1" s="1"/>
  <c r="L679" i="1"/>
  <c r="M679" i="1" s="1"/>
  <c r="N679" i="1" s="1"/>
  <c r="K680" i="1"/>
  <c r="R745" i="1"/>
  <c r="U746" i="1"/>
  <c r="T746" i="1"/>
  <c r="P746" i="1"/>
  <c r="J760" i="1"/>
  <c r="C733" i="1"/>
  <c r="S733" i="1" l="1"/>
  <c r="A749" i="1"/>
  <c r="D749" i="1" s="1"/>
  <c r="E746" i="1"/>
  <c r="F746" i="1" s="1"/>
  <c r="K681" i="1"/>
  <c r="L680" i="1"/>
  <c r="M680" i="1" s="1"/>
  <c r="N680" i="1" s="1"/>
  <c r="J761" i="1"/>
  <c r="C734" i="1"/>
  <c r="P747" i="1"/>
  <c r="R746" i="1"/>
  <c r="S746" i="1" s="1"/>
  <c r="T747" i="1"/>
  <c r="U747" i="1"/>
  <c r="A750" i="1" l="1"/>
  <c r="D750" i="1" s="1"/>
  <c r="E747" i="1"/>
  <c r="F747" i="1" s="1"/>
  <c r="L681" i="1"/>
  <c r="M681" i="1" s="1"/>
  <c r="N681" i="1" s="1"/>
  <c r="K682" i="1"/>
  <c r="S734" i="1"/>
  <c r="C735" i="1" s="1"/>
  <c r="P748" i="1"/>
  <c r="J762" i="1"/>
  <c r="R747" i="1"/>
  <c r="S747" i="1" s="1"/>
  <c r="U748" i="1"/>
  <c r="T748" i="1"/>
  <c r="A751" i="1" l="1"/>
  <c r="D751" i="1" s="1"/>
  <c r="E748" i="1"/>
  <c r="F748" i="1" s="1"/>
  <c r="L682" i="1"/>
  <c r="M682" i="1" s="1"/>
  <c r="N682" i="1" s="1"/>
  <c r="K683" i="1"/>
  <c r="J763" i="1"/>
  <c r="P749" i="1"/>
  <c r="C736" i="1"/>
  <c r="U749" i="1"/>
  <c r="T749" i="1"/>
  <c r="R748" i="1"/>
  <c r="S748" i="1" s="1"/>
  <c r="A752" i="1" l="1"/>
  <c r="D752" i="1" s="1"/>
  <c r="E749" i="1"/>
  <c r="F749" i="1" s="1"/>
  <c r="L683" i="1"/>
  <c r="M683" i="1" s="1"/>
  <c r="N683" i="1" s="1"/>
  <c r="K684" i="1"/>
  <c r="R749" i="1"/>
  <c r="S749" i="1" s="1"/>
  <c r="U750" i="1"/>
  <c r="T750" i="1"/>
  <c r="C737" i="1"/>
  <c r="P750" i="1"/>
  <c r="J764" i="1"/>
  <c r="A753" i="1" l="1"/>
  <c r="D753" i="1" s="1"/>
  <c r="E750" i="1"/>
  <c r="F750" i="1" s="1"/>
  <c r="L684" i="1"/>
  <c r="M684" i="1" s="1"/>
  <c r="N684" i="1" s="1"/>
  <c r="K685" i="1"/>
  <c r="C738" i="1"/>
  <c r="J765" i="1"/>
  <c r="R750" i="1"/>
  <c r="S750" i="1" s="1"/>
  <c r="T751" i="1"/>
  <c r="U751" i="1"/>
  <c r="P751" i="1"/>
  <c r="S738" i="1" l="1"/>
  <c r="C739" i="1" s="1"/>
  <c r="A754" i="1"/>
  <c r="D754" i="1" s="1"/>
  <c r="E751" i="1"/>
  <c r="F751" i="1" s="1"/>
  <c r="L685" i="1"/>
  <c r="M685" i="1" s="1"/>
  <c r="N685" i="1" s="1"/>
  <c r="K686" i="1"/>
  <c r="P752" i="1"/>
  <c r="U752" i="1"/>
  <c r="R751" i="1"/>
  <c r="T752" i="1"/>
  <c r="J766" i="1"/>
  <c r="A755" i="1" l="1"/>
  <c r="D755" i="1" s="1"/>
  <c r="E752" i="1"/>
  <c r="F752" i="1" s="1"/>
  <c r="L686" i="1"/>
  <c r="M686" i="1" s="1"/>
  <c r="N686" i="1" s="1"/>
  <c r="K687" i="1"/>
  <c r="P753" i="1"/>
  <c r="J767" i="1"/>
  <c r="U753" i="1"/>
  <c r="T753" i="1"/>
  <c r="R752" i="1"/>
  <c r="C740" i="1"/>
  <c r="A756" i="1" l="1"/>
  <c r="D756" i="1" s="1"/>
  <c r="E753" i="1"/>
  <c r="F753" i="1" s="1"/>
  <c r="L687" i="1"/>
  <c r="M687" i="1" s="1"/>
  <c r="N687" i="1" s="1"/>
  <c r="K688" i="1"/>
  <c r="P754" i="1"/>
  <c r="C741" i="1"/>
  <c r="J768" i="1"/>
  <c r="R753" i="1"/>
  <c r="S753" i="1" s="1"/>
  <c r="T754" i="1"/>
  <c r="U754" i="1"/>
  <c r="A757" i="1" l="1"/>
  <c r="D757" i="1" s="1"/>
  <c r="E754" i="1"/>
  <c r="F754" i="1" s="1"/>
  <c r="K689" i="1"/>
  <c r="L688" i="1"/>
  <c r="M688" i="1" s="1"/>
  <c r="N688" i="1" s="1"/>
  <c r="S741" i="1"/>
  <c r="C742" i="1" s="1"/>
  <c r="U755" i="1"/>
  <c r="R754" i="1"/>
  <c r="T755" i="1"/>
  <c r="J769" i="1"/>
  <c r="P755" i="1"/>
  <c r="A758" i="1" l="1"/>
  <c r="D758" i="1" s="1"/>
  <c r="E755" i="1"/>
  <c r="F755" i="1" s="1"/>
  <c r="L689" i="1"/>
  <c r="M689" i="1" s="1"/>
  <c r="N689" i="1" s="1"/>
  <c r="K690" i="1"/>
  <c r="T756" i="1"/>
  <c r="R755" i="1"/>
  <c r="S755" i="1" s="1"/>
  <c r="U756" i="1"/>
  <c r="C743" i="1"/>
  <c r="J770" i="1"/>
  <c r="P756" i="1"/>
  <c r="A759" i="1" l="1"/>
  <c r="D759" i="1" s="1"/>
  <c r="E756" i="1"/>
  <c r="F756" i="1" s="1"/>
  <c r="K691" i="1"/>
  <c r="L690" i="1"/>
  <c r="M690" i="1" s="1"/>
  <c r="N690" i="1" s="1"/>
  <c r="P757" i="1"/>
  <c r="J771" i="1"/>
  <c r="U757" i="1"/>
  <c r="R756" i="1"/>
  <c r="T757" i="1"/>
  <c r="C744" i="1"/>
  <c r="A760" i="1" l="1"/>
  <c r="D760" i="1" s="1"/>
  <c r="E757" i="1"/>
  <c r="F757" i="1" s="1"/>
  <c r="K692" i="1"/>
  <c r="L691" i="1"/>
  <c r="M691" i="1" s="1"/>
  <c r="N691" i="1" s="1"/>
  <c r="C745" i="1"/>
  <c r="J772" i="1"/>
  <c r="P758" i="1"/>
  <c r="R757" i="1"/>
  <c r="S757" i="1" s="1"/>
  <c r="U758" i="1"/>
  <c r="T758" i="1"/>
  <c r="S745" i="1" l="1"/>
  <c r="A761" i="1"/>
  <c r="D761" i="1" s="1"/>
  <c r="E758" i="1"/>
  <c r="F758" i="1" s="1"/>
  <c r="K693" i="1"/>
  <c r="L692" i="1"/>
  <c r="M692" i="1" s="1"/>
  <c r="N692" i="1" s="1"/>
  <c r="J773" i="1"/>
  <c r="R758" i="1"/>
  <c r="S758" i="1" s="1"/>
  <c r="U759" i="1"/>
  <c r="T759" i="1"/>
  <c r="C746" i="1"/>
  <c r="P759" i="1"/>
  <c r="A762" i="1" l="1"/>
  <c r="D762" i="1" s="1"/>
  <c r="E759" i="1"/>
  <c r="F759" i="1" s="1"/>
  <c r="K694" i="1"/>
  <c r="L693" i="1"/>
  <c r="M693" i="1" s="1"/>
  <c r="N693" i="1" s="1"/>
  <c r="R759" i="1"/>
  <c r="S759" i="1" s="1"/>
  <c r="T760" i="1"/>
  <c r="U760" i="1"/>
  <c r="P760" i="1"/>
  <c r="J774" i="1"/>
  <c r="C747" i="1"/>
  <c r="A763" i="1" l="1"/>
  <c r="D763" i="1" s="1"/>
  <c r="E760" i="1"/>
  <c r="F760" i="1" s="1"/>
  <c r="L694" i="1"/>
  <c r="M694" i="1" s="1"/>
  <c r="N694" i="1" s="1"/>
  <c r="K695" i="1"/>
  <c r="J775" i="1"/>
  <c r="U761" i="1"/>
  <c r="T761" i="1"/>
  <c r="R760" i="1"/>
  <c r="S760" i="1" s="1"/>
  <c r="C748" i="1"/>
  <c r="P761" i="1"/>
  <c r="A764" i="1" l="1"/>
  <c r="D764" i="1" s="1"/>
  <c r="E761" i="1"/>
  <c r="F761" i="1" s="1"/>
  <c r="K696" i="1"/>
  <c r="L695" i="1"/>
  <c r="M695" i="1" s="1"/>
  <c r="N695" i="1" s="1"/>
  <c r="C749" i="1"/>
  <c r="J776" i="1"/>
  <c r="R761" i="1"/>
  <c r="U762" i="1"/>
  <c r="T762" i="1"/>
  <c r="P762" i="1"/>
  <c r="A765" i="1" l="1"/>
  <c r="D765" i="1" s="1"/>
  <c r="E762" i="1"/>
  <c r="F762" i="1" s="1"/>
  <c r="K697" i="1"/>
  <c r="L696" i="1"/>
  <c r="M696" i="1" s="1"/>
  <c r="N696" i="1" s="1"/>
  <c r="C750" i="1"/>
  <c r="J777" i="1"/>
  <c r="R762" i="1"/>
  <c r="U763" i="1"/>
  <c r="T763" i="1"/>
  <c r="P763" i="1"/>
  <c r="A766" i="1" l="1"/>
  <c r="D766" i="1" s="1"/>
  <c r="E763" i="1"/>
  <c r="F763" i="1" s="1"/>
  <c r="L697" i="1"/>
  <c r="M697" i="1" s="1"/>
  <c r="N697" i="1" s="1"/>
  <c r="K698" i="1"/>
  <c r="U764" i="1"/>
  <c r="R763" i="1"/>
  <c r="S763" i="1" s="1"/>
  <c r="T764" i="1"/>
  <c r="C751" i="1"/>
  <c r="P764" i="1"/>
  <c r="J778" i="1"/>
  <c r="A767" i="1" l="1"/>
  <c r="D767" i="1" s="1"/>
  <c r="E764" i="1"/>
  <c r="F764" i="1" s="1"/>
  <c r="L698" i="1"/>
  <c r="M698" i="1" s="1"/>
  <c r="N698" i="1" s="1"/>
  <c r="K699" i="1"/>
  <c r="S751" i="1"/>
  <c r="C752" i="1" s="1"/>
  <c r="P765" i="1"/>
  <c r="J779" i="1"/>
  <c r="U765" i="1"/>
  <c r="R764" i="1"/>
  <c r="S764" i="1" s="1"/>
  <c r="T765" i="1"/>
  <c r="A768" i="1" l="1"/>
  <c r="D768" i="1" s="1"/>
  <c r="E765" i="1"/>
  <c r="F765" i="1" s="1"/>
  <c r="K700" i="1"/>
  <c r="L699" i="1"/>
  <c r="M699" i="1" s="1"/>
  <c r="N699" i="1" s="1"/>
  <c r="S752" i="1"/>
  <c r="C753" i="1" s="1"/>
  <c r="J780" i="1"/>
  <c r="P766" i="1"/>
  <c r="R765" i="1"/>
  <c r="S765" i="1" s="1"/>
  <c r="T766" i="1"/>
  <c r="U766" i="1"/>
  <c r="A769" i="1" l="1"/>
  <c r="D769" i="1" s="1"/>
  <c r="E766" i="1"/>
  <c r="F766" i="1" s="1"/>
  <c r="L700" i="1"/>
  <c r="M700" i="1" s="1"/>
  <c r="N700" i="1" s="1"/>
  <c r="K701" i="1"/>
  <c r="U767" i="1"/>
  <c r="R766" i="1"/>
  <c r="S766" i="1" s="1"/>
  <c r="T767" i="1"/>
  <c r="C754" i="1"/>
  <c r="P767" i="1"/>
  <c r="J781" i="1"/>
  <c r="A770" i="1" l="1"/>
  <c r="D770" i="1" s="1"/>
  <c r="E767" i="1"/>
  <c r="F767" i="1" s="1"/>
  <c r="L701" i="1"/>
  <c r="M701" i="1" s="1"/>
  <c r="N701" i="1" s="1"/>
  <c r="K702" i="1"/>
  <c r="S754" i="1"/>
  <c r="C755" i="1" s="1"/>
  <c r="J782" i="1"/>
  <c r="P768" i="1"/>
  <c r="T768" i="1"/>
  <c r="U768" i="1"/>
  <c r="R767" i="1"/>
  <c r="S767" i="1" s="1"/>
  <c r="A771" i="1" l="1"/>
  <c r="D771" i="1" s="1"/>
  <c r="E768" i="1"/>
  <c r="F768" i="1" s="1"/>
  <c r="K703" i="1"/>
  <c r="L702" i="1"/>
  <c r="M702" i="1" s="1"/>
  <c r="N702" i="1" s="1"/>
  <c r="U769" i="1"/>
  <c r="R768" i="1"/>
  <c r="S768" i="1" s="1"/>
  <c r="T769" i="1"/>
  <c r="J783" i="1"/>
  <c r="P769" i="1"/>
  <c r="C756" i="1"/>
  <c r="S756" i="1" l="1"/>
  <c r="A772" i="1"/>
  <c r="D772" i="1" s="1"/>
  <c r="E769" i="1"/>
  <c r="F769" i="1" s="1"/>
  <c r="L703" i="1"/>
  <c r="M703" i="1" s="1"/>
  <c r="N703" i="1" s="1"/>
  <c r="K704" i="1"/>
  <c r="C757" i="1"/>
  <c r="P770" i="1"/>
  <c r="R769" i="1"/>
  <c r="S769" i="1" s="1"/>
  <c r="U770" i="1"/>
  <c r="T770" i="1"/>
  <c r="J784" i="1"/>
  <c r="A773" i="1" l="1"/>
  <c r="D773" i="1" s="1"/>
  <c r="E770" i="1"/>
  <c r="F770" i="1" s="1"/>
  <c r="L704" i="1"/>
  <c r="M704" i="1" s="1"/>
  <c r="N704" i="1" s="1"/>
  <c r="K705" i="1"/>
  <c r="P771" i="1"/>
  <c r="C758" i="1"/>
  <c r="R770" i="1"/>
  <c r="S770" i="1" s="1"/>
  <c r="U771" i="1"/>
  <c r="T771" i="1"/>
  <c r="J785" i="1"/>
  <c r="A774" i="1" l="1"/>
  <c r="D774" i="1" s="1"/>
  <c r="E771" i="1"/>
  <c r="F771" i="1" s="1"/>
  <c r="L705" i="1"/>
  <c r="M705" i="1" s="1"/>
  <c r="N705" i="1" s="1"/>
  <c r="K706" i="1"/>
  <c r="P772" i="1"/>
  <c r="J786" i="1"/>
  <c r="C759" i="1"/>
  <c r="R771" i="1"/>
  <c r="T772" i="1"/>
  <c r="U772" i="1"/>
  <c r="A775" i="1" l="1"/>
  <c r="D775" i="1" s="1"/>
  <c r="E772" i="1"/>
  <c r="F772" i="1" s="1"/>
  <c r="L706" i="1"/>
  <c r="M706" i="1" s="1"/>
  <c r="N706" i="1" s="1"/>
  <c r="K707" i="1"/>
  <c r="T773" i="1"/>
  <c r="R772" i="1"/>
  <c r="U773" i="1"/>
  <c r="C760" i="1"/>
  <c r="P773" i="1"/>
  <c r="J787" i="1"/>
  <c r="A776" i="1" l="1"/>
  <c r="D776" i="1" s="1"/>
  <c r="E773" i="1"/>
  <c r="F773" i="1" s="1"/>
  <c r="K708" i="1"/>
  <c r="L707" i="1"/>
  <c r="M707" i="1" s="1"/>
  <c r="N707" i="1" s="1"/>
  <c r="J788" i="1"/>
  <c r="C761" i="1"/>
  <c r="P774" i="1"/>
  <c r="R773" i="1"/>
  <c r="S773" i="1" s="1"/>
  <c r="U774" i="1"/>
  <c r="T774" i="1"/>
  <c r="S761" i="1" l="1"/>
  <c r="A777" i="1"/>
  <c r="D777" i="1" s="1"/>
  <c r="E774" i="1"/>
  <c r="F774" i="1" s="1"/>
  <c r="K709" i="1"/>
  <c r="L708" i="1"/>
  <c r="M708" i="1" s="1"/>
  <c r="N708" i="1" s="1"/>
  <c r="C762" i="1"/>
  <c r="J789" i="1"/>
  <c r="R774" i="1"/>
  <c r="S774" i="1" s="1"/>
  <c r="T775" i="1"/>
  <c r="U775" i="1"/>
  <c r="P775" i="1"/>
  <c r="A778" i="1" l="1"/>
  <c r="D778" i="1" s="1"/>
  <c r="E775" i="1"/>
  <c r="F775" i="1" s="1"/>
  <c r="K710" i="1"/>
  <c r="L709" i="1"/>
  <c r="M709" i="1" s="1"/>
  <c r="N709" i="1" s="1"/>
  <c r="S762" i="1"/>
  <c r="C763" i="1" s="1"/>
  <c r="R775" i="1"/>
  <c r="S775" i="1" s="1"/>
  <c r="U776" i="1"/>
  <c r="T776" i="1"/>
  <c r="P776" i="1"/>
  <c r="J790" i="1"/>
  <c r="A779" i="1" l="1"/>
  <c r="D779" i="1" s="1"/>
  <c r="E776" i="1"/>
  <c r="F776" i="1" s="1"/>
  <c r="K711" i="1"/>
  <c r="L710" i="1"/>
  <c r="M710" i="1" s="1"/>
  <c r="N710" i="1" s="1"/>
  <c r="C764" i="1"/>
  <c r="J791" i="1"/>
  <c r="P777" i="1"/>
  <c r="R776" i="1"/>
  <c r="T777" i="1"/>
  <c r="U777" i="1"/>
  <c r="A780" i="1" l="1"/>
  <c r="D780" i="1" s="1"/>
  <c r="E777" i="1"/>
  <c r="F777" i="1" s="1"/>
  <c r="L711" i="1"/>
  <c r="M711" i="1" s="1"/>
  <c r="N711" i="1" s="1"/>
  <c r="K712" i="1"/>
  <c r="R777" i="1"/>
  <c r="S777" i="1" s="1"/>
  <c r="U778" i="1"/>
  <c r="T778" i="1"/>
  <c r="C765" i="1"/>
  <c r="P778" i="1"/>
  <c r="J792" i="1"/>
  <c r="A781" i="1" l="1"/>
  <c r="D781" i="1" s="1"/>
  <c r="E778" i="1"/>
  <c r="F778" i="1" s="1"/>
  <c r="L712" i="1"/>
  <c r="M712" i="1" s="1"/>
  <c r="N712" i="1" s="1"/>
  <c r="K713" i="1"/>
  <c r="J793" i="1"/>
  <c r="P779" i="1"/>
  <c r="U779" i="1"/>
  <c r="T779" i="1"/>
  <c r="R778" i="1"/>
  <c r="S778" i="1" s="1"/>
  <c r="C766" i="1"/>
  <c r="A782" i="1" l="1"/>
  <c r="D782" i="1" s="1"/>
  <c r="E779" i="1"/>
  <c r="F779" i="1" s="1"/>
  <c r="L713" i="1"/>
  <c r="M713" i="1" s="1"/>
  <c r="N713" i="1" s="1"/>
  <c r="K714" i="1"/>
  <c r="J794" i="1"/>
  <c r="C767" i="1"/>
  <c r="P780" i="1"/>
  <c r="T780" i="1"/>
  <c r="R779" i="1"/>
  <c r="S779" i="1" s="1"/>
  <c r="U780" i="1"/>
  <c r="A783" i="1" l="1"/>
  <c r="D783" i="1" s="1"/>
  <c r="E780" i="1"/>
  <c r="F780" i="1" s="1"/>
  <c r="K715" i="1"/>
  <c r="L714" i="1"/>
  <c r="M714" i="1" s="1"/>
  <c r="N714" i="1" s="1"/>
  <c r="P781" i="1"/>
  <c r="C768" i="1"/>
  <c r="R780" i="1"/>
  <c r="T781" i="1"/>
  <c r="U781" i="1"/>
  <c r="J795" i="1"/>
  <c r="A784" i="1" l="1"/>
  <c r="D784" i="1" s="1"/>
  <c r="E781" i="1"/>
  <c r="F781" i="1" s="1"/>
  <c r="K716" i="1"/>
  <c r="L715" i="1"/>
  <c r="M715" i="1" s="1"/>
  <c r="N715" i="1" s="1"/>
  <c r="J796" i="1"/>
  <c r="C769" i="1"/>
  <c r="P782" i="1"/>
  <c r="T782" i="1"/>
  <c r="U782" i="1"/>
  <c r="R781" i="1"/>
  <c r="S781" i="1" s="1"/>
  <c r="A785" i="1" l="1"/>
  <c r="D785" i="1" s="1"/>
  <c r="E782" i="1"/>
  <c r="F782" i="1" s="1"/>
  <c r="L716" i="1"/>
  <c r="M716" i="1" s="1"/>
  <c r="N716" i="1" s="1"/>
  <c r="K717" i="1"/>
  <c r="P783" i="1"/>
  <c r="T783" i="1"/>
  <c r="R782" i="1"/>
  <c r="S782" i="1" s="1"/>
  <c r="U783" i="1"/>
  <c r="J797" i="1"/>
  <c r="C770" i="1"/>
  <c r="A786" i="1" l="1"/>
  <c r="D786" i="1" s="1"/>
  <c r="E783" i="1"/>
  <c r="F783" i="1" s="1"/>
  <c r="K718" i="1"/>
  <c r="L717" i="1"/>
  <c r="M717" i="1" s="1"/>
  <c r="N717" i="1" s="1"/>
  <c r="J798" i="1"/>
  <c r="C771" i="1"/>
  <c r="P784" i="1"/>
  <c r="R783" i="1"/>
  <c r="U784" i="1"/>
  <c r="T784" i="1"/>
  <c r="S771" i="1" l="1"/>
  <c r="C772" i="1" s="1"/>
  <c r="A787" i="1"/>
  <c r="D787" i="1" s="1"/>
  <c r="E784" i="1"/>
  <c r="F784" i="1" s="1"/>
  <c r="K719" i="1"/>
  <c r="L718" i="1"/>
  <c r="M718" i="1" s="1"/>
  <c r="N718" i="1" s="1"/>
  <c r="P785" i="1"/>
  <c r="R784" i="1"/>
  <c r="S784" i="1" s="1"/>
  <c r="T785" i="1"/>
  <c r="U785" i="1"/>
  <c r="J799" i="1"/>
  <c r="A788" i="1" l="1"/>
  <c r="D788" i="1" s="1"/>
  <c r="E785" i="1"/>
  <c r="F785" i="1" s="1"/>
  <c r="K720" i="1"/>
  <c r="L719" i="1"/>
  <c r="M719" i="1" s="1"/>
  <c r="N719" i="1" s="1"/>
  <c r="S772" i="1"/>
  <c r="C773" i="1" s="1"/>
  <c r="J800" i="1"/>
  <c r="P786" i="1"/>
  <c r="R785" i="1"/>
  <c r="U786" i="1"/>
  <c r="T786" i="1"/>
  <c r="A789" i="1" l="1"/>
  <c r="D789" i="1" s="1"/>
  <c r="E786" i="1"/>
  <c r="F786" i="1" s="1"/>
  <c r="L720" i="1"/>
  <c r="M720" i="1" s="1"/>
  <c r="N720" i="1" s="1"/>
  <c r="K721" i="1"/>
  <c r="C774" i="1"/>
  <c r="U787" i="1"/>
  <c r="T787" i="1"/>
  <c r="R786" i="1"/>
  <c r="S786" i="1" s="1"/>
  <c r="P787" i="1"/>
  <c r="J801" i="1"/>
  <c r="A790" i="1" l="1"/>
  <c r="D790" i="1" s="1"/>
  <c r="E787" i="1"/>
  <c r="F787" i="1" s="1"/>
  <c r="K722" i="1"/>
  <c r="L721" i="1"/>
  <c r="M721" i="1" s="1"/>
  <c r="N721" i="1" s="1"/>
  <c r="P788" i="1"/>
  <c r="C775" i="1"/>
  <c r="J802" i="1"/>
  <c r="T788" i="1"/>
  <c r="R787" i="1"/>
  <c r="S787" i="1" s="1"/>
  <c r="U788" i="1"/>
  <c r="A791" i="1" l="1"/>
  <c r="D791" i="1" s="1"/>
  <c r="E788" i="1"/>
  <c r="F788" i="1" s="1"/>
  <c r="L722" i="1"/>
  <c r="M722" i="1" s="1"/>
  <c r="N722" i="1" s="1"/>
  <c r="K723" i="1"/>
  <c r="C776" i="1"/>
  <c r="J803" i="1"/>
  <c r="R788" i="1"/>
  <c r="S788" i="1" s="1"/>
  <c r="T789" i="1"/>
  <c r="U789" i="1"/>
  <c r="P789" i="1"/>
  <c r="S776" i="1" l="1"/>
  <c r="A792" i="1"/>
  <c r="D792" i="1" s="1"/>
  <c r="E789" i="1"/>
  <c r="F789" i="1" s="1"/>
  <c r="L723" i="1"/>
  <c r="M723" i="1" s="1"/>
  <c r="N723" i="1" s="1"/>
  <c r="K724" i="1"/>
  <c r="R789" i="1"/>
  <c r="S789" i="1" s="1"/>
  <c r="U790" i="1"/>
  <c r="T790" i="1"/>
  <c r="P790" i="1"/>
  <c r="C777" i="1"/>
  <c r="J804" i="1"/>
  <c r="A793" i="1" l="1"/>
  <c r="D793" i="1" s="1"/>
  <c r="E790" i="1"/>
  <c r="F790" i="1" s="1"/>
  <c r="L724" i="1"/>
  <c r="M724" i="1" s="1"/>
  <c r="N724" i="1" s="1"/>
  <c r="K725" i="1"/>
  <c r="C778" i="1"/>
  <c r="J805" i="1"/>
  <c r="P791" i="1"/>
  <c r="U791" i="1"/>
  <c r="R790" i="1"/>
  <c r="S790" i="1" s="1"/>
  <c r="T791" i="1"/>
  <c r="A794" i="1" l="1"/>
  <c r="D794" i="1" s="1"/>
  <c r="E791" i="1"/>
  <c r="F791" i="1" s="1"/>
  <c r="L725" i="1"/>
  <c r="M725" i="1" s="1"/>
  <c r="N725" i="1" s="1"/>
  <c r="K726" i="1"/>
  <c r="P792" i="1"/>
  <c r="C779" i="1"/>
  <c r="U792" i="1"/>
  <c r="T792" i="1"/>
  <c r="R791" i="1"/>
  <c r="J806" i="1"/>
  <c r="A795" i="1" l="1"/>
  <c r="D795" i="1" s="1"/>
  <c r="E792" i="1"/>
  <c r="F792" i="1" s="1"/>
  <c r="K727" i="1"/>
  <c r="L726" i="1"/>
  <c r="M726" i="1" s="1"/>
  <c r="N726" i="1" s="1"/>
  <c r="J807" i="1"/>
  <c r="P793" i="1"/>
  <c r="R792" i="1"/>
  <c r="T793" i="1"/>
  <c r="U793" i="1"/>
  <c r="C780" i="1"/>
  <c r="S780" i="1" l="1"/>
  <c r="A796" i="1"/>
  <c r="D796" i="1" s="1"/>
  <c r="E793" i="1"/>
  <c r="F793" i="1" s="1"/>
  <c r="L727" i="1"/>
  <c r="M727" i="1" s="1"/>
  <c r="N727" i="1" s="1"/>
  <c r="K728" i="1"/>
  <c r="C781" i="1"/>
  <c r="P794" i="1"/>
  <c r="T794" i="1"/>
  <c r="R793" i="1"/>
  <c r="U794" i="1"/>
  <c r="J808" i="1"/>
  <c r="A797" i="1" l="1"/>
  <c r="D797" i="1" s="1"/>
  <c r="E794" i="1"/>
  <c r="F794" i="1" s="1"/>
  <c r="K729" i="1"/>
  <c r="L728" i="1"/>
  <c r="M728" i="1" s="1"/>
  <c r="N728" i="1" s="1"/>
  <c r="P795" i="1"/>
  <c r="U795" i="1"/>
  <c r="R794" i="1"/>
  <c r="S794" i="1" s="1"/>
  <c r="T795" i="1"/>
  <c r="J809" i="1"/>
  <c r="C782" i="1"/>
  <c r="A798" i="1" l="1"/>
  <c r="D798" i="1" s="1"/>
  <c r="E795" i="1"/>
  <c r="F795" i="1" s="1"/>
  <c r="K730" i="1"/>
  <c r="L729" i="1"/>
  <c r="M729" i="1" s="1"/>
  <c r="N729" i="1" s="1"/>
  <c r="C783" i="1"/>
  <c r="J810" i="1"/>
  <c r="P796" i="1"/>
  <c r="T796" i="1"/>
  <c r="R795" i="1"/>
  <c r="S795" i="1" s="1"/>
  <c r="U796" i="1"/>
  <c r="A799" i="1" l="1"/>
  <c r="D799" i="1" s="1"/>
  <c r="E796" i="1"/>
  <c r="F796" i="1" s="1"/>
  <c r="L730" i="1"/>
  <c r="M730" i="1" s="1"/>
  <c r="N730" i="1" s="1"/>
  <c r="K731" i="1"/>
  <c r="S783" i="1"/>
  <c r="C784" i="1" s="1"/>
  <c r="R796" i="1"/>
  <c r="T797" i="1"/>
  <c r="U797" i="1"/>
  <c r="P797" i="1"/>
  <c r="J811" i="1"/>
  <c r="A800" i="1" l="1"/>
  <c r="D800" i="1" s="1"/>
  <c r="E797" i="1"/>
  <c r="F797" i="1" s="1"/>
  <c r="L731" i="1"/>
  <c r="M731" i="1" s="1"/>
  <c r="N731" i="1" s="1"/>
  <c r="K732" i="1"/>
  <c r="J812" i="1"/>
  <c r="C785" i="1"/>
  <c r="R797" i="1"/>
  <c r="S797" i="1" s="1"/>
  <c r="U798" i="1"/>
  <c r="T798" i="1"/>
  <c r="P798" i="1"/>
  <c r="A801" i="1" l="1"/>
  <c r="D801" i="1" s="1"/>
  <c r="E798" i="1"/>
  <c r="F798" i="1" s="1"/>
  <c r="L732" i="1"/>
  <c r="M732" i="1" s="1"/>
  <c r="N732" i="1" s="1"/>
  <c r="K733" i="1"/>
  <c r="S785" i="1"/>
  <c r="C786" i="1" s="1"/>
  <c r="J813" i="1"/>
  <c r="U799" i="1"/>
  <c r="R798" i="1"/>
  <c r="S798" i="1" s="1"/>
  <c r="T799" i="1"/>
  <c r="P799" i="1"/>
  <c r="A802" i="1" l="1"/>
  <c r="D802" i="1" s="1"/>
  <c r="E799" i="1"/>
  <c r="F799" i="1" s="1"/>
  <c r="L733" i="1"/>
  <c r="M733" i="1" s="1"/>
  <c r="N733" i="1" s="1"/>
  <c r="K734" i="1"/>
  <c r="P800" i="1"/>
  <c r="U800" i="1"/>
  <c r="R799" i="1"/>
  <c r="S799" i="1" s="1"/>
  <c r="T800" i="1"/>
  <c r="C787" i="1"/>
  <c r="J814" i="1"/>
  <c r="A803" i="1" l="1"/>
  <c r="D803" i="1" s="1"/>
  <c r="E800" i="1"/>
  <c r="F800" i="1" s="1"/>
  <c r="L734" i="1"/>
  <c r="M734" i="1" s="1"/>
  <c r="N734" i="1" s="1"/>
  <c r="K735" i="1"/>
  <c r="R800" i="1"/>
  <c r="S800" i="1" s="1"/>
  <c r="U801" i="1"/>
  <c r="T801" i="1"/>
  <c r="J815" i="1"/>
  <c r="C788" i="1"/>
  <c r="P801" i="1"/>
  <c r="A804" i="1" l="1"/>
  <c r="D804" i="1" s="1"/>
  <c r="E801" i="1"/>
  <c r="F801" i="1" s="1"/>
  <c r="L735" i="1"/>
  <c r="M735" i="1" s="1"/>
  <c r="N735" i="1" s="1"/>
  <c r="K736" i="1"/>
  <c r="C789" i="1"/>
  <c r="J816" i="1"/>
  <c r="R801" i="1"/>
  <c r="T802" i="1"/>
  <c r="U802" i="1"/>
  <c r="P802" i="1"/>
  <c r="A805" i="1" l="1"/>
  <c r="D805" i="1" s="1"/>
  <c r="E802" i="1"/>
  <c r="F802" i="1" s="1"/>
  <c r="L736" i="1"/>
  <c r="M736" i="1" s="1"/>
  <c r="N736" i="1" s="1"/>
  <c r="K737" i="1"/>
  <c r="U803" i="1"/>
  <c r="T803" i="1"/>
  <c r="R802" i="1"/>
  <c r="S802" i="1" s="1"/>
  <c r="J817" i="1"/>
  <c r="P803" i="1"/>
  <c r="C790" i="1"/>
  <c r="A806" i="1" l="1"/>
  <c r="D806" i="1" s="1"/>
  <c r="E803" i="1"/>
  <c r="F803" i="1" s="1"/>
  <c r="K738" i="1"/>
  <c r="L737" i="1"/>
  <c r="M737" i="1" s="1"/>
  <c r="N737" i="1" s="1"/>
  <c r="J818" i="1"/>
  <c r="C791" i="1"/>
  <c r="P804" i="1"/>
  <c r="U804" i="1"/>
  <c r="R803" i="1"/>
  <c r="S803" i="1" s="1"/>
  <c r="T804" i="1"/>
  <c r="S791" i="1" l="1"/>
  <c r="A807" i="1"/>
  <c r="D807" i="1" s="1"/>
  <c r="E804" i="1"/>
  <c r="F804" i="1" s="1"/>
  <c r="L738" i="1"/>
  <c r="M738" i="1" s="1"/>
  <c r="N738" i="1" s="1"/>
  <c r="K739" i="1"/>
  <c r="P805" i="1"/>
  <c r="R804" i="1"/>
  <c r="S804" i="1" s="1"/>
  <c r="U805" i="1"/>
  <c r="T805" i="1"/>
  <c r="J819" i="1"/>
  <c r="C792" i="1"/>
  <c r="A808" i="1" l="1"/>
  <c r="D808" i="1" s="1"/>
  <c r="E805" i="1"/>
  <c r="F805" i="1" s="1"/>
  <c r="K740" i="1"/>
  <c r="L739" i="1"/>
  <c r="M739" i="1" s="1"/>
  <c r="N739" i="1" s="1"/>
  <c r="S792" i="1"/>
  <c r="C793" i="1" s="1"/>
  <c r="J820" i="1"/>
  <c r="R805" i="1"/>
  <c r="S805" i="1" s="1"/>
  <c r="T806" i="1"/>
  <c r="U806" i="1"/>
  <c r="P806" i="1"/>
  <c r="A809" i="1" l="1"/>
  <c r="D809" i="1" s="1"/>
  <c r="E806" i="1"/>
  <c r="F806" i="1" s="1"/>
  <c r="L740" i="1"/>
  <c r="M740" i="1" s="1"/>
  <c r="N740" i="1" s="1"/>
  <c r="K741" i="1"/>
  <c r="S793" i="1"/>
  <c r="C794" i="1" s="1"/>
  <c r="J821" i="1"/>
  <c r="R806" i="1"/>
  <c r="U807" i="1"/>
  <c r="T807" i="1"/>
  <c r="P807" i="1"/>
  <c r="A810" i="1" l="1"/>
  <c r="D810" i="1" s="1"/>
  <c r="E807" i="1"/>
  <c r="F807" i="1" s="1"/>
  <c r="K742" i="1"/>
  <c r="L741" i="1"/>
  <c r="M741" i="1" s="1"/>
  <c r="N741" i="1" s="1"/>
  <c r="J822" i="1"/>
  <c r="P808" i="1"/>
  <c r="T808" i="1"/>
  <c r="R807" i="1"/>
  <c r="U808" i="1"/>
  <c r="C795" i="1"/>
  <c r="A811" i="1" l="1"/>
  <c r="D811" i="1" s="1"/>
  <c r="E808" i="1"/>
  <c r="F808" i="1" s="1"/>
  <c r="K743" i="1"/>
  <c r="L742" i="1"/>
  <c r="M742" i="1" s="1"/>
  <c r="N742" i="1" s="1"/>
  <c r="P809" i="1"/>
  <c r="C796" i="1"/>
  <c r="R808" i="1"/>
  <c r="S808" i="1" s="1"/>
  <c r="U809" i="1"/>
  <c r="T809" i="1"/>
  <c r="J823" i="1"/>
  <c r="S796" i="1" l="1"/>
  <c r="A812" i="1"/>
  <c r="D812" i="1" s="1"/>
  <c r="E809" i="1"/>
  <c r="F809" i="1" s="1"/>
  <c r="K744" i="1"/>
  <c r="L743" i="1"/>
  <c r="M743" i="1" s="1"/>
  <c r="N743" i="1" s="1"/>
  <c r="P810" i="1"/>
  <c r="R809" i="1"/>
  <c r="S809" i="1" s="1"/>
  <c r="T810" i="1"/>
  <c r="U810" i="1"/>
  <c r="J824" i="1"/>
  <c r="C797" i="1"/>
  <c r="A813" i="1" l="1"/>
  <c r="D813" i="1" s="1"/>
  <c r="E810" i="1"/>
  <c r="F810" i="1" s="1"/>
  <c r="L744" i="1"/>
  <c r="M744" i="1" s="1"/>
  <c r="N744" i="1" s="1"/>
  <c r="K745" i="1"/>
  <c r="T811" i="1"/>
  <c r="R810" i="1"/>
  <c r="S810" i="1" s="1"/>
  <c r="U811" i="1"/>
  <c r="C798" i="1"/>
  <c r="J825" i="1"/>
  <c r="P811" i="1"/>
  <c r="A814" i="1" l="1"/>
  <c r="D814" i="1" s="1"/>
  <c r="E811" i="1"/>
  <c r="F811" i="1" s="1"/>
  <c r="K746" i="1"/>
  <c r="L745" i="1"/>
  <c r="M745" i="1" s="1"/>
  <c r="N745" i="1" s="1"/>
  <c r="J826" i="1"/>
  <c r="C799" i="1"/>
  <c r="P812" i="1"/>
  <c r="T812" i="1"/>
  <c r="R811" i="1"/>
  <c r="S811" i="1" s="1"/>
  <c r="U812" i="1"/>
  <c r="A815" i="1" l="1"/>
  <c r="D815" i="1" s="1"/>
  <c r="E812" i="1"/>
  <c r="F812" i="1" s="1"/>
  <c r="L746" i="1"/>
  <c r="M746" i="1" s="1"/>
  <c r="N746" i="1" s="1"/>
  <c r="K747" i="1"/>
  <c r="R812" i="1"/>
  <c r="S812" i="1" s="1"/>
  <c r="U813" i="1"/>
  <c r="T813" i="1"/>
  <c r="C800" i="1"/>
  <c r="J827" i="1"/>
  <c r="P813" i="1"/>
  <c r="A816" i="1" l="1"/>
  <c r="D816" i="1" s="1"/>
  <c r="E813" i="1"/>
  <c r="F813" i="1" s="1"/>
  <c r="K748" i="1"/>
  <c r="L747" i="1"/>
  <c r="M747" i="1" s="1"/>
  <c r="N747" i="1" s="1"/>
  <c r="C801" i="1"/>
  <c r="P814" i="1"/>
  <c r="U814" i="1"/>
  <c r="R813" i="1"/>
  <c r="T814" i="1"/>
  <c r="J828" i="1"/>
  <c r="S801" i="1" l="1"/>
  <c r="A817" i="1"/>
  <c r="D817" i="1" s="1"/>
  <c r="E814" i="1"/>
  <c r="F814" i="1" s="1"/>
  <c r="K749" i="1"/>
  <c r="L748" i="1"/>
  <c r="M748" i="1" s="1"/>
  <c r="N748" i="1" s="1"/>
  <c r="T815" i="1"/>
  <c r="R814" i="1"/>
  <c r="U815" i="1"/>
  <c r="J829" i="1"/>
  <c r="C802" i="1"/>
  <c r="P815" i="1"/>
  <c r="A818" i="1" l="1"/>
  <c r="D818" i="1" s="1"/>
  <c r="E815" i="1"/>
  <c r="F815" i="1" s="1"/>
  <c r="L749" i="1"/>
  <c r="M749" i="1" s="1"/>
  <c r="N749" i="1" s="1"/>
  <c r="K750" i="1"/>
  <c r="C803" i="1"/>
  <c r="R815" i="1"/>
  <c r="S815" i="1" s="1"/>
  <c r="U816" i="1"/>
  <c r="T816" i="1"/>
  <c r="P816" i="1"/>
  <c r="J830" i="1"/>
  <c r="A819" i="1" l="1"/>
  <c r="D819" i="1" s="1"/>
  <c r="E816" i="1"/>
  <c r="F816" i="1" s="1"/>
  <c r="K751" i="1"/>
  <c r="L750" i="1"/>
  <c r="M750" i="1" s="1"/>
  <c r="N750" i="1" s="1"/>
  <c r="P817" i="1"/>
  <c r="C804" i="1"/>
  <c r="J831" i="1"/>
  <c r="R816" i="1"/>
  <c r="U817" i="1"/>
  <c r="T817" i="1"/>
  <c r="A820" i="1" l="1"/>
  <c r="D820" i="1" s="1"/>
  <c r="E817" i="1"/>
  <c r="F817" i="1" s="1"/>
  <c r="L751" i="1"/>
  <c r="M751" i="1" s="1"/>
  <c r="N751" i="1" s="1"/>
  <c r="K752" i="1"/>
  <c r="C805" i="1"/>
  <c r="R817" i="1"/>
  <c r="S817" i="1" s="1"/>
  <c r="T818" i="1"/>
  <c r="U818" i="1"/>
  <c r="J832" i="1"/>
  <c r="P818" i="1"/>
  <c r="A821" i="1" l="1"/>
  <c r="D821" i="1" s="1"/>
  <c r="E818" i="1"/>
  <c r="F818" i="1" s="1"/>
  <c r="L752" i="1"/>
  <c r="M752" i="1" s="1"/>
  <c r="N752" i="1" s="1"/>
  <c r="K753" i="1"/>
  <c r="J833" i="1"/>
  <c r="T819" i="1"/>
  <c r="R818" i="1"/>
  <c r="U819" i="1"/>
  <c r="P819" i="1"/>
  <c r="C806" i="1"/>
  <c r="A822" i="1" l="1"/>
  <c r="D822" i="1" s="1"/>
  <c r="E819" i="1"/>
  <c r="F819" i="1" s="1"/>
  <c r="L753" i="1"/>
  <c r="M753" i="1" s="1"/>
  <c r="N753" i="1" s="1"/>
  <c r="K754" i="1"/>
  <c r="S806" i="1"/>
  <c r="C807" i="1" s="1"/>
  <c r="J834" i="1"/>
  <c r="P820" i="1"/>
  <c r="R819" i="1"/>
  <c r="S819" i="1" s="1"/>
  <c r="U820" i="1"/>
  <c r="T820" i="1"/>
  <c r="S807" i="1" l="1"/>
  <c r="A823" i="1"/>
  <c r="D823" i="1" s="1"/>
  <c r="E820" i="1"/>
  <c r="F820" i="1" s="1"/>
  <c r="K755" i="1"/>
  <c r="L754" i="1"/>
  <c r="M754" i="1" s="1"/>
  <c r="N754" i="1" s="1"/>
  <c r="J835" i="1"/>
  <c r="R820" i="1"/>
  <c r="S820" i="1" s="1"/>
  <c r="T821" i="1"/>
  <c r="U821" i="1"/>
  <c r="P821" i="1"/>
  <c r="C808" i="1"/>
  <c r="A824" i="1" l="1"/>
  <c r="D824" i="1" s="1"/>
  <c r="E821" i="1"/>
  <c r="F821" i="1" s="1"/>
  <c r="L755" i="1"/>
  <c r="M755" i="1" s="1"/>
  <c r="N755" i="1" s="1"/>
  <c r="K756" i="1"/>
  <c r="C809" i="1"/>
  <c r="T822" i="1"/>
  <c r="R821" i="1"/>
  <c r="S821" i="1" s="1"/>
  <c r="U822" i="1"/>
  <c r="P822" i="1"/>
  <c r="J836" i="1"/>
  <c r="A825" i="1" l="1"/>
  <c r="D825" i="1" s="1"/>
  <c r="E822" i="1"/>
  <c r="F822" i="1" s="1"/>
  <c r="K757" i="1"/>
  <c r="L756" i="1"/>
  <c r="M756" i="1" s="1"/>
  <c r="N756" i="1" s="1"/>
  <c r="J837" i="1"/>
  <c r="P823" i="1"/>
  <c r="C810" i="1"/>
  <c r="U823" i="1"/>
  <c r="R822" i="1"/>
  <c r="S822" i="1" s="1"/>
  <c r="T823" i="1"/>
  <c r="A826" i="1" l="1"/>
  <c r="D826" i="1" s="1"/>
  <c r="E823" i="1"/>
  <c r="F823" i="1" s="1"/>
  <c r="L757" i="1"/>
  <c r="M757" i="1" s="1"/>
  <c r="N757" i="1" s="1"/>
  <c r="K758" i="1"/>
  <c r="P824" i="1"/>
  <c r="C811" i="1"/>
  <c r="R823" i="1"/>
  <c r="T824" i="1"/>
  <c r="U824" i="1"/>
  <c r="J838" i="1"/>
  <c r="A827" i="1" l="1"/>
  <c r="D827" i="1" s="1"/>
  <c r="E824" i="1"/>
  <c r="F824" i="1" s="1"/>
  <c r="L758" i="1"/>
  <c r="M758" i="1" s="1"/>
  <c r="N758" i="1" s="1"/>
  <c r="K759" i="1"/>
  <c r="C812" i="1"/>
  <c r="J839" i="1"/>
  <c r="R824" i="1"/>
  <c r="U825" i="1"/>
  <c r="T825" i="1"/>
  <c r="P825" i="1"/>
  <c r="A828" i="1" l="1"/>
  <c r="D828" i="1" s="1"/>
  <c r="E825" i="1"/>
  <c r="F825" i="1" s="1"/>
  <c r="K760" i="1"/>
  <c r="L759" i="1"/>
  <c r="M759" i="1" s="1"/>
  <c r="N759" i="1" s="1"/>
  <c r="C813" i="1"/>
  <c r="P826" i="1"/>
  <c r="J840" i="1"/>
  <c r="U826" i="1"/>
  <c r="R825" i="1"/>
  <c r="S825" i="1" s="1"/>
  <c r="T826" i="1"/>
  <c r="S813" i="1" l="1"/>
  <c r="A829" i="1"/>
  <c r="D829" i="1" s="1"/>
  <c r="E826" i="1"/>
  <c r="F826" i="1" s="1"/>
  <c r="L760" i="1"/>
  <c r="M760" i="1" s="1"/>
  <c r="N760" i="1" s="1"/>
  <c r="K761" i="1"/>
  <c r="J841" i="1"/>
  <c r="P827" i="1"/>
  <c r="T827" i="1"/>
  <c r="R826" i="1"/>
  <c r="S826" i="1" s="1"/>
  <c r="U827" i="1"/>
  <c r="C814" i="1"/>
  <c r="A830" i="1" l="1"/>
  <c r="D830" i="1" s="1"/>
  <c r="E827" i="1"/>
  <c r="F827" i="1" s="1"/>
  <c r="K762" i="1"/>
  <c r="L761" i="1"/>
  <c r="M761" i="1" s="1"/>
  <c r="N761" i="1" s="1"/>
  <c r="S814" i="1"/>
  <c r="C815" i="1" s="1"/>
  <c r="P828" i="1"/>
  <c r="J842" i="1"/>
  <c r="R827" i="1"/>
  <c r="S827" i="1" s="1"/>
  <c r="T828" i="1"/>
  <c r="U828" i="1"/>
  <c r="A831" i="1" l="1"/>
  <c r="D831" i="1" s="1"/>
  <c r="E828" i="1"/>
  <c r="F828" i="1" s="1"/>
  <c r="K763" i="1"/>
  <c r="L762" i="1"/>
  <c r="M762" i="1" s="1"/>
  <c r="N762" i="1" s="1"/>
  <c r="P829" i="1"/>
  <c r="C816" i="1"/>
  <c r="J843" i="1"/>
  <c r="R828" i="1"/>
  <c r="S828" i="1" s="1"/>
  <c r="U829" i="1"/>
  <c r="T829" i="1"/>
  <c r="A832" i="1" l="1"/>
  <c r="D832" i="1" s="1"/>
  <c r="E829" i="1"/>
  <c r="F829" i="1" s="1"/>
  <c r="L763" i="1"/>
  <c r="M763" i="1" s="1"/>
  <c r="N763" i="1" s="1"/>
  <c r="K764" i="1"/>
  <c r="S816" i="1"/>
  <c r="C817" i="1" s="1"/>
  <c r="T830" i="1"/>
  <c r="U830" i="1"/>
  <c r="R829" i="1"/>
  <c r="S829" i="1" s="1"/>
  <c r="J844" i="1"/>
  <c r="P830" i="1"/>
  <c r="A833" i="1" l="1"/>
  <c r="D833" i="1" s="1"/>
  <c r="E830" i="1"/>
  <c r="F830" i="1" s="1"/>
  <c r="L764" i="1"/>
  <c r="M764" i="1" s="1"/>
  <c r="N764" i="1" s="1"/>
  <c r="K765" i="1"/>
  <c r="J845" i="1"/>
  <c r="T831" i="1"/>
  <c r="R830" i="1"/>
  <c r="S830" i="1" s="1"/>
  <c r="U831" i="1"/>
  <c r="P831" i="1"/>
  <c r="C818" i="1"/>
  <c r="S818" i="1" l="1"/>
  <c r="A834" i="1"/>
  <c r="D834" i="1" s="1"/>
  <c r="E831" i="1"/>
  <c r="F831" i="1" s="1"/>
  <c r="L765" i="1"/>
  <c r="M765" i="1" s="1"/>
  <c r="N765" i="1" s="1"/>
  <c r="K766" i="1"/>
  <c r="C819" i="1"/>
  <c r="U832" i="1"/>
  <c r="R831" i="1"/>
  <c r="S831" i="1" s="1"/>
  <c r="T832" i="1"/>
  <c r="J846" i="1"/>
  <c r="P832" i="1"/>
  <c r="A835" i="1" l="1"/>
  <c r="D835" i="1" s="1"/>
  <c r="E832" i="1"/>
  <c r="F832" i="1" s="1"/>
  <c r="L766" i="1"/>
  <c r="M766" i="1" s="1"/>
  <c r="N766" i="1" s="1"/>
  <c r="K767" i="1"/>
  <c r="P833" i="1"/>
  <c r="C820" i="1"/>
  <c r="R832" i="1"/>
  <c r="S832" i="1" s="1"/>
  <c r="U833" i="1"/>
  <c r="T833" i="1"/>
  <c r="J847" i="1"/>
  <c r="A836" i="1" l="1"/>
  <c r="D836" i="1" s="1"/>
  <c r="E833" i="1"/>
  <c r="F833" i="1" s="1"/>
  <c r="L767" i="1"/>
  <c r="M767" i="1" s="1"/>
  <c r="N767" i="1" s="1"/>
  <c r="K768" i="1"/>
  <c r="J848" i="1"/>
  <c r="C821" i="1"/>
  <c r="P834" i="1"/>
  <c r="T834" i="1"/>
  <c r="U834" i="1"/>
  <c r="R833" i="1"/>
  <c r="A837" i="1" l="1"/>
  <c r="D837" i="1" s="1"/>
  <c r="E834" i="1"/>
  <c r="F834" i="1" s="1"/>
  <c r="L768" i="1"/>
  <c r="M768" i="1" s="1"/>
  <c r="N768" i="1" s="1"/>
  <c r="K769" i="1"/>
  <c r="C822" i="1"/>
  <c r="P835" i="1"/>
  <c r="J849" i="1"/>
  <c r="R834" i="1"/>
  <c r="U835" i="1"/>
  <c r="T835" i="1"/>
  <c r="A838" i="1" l="1"/>
  <c r="D838" i="1" s="1"/>
  <c r="E835" i="1"/>
  <c r="F835" i="1" s="1"/>
  <c r="L769" i="1"/>
  <c r="M769" i="1" s="1"/>
  <c r="N769" i="1" s="1"/>
  <c r="K770" i="1"/>
  <c r="J850" i="1"/>
  <c r="P836" i="1"/>
  <c r="R835" i="1"/>
  <c r="S835" i="1" s="1"/>
  <c r="U836" i="1"/>
  <c r="T836" i="1"/>
  <c r="C823" i="1"/>
  <c r="S823" i="1" l="1"/>
  <c r="C824" i="1" s="1"/>
  <c r="A839" i="1"/>
  <c r="D839" i="1" s="1"/>
  <c r="E836" i="1"/>
  <c r="F836" i="1" s="1"/>
  <c r="L770" i="1"/>
  <c r="M770" i="1" s="1"/>
  <c r="N770" i="1" s="1"/>
  <c r="K771" i="1"/>
  <c r="P837" i="1"/>
  <c r="U837" i="1"/>
  <c r="R836" i="1"/>
  <c r="S836" i="1" s="1"/>
  <c r="T837" i="1"/>
  <c r="J851" i="1"/>
  <c r="A840" i="1" l="1"/>
  <c r="D840" i="1" s="1"/>
  <c r="E837" i="1"/>
  <c r="F837" i="1" s="1"/>
  <c r="K772" i="1"/>
  <c r="L771" i="1"/>
  <c r="M771" i="1" s="1"/>
  <c r="N771" i="1" s="1"/>
  <c r="S824" i="1"/>
  <c r="C825" i="1" s="1"/>
  <c r="J852" i="1"/>
  <c r="T838" i="1"/>
  <c r="R837" i="1"/>
  <c r="S837" i="1" s="1"/>
  <c r="U838" i="1"/>
  <c r="P838" i="1"/>
  <c r="A841" i="1" l="1"/>
  <c r="D841" i="1" s="1"/>
  <c r="E838" i="1"/>
  <c r="F838" i="1" s="1"/>
  <c r="L772" i="1"/>
  <c r="M772" i="1" s="1"/>
  <c r="N772" i="1" s="1"/>
  <c r="K773" i="1"/>
  <c r="C826" i="1"/>
  <c r="R838" i="1"/>
  <c r="T839" i="1"/>
  <c r="U839" i="1"/>
  <c r="J853" i="1"/>
  <c r="P839" i="1"/>
  <c r="A842" i="1" l="1"/>
  <c r="D842" i="1" s="1"/>
  <c r="E839" i="1"/>
  <c r="F839" i="1" s="1"/>
  <c r="L773" i="1"/>
  <c r="M773" i="1" s="1"/>
  <c r="N773" i="1" s="1"/>
  <c r="K774" i="1"/>
  <c r="P840" i="1"/>
  <c r="C827" i="1"/>
  <c r="J854" i="1"/>
  <c r="U840" i="1"/>
  <c r="R839" i="1"/>
  <c r="S839" i="1" s="1"/>
  <c r="T840" i="1"/>
  <c r="A843" i="1" l="1"/>
  <c r="D843" i="1" s="1"/>
  <c r="E840" i="1"/>
  <c r="F840" i="1" s="1"/>
  <c r="L774" i="1"/>
  <c r="M774" i="1" s="1"/>
  <c r="N774" i="1" s="1"/>
  <c r="K775" i="1"/>
  <c r="J855" i="1"/>
  <c r="C828" i="1"/>
  <c r="P841" i="1"/>
  <c r="T841" i="1"/>
  <c r="R840" i="1"/>
  <c r="S840" i="1" s="1"/>
  <c r="U841" i="1"/>
  <c r="A844" i="1" l="1"/>
  <c r="D844" i="1" s="1"/>
  <c r="E841" i="1"/>
  <c r="F841" i="1" s="1"/>
  <c r="L775" i="1"/>
  <c r="M775" i="1" s="1"/>
  <c r="N775" i="1" s="1"/>
  <c r="K776" i="1"/>
  <c r="P842" i="1"/>
  <c r="U842" i="1"/>
  <c r="T842" i="1"/>
  <c r="R841" i="1"/>
  <c r="S841" i="1" s="1"/>
  <c r="C829" i="1"/>
  <c r="J856" i="1"/>
  <c r="A845" i="1" l="1"/>
  <c r="D845" i="1" s="1"/>
  <c r="E842" i="1"/>
  <c r="F842" i="1" s="1"/>
  <c r="L776" i="1"/>
  <c r="M776" i="1" s="1"/>
  <c r="N776" i="1" s="1"/>
  <c r="K777" i="1"/>
  <c r="C830" i="1"/>
  <c r="J857" i="1"/>
  <c r="P843" i="1"/>
  <c r="T843" i="1"/>
  <c r="R842" i="1"/>
  <c r="U843" i="1"/>
  <c r="A846" i="1" l="1"/>
  <c r="D846" i="1" s="1"/>
  <c r="E843" i="1"/>
  <c r="F843" i="1" s="1"/>
  <c r="L777" i="1"/>
  <c r="M777" i="1" s="1"/>
  <c r="N777" i="1" s="1"/>
  <c r="K778" i="1"/>
  <c r="P844" i="1"/>
  <c r="J858" i="1"/>
  <c r="C831" i="1"/>
  <c r="U844" i="1"/>
  <c r="R843" i="1"/>
  <c r="T844" i="1"/>
  <c r="A847" i="1" l="1"/>
  <c r="D847" i="1" s="1"/>
  <c r="E844" i="1"/>
  <c r="F844" i="1" s="1"/>
  <c r="L778" i="1"/>
  <c r="M778" i="1" s="1"/>
  <c r="N778" i="1" s="1"/>
  <c r="K779" i="1"/>
  <c r="J859" i="1"/>
  <c r="C832" i="1"/>
  <c r="P845" i="1"/>
  <c r="U845" i="1"/>
  <c r="R844" i="1"/>
  <c r="T845" i="1"/>
  <c r="A848" i="1" l="1"/>
  <c r="D848" i="1" s="1"/>
  <c r="E845" i="1"/>
  <c r="F845" i="1" s="1"/>
  <c r="L779" i="1"/>
  <c r="M779" i="1" s="1"/>
  <c r="N779" i="1" s="1"/>
  <c r="K780" i="1"/>
  <c r="U846" i="1"/>
  <c r="R845" i="1"/>
  <c r="S845" i="1" s="1"/>
  <c r="T846" i="1"/>
  <c r="J860" i="1"/>
  <c r="C833" i="1"/>
  <c r="P846" i="1"/>
  <c r="S833" i="1" l="1"/>
  <c r="A849" i="1"/>
  <c r="D849" i="1" s="1"/>
  <c r="E846" i="1"/>
  <c r="F846" i="1" s="1"/>
  <c r="L780" i="1"/>
  <c r="M780" i="1" s="1"/>
  <c r="N780" i="1" s="1"/>
  <c r="K781" i="1"/>
  <c r="J861" i="1"/>
  <c r="T847" i="1"/>
  <c r="U847" i="1"/>
  <c r="R846" i="1"/>
  <c r="S846" i="1" s="1"/>
  <c r="P847" i="1"/>
  <c r="C834" i="1"/>
  <c r="A850" i="1" l="1"/>
  <c r="D850" i="1" s="1"/>
  <c r="E847" i="1"/>
  <c r="F847" i="1" s="1"/>
  <c r="K782" i="1"/>
  <c r="L781" i="1"/>
  <c r="M781" i="1" s="1"/>
  <c r="N781" i="1" s="1"/>
  <c r="S834" i="1"/>
  <c r="C835" i="1" s="1"/>
  <c r="P848" i="1"/>
  <c r="J862" i="1"/>
  <c r="T848" i="1"/>
  <c r="R847" i="1"/>
  <c r="S847" i="1" s="1"/>
  <c r="U848" i="1"/>
  <c r="A851" i="1" l="1"/>
  <c r="D851" i="1" s="1"/>
  <c r="E848" i="1"/>
  <c r="F848" i="1" s="1"/>
  <c r="L782" i="1"/>
  <c r="M782" i="1" s="1"/>
  <c r="N782" i="1" s="1"/>
  <c r="K783" i="1"/>
  <c r="P849" i="1"/>
  <c r="C836" i="1"/>
  <c r="R848" i="1"/>
  <c r="S848" i="1" s="1"/>
  <c r="U849" i="1"/>
  <c r="T849" i="1"/>
  <c r="J863" i="1"/>
  <c r="A852" i="1" l="1"/>
  <c r="D852" i="1" s="1"/>
  <c r="E849" i="1"/>
  <c r="F849" i="1" s="1"/>
  <c r="K784" i="1"/>
  <c r="L783" i="1"/>
  <c r="M783" i="1" s="1"/>
  <c r="N783" i="1" s="1"/>
  <c r="J864" i="1"/>
  <c r="C837" i="1"/>
  <c r="P850" i="1"/>
  <c r="R849" i="1"/>
  <c r="S849" i="1" s="1"/>
  <c r="U850" i="1"/>
  <c r="T850" i="1"/>
  <c r="A853" i="1" l="1"/>
  <c r="D853" i="1" s="1"/>
  <c r="E850" i="1"/>
  <c r="F850" i="1" s="1"/>
  <c r="K785" i="1"/>
  <c r="L784" i="1"/>
  <c r="M784" i="1" s="1"/>
  <c r="N784" i="1" s="1"/>
  <c r="J865" i="1"/>
  <c r="P851" i="1"/>
  <c r="C838" i="1"/>
  <c r="T851" i="1"/>
  <c r="U851" i="1"/>
  <c r="R850" i="1"/>
  <c r="S850" i="1" s="1"/>
  <c r="S838" i="1" l="1"/>
  <c r="A854" i="1"/>
  <c r="D854" i="1" s="1"/>
  <c r="E851" i="1"/>
  <c r="F851" i="1" s="1"/>
  <c r="K786" i="1"/>
  <c r="L785" i="1"/>
  <c r="M785" i="1" s="1"/>
  <c r="N785" i="1" s="1"/>
  <c r="U852" i="1"/>
  <c r="T852" i="1"/>
  <c r="R851" i="1"/>
  <c r="S851" i="1" s="1"/>
  <c r="C839" i="1"/>
  <c r="J866" i="1"/>
  <c r="P852" i="1"/>
  <c r="A855" i="1" l="1"/>
  <c r="D855" i="1" s="1"/>
  <c r="E852" i="1"/>
  <c r="F852" i="1" s="1"/>
  <c r="K787" i="1"/>
  <c r="L786" i="1"/>
  <c r="M786" i="1" s="1"/>
  <c r="N786" i="1" s="1"/>
  <c r="J867" i="1"/>
  <c r="P853" i="1"/>
  <c r="T853" i="1"/>
  <c r="R852" i="1"/>
  <c r="S852" i="1" s="1"/>
  <c r="U853" i="1"/>
  <c r="C840" i="1"/>
  <c r="A856" i="1" l="1"/>
  <c r="D856" i="1" s="1"/>
  <c r="E853" i="1"/>
  <c r="F853" i="1" s="1"/>
  <c r="K788" i="1"/>
  <c r="L787" i="1"/>
  <c r="M787" i="1" s="1"/>
  <c r="N787" i="1" s="1"/>
  <c r="C841" i="1"/>
  <c r="T854" i="1"/>
  <c r="R853" i="1"/>
  <c r="S853" i="1" s="1"/>
  <c r="U854" i="1"/>
  <c r="P854" i="1"/>
  <c r="J868" i="1"/>
  <c r="A857" i="1" l="1"/>
  <c r="D857" i="1" s="1"/>
  <c r="E854" i="1"/>
  <c r="F854" i="1" s="1"/>
  <c r="K789" i="1"/>
  <c r="L788" i="1"/>
  <c r="M788" i="1" s="1"/>
  <c r="N788" i="1" s="1"/>
  <c r="C842" i="1"/>
  <c r="J869" i="1"/>
  <c r="J870" i="1" s="1"/>
  <c r="J871" i="1" s="1"/>
  <c r="J872" i="1" s="1"/>
  <c r="J873" i="1" s="1"/>
  <c r="J874" i="1" s="1"/>
  <c r="J875" i="1" s="1"/>
  <c r="J876" i="1" s="1"/>
  <c r="J877" i="1" s="1"/>
  <c r="J878" i="1" s="1"/>
  <c r="J879" i="1" s="1"/>
  <c r="J880" i="1" s="1"/>
  <c r="J881" i="1" s="1"/>
  <c r="J882" i="1" s="1"/>
  <c r="J883" i="1" s="1"/>
  <c r="J884" i="1" s="1"/>
  <c r="J885" i="1" s="1"/>
  <c r="J886" i="1" s="1"/>
  <c r="J887" i="1" s="1"/>
  <c r="J888" i="1" s="1"/>
  <c r="J889" i="1" s="1"/>
  <c r="J890" i="1" s="1"/>
  <c r="J891" i="1" s="1"/>
  <c r="J892" i="1" s="1"/>
  <c r="J893" i="1" s="1"/>
  <c r="J894" i="1" s="1"/>
  <c r="J895" i="1" s="1"/>
  <c r="J896" i="1" s="1"/>
  <c r="J897" i="1" s="1"/>
  <c r="J898" i="1" s="1"/>
  <c r="J899" i="1" s="1"/>
  <c r="J900" i="1" s="1"/>
  <c r="J901" i="1" s="1"/>
  <c r="J902" i="1" s="1"/>
  <c r="J903" i="1" s="1"/>
  <c r="J904" i="1" s="1"/>
  <c r="J905" i="1" s="1"/>
  <c r="J906" i="1" s="1"/>
  <c r="J907" i="1" s="1"/>
  <c r="J908" i="1" s="1"/>
  <c r="J909" i="1" s="1"/>
  <c r="J910" i="1" s="1"/>
  <c r="J911" i="1" s="1"/>
  <c r="J912" i="1" s="1"/>
  <c r="J913" i="1" s="1"/>
  <c r="J914" i="1" s="1"/>
  <c r="J915" i="1" s="1"/>
  <c r="J916" i="1" s="1"/>
  <c r="J917" i="1" s="1"/>
  <c r="J918" i="1" s="1"/>
  <c r="J919" i="1" s="1"/>
  <c r="J920" i="1" s="1"/>
  <c r="J921" i="1" s="1"/>
  <c r="J922" i="1" s="1"/>
  <c r="J923" i="1" s="1"/>
  <c r="J924" i="1" s="1"/>
  <c r="J925" i="1" s="1"/>
  <c r="J926" i="1" s="1"/>
  <c r="J927" i="1" s="1"/>
  <c r="J928" i="1" s="1"/>
  <c r="J929" i="1" s="1"/>
  <c r="J930" i="1" s="1"/>
  <c r="J931" i="1" s="1"/>
  <c r="J932" i="1" s="1"/>
  <c r="J933" i="1" s="1"/>
  <c r="J934" i="1" s="1"/>
  <c r="J935" i="1" s="1"/>
  <c r="J936" i="1" s="1"/>
  <c r="J937" i="1" s="1"/>
  <c r="J938" i="1" s="1"/>
  <c r="J939" i="1" s="1"/>
  <c r="J940" i="1" s="1"/>
  <c r="J941" i="1" s="1"/>
  <c r="J942" i="1" s="1"/>
  <c r="J943" i="1" s="1"/>
  <c r="J944" i="1" s="1"/>
  <c r="J945" i="1" s="1"/>
  <c r="J946" i="1" s="1"/>
  <c r="J947" i="1" s="1"/>
  <c r="J948" i="1" s="1"/>
  <c r="J949" i="1" s="1"/>
  <c r="J950" i="1" s="1"/>
  <c r="J951" i="1" s="1"/>
  <c r="J952" i="1" s="1"/>
  <c r="J953" i="1" s="1"/>
  <c r="J954" i="1" s="1"/>
  <c r="J955" i="1" s="1"/>
  <c r="J956" i="1" s="1"/>
  <c r="J957" i="1" s="1"/>
  <c r="J958" i="1" s="1"/>
  <c r="J959" i="1" s="1"/>
  <c r="J960" i="1" s="1"/>
  <c r="J961" i="1" s="1"/>
  <c r="J962" i="1" s="1"/>
  <c r="J963" i="1" s="1"/>
  <c r="J964" i="1" s="1"/>
  <c r="J965" i="1" s="1"/>
  <c r="J966" i="1" s="1"/>
  <c r="J967" i="1" s="1"/>
  <c r="J968" i="1" s="1"/>
  <c r="J969" i="1" s="1"/>
  <c r="J970" i="1" s="1"/>
  <c r="J971" i="1" s="1"/>
  <c r="J972" i="1" s="1"/>
  <c r="J973" i="1" s="1"/>
  <c r="J974" i="1" s="1"/>
  <c r="J975" i="1" s="1"/>
  <c r="J976" i="1" s="1"/>
  <c r="J977" i="1" s="1"/>
  <c r="J978" i="1" s="1"/>
  <c r="J979" i="1" s="1"/>
  <c r="J980" i="1" s="1"/>
  <c r="J981" i="1" s="1"/>
  <c r="J982" i="1" s="1"/>
  <c r="J983" i="1" s="1"/>
  <c r="J984" i="1" s="1"/>
  <c r="J985" i="1" s="1"/>
  <c r="J986" i="1" s="1"/>
  <c r="J987" i="1" s="1"/>
  <c r="J988" i="1" s="1"/>
  <c r="J989" i="1" s="1"/>
  <c r="J990" i="1" s="1"/>
  <c r="J991" i="1" s="1"/>
  <c r="J992" i="1" s="1"/>
  <c r="J993" i="1" s="1"/>
  <c r="J994" i="1" s="1"/>
  <c r="J995" i="1" s="1"/>
  <c r="J996" i="1" s="1"/>
  <c r="J997" i="1" s="1"/>
  <c r="J998" i="1" s="1"/>
  <c r="J999" i="1" s="1"/>
  <c r="J1000" i="1" s="1"/>
  <c r="J1001" i="1" s="1"/>
  <c r="J1002" i="1" s="1"/>
  <c r="J1003" i="1" s="1"/>
  <c r="J1004" i="1" s="1"/>
  <c r="J1005" i="1" s="1"/>
  <c r="J1006" i="1" s="1"/>
  <c r="J1007" i="1" s="1"/>
  <c r="J1008" i="1" s="1"/>
  <c r="J1009" i="1" s="1"/>
  <c r="J1010" i="1" s="1"/>
  <c r="J1011" i="1" s="1"/>
  <c r="J1012" i="1" s="1"/>
  <c r="J1013" i="1" s="1"/>
  <c r="J1014" i="1" s="1"/>
  <c r="J1015" i="1" s="1"/>
  <c r="J1016" i="1" s="1"/>
  <c r="J1017" i="1" s="1"/>
  <c r="J1018" i="1" s="1"/>
  <c r="J1019" i="1" s="1"/>
  <c r="J1020" i="1" s="1"/>
  <c r="J1021" i="1" s="1"/>
  <c r="J1022" i="1" s="1"/>
  <c r="J1023" i="1" s="1"/>
  <c r="J1024" i="1" s="1"/>
  <c r="J1025" i="1" s="1"/>
  <c r="J1026" i="1" s="1"/>
  <c r="J1027" i="1" s="1"/>
  <c r="J1028" i="1" s="1"/>
  <c r="J1029" i="1" s="1"/>
  <c r="J1030" i="1" s="1"/>
  <c r="J1031" i="1" s="1"/>
  <c r="J1032" i="1" s="1"/>
  <c r="J1033" i="1" s="1"/>
  <c r="J1034" i="1" s="1"/>
  <c r="J1035" i="1" s="1"/>
  <c r="T855" i="1"/>
  <c r="U855" i="1"/>
  <c r="R854" i="1"/>
  <c r="P855" i="1"/>
  <c r="A858" i="1" l="1"/>
  <c r="D858" i="1" s="1"/>
  <c r="E855" i="1"/>
  <c r="F855" i="1" s="1"/>
  <c r="K790" i="1"/>
  <c r="L789" i="1"/>
  <c r="M789" i="1" s="1"/>
  <c r="N789" i="1" s="1"/>
  <c r="S842" i="1"/>
  <c r="C843" i="1" s="1"/>
  <c r="R855" i="1"/>
  <c r="S855" i="1" s="1"/>
  <c r="T856" i="1"/>
  <c r="U856" i="1"/>
  <c r="P856" i="1"/>
  <c r="S843" i="1" l="1"/>
  <c r="C844" i="1" s="1"/>
  <c r="A859" i="1"/>
  <c r="D859" i="1" s="1"/>
  <c r="E856" i="1"/>
  <c r="F856" i="1" s="1"/>
  <c r="K791" i="1"/>
  <c r="L790" i="1"/>
  <c r="M790" i="1" s="1"/>
  <c r="N790" i="1" s="1"/>
  <c r="P857" i="1"/>
  <c r="R856" i="1"/>
  <c r="U857" i="1"/>
  <c r="T857" i="1"/>
  <c r="A860" i="1" l="1"/>
  <c r="D860" i="1" s="1"/>
  <c r="E857" i="1"/>
  <c r="F857" i="1" s="1"/>
  <c r="K792" i="1"/>
  <c r="L791" i="1"/>
  <c r="M791" i="1" s="1"/>
  <c r="N791" i="1" s="1"/>
  <c r="S844" i="1"/>
  <c r="C845" i="1" s="1"/>
  <c r="R857" i="1"/>
  <c r="T858" i="1"/>
  <c r="U858" i="1"/>
  <c r="P858" i="1"/>
  <c r="A861" i="1" l="1"/>
  <c r="D861" i="1" s="1"/>
  <c r="E858" i="1"/>
  <c r="F858" i="1" s="1"/>
  <c r="L792" i="1"/>
  <c r="M792" i="1" s="1"/>
  <c r="N792" i="1" s="1"/>
  <c r="K793" i="1"/>
  <c r="P859" i="1"/>
  <c r="U859" i="1"/>
  <c r="R858" i="1"/>
  <c r="S858" i="1" s="1"/>
  <c r="T859" i="1"/>
  <c r="C846" i="1"/>
  <c r="A862" i="1" l="1"/>
  <c r="D862" i="1" s="1"/>
  <c r="E859" i="1"/>
  <c r="F859" i="1" s="1"/>
  <c r="K794" i="1"/>
  <c r="L793" i="1"/>
  <c r="M793" i="1" s="1"/>
  <c r="N793" i="1" s="1"/>
  <c r="C847" i="1"/>
  <c r="P860" i="1"/>
  <c r="R859" i="1"/>
  <c r="S859" i="1" s="1"/>
  <c r="T860" i="1"/>
  <c r="U860" i="1"/>
  <c r="A863" i="1" l="1"/>
  <c r="D863" i="1" s="1"/>
  <c r="E860" i="1"/>
  <c r="F860" i="1" s="1"/>
  <c r="L794" i="1"/>
  <c r="M794" i="1" s="1"/>
  <c r="N794" i="1" s="1"/>
  <c r="K795" i="1"/>
  <c r="P861" i="1"/>
  <c r="C848" i="1"/>
  <c r="R860" i="1"/>
  <c r="S860" i="1" s="1"/>
  <c r="U861" i="1"/>
  <c r="T861" i="1"/>
  <c r="A864" i="1" l="1"/>
  <c r="D864" i="1" s="1"/>
  <c r="E861" i="1"/>
  <c r="F861" i="1" s="1"/>
  <c r="L795" i="1"/>
  <c r="M795" i="1" s="1"/>
  <c r="N795" i="1" s="1"/>
  <c r="K796" i="1"/>
  <c r="U862" i="1"/>
  <c r="T862" i="1"/>
  <c r="R861" i="1"/>
  <c r="C849" i="1"/>
  <c r="P862" i="1"/>
  <c r="A865" i="1" l="1"/>
  <c r="D865" i="1" s="1"/>
  <c r="E862" i="1"/>
  <c r="F862" i="1" s="1"/>
  <c r="K797" i="1"/>
  <c r="L796" i="1"/>
  <c r="M796" i="1" s="1"/>
  <c r="N796" i="1" s="1"/>
  <c r="P863" i="1"/>
  <c r="U863" i="1"/>
  <c r="T863" i="1"/>
  <c r="R862" i="1"/>
  <c r="S862" i="1" s="1"/>
  <c r="C850" i="1"/>
  <c r="A866" i="1" l="1"/>
  <c r="D866" i="1" s="1"/>
  <c r="E863" i="1"/>
  <c r="F863" i="1" s="1"/>
  <c r="L797" i="1"/>
  <c r="M797" i="1" s="1"/>
  <c r="N797" i="1" s="1"/>
  <c r="K798" i="1"/>
  <c r="R863" i="1"/>
  <c r="S863" i="1" s="1"/>
  <c r="T864" i="1"/>
  <c r="U864" i="1"/>
  <c r="C851" i="1"/>
  <c r="P864" i="1"/>
  <c r="A867" i="1" l="1"/>
  <c r="D867" i="1" s="1"/>
  <c r="E864" i="1"/>
  <c r="F864" i="1" s="1"/>
  <c r="K799" i="1"/>
  <c r="L798" i="1"/>
  <c r="M798" i="1" s="1"/>
  <c r="N798" i="1" s="1"/>
  <c r="P865" i="1"/>
  <c r="C852" i="1"/>
  <c r="R864" i="1"/>
  <c r="U865" i="1"/>
  <c r="T865" i="1"/>
  <c r="A868" i="1" l="1"/>
  <c r="D868" i="1" s="1"/>
  <c r="E865" i="1"/>
  <c r="F865" i="1" s="1"/>
  <c r="L799" i="1"/>
  <c r="M799" i="1" s="1"/>
  <c r="N799" i="1" s="1"/>
  <c r="K800" i="1"/>
  <c r="C853" i="1"/>
  <c r="P866" i="1"/>
  <c r="U866" i="1"/>
  <c r="T866" i="1"/>
  <c r="R865" i="1"/>
  <c r="S865" i="1" s="1"/>
  <c r="A869" i="1" l="1"/>
  <c r="E866" i="1"/>
  <c r="F866" i="1" s="1"/>
  <c r="L800" i="1"/>
  <c r="M800" i="1" s="1"/>
  <c r="N800" i="1" s="1"/>
  <c r="K801" i="1"/>
  <c r="U867" i="1"/>
  <c r="T867" i="1"/>
  <c r="R866" i="1"/>
  <c r="C854" i="1"/>
  <c r="P867" i="1"/>
  <c r="A870" i="1" l="1"/>
  <c r="D869" i="1"/>
  <c r="E867" i="1"/>
  <c r="F867" i="1" s="1"/>
  <c r="L801" i="1"/>
  <c r="M801" i="1" s="1"/>
  <c r="N801" i="1" s="1"/>
  <c r="K802" i="1"/>
  <c r="S854" i="1"/>
  <c r="C855" i="1" s="1"/>
  <c r="P868" i="1"/>
  <c r="R867" i="1"/>
  <c r="S867" i="1" s="1"/>
  <c r="U868" i="1"/>
  <c r="T868" i="1"/>
  <c r="P870" i="1" l="1"/>
  <c r="R870" i="1" s="1"/>
  <c r="S870" i="1" s="1"/>
  <c r="D870" i="1"/>
  <c r="A871" i="1"/>
  <c r="E868" i="1"/>
  <c r="F868" i="1" s="1"/>
  <c r="L802" i="1"/>
  <c r="M802" i="1" s="1"/>
  <c r="N802" i="1" s="1"/>
  <c r="K803" i="1"/>
  <c r="U869" i="1"/>
  <c r="R868" i="1"/>
  <c r="S868" i="1" s="1"/>
  <c r="T869" i="1"/>
  <c r="C856" i="1"/>
  <c r="P869" i="1"/>
  <c r="S856" i="1" l="1"/>
  <c r="C857" i="1" s="1"/>
  <c r="P871" i="1"/>
  <c r="R871" i="1" s="1"/>
  <c r="S871" i="1" s="1"/>
  <c r="A872" i="1"/>
  <c r="D871" i="1"/>
  <c r="E870" i="1"/>
  <c r="F870" i="1" s="1"/>
  <c r="U870" i="1"/>
  <c r="U871" i="1" s="1"/>
  <c r="T870" i="1"/>
  <c r="T871" i="1" s="1"/>
  <c r="E869" i="1"/>
  <c r="F869" i="1" s="1"/>
  <c r="L803" i="1"/>
  <c r="M803" i="1" s="1"/>
  <c r="N803" i="1" s="1"/>
  <c r="K804" i="1"/>
  <c r="R869" i="1"/>
  <c r="T872" i="1" l="1"/>
  <c r="U872" i="1"/>
  <c r="E871" i="1"/>
  <c r="F871" i="1" s="1"/>
  <c r="B871" i="1"/>
  <c r="P872" i="1"/>
  <c r="R872" i="1" s="1"/>
  <c r="S872" i="1" s="1"/>
  <c r="A873" i="1"/>
  <c r="D872" i="1"/>
  <c r="K805" i="1"/>
  <c r="L804" i="1"/>
  <c r="M804" i="1" s="1"/>
  <c r="N804" i="1" s="1"/>
  <c r="S857" i="1"/>
  <c r="C858" i="1" s="1"/>
  <c r="A874" i="1" l="1"/>
  <c r="D873" i="1"/>
  <c r="P873" i="1"/>
  <c r="R873" i="1" s="1"/>
  <c r="S873" i="1" s="1"/>
  <c r="B872" i="1"/>
  <c r="E872" i="1"/>
  <c r="F872" i="1" s="1"/>
  <c r="T873" i="1"/>
  <c r="U873" i="1"/>
  <c r="L805" i="1"/>
  <c r="M805" i="1" s="1"/>
  <c r="N805" i="1" s="1"/>
  <c r="K806" i="1"/>
  <c r="C859" i="1"/>
  <c r="T874" i="1" l="1"/>
  <c r="U874" i="1"/>
  <c r="B873" i="1"/>
  <c r="E873" i="1"/>
  <c r="F873" i="1" s="1"/>
  <c r="P874" i="1"/>
  <c r="R874" i="1" s="1"/>
  <c r="S874" i="1" s="1"/>
  <c r="A875" i="1"/>
  <c r="D874" i="1"/>
  <c r="K807" i="1"/>
  <c r="L806" i="1"/>
  <c r="M806" i="1" s="1"/>
  <c r="N806" i="1" s="1"/>
  <c r="C860" i="1"/>
  <c r="D875" i="1" l="1"/>
  <c r="P875" i="1"/>
  <c r="R875" i="1" s="1"/>
  <c r="S875" i="1" s="1"/>
  <c r="A876" i="1"/>
  <c r="E874" i="1"/>
  <c r="F874" i="1" s="1"/>
  <c r="B874" i="1"/>
  <c r="U875" i="1"/>
  <c r="T875" i="1"/>
  <c r="L807" i="1"/>
  <c r="M807" i="1" s="1"/>
  <c r="N807" i="1" s="1"/>
  <c r="K808" i="1"/>
  <c r="C861" i="1"/>
  <c r="S861" i="1" l="1"/>
  <c r="U876" i="1"/>
  <c r="T876" i="1"/>
  <c r="D876" i="1"/>
  <c r="P876" i="1"/>
  <c r="R876" i="1" s="1"/>
  <c r="S876" i="1" s="1"/>
  <c r="A877" i="1"/>
  <c r="E875" i="1"/>
  <c r="F875" i="1" s="1"/>
  <c r="B875" i="1"/>
  <c r="K809" i="1"/>
  <c r="L808" i="1"/>
  <c r="M808" i="1" s="1"/>
  <c r="N808" i="1" s="1"/>
  <c r="C862" i="1"/>
  <c r="B876" i="1" l="1"/>
  <c r="E876" i="1"/>
  <c r="F876" i="1" s="1"/>
  <c r="P877" i="1"/>
  <c r="R877" i="1" s="1"/>
  <c r="S877" i="1" s="1"/>
  <c r="A878" i="1"/>
  <c r="D877" i="1"/>
  <c r="T877" i="1"/>
  <c r="U877" i="1"/>
  <c r="L809" i="1"/>
  <c r="M809" i="1" s="1"/>
  <c r="N809" i="1" s="1"/>
  <c r="K810" i="1"/>
  <c r="C863" i="1"/>
  <c r="E877" i="1" l="1"/>
  <c r="F877" i="1" s="1"/>
  <c r="B877" i="1"/>
  <c r="P878" i="1"/>
  <c r="R878" i="1" s="1"/>
  <c r="S878" i="1" s="1"/>
  <c r="D878" i="1"/>
  <c r="A879" i="1"/>
  <c r="T878" i="1"/>
  <c r="U878" i="1"/>
  <c r="K811" i="1"/>
  <c r="L810" i="1"/>
  <c r="M810" i="1" s="1"/>
  <c r="N810" i="1" s="1"/>
  <c r="C864" i="1"/>
  <c r="T879" i="1" l="1"/>
  <c r="D879" i="1"/>
  <c r="P879" i="1"/>
  <c r="R879" i="1" s="1"/>
  <c r="S879" i="1" s="1"/>
  <c r="A880" i="1"/>
  <c r="B878" i="1"/>
  <c r="E878" i="1"/>
  <c r="F878" i="1" s="1"/>
  <c r="U879" i="1"/>
  <c r="L811" i="1"/>
  <c r="M811" i="1" s="1"/>
  <c r="N811" i="1" s="1"/>
  <c r="K812" i="1"/>
  <c r="S864" i="1"/>
  <c r="C865" i="1" s="1"/>
  <c r="U880" i="1" l="1"/>
  <c r="P880" i="1"/>
  <c r="R880" i="1" s="1"/>
  <c r="S880" i="1" s="1"/>
  <c r="A881" i="1"/>
  <c r="D880" i="1"/>
  <c r="E879" i="1"/>
  <c r="F879" i="1" s="1"/>
  <c r="B879" i="1"/>
  <c r="T880" i="1"/>
  <c r="L812" i="1"/>
  <c r="M812" i="1" s="1"/>
  <c r="N812" i="1" s="1"/>
  <c r="K813" i="1"/>
  <c r="C866" i="1"/>
  <c r="S866" i="1" l="1"/>
  <c r="T881" i="1"/>
  <c r="P881" i="1"/>
  <c r="R881" i="1" s="1"/>
  <c r="S881" i="1" s="1"/>
  <c r="D881" i="1"/>
  <c r="A882" i="1"/>
  <c r="E880" i="1"/>
  <c r="F880" i="1" s="1"/>
  <c r="B880" i="1"/>
  <c r="U881" i="1"/>
  <c r="L813" i="1"/>
  <c r="M813" i="1" s="1"/>
  <c r="N813" i="1" s="1"/>
  <c r="K814" i="1"/>
  <c r="C867" i="1"/>
  <c r="U882" i="1" l="1"/>
  <c r="B881" i="1"/>
  <c r="E881" i="1"/>
  <c r="F881" i="1" s="1"/>
  <c r="D882" i="1"/>
  <c r="A883" i="1"/>
  <c r="P882" i="1"/>
  <c r="R882" i="1" s="1"/>
  <c r="S882" i="1" s="1"/>
  <c r="T882" i="1"/>
  <c r="K815" i="1"/>
  <c r="L814" i="1"/>
  <c r="M814" i="1" s="1"/>
  <c r="N814" i="1" s="1"/>
  <c r="C868" i="1"/>
  <c r="P883" i="1" l="1"/>
  <c r="R883" i="1" s="1"/>
  <c r="S883" i="1" s="1"/>
  <c r="D883" i="1"/>
  <c r="A884" i="1"/>
  <c r="E882" i="1"/>
  <c r="F882" i="1" s="1"/>
  <c r="B882" i="1"/>
  <c r="T883" i="1"/>
  <c r="U883" i="1"/>
  <c r="L815" i="1"/>
  <c r="M815" i="1" s="1"/>
  <c r="N815" i="1" s="1"/>
  <c r="K816" i="1"/>
  <c r="C869" i="1"/>
  <c r="T884" i="1" l="1"/>
  <c r="U884" i="1"/>
  <c r="D884" i="1"/>
  <c r="P884" i="1"/>
  <c r="R884" i="1" s="1"/>
  <c r="S884" i="1" s="1"/>
  <c r="A885" i="1"/>
  <c r="E883" i="1"/>
  <c r="F883" i="1" s="1"/>
  <c r="B883" i="1"/>
  <c r="S869" i="1"/>
  <c r="C870" i="1" s="1"/>
  <c r="K817" i="1"/>
  <c r="L816" i="1"/>
  <c r="M816" i="1" s="1"/>
  <c r="N816" i="1" s="1"/>
  <c r="C871" i="1" l="1"/>
  <c r="C872" i="1" s="1"/>
  <c r="C873" i="1" s="1"/>
  <c r="C874" i="1" s="1"/>
  <c r="C875" i="1" s="1"/>
  <c r="C876" i="1" s="1"/>
  <c r="C877" i="1" s="1"/>
  <c r="C878" i="1" s="1"/>
  <c r="C879" i="1" s="1"/>
  <c r="C880" i="1" s="1"/>
  <c r="C881" i="1" s="1"/>
  <c r="C882" i="1" s="1"/>
  <c r="C883" i="1" s="1"/>
  <c r="C884" i="1" s="1"/>
  <c r="C885" i="1" s="1"/>
  <c r="A886" i="1"/>
  <c r="P885" i="1"/>
  <c r="R885" i="1" s="1"/>
  <c r="S885" i="1" s="1"/>
  <c r="D885" i="1"/>
  <c r="B884" i="1"/>
  <c r="E884" i="1"/>
  <c r="F884" i="1" s="1"/>
  <c r="U885" i="1"/>
  <c r="T885" i="1"/>
  <c r="K818" i="1"/>
  <c r="L817" i="1"/>
  <c r="M817" i="1" s="1"/>
  <c r="N817" i="1" s="1"/>
  <c r="C886" i="1" l="1"/>
  <c r="T886" i="1"/>
  <c r="U886" i="1"/>
  <c r="E885" i="1"/>
  <c r="F885" i="1" s="1"/>
  <c r="B885" i="1"/>
  <c r="A887" i="1"/>
  <c r="P886" i="1"/>
  <c r="R886" i="1" s="1"/>
  <c r="S886" i="1" s="1"/>
  <c r="D886" i="1"/>
  <c r="L818" i="1"/>
  <c r="M818" i="1" s="1"/>
  <c r="N818" i="1" s="1"/>
  <c r="K819" i="1"/>
  <c r="C887" i="1" l="1"/>
  <c r="D887" i="1"/>
  <c r="P887" i="1"/>
  <c r="R887" i="1" s="1"/>
  <c r="S887" i="1" s="1"/>
  <c r="A888" i="1"/>
  <c r="U887" i="1"/>
  <c r="B886" i="1"/>
  <c r="E886" i="1"/>
  <c r="F886" i="1" s="1"/>
  <c r="T887" i="1"/>
  <c r="L819" i="1"/>
  <c r="M819" i="1" s="1"/>
  <c r="N819" i="1" s="1"/>
  <c r="K820" i="1"/>
  <c r="C888" i="1" l="1"/>
  <c r="T888" i="1"/>
  <c r="U888" i="1"/>
  <c r="A889" i="1"/>
  <c r="P888" i="1"/>
  <c r="R888" i="1" s="1"/>
  <c r="S888" i="1" s="1"/>
  <c r="D888" i="1"/>
  <c r="E887" i="1"/>
  <c r="F887" i="1" s="1"/>
  <c r="B887" i="1"/>
  <c r="L820" i="1"/>
  <c r="M820" i="1" s="1"/>
  <c r="N820" i="1" s="1"/>
  <c r="K821" i="1"/>
  <c r="C889" i="1" l="1"/>
  <c r="B888" i="1"/>
  <c r="E888" i="1"/>
  <c r="F888" i="1" s="1"/>
  <c r="U889" i="1"/>
  <c r="P889" i="1"/>
  <c r="R889" i="1" s="1"/>
  <c r="S889" i="1" s="1"/>
  <c r="C890" i="1" s="1"/>
  <c r="A890" i="1"/>
  <c r="D889" i="1"/>
  <c r="T889" i="1"/>
  <c r="K822" i="1"/>
  <c r="L821" i="1"/>
  <c r="M821" i="1" s="1"/>
  <c r="N821" i="1" s="1"/>
  <c r="T890" i="1" l="1"/>
  <c r="U890" i="1"/>
  <c r="A891" i="1"/>
  <c r="P890" i="1"/>
  <c r="R890" i="1" s="1"/>
  <c r="S890" i="1" s="1"/>
  <c r="C891" i="1" s="1"/>
  <c r="D890" i="1"/>
  <c r="B889" i="1"/>
  <c r="E889" i="1"/>
  <c r="F889" i="1" s="1"/>
  <c r="L822" i="1"/>
  <c r="M822" i="1" s="1"/>
  <c r="N822" i="1" s="1"/>
  <c r="K823" i="1"/>
  <c r="A892" i="1" l="1"/>
  <c r="P891" i="1"/>
  <c r="R891" i="1" s="1"/>
  <c r="S891" i="1" s="1"/>
  <c r="C892" i="1" s="1"/>
  <c r="D891" i="1"/>
  <c r="U891" i="1"/>
  <c r="E890" i="1"/>
  <c r="F890" i="1" s="1"/>
  <c r="B890" i="1"/>
  <c r="T891" i="1"/>
  <c r="K824" i="1"/>
  <c r="L823" i="1"/>
  <c r="M823" i="1" s="1"/>
  <c r="N823" i="1" s="1"/>
  <c r="T892" i="1" l="1"/>
  <c r="U892" i="1"/>
  <c r="E891" i="1"/>
  <c r="F891" i="1" s="1"/>
  <c r="B891" i="1"/>
  <c r="D892" i="1"/>
  <c r="P892" i="1"/>
  <c r="R892" i="1" s="1"/>
  <c r="S892" i="1" s="1"/>
  <c r="C893" i="1" s="1"/>
  <c r="A893" i="1"/>
  <c r="K825" i="1"/>
  <c r="L824" i="1"/>
  <c r="M824" i="1" s="1"/>
  <c r="N824" i="1" s="1"/>
  <c r="D893" i="1" l="1"/>
  <c r="P893" i="1"/>
  <c r="R893" i="1" s="1"/>
  <c r="S893" i="1" s="1"/>
  <c r="C894" i="1" s="1"/>
  <c r="A894" i="1"/>
  <c r="B892" i="1"/>
  <c r="E892" i="1"/>
  <c r="F892" i="1" s="1"/>
  <c r="U893" i="1"/>
  <c r="T893" i="1"/>
  <c r="L825" i="1"/>
  <c r="M825" i="1" s="1"/>
  <c r="N825" i="1" s="1"/>
  <c r="K826" i="1"/>
  <c r="T894" i="1" l="1"/>
  <c r="U894" i="1"/>
  <c r="P894" i="1"/>
  <c r="R894" i="1" s="1"/>
  <c r="S894" i="1" s="1"/>
  <c r="C895" i="1" s="1"/>
  <c r="A895" i="1"/>
  <c r="D894" i="1"/>
  <c r="E893" i="1"/>
  <c r="F893" i="1" s="1"/>
  <c r="B893" i="1"/>
  <c r="K827" i="1"/>
  <c r="L826" i="1"/>
  <c r="M826" i="1" s="1"/>
  <c r="N826" i="1" s="1"/>
  <c r="B894" i="1" l="1"/>
  <c r="E894" i="1"/>
  <c r="F894" i="1" s="1"/>
  <c r="D895" i="1"/>
  <c r="A896" i="1"/>
  <c r="P895" i="1"/>
  <c r="R895" i="1" s="1"/>
  <c r="S895" i="1" s="1"/>
  <c r="C896" i="1" s="1"/>
  <c r="U895" i="1"/>
  <c r="T895" i="1"/>
  <c r="K828" i="1"/>
  <c r="L827" i="1"/>
  <c r="M827" i="1" s="1"/>
  <c r="N827" i="1" s="1"/>
  <c r="T896" i="1" l="1"/>
  <c r="U896" i="1"/>
  <c r="E895" i="1"/>
  <c r="F895" i="1" s="1"/>
  <c r="B895" i="1"/>
  <c r="P896" i="1"/>
  <c r="R896" i="1" s="1"/>
  <c r="S896" i="1" s="1"/>
  <c r="C897" i="1" s="1"/>
  <c r="A897" i="1"/>
  <c r="D896" i="1"/>
  <c r="L828" i="1"/>
  <c r="M828" i="1" s="1"/>
  <c r="N828" i="1" s="1"/>
  <c r="K829" i="1"/>
  <c r="D897" i="1" l="1"/>
  <c r="A898" i="1"/>
  <c r="P897" i="1"/>
  <c r="R897" i="1" s="1"/>
  <c r="S897" i="1" s="1"/>
  <c r="C898" i="1" s="1"/>
  <c r="E896" i="1"/>
  <c r="F896" i="1" s="1"/>
  <c r="B896" i="1"/>
  <c r="U897" i="1"/>
  <c r="T897" i="1"/>
  <c r="K830" i="1"/>
  <c r="L829" i="1"/>
  <c r="M829" i="1" s="1"/>
  <c r="N829" i="1" s="1"/>
  <c r="T898" i="1" l="1"/>
  <c r="U898" i="1"/>
  <c r="A899" i="1"/>
  <c r="P898" i="1"/>
  <c r="R898" i="1" s="1"/>
  <c r="S898" i="1" s="1"/>
  <c r="C899" i="1" s="1"/>
  <c r="D898" i="1"/>
  <c r="B897" i="1"/>
  <c r="E897" i="1"/>
  <c r="F897" i="1" s="1"/>
  <c r="K831" i="1"/>
  <c r="L830" i="1"/>
  <c r="M830" i="1" s="1"/>
  <c r="N830" i="1" s="1"/>
  <c r="E898" i="1" l="1"/>
  <c r="F898" i="1" s="1"/>
  <c r="B898" i="1"/>
  <c r="U899" i="1"/>
  <c r="P899" i="1"/>
  <c r="R899" i="1" s="1"/>
  <c r="S899" i="1" s="1"/>
  <c r="C900" i="1" s="1"/>
  <c r="A900" i="1"/>
  <c r="D899" i="1"/>
  <c r="T899" i="1"/>
  <c r="L831" i="1"/>
  <c r="M831" i="1" s="1"/>
  <c r="N831" i="1" s="1"/>
  <c r="K832" i="1"/>
  <c r="E899" i="1" l="1"/>
  <c r="F899" i="1" s="1"/>
  <c r="B899" i="1"/>
  <c r="D900" i="1"/>
  <c r="A901" i="1"/>
  <c r="P900" i="1"/>
  <c r="R900" i="1" s="1"/>
  <c r="S900" i="1" s="1"/>
  <c r="C901" i="1" s="1"/>
  <c r="U900" i="1"/>
  <c r="T900" i="1"/>
  <c r="L832" i="1"/>
  <c r="M832" i="1" s="1"/>
  <c r="N832" i="1" s="1"/>
  <c r="K833" i="1"/>
  <c r="B900" i="1" l="1"/>
  <c r="E900" i="1"/>
  <c r="F900" i="1" s="1"/>
  <c r="T901" i="1"/>
  <c r="U901" i="1"/>
  <c r="D901" i="1"/>
  <c r="P901" i="1"/>
  <c r="R901" i="1" s="1"/>
  <c r="S901" i="1" s="1"/>
  <c r="C902" i="1" s="1"/>
  <c r="A902" i="1"/>
  <c r="L833" i="1"/>
  <c r="M833" i="1" s="1"/>
  <c r="N833" i="1" s="1"/>
  <c r="K834" i="1"/>
  <c r="U902" i="1" l="1"/>
  <c r="P902" i="1"/>
  <c r="R902" i="1" s="1"/>
  <c r="S902" i="1" s="1"/>
  <c r="C903" i="1" s="1"/>
  <c r="A903" i="1"/>
  <c r="D902" i="1"/>
  <c r="T902" i="1"/>
  <c r="E901" i="1"/>
  <c r="F901" i="1" s="1"/>
  <c r="B901" i="1"/>
  <c r="L834" i="1"/>
  <c r="M834" i="1" s="1"/>
  <c r="N834" i="1" s="1"/>
  <c r="K835" i="1"/>
  <c r="T903" i="1" l="1"/>
  <c r="B902" i="1"/>
  <c r="E902" i="1"/>
  <c r="F902" i="1" s="1"/>
  <c r="D903" i="1"/>
  <c r="A904" i="1"/>
  <c r="P903" i="1"/>
  <c r="R903" i="1" s="1"/>
  <c r="S903" i="1" s="1"/>
  <c r="C904" i="1" s="1"/>
  <c r="U903" i="1"/>
  <c r="L835" i="1"/>
  <c r="M835" i="1" s="1"/>
  <c r="N835" i="1" s="1"/>
  <c r="K836" i="1"/>
  <c r="P904" i="1" l="1"/>
  <c r="R904" i="1" s="1"/>
  <c r="S904" i="1" s="1"/>
  <c r="C905" i="1" s="1"/>
  <c r="A905" i="1"/>
  <c r="D904" i="1"/>
  <c r="U904" i="1"/>
  <c r="E903" i="1"/>
  <c r="F903" i="1" s="1"/>
  <c r="B903" i="1"/>
  <c r="T904" i="1"/>
  <c r="L836" i="1"/>
  <c r="M836" i="1" s="1"/>
  <c r="N836" i="1" s="1"/>
  <c r="K837" i="1"/>
  <c r="T905" i="1" l="1"/>
  <c r="U905" i="1"/>
  <c r="E904" i="1"/>
  <c r="F904" i="1" s="1"/>
  <c r="B904" i="1"/>
  <c r="P905" i="1"/>
  <c r="R905" i="1" s="1"/>
  <c r="S905" i="1" s="1"/>
  <c r="C906" i="1" s="1"/>
  <c r="A906" i="1"/>
  <c r="D905" i="1"/>
  <c r="L837" i="1"/>
  <c r="M837" i="1" s="1"/>
  <c r="N837" i="1" s="1"/>
  <c r="K838" i="1"/>
  <c r="B905" i="1" l="1"/>
  <c r="E905" i="1"/>
  <c r="F905" i="1" s="1"/>
  <c r="U906" i="1"/>
  <c r="A907" i="1"/>
  <c r="P906" i="1"/>
  <c r="R906" i="1" s="1"/>
  <c r="S906" i="1" s="1"/>
  <c r="C907" i="1" s="1"/>
  <c r="D906" i="1"/>
  <c r="T906" i="1"/>
  <c r="K839" i="1"/>
  <c r="L838" i="1"/>
  <c r="M838" i="1" s="1"/>
  <c r="N838" i="1" s="1"/>
  <c r="T907" i="1" l="1"/>
  <c r="E906" i="1"/>
  <c r="F906" i="1" s="1"/>
  <c r="B906" i="1"/>
  <c r="U907" i="1"/>
  <c r="P907" i="1"/>
  <c r="R907" i="1" s="1"/>
  <c r="S907" i="1" s="1"/>
  <c r="C908" i="1" s="1"/>
  <c r="D907" i="1"/>
  <c r="A908" i="1"/>
  <c r="K840" i="1"/>
  <c r="L839" i="1"/>
  <c r="M839" i="1" s="1"/>
  <c r="N839" i="1" s="1"/>
  <c r="E907" i="1" l="1"/>
  <c r="F907" i="1" s="1"/>
  <c r="B907" i="1"/>
  <c r="P908" i="1"/>
  <c r="R908" i="1" s="1"/>
  <c r="S908" i="1" s="1"/>
  <c r="C909" i="1" s="1"/>
  <c r="A909" i="1"/>
  <c r="D908" i="1"/>
  <c r="U908" i="1"/>
  <c r="T908" i="1"/>
  <c r="L840" i="1"/>
  <c r="M840" i="1" s="1"/>
  <c r="N840" i="1" s="1"/>
  <c r="K841" i="1"/>
  <c r="T909" i="1" l="1"/>
  <c r="B908" i="1"/>
  <c r="E908" i="1"/>
  <c r="F908" i="1" s="1"/>
  <c r="U909" i="1"/>
  <c r="A910" i="1"/>
  <c r="P909" i="1"/>
  <c r="R909" i="1" s="1"/>
  <c r="S909" i="1" s="1"/>
  <c r="C910" i="1" s="1"/>
  <c r="D909" i="1"/>
  <c r="L841" i="1"/>
  <c r="M841" i="1" s="1"/>
  <c r="N841" i="1" s="1"/>
  <c r="K842" i="1"/>
  <c r="E909" i="1" l="1"/>
  <c r="F909" i="1" s="1"/>
  <c r="B909" i="1"/>
  <c r="P910" i="1"/>
  <c r="R910" i="1" s="1"/>
  <c r="S910" i="1" s="1"/>
  <c r="C911" i="1" s="1"/>
  <c r="D910" i="1"/>
  <c r="A911" i="1"/>
  <c r="U910" i="1"/>
  <c r="T910" i="1"/>
  <c r="L842" i="1"/>
  <c r="M842" i="1" s="1"/>
  <c r="N842" i="1" s="1"/>
  <c r="K843" i="1"/>
  <c r="D911" i="1" l="1"/>
  <c r="P911" i="1"/>
  <c r="R911" i="1" s="1"/>
  <c r="S911" i="1" s="1"/>
  <c r="C912" i="1" s="1"/>
  <c r="A912" i="1"/>
  <c r="T911" i="1"/>
  <c r="U911" i="1"/>
  <c r="B910" i="1"/>
  <c r="E910" i="1"/>
  <c r="F910" i="1" s="1"/>
  <c r="K844" i="1"/>
  <c r="L843" i="1"/>
  <c r="M843" i="1" s="1"/>
  <c r="N843" i="1" s="1"/>
  <c r="U912" i="1" l="1"/>
  <c r="T912" i="1"/>
  <c r="A913" i="1"/>
  <c r="P912" i="1"/>
  <c r="R912" i="1" s="1"/>
  <c r="S912" i="1" s="1"/>
  <c r="C913" i="1" s="1"/>
  <c r="D912" i="1"/>
  <c r="E911" i="1"/>
  <c r="F911" i="1" s="1"/>
  <c r="B911" i="1"/>
  <c r="L844" i="1"/>
  <c r="M844" i="1" s="1"/>
  <c r="N844" i="1" s="1"/>
  <c r="K845" i="1"/>
  <c r="E912" i="1" l="1"/>
  <c r="F912" i="1" s="1"/>
  <c r="B912" i="1"/>
  <c r="T913" i="1"/>
  <c r="P913" i="1"/>
  <c r="R913" i="1" s="1"/>
  <c r="S913" i="1" s="1"/>
  <c r="C914" i="1" s="1"/>
  <c r="A914" i="1"/>
  <c r="D913" i="1"/>
  <c r="U913" i="1"/>
  <c r="L845" i="1"/>
  <c r="M845" i="1" s="1"/>
  <c r="N845" i="1" s="1"/>
  <c r="K846" i="1"/>
  <c r="A915" i="1" l="1"/>
  <c r="D914" i="1"/>
  <c r="P914" i="1"/>
  <c r="R914" i="1" s="1"/>
  <c r="S914" i="1" s="1"/>
  <c r="C915" i="1" s="1"/>
  <c r="U914" i="1"/>
  <c r="T914" i="1"/>
  <c r="E913" i="1"/>
  <c r="F913" i="1" s="1"/>
  <c r="B913" i="1"/>
  <c r="K847" i="1"/>
  <c r="L846" i="1"/>
  <c r="M846" i="1" s="1"/>
  <c r="N846" i="1" s="1"/>
  <c r="T915" i="1" l="1"/>
  <c r="U915" i="1"/>
  <c r="E914" i="1"/>
  <c r="F914" i="1" s="1"/>
  <c r="B914" i="1"/>
  <c r="P915" i="1"/>
  <c r="R915" i="1" s="1"/>
  <c r="S915" i="1" s="1"/>
  <c r="C916" i="1" s="1"/>
  <c r="A916" i="1"/>
  <c r="D915" i="1"/>
  <c r="K848" i="1"/>
  <c r="L847" i="1"/>
  <c r="M847" i="1" s="1"/>
  <c r="N847" i="1" s="1"/>
  <c r="D916" i="1" l="1"/>
  <c r="A917" i="1"/>
  <c r="P916" i="1"/>
  <c r="R916" i="1" s="1"/>
  <c r="S916" i="1" s="1"/>
  <c r="C917" i="1" s="1"/>
  <c r="U916" i="1"/>
  <c r="E915" i="1"/>
  <c r="F915" i="1" s="1"/>
  <c r="B915" i="1"/>
  <c r="T916" i="1"/>
  <c r="L848" i="1"/>
  <c r="M848" i="1" s="1"/>
  <c r="N848" i="1" s="1"/>
  <c r="K849" i="1"/>
  <c r="T917" i="1" l="1"/>
  <c r="U917" i="1"/>
  <c r="A918" i="1"/>
  <c r="D917" i="1"/>
  <c r="P917" i="1"/>
  <c r="R917" i="1" s="1"/>
  <c r="S917" i="1" s="1"/>
  <c r="C918" i="1" s="1"/>
  <c r="B916" i="1"/>
  <c r="E916" i="1"/>
  <c r="F916" i="1" s="1"/>
  <c r="L849" i="1"/>
  <c r="M849" i="1" s="1"/>
  <c r="N849" i="1" s="1"/>
  <c r="K850" i="1"/>
  <c r="D918" i="1" l="1"/>
  <c r="P918" i="1"/>
  <c r="R918" i="1" s="1"/>
  <c r="S918" i="1" s="1"/>
  <c r="C919" i="1" s="1"/>
  <c r="A919" i="1"/>
  <c r="E917" i="1"/>
  <c r="F917" i="1" s="1"/>
  <c r="B917" i="1"/>
  <c r="U918" i="1"/>
  <c r="T918" i="1"/>
  <c r="K851" i="1"/>
  <c r="L850" i="1"/>
  <c r="M850" i="1" s="1"/>
  <c r="N850" i="1" s="1"/>
  <c r="T919" i="1" l="1"/>
  <c r="U919" i="1"/>
  <c r="D919" i="1"/>
  <c r="A920" i="1"/>
  <c r="P919" i="1"/>
  <c r="R919" i="1" s="1"/>
  <c r="S919" i="1" s="1"/>
  <c r="C920" i="1" s="1"/>
  <c r="E918" i="1"/>
  <c r="F918" i="1" s="1"/>
  <c r="B918" i="1"/>
  <c r="K852" i="1"/>
  <c r="L851" i="1"/>
  <c r="M851" i="1" s="1"/>
  <c r="N851" i="1" s="1"/>
  <c r="P920" i="1" l="1"/>
  <c r="R920" i="1" s="1"/>
  <c r="S920" i="1" s="1"/>
  <c r="C921" i="1" s="1"/>
  <c r="D920" i="1"/>
  <c r="A921" i="1"/>
  <c r="U920" i="1"/>
  <c r="E919" i="1"/>
  <c r="F919" i="1" s="1"/>
  <c r="B919" i="1"/>
  <c r="T920" i="1"/>
  <c r="K853" i="1"/>
  <c r="L852" i="1"/>
  <c r="M852" i="1" s="1"/>
  <c r="N852" i="1" s="1"/>
  <c r="T921" i="1" l="1"/>
  <c r="U921" i="1"/>
  <c r="P921" i="1"/>
  <c r="R921" i="1" s="1"/>
  <c r="S921" i="1" s="1"/>
  <c r="C922" i="1" s="1"/>
  <c r="D921" i="1"/>
  <c r="A922" i="1"/>
  <c r="E920" i="1"/>
  <c r="F920" i="1" s="1"/>
  <c r="B920" i="1"/>
  <c r="K854" i="1"/>
  <c r="L853" i="1"/>
  <c r="M853" i="1" s="1"/>
  <c r="N853" i="1" s="1"/>
  <c r="A923" i="1" l="1"/>
  <c r="D922" i="1"/>
  <c r="P922" i="1"/>
  <c r="R922" i="1" s="1"/>
  <c r="S922" i="1" s="1"/>
  <c r="C923" i="1" s="1"/>
  <c r="B921" i="1"/>
  <c r="E921" i="1"/>
  <c r="F921" i="1" s="1"/>
  <c r="U922" i="1"/>
  <c r="T922" i="1"/>
  <c r="L854" i="1"/>
  <c r="M854" i="1" s="1"/>
  <c r="N854" i="1" s="1"/>
  <c r="K855" i="1"/>
  <c r="T923" i="1" l="1"/>
  <c r="U923" i="1"/>
  <c r="E922" i="1"/>
  <c r="F922" i="1" s="1"/>
  <c r="B922" i="1"/>
  <c r="D923" i="1"/>
  <c r="P923" i="1"/>
  <c r="R923" i="1" s="1"/>
  <c r="S923" i="1" s="1"/>
  <c r="C924" i="1" s="1"/>
  <c r="A924" i="1"/>
  <c r="L855" i="1"/>
  <c r="M855" i="1" s="1"/>
  <c r="N855" i="1" s="1"/>
  <c r="K856" i="1"/>
  <c r="D924" i="1" l="1"/>
  <c r="A925" i="1"/>
  <c r="P924" i="1"/>
  <c r="R924" i="1" s="1"/>
  <c r="S924" i="1" s="1"/>
  <c r="C925" i="1" s="1"/>
  <c r="U924" i="1"/>
  <c r="B923" i="1"/>
  <c r="E923" i="1"/>
  <c r="F923" i="1" s="1"/>
  <c r="T924" i="1"/>
  <c r="L856" i="1"/>
  <c r="M856" i="1" s="1"/>
  <c r="N856" i="1" s="1"/>
  <c r="K857" i="1"/>
  <c r="T925" i="1" l="1"/>
  <c r="U925" i="1"/>
  <c r="A926" i="1"/>
  <c r="D925" i="1"/>
  <c r="P925" i="1"/>
  <c r="R925" i="1" s="1"/>
  <c r="S925" i="1" s="1"/>
  <c r="C926" i="1" s="1"/>
  <c r="B924" i="1"/>
  <c r="E924" i="1"/>
  <c r="F924" i="1" s="1"/>
  <c r="L857" i="1"/>
  <c r="M857" i="1" s="1"/>
  <c r="N857" i="1" s="1"/>
  <c r="K858" i="1"/>
  <c r="E925" i="1" l="1"/>
  <c r="F925" i="1" s="1"/>
  <c r="B925" i="1"/>
  <c r="P926" i="1"/>
  <c r="R926" i="1" s="1"/>
  <c r="S926" i="1" s="1"/>
  <c r="C927" i="1" s="1"/>
  <c r="A927" i="1"/>
  <c r="D926" i="1"/>
  <c r="U926" i="1"/>
  <c r="T926" i="1"/>
  <c r="L858" i="1"/>
  <c r="M858" i="1" s="1"/>
  <c r="N858" i="1" s="1"/>
  <c r="K859" i="1"/>
  <c r="T927" i="1" l="1"/>
  <c r="B926" i="1"/>
  <c r="E926" i="1"/>
  <c r="F926" i="1" s="1"/>
  <c r="U927" i="1"/>
  <c r="D927" i="1"/>
  <c r="P927" i="1"/>
  <c r="R927" i="1" s="1"/>
  <c r="S927" i="1" s="1"/>
  <c r="C928" i="1" s="1"/>
  <c r="A928" i="1"/>
  <c r="K860" i="1"/>
  <c r="L859" i="1"/>
  <c r="M859" i="1" s="1"/>
  <c r="N859" i="1" s="1"/>
  <c r="U928" i="1" l="1"/>
  <c r="P928" i="1"/>
  <c r="R928" i="1" s="1"/>
  <c r="S928" i="1" s="1"/>
  <c r="C929" i="1" s="1"/>
  <c r="A929" i="1"/>
  <c r="D928" i="1"/>
  <c r="E927" i="1"/>
  <c r="F927" i="1" s="1"/>
  <c r="B927" i="1"/>
  <c r="T928" i="1"/>
  <c r="L860" i="1"/>
  <c r="M860" i="1" s="1"/>
  <c r="N860" i="1" s="1"/>
  <c r="K861" i="1"/>
  <c r="T929" i="1" l="1"/>
  <c r="E928" i="1"/>
  <c r="F928" i="1" s="1"/>
  <c r="B928" i="1"/>
  <c r="P929" i="1"/>
  <c r="R929" i="1" s="1"/>
  <c r="S929" i="1" s="1"/>
  <c r="C930" i="1" s="1"/>
  <c r="D929" i="1"/>
  <c r="A930" i="1"/>
  <c r="U929" i="1"/>
  <c r="L861" i="1"/>
  <c r="M861" i="1" s="1"/>
  <c r="N861" i="1" s="1"/>
  <c r="K862" i="1"/>
  <c r="U930" i="1" l="1"/>
  <c r="P930" i="1"/>
  <c r="R930" i="1" s="1"/>
  <c r="S930" i="1" s="1"/>
  <c r="C931" i="1" s="1"/>
  <c r="A931" i="1"/>
  <c r="D930" i="1"/>
  <c r="E929" i="1"/>
  <c r="F929" i="1" s="1"/>
  <c r="B929" i="1"/>
  <c r="T930" i="1"/>
  <c r="L862" i="1"/>
  <c r="M862" i="1" s="1"/>
  <c r="N862" i="1" s="1"/>
  <c r="K863" i="1"/>
  <c r="T931" i="1" l="1"/>
  <c r="E930" i="1"/>
  <c r="F930" i="1" s="1"/>
  <c r="B930" i="1"/>
  <c r="A932" i="1"/>
  <c r="P931" i="1"/>
  <c r="R931" i="1" s="1"/>
  <c r="S931" i="1" s="1"/>
  <c r="C932" i="1" s="1"/>
  <c r="D931" i="1"/>
  <c r="U931" i="1"/>
  <c r="L863" i="1"/>
  <c r="M863" i="1" s="1"/>
  <c r="N863" i="1" s="1"/>
  <c r="K864" i="1"/>
  <c r="U932" i="1" l="1"/>
  <c r="E931" i="1"/>
  <c r="F931" i="1" s="1"/>
  <c r="B931" i="1"/>
  <c r="A933" i="1"/>
  <c r="P932" i="1"/>
  <c r="R932" i="1" s="1"/>
  <c r="S932" i="1" s="1"/>
  <c r="C933" i="1" s="1"/>
  <c r="D932" i="1"/>
  <c r="T932" i="1"/>
  <c r="L864" i="1"/>
  <c r="M864" i="1" s="1"/>
  <c r="N864" i="1" s="1"/>
  <c r="K865" i="1"/>
  <c r="T933" i="1" l="1"/>
  <c r="E932" i="1"/>
  <c r="F932" i="1" s="1"/>
  <c r="B932" i="1"/>
  <c r="D933" i="1"/>
  <c r="A934" i="1"/>
  <c r="P933" i="1"/>
  <c r="R933" i="1" s="1"/>
  <c r="S933" i="1" s="1"/>
  <c r="C934" i="1" s="1"/>
  <c r="U933" i="1"/>
  <c r="L865" i="1"/>
  <c r="M865" i="1" s="1"/>
  <c r="N865" i="1" s="1"/>
  <c r="K866" i="1"/>
  <c r="U934" i="1" l="1"/>
  <c r="D934" i="1"/>
  <c r="A935" i="1"/>
  <c r="P934" i="1"/>
  <c r="R934" i="1" s="1"/>
  <c r="S934" i="1" s="1"/>
  <c r="C935" i="1" s="1"/>
  <c r="E933" i="1"/>
  <c r="F933" i="1" s="1"/>
  <c r="B933" i="1"/>
  <c r="T934" i="1"/>
  <c r="L866" i="1"/>
  <c r="M866" i="1" s="1"/>
  <c r="N866" i="1" s="1"/>
  <c r="K867" i="1"/>
  <c r="T935" i="1" l="1"/>
  <c r="B934" i="1"/>
  <c r="E934" i="1"/>
  <c r="F934" i="1" s="1"/>
  <c r="A936" i="1"/>
  <c r="P935" i="1"/>
  <c r="R935" i="1" s="1"/>
  <c r="S935" i="1" s="1"/>
  <c r="C936" i="1" s="1"/>
  <c r="D935" i="1"/>
  <c r="U935" i="1"/>
  <c r="L867" i="1"/>
  <c r="M867" i="1" s="1"/>
  <c r="N867" i="1" s="1"/>
  <c r="K868" i="1"/>
  <c r="E935" i="1" l="1"/>
  <c r="F935" i="1" s="1"/>
  <c r="B935" i="1"/>
  <c r="U936" i="1"/>
  <c r="D936" i="1"/>
  <c r="A937" i="1"/>
  <c r="P936" i="1"/>
  <c r="R936" i="1" s="1"/>
  <c r="S936" i="1" s="1"/>
  <c r="C937" i="1" s="1"/>
  <c r="T936" i="1"/>
  <c r="L868" i="1"/>
  <c r="M868" i="1" s="1"/>
  <c r="N868" i="1" s="1"/>
  <c r="K869" i="1"/>
  <c r="K870" i="1" s="1"/>
  <c r="P937" i="1" l="1"/>
  <c r="R937" i="1" s="1"/>
  <c r="S937" i="1" s="1"/>
  <c r="C938" i="1" s="1"/>
  <c r="D937" i="1"/>
  <c r="A938" i="1"/>
  <c r="T937" i="1"/>
  <c r="U937" i="1"/>
  <c r="E936" i="1"/>
  <c r="F936" i="1" s="1"/>
  <c r="B936" i="1"/>
  <c r="K871" i="1"/>
  <c r="L870" i="1"/>
  <c r="L869" i="1"/>
  <c r="M869" i="1" s="1"/>
  <c r="N869" i="1" s="1"/>
  <c r="U938" i="1" l="1"/>
  <c r="T938" i="1"/>
  <c r="D938" i="1"/>
  <c r="A939" i="1"/>
  <c r="P938" i="1"/>
  <c r="R938" i="1" s="1"/>
  <c r="S938" i="1" s="1"/>
  <c r="C939" i="1" s="1"/>
  <c r="B937" i="1"/>
  <c r="E937" i="1"/>
  <c r="F937" i="1" s="1"/>
  <c r="M870" i="1"/>
  <c r="N870" i="1" s="1"/>
  <c r="L871" i="1"/>
  <c r="M871" i="1" s="1"/>
  <c r="N871" i="1" s="1"/>
  <c r="K872" i="1"/>
  <c r="P939" i="1" l="1"/>
  <c r="R939" i="1" s="1"/>
  <c r="S939" i="1" s="1"/>
  <c r="C940" i="1" s="1"/>
  <c r="D939" i="1"/>
  <c r="A940" i="1"/>
  <c r="A941" i="1" s="1"/>
  <c r="E938" i="1"/>
  <c r="F938" i="1" s="1"/>
  <c r="B938" i="1"/>
  <c r="T939" i="1"/>
  <c r="U939" i="1"/>
  <c r="L872" i="1"/>
  <c r="M872" i="1" s="1"/>
  <c r="N872" i="1" s="1"/>
  <c r="K873" i="1"/>
  <c r="P941" i="1" l="1"/>
  <c r="R941" i="1" s="1"/>
  <c r="S941" i="1" s="1"/>
  <c r="A942" i="1"/>
  <c r="D941" i="1"/>
  <c r="T940" i="1"/>
  <c r="U940" i="1"/>
  <c r="P940" i="1"/>
  <c r="D940" i="1"/>
  <c r="B939" i="1"/>
  <c r="E939" i="1"/>
  <c r="F939" i="1" s="1"/>
  <c r="L873" i="1"/>
  <c r="M873" i="1" s="1"/>
  <c r="N873" i="1" s="1"/>
  <c r="K874" i="1"/>
  <c r="B941" i="1" l="1"/>
  <c r="E941" i="1"/>
  <c r="F941" i="1" s="1"/>
  <c r="D942" i="1"/>
  <c r="P942" i="1"/>
  <c r="R942" i="1" s="1"/>
  <c r="S942" i="1" s="1"/>
  <c r="A943" i="1"/>
  <c r="R940" i="1"/>
  <c r="S940" i="1" s="1"/>
  <c r="C941" i="1" s="1"/>
  <c r="C942" i="1" s="1"/>
  <c r="U941" i="1"/>
  <c r="U942" i="1" s="1"/>
  <c r="T941" i="1"/>
  <c r="T942" i="1" s="1"/>
  <c r="E940" i="1"/>
  <c r="F940" i="1" s="1"/>
  <c r="B940" i="1"/>
  <c r="L874" i="1"/>
  <c r="M874" i="1" s="1"/>
  <c r="N874" i="1" s="1"/>
  <c r="K875" i="1"/>
  <c r="A5" i="1"/>
  <c r="U943" i="1" l="1"/>
  <c r="C943" i="1"/>
  <c r="E942" i="1"/>
  <c r="F942" i="1" s="1"/>
  <c r="B942" i="1"/>
  <c r="D943" i="1"/>
  <c r="P943" i="1"/>
  <c r="R943" i="1" s="1"/>
  <c r="S943" i="1" s="1"/>
  <c r="A944" i="1"/>
  <c r="T943" i="1"/>
  <c r="L875" i="1"/>
  <c r="M875" i="1" s="1"/>
  <c r="N875" i="1" s="1"/>
  <c r="K876" i="1"/>
  <c r="E12" i="1"/>
  <c r="F12" i="1" s="1"/>
  <c r="C944" i="1" l="1"/>
  <c r="T944" i="1"/>
  <c r="A945" i="1"/>
  <c r="D944" i="1"/>
  <c r="P944" i="1"/>
  <c r="R944" i="1" s="1"/>
  <c r="S944" i="1" s="1"/>
  <c r="E943" i="1"/>
  <c r="F943" i="1" s="1"/>
  <c r="G944" i="1" s="1"/>
  <c r="B943" i="1"/>
  <c r="U944" i="1"/>
  <c r="G941" i="1"/>
  <c r="G942" i="1"/>
  <c r="G943" i="1"/>
  <c r="L876" i="1"/>
  <c r="M876" i="1" s="1"/>
  <c r="N876" i="1" s="1"/>
  <c r="K877" i="1"/>
  <c r="G939" i="1"/>
  <c r="G937" i="1"/>
  <c r="G935" i="1"/>
  <c r="G938" i="1"/>
  <c r="G933" i="1"/>
  <c r="G925" i="1"/>
  <c r="G917" i="1"/>
  <c r="G936" i="1"/>
  <c r="G928" i="1"/>
  <c r="G920" i="1"/>
  <c r="G940" i="1"/>
  <c r="G934" i="1"/>
  <c r="G918" i="1"/>
  <c r="G916" i="1"/>
  <c r="G914" i="1"/>
  <c r="G909" i="1"/>
  <c r="G901" i="1"/>
  <c r="G893" i="1"/>
  <c r="G885" i="1"/>
  <c r="G877" i="1"/>
  <c r="G930" i="1"/>
  <c r="G923" i="1"/>
  <c r="G921" i="1"/>
  <c r="G919" i="1"/>
  <c r="G912" i="1"/>
  <c r="G904" i="1"/>
  <c r="G896" i="1"/>
  <c r="G888" i="1"/>
  <c r="G880" i="1"/>
  <c r="G872" i="1"/>
  <c r="G926" i="1"/>
  <c r="G924" i="1"/>
  <c r="G922" i="1"/>
  <c r="G907" i="1"/>
  <c r="G899" i="1"/>
  <c r="G891" i="1"/>
  <c r="G883" i="1"/>
  <c r="G875" i="1"/>
  <c r="G931" i="1"/>
  <c r="G927" i="1"/>
  <c r="G910" i="1"/>
  <c r="G902" i="1"/>
  <c r="G894" i="1"/>
  <c r="G886" i="1"/>
  <c r="G878" i="1"/>
  <c r="G870" i="1"/>
  <c r="G913" i="1"/>
  <c r="G905" i="1"/>
  <c r="G897" i="1"/>
  <c r="G889" i="1"/>
  <c r="G881" i="1"/>
  <c r="G873" i="1"/>
  <c r="G908" i="1"/>
  <c r="G900" i="1"/>
  <c r="G892" i="1"/>
  <c r="G884" i="1"/>
  <c r="G876" i="1"/>
  <c r="G929" i="1"/>
  <c r="G911" i="1"/>
  <c r="G903" i="1"/>
  <c r="G895" i="1"/>
  <c r="G887" i="1"/>
  <c r="G879" i="1"/>
  <c r="G871" i="1"/>
  <c r="G932" i="1"/>
  <c r="G915" i="1"/>
  <c r="G906" i="1"/>
  <c r="G898" i="1"/>
  <c r="G890" i="1"/>
  <c r="G882" i="1"/>
  <c r="G874" i="1"/>
  <c r="G100" i="1"/>
  <c r="G145" i="1"/>
  <c r="G21" i="1"/>
  <c r="G23" i="1"/>
  <c r="G25" i="1"/>
  <c r="G27" i="1"/>
  <c r="G29" i="1"/>
  <c r="G31" i="1"/>
  <c r="G33" i="1"/>
  <c r="G35" i="1"/>
  <c r="G20" i="1"/>
  <c r="G61" i="1"/>
  <c r="G63" i="1"/>
  <c r="G65" i="1"/>
  <c r="G67" i="1"/>
  <c r="G69" i="1"/>
  <c r="G71" i="1"/>
  <c r="G73" i="1"/>
  <c r="G75" i="1"/>
  <c r="G77" i="1"/>
  <c r="G79" i="1"/>
  <c r="G125" i="1"/>
  <c r="G127" i="1"/>
  <c r="G129" i="1"/>
  <c r="G131" i="1"/>
  <c r="G133" i="1"/>
  <c r="G135" i="1"/>
  <c r="G137" i="1"/>
  <c r="G139" i="1"/>
  <c r="G141" i="1"/>
  <c r="G143" i="1"/>
  <c r="G15" i="1"/>
  <c r="I15" i="1" s="1"/>
  <c r="O15" i="1" s="1"/>
  <c r="G17" i="1"/>
  <c r="I17" i="1" s="1"/>
  <c r="O17" i="1" s="1"/>
  <c r="G19" i="1"/>
  <c r="I19" i="1" s="1"/>
  <c r="O19" i="1" s="1"/>
  <c r="G59" i="1"/>
  <c r="G82" i="1"/>
  <c r="G84" i="1"/>
  <c r="G86" i="1"/>
  <c r="G88" i="1"/>
  <c r="G90" i="1"/>
  <c r="G92" i="1"/>
  <c r="G94" i="1"/>
  <c r="G96" i="1"/>
  <c r="G98" i="1"/>
  <c r="G81" i="1"/>
  <c r="G123" i="1"/>
  <c r="G39" i="1"/>
  <c r="G41" i="1"/>
  <c r="G43" i="1"/>
  <c r="G45" i="1"/>
  <c r="G47" i="1"/>
  <c r="G49" i="1"/>
  <c r="G51" i="1"/>
  <c r="G53" i="1"/>
  <c r="G55" i="1"/>
  <c r="G57" i="1"/>
  <c r="G38" i="1"/>
  <c r="G80" i="1"/>
  <c r="G103" i="1"/>
  <c r="G105" i="1"/>
  <c r="G107" i="1"/>
  <c r="G109" i="1"/>
  <c r="G111" i="1"/>
  <c r="G113" i="1"/>
  <c r="G115" i="1"/>
  <c r="G117" i="1"/>
  <c r="G119" i="1"/>
  <c r="G121" i="1"/>
  <c r="G148" i="1"/>
  <c r="G150" i="1"/>
  <c r="G37" i="1"/>
  <c r="G101" i="1"/>
  <c r="G144" i="1"/>
  <c r="G13" i="1"/>
  <c r="I13" i="1" s="1"/>
  <c r="O13" i="1" s="1"/>
  <c r="Q13" i="1" s="1"/>
  <c r="G22" i="1"/>
  <c r="G24" i="1"/>
  <c r="G26" i="1"/>
  <c r="G28" i="1"/>
  <c r="G30" i="1"/>
  <c r="G32" i="1"/>
  <c r="G34" i="1"/>
  <c r="G36" i="1"/>
  <c r="G62" i="1"/>
  <c r="G64" i="1"/>
  <c r="G66" i="1"/>
  <c r="G68" i="1"/>
  <c r="G70" i="1"/>
  <c r="G72" i="1"/>
  <c r="G74" i="1"/>
  <c r="G76" i="1"/>
  <c r="G78" i="1"/>
  <c r="G60" i="1"/>
  <c r="G126" i="1"/>
  <c r="G128" i="1"/>
  <c r="G130" i="1"/>
  <c r="G132" i="1"/>
  <c r="G134" i="1"/>
  <c r="G136" i="1"/>
  <c r="G138" i="1"/>
  <c r="G140" i="1"/>
  <c r="G142" i="1"/>
  <c r="G124" i="1"/>
  <c r="G14" i="1"/>
  <c r="I14" i="1" s="1"/>
  <c r="O14" i="1" s="1"/>
  <c r="Q14" i="1" s="1"/>
  <c r="B14" i="1" s="1"/>
  <c r="G16" i="1"/>
  <c r="I16" i="1" s="1"/>
  <c r="O16" i="1" s="1"/>
  <c r="G18" i="1"/>
  <c r="I18" i="1" s="1"/>
  <c r="O18" i="1" s="1"/>
  <c r="G83" i="1"/>
  <c r="G85" i="1"/>
  <c r="G87" i="1"/>
  <c r="G89" i="1"/>
  <c r="G91" i="1"/>
  <c r="G93" i="1"/>
  <c r="G95" i="1"/>
  <c r="G97" i="1"/>
  <c r="G99" i="1"/>
  <c r="G122" i="1"/>
  <c r="G40" i="1"/>
  <c r="G42" i="1"/>
  <c r="G44" i="1"/>
  <c r="G46" i="1"/>
  <c r="G48" i="1"/>
  <c r="G50" i="1"/>
  <c r="G52" i="1"/>
  <c r="G54" i="1"/>
  <c r="G56" i="1"/>
  <c r="G58" i="1"/>
  <c r="G104" i="1"/>
  <c r="G106" i="1"/>
  <c r="G108" i="1"/>
  <c r="G110" i="1"/>
  <c r="G112" i="1"/>
  <c r="G114" i="1"/>
  <c r="G116" i="1"/>
  <c r="G118" i="1"/>
  <c r="G120" i="1"/>
  <c r="G102" i="1"/>
  <c r="G147" i="1"/>
  <c r="G149" i="1"/>
  <c r="G151" i="1"/>
  <c r="G153" i="1"/>
  <c r="G155" i="1"/>
  <c r="G157" i="1"/>
  <c r="G159" i="1"/>
  <c r="G161" i="1"/>
  <c r="G163" i="1"/>
  <c r="G164" i="1"/>
  <c r="G228" i="1"/>
  <c r="G268" i="1"/>
  <c r="G189" i="1"/>
  <c r="G191" i="1"/>
  <c r="G193" i="1"/>
  <c r="G195" i="1"/>
  <c r="G197" i="1"/>
  <c r="G199" i="1"/>
  <c r="G201" i="1"/>
  <c r="G203" i="1"/>
  <c r="G187" i="1"/>
  <c r="G208" i="1"/>
  <c r="G210" i="1"/>
  <c r="G212" i="1"/>
  <c r="G214" i="1"/>
  <c r="G216" i="1"/>
  <c r="G218" i="1"/>
  <c r="G220" i="1"/>
  <c r="G222" i="1"/>
  <c r="G224" i="1"/>
  <c r="G226" i="1"/>
  <c r="G207" i="1"/>
  <c r="G248" i="1"/>
  <c r="G250" i="1"/>
  <c r="G252" i="1"/>
  <c r="G254" i="1"/>
  <c r="G256" i="1"/>
  <c r="G258" i="1"/>
  <c r="G260" i="1"/>
  <c r="G262" i="1"/>
  <c r="G264" i="1"/>
  <c r="G266" i="1"/>
  <c r="G185" i="1"/>
  <c r="G206" i="1"/>
  <c r="G246" i="1"/>
  <c r="G167" i="1"/>
  <c r="G169" i="1"/>
  <c r="G171" i="1"/>
  <c r="G173" i="1"/>
  <c r="G175" i="1"/>
  <c r="G177" i="1"/>
  <c r="G179" i="1"/>
  <c r="G181" i="1"/>
  <c r="G183" i="1"/>
  <c r="G165" i="1"/>
  <c r="G231" i="1"/>
  <c r="G233" i="1"/>
  <c r="G235" i="1"/>
  <c r="G237" i="1"/>
  <c r="G239" i="1"/>
  <c r="G241" i="1"/>
  <c r="G243" i="1"/>
  <c r="G229" i="1"/>
  <c r="G152" i="1"/>
  <c r="G154" i="1"/>
  <c r="G156" i="1"/>
  <c r="G158" i="1"/>
  <c r="G160" i="1"/>
  <c r="G162" i="1"/>
  <c r="G146" i="1"/>
  <c r="G188" i="1"/>
  <c r="G190" i="1"/>
  <c r="G192" i="1"/>
  <c r="G194" i="1"/>
  <c r="G196" i="1"/>
  <c r="G198" i="1"/>
  <c r="G200" i="1"/>
  <c r="G202" i="1"/>
  <c r="G204" i="1"/>
  <c r="G209" i="1"/>
  <c r="G211" i="1"/>
  <c r="G213" i="1"/>
  <c r="G215" i="1"/>
  <c r="G217" i="1"/>
  <c r="G219" i="1"/>
  <c r="G221" i="1"/>
  <c r="G223" i="1"/>
  <c r="G225" i="1"/>
  <c r="G227" i="1"/>
  <c r="G249" i="1"/>
  <c r="G251" i="1"/>
  <c r="G253" i="1"/>
  <c r="G255" i="1"/>
  <c r="G257" i="1"/>
  <c r="G259" i="1"/>
  <c r="G261" i="1"/>
  <c r="G263" i="1"/>
  <c r="G265" i="1"/>
  <c r="G186" i="1"/>
  <c r="G205" i="1"/>
  <c r="G245" i="1"/>
  <c r="G166" i="1"/>
  <c r="G168" i="1"/>
  <c r="G170" i="1"/>
  <c r="G172" i="1"/>
  <c r="G174" i="1"/>
  <c r="G176" i="1"/>
  <c r="G178" i="1"/>
  <c r="G180" i="1"/>
  <c r="G182" i="1"/>
  <c r="G184" i="1"/>
  <c r="G230" i="1"/>
  <c r="G232" i="1"/>
  <c r="G234" i="1"/>
  <c r="G236" i="1"/>
  <c r="G238" i="1"/>
  <c r="G240" i="1"/>
  <c r="G242" i="1"/>
  <c r="G244" i="1"/>
  <c r="G272" i="1"/>
  <c r="G279" i="1"/>
  <c r="G308" i="1"/>
  <c r="G376" i="1"/>
  <c r="G378" i="1"/>
  <c r="G380" i="1"/>
  <c r="G382" i="1"/>
  <c r="G384" i="1"/>
  <c r="G386" i="1"/>
  <c r="G388" i="1"/>
  <c r="G390" i="1"/>
  <c r="G392" i="1"/>
  <c r="G375" i="1"/>
  <c r="G270" i="1"/>
  <c r="G277" i="1"/>
  <c r="G269" i="1"/>
  <c r="G290" i="1"/>
  <c r="G292" i="1"/>
  <c r="G294" i="1"/>
  <c r="G296" i="1"/>
  <c r="G298" i="1"/>
  <c r="G300" i="1"/>
  <c r="G302" i="1"/>
  <c r="G304" i="1"/>
  <c r="G306" i="1"/>
  <c r="G288" i="1"/>
  <c r="G333" i="1"/>
  <c r="G335" i="1"/>
  <c r="G337" i="1"/>
  <c r="G339" i="1"/>
  <c r="G341" i="1"/>
  <c r="G343" i="1"/>
  <c r="G345" i="1"/>
  <c r="G347" i="1"/>
  <c r="G349" i="1"/>
  <c r="G332" i="1"/>
  <c r="G374" i="1"/>
  <c r="G397" i="1"/>
  <c r="G399" i="1"/>
  <c r="G401" i="1"/>
  <c r="G403" i="1"/>
  <c r="G275" i="1"/>
  <c r="G284" i="1"/>
  <c r="G286" i="1"/>
  <c r="G331" i="1"/>
  <c r="G354" i="1"/>
  <c r="G356" i="1"/>
  <c r="G358" i="1"/>
  <c r="G360" i="1"/>
  <c r="G362" i="1"/>
  <c r="G364" i="1"/>
  <c r="G366" i="1"/>
  <c r="G368" i="1"/>
  <c r="G370" i="1"/>
  <c r="G372" i="1"/>
  <c r="G353" i="1"/>
  <c r="G395" i="1"/>
  <c r="G273" i="1"/>
  <c r="G282" i="1"/>
  <c r="G311" i="1"/>
  <c r="G313" i="1"/>
  <c r="G315" i="1"/>
  <c r="G317" i="1"/>
  <c r="G319" i="1"/>
  <c r="G321" i="1"/>
  <c r="G323" i="1"/>
  <c r="G325" i="1"/>
  <c r="G327" i="1"/>
  <c r="G329" i="1"/>
  <c r="G310" i="1"/>
  <c r="G352" i="1"/>
  <c r="G271" i="1"/>
  <c r="G280" i="1"/>
  <c r="G309" i="1"/>
  <c r="G377" i="1"/>
  <c r="G379" i="1"/>
  <c r="G381" i="1"/>
  <c r="G383" i="1"/>
  <c r="G385" i="1"/>
  <c r="G387" i="1"/>
  <c r="G389" i="1"/>
  <c r="G391" i="1"/>
  <c r="G393" i="1"/>
  <c r="G267" i="1"/>
  <c r="G278" i="1"/>
  <c r="G285" i="1"/>
  <c r="G289" i="1"/>
  <c r="G291" i="1"/>
  <c r="G293" i="1"/>
  <c r="G295" i="1"/>
  <c r="G297" i="1"/>
  <c r="G299" i="1"/>
  <c r="G301" i="1"/>
  <c r="G303" i="1"/>
  <c r="G305" i="1"/>
  <c r="G307" i="1"/>
  <c r="G334" i="1"/>
  <c r="G336" i="1"/>
  <c r="G338" i="1"/>
  <c r="G340" i="1"/>
  <c r="G342" i="1"/>
  <c r="G344" i="1"/>
  <c r="G346" i="1"/>
  <c r="G348" i="1"/>
  <c r="G350" i="1"/>
  <c r="G398" i="1"/>
  <c r="G400" i="1"/>
  <c r="G402" i="1"/>
  <c r="G404" i="1"/>
  <c r="G247" i="1"/>
  <c r="G276" i="1"/>
  <c r="G283" i="1"/>
  <c r="G287" i="1"/>
  <c r="G355" i="1"/>
  <c r="G357" i="1"/>
  <c r="G359" i="1"/>
  <c r="G361" i="1"/>
  <c r="G363" i="1"/>
  <c r="G365" i="1"/>
  <c r="G367" i="1"/>
  <c r="G369" i="1"/>
  <c r="G371" i="1"/>
  <c r="G373" i="1"/>
  <c r="G394" i="1"/>
  <c r="G274" i="1"/>
  <c r="G281" i="1"/>
  <c r="G312" i="1"/>
  <c r="G314" i="1"/>
  <c r="G316" i="1"/>
  <c r="G318" i="1"/>
  <c r="G320" i="1"/>
  <c r="G322" i="1"/>
  <c r="G324" i="1"/>
  <c r="G326" i="1"/>
  <c r="G328" i="1"/>
  <c r="G330" i="1"/>
  <c r="G351" i="1"/>
  <c r="G415" i="1"/>
  <c r="G438" i="1"/>
  <c r="G440" i="1"/>
  <c r="G442" i="1"/>
  <c r="G444" i="1"/>
  <c r="G446" i="1"/>
  <c r="G448" i="1"/>
  <c r="G450" i="1"/>
  <c r="G452" i="1"/>
  <c r="G454" i="1"/>
  <c r="G456" i="1"/>
  <c r="G483" i="1"/>
  <c r="G485" i="1"/>
  <c r="G487" i="1"/>
  <c r="G489" i="1"/>
  <c r="G491" i="1"/>
  <c r="G493" i="1"/>
  <c r="G495" i="1"/>
  <c r="G497" i="1"/>
  <c r="G523" i="1"/>
  <c r="G525" i="1"/>
  <c r="G527" i="1"/>
  <c r="G529" i="1"/>
  <c r="G531" i="1"/>
  <c r="G533" i="1"/>
  <c r="G535" i="1"/>
  <c r="G537" i="1"/>
  <c r="G521" i="1"/>
  <c r="G436" i="1"/>
  <c r="G459" i="1"/>
  <c r="G461" i="1"/>
  <c r="G463" i="1"/>
  <c r="G465" i="1"/>
  <c r="G467" i="1"/>
  <c r="G469" i="1"/>
  <c r="G471" i="1"/>
  <c r="G473" i="1"/>
  <c r="G475" i="1"/>
  <c r="G477" i="1"/>
  <c r="G479" i="1"/>
  <c r="G457" i="1"/>
  <c r="G501" i="1"/>
  <c r="G503" i="1"/>
  <c r="G505" i="1"/>
  <c r="G507" i="1"/>
  <c r="G509" i="1"/>
  <c r="G511" i="1"/>
  <c r="G513" i="1"/>
  <c r="G515" i="1"/>
  <c r="G517" i="1"/>
  <c r="G519" i="1"/>
  <c r="G405" i="1"/>
  <c r="G407" i="1"/>
  <c r="G409" i="1"/>
  <c r="G411" i="1"/>
  <c r="G413" i="1"/>
  <c r="G418" i="1"/>
  <c r="G420" i="1"/>
  <c r="G422" i="1"/>
  <c r="G424" i="1"/>
  <c r="G426" i="1"/>
  <c r="G428" i="1"/>
  <c r="G430" i="1"/>
  <c r="G432" i="1"/>
  <c r="G434" i="1"/>
  <c r="G416" i="1"/>
  <c r="G414" i="1"/>
  <c r="G439" i="1"/>
  <c r="G441" i="1"/>
  <c r="G443" i="1"/>
  <c r="G445" i="1"/>
  <c r="G447" i="1"/>
  <c r="G449" i="1"/>
  <c r="G451" i="1"/>
  <c r="G453" i="1"/>
  <c r="G455" i="1"/>
  <c r="G437" i="1"/>
  <c r="G482" i="1"/>
  <c r="G484" i="1"/>
  <c r="G486" i="1"/>
  <c r="G488" i="1"/>
  <c r="G490" i="1"/>
  <c r="G492" i="1"/>
  <c r="G494" i="1"/>
  <c r="G496" i="1"/>
  <c r="G481" i="1"/>
  <c r="G522" i="1"/>
  <c r="G524" i="1"/>
  <c r="G526" i="1"/>
  <c r="G528" i="1"/>
  <c r="G530" i="1"/>
  <c r="G532" i="1"/>
  <c r="G534" i="1"/>
  <c r="G536" i="1"/>
  <c r="G538" i="1"/>
  <c r="G539" i="1"/>
  <c r="G460" i="1"/>
  <c r="G462" i="1"/>
  <c r="G464" i="1"/>
  <c r="G466" i="1"/>
  <c r="G468" i="1"/>
  <c r="G470" i="1"/>
  <c r="G472" i="1"/>
  <c r="G474" i="1"/>
  <c r="G476" i="1"/>
  <c r="G478" i="1"/>
  <c r="G458" i="1"/>
  <c r="G480" i="1"/>
  <c r="G520" i="1"/>
  <c r="G500" i="1"/>
  <c r="G502" i="1"/>
  <c r="G504" i="1"/>
  <c r="G506" i="1"/>
  <c r="G508" i="1"/>
  <c r="G510" i="1"/>
  <c r="G512" i="1"/>
  <c r="G514" i="1"/>
  <c r="G516" i="1"/>
  <c r="G518" i="1"/>
  <c r="G499" i="1"/>
  <c r="G406" i="1"/>
  <c r="G408" i="1"/>
  <c r="G410" i="1"/>
  <c r="G412" i="1"/>
  <c r="G396" i="1"/>
  <c r="G417" i="1"/>
  <c r="G419" i="1"/>
  <c r="G421" i="1"/>
  <c r="G423" i="1"/>
  <c r="G425" i="1"/>
  <c r="G427" i="1"/>
  <c r="G429" i="1"/>
  <c r="G431" i="1"/>
  <c r="G433" i="1"/>
  <c r="G435" i="1"/>
  <c r="G498" i="1"/>
  <c r="G565" i="1"/>
  <c r="G567" i="1"/>
  <c r="G569" i="1"/>
  <c r="G571" i="1"/>
  <c r="G573" i="1"/>
  <c r="G575" i="1"/>
  <c r="G577" i="1"/>
  <c r="G579" i="1"/>
  <c r="G563" i="1"/>
  <c r="G584" i="1"/>
  <c r="G586" i="1"/>
  <c r="G588" i="1"/>
  <c r="G590" i="1"/>
  <c r="G592" i="1"/>
  <c r="G594" i="1"/>
  <c r="G596" i="1"/>
  <c r="G598" i="1"/>
  <c r="G600" i="1"/>
  <c r="G602" i="1"/>
  <c r="G583" i="1"/>
  <c r="G629" i="1"/>
  <c r="G631" i="1"/>
  <c r="G633" i="1"/>
  <c r="G635" i="1"/>
  <c r="G637" i="1"/>
  <c r="G639" i="1"/>
  <c r="G641" i="1"/>
  <c r="G643" i="1"/>
  <c r="G645" i="1"/>
  <c r="G648" i="1"/>
  <c r="G650" i="1"/>
  <c r="G652" i="1"/>
  <c r="G654" i="1"/>
  <c r="G656" i="1"/>
  <c r="G658" i="1"/>
  <c r="G660" i="1"/>
  <c r="G662" i="1"/>
  <c r="G664" i="1"/>
  <c r="G666" i="1"/>
  <c r="G541" i="1"/>
  <c r="G543" i="1"/>
  <c r="G545" i="1"/>
  <c r="G547" i="1"/>
  <c r="G549" i="1"/>
  <c r="G551" i="1"/>
  <c r="G553" i="1"/>
  <c r="G555" i="1"/>
  <c r="G557" i="1"/>
  <c r="G559" i="1"/>
  <c r="G540" i="1"/>
  <c r="G561" i="1"/>
  <c r="G582" i="1"/>
  <c r="G646" i="1"/>
  <c r="G669" i="1"/>
  <c r="G671" i="1"/>
  <c r="G673" i="1"/>
  <c r="G675" i="1"/>
  <c r="G677" i="1"/>
  <c r="G607" i="1"/>
  <c r="G609" i="1"/>
  <c r="G611" i="1"/>
  <c r="G613" i="1"/>
  <c r="G615" i="1"/>
  <c r="G617" i="1"/>
  <c r="G619" i="1"/>
  <c r="G621" i="1"/>
  <c r="G623" i="1"/>
  <c r="G625" i="1"/>
  <c r="G667" i="1"/>
  <c r="G564" i="1"/>
  <c r="G566" i="1"/>
  <c r="G568" i="1"/>
  <c r="G570" i="1"/>
  <c r="G572" i="1"/>
  <c r="G574" i="1"/>
  <c r="G576" i="1"/>
  <c r="G578" i="1"/>
  <c r="G580" i="1"/>
  <c r="G585" i="1"/>
  <c r="G587" i="1"/>
  <c r="G589" i="1"/>
  <c r="G591" i="1"/>
  <c r="G593" i="1"/>
  <c r="G595" i="1"/>
  <c r="G597" i="1"/>
  <c r="G599" i="1"/>
  <c r="G601" i="1"/>
  <c r="G603" i="1"/>
  <c r="G628" i="1"/>
  <c r="G630" i="1"/>
  <c r="G632" i="1"/>
  <c r="G634" i="1"/>
  <c r="G636" i="1"/>
  <c r="G638" i="1"/>
  <c r="G640" i="1"/>
  <c r="G642" i="1"/>
  <c r="G644" i="1"/>
  <c r="G627" i="1"/>
  <c r="G649" i="1"/>
  <c r="G651" i="1"/>
  <c r="G653" i="1"/>
  <c r="G655" i="1"/>
  <c r="G657" i="1"/>
  <c r="G659" i="1"/>
  <c r="G661" i="1"/>
  <c r="G663" i="1"/>
  <c r="G665" i="1"/>
  <c r="G647" i="1"/>
  <c r="G542" i="1"/>
  <c r="G544" i="1"/>
  <c r="G546" i="1"/>
  <c r="G548" i="1"/>
  <c r="G550" i="1"/>
  <c r="G552" i="1"/>
  <c r="G554" i="1"/>
  <c r="G556" i="1"/>
  <c r="G558" i="1"/>
  <c r="G560" i="1"/>
  <c r="G562" i="1"/>
  <c r="G581" i="1"/>
  <c r="G626" i="1"/>
  <c r="G670" i="1"/>
  <c r="G672" i="1"/>
  <c r="G674" i="1"/>
  <c r="G676" i="1"/>
  <c r="G606" i="1"/>
  <c r="G608" i="1"/>
  <c r="G610" i="1"/>
  <c r="G612" i="1"/>
  <c r="G614" i="1"/>
  <c r="G616" i="1"/>
  <c r="G618" i="1"/>
  <c r="G620" i="1"/>
  <c r="G622" i="1"/>
  <c r="G624" i="1"/>
  <c r="G605" i="1"/>
  <c r="G604" i="1"/>
  <c r="G690" i="1"/>
  <c r="G692" i="1"/>
  <c r="G694" i="1"/>
  <c r="G696" i="1"/>
  <c r="G698" i="1"/>
  <c r="G700" i="1"/>
  <c r="G702" i="1"/>
  <c r="G704" i="1"/>
  <c r="G706" i="1"/>
  <c r="G708" i="1"/>
  <c r="G735" i="1"/>
  <c r="G737" i="1"/>
  <c r="G739" i="1"/>
  <c r="G741" i="1"/>
  <c r="G743" i="1"/>
  <c r="G745" i="1"/>
  <c r="G747" i="1"/>
  <c r="G733" i="1"/>
  <c r="G688" i="1"/>
  <c r="G711" i="1"/>
  <c r="G713" i="1"/>
  <c r="G715" i="1"/>
  <c r="G717" i="1"/>
  <c r="G719" i="1"/>
  <c r="G721" i="1"/>
  <c r="G723" i="1"/>
  <c r="G725" i="1"/>
  <c r="G727" i="1"/>
  <c r="G729" i="1"/>
  <c r="G731" i="1"/>
  <c r="G811" i="1"/>
  <c r="G709" i="1"/>
  <c r="G753" i="1"/>
  <c r="G755" i="1"/>
  <c r="G757" i="1"/>
  <c r="G759" i="1"/>
  <c r="G761" i="1"/>
  <c r="G763" i="1"/>
  <c r="G765" i="1"/>
  <c r="G767" i="1"/>
  <c r="G751" i="1"/>
  <c r="G772" i="1"/>
  <c r="G774" i="1"/>
  <c r="G776" i="1"/>
  <c r="G778" i="1"/>
  <c r="G780" i="1"/>
  <c r="G782" i="1"/>
  <c r="G784" i="1"/>
  <c r="G786" i="1"/>
  <c r="G788" i="1"/>
  <c r="G771" i="1"/>
  <c r="G793" i="1"/>
  <c r="G795" i="1"/>
  <c r="G797" i="1"/>
  <c r="G799" i="1"/>
  <c r="G801" i="1"/>
  <c r="G803" i="1"/>
  <c r="G805" i="1"/>
  <c r="G807" i="1"/>
  <c r="G809" i="1"/>
  <c r="G791" i="1"/>
  <c r="G678" i="1"/>
  <c r="G680" i="1"/>
  <c r="G682" i="1"/>
  <c r="G684" i="1"/>
  <c r="G686" i="1"/>
  <c r="G668" i="1"/>
  <c r="G749" i="1"/>
  <c r="G770" i="1"/>
  <c r="G691" i="1"/>
  <c r="G693" i="1"/>
  <c r="G695" i="1"/>
  <c r="G697" i="1"/>
  <c r="G699" i="1"/>
  <c r="G701" i="1"/>
  <c r="G703" i="1"/>
  <c r="G705" i="1"/>
  <c r="G707" i="1"/>
  <c r="G689" i="1"/>
  <c r="G734" i="1"/>
  <c r="G736" i="1"/>
  <c r="G738" i="1"/>
  <c r="G740" i="1"/>
  <c r="G742" i="1"/>
  <c r="G744" i="1"/>
  <c r="G746" i="1"/>
  <c r="G748" i="1"/>
  <c r="G712" i="1"/>
  <c r="G714" i="1"/>
  <c r="G716" i="1"/>
  <c r="G718" i="1"/>
  <c r="G720" i="1"/>
  <c r="G722" i="1"/>
  <c r="G724" i="1"/>
  <c r="G726" i="1"/>
  <c r="G728" i="1"/>
  <c r="G730" i="1"/>
  <c r="G710" i="1"/>
  <c r="G732" i="1"/>
  <c r="G812" i="1"/>
  <c r="G752" i="1"/>
  <c r="G754" i="1"/>
  <c r="G756" i="1"/>
  <c r="G758" i="1"/>
  <c r="G760" i="1"/>
  <c r="G762" i="1"/>
  <c r="G764" i="1"/>
  <c r="G766" i="1"/>
  <c r="G768" i="1"/>
  <c r="G773" i="1"/>
  <c r="G775" i="1"/>
  <c r="G777" i="1"/>
  <c r="G779" i="1"/>
  <c r="G781" i="1"/>
  <c r="G783" i="1"/>
  <c r="G785" i="1"/>
  <c r="G787" i="1"/>
  <c r="G789" i="1"/>
  <c r="G792" i="1"/>
  <c r="G794" i="1"/>
  <c r="G796" i="1"/>
  <c r="G798" i="1"/>
  <c r="G800" i="1"/>
  <c r="G802" i="1"/>
  <c r="G804" i="1"/>
  <c r="G806" i="1"/>
  <c r="G808" i="1"/>
  <c r="G810" i="1"/>
  <c r="G679" i="1"/>
  <c r="G681" i="1"/>
  <c r="G683" i="1"/>
  <c r="G685" i="1"/>
  <c r="G687" i="1"/>
  <c r="G750" i="1"/>
  <c r="G769" i="1"/>
  <c r="G790" i="1"/>
  <c r="G857" i="1"/>
  <c r="G859" i="1"/>
  <c r="G861" i="1"/>
  <c r="G863" i="1"/>
  <c r="G865" i="1"/>
  <c r="G867" i="1"/>
  <c r="G869" i="1"/>
  <c r="G856" i="1"/>
  <c r="G814" i="1"/>
  <c r="G816" i="1"/>
  <c r="G818" i="1"/>
  <c r="G820" i="1"/>
  <c r="G822" i="1"/>
  <c r="G824" i="1"/>
  <c r="G826" i="1"/>
  <c r="G828" i="1"/>
  <c r="G830" i="1"/>
  <c r="G835" i="1"/>
  <c r="G837" i="1"/>
  <c r="G839" i="1"/>
  <c r="G841" i="1"/>
  <c r="G843" i="1"/>
  <c r="G845" i="1"/>
  <c r="G847" i="1"/>
  <c r="G849" i="1"/>
  <c r="G851" i="1"/>
  <c r="G853" i="1"/>
  <c r="G833" i="1"/>
  <c r="G855" i="1"/>
  <c r="G831" i="1"/>
  <c r="G858" i="1"/>
  <c r="G860" i="1"/>
  <c r="G862" i="1"/>
  <c r="G864" i="1"/>
  <c r="G866" i="1"/>
  <c r="G868" i="1"/>
  <c r="G815" i="1"/>
  <c r="G817" i="1"/>
  <c r="G819" i="1"/>
  <c r="G821" i="1"/>
  <c r="G823" i="1"/>
  <c r="G825" i="1"/>
  <c r="G827" i="1"/>
  <c r="G829" i="1"/>
  <c r="G813" i="1"/>
  <c r="G834" i="1"/>
  <c r="G836" i="1"/>
  <c r="G838" i="1"/>
  <c r="G840" i="1"/>
  <c r="G842" i="1"/>
  <c r="G844" i="1"/>
  <c r="G846" i="1"/>
  <c r="G848" i="1"/>
  <c r="G850" i="1"/>
  <c r="G852" i="1"/>
  <c r="G854" i="1"/>
  <c r="G832" i="1"/>
  <c r="C945" i="1" l="1"/>
  <c r="E944" i="1"/>
  <c r="F944" i="1" s="1"/>
  <c r="B944" i="1"/>
  <c r="P945" i="1"/>
  <c r="R945" i="1" s="1"/>
  <c r="S945" i="1" s="1"/>
  <c r="A946" i="1"/>
  <c r="D945" i="1"/>
  <c r="T945" i="1"/>
  <c r="U945" i="1"/>
  <c r="L877" i="1"/>
  <c r="M877" i="1" s="1"/>
  <c r="N877" i="1" s="1"/>
  <c r="K878" i="1"/>
  <c r="Q16" i="1"/>
  <c r="B16" i="1" s="1"/>
  <c r="Q15" i="1"/>
  <c r="B15" i="1" s="1"/>
  <c r="Q19" i="1"/>
  <c r="B19" i="1" s="1"/>
  <c r="Q18" i="1"/>
  <c r="B18" i="1" s="1"/>
  <c r="Q17" i="1"/>
  <c r="B17" i="1" s="1"/>
  <c r="B13" i="1"/>
  <c r="H21" i="1"/>
  <c r="H22" i="1" s="1"/>
  <c r="I20" i="1"/>
  <c r="O20" i="1" s="1"/>
  <c r="C946" i="1" l="1"/>
  <c r="U946" i="1"/>
  <c r="T946" i="1"/>
  <c r="G945" i="1"/>
  <c r="E945" i="1"/>
  <c r="F945" i="1" s="1"/>
  <c r="B945" i="1"/>
  <c r="P946" i="1"/>
  <c r="R946" i="1" s="1"/>
  <c r="S946" i="1" s="1"/>
  <c r="A947" i="1"/>
  <c r="D946" i="1"/>
  <c r="L878" i="1"/>
  <c r="M878" i="1" s="1"/>
  <c r="N878" i="1" s="1"/>
  <c r="K879" i="1"/>
  <c r="Q20" i="1"/>
  <c r="I21" i="1"/>
  <c r="O21" i="1" s="1"/>
  <c r="H23" i="1"/>
  <c r="H24" i="1" s="1"/>
  <c r="H25" i="1" s="1"/>
  <c r="H26" i="1" s="1"/>
  <c r="I22" i="1"/>
  <c r="O22" i="1" s="1"/>
  <c r="C947" i="1" l="1"/>
  <c r="G946" i="1"/>
  <c r="E946" i="1"/>
  <c r="F946" i="1" s="1"/>
  <c r="B946" i="1"/>
  <c r="T947" i="1"/>
  <c r="P947" i="1"/>
  <c r="R947" i="1" s="1"/>
  <c r="S947" i="1" s="1"/>
  <c r="D947" i="1"/>
  <c r="A948" i="1"/>
  <c r="U947" i="1"/>
  <c r="L879" i="1"/>
  <c r="M879" i="1" s="1"/>
  <c r="N879" i="1" s="1"/>
  <c r="K880" i="1"/>
  <c r="B20" i="1"/>
  <c r="Q22" i="1"/>
  <c r="B22" i="1" s="1"/>
  <c r="Q21" i="1"/>
  <c r="B21" i="1" s="1"/>
  <c r="I25" i="1"/>
  <c r="O25" i="1" s="1"/>
  <c r="I24" i="1"/>
  <c r="O24" i="1" s="1"/>
  <c r="I23" i="1"/>
  <c r="O23" i="1" s="1"/>
  <c r="H27" i="1"/>
  <c r="I26" i="1"/>
  <c r="O26" i="1" s="1"/>
  <c r="C948" i="1" l="1"/>
  <c r="U948" i="1"/>
  <c r="T948" i="1"/>
  <c r="G947" i="1"/>
  <c r="B947" i="1"/>
  <c r="E947" i="1"/>
  <c r="F947" i="1" s="1"/>
  <c r="P948" i="1"/>
  <c r="R948" i="1" s="1"/>
  <c r="S948" i="1" s="1"/>
  <c r="A949" i="1"/>
  <c r="D948" i="1"/>
  <c r="L880" i="1"/>
  <c r="M880" i="1" s="1"/>
  <c r="N880" i="1" s="1"/>
  <c r="K881" i="1"/>
  <c r="Q25" i="1"/>
  <c r="B25" i="1" s="1"/>
  <c r="Q24" i="1"/>
  <c r="B24" i="1" s="1"/>
  <c r="Q23" i="1"/>
  <c r="Q26" i="1"/>
  <c r="B26" i="1" s="1"/>
  <c r="H28" i="1"/>
  <c r="I27" i="1"/>
  <c r="O27" i="1" s="1"/>
  <c r="C949" i="1" l="1"/>
  <c r="G948" i="1"/>
  <c r="T949" i="1"/>
  <c r="B948" i="1"/>
  <c r="E948" i="1"/>
  <c r="F948" i="1" s="1"/>
  <c r="D949" i="1"/>
  <c r="P949" i="1"/>
  <c r="R949" i="1" s="1"/>
  <c r="S949" i="1" s="1"/>
  <c r="A950" i="1"/>
  <c r="U949" i="1"/>
  <c r="L881" i="1"/>
  <c r="M881" i="1" s="1"/>
  <c r="N881" i="1" s="1"/>
  <c r="K882" i="1"/>
  <c r="B23" i="1"/>
  <c r="Q27" i="1"/>
  <c r="B27" i="1" s="1"/>
  <c r="H29" i="1"/>
  <c r="I28" i="1"/>
  <c r="O28" i="1" s="1"/>
  <c r="C950" i="1" l="1"/>
  <c r="G949" i="1"/>
  <c r="B949" i="1"/>
  <c r="E949" i="1"/>
  <c r="F949" i="1" s="1"/>
  <c r="P950" i="1"/>
  <c r="R950" i="1" s="1"/>
  <c r="S950" i="1" s="1"/>
  <c r="A951" i="1"/>
  <c r="D950" i="1"/>
  <c r="T950" i="1"/>
  <c r="U950" i="1"/>
  <c r="L882" i="1"/>
  <c r="M882" i="1" s="1"/>
  <c r="N882" i="1" s="1"/>
  <c r="K883" i="1"/>
  <c r="Q28" i="1"/>
  <c r="H30" i="1"/>
  <c r="I29" i="1"/>
  <c r="O29" i="1" s="1"/>
  <c r="C951" i="1" l="1"/>
  <c r="T951" i="1"/>
  <c r="G950" i="1"/>
  <c r="P951" i="1"/>
  <c r="R951" i="1" s="1"/>
  <c r="S951" i="1" s="1"/>
  <c r="A952" i="1"/>
  <c r="D951" i="1"/>
  <c r="B950" i="1"/>
  <c r="E950" i="1"/>
  <c r="F950" i="1" s="1"/>
  <c r="G951" i="1" s="1"/>
  <c r="U951" i="1"/>
  <c r="L883" i="1"/>
  <c r="M883" i="1" s="1"/>
  <c r="N883" i="1" s="1"/>
  <c r="K884" i="1"/>
  <c r="B28" i="1"/>
  <c r="Q29" i="1"/>
  <c r="B29" i="1" s="1"/>
  <c r="H31" i="1"/>
  <c r="I30" i="1"/>
  <c r="O30" i="1" s="1"/>
  <c r="C952" i="1" l="1"/>
  <c r="U952" i="1"/>
  <c r="E951" i="1"/>
  <c r="F951" i="1" s="1"/>
  <c r="G952" i="1" s="1"/>
  <c r="B951" i="1"/>
  <c r="D952" i="1"/>
  <c r="P952" i="1"/>
  <c r="R952" i="1" s="1"/>
  <c r="S952" i="1" s="1"/>
  <c r="A953" i="1"/>
  <c r="T952" i="1"/>
  <c r="L884" i="1"/>
  <c r="M884" i="1" s="1"/>
  <c r="N884" i="1" s="1"/>
  <c r="K885" i="1"/>
  <c r="Q30" i="1"/>
  <c r="H32" i="1"/>
  <c r="I31" i="1"/>
  <c r="O31" i="1" s="1"/>
  <c r="C953" i="1" l="1"/>
  <c r="E952" i="1"/>
  <c r="F952" i="1" s="1"/>
  <c r="G953" i="1" s="1"/>
  <c r="B952" i="1"/>
  <c r="D953" i="1"/>
  <c r="A954" i="1"/>
  <c r="P953" i="1"/>
  <c r="R953" i="1" s="1"/>
  <c r="S953" i="1" s="1"/>
  <c r="U953" i="1"/>
  <c r="T953" i="1"/>
  <c r="L885" i="1"/>
  <c r="M885" i="1" s="1"/>
  <c r="N885" i="1" s="1"/>
  <c r="K886" i="1"/>
  <c r="B30" i="1"/>
  <c r="Q31" i="1"/>
  <c r="B31" i="1" s="1"/>
  <c r="H33" i="1"/>
  <c r="I32" i="1"/>
  <c r="O32" i="1" s="1"/>
  <c r="C954" i="1" l="1"/>
  <c r="T954" i="1"/>
  <c r="U954" i="1"/>
  <c r="E953" i="1"/>
  <c r="F953" i="1" s="1"/>
  <c r="G954" i="1" s="1"/>
  <c r="B953" i="1"/>
  <c r="A955" i="1"/>
  <c r="P954" i="1"/>
  <c r="R954" i="1" s="1"/>
  <c r="S954" i="1" s="1"/>
  <c r="D954" i="1"/>
  <c r="L886" i="1"/>
  <c r="M886" i="1" s="1"/>
  <c r="N886" i="1" s="1"/>
  <c r="K887" i="1"/>
  <c r="Q32" i="1"/>
  <c r="H34" i="1"/>
  <c r="I33" i="1"/>
  <c r="O33" i="1" s="1"/>
  <c r="C955" i="1" l="1"/>
  <c r="D955" i="1"/>
  <c r="P955" i="1"/>
  <c r="R955" i="1" s="1"/>
  <c r="S955" i="1" s="1"/>
  <c r="A956" i="1"/>
  <c r="E954" i="1"/>
  <c r="F954" i="1" s="1"/>
  <c r="G955" i="1" s="1"/>
  <c r="B954" i="1"/>
  <c r="T955" i="1"/>
  <c r="U955" i="1"/>
  <c r="L887" i="1"/>
  <c r="M887" i="1" s="1"/>
  <c r="N887" i="1" s="1"/>
  <c r="K888" i="1"/>
  <c r="B32" i="1"/>
  <c r="Q33" i="1"/>
  <c r="B33" i="1" s="1"/>
  <c r="H35" i="1"/>
  <c r="I34" i="1"/>
  <c r="O34" i="1" s="1"/>
  <c r="C956" i="1" l="1"/>
  <c r="U956" i="1"/>
  <c r="T956" i="1"/>
  <c r="D956" i="1"/>
  <c r="P956" i="1"/>
  <c r="R956" i="1" s="1"/>
  <c r="S956" i="1" s="1"/>
  <c r="A957" i="1"/>
  <c r="E955" i="1"/>
  <c r="F955" i="1" s="1"/>
  <c r="G956" i="1" s="1"/>
  <c r="B955" i="1"/>
  <c r="L888" i="1"/>
  <c r="M888" i="1" s="1"/>
  <c r="N888" i="1" s="1"/>
  <c r="K889" i="1"/>
  <c r="Q34" i="1"/>
  <c r="H36" i="1"/>
  <c r="I35" i="1"/>
  <c r="O35" i="1" s="1"/>
  <c r="C957" i="1" l="1"/>
  <c r="U957" i="1"/>
  <c r="T957" i="1"/>
  <c r="P957" i="1"/>
  <c r="R957" i="1" s="1"/>
  <c r="S957" i="1" s="1"/>
  <c r="D957" i="1"/>
  <c r="A958" i="1"/>
  <c r="E956" i="1"/>
  <c r="F956" i="1" s="1"/>
  <c r="G957" i="1" s="1"/>
  <c r="B956" i="1"/>
  <c r="L889" i="1"/>
  <c r="M889" i="1" s="1"/>
  <c r="N889" i="1" s="1"/>
  <c r="K890" i="1"/>
  <c r="B34" i="1"/>
  <c r="Q35" i="1"/>
  <c r="B35" i="1" s="1"/>
  <c r="H37" i="1"/>
  <c r="I36" i="1"/>
  <c r="O36" i="1" s="1"/>
  <c r="C958" i="1" l="1"/>
  <c r="T958" i="1"/>
  <c r="A959" i="1"/>
  <c r="D958" i="1"/>
  <c r="P958" i="1"/>
  <c r="R958" i="1" s="1"/>
  <c r="S958" i="1" s="1"/>
  <c r="U958" i="1"/>
  <c r="E957" i="1"/>
  <c r="F957" i="1" s="1"/>
  <c r="G958" i="1" s="1"/>
  <c r="B957" i="1"/>
  <c r="L890" i="1"/>
  <c r="M890" i="1" s="1"/>
  <c r="N890" i="1" s="1"/>
  <c r="K891" i="1"/>
  <c r="Q36" i="1"/>
  <c r="H38" i="1"/>
  <c r="I37" i="1"/>
  <c r="O37" i="1" s="1"/>
  <c r="C959" i="1" l="1"/>
  <c r="A960" i="1"/>
  <c r="D959" i="1"/>
  <c r="P959" i="1"/>
  <c r="R959" i="1" s="1"/>
  <c r="S959" i="1" s="1"/>
  <c r="U959" i="1"/>
  <c r="B958" i="1"/>
  <c r="E958" i="1"/>
  <c r="F958" i="1" s="1"/>
  <c r="G959" i="1" s="1"/>
  <c r="T959" i="1"/>
  <c r="L891" i="1"/>
  <c r="M891" i="1" s="1"/>
  <c r="N891" i="1" s="1"/>
  <c r="K892" i="1"/>
  <c r="B36" i="1"/>
  <c r="Q37" i="1"/>
  <c r="B37" i="1" s="1"/>
  <c r="I38" i="1"/>
  <c r="O38" i="1" s="1"/>
  <c r="H39" i="1"/>
  <c r="C960" i="1" l="1"/>
  <c r="T960" i="1"/>
  <c r="U960" i="1"/>
  <c r="E959" i="1"/>
  <c r="F959" i="1" s="1"/>
  <c r="G960" i="1" s="1"/>
  <c r="B959" i="1"/>
  <c r="P960" i="1"/>
  <c r="R960" i="1" s="1"/>
  <c r="S960" i="1" s="1"/>
  <c r="A961" i="1"/>
  <c r="D960" i="1"/>
  <c r="L892" i="1"/>
  <c r="M892" i="1" s="1"/>
  <c r="N892" i="1" s="1"/>
  <c r="K893" i="1"/>
  <c r="Q38" i="1"/>
  <c r="I39" i="1"/>
  <c r="O39" i="1" s="1"/>
  <c r="H40" i="1"/>
  <c r="C961" i="1" l="1"/>
  <c r="A962" i="1"/>
  <c r="D961" i="1"/>
  <c r="P961" i="1"/>
  <c r="R961" i="1" s="1"/>
  <c r="S961" i="1" s="1"/>
  <c r="U961" i="1"/>
  <c r="B960" i="1"/>
  <c r="E960" i="1"/>
  <c r="F960" i="1" s="1"/>
  <c r="G961" i="1" s="1"/>
  <c r="T961" i="1"/>
  <c r="L893" i="1"/>
  <c r="M893" i="1" s="1"/>
  <c r="N893" i="1" s="1"/>
  <c r="K894" i="1"/>
  <c r="B38" i="1"/>
  <c r="Q39" i="1"/>
  <c r="B39" i="1" s="1"/>
  <c r="H41" i="1"/>
  <c r="I40" i="1"/>
  <c r="O40" i="1" s="1"/>
  <c r="C962" i="1" l="1"/>
  <c r="T962" i="1"/>
  <c r="U962" i="1"/>
  <c r="E961" i="1"/>
  <c r="F961" i="1" s="1"/>
  <c r="G962" i="1" s="1"/>
  <c r="B961" i="1"/>
  <c r="A963" i="1"/>
  <c r="D962" i="1"/>
  <c r="P962" i="1"/>
  <c r="R962" i="1" s="1"/>
  <c r="S962" i="1" s="1"/>
  <c r="C963" i="1" s="1"/>
  <c r="L894" i="1"/>
  <c r="M894" i="1" s="1"/>
  <c r="N894" i="1" s="1"/>
  <c r="K895" i="1"/>
  <c r="Q40" i="1"/>
  <c r="H42" i="1"/>
  <c r="I41" i="1"/>
  <c r="O41" i="1" s="1"/>
  <c r="B962" i="1" l="1"/>
  <c r="E962" i="1"/>
  <c r="F962" i="1" s="1"/>
  <c r="G963" i="1" s="1"/>
  <c r="U963" i="1"/>
  <c r="A964" i="1"/>
  <c r="D963" i="1"/>
  <c r="P963" i="1"/>
  <c r="R963" i="1" s="1"/>
  <c r="S963" i="1" s="1"/>
  <c r="C964" i="1" s="1"/>
  <c r="T963" i="1"/>
  <c r="L895" i="1"/>
  <c r="M895" i="1" s="1"/>
  <c r="N895" i="1" s="1"/>
  <c r="K896" i="1"/>
  <c r="B40" i="1"/>
  <c r="Q41" i="1"/>
  <c r="B41" i="1" s="1"/>
  <c r="H43" i="1"/>
  <c r="I42" i="1"/>
  <c r="O42" i="1" s="1"/>
  <c r="U964" i="1" l="1"/>
  <c r="T964" i="1"/>
  <c r="B963" i="1"/>
  <c r="E963" i="1"/>
  <c r="F963" i="1" s="1"/>
  <c r="G964" i="1" s="1"/>
  <c r="D964" i="1"/>
  <c r="P964" i="1"/>
  <c r="R964" i="1" s="1"/>
  <c r="S964" i="1" s="1"/>
  <c r="C965" i="1" s="1"/>
  <c r="A965" i="1"/>
  <c r="L896" i="1"/>
  <c r="M896" i="1" s="1"/>
  <c r="N896" i="1" s="1"/>
  <c r="K897" i="1"/>
  <c r="Q42" i="1"/>
  <c r="H44" i="1"/>
  <c r="I43" i="1"/>
  <c r="O43" i="1" s="1"/>
  <c r="P965" i="1" l="1"/>
  <c r="R965" i="1" s="1"/>
  <c r="S965" i="1" s="1"/>
  <c r="C966" i="1" s="1"/>
  <c r="A966" i="1"/>
  <c r="D965" i="1"/>
  <c r="T965" i="1"/>
  <c r="E964" i="1"/>
  <c r="F964" i="1" s="1"/>
  <c r="G965" i="1" s="1"/>
  <c r="B964" i="1"/>
  <c r="U965" i="1"/>
  <c r="L897" i="1"/>
  <c r="M897" i="1" s="1"/>
  <c r="N897" i="1" s="1"/>
  <c r="K898" i="1"/>
  <c r="B42" i="1"/>
  <c r="Q43" i="1"/>
  <c r="B43" i="1" s="1"/>
  <c r="H45" i="1"/>
  <c r="I44" i="1"/>
  <c r="O44" i="1" s="1"/>
  <c r="U966" i="1" l="1"/>
  <c r="T966" i="1"/>
  <c r="B965" i="1"/>
  <c r="E965" i="1"/>
  <c r="F965" i="1" s="1"/>
  <c r="G966" i="1" s="1"/>
  <c r="D966" i="1"/>
  <c r="P966" i="1"/>
  <c r="R966" i="1" s="1"/>
  <c r="S966" i="1" s="1"/>
  <c r="C967" i="1" s="1"/>
  <c r="A967" i="1"/>
  <c r="L898" i="1"/>
  <c r="M898" i="1" s="1"/>
  <c r="N898" i="1" s="1"/>
  <c r="K899" i="1"/>
  <c r="Q44" i="1"/>
  <c r="H46" i="1"/>
  <c r="I45" i="1"/>
  <c r="O45" i="1" s="1"/>
  <c r="U967" i="1" l="1"/>
  <c r="D967" i="1"/>
  <c r="P967" i="1"/>
  <c r="R967" i="1" s="1"/>
  <c r="S967" i="1" s="1"/>
  <c r="C968" i="1" s="1"/>
  <c r="A968" i="1"/>
  <c r="B966" i="1"/>
  <c r="E966" i="1"/>
  <c r="F966" i="1" s="1"/>
  <c r="G967" i="1" s="1"/>
  <c r="T967" i="1"/>
  <c r="L899" i="1"/>
  <c r="M899" i="1" s="1"/>
  <c r="N899" i="1" s="1"/>
  <c r="K900" i="1"/>
  <c r="B44" i="1"/>
  <c r="Q45" i="1"/>
  <c r="B45" i="1" s="1"/>
  <c r="H47" i="1"/>
  <c r="I46" i="1"/>
  <c r="O46" i="1" s="1"/>
  <c r="T968" i="1" l="1"/>
  <c r="U968" i="1"/>
  <c r="P968" i="1"/>
  <c r="R968" i="1" s="1"/>
  <c r="S968" i="1" s="1"/>
  <c r="C969" i="1" s="1"/>
  <c r="A969" i="1"/>
  <c r="D968" i="1"/>
  <c r="E967" i="1"/>
  <c r="F967" i="1" s="1"/>
  <c r="G968" i="1" s="1"/>
  <c r="B967" i="1"/>
  <c r="L900" i="1"/>
  <c r="M900" i="1" s="1"/>
  <c r="N900" i="1" s="1"/>
  <c r="K901" i="1"/>
  <c r="Q46" i="1"/>
  <c r="H48" i="1"/>
  <c r="I47" i="1"/>
  <c r="O47" i="1" s="1"/>
  <c r="T969" i="1" l="1"/>
  <c r="U969" i="1"/>
  <c r="D969" i="1"/>
  <c r="P969" i="1"/>
  <c r="R969" i="1" s="1"/>
  <c r="S969" i="1" s="1"/>
  <c r="C970" i="1" s="1"/>
  <c r="A970" i="1"/>
  <c r="B968" i="1"/>
  <c r="E968" i="1"/>
  <c r="F968" i="1" s="1"/>
  <c r="G969" i="1" s="1"/>
  <c r="L901" i="1"/>
  <c r="M901" i="1" s="1"/>
  <c r="N901" i="1" s="1"/>
  <c r="K902" i="1"/>
  <c r="B46" i="1"/>
  <c r="Q47" i="1"/>
  <c r="B47" i="1" s="1"/>
  <c r="I48" i="1"/>
  <c r="O48" i="1" s="1"/>
  <c r="H49" i="1"/>
  <c r="P970" i="1" l="1"/>
  <c r="R970" i="1" s="1"/>
  <c r="S970" i="1" s="1"/>
  <c r="C971" i="1" s="1"/>
  <c r="D970" i="1"/>
  <c r="A971" i="1"/>
  <c r="T970" i="1"/>
  <c r="E969" i="1"/>
  <c r="F969" i="1" s="1"/>
  <c r="G970" i="1" s="1"/>
  <c r="B969" i="1"/>
  <c r="U970" i="1"/>
  <c r="L902" i="1"/>
  <c r="M902" i="1" s="1"/>
  <c r="N902" i="1" s="1"/>
  <c r="K903" i="1"/>
  <c r="Q48" i="1"/>
  <c r="I49" i="1"/>
  <c r="O49" i="1" s="1"/>
  <c r="H50" i="1"/>
  <c r="U971" i="1" l="1"/>
  <c r="T971" i="1"/>
  <c r="D971" i="1"/>
  <c r="P971" i="1"/>
  <c r="R971" i="1" s="1"/>
  <c r="S971" i="1" s="1"/>
  <c r="C972" i="1" s="1"/>
  <c r="A972" i="1"/>
  <c r="B970" i="1"/>
  <c r="E970" i="1"/>
  <c r="F970" i="1" s="1"/>
  <c r="G971" i="1" s="1"/>
  <c r="L903" i="1"/>
  <c r="M903" i="1" s="1"/>
  <c r="N903" i="1" s="1"/>
  <c r="K904" i="1"/>
  <c r="B48" i="1"/>
  <c r="Q49" i="1"/>
  <c r="B49" i="1" s="1"/>
  <c r="H51" i="1"/>
  <c r="I50" i="1"/>
  <c r="O50" i="1" s="1"/>
  <c r="U972" i="1" l="1"/>
  <c r="T972" i="1"/>
  <c r="D972" i="1"/>
  <c r="A973" i="1"/>
  <c r="P972" i="1"/>
  <c r="R972" i="1" s="1"/>
  <c r="S972" i="1" s="1"/>
  <c r="C973" i="1" s="1"/>
  <c r="E971" i="1"/>
  <c r="F971" i="1" s="1"/>
  <c r="G972" i="1" s="1"/>
  <c r="B971" i="1"/>
  <c r="L904" i="1"/>
  <c r="M904" i="1" s="1"/>
  <c r="N904" i="1" s="1"/>
  <c r="K905" i="1"/>
  <c r="Q50" i="1"/>
  <c r="H52" i="1"/>
  <c r="I51" i="1"/>
  <c r="O51" i="1" s="1"/>
  <c r="U973" i="1" l="1"/>
  <c r="T973" i="1"/>
  <c r="P973" i="1"/>
  <c r="R973" i="1" s="1"/>
  <c r="S973" i="1" s="1"/>
  <c r="C974" i="1" s="1"/>
  <c r="A974" i="1"/>
  <c r="D973" i="1"/>
  <c r="E972" i="1"/>
  <c r="F972" i="1" s="1"/>
  <c r="G973" i="1" s="1"/>
  <c r="B972" i="1"/>
  <c r="L905" i="1"/>
  <c r="M905" i="1" s="1"/>
  <c r="N905" i="1" s="1"/>
  <c r="K906" i="1"/>
  <c r="B50" i="1"/>
  <c r="Q51" i="1"/>
  <c r="B51" i="1" s="1"/>
  <c r="H53" i="1"/>
  <c r="I52" i="1"/>
  <c r="O52" i="1" s="1"/>
  <c r="D974" i="1" l="1"/>
  <c r="P974" i="1"/>
  <c r="R974" i="1" s="1"/>
  <c r="S974" i="1" s="1"/>
  <c r="C975" i="1" s="1"/>
  <c r="A975" i="1"/>
  <c r="U974" i="1"/>
  <c r="T974" i="1"/>
  <c r="E973" i="1"/>
  <c r="F973" i="1" s="1"/>
  <c r="G974" i="1" s="1"/>
  <c r="B973" i="1"/>
  <c r="L906" i="1"/>
  <c r="M906" i="1" s="1"/>
  <c r="N906" i="1" s="1"/>
  <c r="K907" i="1"/>
  <c r="Q52" i="1"/>
  <c r="H54" i="1"/>
  <c r="I53" i="1"/>
  <c r="O53" i="1" s="1"/>
  <c r="T975" i="1" l="1"/>
  <c r="U975" i="1"/>
  <c r="P975" i="1"/>
  <c r="R975" i="1" s="1"/>
  <c r="S975" i="1" s="1"/>
  <c r="C976" i="1" s="1"/>
  <c r="D975" i="1"/>
  <c r="A976" i="1"/>
  <c r="B974" i="1"/>
  <c r="E974" i="1"/>
  <c r="F974" i="1" s="1"/>
  <c r="G975" i="1" s="1"/>
  <c r="L907" i="1"/>
  <c r="M907" i="1" s="1"/>
  <c r="N907" i="1" s="1"/>
  <c r="K908" i="1"/>
  <c r="B52" i="1"/>
  <c r="Q53" i="1"/>
  <c r="B53" i="1" s="1"/>
  <c r="H55" i="1"/>
  <c r="I54" i="1"/>
  <c r="O54" i="1" s="1"/>
  <c r="T976" i="1" l="1"/>
  <c r="U976" i="1"/>
  <c r="P976" i="1"/>
  <c r="R976" i="1" s="1"/>
  <c r="S976" i="1" s="1"/>
  <c r="C977" i="1" s="1"/>
  <c r="A977" i="1"/>
  <c r="D976" i="1"/>
  <c r="E975" i="1"/>
  <c r="F975" i="1" s="1"/>
  <c r="G976" i="1" s="1"/>
  <c r="B975" i="1"/>
  <c r="L908" i="1"/>
  <c r="M908" i="1" s="1"/>
  <c r="N908" i="1" s="1"/>
  <c r="K909" i="1"/>
  <c r="Q54" i="1"/>
  <c r="I55" i="1"/>
  <c r="O55" i="1" s="1"/>
  <c r="H56" i="1"/>
  <c r="T977" i="1" l="1"/>
  <c r="E976" i="1"/>
  <c r="F976" i="1" s="1"/>
  <c r="G977" i="1" s="1"/>
  <c r="B976" i="1"/>
  <c r="D977" i="1"/>
  <c r="A978" i="1"/>
  <c r="P977" i="1"/>
  <c r="R977" i="1" s="1"/>
  <c r="S977" i="1" s="1"/>
  <c r="C978" i="1" s="1"/>
  <c r="U977" i="1"/>
  <c r="L909" i="1"/>
  <c r="M909" i="1" s="1"/>
  <c r="N909" i="1" s="1"/>
  <c r="K910" i="1"/>
  <c r="B54" i="1"/>
  <c r="Q55" i="1"/>
  <c r="B55" i="1" s="1"/>
  <c r="H57" i="1"/>
  <c r="I56" i="1"/>
  <c r="O56" i="1" s="1"/>
  <c r="T978" i="1" l="1"/>
  <c r="U978" i="1"/>
  <c r="B977" i="1"/>
  <c r="E977" i="1"/>
  <c r="F977" i="1" s="1"/>
  <c r="G978" i="1" s="1"/>
  <c r="A979" i="1"/>
  <c r="D978" i="1"/>
  <c r="P978" i="1"/>
  <c r="R978" i="1" s="1"/>
  <c r="S978" i="1" s="1"/>
  <c r="C979" i="1" s="1"/>
  <c r="L910" i="1"/>
  <c r="M910" i="1" s="1"/>
  <c r="N910" i="1" s="1"/>
  <c r="K911" i="1"/>
  <c r="Q56" i="1"/>
  <c r="H58" i="1"/>
  <c r="I57" i="1"/>
  <c r="O57" i="1" s="1"/>
  <c r="E978" i="1" l="1"/>
  <c r="F978" i="1" s="1"/>
  <c r="G979" i="1" s="1"/>
  <c r="B978" i="1"/>
  <c r="U979" i="1"/>
  <c r="T979" i="1"/>
  <c r="P979" i="1"/>
  <c r="R979" i="1" s="1"/>
  <c r="S979" i="1" s="1"/>
  <c r="C980" i="1" s="1"/>
  <c r="D979" i="1"/>
  <c r="A980" i="1"/>
  <c r="L911" i="1"/>
  <c r="M911" i="1" s="1"/>
  <c r="N911" i="1" s="1"/>
  <c r="K912" i="1"/>
  <c r="B56" i="1"/>
  <c r="Q57" i="1"/>
  <c r="B57" i="1" s="1"/>
  <c r="H59" i="1"/>
  <c r="I58" i="1"/>
  <c r="O58" i="1" s="1"/>
  <c r="B979" i="1" l="1"/>
  <c r="E979" i="1"/>
  <c r="F979" i="1" s="1"/>
  <c r="G980" i="1" s="1"/>
  <c r="U980" i="1"/>
  <c r="T980" i="1"/>
  <c r="D980" i="1"/>
  <c r="P980" i="1"/>
  <c r="R980" i="1" s="1"/>
  <c r="S980" i="1" s="1"/>
  <c r="C981" i="1" s="1"/>
  <c r="A981" i="1"/>
  <c r="L912" i="1"/>
  <c r="M912" i="1" s="1"/>
  <c r="N912" i="1" s="1"/>
  <c r="K913" i="1"/>
  <c r="Q58" i="1"/>
  <c r="I59" i="1"/>
  <c r="O59" i="1" s="1"/>
  <c r="H60" i="1"/>
  <c r="A982" i="1" l="1"/>
  <c r="P981" i="1"/>
  <c r="R981" i="1" s="1"/>
  <c r="S981" i="1" s="1"/>
  <c r="C982" i="1" s="1"/>
  <c r="D981" i="1"/>
  <c r="U981" i="1"/>
  <c r="E980" i="1"/>
  <c r="F980" i="1" s="1"/>
  <c r="G981" i="1" s="1"/>
  <c r="B980" i="1"/>
  <c r="T981" i="1"/>
  <c r="L913" i="1"/>
  <c r="M913" i="1" s="1"/>
  <c r="N913" i="1" s="1"/>
  <c r="K914" i="1"/>
  <c r="B58" i="1"/>
  <c r="Q59" i="1"/>
  <c r="B59" i="1" s="1"/>
  <c r="I60" i="1"/>
  <c r="O60" i="1" s="1"/>
  <c r="H61" i="1"/>
  <c r="T982" i="1" l="1"/>
  <c r="U982" i="1"/>
  <c r="E981" i="1"/>
  <c r="F981" i="1" s="1"/>
  <c r="G982" i="1" s="1"/>
  <c r="B981" i="1"/>
  <c r="D982" i="1"/>
  <c r="A983" i="1"/>
  <c r="P982" i="1"/>
  <c r="R982" i="1" s="1"/>
  <c r="S982" i="1" s="1"/>
  <c r="C983" i="1" s="1"/>
  <c r="L914" i="1"/>
  <c r="M914" i="1" s="1"/>
  <c r="N914" i="1" s="1"/>
  <c r="K915" i="1"/>
  <c r="Q60" i="1"/>
  <c r="H62" i="1"/>
  <c r="I61" i="1"/>
  <c r="O61" i="1" s="1"/>
  <c r="T983" i="1" l="1"/>
  <c r="U983" i="1"/>
  <c r="B982" i="1"/>
  <c r="E982" i="1"/>
  <c r="F982" i="1" s="1"/>
  <c r="G983" i="1" s="1"/>
  <c r="P983" i="1"/>
  <c r="R983" i="1" s="1"/>
  <c r="S983" i="1" s="1"/>
  <c r="C984" i="1" s="1"/>
  <c r="A984" i="1"/>
  <c r="D983" i="1"/>
  <c r="L915" i="1"/>
  <c r="M915" i="1" s="1"/>
  <c r="N915" i="1" s="1"/>
  <c r="K916" i="1"/>
  <c r="B60" i="1"/>
  <c r="Q61" i="1"/>
  <c r="B61" i="1" s="1"/>
  <c r="I62" i="1"/>
  <c r="O62" i="1" s="1"/>
  <c r="H63" i="1"/>
  <c r="D984" i="1" l="1"/>
  <c r="A985" i="1"/>
  <c r="P984" i="1"/>
  <c r="R984" i="1" s="1"/>
  <c r="S984" i="1" s="1"/>
  <c r="C985" i="1" s="1"/>
  <c r="E983" i="1"/>
  <c r="F983" i="1" s="1"/>
  <c r="G984" i="1" s="1"/>
  <c r="B983" i="1"/>
  <c r="T984" i="1"/>
  <c r="U984" i="1"/>
  <c r="L916" i="1"/>
  <c r="M916" i="1" s="1"/>
  <c r="N916" i="1" s="1"/>
  <c r="K917" i="1"/>
  <c r="Q62" i="1"/>
  <c r="I63" i="1"/>
  <c r="O63" i="1" s="1"/>
  <c r="H64" i="1"/>
  <c r="U985" i="1" l="1"/>
  <c r="T985" i="1"/>
  <c r="A986" i="1"/>
  <c r="P985" i="1"/>
  <c r="R985" i="1" s="1"/>
  <c r="S985" i="1" s="1"/>
  <c r="C986" i="1" s="1"/>
  <c r="D985" i="1"/>
  <c r="B984" i="1"/>
  <c r="E984" i="1"/>
  <c r="F984" i="1" s="1"/>
  <c r="G985" i="1" s="1"/>
  <c r="L917" i="1"/>
  <c r="M917" i="1" s="1"/>
  <c r="N917" i="1" s="1"/>
  <c r="K918" i="1"/>
  <c r="B62" i="1"/>
  <c r="Q63" i="1"/>
  <c r="B63" i="1" s="1"/>
  <c r="H65" i="1"/>
  <c r="I64" i="1"/>
  <c r="O64" i="1" s="1"/>
  <c r="T986" i="1" l="1"/>
  <c r="B985" i="1"/>
  <c r="E985" i="1"/>
  <c r="F985" i="1" s="1"/>
  <c r="G986" i="1" s="1"/>
  <c r="A987" i="1"/>
  <c r="D986" i="1"/>
  <c r="P986" i="1"/>
  <c r="R986" i="1" s="1"/>
  <c r="S986" i="1" s="1"/>
  <c r="C987" i="1" s="1"/>
  <c r="U986" i="1"/>
  <c r="L918" i="1"/>
  <c r="M918" i="1" s="1"/>
  <c r="N918" i="1" s="1"/>
  <c r="K919" i="1"/>
  <c r="Q64" i="1"/>
  <c r="I65" i="1"/>
  <c r="O65" i="1" s="1"/>
  <c r="H66" i="1"/>
  <c r="U987" i="1" l="1"/>
  <c r="P987" i="1"/>
  <c r="R987" i="1" s="1"/>
  <c r="S987" i="1" s="1"/>
  <c r="C988" i="1" s="1"/>
  <c r="D987" i="1"/>
  <c r="A988" i="1"/>
  <c r="T987" i="1"/>
  <c r="E986" i="1"/>
  <c r="F986" i="1" s="1"/>
  <c r="G987" i="1" s="1"/>
  <c r="B986" i="1"/>
  <c r="L919" i="1"/>
  <c r="M919" i="1" s="1"/>
  <c r="N919" i="1" s="1"/>
  <c r="K920" i="1"/>
  <c r="B64" i="1"/>
  <c r="Q65" i="1"/>
  <c r="B65" i="1" s="1"/>
  <c r="H67" i="1"/>
  <c r="I66" i="1"/>
  <c r="O66" i="1" s="1"/>
  <c r="T988" i="1" l="1"/>
  <c r="E987" i="1"/>
  <c r="F987" i="1" s="1"/>
  <c r="G988" i="1" s="1"/>
  <c r="B987" i="1"/>
  <c r="U988" i="1"/>
  <c r="P988" i="1"/>
  <c r="R988" i="1" s="1"/>
  <c r="S988" i="1" s="1"/>
  <c r="C989" i="1" s="1"/>
  <c r="D988" i="1"/>
  <c r="A989" i="1"/>
  <c r="L920" i="1"/>
  <c r="M920" i="1" s="1"/>
  <c r="N920" i="1" s="1"/>
  <c r="K921" i="1"/>
  <c r="Q66" i="1"/>
  <c r="H68" i="1"/>
  <c r="I67" i="1"/>
  <c r="O67" i="1" s="1"/>
  <c r="E988" i="1" l="1"/>
  <c r="F988" i="1" s="1"/>
  <c r="G989" i="1" s="1"/>
  <c r="B988" i="1"/>
  <c r="A990" i="1"/>
  <c r="P989" i="1"/>
  <c r="R989" i="1" s="1"/>
  <c r="S989" i="1" s="1"/>
  <c r="C990" i="1" s="1"/>
  <c r="D989" i="1"/>
  <c r="U989" i="1"/>
  <c r="T989" i="1"/>
  <c r="L921" i="1"/>
  <c r="M921" i="1" s="1"/>
  <c r="N921" i="1" s="1"/>
  <c r="K922" i="1"/>
  <c r="B66" i="1"/>
  <c r="Q67" i="1"/>
  <c r="B67" i="1" s="1"/>
  <c r="H69" i="1"/>
  <c r="I68" i="1"/>
  <c r="O68" i="1" s="1"/>
  <c r="T990" i="1" l="1"/>
  <c r="U990" i="1"/>
  <c r="D990" i="1"/>
  <c r="A991" i="1"/>
  <c r="P990" i="1"/>
  <c r="R990" i="1" s="1"/>
  <c r="S990" i="1" s="1"/>
  <c r="C991" i="1" s="1"/>
  <c r="B989" i="1"/>
  <c r="E989" i="1"/>
  <c r="F989" i="1" s="1"/>
  <c r="G990" i="1" s="1"/>
  <c r="L922" i="1"/>
  <c r="M922" i="1" s="1"/>
  <c r="N922" i="1" s="1"/>
  <c r="K923" i="1"/>
  <c r="Q68" i="1"/>
  <c r="I69" i="1"/>
  <c r="O69" i="1" s="1"/>
  <c r="H70" i="1"/>
  <c r="T991" i="1" l="1"/>
  <c r="E990" i="1"/>
  <c r="F990" i="1" s="1"/>
  <c r="G991" i="1" s="1"/>
  <c r="B990" i="1"/>
  <c r="U991" i="1"/>
  <c r="P991" i="1"/>
  <c r="R991" i="1" s="1"/>
  <c r="S991" i="1" s="1"/>
  <c r="C992" i="1" s="1"/>
  <c r="D991" i="1"/>
  <c r="A992" i="1"/>
  <c r="L923" i="1"/>
  <c r="M923" i="1" s="1"/>
  <c r="N923" i="1" s="1"/>
  <c r="K924" i="1"/>
  <c r="B68" i="1"/>
  <c r="Q69" i="1"/>
  <c r="B69" i="1" s="1"/>
  <c r="H71" i="1"/>
  <c r="I70" i="1"/>
  <c r="O70" i="1" s="1"/>
  <c r="A993" i="1" l="1"/>
  <c r="D992" i="1"/>
  <c r="P992" i="1"/>
  <c r="R992" i="1" s="1"/>
  <c r="S992" i="1" s="1"/>
  <c r="C993" i="1" s="1"/>
  <c r="E991" i="1"/>
  <c r="F991" i="1" s="1"/>
  <c r="G992" i="1" s="1"/>
  <c r="B991" i="1"/>
  <c r="U992" i="1"/>
  <c r="T992" i="1"/>
  <c r="L924" i="1"/>
  <c r="M924" i="1" s="1"/>
  <c r="N924" i="1" s="1"/>
  <c r="K925" i="1"/>
  <c r="Q70" i="1"/>
  <c r="I71" i="1"/>
  <c r="O71" i="1" s="1"/>
  <c r="H72" i="1"/>
  <c r="T993" i="1" l="1"/>
  <c r="U993" i="1"/>
  <c r="B992" i="1"/>
  <c r="E992" i="1"/>
  <c r="F992" i="1" s="1"/>
  <c r="G993" i="1" s="1"/>
  <c r="A994" i="1"/>
  <c r="D993" i="1"/>
  <c r="P993" i="1"/>
  <c r="R993" i="1" s="1"/>
  <c r="S993" i="1" s="1"/>
  <c r="C994" i="1" s="1"/>
  <c r="L925" i="1"/>
  <c r="M925" i="1" s="1"/>
  <c r="N925" i="1" s="1"/>
  <c r="K926" i="1"/>
  <c r="B70" i="1"/>
  <c r="Q71" i="1"/>
  <c r="B71" i="1" s="1"/>
  <c r="H73" i="1"/>
  <c r="I72" i="1"/>
  <c r="O72" i="1" s="1"/>
  <c r="T994" i="1" l="1"/>
  <c r="E993" i="1"/>
  <c r="F993" i="1" s="1"/>
  <c r="G994" i="1" s="1"/>
  <c r="B993" i="1"/>
  <c r="P994" i="1"/>
  <c r="R994" i="1" s="1"/>
  <c r="S994" i="1" s="1"/>
  <c r="C995" i="1" s="1"/>
  <c r="D994" i="1"/>
  <c r="A995" i="1"/>
  <c r="U994" i="1"/>
  <c r="L926" i="1"/>
  <c r="M926" i="1" s="1"/>
  <c r="N926" i="1" s="1"/>
  <c r="K927" i="1"/>
  <c r="Q72" i="1"/>
  <c r="H74" i="1"/>
  <c r="I73" i="1"/>
  <c r="O73" i="1" s="1"/>
  <c r="U995" i="1" l="1"/>
  <c r="D995" i="1"/>
  <c r="A996" i="1"/>
  <c r="P995" i="1"/>
  <c r="R995" i="1" s="1"/>
  <c r="S995" i="1" s="1"/>
  <c r="C996" i="1" s="1"/>
  <c r="T995" i="1"/>
  <c r="E994" i="1"/>
  <c r="F994" i="1" s="1"/>
  <c r="G995" i="1" s="1"/>
  <c r="B994" i="1"/>
  <c r="L927" i="1"/>
  <c r="M927" i="1" s="1"/>
  <c r="N927" i="1" s="1"/>
  <c r="K928" i="1"/>
  <c r="B72" i="1"/>
  <c r="Q73" i="1"/>
  <c r="B73" i="1" s="1"/>
  <c r="H75" i="1"/>
  <c r="I74" i="1"/>
  <c r="O74" i="1" s="1"/>
  <c r="T996" i="1" l="1"/>
  <c r="U996" i="1"/>
  <c r="A997" i="1"/>
  <c r="D996" i="1"/>
  <c r="P996" i="1"/>
  <c r="R996" i="1" s="1"/>
  <c r="S996" i="1" s="1"/>
  <c r="C997" i="1" s="1"/>
  <c r="E995" i="1"/>
  <c r="F995" i="1" s="1"/>
  <c r="G996" i="1" s="1"/>
  <c r="B995" i="1"/>
  <c r="L928" i="1"/>
  <c r="M928" i="1" s="1"/>
  <c r="N928" i="1" s="1"/>
  <c r="K929" i="1"/>
  <c r="Q74" i="1"/>
  <c r="H76" i="1"/>
  <c r="I75" i="1"/>
  <c r="O75" i="1" s="1"/>
  <c r="T997" i="1" l="1"/>
  <c r="B996" i="1"/>
  <c r="E996" i="1"/>
  <c r="F996" i="1" s="1"/>
  <c r="G997" i="1" s="1"/>
  <c r="U997" i="1"/>
  <c r="P997" i="1"/>
  <c r="R997" i="1" s="1"/>
  <c r="S997" i="1" s="1"/>
  <c r="C998" i="1" s="1"/>
  <c r="D997" i="1"/>
  <c r="A998" i="1"/>
  <c r="L929" i="1"/>
  <c r="M929" i="1" s="1"/>
  <c r="N929" i="1" s="1"/>
  <c r="K930" i="1"/>
  <c r="B74" i="1"/>
  <c r="Q75" i="1"/>
  <c r="B75" i="1" s="1"/>
  <c r="H77" i="1"/>
  <c r="I76" i="1"/>
  <c r="O76" i="1" s="1"/>
  <c r="D998" i="1" l="1"/>
  <c r="P998" i="1"/>
  <c r="R998" i="1" s="1"/>
  <c r="S998" i="1" s="1"/>
  <c r="C999" i="1" s="1"/>
  <c r="A999" i="1"/>
  <c r="T998" i="1"/>
  <c r="B997" i="1"/>
  <c r="E997" i="1"/>
  <c r="F997" i="1" s="1"/>
  <c r="G998" i="1" s="1"/>
  <c r="U998" i="1"/>
  <c r="L930" i="1"/>
  <c r="M930" i="1" s="1"/>
  <c r="N930" i="1" s="1"/>
  <c r="K931" i="1"/>
  <c r="Q76" i="1"/>
  <c r="H78" i="1"/>
  <c r="I77" i="1"/>
  <c r="O77" i="1" s="1"/>
  <c r="U999" i="1" l="1"/>
  <c r="T999" i="1"/>
  <c r="P999" i="1"/>
  <c r="R999" i="1" s="1"/>
  <c r="S999" i="1" s="1"/>
  <c r="C1000" i="1" s="1"/>
  <c r="A1000" i="1"/>
  <c r="D999" i="1"/>
  <c r="E998" i="1"/>
  <c r="F998" i="1" s="1"/>
  <c r="G999" i="1" s="1"/>
  <c r="B998" i="1"/>
  <c r="L931" i="1"/>
  <c r="M931" i="1" s="1"/>
  <c r="N931" i="1" s="1"/>
  <c r="K932" i="1"/>
  <c r="B76" i="1"/>
  <c r="Q77" i="1"/>
  <c r="B77" i="1" s="1"/>
  <c r="H79" i="1"/>
  <c r="I78" i="1"/>
  <c r="O78" i="1" s="1"/>
  <c r="T1000" i="1" l="1"/>
  <c r="D1000" i="1"/>
  <c r="P1000" i="1"/>
  <c r="R1000" i="1" s="1"/>
  <c r="S1000" i="1" s="1"/>
  <c r="C1001" i="1" s="1"/>
  <c r="A1001" i="1"/>
  <c r="U1000" i="1"/>
  <c r="B999" i="1"/>
  <c r="E999" i="1"/>
  <c r="F999" i="1" s="1"/>
  <c r="G1000" i="1" s="1"/>
  <c r="L932" i="1"/>
  <c r="M932" i="1" s="1"/>
  <c r="N932" i="1" s="1"/>
  <c r="K933" i="1"/>
  <c r="Q78" i="1"/>
  <c r="H80" i="1"/>
  <c r="I79" i="1"/>
  <c r="O79" i="1" s="1"/>
  <c r="U1001" i="1" l="1"/>
  <c r="B1000" i="1"/>
  <c r="E1000" i="1"/>
  <c r="F1000" i="1" s="1"/>
  <c r="G1001" i="1" s="1"/>
  <c r="T1001" i="1"/>
  <c r="A1002" i="1"/>
  <c r="P1001" i="1"/>
  <c r="R1001" i="1" s="1"/>
  <c r="S1001" i="1" s="1"/>
  <c r="C1002" i="1" s="1"/>
  <c r="D1001" i="1"/>
  <c r="L933" i="1"/>
  <c r="M933" i="1" s="1"/>
  <c r="N933" i="1" s="1"/>
  <c r="K934" i="1"/>
  <c r="B78" i="1"/>
  <c r="Q79" i="1"/>
  <c r="B79" i="1" s="1"/>
  <c r="H81" i="1"/>
  <c r="I80" i="1"/>
  <c r="O80" i="1" s="1"/>
  <c r="E1001" i="1" l="1"/>
  <c r="F1001" i="1" s="1"/>
  <c r="G1002" i="1" s="1"/>
  <c r="B1001" i="1"/>
  <c r="T1002" i="1"/>
  <c r="P1002" i="1"/>
  <c r="R1002" i="1" s="1"/>
  <c r="S1002" i="1" s="1"/>
  <c r="C1003" i="1" s="1"/>
  <c r="D1002" i="1"/>
  <c r="A1003" i="1"/>
  <c r="U1002" i="1"/>
  <c r="L934" i="1"/>
  <c r="M934" i="1" s="1"/>
  <c r="N934" i="1" s="1"/>
  <c r="K935" i="1"/>
  <c r="Q80" i="1"/>
  <c r="I81" i="1"/>
  <c r="O81" i="1" s="1"/>
  <c r="H82" i="1"/>
  <c r="U1003" i="1" l="1"/>
  <c r="D1003" i="1"/>
  <c r="P1003" i="1"/>
  <c r="R1003" i="1" s="1"/>
  <c r="S1003" i="1" s="1"/>
  <c r="C1004" i="1" s="1"/>
  <c r="A1004" i="1"/>
  <c r="B1002" i="1"/>
  <c r="E1002" i="1"/>
  <c r="F1002" i="1" s="1"/>
  <c r="G1003" i="1" s="1"/>
  <c r="T1003" i="1"/>
  <c r="L935" i="1"/>
  <c r="M935" i="1" s="1"/>
  <c r="N935" i="1" s="1"/>
  <c r="K936" i="1"/>
  <c r="B80" i="1"/>
  <c r="Q81" i="1"/>
  <c r="B81" i="1" s="1"/>
  <c r="I82" i="1"/>
  <c r="O82" i="1" s="1"/>
  <c r="H83" i="1"/>
  <c r="T1004" i="1" l="1"/>
  <c r="U1004" i="1"/>
  <c r="A1005" i="1"/>
  <c r="D1004" i="1"/>
  <c r="P1004" i="1"/>
  <c r="R1004" i="1" s="1"/>
  <c r="S1004" i="1" s="1"/>
  <c r="C1005" i="1" s="1"/>
  <c r="E1003" i="1"/>
  <c r="F1003" i="1" s="1"/>
  <c r="G1004" i="1" s="1"/>
  <c r="B1003" i="1"/>
  <c r="L936" i="1"/>
  <c r="M936" i="1" s="1"/>
  <c r="N936" i="1" s="1"/>
  <c r="K937" i="1"/>
  <c r="Q82" i="1"/>
  <c r="H84" i="1"/>
  <c r="I83" i="1"/>
  <c r="O83" i="1" s="1"/>
  <c r="T1005" i="1" l="1"/>
  <c r="U1005" i="1"/>
  <c r="B1004" i="1"/>
  <c r="E1004" i="1"/>
  <c r="F1004" i="1" s="1"/>
  <c r="G1005" i="1" s="1"/>
  <c r="D1005" i="1"/>
  <c r="P1005" i="1"/>
  <c r="R1005" i="1" s="1"/>
  <c r="S1005" i="1" s="1"/>
  <c r="C1006" i="1" s="1"/>
  <c r="A1006" i="1"/>
  <c r="L937" i="1"/>
  <c r="M937" i="1" s="1"/>
  <c r="N937" i="1" s="1"/>
  <c r="K938" i="1"/>
  <c r="B82" i="1"/>
  <c r="Q83" i="1"/>
  <c r="B83" i="1" s="1"/>
  <c r="H85" i="1"/>
  <c r="I84" i="1"/>
  <c r="O84" i="1" s="1"/>
  <c r="T1006" i="1" l="1"/>
  <c r="U1006" i="1"/>
  <c r="D1006" i="1"/>
  <c r="A1007" i="1"/>
  <c r="P1006" i="1"/>
  <c r="R1006" i="1" s="1"/>
  <c r="S1006" i="1" s="1"/>
  <c r="C1007" i="1" s="1"/>
  <c r="B1005" i="1"/>
  <c r="E1005" i="1"/>
  <c r="F1005" i="1" s="1"/>
  <c r="G1006" i="1" s="1"/>
  <c r="L938" i="1"/>
  <c r="M938" i="1" s="1"/>
  <c r="N938" i="1" s="1"/>
  <c r="K939" i="1"/>
  <c r="Q84" i="1"/>
  <c r="I85" i="1"/>
  <c r="O85" i="1" s="1"/>
  <c r="H86" i="1"/>
  <c r="P1007" i="1" l="1"/>
  <c r="R1007" i="1" s="1"/>
  <c r="S1007" i="1" s="1"/>
  <c r="C1008" i="1" s="1"/>
  <c r="A1008" i="1"/>
  <c r="D1007" i="1"/>
  <c r="U1007" i="1"/>
  <c r="E1006" i="1"/>
  <c r="F1006" i="1" s="1"/>
  <c r="G1007" i="1" s="1"/>
  <c r="B1006" i="1"/>
  <c r="T1007" i="1"/>
  <c r="L939" i="1"/>
  <c r="M939" i="1" s="1"/>
  <c r="N939" i="1" s="1"/>
  <c r="K940" i="1"/>
  <c r="K941" i="1" s="1"/>
  <c r="B84" i="1"/>
  <c r="Q85" i="1"/>
  <c r="B85" i="1" s="1"/>
  <c r="I86" i="1"/>
  <c r="O86" i="1" s="1"/>
  <c r="H87" i="1"/>
  <c r="T1008" i="1" l="1"/>
  <c r="U1008" i="1"/>
  <c r="E1007" i="1"/>
  <c r="F1007" i="1" s="1"/>
  <c r="G1008" i="1" s="1"/>
  <c r="B1007" i="1"/>
  <c r="P1008" i="1"/>
  <c r="R1008" i="1" s="1"/>
  <c r="S1008" i="1" s="1"/>
  <c r="C1009" i="1" s="1"/>
  <c r="D1008" i="1"/>
  <c r="A1009" i="1"/>
  <c r="K942" i="1"/>
  <c r="L941" i="1"/>
  <c r="L940" i="1"/>
  <c r="M940" i="1" s="1"/>
  <c r="N940" i="1" s="1"/>
  <c r="Q86" i="1"/>
  <c r="H88" i="1"/>
  <c r="I87" i="1"/>
  <c r="O87" i="1" s="1"/>
  <c r="U1009" i="1" l="1"/>
  <c r="T1009" i="1"/>
  <c r="E1008" i="1"/>
  <c r="F1008" i="1" s="1"/>
  <c r="G1009" i="1" s="1"/>
  <c r="B1008" i="1"/>
  <c r="A1010" i="1"/>
  <c r="P1009" i="1"/>
  <c r="R1009" i="1" s="1"/>
  <c r="S1009" i="1" s="1"/>
  <c r="C1010" i="1" s="1"/>
  <c r="D1009" i="1"/>
  <c r="M941" i="1"/>
  <c r="N941" i="1" s="1"/>
  <c r="L942" i="1"/>
  <c r="M942" i="1" s="1"/>
  <c r="N942" i="1" s="1"/>
  <c r="K943" i="1"/>
  <c r="B86" i="1"/>
  <c r="Q87" i="1"/>
  <c r="B87" i="1" s="1"/>
  <c r="I88" i="1"/>
  <c r="O88" i="1" s="1"/>
  <c r="H89" i="1"/>
  <c r="E1009" i="1" l="1"/>
  <c r="F1009" i="1" s="1"/>
  <c r="G1010" i="1" s="1"/>
  <c r="B1009" i="1"/>
  <c r="P1010" i="1"/>
  <c r="R1010" i="1" s="1"/>
  <c r="S1010" i="1" s="1"/>
  <c r="C1011" i="1" s="1"/>
  <c r="D1010" i="1"/>
  <c r="A1011" i="1"/>
  <c r="T1010" i="1"/>
  <c r="U1010" i="1"/>
  <c r="L943" i="1"/>
  <c r="M943" i="1" s="1"/>
  <c r="N943" i="1" s="1"/>
  <c r="K944" i="1"/>
  <c r="Q88" i="1"/>
  <c r="H90" i="1"/>
  <c r="I89" i="1"/>
  <c r="O89" i="1" s="1"/>
  <c r="T1011" i="1" l="1"/>
  <c r="U1011" i="1"/>
  <c r="D1011" i="1"/>
  <c r="A1012" i="1"/>
  <c r="P1011" i="1"/>
  <c r="R1011" i="1" s="1"/>
  <c r="S1011" i="1" s="1"/>
  <c r="C1012" i="1" s="1"/>
  <c r="E1010" i="1"/>
  <c r="F1010" i="1" s="1"/>
  <c r="G1011" i="1" s="1"/>
  <c r="B1010" i="1"/>
  <c r="L944" i="1"/>
  <c r="M944" i="1" s="1"/>
  <c r="N944" i="1" s="1"/>
  <c r="K945" i="1"/>
  <c r="B88" i="1"/>
  <c r="Q89" i="1"/>
  <c r="B89" i="1" s="1"/>
  <c r="I90" i="1"/>
  <c r="O90" i="1" s="1"/>
  <c r="H91" i="1"/>
  <c r="T1012" i="1" l="1"/>
  <c r="U1012" i="1"/>
  <c r="A1013" i="1"/>
  <c r="D1012" i="1"/>
  <c r="P1012" i="1"/>
  <c r="R1012" i="1" s="1"/>
  <c r="S1012" i="1" s="1"/>
  <c r="C1013" i="1" s="1"/>
  <c r="B1011" i="1"/>
  <c r="E1011" i="1"/>
  <c r="F1011" i="1" s="1"/>
  <c r="G1012" i="1" s="1"/>
  <c r="L945" i="1"/>
  <c r="M945" i="1" s="1"/>
  <c r="N945" i="1" s="1"/>
  <c r="K946" i="1"/>
  <c r="Q90" i="1"/>
  <c r="H92" i="1"/>
  <c r="I91" i="1"/>
  <c r="O91" i="1" s="1"/>
  <c r="E1012" i="1" l="1"/>
  <c r="F1012" i="1" s="1"/>
  <c r="G1013" i="1" s="1"/>
  <c r="B1012" i="1"/>
  <c r="U1013" i="1"/>
  <c r="P1013" i="1"/>
  <c r="R1013" i="1" s="1"/>
  <c r="S1013" i="1" s="1"/>
  <c r="C1014" i="1" s="1"/>
  <c r="D1013" i="1"/>
  <c r="A1014" i="1"/>
  <c r="T1013" i="1"/>
  <c r="L946" i="1"/>
  <c r="M946" i="1" s="1"/>
  <c r="N946" i="1" s="1"/>
  <c r="K947" i="1"/>
  <c r="B90" i="1"/>
  <c r="Q91" i="1"/>
  <c r="B91" i="1" s="1"/>
  <c r="H93" i="1"/>
  <c r="I92" i="1"/>
  <c r="O92" i="1" s="1"/>
  <c r="T1014" i="1" l="1"/>
  <c r="D1014" i="1"/>
  <c r="P1014" i="1"/>
  <c r="R1014" i="1" s="1"/>
  <c r="S1014" i="1" s="1"/>
  <c r="C1015" i="1" s="1"/>
  <c r="A1015" i="1"/>
  <c r="B1013" i="1"/>
  <c r="E1013" i="1"/>
  <c r="F1013" i="1" s="1"/>
  <c r="G1014" i="1" s="1"/>
  <c r="U1014" i="1"/>
  <c r="L947" i="1"/>
  <c r="M947" i="1" s="1"/>
  <c r="N947" i="1" s="1"/>
  <c r="K948" i="1"/>
  <c r="Q92" i="1"/>
  <c r="H94" i="1"/>
  <c r="I93" i="1"/>
  <c r="O93" i="1" s="1"/>
  <c r="T1015" i="1" l="1"/>
  <c r="U1015" i="1"/>
  <c r="P1015" i="1"/>
  <c r="R1015" i="1" s="1"/>
  <c r="S1015" i="1" s="1"/>
  <c r="C1016" i="1" s="1"/>
  <c r="D1015" i="1"/>
  <c r="A1016" i="1"/>
  <c r="E1014" i="1"/>
  <c r="F1014" i="1" s="1"/>
  <c r="G1015" i="1" s="1"/>
  <c r="B1014" i="1"/>
  <c r="L948" i="1"/>
  <c r="M948" i="1" s="1"/>
  <c r="N948" i="1" s="1"/>
  <c r="K949" i="1"/>
  <c r="B92" i="1"/>
  <c r="Q93" i="1"/>
  <c r="B93" i="1" s="1"/>
  <c r="H95" i="1"/>
  <c r="I94" i="1"/>
  <c r="O94" i="1" s="1"/>
  <c r="T1016" i="1" l="1"/>
  <c r="B1015" i="1"/>
  <c r="E1015" i="1"/>
  <c r="F1015" i="1" s="1"/>
  <c r="G1016" i="1" s="1"/>
  <c r="U1016" i="1"/>
  <c r="A1017" i="1"/>
  <c r="D1016" i="1"/>
  <c r="P1016" i="1"/>
  <c r="R1016" i="1" s="1"/>
  <c r="S1016" i="1" s="1"/>
  <c r="C1017" i="1" s="1"/>
  <c r="L949" i="1"/>
  <c r="M949" i="1" s="1"/>
  <c r="N949" i="1" s="1"/>
  <c r="K950" i="1"/>
  <c r="Q94" i="1"/>
  <c r="H96" i="1"/>
  <c r="I95" i="1"/>
  <c r="O95" i="1" s="1"/>
  <c r="D1017" i="1" l="1"/>
  <c r="A1018" i="1"/>
  <c r="P1017" i="1"/>
  <c r="R1017" i="1" s="1"/>
  <c r="S1017" i="1" s="1"/>
  <c r="C1018" i="1" s="1"/>
  <c r="T1017" i="1"/>
  <c r="E1016" i="1"/>
  <c r="F1016" i="1" s="1"/>
  <c r="G1017" i="1" s="1"/>
  <c r="B1016" i="1"/>
  <c r="U1017" i="1"/>
  <c r="L950" i="1"/>
  <c r="M950" i="1" s="1"/>
  <c r="N950" i="1" s="1"/>
  <c r="K951" i="1"/>
  <c r="B94" i="1"/>
  <c r="Q95" i="1"/>
  <c r="B95" i="1" s="1"/>
  <c r="H97" i="1"/>
  <c r="I96" i="1"/>
  <c r="O96" i="1" s="1"/>
  <c r="U1018" i="1" l="1"/>
  <c r="T1018" i="1"/>
  <c r="D1018" i="1"/>
  <c r="P1018" i="1"/>
  <c r="R1018" i="1" s="1"/>
  <c r="S1018" i="1" s="1"/>
  <c r="C1019" i="1" s="1"/>
  <c r="A1019" i="1"/>
  <c r="E1017" i="1"/>
  <c r="F1017" i="1" s="1"/>
  <c r="G1018" i="1" s="1"/>
  <c r="B1017" i="1"/>
  <c r="L951" i="1"/>
  <c r="M951" i="1" s="1"/>
  <c r="N951" i="1" s="1"/>
  <c r="K952" i="1"/>
  <c r="Q96" i="1"/>
  <c r="H98" i="1"/>
  <c r="I97" i="1"/>
  <c r="O97" i="1" s="1"/>
  <c r="U1019" i="1" l="1"/>
  <c r="T1019" i="1"/>
  <c r="A1020" i="1"/>
  <c r="D1019" i="1"/>
  <c r="P1019" i="1"/>
  <c r="R1019" i="1" s="1"/>
  <c r="S1019" i="1" s="1"/>
  <c r="C1020" i="1" s="1"/>
  <c r="E1018" i="1"/>
  <c r="F1018" i="1" s="1"/>
  <c r="G1019" i="1" s="1"/>
  <c r="B1018" i="1"/>
  <c r="L952" i="1"/>
  <c r="M952" i="1" s="1"/>
  <c r="N952" i="1" s="1"/>
  <c r="K953" i="1"/>
  <c r="B96" i="1"/>
  <c r="Q97" i="1"/>
  <c r="B97" i="1" s="1"/>
  <c r="H99" i="1"/>
  <c r="I98" i="1"/>
  <c r="O98" i="1" s="1"/>
  <c r="T1020" i="1" l="1"/>
  <c r="B1019" i="1"/>
  <c r="E1019" i="1"/>
  <c r="F1019" i="1" s="1"/>
  <c r="G1020" i="1" s="1"/>
  <c r="U1020" i="1"/>
  <c r="A1021" i="1"/>
  <c r="D1020" i="1"/>
  <c r="P1020" i="1"/>
  <c r="R1020" i="1" s="1"/>
  <c r="S1020" i="1" s="1"/>
  <c r="C1021" i="1" s="1"/>
  <c r="L953" i="1"/>
  <c r="M953" i="1" s="1"/>
  <c r="N953" i="1" s="1"/>
  <c r="K954" i="1"/>
  <c r="Q98" i="1"/>
  <c r="H100" i="1"/>
  <c r="I99" i="1"/>
  <c r="O99" i="1" s="1"/>
  <c r="B1020" i="1" l="1"/>
  <c r="E1020" i="1"/>
  <c r="F1020" i="1" s="1"/>
  <c r="G1021" i="1" s="1"/>
  <c r="T1021" i="1"/>
  <c r="P1021" i="1"/>
  <c r="R1021" i="1" s="1"/>
  <c r="S1021" i="1" s="1"/>
  <c r="C1022" i="1" s="1"/>
  <c r="A1022" i="1"/>
  <c r="D1021" i="1"/>
  <c r="U1021" i="1"/>
  <c r="L954" i="1"/>
  <c r="M954" i="1" s="1"/>
  <c r="N954" i="1" s="1"/>
  <c r="K955" i="1"/>
  <c r="B98" i="1"/>
  <c r="Q99" i="1"/>
  <c r="B99" i="1" s="1"/>
  <c r="H101" i="1"/>
  <c r="I100" i="1"/>
  <c r="O100" i="1" s="1"/>
  <c r="U1022" i="1" l="1"/>
  <c r="B1021" i="1"/>
  <c r="E1021" i="1"/>
  <c r="F1021" i="1" s="1"/>
  <c r="G1022" i="1" s="1"/>
  <c r="T1022" i="1"/>
  <c r="P1022" i="1"/>
  <c r="R1022" i="1" s="1"/>
  <c r="S1022" i="1" s="1"/>
  <c r="C1023" i="1" s="1"/>
  <c r="D1022" i="1"/>
  <c r="A1023" i="1"/>
  <c r="L955" i="1"/>
  <c r="M955" i="1" s="1"/>
  <c r="N955" i="1" s="1"/>
  <c r="K956" i="1"/>
  <c r="Q100" i="1"/>
  <c r="H102" i="1"/>
  <c r="I101" i="1"/>
  <c r="O101" i="1" s="1"/>
  <c r="A1024" i="1" l="1"/>
  <c r="D1023" i="1"/>
  <c r="P1023" i="1"/>
  <c r="R1023" i="1" s="1"/>
  <c r="S1023" i="1" s="1"/>
  <c r="C1024" i="1" s="1"/>
  <c r="U1023" i="1"/>
  <c r="E1022" i="1"/>
  <c r="F1022" i="1" s="1"/>
  <c r="G1023" i="1" s="1"/>
  <c r="B1022" i="1"/>
  <c r="T1023" i="1"/>
  <c r="L956" i="1"/>
  <c r="M956" i="1" s="1"/>
  <c r="N956" i="1" s="1"/>
  <c r="K957" i="1"/>
  <c r="B100" i="1"/>
  <c r="Q101" i="1"/>
  <c r="B101" i="1" s="1"/>
  <c r="I102" i="1"/>
  <c r="O102" i="1" s="1"/>
  <c r="H103" i="1"/>
  <c r="T1024" i="1" l="1"/>
  <c r="E1023" i="1"/>
  <c r="F1023" i="1" s="1"/>
  <c r="G1024" i="1" s="1"/>
  <c r="B1023" i="1"/>
  <c r="D1024" i="1"/>
  <c r="A1025" i="1"/>
  <c r="P1024" i="1"/>
  <c r="R1024" i="1" s="1"/>
  <c r="S1024" i="1" s="1"/>
  <c r="C1025" i="1" s="1"/>
  <c r="U1024" i="1"/>
  <c r="L957" i="1"/>
  <c r="M957" i="1" s="1"/>
  <c r="N957" i="1" s="1"/>
  <c r="K958" i="1"/>
  <c r="Q102" i="1"/>
  <c r="H104" i="1"/>
  <c r="I103" i="1"/>
  <c r="O103" i="1" s="1"/>
  <c r="U1025" i="1" l="1"/>
  <c r="P1025" i="1"/>
  <c r="R1025" i="1" s="1"/>
  <c r="S1025" i="1" s="1"/>
  <c r="C1026" i="1" s="1"/>
  <c r="D1025" i="1"/>
  <c r="A1026" i="1"/>
  <c r="B1024" i="1"/>
  <c r="E1024" i="1"/>
  <c r="F1024" i="1" s="1"/>
  <c r="G1025" i="1" s="1"/>
  <c r="T1025" i="1"/>
  <c r="L958" i="1"/>
  <c r="M958" i="1" s="1"/>
  <c r="N958" i="1" s="1"/>
  <c r="K959" i="1"/>
  <c r="B102" i="1"/>
  <c r="Q103" i="1"/>
  <c r="B103" i="1" s="1"/>
  <c r="H105" i="1"/>
  <c r="I104" i="1"/>
  <c r="O104" i="1" s="1"/>
  <c r="T1026" i="1" l="1"/>
  <c r="E1025" i="1"/>
  <c r="F1025" i="1" s="1"/>
  <c r="G1026" i="1" s="1"/>
  <c r="B1025" i="1"/>
  <c r="U1026" i="1"/>
  <c r="D1026" i="1"/>
  <c r="A1027" i="1"/>
  <c r="P1026" i="1"/>
  <c r="R1026" i="1" s="1"/>
  <c r="S1026" i="1" s="1"/>
  <c r="C1027" i="1" s="1"/>
  <c r="L959" i="1"/>
  <c r="M959" i="1" s="1"/>
  <c r="N959" i="1" s="1"/>
  <c r="K960" i="1"/>
  <c r="Q104" i="1"/>
  <c r="H106" i="1"/>
  <c r="I105" i="1"/>
  <c r="O105" i="1" s="1"/>
  <c r="D1027" i="1" l="1"/>
  <c r="A1028" i="1"/>
  <c r="P1027" i="1"/>
  <c r="R1027" i="1" s="1"/>
  <c r="S1027" i="1" s="1"/>
  <c r="C1028" i="1" s="1"/>
  <c r="E1026" i="1"/>
  <c r="F1026" i="1" s="1"/>
  <c r="G1027" i="1" s="1"/>
  <c r="B1026" i="1"/>
  <c r="U1027" i="1"/>
  <c r="T1027" i="1"/>
  <c r="L960" i="1"/>
  <c r="M960" i="1" s="1"/>
  <c r="N960" i="1" s="1"/>
  <c r="K961" i="1"/>
  <c r="B104" i="1"/>
  <c r="Q105" i="1"/>
  <c r="B105" i="1" s="1"/>
  <c r="H107" i="1"/>
  <c r="I106" i="1"/>
  <c r="O106" i="1" s="1"/>
  <c r="T1028" i="1" l="1"/>
  <c r="U1028" i="1"/>
  <c r="P1028" i="1"/>
  <c r="R1028" i="1" s="1"/>
  <c r="S1028" i="1" s="1"/>
  <c r="C1029" i="1" s="1"/>
  <c r="D1028" i="1"/>
  <c r="A1029" i="1"/>
  <c r="B1027" i="1"/>
  <c r="E1027" i="1"/>
  <c r="F1027" i="1" s="1"/>
  <c r="G1028" i="1" s="1"/>
  <c r="L961" i="1"/>
  <c r="M961" i="1" s="1"/>
  <c r="N961" i="1" s="1"/>
  <c r="K962" i="1"/>
  <c r="Q106" i="1"/>
  <c r="H108" i="1"/>
  <c r="I107" i="1"/>
  <c r="O107" i="1" s="1"/>
  <c r="A1030" i="1" l="1"/>
  <c r="P1029" i="1"/>
  <c r="R1029" i="1" s="1"/>
  <c r="S1029" i="1" s="1"/>
  <c r="C1030" i="1" s="1"/>
  <c r="D1029" i="1"/>
  <c r="T1029" i="1"/>
  <c r="E1028" i="1"/>
  <c r="F1028" i="1" s="1"/>
  <c r="G1029" i="1" s="1"/>
  <c r="B1028" i="1"/>
  <c r="U1029" i="1"/>
  <c r="L962" i="1"/>
  <c r="M962" i="1" s="1"/>
  <c r="N962" i="1" s="1"/>
  <c r="K963" i="1"/>
  <c r="B106" i="1"/>
  <c r="Q107" i="1"/>
  <c r="B107" i="1" s="1"/>
  <c r="H109" i="1"/>
  <c r="I108" i="1"/>
  <c r="O108" i="1" s="1"/>
  <c r="U1030" i="1" l="1"/>
  <c r="T1030" i="1"/>
  <c r="B1029" i="1"/>
  <c r="E1029" i="1"/>
  <c r="F1029" i="1" s="1"/>
  <c r="G1030" i="1" s="1"/>
  <c r="P1030" i="1"/>
  <c r="R1030" i="1" s="1"/>
  <c r="S1030" i="1" s="1"/>
  <c r="C1031" i="1" s="1"/>
  <c r="D1030" i="1"/>
  <c r="A1031" i="1"/>
  <c r="L963" i="1"/>
  <c r="M963" i="1" s="1"/>
  <c r="N963" i="1" s="1"/>
  <c r="K964" i="1"/>
  <c r="Q108" i="1"/>
  <c r="H110" i="1"/>
  <c r="I109" i="1"/>
  <c r="O109" i="1" s="1"/>
  <c r="T1031" i="1" l="1"/>
  <c r="A1032" i="1"/>
  <c r="P1031" i="1"/>
  <c r="R1031" i="1" s="1"/>
  <c r="S1031" i="1" s="1"/>
  <c r="C1032" i="1" s="1"/>
  <c r="D1031" i="1"/>
  <c r="U1031" i="1"/>
  <c r="B1030" i="1"/>
  <c r="E1030" i="1"/>
  <c r="F1030" i="1" s="1"/>
  <c r="G1031" i="1" s="1"/>
  <c r="L964" i="1"/>
  <c r="M964" i="1" s="1"/>
  <c r="N964" i="1" s="1"/>
  <c r="K965" i="1"/>
  <c r="B108" i="1"/>
  <c r="Q109" i="1"/>
  <c r="B109" i="1" s="1"/>
  <c r="H111" i="1"/>
  <c r="I110" i="1"/>
  <c r="O110" i="1" s="1"/>
  <c r="U1032" i="1" l="1"/>
  <c r="T1032" i="1"/>
  <c r="E1031" i="1"/>
  <c r="F1031" i="1" s="1"/>
  <c r="G1032" i="1" s="1"/>
  <c r="B1031" i="1"/>
  <c r="A1033" i="1"/>
  <c r="D1032" i="1"/>
  <c r="P1032" i="1"/>
  <c r="R1032" i="1" s="1"/>
  <c r="S1032" i="1" s="1"/>
  <c r="C1033" i="1" s="1"/>
  <c r="L965" i="1"/>
  <c r="M965" i="1" s="1"/>
  <c r="N965" i="1" s="1"/>
  <c r="K966" i="1"/>
  <c r="Q110" i="1"/>
  <c r="H112" i="1"/>
  <c r="I111" i="1"/>
  <c r="O111" i="1" s="1"/>
  <c r="P1033" i="1" l="1"/>
  <c r="R1033" i="1" s="1"/>
  <c r="S1033" i="1" s="1"/>
  <c r="C1034" i="1" s="1"/>
  <c r="D1033" i="1"/>
  <c r="A1034" i="1"/>
  <c r="T1033" i="1"/>
  <c r="U1033" i="1"/>
  <c r="B1032" i="1"/>
  <c r="E1032" i="1"/>
  <c r="F1032" i="1" s="1"/>
  <c r="G1033" i="1" s="1"/>
  <c r="L966" i="1"/>
  <c r="M966" i="1" s="1"/>
  <c r="N966" i="1" s="1"/>
  <c r="K967" i="1"/>
  <c r="B110" i="1"/>
  <c r="Q111" i="1"/>
  <c r="B111" i="1" s="1"/>
  <c r="I112" i="1"/>
  <c r="O112" i="1" s="1"/>
  <c r="H113" i="1"/>
  <c r="U1034" i="1" l="1"/>
  <c r="T1034" i="1"/>
  <c r="A1035" i="1"/>
  <c r="D1034" i="1"/>
  <c r="P1034" i="1"/>
  <c r="R1034" i="1" s="1"/>
  <c r="S1034" i="1" s="1"/>
  <c r="C1035" i="1" s="1"/>
  <c r="E1033" i="1"/>
  <c r="F1033" i="1" s="1"/>
  <c r="G1034" i="1" s="1"/>
  <c r="B1033" i="1"/>
  <c r="L967" i="1"/>
  <c r="M967" i="1" s="1"/>
  <c r="N967" i="1" s="1"/>
  <c r="K968" i="1"/>
  <c r="Q112" i="1"/>
  <c r="H114" i="1"/>
  <c r="I113" i="1"/>
  <c r="O113" i="1" s="1"/>
  <c r="P1035" i="1" l="1"/>
  <c r="R1035" i="1" s="1"/>
  <c r="S1035" i="1" s="1"/>
  <c r="D1035" i="1"/>
  <c r="U1035" i="1"/>
  <c r="T1035" i="1"/>
  <c r="E1034" i="1"/>
  <c r="F1034" i="1" s="1"/>
  <c r="G1035" i="1" s="1"/>
  <c r="B1034" i="1"/>
  <c r="L968" i="1"/>
  <c r="M968" i="1" s="1"/>
  <c r="N968" i="1" s="1"/>
  <c r="K969" i="1"/>
  <c r="B112" i="1"/>
  <c r="Q113" i="1"/>
  <c r="B113" i="1" s="1"/>
  <c r="I114" i="1"/>
  <c r="O114" i="1" s="1"/>
  <c r="H115" i="1"/>
  <c r="E1035" i="1" l="1"/>
  <c r="F1035" i="1" s="1"/>
  <c r="B1035" i="1"/>
  <c r="L969" i="1"/>
  <c r="M969" i="1" s="1"/>
  <c r="N969" i="1" s="1"/>
  <c r="K970" i="1"/>
  <c r="Q114" i="1"/>
  <c r="H116" i="1"/>
  <c r="I115" i="1"/>
  <c r="O115" i="1" s="1"/>
  <c r="L970" i="1" l="1"/>
  <c r="M970" i="1" s="1"/>
  <c r="N970" i="1" s="1"/>
  <c r="K971" i="1"/>
  <c r="B114" i="1"/>
  <c r="Q115" i="1"/>
  <c r="B115" i="1" s="1"/>
  <c r="H117" i="1"/>
  <c r="I116" i="1"/>
  <c r="O116" i="1" s="1"/>
  <c r="L971" i="1" l="1"/>
  <c r="M971" i="1" s="1"/>
  <c r="N971" i="1" s="1"/>
  <c r="K972" i="1"/>
  <c r="Q116" i="1"/>
  <c r="H118" i="1"/>
  <c r="I117" i="1"/>
  <c r="O117" i="1" s="1"/>
  <c r="L972" i="1" l="1"/>
  <c r="M972" i="1" s="1"/>
  <c r="N972" i="1" s="1"/>
  <c r="K973" i="1"/>
  <c r="B116" i="1"/>
  <c r="Q117" i="1"/>
  <c r="B117" i="1" s="1"/>
  <c r="H119" i="1"/>
  <c r="I118" i="1"/>
  <c r="O118" i="1" s="1"/>
  <c r="L973" i="1" l="1"/>
  <c r="M973" i="1" s="1"/>
  <c r="N973" i="1" s="1"/>
  <c r="K974" i="1"/>
  <c r="Q118" i="1"/>
  <c r="I119" i="1"/>
  <c r="O119" i="1" s="1"/>
  <c r="H120" i="1"/>
  <c r="L974" i="1" l="1"/>
  <c r="M974" i="1" s="1"/>
  <c r="N974" i="1" s="1"/>
  <c r="K975" i="1"/>
  <c r="B118" i="1"/>
  <c r="Q119" i="1"/>
  <c r="B119" i="1" s="1"/>
  <c r="H121" i="1"/>
  <c r="I120" i="1"/>
  <c r="O120" i="1" s="1"/>
  <c r="L975" i="1" l="1"/>
  <c r="M975" i="1" s="1"/>
  <c r="N975" i="1" s="1"/>
  <c r="K976" i="1"/>
  <c r="Q120" i="1"/>
  <c r="H122" i="1"/>
  <c r="I121" i="1"/>
  <c r="O121" i="1" s="1"/>
  <c r="L976" i="1" l="1"/>
  <c r="M976" i="1" s="1"/>
  <c r="N976" i="1" s="1"/>
  <c r="K977" i="1"/>
  <c r="B120" i="1"/>
  <c r="Q121" i="1"/>
  <c r="B121" i="1" s="1"/>
  <c r="H123" i="1"/>
  <c r="I122" i="1"/>
  <c r="O122" i="1" s="1"/>
  <c r="L977" i="1" l="1"/>
  <c r="M977" i="1" s="1"/>
  <c r="N977" i="1" s="1"/>
  <c r="K978" i="1"/>
  <c r="Q122" i="1"/>
  <c r="H124" i="1"/>
  <c r="I123" i="1"/>
  <c r="O123" i="1" s="1"/>
  <c r="L978" i="1" l="1"/>
  <c r="M978" i="1" s="1"/>
  <c r="N978" i="1" s="1"/>
  <c r="K979" i="1"/>
  <c r="B122" i="1"/>
  <c r="Q123" i="1"/>
  <c r="B123" i="1" s="1"/>
  <c r="I124" i="1"/>
  <c r="O124" i="1" s="1"/>
  <c r="H125" i="1"/>
  <c r="L979" i="1" l="1"/>
  <c r="M979" i="1" s="1"/>
  <c r="N979" i="1" s="1"/>
  <c r="K980" i="1"/>
  <c r="Q124" i="1"/>
  <c r="I125" i="1"/>
  <c r="O125" i="1" s="1"/>
  <c r="H126" i="1"/>
  <c r="L980" i="1" l="1"/>
  <c r="M980" i="1" s="1"/>
  <c r="N980" i="1" s="1"/>
  <c r="K981" i="1"/>
  <c r="B124" i="1"/>
  <c r="Q125" i="1"/>
  <c r="B125" i="1" s="1"/>
  <c r="H127" i="1"/>
  <c r="I126" i="1"/>
  <c r="O126" i="1" s="1"/>
  <c r="L981" i="1" l="1"/>
  <c r="M981" i="1" s="1"/>
  <c r="N981" i="1" s="1"/>
  <c r="K982" i="1"/>
  <c r="Q126" i="1"/>
  <c r="H128" i="1"/>
  <c r="I127" i="1"/>
  <c r="O127" i="1" s="1"/>
  <c r="L982" i="1" l="1"/>
  <c r="M982" i="1" s="1"/>
  <c r="N982" i="1" s="1"/>
  <c r="K983" i="1"/>
  <c r="B126" i="1"/>
  <c r="Q127" i="1"/>
  <c r="B127" i="1" s="1"/>
  <c r="I128" i="1"/>
  <c r="O128" i="1" s="1"/>
  <c r="H129" i="1"/>
  <c r="L983" i="1" l="1"/>
  <c r="M983" i="1" s="1"/>
  <c r="N983" i="1" s="1"/>
  <c r="K984" i="1"/>
  <c r="Q128" i="1"/>
  <c r="H130" i="1"/>
  <c r="I129" i="1"/>
  <c r="O129" i="1" s="1"/>
  <c r="L984" i="1" l="1"/>
  <c r="M984" i="1" s="1"/>
  <c r="N984" i="1" s="1"/>
  <c r="K985" i="1"/>
  <c r="B128" i="1"/>
  <c r="Q129" i="1"/>
  <c r="B129" i="1" s="1"/>
  <c r="H131" i="1"/>
  <c r="I130" i="1"/>
  <c r="O130" i="1" s="1"/>
  <c r="L985" i="1" l="1"/>
  <c r="M985" i="1" s="1"/>
  <c r="N985" i="1" s="1"/>
  <c r="K986" i="1"/>
  <c r="Q130" i="1"/>
  <c r="H132" i="1"/>
  <c r="I131" i="1"/>
  <c r="O131" i="1" s="1"/>
  <c r="L986" i="1" l="1"/>
  <c r="M986" i="1" s="1"/>
  <c r="N986" i="1" s="1"/>
  <c r="K987" i="1"/>
  <c r="B130" i="1"/>
  <c r="Q131" i="1"/>
  <c r="B131" i="1" s="1"/>
  <c r="H133" i="1"/>
  <c r="I132" i="1"/>
  <c r="O132" i="1" s="1"/>
  <c r="L987" i="1" l="1"/>
  <c r="M987" i="1" s="1"/>
  <c r="N987" i="1" s="1"/>
  <c r="K988" i="1"/>
  <c r="Q132" i="1"/>
  <c r="H134" i="1"/>
  <c r="I133" i="1"/>
  <c r="O133" i="1" s="1"/>
  <c r="L988" i="1" l="1"/>
  <c r="M988" i="1" s="1"/>
  <c r="N988" i="1" s="1"/>
  <c r="K989" i="1"/>
  <c r="B132" i="1"/>
  <c r="Q133" i="1"/>
  <c r="B133" i="1" s="1"/>
  <c r="H135" i="1"/>
  <c r="I134" i="1"/>
  <c r="O134" i="1" s="1"/>
  <c r="L989" i="1" l="1"/>
  <c r="M989" i="1" s="1"/>
  <c r="N989" i="1" s="1"/>
  <c r="K990" i="1"/>
  <c r="Q134" i="1"/>
  <c r="H136" i="1"/>
  <c r="I135" i="1"/>
  <c r="O135" i="1" s="1"/>
  <c r="L990" i="1" l="1"/>
  <c r="M990" i="1" s="1"/>
  <c r="N990" i="1" s="1"/>
  <c r="K991" i="1"/>
  <c r="B134" i="1"/>
  <c r="Q135" i="1"/>
  <c r="B135" i="1" s="1"/>
  <c r="H137" i="1"/>
  <c r="I136" i="1"/>
  <c r="O136" i="1" s="1"/>
  <c r="L991" i="1" l="1"/>
  <c r="M991" i="1" s="1"/>
  <c r="N991" i="1" s="1"/>
  <c r="K992" i="1"/>
  <c r="Q136" i="1"/>
  <c r="H138" i="1"/>
  <c r="I137" i="1"/>
  <c r="O137" i="1" s="1"/>
  <c r="L992" i="1" l="1"/>
  <c r="M992" i="1" s="1"/>
  <c r="N992" i="1" s="1"/>
  <c r="K993" i="1"/>
  <c r="B136" i="1"/>
  <c r="Q137" i="1"/>
  <c r="B137" i="1" s="1"/>
  <c r="H139" i="1"/>
  <c r="I138" i="1"/>
  <c r="O138" i="1" s="1"/>
  <c r="L993" i="1" l="1"/>
  <c r="M993" i="1" s="1"/>
  <c r="N993" i="1" s="1"/>
  <c r="K994" i="1"/>
  <c r="Q138" i="1"/>
  <c r="H140" i="1"/>
  <c r="I139" i="1"/>
  <c r="O139" i="1" s="1"/>
  <c r="L994" i="1" l="1"/>
  <c r="M994" i="1" s="1"/>
  <c r="N994" i="1" s="1"/>
  <c r="K995" i="1"/>
  <c r="B138" i="1"/>
  <c r="Q139" i="1"/>
  <c r="B139" i="1" s="1"/>
  <c r="H141" i="1"/>
  <c r="I140" i="1"/>
  <c r="O140" i="1" s="1"/>
  <c r="L995" i="1" l="1"/>
  <c r="M995" i="1" s="1"/>
  <c r="N995" i="1" s="1"/>
  <c r="K996" i="1"/>
  <c r="Q140" i="1"/>
  <c r="H142" i="1"/>
  <c r="I141" i="1"/>
  <c r="O141" i="1" s="1"/>
  <c r="L996" i="1" l="1"/>
  <c r="M996" i="1" s="1"/>
  <c r="N996" i="1" s="1"/>
  <c r="K997" i="1"/>
  <c r="B140" i="1"/>
  <c r="Q141" i="1"/>
  <c r="B141" i="1" s="1"/>
  <c r="H143" i="1"/>
  <c r="I142" i="1"/>
  <c r="O142" i="1" s="1"/>
  <c r="L997" i="1" l="1"/>
  <c r="M997" i="1" s="1"/>
  <c r="N997" i="1" s="1"/>
  <c r="K998" i="1"/>
  <c r="Q142" i="1"/>
  <c r="H144" i="1"/>
  <c r="I143" i="1"/>
  <c r="O143" i="1" s="1"/>
  <c r="L998" i="1" l="1"/>
  <c r="M998" i="1" s="1"/>
  <c r="N998" i="1" s="1"/>
  <c r="K999" i="1"/>
  <c r="B142" i="1"/>
  <c r="Q143" i="1"/>
  <c r="B143" i="1" s="1"/>
  <c r="H145" i="1"/>
  <c r="I144" i="1"/>
  <c r="O144" i="1" s="1"/>
  <c r="L999" i="1" l="1"/>
  <c r="M999" i="1" s="1"/>
  <c r="N999" i="1" s="1"/>
  <c r="K1000" i="1"/>
  <c r="Q144" i="1"/>
  <c r="H146" i="1"/>
  <c r="I145" i="1"/>
  <c r="O145" i="1" s="1"/>
  <c r="L1000" i="1" l="1"/>
  <c r="M1000" i="1" s="1"/>
  <c r="N1000" i="1" s="1"/>
  <c r="K1001" i="1"/>
  <c r="B144" i="1"/>
  <c r="Q145" i="1"/>
  <c r="B145" i="1" s="1"/>
  <c r="I146" i="1"/>
  <c r="O146" i="1" s="1"/>
  <c r="H147" i="1"/>
  <c r="L1001" i="1" l="1"/>
  <c r="M1001" i="1" s="1"/>
  <c r="N1001" i="1" s="1"/>
  <c r="K1002" i="1"/>
  <c r="Q146" i="1"/>
  <c r="H148" i="1"/>
  <c r="I147" i="1"/>
  <c r="O147" i="1" s="1"/>
  <c r="L1002" i="1" l="1"/>
  <c r="M1002" i="1" s="1"/>
  <c r="N1002" i="1" s="1"/>
  <c r="K1003" i="1"/>
  <c r="B146" i="1"/>
  <c r="Q147" i="1"/>
  <c r="B147" i="1" s="1"/>
  <c r="H149" i="1"/>
  <c r="I148" i="1"/>
  <c r="O148" i="1" s="1"/>
  <c r="L1003" i="1" l="1"/>
  <c r="M1003" i="1" s="1"/>
  <c r="N1003" i="1" s="1"/>
  <c r="K1004" i="1"/>
  <c r="Q148" i="1"/>
  <c r="H150" i="1"/>
  <c r="I149" i="1"/>
  <c r="O149" i="1" s="1"/>
  <c r="L1004" i="1" l="1"/>
  <c r="M1004" i="1" s="1"/>
  <c r="N1004" i="1" s="1"/>
  <c r="K1005" i="1"/>
  <c r="B148" i="1"/>
  <c r="Q149" i="1"/>
  <c r="B149" i="1" s="1"/>
  <c r="I150" i="1"/>
  <c r="O150" i="1" s="1"/>
  <c r="H151" i="1"/>
  <c r="L1005" i="1" l="1"/>
  <c r="M1005" i="1" s="1"/>
  <c r="N1005" i="1" s="1"/>
  <c r="K1006" i="1"/>
  <c r="Q150" i="1"/>
  <c r="I151" i="1"/>
  <c r="O151" i="1" s="1"/>
  <c r="H152" i="1"/>
  <c r="L1006" i="1" l="1"/>
  <c r="M1006" i="1" s="1"/>
  <c r="N1006" i="1" s="1"/>
  <c r="K1007" i="1"/>
  <c r="B150" i="1"/>
  <c r="Q151" i="1"/>
  <c r="B151" i="1" s="1"/>
  <c r="I152" i="1"/>
  <c r="O152" i="1" s="1"/>
  <c r="H153" i="1"/>
  <c r="L1007" i="1" l="1"/>
  <c r="M1007" i="1" s="1"/>
  <c r="N1007" i="1" s="1"/>
  <c r="K1008" i="1"/>
  <c r="Q152" i="1"/>
  <c r="I153" i="1"/>
  <c r="O153" i="1" s="1"/>
  <c r="H154" i="1"/>
  <c r="L1008" i="1" l="1"/>
  <c r="M1008" i="1" s="1"/>
  <c r="N1008" i="1" s="1"/>
  <c r="K1009" i="1"/>
  <c r="B152" i="1"/>
  <c r="Q153" i="1"/>
  <c r="B153" i="1" s="1"/>
  <c r="H155" i="1"/>
  <c r="I154" i="1"/>
  <c r="O154" i="1" s="1"/>
  <c r="L1009" i="1" l="1"/>
  <c r="M1009" i="1" s="1"/>
  <c r="N1009" i="1" s="1"/>
  <c r="K1010" i="1"/>
  <c r="Q154" i="1"/>
  <c r="H156" i="1"/>
  <c r="I155" i="1"/>
  <c r="O155" i="1" s="1"/>
  <c r="L1010" i="1" l="1"/>
  <c r="M1010" i="1" s="1"/>
  <c r="N1010" i="1" s="1"/>
  <c r="K1011" i="1"/>
  <c r="B154" i="1"/>
  <c r="Q155" i="1"/>
  <c r="B155" i="1" s="1"/>
  <c r="H157" i="1"/>
  <c r="I156" i="1"/>
  <c r="O156" i="1" s="1"/>
  <c r="L1011" i="1" l="1"/>
  <c r="M1011" i="1" s="1"/>
  <c r="N1011" i="1" s="1"/>
  <c r="K1012" i="1"/>
  <c r="Q156" i="1"/>
  <c r="H158" i="1"/>
  <c r="I157" i="1"/>
  <c r="O157" i="1" s="1"/>
  <c r="L1012" i="1" l="1"/>
  <c r="M1012" i="1" s="1"/>
  <c r="N1012" i="1" s="1"/>
  <c r="K1013" i="1"/>
  <c r="B156" i="1"/>
  <c r="Q157" i="1"/>
  <c r="B157" i="1" s="1"/>
  <c r="H159" i="1"/>
  <c r="I158" i="1"/>
  <c r="O158" i="1" s="1"/>
  <c r="L1013" i="1" l="1"/>
  <c r="M1013" i="1" s="1"/>
  <c r="N1013" i="1" s="1"/>
  <c r="K1014" i="1"/>
  <c r="Q158" i="1"/>
  <c r="H160" i="1"/>
  <c r="I159" i="1"/>
  <c r="O159" i="1" s="1"/>
  <c r="L1014" i="1" l="1"/>
  <c r="M1014" i="1" s="1"/>
  <c r="N1014" i="1" s="1"/>
  <c r="K1015" i="1"/>
  <c r="B158" i="1"/>
  <c r="Q159" i="1"/>
  <c r="B159" i="1" s="1"/>
  <c r="H161" i="1"/>
  <c r="I160" i="1"/>
  <c r="O160" i="1" s="1"/>
  <c r="L1015" i="1" l="1"/>
  <c r="M1015" i="1" s="1"/>
  <c r="N1015" i="1" s="1"/>
  <c r="K1016" i="1"/>
  <c r="Q160" i="1"/>
  <c r="H162" i="1"/>
  <c r="I161" i="1"/>
  <c r="O161" i="1" s="1"/>
  <c r="L1016" i="1" l="1"/>
  <c r="M1016" i="1" s="1"/>
  <c r="N1016" i="1" s="1"/>
  <c r="K1017" i="1"/>
  <c r="B160" i="1"/>
  <c r="Q161" i="1"/>
  <c r="B161" i="1" s="1"/>
  <c r="H163" i="1"/>
  <c r="I162" i="1"/>
  <c r="O162" i="1" s="1"/>
  <c r="L1017" i="1" l="1"/>
  <c r="M1017" i="1" s="1"/>
  <c r="N1017" i="1" s="1"/>
  <c r="K1018" i="1"/>
  <c r="Q162" i="1"/>
  <c r="H164" i="1"/>
  <c r="I163" i="1"/>
  <c r="O163" i="1" s="1"/>
  <c r="L1018" i="1" l="1"/>
  <c r="M1018" i="1" s="1"/>
  <c r="N1018" i="1" s="1"/>
  <c r="K1019" i="1"/>
  <c r="B162" i="1"/>
  <c r="Q163" i="1"/>
  <c r="B163" i="1" s="1"/>
  <c r="H165" i="1"/>
  <c r="I164" i="1"/>
  <c r="O164" i="1" s="1"/>
  <c r="L1019" i="1" l="1"/>
  <c r="M1019" i="1" s="1"/>
  <c r="N1019" i="1" s="1"/>
  <c r="K1020" i="1"/>
  <c r="Q164" i="1"/>
  <c r="I165" i="1"/>
  <c r="O165" i="1" s="1"/>
  <c r="H166" i="1"/>
  <c r="L1020" i="1" l="1"/>
  <c r="M1020" i="1" s="1"/>
  <c r="N1020" i="1" s="1"/>
  <c r="K1021" i="1"/>
  <c r="B164" i="1"/>
  <c r="Q165" i="1"/>
  <c r="B165" i="1" s="1"/>
  <c r="H167" i="1"/>
  <c r="I166" i="1"/>
  <c r="O166" i="1" s="1"/>
  <c r="L1021" i="1" l="1"/>
  <c r="M1021" i="1" s="1"/>
  <c r="N1021" i="1" s="1"/>
  <c r="K1022" i="1"/>
  <c r="Q166" i="1"/>
  <c r="H168" i="1"/>
  <c r="I167" i="1"/>
  <c r="O167" i="1" s="1"/>
  <c r="L1022" i="1" l="1"/>
  <c r="M1022" i="1" s="1"/>
  <c r="N1022" i="1" s="1"/>
  <c r="K1023" i="1"/>
  <c r="B166" i="1"/>
  <c r="Q167" i="1"/>
  <c r="B167" i="1" s="1"/>
  <c r="H169" i="1"/>
  <c r="I168" i="1"/>
  <c r="O168" i="1" s="1"/>
  <c r="L1023" i="1" l="1"/>
  <c r="M1023" i="1" s="1"/>
  <c r="N1023" i="1" s="1"/>
  <c r="K1024" i="1"/>
  <c r="Q168" i="1"/>
  <c r="H170" i="1"/>
  <c r="I169" i="1"/>
  <c r="O169" i="1" s="1"/>
  <c r="L1024" i="1" l="1"/>
  <c r="M1024" i="1" s="1"/>
  <c r="N1024" i="1" s="1"/>
  <c r="K1025" i="1"/>
  <c r="B168" i="1"/>
  <c r="Q169" i="1"/>
  <c r="B169" i="1" s="1"/>
  <c r="I170" i="1"/>
  <c r="O170" i="1" s="1"/>
  <c r="H171" i="1"/>
  <c r="L1025" i="1" l="1"/>
  <c r="M1025" i="1" s="1"/>
  <c r="N1025" i="1" s="1"/>
  <c r="K1026" i="1"/>
  <c r="Q170" i="1"/>
  <c r="I171" i="1"/>
  <c r="O171" i="1" s="1"/>
  <c r="H172" i="1"/>
  <c r="L1026" i="1" l="1"/>
  <c r="M1026" i="1" s="1"/>
  <c r="N1026" i="1" s="1"/>
  <c r="K1027" i="1"/>
  <c r="B170" i="1"/>
  <c r="Q171" i="1"/>
  <c r="B171" i="1" s="1"/>
  <c r="H173" i="1"/>
  <c r="I172" i="1"/>
  <c r="O172" i="1" s="1"/>
  <c r="L1027" i="1" l="1"/>
  <c r="M1027" i="1" s="1"/>
  <c r="N1027" i="1" s="1"/>
  <c r="K1028" i="1"/>
  <c r="Q172" i="1"/>
  <c r="H174" i="1"/>
  <c r="I173" i="1"/>
  <c r="O173" i="1" s="1"/>
  <c r="L1028" i="1" l="1"/>
  <c r="M1028" i="1" s="1"/>
  <c r="N1028" i="1" s="1"/>
  <c r="K1029" i="1"/>
  <c r="B172" i="1"/>
  <c r="Q173" i="1"/>
  <c r="B173" i="1" s="1"/>
  <c r="H175" i="1"/>
  <c r="I174" i="1"/>
  <c r="O174" i="1" s="1"/>
  <c r="L1029" i="1" l="1"/>
  <c r="M1029" i="1" s="1"/>
  <c r="N1029" i="1" s="1"/>
  <c r="K1030" i="1"/>
  <c r="Q174" i="1"/>
  <c r="H176" i="1"/>
  <c r="I175" i="1"/>
  <c r="O175" i="1" s="1"/>
  <c r="L1030" i="1" l="1"/>
  <c r="M1030" i="1" s="1"/>
  <c r="N1030" i="1" s="1"/>
  <c r="K1031" i="1"/>
  <c r="B174" i="1"/>
  <c r="Q175" i="1"/>
  <c r="B175" i="1" s="1"/>
  <c r="H177" i="1"/>
  <c r="I176" i="1"/>
  <c r="O176" i="1" s="1"/>
  <c r="L1031" i="1" l="1"/>
  <c r="M1031" i="1" s="1"/>
  <c r="N1031" i="1" s="1"/>
  <c r="K1032" i="1"/>
  <c r="Q176" i="1"/>
  <c r="H178" i="1"/>
  <c r="I177" i="1"/>
  <c r="O177" i="1" s="1"/>
  <c r="L1032" i="1" l="1"/>
  <c r="M1032" i="1" s="1"/>
  <c r="N1032" i="1" s="1"/>
  <c r="K1033" i="1"/>
  <c r="B176" i="1"/>
  <c r="Q177" i="1"/>
  <c r="B177" i="1" s="1"/>
  <c r="H179" i="1"/>
  <c r="I178" i="1"/>
  <c r="O178" i="1" s="1"/>
  <c r="L1033" i="1" l="1"/>
  <c r="M1033" i="1" s="1"/>
  <c r="N1033" i="1" s="1"/>
  <c r="K1034" i="1"/>
  <c r="Q178" i="1"/>
  <c r="H180" i="1"/>
  <c r="I179" i="1"/>
  <c r="O179" i="1" s="1"/>
  <c r="L1034" i="1" l="1"/>
  <c r="M1034" i="1" s="1"/>
  <c r="N1034" i="1" s="1"/>
  <c r="K1035" i="1"/>
  <c r="L1035" i="1" s="1"/>
  <c r="B178" i="1"/>
  <c r="Q179" i="1"/>
  <c r="B179" i="1" s="1"/>
  <c r="H181" i="1"/>
  <c r="I180" i="1"/>
  <c r="O180" i="1" s="1"/>
  <c r="M1035" i="1" l="1"/>
  <c r="N1035" i="1" s="1"/>
  <c r="Q180" i="1"/>
  <c r="H182" i="1"/>
  <c r="I181" i="1"/>
  <c r="O181" i="1" s="1"/>
  <c r="Q181" i="1" s="1"/>
  <c r="B181" i="1" s="1"/>
  <c r="B180" i="1" l="1"/>
  <c r="H183" i="1"/>
  <c r="I182" i="1"/>
  <c r="O182" i="1" s="1"/>
  <c r="Q182" i="1" s="1"/>
  <c r="B182" i="1" s="1"/>
  <c r="H184" i="1" l="1"/>
  <c r="I183" i="1"/>
  <c r="O183" i="1" s="1"/>
  <c r="Q183" i="1" s="1"/>
  <c r="B183" i="1" l="1"/>
  <c r="H185" i="1"/>
  <c r="I184" i="1"/>
  <c r="O184" i="1" s="1"/>
  <c r="Q184" i="1" s="1"/>
  <c r="B184" i="1" s="1"/>
  <c r="H186" i="1" l="1"/>
  <c r="I185" i="1"/>
  <c r="O185" i="1" s="1"/>
  <c r="Q185" i="1" s="1"/>
  <c r="B185" i="1" l="1"/>
  <c r="H187" i="1"/>
  <c r="I186" i="1"/>
  <c r="O186" i="1" s="1"/>
  <c r="Q186" i="1" s="1"/>
  <c r="B186" i="1" s="1"/>
  <c r="I187" i="1" l="1"/>
  <c r="O187" i="1" s="1"/>
  <c r="Q187" i="1" s="1"/>
  <c r="H188" i="1"/>
  <c r="B187" i="1" l="1"/>
  <c r="H189" i="1"/>
  <c r="I188" i="1"/>
  <c r="O188" i="1" s="1"/>
  <c r="Q188" i="1" s="1"/>
  <c r="B188" i="1" s="1"/>
  <c r="H190" i="1" l="1"/>
  <c r="I189" i="1"/>
  <c r="O189" i="1" s="1"/>
  <c r="Q189" i="1" s="1"/>
  <c r="B189" i="1" l="1"/>
  <c r="H191" i="1"/>
  <c r="I190" i="1"/>
  <c r="O190" i="1" s="1"/>
  <c r="Q190" i="1" s="1"/>
  <c r="B190" i="1" s="1"/>
  <c r="I191" i="1" l="1"/>
  <c r="O191" i="1" s="1"/>
  <c r="Q191" i="1" s="1"/>
  <c r="H192" i="1"/>
  <c r="B191" i="1" l="1"/>
  <c r="H193" i="1"/>
  <c r="I192" i="1"/>
  <c r="O192" i="1" s="1"/>
  <c r="Q192" i="1" s="1"/>
  <c r="B192" i="1" s="1"/>
  <c r="H194" i="1" l="1"/>
  <c r="I193" i="1"/>
  <c r="O193" i="1" s="1"/>
  <c r="Q193" i="1" s="1"/>
  <c r="B193" i="1" l="1"/>
  <c r="H195" i="1"/>
  <c r="I194" i="1"/>
  <c r="O194" i="1" s="1"/>
  <c r="Q194" i="1" s="1"/>
  <c r="B194" i="1" s="1"/>
  <c r="H196" i="1" l="1"/>
  <c r="I195" i="1"/>
  <c r="O195" i="1" s="1"/>
  <c r="Q195" i="1" s="1"/>
  <c r="B195" i="1" l="1"/>
  <c r="H197" i="1"/>
  <c r="I196" i="1"/>
  <c r="O196" i="1" s="1"/>
  <c r="Q196" i="1" s="1"/>
  <c r="B196" i="1" s="1"/>
  <c r="H198" i="1" l="1"/>
  <c r="I197" i="1"/>
  <c r="O197" i="1" s="1"/>
  <c r="Q197" i="1" s="1"/>
  <c r="B197" i="1" l="1"/>
  <c r="H199" i="1"/>
  <c r="I198" i="1"/>
  <c r="O198" i="1" s="1"/>
  <c r="Q198" i="1" s="1"/>
  <c r="B198" i="1" s="1"/>
  <c r="H200" i="1" l="1"/>
  <c r="I199" i="1"/>
  <c r="O199" i="1" s="1"/>
  <c r="Q199" i="1" s="1"/>
  <c r="B199" i="1" l="1"/>
  <c r="H201" i="1"/>
  <c r="I200" i="1"/>
  <c r="O200" i="1" s="1"/>
  <c r="Q200" i="1" s="1"/>
  <c r="B200" i="1" s="1"/>
  <c r="H202" i="1" l="1"/>
  <c r="I201" i="1"/>
  <c r="O201" i="1" s="1"/>
  <c r="Q201" i="1" s="1"/>
  <c r="B201" i="1" l="1"/>
  <c r="H203" i="1"/>
  <c r="I202" i="1"/>
  <c r="O202" i="1" s="1"/>
  <c r="Q202" i="1" s="1"/>
  <c r="B202" i="1" s="1"/>
  <c r="H204" i="1" l="1"/>
  <c r="I203" i="1"/>
  <c r="O203" i="1" s="1"/>
  <c r="Q203" i="1" s="1"/>
  <c r="B203" i="1" l="1"/>
  <c r="H205" i="1"/>
  <c r="I204" i="1"/>
  <c r="O204" i="1" s="1"/>
  <c r="Q204" i="1" s="1"/>
  <c r="B204" i="1" s="1"/>
  <c r="H206" i="1" l="1"/>
  <c r="I205" i="1"/>
  <c r="O205" i="1" s="1"/>
  <c r="Q205" i="1" s="1"/>
  <c r="B205" i="1" l="1"/>
  <c r="H207" i="1"/>
  <c r="I206" i="1"/>
  <c r="O206" i="1" s="1"/>
  <c r="Q206" i="1" s="1"/>
  <c r="B206" i="1" s="1"/>
  <c r="I207" i="1" l="1"/>
  <c r="O207" i="1" s="1"/>
  <c r="Q207" i="1" s="1"/>
  <c r="H208" i="1"/>
  <c r="B207" i="1" l="1"/>
  <c r="H209" i="1"/>
  <c r="I208" i="1"/>
  <c r="O208" i="1" s="1"/>
  <c r="Q208" i="1" s="1"/>
  <c r="B208" i="1" s="1"/>
  <c r="H210" i="1" l="1"/>
  <c r="I209" i="1"/>
  <c r="O209" i="1" s="1"/>
  <c r="Q209" i="1" s="1"/>
  <c r="B209" i="1" l="1"/>
  <c r="H211" i="1"/>
  <c r="I210" i="1"/>
  <c r="O210" i="1" s="1"/>
  <c r="Q210" i="1" s="1"/>
  <c r="B210" i="1" s="1"/>
  <c r="H212" i="1" l="1"/>
  <c r="I211" i="1"/>
  <c r="O211" i="1" s="1"/>
  <c r="Q211" i="1" s="1"/>
  <c r="B211" i="1" l="1"/>
  <c r="H213" i="1"/>
  <c r="I212" i="1"/>
  <c r="O212" i="1" s="1"/>
  <c r="Q212" i="1" s="1"/>
  <c r="B212" i="1" s="1"/>
  <c r="H214" i="1" l="1"/>
  <c r="I213" i="1"/>
  <c r="O213" i="1" s="1"/>
  <c r="Q213" i="1" s="1"/>
  <c r="B213" i="1" s="1"/>
  <c r="H215" i="1" l="1"/>
  <c r="I214" i="1"/>
  <c r="O214" i="1" s="1"/>
  <c r="Q214" i="1" s="1"/>
  <c r="B214" i="1" s="1"/>
  <c r="H216" i="1" l="1"/>
  <c r="I215" i="1"/>
  <c r="O215" i="1" s="1"/>
  <c r="Q215" i="1" s="1"/>
  <c r="B215" i="1" s="1"/>
  <c r="H217" i="1" l="1"/>
  <c r="I216" i="1"/>
  <c r="O216" i="1" s="1"/>
  <c r="Q216" i="1" s="1"/>
  <c r="B216" i="1" s="1"/>
  <c r="H218" i="1" l="1"/>
  <c r="I217" i="1"/>
  <c r="O217" i="1" s="1"/>
  <c r="Q217" i="1" s="1"/>
  <c r="B217" i="1" s="1"/>
  <c r="H219" i="1" l="1"/>
  <c r="I218" i="1"/>
  <c r="O218" i="1" s="1"/>
  <c r="Q218" i="1" s="1"/>
  <c r="B218" i="1" s="1"/>
  <c r="H220" i="1" l="1"/>
  <c r="I219" i="1"/>
  <c r="O219" i="1" s="1"/>
  <c r="Q219" i="1" s="1"/>
  <c r="B219" i="1" s="1"/>
  <c r="H221" i="1" l="1"/>
  <c r="I220" i="1"/>
  <c r="O220" i="1" s="1"/>
  <c r="Q220" i="1" s="1"/>
  <c r="B220" i="1" s="1"/>
  <c r="H222" i="1" l="1"/>
  <c r="I221" i="1"/>
  <c r="O221" i="1" s="1"/>
  <c r="Q221" i="1" s="1"/>
  <c r="B221" i="1" s="1"/>
  <c r="H223" i="1" l="1"/>
  <c r="I222" i="1"/>
  <c r="O222" i="1" s="1"/>
  <c r="Q222" i="1" s="1"/>
  <c r="B222" i="1" s="1"/>
  <c r="H224" i="1" l="1"/>
  <c r="I223" i="1"/>
  <c r="O223" i="1" s="1"/>
  <c r="Q223" i="1" s="1"/>
  <c r="B223" i="1" s="1"/>
  <c r="H225" i="1" l="1"/>
  <c r="I224" i="1"/>
  <c r="O224" i="1" s="1"/>
  <c r="Q224" i="1" s="1"/>
  <c r="B224" i="1" s="1"/>
  <c r="H226" i="1" l="1"/>
  <c r="I225" i="1"/>
  <c r="O225" i="1" s="1"/>
  <c r="Q225" i="1" s="1"/>
  <c r="B225" i="1" s="1"/>
  <c r="H227" i="1" l="1"/>
  <c r="I226" i="1"/>
  <c r="O226" i="1" s="1"/>
  <c r="Q226" i="1" s="1"/>
  <c r="B226" i="1" s="1"/>
  <c r="H228" i="1" l="1"/>
  <c r="I227" i="1"/>
  <c r="O227" i="1" s="1"/>
  <c r="Q227" i="1" s="1"/>
  <c r="B227" i="1" s="1"/>
  <c r="H229" i="1" l="1"/>
  <c r="I228" i="1"/>
  <c r="O228" i="1" s="1"/>
  <c r="Q228" i="1" s="1"/>
  <c r="B228" i="1" s="1"/>
  <c r="I229" i="1" l="1"/>
  <c r="O229" i="1" s="1"/>
  <c r="Q229" i="1" s="1"/>
  <c r="B229" i="1" s="1"/>
  <c r="H230" i="1"/>
  <c r="H231" i="1" l="1"/>
  <c r="I230" i="1"/>
  <c r="O230" i="1" s="1"/>
  <c r="Q230" i="1" s="1"/>
  <c r="B230" i="1" s="1"/>
  <c r="H232" i="1" l="1"/>
  <c r="I231" i="1"/>
  <c r="O231" i="1" s="1"/>
  <c r="Q231" i="1" s="1"/>
  <c r="B231" i="1" s="1"/>
  <c r="H233" i="1" l="1"/>
  <c r="I232" i="1"/>
  <c r="O232" i="1" s="1"/>
  <c r="Q232" i="1" s="1"/>
  <c r="B232" i="1" s="1"/>
  <c r="H234" i="1" l="1"/>
  <c r="I233" i="1"/>
  <c r="O233" i="1" s="1"/>
  <c r="Q233" i="1" s="1"/>
  <c r="B233" i="1" s="1"/>
  <c r="H235" i="1" l="1"/>
  <c r="I234" i="1"/>
  <c r="O234" i="1" s="1"/>
  <c r="Q234" i="1" s="1"/>
  <c r="B234" i="1" s="1"/>
  <c r="H236" i="1" l="1"/>
  <c r="I235" i="1"/>
  <c r="O235" i="1" s="1"/>
  <c r="Q235" i="1" s="1"/>
  <c r="B235" i="1" s="1"/>
  <c r="H237" i="1" l="1"/>
  <c r="I236" i="1"/>
  <c r="O236" i="1" s="1"/>
  <c r="Q236" i="1" s="1"/>
  <c r="B236" i="1" s="1"/>
  <c r="H238" i="1" l="1"/>
  <c r="I237" i="1"/>
  <c r="O237" i="1" s="1"/>
  <c r="Q237" i="1" s="1"/>
  <c r="B237" i="1" s="1"/>
  <c r="H239" i="1" l="1"/>
  <c r="I238" i="1"/>
  <c r="O238" i="1" s="1"/>
  <c r="Q238" i="1" s="1"/>
  <c r="B238" i="1" s="1"/>
  <c r="H240" i="1" l="1"/>
  <c r="I239" i="1"/>
  <c r="O239" i="1" s="1"/>
  <c r="Q239" i="1" s="1"/>
  <c r="B239" i="1" s="1"/>
  <c r="H241" i="1" l="1"/>
  <c r="I240" i="1"/>
  <c r="O240" i="1" s="1"/>
  <c r="Q240" i="1" s="1"/>
  <c r="B240" i="1" s="1"/>
  <c r="H242" i="1" l="1"/>
  <c r="I241" i="1"/>
  <c r="O241" i="1" s="1"/>
  <c r="Q241" i="1" s="1"/>
  <c r="B241" i="1" s="1"/>
  <c r="H243" i="1" l="1"/>
  <c r="I242" i="1"/>
  <c r="O242" i="1" s="1"/>
  <c r="Q242" i="1" s="1"/>
  <c r="B242" i="1" s="1"/>
  <c r="H244" i="1" l="1"/>
  <c r="I243" i="1"/>
  <c r="O243" i="1" s="1"/>
  <c r="Q243" i="1" s="1"/>
  <c r="B243" i="1" s="1"/>
  <c r="H245" i="1" l="1"/>
  <c r="I244" i="1"/>
  <c r="O244" i="1" s="1"/>
  <c r="Q244" i="1" s="1"/>
  <c r="B244" i="1" s="1"/>
  <c r="H246" i="1" l="1"/>
  <c r="I245" i="1"/>
  <c r="O245" i="1" s="1"/>
  <c r="Q245" i="1" s="1"/>
  <c r="B245" i="1" s="1"/>
  <c r="H247" i="1" l="1"/>
  <c r="I246" i="1"/>
  <c r="O246" i="1" s="1"/>
  <c r="Q246" i="1" s="1"/>
  <c r="B246" i="1" s="1"/>
  <c r="I247" i="1" l="1"/>
  <c r="O247" i="1" s="1"/>
  <c r="Q247" i="1" s="1"/>
  <c r="B247" i="1" s="1"/>
  <c r="H248" i="1"/>
  <c r="I248" i="1" l="1"/>
  <c r="O248" i="1" s="1"/>
  <c r="Q248" i="1" s="1"/>
  <c r="B248" i="1" s="1"/>
  <c r="H249" i="1"/>
  <c r="H250" i="1" l="1"/>
  <c r="I249" i="1"/>
  <c r="O249" i="1" s="1"/>
  <c r="Q249" i="1" s="1"/>
  <c r="B249" i="1" s="1"/>
  <c r="I250" i="1" l="1"/>
  <c r="O250" i="1" s="1"/>
  <c r="Q250" i="1" s="1"/>
  <c r="B250" i="1" s="1"/>
  <c r="H251" i="1"/>
  <c r="H252" i="1" l="1"/>
  <c r="I251" i="1"/>
  <c r="O251" i="1" s="1"/>
  <c r="Q251" i="1" s="1"/>
  <c r="B251" i="1" s="1"/>
  <c r="H253" i="1" l="1"/>
  <c r="I252" i="1"/>
  <c r="O252" i="1" s="1"/>
  <c r="Q252" i="1" s="1"/>
  <c r="B252" i="1" s="1"/>
  <c r="H254" i="1" l="1"/>
  <c r="I253" i="1"/>
  <c r="O253" i="1" s="1"/>
  <c r="Q253" i="1" s="1"/>
  <c r="B253" i="1" s="1"/>
  <c r="H255" i="1" l="1"/>
  <c r="I254" i="1"/>
  <c r="O254" i="1" s="1"/>
  <c r="Q254" i="1" s="1"/>
  <c r="B254" i="1" s="1"/>
  <c r="H256" i="1" l="1"/>
  <c r="I255" i="1"/>
  <c r="O255" i="1" s="1"/>
  <c r="Q255" i="1" s="1"/>
  <c r="B255" i="1" s="1"/>
  <c r="I256" i="1" l="1"/>
  <c r="O256" i="1" s="1"/>
  <c r="Q256" i="1" s="1"/>
  <c r="B256" i="1" s="1"/>
  <c r="H257" i="1"/>
  <c r="I257" i="1" l="1"/>
  <c r="O257" i="1" s="1"/>
  <c r="Q257" i="1" s="1"/>
  <c r="B257" i="1" s="1"/>
  <c r="H258" i="1"/>
  <c r="H259" i="1" l="1"/>
  <c r="I258" i="1"/>
  <c r="O258" i="1" s="1"/>
  <c r="Q258" i="1" s="1"/>
  <c r="B258" i="1" s="1"/>
  <c r="I259" i="1" l="1"/>
  <c r="O259" i="1" s="1"/>
  <c r="Q259" i="1" s="1"/>
  <c r="B259" i="1" s="1"/>
  <c r="H260" i="1"/>
  <c r="H261" i="1" l="1"/>
  <c r="I260" i="1"/>
  <c r="O260" i="1" s="1"/>
  <c r="Q260" i="1" s="1"/>
  <c r="B260" i="1" s="1"/>
  <c r="I261" i="1" l="1"/>
  <c r="O261" i="1" s="1"/>
  <c r="Q261" i="1" s="1"/>
  <c r="B261" i="1" s="1"/>
  <c r="H262" i="1"/>
  <c r="H263" i="1" l="1"/>
  <c r="I262" i="1"/>
  <c r="O262" i="1" s="1"/>
  <c r="Q262" i="1" s="1"/>
  <c r="B262" i="1" s="1"/>
  <c r="H264" i="1" l="1"/>
  <c r="I263" i="1"/>
  <c r="O263" i="1" s="1"/>
  <c r="Q263" i="1" s="1"/>
  <c r="B263" i="1" s="1"/>
  <c r="H265" i="1" l="1"/>
  <c r="I264" i="1"/>
  <c r="O264" i="1" s="1"/>
  <c r="Q264" i="1" s="1"/>
  <c r="B264" i="1" s="1"/>
  <c r="I265" i="1" l="1"/>
  <c r="O265" i="1" s="1"/>
  <c r="Q265" i="1" s="1"/>
  <c r="B265" i="1" s="1"/>
  <c r="H266" i="1"/>
  <c r="H267" i="1" l="1"/>
  <c r="I266" i="1"/>
  <c r="O266" i="1" s="1"/>
  <c r="Q266" i="1" s="1"/>
  <c r="B266" i="1" s="1"/>
  <c r="H268" i="1" l="1"/>
  <c r="I267" i="1"/>
  <c r="O267" i="1" s="1"/>
  <c r="Q267" i="1" s="1"/>
  <c r="B267" i="1" s="1"/>
  <c r="H269" i="1" l="1"/>
  <c r="I268" i="1"/>
  <c r="O268" i="1" s="1"/>
  <c r="Q268" i="1" s="1"/>
  <c r="B268" i="1" s="1"/>
  <c r="H270" i="1" l="1"/>
  <c r="I269" i="1"/>
  <c r="O269" i="1" s="1"/>
  <c r="Q269" i="1" s="1"/>
  <c r="B269" i="1" s="1"/>
  <c r="H271" i="1" l="1"/>
  <c r="I270" i="1"/>
  <c r="O270" i="1" s="1"/>
  <c r="Q270" i="1" s="1"/>
  <c r="B270" i="1" s="1"/>
  <c r="I271" i="1" l="1"/>
  <c r="O271" i="1" s="1"/>
  <c r="Q271" i="1" s="1"/>
  <c r="B271" i="1" s="1"/>
  <c r="H272" i="1"/>
  <c r="I272" i="1" l="1"/>
  <c r="O272" i="1" s="1"/>
  <c r="Q272" i="1" s="1"/>
  <c r="B272" i="1" s="1"/>
  <c r="H273" i="1"/>
  <c r="I273" i="1" l="1"/>
  <c r="O273" i="1" s="1"/>
  <c r="Q273" i="1" s="1"/>
  <c r="B273" i="1" s="1"/>
  <c r="H274" i="1"/>
  <c r="H275" i="1" l="1"/>
  <c r="I274" i="1"/>
  <c r="O274" i="1" s="1"/>
  <c r="Q274" i="1" s="1"/>
  <c r="B274" i="1" s="1"/>
  <c r="H276" i="1" l="1"/>
  <c r="I275" i="1"/>
  <c r="O275" i="1" s="1"/>
  <c r="Q275" i="1" s="1"/>
  <c r="B275" i="1" s="1"/>
  <c r="I276" i="1" l="1"/>
  <c r="O276" i="1" s="1"/>
  <c r="Q276" i="1" s="1"/>
  <c r="B276" i="1" s="1"/>
  <c r="H277" i="1"/>
  <c r="H278" i="1" l="1"/>
  <c r="I277" i="1"/>
  <c r="O277" i="1" s="1"/>
  <c r="Q277" i="1" s="1"/>
  <c r="B277" i="1" s="1"/>
  <c r="H279" i="1" l="1"/>
  <c r="I278" i="1"/>
  <c r="O278" i="1" s="1"/>
  <c r="Q278" i="1" s="1"/>
  <c r="B278" i="1" s="1"/>
  <c r="I279" i="1" l="1"/>
  <c r="O279" i="1" s="1"/>
  <c r="Q279" i="1" s="1"/>
  <c r="B279" i="1" s="1"/>
  <c r="H280" i="1"/>
  <c r="I280" i="1" l="1"/>
  <c r="O280" i="1" s="1"/>
  <c r="Q280" i="1" s="1"/>
  <c r="B280" i="1" s="1"/>
  <c r="H281" i="1"/>
  <c r="H282" i="1" l="1"/>
  <c r="I281" i="1"/>
  <c r="O281" i="1" s="1"/>
  <c r="Q281" i="1" s="1"/>
  <c r="B281" i="1" s="1"/>
  <c r="H283" i="1" l="1"/>
  <c r="I282" i="1"/>
  <c r="O282" i="1" s="1"/>
  <c r="Q282" i="1" s="1"/>
  <c r="B282" i="1" s="1"/>
  <c r="I283" i="1" l="1"/>
  <c r="O283" i="1" s="1"/>
  <c r="Q283" i="1" s="1"/>
  <c r="B283" i="1" s="1"/>
  <c r="H284" i="1"/>
  <c r="H285" i="1" l="1"/>
  <c r="I284" i="1"/>
  <c r="O284" i="1" s="1"/>
  <c r="Q284" i="1" s="1"/>
  <c r="B284" i="1" s="1"/>
  <c r="H286" i="1" l="1"/>
  <c r="I285" i="1"/>
  <c r="O285" i="1" s="1"/>
  <c r="Q285" i="1" s="1"/>
  <c r="B285" i="1" s="1"/>
  <c r="H287" i="1" l="1"/>
  <c r="I286" i="1"/>
  <c r="O286" i="1" s="1"/>
  <c r="Q286" i="1" s="1"/>
  <c r="B286" i="1" s="1"/>
  <c r="H288" i="1" l="1"/>
  <c r="I287" i="1"/>
  <c r="O287" i="1" s="1"/>
  <c r="Q287" i="1" s="1"/>
  <c r="B287" i="1" s="1"/>
  <c r="I288" i="1" l="1"/>
  <c r="O288" i="1" s="1"/>
  <c r="Q288" i="1" s="1"/>
  <c r="B288" i="1" s="1"/>
  <c r="H289" i="1"/>
  <c r="I289" i="1" l="1"/>
  <c r="O289" i="1" s="1"/>
  <c r="Q289" i="1" s="1"/>
  <c r="B289" i="1" s="1"/>
  <c r="H290" i="1"/>
  <c r="H291" i="1" l="1"/>
  <c r="I290" i="1"/>
  <c r="O290" i="1" s="1"/>
  <c r="Q290" i="1" s="1"/>
  <c r="B290" i="1" s="1"/>
  <c r="I291" i="1" l="1"/>
  <c r="O291" i="1" s="1"/>
  <c r="Q291" i="1" s="1"/>
  <c r="B291" i="1" s="1"/>
  <c r="H292" i="1"/>
  <c r="H293" i="1" l="1"/>
  <c r="I292" i="1"/>
  <c r="O292" i="1" s="1"/>
  <c r="Q292" i="1" s="1"/>
  <c r="B292" i="1" s="1"/>
  <c r="H294" i="1" l="1"/>
  <c r="I293" i="1"/>
  <c r="O293" i="1" s="1"/>
  <c r="Q293" i="1" s="1"/>
  <c r="B293" i="1" s="1"/>
  <c r="H295" i="1" l="1"/>
  <c r="I294" i="1"/>
  <c r="O294" i="1" s="1"/>
  <c r="Q294" i="1" s="1"/>
  <c r="B294" i="1" s="1"/>
  <c r="H296" i="1" l="1"/>
  <c r="I295" i="1"/>
  <c r="O295" i="1" s="1"/>
  <c r="Q295" i="1" s="1"/>
  <c r="B295" i="1" s="1"/>
  <c r="H297" i="1" l="1"/>
  <c r="I296" i="1"/>
  <c r="O296" i="1" s="1"/>
  <c r="Q296" i="1" s="1"/>
  <c r="B296" i="1" s="1"/>
  <c r="H298" i="1" l="1"/>
  <c r="I297" i="1"/>
  <c r="O297" i="1" s="1"/>
  <c r="Q297" i="1" s="1"/>
  <c r="B297" i="1" s="1"/>
  <c r="I298" i="1" l="1"/>
  <c r="O298" i="1" s="1"/>
  <c r="Q298" i="1" s="1"/>
  <c r="B298" i="1" s="1"/>
  <c r="H299" i="1"/>
  <c r="I299" i="1" l="1"/>
  <c r="O299" i="1" s="1"/>
  <c r="Q299" i="1" s="1"/>
  <c r="B299" i="1" s="1"/>
  <c r="H300" i="1"/>
  <c r="I300" i="1" l="1"/>
  <c r="O300" i="1" s="1"/>
  <c r="Q300" i="1" s="1"/>
  <c r="B300" i="1" s="1"/>
  <c r="H301" i="1"/>
  <c r="H302" i="1" l="1"/>
  <c r="I301" i="1"/>
  <c r="O301" i="1" s="1"/>
  <c r="Q301" i="1" s="1"/>
  <c r="B301" i="1" s="1"/>
  <c r="H303" i="1" l="1"/>
  <c r="I302" i="1"/>
  <c r="O302" i="1" s="1"/>
  <c r="Q302" i="1" s="1"/>
  <c r="B302" i="1" s="1"/>
  <c r="I303" i="1" l="1"/>
  <c r="O303" i="1" s="1"/>
  <c r="Q303" i="1" s="1"/>
  <c r="B303" i="1" s="1"/>
  <c r="H304" i="1"/>
  <c r="I304" i="1" l="1"/>
  <c r="O304" i="1" s="1"/>
  <c r="Q304" i="1" s="1"/>
  <c r="B304" i="1" s="1"/>
  <c r="H305" i="1"/>
  <c r="I305" i="1" l="1"/>
  <c r="O305" i="1" s="1"/>
  <c r="Q305" i="1" s="1"/>
  <c r="B305" i="1" s="1"/>
  <c r="H306" i="1"/>
  <c r="H307" i="1" l="1"/>
  <c r="I306" i="1"/>
  <c r="O306" i="1" s="1"/>
  <c r="Q306" i="1" s="1"/>
  <c r="B306" i="1" s="1"/>
  <c r="I307" i="1" l="1"/>
  <c r="O307" i="1" s="1"/>
  <c r="Q307" i="1" s="1"/>
  <c r="B307" i="1" s="1"/>
  <c r="H308" i="1"/>
  <c r="H309" i="1" l="1"/>
  <c r="I308" i="1"/>
  <c r="O308" i="1" s="1"/>
  <c r="Q308" i="1" s="1"/>
  <c r="B308" i="1" s="1"/>
  <c r="H310" i="1" l="1"/>
  <c r="I309" i="1"/>
  <c r="O309" i="1" s="1"/>
  <c r="Q309" i="1" s="1"/>
  <c r="B309" i="1" s="1"/>
  <c r="H311" i="1" l="1"/>
  <c r="I310" i="1"/>
  <c r="O310" i="1" s="1"/>
  <c r="Q310" i="1" s="1"/>
  <c r="B310" i="1" s="1"/>
  <c r="H312" i="1" l="1"/>
  <c r="I311" i="1"/>
  <c r="O311" i="1" s="1"/>
  <c r="Q311" i="1" s="1"/>
  <c r="B311" i="1" s="1"/>
  <c r="I312" i="1" l="1"/>
  <c r="O312" i="1" s="1"/>
  <c r="Q312" i="1" s="1"/>
  <c r="B312" i="1" s="1"/>
  <c r="H313" i="1"/>
  <c r="H314" i="1" l="1"/>
  <c r="I313" i="1"/>
  <c r="O313" i="1" s="1"/>
  <c r="Q313" i="1" s="1"/>
  <c r="B313" i="1" s="1"/>
  <c r="I314" i="1" l="1"/>
  <c r="O314" i="1" s="1"/>
  <c r="Q314" i="1" s="1"/>
  <c r="B314" i="1" s="1"/>
  <c r="H315" i="1"/>
  <c r="I315" i="1" l="1"/>
  <c r="O315" i="1" s="1"/>
  <c r="Q315" i="1" s="1"/>
  <c r="B315" i="1" s="1"/>
  <c r="H316" i="1"/>
  <c r="H317" i="1" l="1"/>
  <c r="I316" i="1"/>
  <c r="O316" i="1" s="1"/>
  <c r="Q316" i="1" s="1"/>
  <c r="B316" i="1" s="1"/>
  <c r="I317" i="1" l="1"/>
  <c r="O317" i="1" s="1"/>
  <c r="Q317" i="1" s="1"/>
  <c r="B317" i="1" s="1"/>
  <c r="H318" i="1"/>
  <c r="H319" i="1" l="1"/>
  <c r="I318" i="1"/>
  <c r="O318" i="1" s="1"/>
  <c r="Q318" i="1" s="1"/>
  <c r="B318" i="1" s="1"/>
  <c r="H320" i="1" l="1"/>
  <c r="I319" i="1"/>
  <c r="O319" i="1" s="1"/>
  <c r="Q319" i="1" s="1"/>
  <c r="B319" i="1" s="1"/>
  <c r="I320" i="1" l="1"/>
  <c r="O320" i="1" s="1"/>
  <c r="Q320" i="1" s="1"/>
  <c r="B320" i="1" s="1"/>
  <c r="H321" i="1"/>
  <c r="H322" i="1" l="1"/>
  <c r="I321" i="1"/>
  <c r="O321" i="1" s="1"/>
  <c r="Q321" i="1" s="1"/>
  <c r="B321" i="1" s="1"/>
  <c r="I322" i="1" l="1"/>
  <c r="O322" i="1" s="1"/>
  <c r="Q322" i="1" s="1"/>
  <c r="B322" i="1" s="1"/>
  <c r="H323" i="1"/>
  <c r="H324" i="1" l="1"/>
  <c r="I323" i="1"/>
  <c r="O323" i="1" s="1"/>
  <c r="Q323" i="1" s="1"/>
  <c r="B323" i="1" s="1"/>
  <c r="I324" i="1" l="1"/>
  <c r="O324" i="1" s="1"/>
  <c r="Q324" i="1" s="1"/>
  <c r="B324" i="1" s="1"/>
  <c r="H325" i="1"/>
  <c r="H326" i="1" l="1"/>
  <c r="I325" i="1"/>
  <c r="O325" i="1" s="1"/>
  <c r="Q325" i="1" s="1"/>
  <c r="B325" i="1" s="1"/>
  <c r="I326" i="1" l="1"/>
  <c r="O326" i="1" s="1"/>
  <c r="Q326" i="1" s="1"/>
  <c r="B326" i="1" s="1"/>
  <c r="H327" i="1"/>
  <c r="I327" i="1" l="1"/>
  <c r="O327" i="1" s="1"/>
  <c r="Q327" i="1" s="1"/>
  <c r="B327" i="1" s="1"/>
  <c r="H328" i="1"/>
  <c r="I328" i="1" l="1"/>
  <c r="O328" i="1" s="1"/>
  <c r="Q328" i="1" s="1"/>
  <c r="B328" i="1" s="1"/>
  <c r="H329" i="1"/>
  <c r="I329" i="1" l="1"/>
  <c r="O329" i="1" s="1"/>
  <c r="Q329" i="1" s="1"/>
  <c r="B329" i="1" s="1"/>
  <c r="H330" i="1"/>
  <c r="H331" i="1" l="1"/>
  <c r="I330" i="1"/>
  <c r="O330" i="1" s="1"/>
  <c r="Q330" i="1" s="1"/>
  <c r="B330" i="1" s="1"/>
  <c r="I331" i="1" l="1"/>
  <c r="O331" i="1" s="1"/>
  <c r="Q331" i="1" s="1"/>
  <c r="B331" i="1" s="1"/>
  <c r="H332" i="1"/>
  <c r="I332" i="1" l="1"/>
  <c r="O332" i="1" s="1"/>
  <c r="Q332" i="1" s="1"/>
  <c r="B332" i="1" s="1"/>
  <c r="H333" i="1"/>
  <c r="H334" i="1" l="1"/>
  <c r="I333" i="1"/>
  <c r="O333" i="1" s="1"/>
  <c r="Q333" i="1" s="1"/>
  <c r="B333" i="1" s="1"/>
  <c r="H335" i="1" l="1"/>
  <c r="I334" i="1"/>
  <c r="O334" i="1" s="1"/>
  <c r="Q334" i="1" s="1"/>
  <c r="B334" i="1" s="1"/>
  <c r="H336" i="1" l="1"/>
  <c r="I335" i="1"/>
  <c r="O335" i="1" s="1"/>
  <c r="Q335" i="1" s="1"/>
  <c r="B335" i="1" s="1"/>
  <c r="I336" i="1" l="1"/>
  <c r="O336" i="1" s="1"/>
  <c r="Q336" i="1" s="1"/>
  <c r="B336" i="1" s="1"/>
  <c r="H337" i="1"/>
  <c r="I337" i="1" l="1"/>
  <c r="O337" i="1" s="1"/>
  <c r="Q337" i="1" s="1"/>
  <c r="B337" i="1" s="1"/>
  <c r="H338" i="1"/>
  <c r="I338" i="1" l="1"/>
  <c r="O338" i="1" s="1"/>
  <c r="Q338" i="1" s="1"/>
  <c r="B338" i="1" s="1"/>
  <c r="H339" i="1"/>
  <c r="H340" i="1" l="1"/>
  <c r="I339" i="1"/>
  <c r="O339" i="1" s="1"/>
  <c r="Q339" i="1" s="1"/>
  <c r="B339" i="1" s="1"/>
  <c r="H341" i="1" l="1"/>
  <c r="I340" i="1"/>
  <c r="O340" i="1" s="1"/>
  <c r="Q340" i="1" s="1"/>
  <c r="B340" i="1" s="1"/>
  <c r="H342" i="1" l="1"/>
  <c r="I341" i="1"/>
  <c r="O341" i="1" s="1"/>
  <c r="Q341" i="1" s="1"/>
  <c r="B341" i="1" s="1"/>
  <c r="I342" i="1" l="1"/>
  <c r="O342" i="1" s="1"/>
  <c r="Q342" i="1" s="1"/>
  <c r="B342" i="1" s="1"/>
  <c r="H343" i="1"/>
  <c r="I343" i="1" l="1"/>
  <c r="O343" i="1" s="1"/>
  <c r="Q343" i="1" s="1"/>
  <c r="B343" i="1" s="1"/>
  <c r="H344" i="1"/>
  <c r="H345" i="1" l="1"/>
  <c r="I344" i="1"/>
  <c r="O344" i="1" s="1"/>
  <c r="Q344" i="1" s="1"/>
  <c r="B344" i="1" s="1"/>
  <c r="I345" i="1" l="1"/>
  <c r="O345" i="1" s="1"/>
  <c r="Q345" i="1" s="1"/>
  <c r="B345" i="1" s="1"/>
  <c r="H346" i="1"/>
  <c r="I346" i="1" l="1"/>
  <c r="O346" i="1" s="1"/>
  <c r="Q346" i="1" s="1"/>
  <c r="B346" i="1" s="1"/>
  <c r="H347" i="1"/>
  <c r="I347" i="1" l="1"/>
  <c r="O347" i="1" s="1"/>
  <c r="Q347" i="1" s="1"/>
  <c r="B347" i="1" s="1"/>
  <c r="H348" i="1"/>
  <c r="I348" i="1" l="1"/>
  <c r="O348" i="1" s="1"/>
  <c r="Q348" i="1" s="1"/>
  <c r="B348" i="1" s="1"/>
  <c r="H349" i="1"/>
  <c r="H350" i="1" l="1"/>
  <c r="I349" i="1"/>
  <c r="O349" i="1" s="1"/>
  <c r="Q349" i="1" s="1"/>
  <c r="B349" i="1" s="1"/>
  <c r="H351" i="1" l="1"/>
  <c r="I350" i="1"/>
  <c r="O350" i="1" s="1"/>
  <c r="Q350" i="1" s="1"/>
  <c r="B350" i="1" s="1"/>
  <c r="H352" i="1" l="1"/>
  <c r="I351" i="1"/>
  <c r="O351" i="1" s="1"/>
  <c r="Q351" i="1" s="1"/>
  <c r="B351" i="1" s="1"/>
  <c r="I352" i="1" l="1"/>
  <c r="O352" i="1" s="1"/>
  <c r="Q352" i="1" s="1"/>
  <c r="B352" i="1" s="1"/>
  <c r="H353" i="1"/>
  <c r="H354" i="1" l="1"/>
  <c r="I353" i="1"/>
  <c r="O353" i="1" s="1"/>
  <c r="Q353" i="1" s="1"/>
  <c r="B353" i="1" s="1"/>
  <c r="H355" i="1" l="1"/>
  <c r="I354" i="1"/>
  <c r="O354" i="1" s="1"/>
  <c r="Q354" i="1" s="1"/>
  <c r="B354" i="1" s="1"/>
  <c r="I355" i="1" l="1"/>
  <c r="O355" i="1" s="1"/>
  <c r="Q355" i="1" s="1"/>
  <c r="B355" i="1" s="1"/>
  <c r="H356" i="1"/>
  <c r="H357" i="1" l="1"/>
  <c r="I356" i="1"/>
  <c r="O356" i="1" s="1"/>
  <c r="Q356" i="1" s="1"/>
  <c r="B356" i="1" s="1"/>
  <c r="I357" i="1" l="1"/>
  <c r="O357" i="1" s="1"/>
  <c r="Q357" i="1" s="1"/>
  <c r="B357" i="1" s="1"/>
  <c r="H358" i="1"/>
  <c r="H359" i="1" l="1"/>
  <c r="I358" i="1"/>
  <c r="O358" i="1" s="1"/>
  <c r="Q358" i="1" s="1"/>
  <c r="B358" i="1" s="1"/>
  <c r="H360" i="1" l="1"/>
  <c r="I359" i="1"/>
  <c r="O359" i="1" s="1"/>
  <c r="Q359" i="1" s="1"/>
  <c r="B359" i="1" s="1"/>
  <c r="I360" i="1" l="1"/>
  <c r="O360" i="1" s="1"/>
  <c r="Q360" i="1" s="1"/>
  <c r="B360" i="1" s="1"/>
  <c r="H361" i="1"/>
  <c r="I361" i="1" l="1"/>
  <c r="O361" i="1" s="1"/>
  <c r="Q361" i="1" s="1"/>
  <c r="B361" i="1" s="1"/>
  <c r="H362" i="1"/>
  <c r="H363" i="1" l="1"/>
  <c r="I362" i="1"/>
  <c r="O362" i="1" s="1"/>
  <c r="Q362" i="1" s="1"/>
  <c r="B362" i="1" s="1"/>
  <c r="I363" i="1" l="1"/>
  <c r="O363" i="1" s="1"/>
  <c r="Q363" i="1" s="1"/>
  <c r="B363" i="1" s="1"/>
  <c r="H364" i="1"/>
  <c r="H365" i="1" l="1"/>
  <c r="I364" i="1"/>
  <c r="O364" i="1" s="1"/>
  <c r="Q364" i="1" s="1"/>
  <c r="B364" i="1" s="1"/>
  <c r="I365" i="1" l="1"/>
  <c r="O365" i="1" s="1"/>
  <c r="Q365" i="1" s="1"/>
  <c r="B365" i="1" s="1"/>
  <c r="H366" i="1"/>
  <c r="H367" i="1" l="1"/>
  <c r="I366" i="1"/>
  <c r="O366" i="1" s="1"/>
  <c r="Q366" i="1" s="1"/>
  <c r="B366" i="1" s="1"/>
  <c r="I367" i="1" l="1"/>
  <c r="O367" i="1" s="1"/>
  <c r="Q367" i="1" s="1"/>
  <c r="B367" i="1" s="1"/>
  <c r="H368" i="1"/>
  <c r="I368" i="1" l="1"/>
  <c r="O368" i="1" s="1"/>
  <c r="Q368" i="1" s="1"/>
  <c r="B368" i="1" s="1"/>
  <c r="H369" i="1"/>
  <c r="I369" i="1" l="1"/>
  <c r="O369" i="1" s="1"/>
  <c r="Q369" i="1" s="1"/>
  <c r="B369" i="1" s="1"/>
  <c r="H370" i="1"/>
  <c r="I370" i="1" l="1"/>
  <c r="O370" i="1" s="1"/>
  <c r="Q370" i="1" s="1"/>
  <c r="B370" i="1" s="1"/>
  <c r="H371" i="1"/>
  <c r="H372" i="1" l="1"/>
  <c r="I371" i="1"/>
  <c r="O371" i="1" s="1"/>
  <c r="Q371" i="1" s="1"/>
  <c r="B371" i="1" s="1"/>
  <c r="H373" i="1" l="1"/>
  <c r="I372" i="1"/>
  <c r="O372" i="1" s="1"/>
  <c r="Q372" i="1" s="1"/>
  <c r="B372" i="1" s="1"/>
  <c r="H374" i="1" l="1"/>
  <c r="I373" i="1"/>
  <c r="O373" i="1" s="1"/>
  <c r="Q373" i="1" s="1"/>
  <c r="B373" i="1" s="1"/>
  <c r="H375" i="1" l="1"/>
  <c r="I374" i="1"/>
  <c r="O374" i="1" s="1"/>
  <c r="Q374" i="1" s="1"/>
  <c r="B374" i="1" s="1"/>
  <c r="H376" i="1" l="1"/>
  <c r="I375" i="1"/>
  <c r="O375" i="1" s="1"/>
  <c r="Q375" i="1" s="1"/>
  <c r="B375" i="1" s="1"/>
  <c r="I376" i="1" l="1"/>
  <c r="O376" i="1" s="1"/>
  <c r="Q376" i="1" s="1"/>
  <c r="B376" i="1" s="1"/>
  <c r="H377" i="1"/>
  <c r="I377" i="1" l="1"/>
  <c r="O377" i="1" s="1"/>
  <c r="Q377" i="1" s="1"/>
  <c r="B377" i="1" s="1"/>
  <c r="H378" i="1"/>
  <c r="I378" i="1" l="1"/>
  <c r="O378" i="1" s="1"/>
  <c r="Q378" i="1" s="1"/>
  <c r="B378" i="1" s="1"/>
  <c r="H379" i="1"/>
  <c r="I379" i="1" l="1"/>
  <c r="O379" i="1" s="1"/>
  <c r="Q379" i="1" s="1"/>
  <c r="B379" i="1" s="1"/>
  <c r="H380" i="1"/>
  <c r="I380" i="1" l="1"/>
  <c r="O380" i="1" s="1"/>
  <c r="Q380" i="1" s="1"/>
  <c r="B380" i="1" s="1"/>
  <c r="H381" i="1"/>
  <c r="H382" i="1" l="1"/>
  <c r="I381" i="1"/>
  <c r="O381" i="1" s="1"/>
  <c r="Q381" i="1" s="1"/>
  <c r="B381" i="1" s="1"/>
  <c r="H383" i="1" l="1"/>
  <c r="I382" i="1"/>
  <c r="O382" i="1" s="1"/>
  <c r="Q382" i="1" s="1"/>
  <c r="B382" i="1" s="1"/>
  <c r="H384" i="1" l="1"/>
  <c r="I383" i="1"/>
  <c r="O383" i="1" s="1"/>
  <c r="Q383" i="1" s="1"/>
  <c r="B383" i="1" s="1"/>
  <c r="I384" i="1" l="1"/>
  <c r="O384" i="1" s="1"/>
  <c r="Q384" i="1" s="1"/>
  <c r="B384" i="1" s="1"/>
  <c r="H385" i="1"/>
  <c r="I385" i="1" l="1"/>
  <c r="O385" i="1" s="1"/>
  <c r="Q385" i="1" s="1"/>
  <c r="B385" i="1" s="1"/>
  <c r="H386" i="1"/>
  <c r="H387" i="1" l="1"/>
  <c r="I386" i="1"/>
  <c r="O386" i="1" s="1"/>
  <c r="Q386" i="1" s="1"/>
  <c r="B386" i="1" s="1"/>
  <c r="I387" i="1" l="1"/>
  <c r="O387" i="1" s="1"/>
  <c r="Q387" i="1" s="1"/>
  <c r="B387" i="1" s="1"/>
  <c r="H388" i="1"/>
  <c r="H389" i="1" l="1"/>
  <c r="I388" i="1"/>
  <c r="O388" i="1" s="1"/>
  <c r="Q388" i="1" s="1"/>
  <c r="B388" i="1" s="1"/>
  <c r="H390" i="1" l="1"/>
  <c r="I389" i="1"/>
  <c r="O389" i="1" s="1"/>
  <c r="Q389" i="1" s="1"/>
  <c r="B389" i="1" s="1"/>
  <c r="H391" i="1" l="1"/>
  <c r="I390" i="1"/>
  <c r="O390" i="1" s="1"/>
  <c r="Q390" i="1" s="1"/>
  <c r="B390" i="1" s="1"/>
  <c r="I391" i="1" l="1"/>
  <c r="O391" i="1" s="1"/>
  <c r="Q391" i="1" s="1"/>
  <c r="B391" i="1" s="1"/>
  <c r="H392" i="1"/>
  <c r="I392" i="1" l="1"/>
  <c r="O392" i="1" s="1"/>
  <c r="Q392" i="1" s="1"/>
  <c r="B392" i="1" s="1"/>
  <c r="H393" i="1"/>
  <c r="H394" i="1" l="1"/>
  <c r="I393" i="1"/>
  <c r="O393" i="1" s="1"/>
  <c r="Q393" i="1" s="1"/>
  <c r="B393" i="1" s="1"/>
  <c r="H395" i="1" l="1"/>
  <c r="I394" i="1"/>
  <c r="O394" i="1" s="1"/>
  <c r="Q394" i="1" s="1"/>
  <c r="B394" i="1" s="1"/>
  <c r="H396" i="1" l="1"/>
  <c r="I395" i="1"/>
  <c r="O395" i="1" s="1"/>
  <c r="Q395" i="1" s="1"/>
  <c r="B395" i="1" s="1"/>
  <c r="H397" i="1" l="1"/>
  <c r="I396" i="1"/>
  <c r="O396" i="1" s="1"/>
  <c r="Q396" i="1" s="1"/>
  <c r="B396" i="1" s="1"/>
  <c r="I397" i="1" l="1"/>
  <c r="O397" i="1" s="1"/>
  <c r="Q397" i="1" s="1"/>
  <c r="B397" i="1" s="1"/>
  <c r="H398" i="1"/>
  <c r="I398" i="1" l="1"/>
  <c r="O398" i="1" s="1"/>
  <c r="Q398" i="1" s="1"/>
  <c r="B398" i="1" s="1"/>
  <c r="H399" i="1"/>
  <c r="I399" i="1" l="1"/>
  <c r="O399" i="1" s="1"/>
  <c r="Q399" i="1" s="1"/>
  <c r="B399" i="1" s="1"/>
  <c r="H400" i="1"/>
  <c r="I400" i="1" l="1"/>
  <c r="O400" i="1" s="1"/>
  <c r="Q400" i="1" s="1"/>
  <c r="B400" i="1" s="1"/>
  <c r="H401" i="1"/>
  <c r="H402" i="1" l="1"/>
  <c r="I401" i="1"/>
  <c r="O401" i="1" s="1"/>
  <c r="Q401" i="1" s="1"/>
  <c r="B401" i="1" s="1"/>
  <c r="I402" i="1" l="1"/>
  <c r="O402" i="1" s="1"/>
  <c r="Q402" i="1" s="1"/>
  <c r="B402" i="1" s="1"/>
  <c r="H403" i="1"/>
  <c r="H404" i="1" l="1"/>
  <c r="I403" i="1"/>
  <c r="O403" i="1" s="1"/>
  <c r="Q403" i="1" s="1"/>
  <c r="B403" i="1" s="1"/>
  <c r="I404" i="1" l="1"/>
  <c r="O404" i="1" s="1"/>
  <c r="Q404" i="1" s="1"/>
  <c r="B404" i="1" s="1"/>
  <c r="H405" i="1"/>
  <c r="I405" i="1" l="1"/>
  <c r="O405" i="1" s="1"/>
  <c r="Q405" i="1" s="1"/>
  <c r="B405" i="1" s="1"/>
  <c r="H406" i="1"/>
  <c r="I406" i="1" l="1"/>
  <c r="O406" i="1" s="1"/>
  <c r="Q406" i="1" s="1"/>
  <c r="B406" i="1" s="1"/>
  <c r="H407" i="1"/>
  <c r="H408" i="1" l="1"/>
  <c r="I407" i="1"/>
  <c r="O407" i="1" s="1"/>
  <c r="Q407" i="1" s="1"/>
  <c r="B407" i="1" s="1"/>
  <c r="H409" i="1" l="1"/>
  <c r="I408" i="1"/>
  <c r="O408" i="1" s="1"/>
  <c r="Q408" i="1" s="1"/>
  <c r="B408" i="1" s="1"/>
  <c r="H410" i="1" l="1"/>
  <c r="I409" i="1"/>
  <c r="O409" i="1" s="1"/>
  <c r="Q409" i="1" s="1"/>
  <c r="B409" i="1" s="1"/>
  <c r="H411" i="1" l="1"/>
  <c r="I410" i="1"/>
  <c r="O410" i="1" s="1"/>
  <c r="Q410" i="1" s="1"/>
  <c r="B410" i="1" s="1"/>
  <c r="I411" i="1" l="1"/>
  <c r="O411" i="1" s="1"/>
  <c r="Q411" i="1" s="1"/>
  <c r="B411" i="1" s="1"/>
  <c r="H412" i="1"/>
  <c r="H413" i="1" l="1"/>
  <c r="I412" i="1"/>
  <c r="O412" i="1" s="1"/>
  <c r="Q412" i="1" s="1"/>
  <c r="B412" i="1" s="1"/>
  <c r="H414" i="1" l="1"/>
  <c r="I413" i="1"/>
  <c r="O413" i="1" s="1"/>
  <c r="Q413" i="1" s="1"/>
  <c r="B413" i="1" s="1"/>
  <c r="I414" i="1" l="1"/>
  <c r="O414" i="1" s="1"/>
  <c r="Q414" i="1" s="1"/>
  <c r="B414" i="1" s="1"/>
  <c r="H415" i="1"/>
  <c r="H416" i="1" l="1"/>
  <c r="I415" i="1"/>
  <c r="O415" i="1" s="1"/>
  <c r="Q415" i="1" s="1"/>
  <c r="B415" i="1" s="1"/>
  <c r="I416" i="1" l="1"/>
  <c r="O416" i="1" s="1"/>
  <c r="Q416" i="1" s="1"/>
  <c r="B416" i="1" s="1"/>
  <c r="H417" i="1"/>
  <c r="I417" i="1" l="1"/>
  <c r="O417" i="1" s="1"/>
  <c r="Q417" i="1" s="1"/>
  <c r="B417" i="1" s="1"/>
  <c r="H418" i="1"/>
  <c r="I418" i="1" l="1"/>
  <c r="O418" i="1" s="1"/>
  <c r="Q418" i="1" s="1"/>
  <c r="B418" i="1" s="1"/>
  <c r="H419" i="1"/>
  <c r="H420" i="1" l="1"/>
  <c r="I419" i="1"/>
  <c r="O419" i="1" s="1"/>
  <c r="Q419" i="1" s="1"/>
  <c r="B419" i="1" s="1"/>
  <c r="H421" i="1" l="1"/>
  <c r="I420" i="1"/>
  <c r="O420" i="1" s="1"/>
  <c r="Q420" i="1" s="1"/>
  <c r="B420" i="1" s="1"/>
  <c r="H422" i="1" l="1"/>
  <c r="I421" i="1"/>
  <c r="O421" i="1" s="1"/>
  <c r="Q421" i="1" s="1"/>
  <c r="B421" i="1" s="1"/>
  <c r="I422" i="1" l="1"/>
  <c r="O422" i="1" s="1"/>
  <c r="Q422" i="1" s="1"/>
  <c r="B422" i="1" s="1"/>
  <c r="H423" i="1"/>
  <c r="I423" i="1" l="1"/>
  <c r="O423" i="1" s="1"/>
  <c r="Q423" i="1" s="1"/>
  <c r="B423" i="1" s="1"/>
  <c r="H424" i="1"/>
  <c r="I424" i="1" l="1"/>
  <c r="O424" i="1" s="1"/>
  <c r="Q424" i="1" s="1"/>
  <c r="B424" i="1" s="1"/>
  <c r="H425" i="1"/>
  <c r="H426" i="1" l="1"/>
  <c r="I425" i="1"/>
  <c r="O425" i="1" s="1"/>
  <c r="Q425" i="1" s="1"/>
  <c r="B425" i="1" s="1"/>
  <c r="I426" i="1" l="1"/>
  <c r="O426" i="1" s="1"/>
  <c r="Q426" i="1" s="1"/>
  <c r="B426" i="1" s="1"/>
  <c r="H427" i="1"/>
  <c r="H428" i="1" l="1"/>
  <c r="I427" i="1"/>
  <c r="O427" i="1" s="1"/>
  <c r="Q427" i="1" s="1"/>
  <c r="B427" i="1" s="1"/>
  <c r="H429" i="1" l="1"/>
  <c r="I428" i="1"/>
  <c r="O428" i="1" s="1"/>
  <c r="Q428" i="1" s="1"/>
  <c r="B428" i="1" s="1"/>
  <c r="H430" i="1" l="1"/>
  <c r="I429" i="1"/>
  <c r="O429" i="1" s="1"/>
  <c r="Q429" i="1" s="1"/>
  <c r="B429" i="1" s="1"/>
  <c r="I430" i="1" l="1"/>
  <c r="O430" i="1" s="1"/>
  <c r="Q430" i="1" s="1"/>
  <c r="B430" i="1" s="1"/>
  <c r="H431" i="1"/>
  <c r="I431" i="1" l="1"/>
  <c r="O431" i="1" s="1"/>
  <c r="Q431" i="1" s="1"/>
  <c r="B431" i="1" s="1"/>
  <c r="H432" i="1"/>
  <c r="H433" i="1" l="1"/>
  <c r="I432" i="1"/>
  <c r="O432" i="1" s="1"/>
  <c r="Q432" i="1" s="1"/>
  <c r="B432" i="1" s="1"/>
  <c r="I433" i="1" l="1"/>
  <c r="O433" i="1" s="1"/>
  <c r="Q433" i="1" s="1"/>
  <c r="B433" i="1" s="1"/>
  <c r="H434" i="1"/>
  <c r="H435" i="1" l="1"/>
  <c r="I434" i="1"/>
  <c r="O434" i="1" s="1"/>
  <c r="Q434" i="1" s="1"/>
  <c r="B434" i="1" s="1"/>
  <c r="I435" i="1" l="1"/>
  <c r="O435" i="1" s="1"/>
  <c r="Q435" i="1" s="1"/>
  <c r="B435" i="1" s="1"/>
  <c r="H436" i="1"/>
  <c r="H437" i="1" l="1"/>
  <c r="I436" i="1"/>
  <c r="O436" i="1" s="1"/>
  <c r="Q436" i="1" s="1"/>
  <c r="B436" i="1" s="1"/>
  <c r="I437" i="1" l="1"/>
  <c r="O437" i="1" s="1"/>
  <c r="Q437" i="1" s="1"/>
  <c r="B437" i="1" s="1"/>
  <c r="H438" i="1"/>
  <c r="I438" i="1" l="1"/>
  <c r="O438" i="1" s="1"/>
  <c r="Q438" i="1" s="1"/>
  <c r="B438" i="1" s="1"/>
  <c r="H439" i="1"/>
  <c r="H440" i="1" l="1"/>
  <c r="I439" i="1"/>
  <c r="O439" i="1" s="1"/>
  <c r="Q439" i="1" s="1"/>
  <c r="B439" i="1" s="1"/>
  <c r="H441" i="1" l="1"/>
  <c r="I440" i="1"/>
  <c r="O440" i="1" s="1"/>
  <c r="Q440" i="1" s="1"/>
  <c r="B440" i="1" s="1"/>
  <c r="I441" i="1" l="1"/>
  <c r="O441" i="1" s="1"/>
  <c r="Q441" i="1" s="1"/>
  <c r="B441" i="1" s="1"/>
  <c r="H442" i="1"/>
  <c r="I442" i="1" l="1"/>
  <c r="O442" i="1" s="1"/>
  <c r="Q442" i="1" s="1"/>
  <c r="B442" i="1" s="1"/>
  <c r="H443" i="1"/>
  <c r="I443" i="1" l="1"/>
  <c r="O443" i="1" s="1"/>
  <c r="Q443" i="1" s="1"/>
  <c r="B443" i="1" s="1"/>
  <c r="H444" i="1"/>
  <c r="H445" i="1" l="1"/>
  <c r="I444" i="1"/>
  <c r="O444" i="1" s="1"/>
  <c r="Q444" i="1" s="1"/>
  <c r="B444" i="1" s="1"/>
  <c r="H446" i="1" l="1"/>
  <c r="I445" i="1"/>
  <c r="O445" i="1" s="1"/>
  <c r="Q445" i="1" s="1"/>
  <c r="B445" i="1" s="1"/>
  <c r="I446" i="1" l="1"/>
  <c r="O446" i="1" s="1"/>
  <c r="Q446" i="1" s="1"/>
  <c r="B446" i="1" s="1"/>
  <c r="H447" i="1"/>
  <c r="I447" i="1" l="1"/>
  <c r="O447" i="1" s="1"/>
  <c r="Q447" i="1" s="1"/>
  <c r="B447" i="1" s="1"/>
  <c r="H448" i="1"/>
  <c r="H449" i="1" l="1"/>
  <c r="I448" i="1"/>
  <c r="O448" i="1" s="1"/>
  <c r="Q448" i="1" s="1"/>
  <c r="B448" i="1" s="1"/>
  <c r="H450" i="1" l="1"/>
  <c r="I449" i="1"/>
  <c r="O449" i="1" s="1"/>
  <c r="Q449" i="1" s="1"/>
  <c r="B449" i="1" s="1"/>
  <c r="I450" i="1" l="1"/>
  <c r="O450" i="1" s="1"/>
  <c r="Q450" i="1" s="1"/>
  <c r="B450" i="1" s="1"/>
  <c r="H451" i="1"/>
  <c r="H452" i="1" l="1"/>
  <c r="I451" i="1"/>
  <c r="O451" i="1" s="1"/>
  <c r="Q451" i="1" s="1"/>
  <c r="B451" i="1" s="1"/>
  <c r="I452" i="1" l="1"/>
  <c r="O452" i="1" s="1"/>
  <c r="Q452" i="1" s="1"/>
  <c r="B452" i="1" s="1"/>
  <c r="H453" i="1"/>
  <c r="H454" i="1" l="1"/>
  <c r="I453" i="1"/>
  <c r="O453" i="1" s="1"/>
  <c r="Q453" i="1" s="1"/>
  <c r="B453" i="1" s="1"/>
  <c r="H455" i="1" l="1"/>
  <c r="I454" i="1"/>
  <c r="O454" i="1" s="1"/>
  <c r="Q454" i="1" s="1"/>
  <c r="B454" i="1" s="1"/>
  <c r="I455" i="1" l="1"/>
  <c r="O455" i="1" s="1"/>
  <c r="Q455" i="1" s="1"/>
  <c r="B455" i="1" s="1"/>
  <c r="H456" i="1"/>
  <c r="H457" i="1" l="1"/>
  <c r="I456" i="1"/>
  <c r="O456" i="1" s="1"/>
  <c r="Q456" i="1" s="1"/>
  <c r="B456" i="1" s="1"/>
  <c r="H458" i="1" l="1"/>
  <c r="I457" i="1"/>
  <c r="O457" i="1" s="1"/>
  <c r="Q457" i="1" s="1"/>
  <c r="B457" i="1" s="1"/>
  <c r="H459" i="1" l="1"/>
  <c r="I458" i="1"/>
  <c r="O458" i="1" s="1"/>
  <c r="Q458" i="1" s="1"/>
  <c r="B458" i="1" s="1"/>
  <c r="H460" i="1" l="1"/>
  <c r="I459" i="1"/>
  <c r="O459" i="1" s="1"/>
  <c r="Q459" i="1" s="1"/>
  <c r="B459" i="1" s="1"/>
  <c r="I460" i="1" l="1"/>
  <c r="O460" i="1" s="1"/>
  <c r="Q460" i="1" s="1"/>
  <c r="B460" i="1" s="1"/>
  <c r="H461" i="1"/>
  <c r="I461" i="1" l="1"/>
  <c r="O461" i="1" s="1"/>
  <c r="Q461" i="1" s="1"/>
  <c r="B461" i="1" s="1"/>
  <c r="H462" i="1"/>
  <c r="I462" i="1" l="1"/>
  <c r="O462" i="1" s="1"/>
  <c r="Q462" i="1" s="1"/>
  <c r="B462" i="1" s="1"/>
  <c r="H463" i="1"/>
  <c r="I463" i="1" l="1"/>
  <c r="O463" i="1" s="1"/>
  <c r="Q463" i="1" s="1"/>
  <c r="B463" i="1" s="1"/>
  <c r="H464" i="1"/>
  <c r="H465" i="1" l="1"/>
  <c r="I464" i="1"/>
  <c r="O464" i="1" s="1"/>
  <c r="Q464" i="1" s="1"/>
  <c r="B464" i="1" s="1"/>
  <c r="I465" i="1" l="1"/>
  <c r="O465" i="1" s="1"/>
  <c r="Q465" i="1" s="1"/>
  <c r="B465" i="1" s="1"/>
  <c r="H466" i="1"/>
  <c r="H467" i="1" l="1"/>
  <c r="I466" i="1"/>
  <c r="O466" i="1" s="1"/>
  <c r="Q466" i="1" s="1"/>
  <c r="B466" i="1" s="1"/>
  <c r="I467" i="1" l="1"/>
  <c r="O467" i="1" s="1"/>
  <c r="Q467" i="1" s="1"/>
  <c r="B467" i="1" s="1"/>
  <c r="H468" i="1"/>
  <c r="H469" i="1" l="1"/>
  <c r="I468" i="1"/>
  <c r="O468" i="1" s="1"/>
  <c r="Q468" i="1" s="1"/>
  <c r="B468" i="1" s="1"/>
  <c r="I469" i="1" l="1"/>
  <c r="O469" i="1" s="1"/>
  <c r="Q469" i="1" s="1"/>
  <c r="B469" i="1" s="1"/>
  <c r="H470" i="1"/>
  <c r="H471" i="1" l="1"/>
  <c r="I470" i="1"/>
  <c r="O470" i="1" s="1"/>
  <c r="Q470" i="1" s="1"/>
  <c r="B470" i="1" s="1"/>
  <c r="H472" i="1" l="1"/>
  <c r="I471" i="1"/>
  <c r="O471" i="1" s="1"/>
  <c r="Q471" i="1" s="1"/>
  <c r="B471" i="1" s="1"/>
  <c r="I472" i="1" l="1"/>
  <c r="O472" i="1" s="1"/>
  <c r="Q472" i="1" s="1"/>
  <c r="B472" i="1" s="1"/>
  <c r="H473" i="1"/>
  <c r="I473" i="1" l="1"/>
  <c r="O473" i="1" s="1"/>
  <c r="Q473" i="1" s="1"/>
  <c r="B473" i="1" s="1"/>
  <c r="H474" i="1"/>
  <c r="H475" i="1" l="1"/>
  <c r="I474" i="1"/>
  <c r="O474" i="1" s="1"/>
  <c r="Q474" i="1" s="1"/>
  <c r="B474" i="1" s="1"/>
  <c r="I475" i="1" l="1"/>
  <c r="O475" i="1" s="1"/>
  <c r="Q475" i="1" s="1"/>
  <c r="B475" i="1" s="1"/>
  <c r="H476" i="1"/>
  <c r="H477" i="1" l="1"/>
  <c r="I476" i="1"/>
  <c r="O476" i="1" s="1"/>
  <c r="Q476" i="1" s="1"/>
  <c r="B476" i="1" s="1"/>
  <c r="I477" i="1" l="1"/>
  <c r="O477" i="1" s="1"/>
  <c r="Q477" i="1" s="1"/>
  <c r="B477" i="1" s="1"/>
  <c r="H478" i="1"/>
  <c r="I478" i="1" l="1"/>
  <c r="O478" i="1" s="1"/>
  <c r="Q478" i="1" s="1"/>
  <c r="B478" i="1" s="1"/>
  <c r="H479" i="1"/>
  <c r="H480" i="1" l="1"/>
  <c r="I479" i="1"/>
  <c r="O479" i="1" s="1"/>
  <c r="Q479" i="1" s="1"/>
  <c r="B479" i="1" s="1"/>
  <c r="H481" i="1" l="1"/>
  <c r="I480" i="1"/>
  <c r="O480" i="1" s="1"/>
  <c r="Q480" i="1" s="1"/>
  <c r="B480" i="1" s="1"/>
  <c r="I481" i="1" l="1"/>
  <c r="O481" i="1" s="1"/>
  <c r="Q481" i="1" s="1"/>
  <c r="B481" i="1" s="1"/>
  <c r="H482" i="1"/>
  <c r="H483" i="1" l="1"/>
  <c r="I482" i="1"/>
  <c r="O482" i="1" s="1"/>
  <c r="Q482" i="1" s="1"/>
  <c r="B482" i="1" s="1"/>
  <c r="H484" i="1" l="1"/>
  <c r="I483" i="1"/>
  <c r="O483" i="1" s="1"/>
  <c r="Q483" i="1" s="1"/>
  <c r="B483" i="1" s="1"/>
  <c r="H485" i="1" l="1"/>
  <c r="I484" i="1"/>
  <c r="O484" i="1" s="1"/>
  <c r="Q484" i="1" s="1"/>
  <c r="B484" i="1" s="1"/>
  <c r="I485" i="1" l="1"/>
  <c r="O485" i="1" s="1"/>
  <c r="Q485" i="1" s="1"/>
  <c r="B485" i="1" s="1"/>
  <c r="H486" i="1"/>
  <c r="H487" i="1" l="1"/>
  <c r="I486" i="1"/>
  <c r="O486" i="1" s="1"/>
  <c r="Q486" i="1" s="1"/>
  <c r="B486" i="1" s="1"/>
  <c r="I487" i="1" l="1"/>
  <c r="O487" i="1" s="1"/>
  <c r="Q487" i="1" s="1"/>
  <c r="B487" i="1" s="1"/>
  <c r="H488" i="1"/>
  <c r="H489" i="1" l="1"/>
  <c r="I488" i="1"/>
  <c r="O488" i="1" s="1"/>
  <c r="Q488" i="1" s="1"/>
  <c r="B488" i="1" s="1"/>
  <c r="I489" i="1" l="1"/>
  <c r="O489" i="1" s="1"/>
  <c r="Q489" i="1" s="1"/>
  <c r="B489" i="1" s="1"/>
  <c r="H490" i="1"/>
  <c r="I490" i="1" l="1"/>
  <c r="O490" i="1" s="1"/>
  <c r="Q490" i="1" s="1"/>
  <c r="B490" i="1" s="1"/>
  <c r="H491" i="1"/>
  <c r="I491" i="1" l="1"/>
  <c r="O491" i="1" s="1"/>
  <c r="Q491" i="1" s="1"/>
  <c r="B491" i="1" s="1"/>
  <c r="H492" i="1"/>
  <c r="H493" i="1" l="1"/>
  <c r="I492" i="1"/>
  <c r="O492" i="1" s="1"/>
  <c r="Q492" i="1" s="1"/>
  <c r="B492" i="1" s="1"/>
  <c r="I493" i="1" l="1"/>
  <c r="O493" i="1" s="1"/>
  <c r="Q493" i="1" s="1"/>
  <c r="B493" i="1" s="1"/>
  <c r="H494" i="1"/>
  <c r="H495" i="1" l="1"/>
  <c r="I494" i="1"/>
  <c r="O494" i="1" s="1"/>
  <c r="Q494" i="1" s="1"/>
  <c r="B494" i="1" s="1"/>
  <c r="H496" i="1" l="1"/>
  <c r="I495" i="1"/>
  <c r="O495" i="1" s="1"/>
  <c r="Q495" i="1" s="1"/>
  <c r="B495" i="1" s="1"/>
  <c r="H497" i="1" l="1"/>
  <c r="I496" i="1"/>
  <c r="O496" i="1" s="1"/>
  <c r="Q496" i="1" s="1"/>
  <c r="B496" i="1" s="1"/>
  <c r="I497" i="1" l="1"/>
  <c r="O497" i="1" s="1"/>
  <c r="Q497" i="1" s="1"/>
  <c r="B497" i="1" s="1"/>
  <c r="H498" i="1"/>
  <c r="H499" i="1" l="1"/>
  <c r="I498" i="1"/>
  <c r="O498" i="1" s="1"/>
  <c r="Q498" i="1" s="1"/>
  <c r="B498" i="1" s="1"/>
  <c r="I499" i="1" l="1"/>
  <c r="O499" i="1" s="1"/>
  <c r="Q499" i="1" s="1"/>
  <c r="B499" i="1" s="1"/>
  <c r="H500" i="1"/>
  <c r="H501" i="1" l="1"/>
  <c r="I500" i="1"/>
  <c r="O500" i="1" s="1"/>
  <c r="Q500" i="1" s="1"/>
  <c r="B500" i="1" s="1"/>
  <c r="H502" i="1" l="1"/>
  <c r="I501" i="1"/>
  <c r="O501" i="1" s="1"/>
  <c r="Q501" i="1" s="1"/>
  <c r="B501" i="1" s="1"/>
  <c r="I502" i="1" l="1"/>
  <c r="O502" i="1" s="1"/>
  <c r="Q502" i="1" s="1"/>
  <c r="B502" i="1" s="1"/>
  <c r="H503" i="1"/>
  <c r="H504" i="1" l="1"/>
  <c r="I503" i="1"/>
  <c r="O503" i="1" s="1"/>
  <c r="Q503" i="1" s="1"/>
  <c r="B503" i="1" s="1"/>
  <c r="H505" i="1" l="1"/>
  <c r="I504" i="1"/>
  <c r="O504" i="1" s="1"/>
  <c r="Q504" i="1" s="1"/>
  <c r="B504" i="1" s="1"/>
  <c r="I505" i="1" l="1"/>
  <c r="O505" i="1" s="1"/>
  <c r="Q505" i="1" s="1"/>
  <c r="B505" i="1" s="1"/>
  <c r="H506" i="1"/>
  <c r="H507" i="1" l="1"/>
  <c r="I506" i="1"/>
  <c r="O506" i="1" s="1"/>
  <c r="Q506" i="1" s="1"/>
  <c r="B506" i="1" s="1"/>
  <c r="H508" i="1" l="1"/>
  <c r="I507" i="1"/>
  <c r="O507" i="1" s="1"/>
  <c r="Q507" i="1" s="1"/>
  <c r="B507" i="1" s="1"/>
  <c r="H509" i="1" l="1"/>
  <c r="I508" i="1"/>
  <c r="O508" i="1" s="1"/>
  <c r="Q508" i="1" s="1"/>
  <c r="B508" i="1" s="1"/>
  <c r="I509" i="1" l="1"/>
  <c r="O509" i="1" s="1"/>
  <c r="Q509" i="1" s="1"/>
  <c r="B509" i="1" s="1"/>
  <c r="H510" i="1"/>
  <c r="H511" i="1" l="1"/>
  <c r="I510" i="1"/>
  <c r="O510" i="1" s="1"/>
  <c r="Q510" i="1" s="1"/>
  <c r="B510" i="1" s="1"/>
  <c r="H512" i="1" l="1"/>
  <c r="I511" i="1"/>
  <c r="O511" i="1" s="1"/>
  <c r="Q511" i="1" s="1"/>
  <c r="B511" i="1" s="1"/>
  <c r="H513" i="1" l="1"/>
  <c r="I512" i="1"/>
  <c r="O512" i="1" s="1"/>
  <c r="Q512" i="1" s="1"/>
  <c r="B512" i="1" s="1"/>
  <c r="H514" i="1" l="1"/>
  <c r="I513" i="1"/>
  <c r="O513" i="1" s="1"/>
  <c r="Q513" i="1" s="1"/>
  <c r="B513" i="1" s="1"/>
  <c r="H515" i="1" l="1"/>
  <c r="I514" i="1"/>
  <c r="O514" i="1" s="1"/>
  <c r="Q514" i="1" s="1"/>
  <c r="B514" i="1" s="1"/>
  <c r="H516" i="1" l="1"/>
  <c r="I515" i="1"/>
  <c r="O515" i="1" s="1"/>
  <c r="Q515" i="1" s="1"/>
  <c r="B515" i="1" s="1"/>
  <c r="H517" i="1" l="1"/>
  <c r="I516" i="1"/>
  <c r="O516" i="1" s="1"/>
  <c r="Q516" i="1" s="1"/>
  <c r="B516" i="1" s="1"/>
  <c r="I517" i="1" l="1"/>
  <c r="O517" i="1" s="1"/>
  <c r="Q517" i="1" s="1"/>
  <c r="B517" i="1" s="1"/>
  <c r="H518" i="1"/>
  <c r="I518" i="1" l="1"/>
  <c r="O518" i="1" s="1"/>
  <c r="Q518" i="1" s="1"/>
  <c r="B518" i="1" s="1"/>
  <c r="H519" i="1"/>
  <c r="H520" i="1" l="1"/>
  <c r="I519" i="1"/>
  <c r="O519" i="1" s="1"/>
  <c r="Q519" i="1" s="1"/>
  <c r="B519" i="1" s="1"/>
  <c r="I520" i="1" l="1"/>
  <c r="O520" i="1" s="1"/>
  <c r="Q520" i="1" s="1"/>
  <c r="B520" i="1" s="1"/>
  <c r="H521" i="1"/>
  <c r="H522" i="1" l="1"/>
  <c r="I521" i="1"/>
  <c r="O521" i="1" s="1"/>
  <c r="Q521" i="1" s="1"/>
  <c r="B521" i="1" s="1"/>
  <c r="I522" i="1" l="1"/>
  <c r="O522" i="1" s="1"/>
  <c r="Q522" i="1" s="1"/>
  <c r="B522" i="1" s="1"/>
  <c r="H523" i="1"/>
  <c r="H524" i="1" l="1"/>
  <c r="I523" i="1"/>
  <c r="O523" i="1" s="1"/>
  <c r="Q523" i="1" s="1"/>
  <c r="B523" i="1" s="1"/>
  <c r="H525" i="1" l="1"/>
  <c r="I524" i="1"/>
  <c r="O524" i="1" s="1"/>
  <c r="Q524" i="1" s="1"/>
  <c r="B524" i="1" s="1"/>
  <c r="I525" i="1" l="1"/>
  <c r="O525" i="1" s="1"/>
  <c r="Q525" i="1" s="1"/>
  <c r="B525" i="1" s="1"/>
  <c r="H526" i="1"/>
  <c r="H527" i="1" l="1"/>
  <c r="I526" i="1"/>
  <c r="O526" i="1" s="1"/>
  <c r="Q526" i="1" s="1"/>
  <c r="B526" i="1" s="1"/>
  <c r="H528" i="1" l="1"/>
  <c r="I527" i="1"/>
  <c r="O527" i="1" s="1"/>
  <c r="Q527" i="1" s="1"/>
  <c r="B527" i="1" s="1"/>
  <c r="I528" i="1" l="1"/>
  <c r="O528" i="1" s="1"/>
  <c r="Q528" i="1" s="1"/>
  <c r="B528" i="1" s="1"/>
  <c r="H529" i="1"/>
  <c r="H530" i="1" l="1"/>
  <c r="I529" i="1"/>
  <c r="O529" i="1" s="1"/>
  <c r="Q529" i="1" s="1"/>
  <c r="B529" i="1" s="1"/>
  <c r="H531" i="1" l="1"/>
  <c r="I530" i="1"/>
  <c r="O530" i="1" s="1"/>
  <c r="Q530" i="1" s="1"/>
  <c r="B530" i="1" s="1"/>
  <c r="H532" i="1" l="1"/>
  <c r="I531" i="1"/>
  <c r="O531" i="1" s="1"/>
  <c r="Q531" i="1" s="1"/>
  <c r="B531" i="1" s="1"/>
  <c r="H533" i="1" l="1"/>
  <c r="I532" i="1"/>
  <c r="O532" i="1" s="1"/>
  <c r="Q532" i="1" s="1"/>
  <c r="B532" i="1" s="1"/>
  <c r="I533" i="1" l="1"/>
  <c r="O533" i="1" s="1"/>
  <c r="Q533" i="1" s="1"/>
  <c r="B533" i="1" s="1"/>
  <c r="H534" i="1"/>
  <c r="H535" i="1" l="1"/>
  <c r="I534" i="1"/>
  <c r="O534" i="1" s="1"/>
  <c r="Q534" i="1" s="1"/>
  <c r="B534" i="1" s="1"/>
  <c r="H536" i="1" l="1"/>
  <c r="I535" i="1"/>
  <c r="O535" i="1" s="1"/>
  <c r="Q535" i="1" s="1"/>
  <c r="B535" i="1" s="1"/>
  <c r="H537" i="1" l="1"/>
  <c r="I536" i="1"/>
  <c r="O536" i="1" s="1"/>
  <c r="Q536" i="1" s="1"/>
  <c r="B536" i="1" s="1"/>
  <c r="H538" i="1" l="1"/>
  <c r="I537" i="1"/>
  <c r="O537" i="1" s="1"/>
  <c r="Q537" i="1" s="1"/>
  <c r="B537" i="1" s="1"/>
  <c r="H539" i="1" l="1"/>
  <c r="I538" i="1"/>
  <c r="O538" i="1" s="1"/>
  <c r="Q538" i="1" s="1"/>
  <c r="B538" i="1" s="1"/>
  <c r="H540" i="1" l="1"/>
  <c r="I539" i="1"/>
  <c r="O539" i="1" s="1"/>
  <c r="Q539" i="1" s="1"/>
  <c r="B539" i="1" s="1"/>
  <c r="I540" i="1" l="1"/>
  <c r="O540" i="1" s="1"/>
  <c r="Q540" i="1" s="1"/>
  <c r="B540" i="1" s="1"/>
  <c r="H541" i="1"/>
  <c r="H542" i="1" l="1"/>
  <c r="I541" i="1"/>
  <c r="O541" i="1" s="1"/>
  <c r="Q541" i="1" s="1"/>
  <c r="B541" i="1" s="1"/>
  <c r="I542" i="1" l="1"/>
  <c r="O542" i="1" s="1"/>
  <c r="Q542" i="1" s="1"/>
  <c r="B542" i="1" s="1"/>
  <c r="H543" i="1"/>
  <c r="H544" i="1" l="1"/>
  <c r="I543" i="1"/>
  <c r="O543" i="1" s="1"/>
  <c r="Q543" i="1" s="1"/>
  <c r="B543" i="1" s="1"/>
  <c r="I544" i="1" l="1"/>
  <c r="O544" i="1" s="1"/>
  <c r="Q544" i="1" s="1"/>
  <c r="B544" i="1" s="1"/>
  <c r="H545" i="1"/>
  <c r="H546" i="1" l="1"/>
  <c r="I545" i="1"/>
  <c r="O545" i="1" s="1"/>
  <c r="Q545" i="1" s="1"/>
  <c r="B545" i="1" s="1"/>
  <c r="H547" i="1" l="1"/>
  <c r="I546" i="1"/>
  <c r="O546" i="1" s="1"/>
  <c r="Q546" i="1" s="1"/>
  <c r="B546" i="1" s="1"/>
  <c r="H548" i="1" l="1"/>
  <c r="I547" i="1"/>
  <c r="O547" i="1" s="1"/>
  <c r="Q547" i="1" s="1"/>
  <c r="B547" i="1" s="1"/>
  <c r="I548" i="1" l="1"/>
  <c r="O548" i="1" s="1"/>
  <c r="Q548" i="1" s="1"/>
  <c r="B548" i="1" s="1"/>
  <c r="H549" i="1"/>
  <c r="I549" i="1" l="1"/>
  <c r="O549" i="1" s="1"/>
  <c r="Q549" i="1" s="1"/>
  <c r="B549" i="1" s="1"/>
  <c r="H550" i="1"/>
  <c r="I550" i="1" l="1"/>
  <c r="O550" i="1" s="1"/>
  <c r="Q550" i="1" s="1"/>
  <c r="B550" i="1" s="1"/>
  <c r="H551" i="1"/>
  <c r="H552" i="1" l="1"/>
  <c r="I551" i="1"/>
  <c r="O551" i="1" s="1"/>
  <c r="Q551" i="1" s="1"/>
  <c r="B551" i="1" s="1"/>
  <c r="H553" i="1" l="1"/>
  <c r="I552" i="1"/>
  <c r="O552" i="1" s="1"/>
  <c r="Q552" i="1" s="1"/>
  <c r="B552" i="1" s="1"/>
  <c r="I553" i="1" l="1"/>
  <c r="O553" i="1" s="1"/>
  <c r="Q553" i="1" s="1"/>
  <c r="B553" i="1" s="1"/>
  <c r="H554" i="1"/>
  <c r="H555" i="1" l="1"/>
  <c r="I554" i="1"/>
  <c r="O554" i="1" s="1"/>
  <c r="Q554" i="1" s="1"/>
  <c r="B554" i="1" s="1"/>
  <c r="H556" i="1" l="1"/>
  <c r="I555" i="1"/>
  <c r="O555" i="1" s="1"/>
  <c r="Q555" i="1" s="1"/>
  <c r="B555" i="1" s="1"/>
  <c r="H557" i="1" l="1"/>
  <c r="I556" i="1"/>
  <c r="O556" i="1" s="1"/>
  <c r="Q556" i="1" s="1"/>
  <c r="B556" i="1" s="1"/>
  <c r="I557" i="1" l="1"/>
  <c r="O557" i="1" s="1"/>
  <c r="Q557" i="1" s="1"/>
  <c r="B557" i="1" s="1"/>
  <c r="H558" i="1"/>
  <c r="I558" i="1" l="1"/>
  <c r="O558" i="1" s="1"/>
  <c r="Q558" i="1" s="1"/>
  <c r="B558" i="1" s="1"/>
  <c r="H559" i="1"/>
  <c r="I559" i="1" l="1"/>
  <c r="O559" i="1" s="1"/>
  <c r="Q559" i="1" s="1"/>
  <c r="B559" i="1" s="1"/>
  <c r="H560" i="1"/>
  <c r="H561" i="1" l="1"/>
  <c r="I560" i="1"/>
  <c r="O560" i="1" s="1"/>
  <c r="Q560" i="1" s="1"/>
  <c r="B560" i="1" s="1"/>
  <c r="I561" i="1" l="1"/>
  <c r="O561" i="1" s="1"/>
  <c r="Q561" i="1" s="1"/>
  <c r="B561" i="1" s="1"/>
  <c r="H562" i="1"/>
  <c r="H563" i="1" l="1"/>
  <c r="I562" i="1"/>
  <c r="O562" i="1" s="1"/>
  <c r="Q562" i="1" s="1"/>
  <c r="B562" i="1" s="1"/>
  <c r="I563" i="1" l="1"/>
  <c r="O563" i="1" s="1"/>
  <c r="Q563" i="1" s="1"/>
  <c r="B563" i="1" s="1"/>
  <c r="H564" i="1"/>
  <c r="I564" i="1" l="1"/>
  <c r="O564" i="1" s="1"/>
  <c r="Q564" i="1" s="1"/>
  <c r="B564" i="1" s="1"/>
  <c r="H565" i="1"/>
  <c r="H566" i="1" l="1"/>
  <c r="I565" i="1"/>
  <c r="O565" i="1" s="1"/>
  <c r="Q565" i="1" s="1"/>
  <c r="B565" i="1" s="1"/>
  <c r="H567" i="1" l="1"/>
  <c r="I566" i="1"/>
  <c r="O566" i="1" s="1"/>
  <c r="Q566" i="1" s="1"/>
  <c r="B566" i="1" s="1"/>
  <c r="I567" i="1" l="1"/>
  <c r="O567" i="1" s="1"/>
  <c r="Q567" i="1" s="1"/>
  <c r="B567" i="1" s="1"/>
  <c r="H568" i="1"/>
  <c r="H569" i="1" l="1"/>
  <c r="I568" i="1"/>
  <c r="O568" i="1" s="1"/>
  <c r="Q568" i="1" s="1"/>
  <c r="B568" i="1" s="1"/>
  <c r="H570" i="1" l="1"/>
  <c r="I569" i="1"/>
  <c r="O569" i="1" s="1"/>
  <c r="Q569" i="1" s="1"/>
  <c r="B569" i="1" s="1"/>
  <c r="H571" i="1" l="1"/>
  <c r="I570" i="1"/>
  <c r="O570" i="1" s="1"/>
  <c r="Q570" i="1" s="1"/>
  <c r="B570" i="1" s="1"/>
  <c r="H572" i="1" l="1"/>
  <c r="I571" i="1"/>
  <c r="O571" i="1" s="1"/>
  <c r="Q571" i="1" s="1"/>
  <c r="B571" i="1" s="1"/>
  <c r="H573" i="1" l="1"/>
  <c r="I572" i="1"/>
  <c r="O572" i="1" s="1"/>
  <c r="Q572" i="1" s="1"/>
  <c r="B572" i="1" s="1"/>
  <c r="H574" i="1" l="1"/>
  <c r="I573" i="1"/>
  <c r="O573" i="1" s="1"/>
  <c r="Q573" i="1" s="1"/>
  <c r="B573" i="1" s="1"/>
  <c r="H575" i="1" l="1"/>
  <c r="I574" i="1"/>
  <c r="O574" i="1" s="1"/>
  <c r="Q574" i="1" s="1"/>
  <c r="B574" i="1" s="1"/>
  <c r="H576" i="1" l="1"/>
  <c r="I575" i="1"/>
  <c r="O575" i="1" s="1"/>
  <c r="Q575" i="1" s="1"/>
  <c r="B575" i="1" s="1"/>
  <c r="H577" i="1" l="1"/>
  <c r="I576" i="1"/>
  <c r="O576" i="1" s="1"/>
  <c r="Q576" i="1" s="1"/>
  <c r="B576" i="1" s="1"/>
  <c r="H578" i="1" l="1"/>
  <c r="I577" i="1"/>
  <c r="O577" i="1" s="1"/>
  <c r="Q577" i="1" s="1"/>
  <c r="B577" i="1" s="1"/>
  <c r="H579" i="1" l="1"/>
  <c r="I578" i="1"/>
  <c r="O578" i="1" s="1"/>
  <c r="Q578" i="1" s="1"/>
  <c r="B578" i="1" s="1"/>
  <c r="H580" i="1" l="1"/>
  <c r="I579" i="1"/>
  <c r="O579" i="1" s="1"/>
  <c r="Q579" i="1" s="1"/>
  <c r="B579" i="1" s="1"/>
  <c r="H581" i="1" l="1"/>
  <c r="I580" i="1"/>
  <c r="O580" i="1" s="1"/>
  <c r="Q580" i="1" s="1"/>
  <c r="B580" i="1" s="1"/>
  <c r="H582" i="1" l="1"/>
  <c r="I581" i="1"/>
  <c r="O581" i="1" s="1"/>
  <c r="Q581" i="1" s="1"/>
  <c r="B581" i="1" s="1"/>
  <c r="I582" i="1" l="1"/>
  <c r="O582" i="1" s="1"/>
  <c r="Q582" i="1" s="1"/>
  <c r="B582" i="1" s="1"/>
  <c r="H583" i="1"/>
  <c r="H584" i="1" l="1"/>
  <c r="I583" i="1"/>
  <c r="O583" i="1" s="1"/>
  <c r="Q583" i="1" s="1"/>
  <c r="B583" i="1" s="1"/>
  <c r="I584" i="1" l="1"/>
  <c r="O584" i="1" s="1"/>
  <c r="Q584" i="1" s="1"/>
  <c r="B584" i="1" s="1"/>
  <c r="H585" i="1"/>
  <c r="H586" i="1" l="1"/>
  <c r="I585" i="1"/>
  <c r="O585" i="1" s="1"/>
  <c r="Q585" i="1" s="1"/>
  <c r="B585" i="1" s="1"/>
  <c r="I586" i="1" l="1"/>
  <c r="O586" i="1" s="1"/>
  <c r="Q586" i="1" s="1"/>
  <c r="B586" i="1" s="1"/>
  <c r="H587" i="1"/>
  <c r="H588" i="1" l="1"/>
  <c r="I587" i="1"/>
  <c r="O587" i="1" s="1"/>
  <c r="Q587" i="1" s="1"/>
  <c r="B587" i="1" s="1"/>
  <c r="I588" i="1" l="1"/>
  <c r="O588" i="1" s="1"/>
  <c r="Q588" i="1" s="1"/>
  <c r="B588" i="1" s="1"/>
  <c r="H589" i="1"/>
  <c r="H590" i="1" l="1"/>
  <c r="I589" i="1"/>
  <c r="O589" i="1" s="1"/>
  <c r="Q589" i="1" s="1"/>
  <c r="B589" i="1" s="1"/>
  <c r="H591" i="1" l="1"/>
  <c r="I590" i="1"/>
  <c r="O590" i="1" s="1"/>
  <c r="Q590" i="1" s="1"/>
  <c r="B590" i="1" s="1"/>
  <c r="H592" i="1" l="1"/>
  <c r="I591" i="1"/>
  <c r="O591" i="1" s="1"/>
  <c r="Q591" i="1" s="1"/>
  <c r="B591" i="1" s="1"/>
  <c r="I592" i="1" l="1"/>
  <c r="O592" i="1" s="1"/>
  <c r="Q592" i="1" s="1"/>
  <c r="B592" i="1" s="1"/>
  <c r="H593" i="1"/>
  <c r="I593" i="1" l="1"/>
  <c r="O593" i="1" s="1"/>
  <c r="Q593" i="1" s="1"/>
  <c r="B593" i="1" s="1"/>
  <c r="H594" i="1"/>
  <c r="H595" i="1" l="1"/>
  <c r="I594" i="1"/>
  <c r="O594" i="1" s="1"/>
  <c r="Q594" i="1" s="1"/>
  <c r="B594" i="1" s="1"/>
  <c r="H596" i="1" l="1"/>
  <c r="I595" i="1"/>
  <c r="O595" i="1" s="1"/>
  <c r="Q595" i="1" s="1"/>
  <c r="B595" i="1" s="1"/>
  <c r="H597" i="1" l="1"/>
  <c r="I596" i="1"/>
  <c r="O596" i="1" s="1"/>
  <c r="Q596" i="1" s="1"/>
  <c r="B596" i="1" s="1"/>
  <c r="H598" i="1" l="1"/>
  <c r="I597" i="1"/>
  <c r="O597" i="1" s="1"/>
  <c r="Q597" i="1" s="1"/>
  <c r="B597" i="1" s="1"/>
  <c r="I598" i="1" l="1"/>
  <c r="O598" i="1" s="1"/>
  <c r="Q598" i="1" s="1"/>
  <c r="B598" i="1" s="1"/>
  <c r="H599" i="1"/>
  <c r="H600" i="1" l="1"/>
  <c r="I599" i="1"/>
  <c r="O599" i="1" s="1"/>
  <c r="Q599" i="1" s="1"/>
  <c r="B599" i="1" s="1"/>
  <c r="H601" i="1" l="1"/>
  <c r="I600" i="1"/>
  <c r="O600" i="1" s="1"/>
  <c r="Q600" i="1" s="1"/>
  <c r="B600" i="1" s="1"/>
  <c r="H602" i="1" l="1"/>
  <c r="I601" i="1"/>
  <c r="O601" i="1" s="1"/>
  <c r="Q601" i="1" s="1"/>
  <c r="B601" i="1" s="1"/>
  <c r="H603" i="1" l="1"/>
  <c r="I602" i="1"/>
  <c r="O602" i="1" s="1"/>
  <c r="Q602" i="1" s="1"/>
  <c r="B602" i="1" s="1"/>
  <c r="H604" i="1" l="1"/>
  <c r="I603" i="1"/>
  <c r="O603" i="1" s="1"/>
  <c r="Q603" i="1" s="1"/>
  <c r="B603" i="1" s="1"/>
  <c r="I604" i="1" l="1"/>
  <c r="O604" i="1" s="1"/>
  <c r="Q604" i="1" s="1"/>
  <c r="B604" i="1" s="1"/>
  <c r="H605" i="1"/>
  <c r="I605" i="1" l="1"/>
  <c r="O605" i="1" s="1"/>
  <c r="Q605" i="1" s="1"/>
  <c r="B605" i="1" s="1"/>
  <c r="H606" i="1"/>
  <c r="H607" i="1" l="1"/>
  <c r="I606" i="1"/>
  <c r="O606" i="1" s="1"/>
  <c r="Q606" i="1" s="1"/>
  <c r="B606" i="1" s="1"/>
  <c r="I607" i="1" l="1"/>
  <c r="O607" i="1" s="1"/>
  <c r="Q607" i="1" s="1"/>
  <c r="B607" i="1" s="1"/>
  <c r="H608" i="1"/>
  <c r="H609" i="1" l="1"/>
  <c r="I608" i="1"/>
  <c r="O608" i="1" s="1"/>
  <c r="Q608" i="1" s="1"/>
  <c r="B608" i="1" s="1"/>
  <c r="H610" i="1" l="1"/>
  <c r="I609" i="1"/>
  <c r="O609" i="1" s="1"/>
  <c r="Q609" i="1" s="1"/>
  <c r="B609" i="1" s="1"/>
  <c r="H611" i="1" l="1"/>
  <c r="I610" i="1"/>
  <c r="O610" i="1" s="1"/>
  <c r="Q610" i="1" s="1"/>
  <c r="B610" i="1" s="1"/>
  <c r="H612" i="1" l="1"/>
  <c r="I611" i="1"/>
  <c r="O611" i="1" s="1"/>
  <c r="Q611" i="1" s="1"/>
  <c r="B611" i="1" s="1"/>
  <c r="I612" i="1" l="1"/>
  <c r="O612" i="1" s="1"/>
  <c r="Q612" i="1" s="1"/>
  <c r="B612" i="1" s="1"/>
  <c r="H613" i="1"/>
  <c r="H614" i="1" l="1"/>
  <c r="I613" i="1"/>
  <c r="O613" i="1" s="1"/>
  <c r="Q613" i="1" s="1"/>
  <c r="B613" i="1" s="1"/>
  <c r="H615" i="1" l="1"/>
  <c r="I614" i="1"/>
  <c r="O614" i="1" s="1"/>
  <c r="Q614" i="1" s="1"/>
  <c r="B614" i="1" s="1"/>
  <c r="H616" i="1" l="1"/>
  <c r="I615" i="1"/>
  <c r="O615" i="1" s="1"/>
  <c r="Q615" i="1" s="1"/>
  <c r="B615" i="1" s="1"/>
  <c r="I616" i="1" l="1"/>
  <c r="O616" i="1" s="1"/>
  <c r="Q616" i="1" s="1"/>
  <c r="B616" i="1" s="1"/>
  <c r="H617" i="1"/>
  <c r="H618" i="1" l="1"/>
  <c r="I617" i="1"/>
  <c r="O617" i="1" s="1"/>
  <c r="Q617" i="1" s="1"/>
  <c r="B617" i="1" s="1"/>
  <c r="H619" i="1" l="1"/>
  <c r="I618" i="1"/>
  <c r="O618" i="1" s="1"/>
  <c r="Q618" i="1" s="1"/>
  <c r="B618" i="1" s="1"/>
  <c r="H620" i="1" l="1"/>
  <c r="I619" i="1"/>
  <c r="O619" i="1" s="1"/>
  <c r="Q619" i="1" s="1"/>
  <c r="B619" i="1" s="1"/>
  <c r="H621" i="1" l="1"/>
  <c r="I620" i="1"/>
  <c r="O620" i="1" s="1"/>
  <c r="Q620" i="1" s="1"/>
  <c r="B620" i="1" s="1"/>
  <c r="H622" i="1" l="1"/>
  <c r="I621" i="1"/>
  <c r="O621" i="1" s="1"/>
  <c r="Q621" i="1" s="1"/>
  <c r="B621" i="1" s="1"/>
  <c r="H623" i="1" l="1"/>
  <c r="I622" i="1"/>
  <c r="O622" i="1" s="1"/>
  <c r="Q622" i="1" s="1"/>
  <c r="B622" i="1" s="1"/>
  <c r="I623" i="1" l="1"/>
  <c r="O623" i="1" s="1"/>
  <c r="Q623" i="1" s="1"/>
  <c r="B623" i="1" s="1"/>
  <c r="H624" i="1"/>
  <c r="I624" i="1" l="1"/>
  <c r="O624" i="1" s="1"/>
  <c r="Q624" i="1" s="1"/>
  <c r="B624" i="1" s="1"/>
  <c r="H625" i="1"/>
  <c r="H626" i="1" l="1"/>
  <c r="I625" i="1"/>
  <c r="O625" i="1" s="1"/>
  <c r="Q625" i="1" s="1"/>
  <c r="B625" i="1" s="1"/>
  <c r="I626" i="1" l="1"/>
  <c r="O626" i="1" s="1"/>
  <c r="Q626" i="1" s="1"/>
  <c r="B626" i="1" s="1"/>
  <c r="H627" i="1"/>
  <c r="H628" i="1" l="1"/>
  <c r="I627" i="1"/>
  <c r="O627" i="1" s="1"/>
  <c r="Q627" i="1" s="1"/>
  <c r="B627" i="1" s="1"/>
  <c r="I628" i="1" l="1"/>
  <c r="O628" i="1" s="1"/>
  <c r="Q628" i="1" s="1"/>
  <c r="B628" i="1" s="1"/>
  <c r="H629" i="1"/>
  <c r="I629" i="1" l="1"/>
  <c r="O629" i="1" s="1"/>
  <c r="Q629" i="1" s="1"/>
  <c r="B629" i="1" s="1"/>
  <c r="H630" i="1"/>
  <c r="I630" i="1" l="1"/>
  <c r="O630" i="1" s="1"/>
  <c r="Q630" i="1" s="1"/>
  <c r="B630" i="1" s="1"/>
  <c r="H631" i="1"/>
  <c r="I631" i="1" l="1"/>
  <c r="O631" i="1" s="1"/>
  <c r="Q631" i="1" s="1"/>
  <c r="B631" i="1" s="1"/>
  <c r="H632" i="1"/>
  <c r="I632" i="1" l="1"/>
  <c r="O632" i="1" s="1"/>
  <c r="Q632" i="1" s="1"/>
  <c r="B632" i="1" s="1"/>
  <c r="H633" i="1"/>
  <c r="H634" i="1" l="1"/>
  <c r="I633" i="1"/>
  <c r="O633" i="1" s="1"/>
  <c r="Q633" i="1" s="1"/>
  <c r="B633" i="1" s="1"/>
  <c r="H635" i="1" l="1"/>
  <c r="I634" i="1"/>
  <c r="O634" i="1" s="1"/>
  <c r="Q634" i="1" s="1"/>
  <c r="B634" i="1" s="1"/>
  <c r="H636" i="1" l="1"/>
  <c r="I635" i="1"/>
  <c r="O635" i="1" s="1"/>
  <c r="Q635" i="1" s="1"/>
  <c r="B635" i="1" s="1"/>
  <c r="I636" i="1" l="1"/>
  <c r="O636" i="1" s="1"/>
  <c r="Q636" i="1" s="1"/>
  <c r="B636" i="1" s="1"/>
  <c r="H637" i="1"/>
  <c r="I637" i="1" l="1"/>
  <c r="O637" i="1" s="1"/>
  <c r="Q637" i="1" s="1"/>
  <c r="B637" i="1" s="1"/>
  <c r="H638" i="1"/>
  <c r="H639" i="1" l="1"/>
  <c r="I638" i="1"/>
  <c r="O638" i="1" s="1"/>
  <c r="Q638" i="1" s="1"/>
  <c r="B638" i="1" s="1"/>
  <c r="I639" i="1" l="1"/>
  <c r="O639" i="1" s="1"/>
  <c r="Q639" i="1" s="1"/>
  <c r="B639" i="1" s="1"/>
  <c r="H640" i="1"/>
  <c r="H641" i="1" l="1"/>
  <c r="I640" i="1"/>
  <c r="O640" i="1" s="1"/>
  <c r="Q640" i="1" s="1"/>
  <c r="B640" i="1" s="1"/>
  <c r="H642" i="1" l="1"/>
  <c r="I641" i="1"/>
  <c r="O641" i="1" s="1"/>
  <c r="Q641" i="1" s="1"/>
  <c r="B641" i="1" s="1"/>
  <c r="H643" i="1" l="1"/>
  <c r="I642" i="1"/>
  <c r="O642" i="1" s="1"/>
  <c r="Q642" i="1" s="1"/>
  <c r="B642" i="1" s="1"/>
  <c r="H644" i="1" l="1"/>
  <c r="I643" i="1"/>
  <c r="O643" i="1" s="1"/>
  <c r="Q643" i="1" s="1"/>
  <c r="B643" i="1" s="1"/>
  <c r="I644" i="1" l="1"/>
  <c r="O644" i="1" s="1"/>
  <c r="Q644" i="1" s="1"/>
  <c r="B644" i="1" s="1"/>
  <c r="H645" i="1"/>
  <c r="I645" i="1" l="1"/>
  <c r="O645" i="1" s="1"/>
  <c r="Q645" i="1" s="1"/>
  <c r="B645" i="1" s="1"/>
  <c r="H646" i="1"/>
  <c r="I646" i="1" l="1"/>
  <c r="O646" i="1" s="1"/>
  <c r="Q646" i="1" s="1"/>
  <c r="B646" i="1" s="1"/>
  <c r="H647" i="1"/>
  <c r="I647" i="1" l="1"/>
  <c r="O647" i="1" s="1"/>
  <c r="Q647" i="1" s="1"/>
  <c r="B647" i="1" s="1"/>
  <c r="H648" i="1"/>
  <c r="H649" i="1" l="1"/>
  <c r="I648" i="1"/>
  <c r="O648" i="1" s="1"/>
  <c r="Q648" i="1" s="1"/>
  <c r="B648" i="1" s="1"/>
  <c r="H650" i="1" l="1"/>
  <c r="I649" i="1"/>
  <c r="O649" i="1" s="1"/>
  <c r="Q649" i="1" s="1"/>
  <c r="B649" i="1" s="1"/>
  <c r="I650" i="1" l="1"/>
  <c r="O650" i="1" s="1"/>
  <c r="Q650" i="1" s="1"/>
  <c r="B650" i="1" s="1"/>
  <c r="H651" i="1"/>
  <c r="H652" i="1" l="1"/>
  <c r="I651" i="1"/>
  <c r="O651" i="1" s="1"/>
  <c r="Q651" i="1" s="1"/>
  <c r="B651" i="1" s="1"/>
  <c r="H653" i="1" l="1"/>
  <c r="I652" i="1"/>
  <c r="O652" i="1" s="1"/>
  <c r="Q652" i="1" s="1"/>
  <c r="B652" i="1" s="1"/>
  <c r="H654" i="1" l="1"/>
  <c r="I653" i="1"/>
  <c r="O653" i="1" s="1"/>
  <c r="Q653" i="1" s="1"/>
  <c r="B653" i="1" s="1"/>
  <c r="I654" i="1" l="1"/>
  <c r="O654" i="1" s="1"/>
  <c r="Q654" i="1" s="1"/>
  <c r="B654" i="1" s="1"/>
  <c r="H655" i="1"/>
  <c r="H656" i="1" l="1"/>
  <c r="I655" i="1"/>
  <c r="O655" i="1" s="1"/>
  <c r="Q655" i="1" s="1"/>
  <c r="B655" i="1" s="1"/>
  <c r="I656" i="1" l="1"/>
  <c r="O656" i="1" s="1"/>
  <c r="Q656" i="1" s="1"/>
  <c r="B656" i="1" s="1"/>
  <c r="H657" i="1"/>
  <c r="H658" i="1" l="1"/>
  <c r="I657" i="1"/>
  <c r="O657" i="1" s="1"/>
  <c r="Q657" i="1" s="1"/>
  <c r="B657" i="1" s="1"/>
  <c r="H659" i="1" l="1"/>
  <c r="I658" i="1"/>
  <c r="O658" i="1" s="1"/>
  <c r="Q658" i="1" s="1"/>
  <c r="B658" i="1" s="1"/>
  <c r="I659" i="1" l="1"/>
  <c r="O659" i="1" s="1"/>
  <c r="Q659" i="1" s="1"/>
  <c r="B659" i="1" s="1"/>
  <c r="H660" i="1"/>
  <c r="H661" i="1" l="1"/>
  <c r="I660" i="1"/>
  <c r="O660" i="1" s="1"/>
  <c r="Q660" i="1" s="1"/>
  <c r="B660" i="1" s="1"/>
  <c r="H662" i="1" l="1"/>
  <c r="I661" i="1"/>
  <c r="O661" i="1" s="1"/>
  <c r="Q661" i="1" s="1"/>
  <c r="B661" i="1" s="1"/>
  <c r="H663" i="1" l="1"/>
  <c r="I662" i="1"/>
  <c r="O662" i="1" s="1"/>
  <c r="Q662" i="1" s="1"/>
  <c r="B662" i="1" s="1"/>
  <c r="H664" i="1" l="1"/>
  <c r="I663" i="1"/>
  <c r="O663" i="1" s="1"/>
  <c r="Q663" i="1" s="1"/>
  <c r="B663" i="1" s="1"/>
  <c r="H665" i="1" l="1"/>
  <c r="I664" i="1"/>
  <c r="O664" i="1" s="1"/>
  <c r="Q664" i="1" s="1"/>
  <c r="B664" i="1" s="1"/>
  <c r="H666" i="1" l="1"/>
  <c r="I665" i="1"/>
  <c r="O665" i="1" s="1"/>
  <c r="Q665" i="1" s="1"/>
  <c r="B665" i="1" s="1"/>
  <c r="I666" i="1" l="1"/>
  <c r="O666" i="1" s="1"/>
  <c r="Q666" i="1" s="1"/>
  <c r="B666" i="1" s="1"/>
  <c r="H667" i="1"/>
  <c r="H668" i="1" l="1"/>
  <c r="I667" i="1"/>
  <c r="O667" i="1" s="1"/>
  <c r="Q667" i="1" s="1"/>
  <c r="B667" i="1" s="1"/>
  <c r="I668" i="1" l="1"/>
  <c r="O668" i="1" s="1"/>
  <c r="Q668" i="1" s="1"/>
  <c r="B668" i="1" s="1"/>
  <c r="H669" i="1"/>
  <c r="H670" i="1" l="1"/>
  <c r="I669" i="1"/>
  <c r="O669" i="1" s="1"/>
  <c r="Q669" i="1" s="1"/>
  <c r="B669" i="1" s="1"/>
  <c r="H671" i="1" l="1"/>
  <c r="I670" i="1"/>
  <c r="O670" i="1" s="1"/>
  <c r="Q670" i="1" s="1"/>
  <c r="B670" i="1" s="1"/>
  <c r="H672" i="1" l="1"/>
  <c r="I671" i="1"/>
  <c r="O671" i="1" s="1"/>
  <c r="Q671" i="1" s="1"/>
  <c r="B671" i="1" s="1"/>
  <c r="I672" i="1" l="1"/>
  <c r="O672" i="1" s="1"/>
  <c r="Q672" i="1" s="1"/>
  <c r="B672" i="1" s="1"/>
  <c r="H673" i="1"/>
  <c r="H674" i="1" l="1"/>
  <c r="I673" i="1"/>
  <c r="O673" i="1" s="1"/>
  <c r="Q673" i="1" s="1"/>
  <c r="B673" i="1" s="1"/>
  <c r="H675" i="1" l="1"/>
  <c r="I674" i="1"/>
  <c r="O674" i="1" s="1"/>
  <c r="Q674" i="1" s="1"/>
  <c r="B674" i="1" s="1"/>
  <c r="I675" i="1" l="1"/>
  <c r="O675" i="1" s="1"/>
  <c r="Q675" i="1" s="1"/>
  <c r="B675" i="1" s="1"/>
  <c r="H676" i="1"/>
  <c r="H677" i="1" l="1"/>
  <c r="I676" i="1"/>
  <c r="O676" i="1" s="1"/>
  <c r="Q676" i="1" s="1"/>
  <c r="B676" i="1" s="1"/>
  <c r="I677" i="1" l="1"/>
  <c r="O677" i="1" s="1"/>
  <c r="Q677" i="1" s="1"/>
  <c r="B677" i="1" s="1"/>
  <c r="H678" i="1"/>
  <c r="H679" i="1" l="1"/>
  <c r="I678" i="1"/>
  <c r="O678" i="1" s="1"/>
  <c r="Q678" i="1" s="1"/>
  <c r="B678" i="1" s="1"/>
  <c r="H680" i="1" l="1"/>
  <c r="I679" i="1"/>
  <c r="O679" i="1" s="1"/>
  <c r="Q679" i="1" s="1"/>
  <c r="B679" i="1" s="1"/>
  <c r="H681" i="1" l="1"/>
  <c r="I680" i="1"/>
  <c r="O680" i="1" s="1"/>
  <c r="Q680" i="1" s="1"/>
  <c r="B680" i="1" s="1"/>
  <c r="H682" i="1" l="1"/>
  <c r="I681" i="1"/>
  <c r="O681" i="1" s="1"/>
  <c r="Q681" i="1" s="1"/>
  <c r="B681" i="1" s="1"/>
  <c r="I682" i="1" l="1"/>
  <c r="O682" i="1" s="1"/>
  <c r="Q682" i="1" s="1"/>
  <c r="B682" i="1" s="1"/>
  <c r="H683" i="1"/>
  <c r="H684" i="1" l="1"/>
  <c r="I683" i="1"/>
  <c r="O683" i="1" s="1"/>
  <c r="Q683" i="1" s="1"/>
  <c r="B683" i="1" s="1"/>
  <c r="H685" i="1" l="1"/>
  <c r="I684" i="1"/>
  <c r="O684" i="1" s="1"/>
  <c r="Q684" i="1" s="1"/>
  <c r="B684" i="1" s="1"/>
  <c r="I685" i="1" l="1"/>
  <c r="O685" i="1" s="1"/>
  <c r="Q685" i="1" s="1"/>
  <c r="B685" i="1" s="1"/>
  <c r="H686" i="1"/>
  <c r="H687" i="1" l="1"/>
  <c r="I686" i="1"/>
  <c r="O686" i="1" s="1"/>
  <c r="Q686" i="1" s="1"/>
  <c r="B686" i="1" s="1"/>
  <c r="I687" i="1" l="1"/>
  <c r="O687" i="1" s="1"/>
  <c r="Q687" i="1" s="1"/>
  <c r="B687" i="1" s="1"/>
  <c r="H688" i="1"/>
  <c r="H689" i="1" l="1"/>
  <c r="I688" i="1"/>
  <c r="O688" i="1" s="1"/>
  <c r="Q688" i="1" s="1"/>
  <c r="B688" i="1" s="1"/>
  <c r="I689" i="1" l="1"/>
  <c r="O689" i="1" s="1"/>
  <c r="Q689" i="1" s="1"/>
  <c r="B689" i="1" s="1"/>
  <c r="H690" i="1"/>
  <c r="H691" i="1" l="1"/>
  <c r="I690" i="1"/>
  <c r="O690" i="1" s="1"/>
  <c r="Q690" i="1" s="1"/>
  <c r="B690" i="1" s="1"/>
  <c r="H692" i="1" l="1"/>
  <c r="I691" i="1"/>
  <c r="O691" i="1" s="1"/>
  <c r="Q691" i="1" s="1"/>
  <c r="B691" i="1" s="1"/>
  <c r="H693" i="1" l="1"/>
  <c r="I692" i="1"/>
  <c r="O692" i="1" s="1"/>
  <c r="Q692" i="1" s="1"/>
  <c r="B692" i="1" s="1"/>
  <c r="H694" i="1" l="1"/>
  <c r="I693" i="1"/>
  <c r="O693" i="1" s="1"/>
  <c r="Q693" i="1" s="1"/>
  <c r="B693" i="1" s="1"/>
  <c r="H695" i="1" l="1"/>
  <c r="I694" i="1"/>
  <c r="O694" i="1" s="1"/>
  <c r="Q694" i="1" s="1"/>
  <c r="B694" i="1" s="1"/>
  <c r="H696" i="1" l="1"/>
  <c r="I695" i="1"/>
  <c r="O695" i="1" s="1"/>
  <c r="Q695" i="1" s="1"/>
  <c r="B695" i="1" s="1"/>
  <c r="I696" i="1" l="1"/>
  <c r="O696" i="1" s="1"/>
  <c r="Q696" i="1" s="1"/>
  <c r="B696" i="1" s="1"/>
  <c r="H697" i="1"/>
  <c r="H698" i="1" l="1"/>
  <c r="I697" i="1"/>
  <c r="O697" i="1" s="1"/>
  <c r="Q697" i="1" s="1"/>
  <c r="B697" i="1" s="1"/>
  <c r="H699" i="1" l="1"/>
  <c r="I698" i="1"/>
  <c r="O698" i="1" s="1"/>
  <c r="Q698" i="1" s="1"/>
  <c r="B698" i="1" s="1"/>
  <c r="H700" i="1" l="1"/>
  <c r="I699" i="1"/>
  <c r="O699" i="1" s="1"/>
  <c r="Q699" i="1" s="1"/>
  <c r="B699" i="1" s="1"/>
  <c r="H701" i="1" l="1"/>
  <c r="I700" i="1"/>
  <c r="O700" i="1" s="1"/>
  <c r="Q700" i="1" s="1"/>
  <c r="B700" i="1" s="1"/>
  <c r="H702" i="1" l="1"/>
  <c r="I701" i="1"/>
  <c r="O701" i="1" s="1"/>
  <c r="Q701" i="1" s="1"/>
  <c r="B701" i="1" s="1"/>
  <c r="H703" i="1" l="1"/>
  <c r="I702" i="1"/>
  <c r="O702" i="1" s="1"/>
  <c r="Q702" i="1" s="1"/>
  <c r="B702" i="1" s="1"/>
  <c r="H704" i="1" l="1"/>
  <c r="I703" i="1"/>
  <c r="O703" i="1" s="1"/>
  <c r="Q703" i="1" s="1"/>
  <c r="B703" i="1" s="1"/>
  <c r="H705" i="1" l="1"/>
  <c r="I704" i="1"/>
  <c r="O704" i="1" s="1"/>
  <c r="Q704" i="1" s="1"/>
  <c r="B704" i="1" s="1"/>
  <c r="H706" i="1" l="1"/>
  <c r="I705" i="1"/>
  <c r="O705" i="1" s="1"/>
  <c r="Q705" i="1" s="1"/>
  <c r="B705" i="1" s="1"/>
  <c r="H707" i="1" l="1"/>
  <c r="I706" i="1"/>
  <c r="O706" i="1" s="1"/>
  <c r="Q706" i="1" s="1"/>
  <c r="B706" i="1" s="1"/>
  <c r="H708" i="1" l="1"/>
  <c r="I707" i="1"/>
  <c r="O707" i="1" s="1"/>
  <c r="Q707" i="1" s="1"/>
  <c r="B707" i="1" s="1"/>
  <c r="H709" i="1" l="1"/>
  <c r="I708" i="1"/>
  <c r="O708" i="1" s="1"/>
  <c r="Q708" i="1" s="1"/>
  <c r="B708" i="1" s="1"/>
  <c r="I709" i="1" l="1"/>
  <c r="O709" i="1" s="1"/>
  <c r="Q709" i="1" s="1"/>
  <c r="B709" i="1" s="1"/>
  <c r="H710" i="1"/>
  <c r="I710" i="1" l="1"/>
  <c r="O710" i="1" s="1"/>
  <c r="Q710" i="1" s="1"/>
  <c r="B710" i="1" s="1"/>
  <c r="H711" i="1"/>
  <c r="I711" i="1" l="1"/>
  <c r="O711" i="1" s="1"/>
  <c r="Q711" i="1" s="1"/>
  <c r="B711" i="1" s="1"/>
  <c r="H712" i="1"/>
  <c r="I712" i="1" l="1"/>
  <c r="O712" i="1" s="1"/>
  <c r="Q712" i="1" s="1"/>
  <c r="B712" i="1" s="1"/>
  <c r="H713" i="1"/>
  <c r="H714" i="1" l="1"/>
  <c r="I713" i="1"/>
  <c r="O713" i="1" s="1"/>
  <c r="Q713" i="1" s="1"/>
  <c r="B713" i="1" s="1"/>
  <c r="I714" i="1" l="1"/>
  <c r="O714" i="1" s="1"/>
  <c r="Q714" i="1" s="1"/>
  <c r="B714" i="1" s="1"/>
  <c r="H715" i="1"/>
  <c r="I715" i="1" l="1"/>
  <c r="O715" i="1" s="1"/>
  <c r="Q715" i="1" s="1"/>
  <c r="B715" i="1" s="1"/>
  <c r="H716" i="1"/>
  <c r="I716" i="1" l="1"/>
  <c r="O716" i="1" s="1"/>
  <c r="Q716" i="1" s="1"/>
  <c r="B716" i="1" s="1"/>
  <c r="H717" i="1"/>
  <c r="I717" i="1" l="1"/>
  <c r="O717" i="1" s="1"/>
  <c r="Q717" i="1" s="1"/>
  <c r="B717" i="1" s="1"/>
  <c r="H718" i="1"/>
  <c r="H719" i="1" l="1"/>
  <c r="I718" i="1"/>
  <c r="O718" i="1" s="1"/>
  <c r="Q718" i="1" s="1"/>
  <c r="B718" i="1" s="1"/>
  <c r="I719" i="1" l="1"/>
  <c r="O719" i="1" s="1"/>
  <c r="Q719" i="1" s="1"/>
  <c r="B719" i="1" s="1"/>
  <c r="H720" i="1"/>
  <c r="I720" i="1" l="1"/>
  <c r="O720" i="1" s="1"/>
  <c r="Q720" i="1" s="1"/>
  <c r="B720" i="1" s="1"/>
  <c r="H721" i="1"/>
  <c r="H722" i="1" l="1"/>
  <c r="I721" i="1"/>
  <c r="O721" i="1" s="1"/>
  <c r="Q721" i="1" s="1"/>
  <c r="B721" i="1" s="1"/>
  <c r="H723" i="1" l="1"/>
  <c r="I722" i="1"/>
  <c r="O722" i="1" s="1"/>
  <c r="Q722" i="1" s="1"/>
  <c r="B722" i="1" s="1"/>
  <c r="H724" i="1" l="1"/>
  <c r="I723" i="1"/>
  <c r="O723" i="1" s="1"/>
  <c r="Q723" i="1" s="1"/>
  <c r="B723" i="1" s="1"/>
  <c r="I724" i="1" l="1"/>
  <c r="O724" i="1" s="1"/>
  <c r="Q724" i="1" s="1"/>
  <c r="B724" i="1" s="1"/>
  <c r="H725" i="1"/>
  <c r="H726" i="1" l="1"/>
  <c r="I725" i="1"/>
  <c r="O725" i="1" s="1"/>
  <c r="Q725" i="1" s="1"/>
  <c r="B725" i="1" s="1"/>
  <c r="I726" i="1" l="1"/>
  <c r="O726" i="1" s="1"/>
  <c r="Q726" i="1" s="1"/>
  <c r="B726" i="1" s="1"/>
  <c r="H727" i="1"/>
  <c r="H728" i="1" l="1"/>
  <c r="I727" i="1"/>
  <c r="O727" i="1" s="1"/>
  <c r="Q727" i="1" s="1"/>
  <c r="B727" i="1" s="1"/>
  <c r="H729" i="1" l="1"/>
  <c r="I728" i="1"/>
  <c r="O728" i="1" s="1"/>
  <c r="Q728" i="1" s="1"/>
  <c r="B728" i="1" s="1"/>
  <c r="I729" i="1" l="1"/>
  <c r="O729" i="1" s="1"/>
  <c r="Q729" i="1" s="1"/>
  <c r="B729" i="1" s="1"/>
  <c r="H730" i="1"/>
  <c r="I730" i="1" l="1"/>
  <c r="O730" i="1" s="1"/>
  <c r="Q730" i="1" s="1"/>
  <c r="B730" i="1" s="1"/>
  <c r="H731" i="1"/>
  <c r="H732" i="1" l="1"/>
  <c r="I731" i="1"/>
  <c r="O731" i="1" s="1"/>
  <c r="Q731" i="1" s="1"/>
  <c r="B731" i="1" s="1"/>
  <c r="I732" i="1" l="1"/>
  <c r="O732" i="1" s="1"/>
  <c r="Q732" i="1" s="1"/>
  <c r="B732" i="1" s="1"/>
  <c r="H733" i="1"/>
  <c r="H734" i="1" l="1"/>
  <c r="I733" i="1"/>
  <c r="O733" i="1" s="1"/>
  <c r="Q733" i="1" s="1"/>
  <c r="B733" i="1" s="1"/>
  <c r="H735" i="1" l="1"/>
  <c r="I734" i="1"/>
  <c r="O734" i="1" s="1"/>
  <c r="Q734" i="1" s="1"/>
  <c r="B734" i="1" s="1"/>
  <c r="I735" i="1" l="1"/>
  <c r="O735" i="1" s="1"/>
  <c r="Q735" i="1" s="1"/>
  <c r="B735" i="1" s="1"/>
  <c r="H736" i="1"/>
  <c r="H737" i="1" l="1"/>
  <c r="I736" i="1"/>
  <c r="O736" i="1" s="1"/>
  <c r="Q736" i="1" s="1"/>
  <c r="B736" i="1" s="1"/>
  <c r="I737" i="1" l="1"/>
  <c r="O737" i="1" s="1"/>
  <c r="Q737" i="1" s="1"/>
  <c r="B737" i="1" s="1"/>
  <c r="H738" i="1"/>
  <c r="I738" i="1" l="1"/>
  <c r="O738" i="1" s="1"/>
  <c r="Q738" i="1" s="1"/>
  <c r="B738" i="1" s="1"/>
  <c r="H739" i="1"/>
  <c r="I739" i="1" l="1"/>
  <c r="O739" i="1" s="1"/>
  <c r="Q739" i="1" s="1"/>
  <c r="B739" i="1" s="1"/>
  <c r="H740" i="1"/>
  <c r="H741" i="1" l="1"/>
  <c r="I740" i="1"/>
  <c r="O740" i="1" s="1"/>
  <c r="Q740" i="1" s="1"/>
  <c r="B740" i="1" s="1"/>
  <c r="I741" i="1" l="1"/>
  <c r="O741" i="1" s="1"/>
  <c r="Q741" i="1" s="1"/>
  <c r="B741" i="1" s="1"/>
  <c r="H742" i="1"/>
  <c r="H743" i="1" l="1"/>
  <c r="I742" i="1"/>
  <c r="O742" i="1" s="1"/>
  <c r="Q742" i="1" s="1"/>
  <c r="B742" i="1" s="1"/>
  <c r="I743" i="1" l="1"/>
  <c r="O743" i="1" s="1"/>
  <c r="Q743" i="1" s="1"/>
  <c r="B743" i="1" s="1"/>
  <c r="H744" i="1"/>
  <c r="H745" i="1" l="1"/>
  <c r="I744" i="1"/>
  <c r="O744" i="1" s="1"/>
  <c r="Q744" i="1" s="1"/>
  <c r="B744" i="1" s="1"/>
  <c r="H746" i="1" l="1"/>
  <c r="I745" i="1"/>
  <c r="O745" i="1" s="1"/>
  <c r="Q745" i="1" s="1"/>
  <c r="B745" i="1" s="1"/>
  <c r="I746" i="1" l="1"/>
  <c r="O746" i="1" s="1"/>
  <c r="Q746" i="1" s="1"/>
  <c r="B746" i="1" s="1"/>
  <c r="H747" i="1"/>
  <c r="H748" i="1" l="1"/>
  <c r="I747" i="1"/>
  <c r="O747" i="1" s="1"/>
  <c r="Q747" i="1" s="1"/>
  <c r="B747" i="1" s="1"/>
  <c r="I748" i="1" l="1"/>
  <c r="O748" i="1" s="1"/>
  <c r="Q748" i="1" s="1"/>
  <c r="B748" i="1" s="1"/>
  <c r="H749" i="1"/>
  <c r="H750" i="1" l="1"/>
  <c r="I749" i="1"/>
  <c r="O749" i="1" s="1"/>
  <c r="Q749" i="1" s="1"/>
  <c r="B749" i="1" s="1"/>
  <c r="I750" i="1" l="1"/>
  <c r="O750" i="1" s="1"/>
  <c r="Q750" i="1" s="1"/>
  <c r="B750" i="1" s="1"/>
  <c r="H751" i="1"/>
  <c r="I751" i="1" l="1"/>
  <c r="O751" i="1" s="1"/>
  <c r="Q751" i="1" s="1"/>
  <c r="B751" i="1" s="1"/>
  <c r="H752" i="1"/>
  <c r="H753" i="1" l="1"/>
  <c r="I752" i="1"/>
  <c r="O752" i="1" s="1"/>
  <c r="Q752" i="1" s="1"/>
  <c r="B752" i="1" s="1"/>
  <c r="H754" i="1" l="1"/>
  <c r="I753" i="1"/>
  <c r="O753" i="1" s="1"/>
  <c r="Q753" i="1" s="1"/>
  <c r="B753" i="1" s="1"/>
  <c r="H755" i="1" l="1"/>
  <c r="I754" i="1"/>
  <c r="O754" i="1" s="1"/>
  <c r="Q754" i="1" s="1"/>
  <c r="B754" i="1" s="1"/>
  <c r="H756" i="1" l="1"/>
  <c r="I755" i="1"/>
  <c r="O755" i="1" s="1"/>
  <c r="Q755" i="1" s="1"/>
  <c r="B755" i="1" s="1"/>
  <c r="H757" i="1" l="1"/>
  <c r="I756" i="1"/>
  <c r="O756" i="1" s="1"/>
  <c r="Q756" i="1" s="1"/>
  <c r="B756" i="1" s="1"/>
  <c r="I757" i="1" l="1"/>
  <c r="O757" i="1" s="1"/>
  <c r="Q757" i="1" s="1"/>
  <c r="B757" i="1" s="1"/>
  <c r="H758" i="1"/>
  <c r="H759" i="1" l="1"/>
  <c r="I758" i="1"/>
  <c r="O758" i="1" s="1"/>
  <c r="Q758" i="1" s="1"/>
  <c r="B758" i="1" s="1"/>
  <c r="I759" i="1" l="1"/>
  <c r="O759" i="1" s="1"/>
  <c r="Q759" i="1" s="1"/>
  <c r="B759" i="1" s="1"/>
  <c r="H760" i="1"/>
  <c r="H761" i="1" l="1"/>
  <c r="I760" i="1"/>
  <c r="O760" i="1" s="1"/>
  <c r="Q760" i="1" s="1"/>
  <c r="B760" i="1" s="1"/>
  <c r="I761" i="1" l="1"/>
  <c r="O761" i="1" s="1"/>
  <c r="Q761" i="1" s="1"/>
  <c r="B761" i="1" s="1"/>
  <c r="H762" i="1"/>
  <c r="H763" i="1" l="1"/>
  <c r="I762" i="1"/>
  <c r="O762" i="1" s="1"/>
  <c r="Q762" i="1" s="1"/>
  <c r="B762" i="1" s="1"/>
  <c r="H764" i="1" l="1"/>
  <c r="I763" i="1"/>
  <c r="O763" i="1" s="1"/>
  <c r="Q763" i="1" s="1"/>
  <c r="B763" i="1" s="1"/>
  <c r="I764" i="1" l="1"/>
  <c r="O764" i="1" s="1"/>
  <c r="Q764" i="1" s="1"/>
  <c r="B764" i="1" s="1"/>
  <c r="H765" i="1"/>
  <c r="I765" i="1" l="1"/>
  <c r="O765" i="1" s="1"/>
  <c r="Q765" i="1" s="1"/>
  <c r="B765" i="1" s="1"/>
  <c r="H766" i="1"/>
  <c r="H767" i="1" l="1"/>
  <c r="I766" i="1"/>
  <c r="O766" i="1" s="1"/>
  <c r="Q766" i="1" s="1"/>
  <c r="B766" i="1" s="1"/>
  <c r="H768" i="1" l="1"/>
  <c r="I767" i="1"/>
  <c r="O767" i="1" s="1"/>
  <c r="Q767" i="1" s="1"/>
  <c r="B767" i="1" s="1"/>
  <c r="H769" i="1" l="1"/>
  <c r="I768" i="1"/>
  <c r="O768" i="1" s="1"/>
  <c r="Q768" i="1" s="1"/>
  <c r="B768" i="1" s="1"/>
  <c r="H770" i="1" l="1"/>
  <c r="I769" i="1"/>
  <c r="O769" i="1" s="1"/>
  <c r="Q769" i="1" s="1"/>
  <c r="B769" i="1" s="1"/>
  <c r="H771" i="1" l="1"/>
  <c r="I770" i="1"/>
  <c r="O770" i="1" s="1"/>
  <c r="Q770" i="1" s="1"/>
  <c r="B770" i="1" s="1"/>
  <c r="I771" i="1" l="1"/>
  <c r="O771" i="1" s="1"/>
  <c r="Q771" i="1" s="1"/>
  <c r="B771" i="1" s="1"/>
  <c r="H772" i="1"/>
  <c r="I772" i="1" l="1"/>
  <c r="O772" i="1" s="1"/>
  <c r="Q772" i="1" s="1"/>
  <c r="B772" i="1" s="1"/>
  <c r="H773" i="1"/>
  <c r="I773" i="1" l="1"/>
  <c r="O773" i="1" s="1"/>
  <c r="Q773" i="1" s="1"/>
  <c r="B773" i="1" s="1"/>
  <c r="H774" i="1"/>
  <c r="H775" i="1" l="1"/>
  <c r="I774" i="1"/>
  <c r="O774" i="1" s="1"/>
  <c r="Q774" i="1" s="1"/>
  <c r="B774" i="1" s="1"/>
  <c r="I775" i="1" l="1"/>
  <c r="O775" i="1" s="1"/>
  <c r="Q775" i="1" s="1"/>
  <c r="B775" i="1" s="1"/>
  <c r="H776" i="1"/>
  <c r="H777" i="1" l="1"/>
  <c r="I776" i="1"/>
  <c r="O776" i="1" s="1"/>
  <c r="Q776" i="1" s="1"/>
  <c r="B776" i="1" s="1"/>
  <c r="H778" i="1" l="1"/>
  <c r="I777" i="1"/>
  <c r="O777" i="1" s="1"/>
  <c r="Q777" i="1" s="1"/>
  <c r="B777" i="1" s="1"/>
  <c r="I778" i="1" l="1"/>
  <c r="O778" i="1" s="1"/>
  <c r="Q778" i="1" s="1"/>
  <c r="B778" i="1" s="1"/>
  <c r="H779" i="1"/>
  <c r="H780" i="1" l="1"/>
  <c r="I779" i="1"/>
  <c r="O779" i="1" s="1"/>
  <c r="Q779" i="1" s="1"/>
  <c r="B779" i="1" s="1"/>
  <c r="I780" i="1" l="1"/>
  <c r="O780" i="1" s="1"/>
  <c r="Q780" i="1" s="1"/>
  <c r="B780" i="1" s="1"/>
  <c r="H781" i="1"/>
  <c r="I781" i="1" l="1"/>
  <c r="O781" i="1" s="1"/>
  <c r="Q781" i="1" s="1"/>
  <c r="B781" i="1" s="1"/>
  <c r="H782" i="1"/>
  <c r="H783" i="1" l="1"/>
  <c r="I782" i="1"/>
  <c r="O782" i="1" s="1"/>
  <c r="Q782" i="1" s="1"/>
  <c r="B782" i="1" s="1"/>
  <c r="H784" i="1" l="1"/>
  <c r="I783" i="1"/>
  <c r="O783" i="1" s="1"/>
  <c r="Q783" i="1" s="1"/>
  <c r="B783" i="1" s="1"/>
  <c r="I784" i="1" l="1"/>
  <c r="O784" i="1" s="1"/>
  <c r="Q784" i="1" s="1"/>
  <c r="B784" i="1" s="1"/>
  <c r="H785" i="1"/>
  <c r="H786" i="1" l="1"/>
  <c r="I785" i="1"/>
  <c r="O785" i="1" s="1"/>
  <c r="Q785" i="1" s="1"/>
  <c r="B785" i="1" s="1"/>
  <c r="I786" i="1" l="1"/>
  <c r="O786" i="1" s="1"/>
  <c r="Q786" i="1" s="1"/>
  <c r="B786" i="1" s="1"/>
  <c r="H787" i="1"/>
  <c r="H788" i="1" l="1"/>
  <c r="I787" i="1"/>
  <c r="O787" i="1" s="1"/>
  <c r="Q787" i="1" s="1"/>
  <c r="B787" i="1" s="1"/>
  <c r="H789" i="1" l="1"/>
  <c r="I788" i="1"/>
  <c r="O788" i="1" s="1"/>
  <c r="Q788" i="1" s="1"/>
  <c r="B788" i="1" s="1"/>
  <c r="H790" i="1" l="1"/>
  <c r="I789" i="1"/>
  <c r="O789" i="1" s="1"/>
  <c r="Q789" i="1" s="1"/>
  <c r="B789" i="1" s="1"/>
  <c r="I790" i="1" l="1"/>
  <c r="O790" i="1" s="1"/>
  <c r="Q790" i="1" s="1"/>
  <c r="B790" i="1" s="1"/>
  <c r="H791" i="1"/>
  <c r="I791" i="1" l="1"/>
  <c r="O791" i="1" s="1"/>
  <c r="Q791" i="1" s="1"/>
  <c r="B791" i="1" s="1"/>
  <c r="H792" i="1"/>
  <c r="H793" i="1" l="1"/>
  <c r="I792" i="1"/>
  <c r="O792" i="1" s="1"/>
  <c r="Q792" i="1" s="1"/>
  <c r="B792" i="1" s="1"/>
  <c r="H794" i="1" l="1"/>
  <c r="I793" i="1"/>
  <c r="O793" i="1" s="1"/>
  <c r="Q793" i="1" s="1"/>
  <c r="B793" i="1" s="1"/>
  <c r="H795" i="1" l="1"/>
  <c r="I794" i="1"/>
  <c r="O794" i="1" s="1"/>
  <c r="Q794" i="1" s="1"/>
  <c r="B794" i="1" s="1"/>
  <c r="I795" i="1" l="1"/>
  <c r="O795" i="1" s="1"/>
  <c r="Q795" i="1" s="1"/>
  <c r="B795" i="1" s="1"/>
  <c r="H796" i="1"/>
  <c r="H797" i="1" l="1"/>
  <c r="I796" i="1"/>
  <c r="O796" i="1" s="1"/>
  <c r="Q796" i="1" s="1"/>
  <c r="B796" i="1" s="1"/>
  <c r="I797" i="1" l="1"/>
  <c r="O797" i="1" s="1"/>
  <c r="Q797" i="1" s="1"/>
  <c r="B797" i="1" s="1"/>
  <c r="H798" i="1"/>
  <c r="I798" i="1" l="1"/>
  <c r="O798" i="1" s="1"/>
  <c r="Q798" i="1" s="1"/>
  <c r="B798" i="1" s="1"/>
  <c r="H799" i="1"/>
  <c r="H800" i="1" l="1"/>
  <c r="I799" i="1"/>
  <c r="O799" i="1" s="1"/>
  <c r="Q799" i="1" s="1"/>
  <c r="B799" i="1" s="1"/>
  <c r="H801" i="1" l="1"/>
  <c r="I800" i="1"/>
  <c r="O800" i="1" s="1"/>
  <c r="Q800" i="1" s="1"/>
  <c r="B800" i="1" s="1"/>
  <c r="I801" i="1" l="1"/>
  <c r="O801" i="1" s="1"/>
  <c r="Q801" i="1" s="1"/>
  <c r="B801" i="1" s="1"/>
  <c r="H802" i="1"/>
  <c r="H803" i="1" l="1"/>
  <c r="I802" i="1"/>
  <c r="O802" i="1" s="1"/>
  <c r="Q802" i="1" s="1"/>
  <c r="B802" i="1" s="1"/>
  <c r="H804" i="1" l="1"/>
  <c r="I803" i="1"/>
  <c r="O803" i="1" s="1"/>
  <c r="Q803" i="1" s="1"/>
  <c r="B803" i="1" s="1"/>
  <c r="H805" i="1" l="1"/>
  <c r="I804" i="1"/>
  <c r="O804" i="1" s="1"/>
  <c r="Q804" i="1" s="1"/>
  <c r="B804" i="1" s="1"/>
  <c r="H806" i="1" l="1"/>
  <c r="I805" i="1"/>
  <c r="O805" i="1" s="1"/>
  <c r="Q805" i="1" s="1"/>
  <c r="B805" i="1" s="1"/>
  <c r="H807" i="1" l="1"/>
  <c r="I806" i="1"/>
  <c r="O806" i="1" s="1"/>
  <c r="Q806" i="1" s="1"/>
  <c r="B806" i="1" s="1"/>
  <c r="I807" i="1" l="1"/>
  <c r="O807" i="1" s="1"/>
  <c r="Q807" i="1" s="1"/>
  <c r="B807" i="1" s="1"/>
  <c r="H808" i="1"/>
  <c r="H809" i="1" l="1"/>
  <c r="I808" i="1"/>
  <c r="O808" i="1" s="1"/>
  <c r="Q808" i="1" s="1"/>
  <c r="B808" i="1" s="1"/>
  <c r="H810" i="1" l="1"/>
  <c r="I809" i="1"/>
  <c r="O809" i="1" s="1"/>
  <c r="Q809" i="1" s="1"/>
  <c r="B809" i="1" s="1"/>
  <c r="H811" i="1" l="1"/>
  <c r="I810" i="1"/>
  <c r="O810" i="1" s="1"/>
  <c r="Q810" i="1" s="1"/>
  <c r="B810" i="1" s="1"/>
  <c r="H812" i="1" l="1"/>
  <c r="I811" i="1"/>
  <c r="O811" i="1" s="1"/>
  <c r="Q811" i="1" s="1"/>
  <c r="B811" i="1" s="1"/>
  <c r="H813" i="1" l="1"/>
  <c r="I812" i="1"/>
  <c r="O812" i="1" s="1"/>
  <c r="Q812" i="1" s="1"/>
  <c r="B812" i="1" s="1"/>
  <c r="I813" i="1" l="1"/>
  <c r="O813" i="1" s="1"/>
  <c r="Q813" i="1" s="1"/>
  <c r="B813" i="1" s="1"/>
  <c r="H814" i="1"/>
  <c r="H815" i="1" l="1"/>
  <c r="I814" i="1"/>
  <c r="O814" i="1" s="1"/>
  <c r="Q814" i="1" s="1"/>
  <c r="B814" i="1" s="1"/>
  <c r="H816" i="1" l="1"/>
  <c r="I815" i="1"/>
  <c r="O815" i="1" s="1"/>
  <c r="Q815" i="1" s="1"/>
  <c r="B815" i="1" s="1"/>
  <c r="H817" i="1" l="1"/>
  <c r="I816" i="1"/>
  <c r="O816" i="1" s="1"/>
  <c r="Q816" i="1" s="1"/>
  <c r="B816" i="1" s="1"/>
  <c r="H818" i="1" l="1"/>
  <c r="I817" i="1"/>
  <c r="O817" i="1" s="1"/>
  <c r="Q817" i="1" s="1"/>
  <c r="B817" i="1" s="1"/>
  <c r="H819" i="1" l="1"/>
  <c r="I818" i="1"/>
  <c r="O818" i="1" s="1"/>
  <c r="Q818" i="1" s="1"/>
  <c r="B818" i="1" s="1"/>
  <c r="I819" i="1" l="1"/>
  <c r="O819" i="1" s="1"/>
  <c r="Q819" i="1" s="1"/>
  <c r="B819" i="1" s="1"/>
  <c r="H820" i="1"/>
  <c r="H821" i="1" l="1"/>
  <c r="I820" i="1"/>
  <c r="O820" i="1" s="1"/>
  <c r="Q820" i="1" s="1"/>
  <c r="B820" i="1" s="1"/>
  <c r="H822" i="1" l="1"/>
  <c r="I821" i="1"/>
  <c r="O821" i="1" s="1"/>
  <c r="Q821" i="1" s="1"/>
  <c r="B821" i="1" s="1"/>
  <c r="I822" i="1" l="1"/>
  <c r="O822" i="1" s="1"/>
  <c r="Q822" i="1" s="1"/>
  <c r="B822" i="1" s="1"/>
  <c r="H823" i="1"/>
  <c r="I823" i="1" l="1"/>
  <c r="O823" i="1" s="1"/>
  <c r="Q823" i="1" s="1"/>
  <c r="B823" i="1" s="1"/>
  <c r="H824" i="1"/>
  <c r="H825" i="1" l="1"/>
  <c r="I824" i="1"/>
  <c r="O824" i="1" s="1"/>
  <c r="Q824" i="1" s="1"/>
  <c r="B824" i="1" s="1"/>
  <c r="H826" i="1" l="1"/>
  <c r="I825" i="1"/>
  <c r="O825" i="1" s="1"/>
  <c r="Q825" i="1" s="1"/>
  <c r="B825" i="1" s="1"/>
  <c r="H827" i="1" l="1"/>
  <c r="I826" i="1"/>
  <c r="O826" i="1" s="1"/>
  <c r="Q826" i="1" s="1"/>
  <c r="B826" i="1" s="1"/>
  <c r="H828" i="1" l="1"/>
  <c r="I827" i="1"/>
  <c r="O827" i="1" s="1"/>
  <c r="Q827" i="1" s="1"/>
  <c r="B827" i="1" s="1"/>
  <c r="I828" i="1" l="1"/>
  <c r="O828" i="1" s="1"/>
  <c r="Q828" i="1" s="1"/>
  <c r="B828" i="1" s="1"/>
  <c r="H829" i="1"/>
  <c r="I829" i="1" l="1"/>
  <c r="O829" i="1" s="1"/>
  <c r="Q829" i="1" s="1"/>
  <c r="B829" i="1" s="1"/>
  <c r="H830" i="1"/>
  <c r="I830" i="1" l="1"/>
  <c r="O830" i="1" s="1"/>
  <c r="Q830" i="1" s="1"/>
  <c r="B830" i="1" s="1"/>
  <c r="H831" i="1"/>
  <c r="H832" i="1" l="1"/>
  <c r="I831" i="1"/>
  <c r="O831" i="1" s="1"/>
  <c r="Q831" i="1" s="1"/>
  <c r="B831" i="1" s="1"/>
  <c r="I832" i="1" l="1"/>
  <c r="O832" i="1" s="1"/>
  <c r="Q832" i="1" s="1"/>
  <c r="B832" i="1" s="1"/>
  <c r="H833" i="1"/>
  <c r="I833" i="1" l="1"/>
  <c r="O833" i="1" s="1"/>
  <c r="Q833" i="1" s="1"/>
  <c r="B833" i="1" s="1"/>
  <c r="H834" i="1"/>
  <c r="H835" i="1" l="1"/>
  <c r="I834" i="1"/>
  <c r="O834" i="1" s="1"/>
  <c r="Q834" i="1" s="1"/>
  <c r="B834" i="1" s="1"/>
  <c r="H836" i="1" l="1"/>
  <c r="I835" i="1"/>
  <c r="O835" i="1" s="1"/>
  <c r="Q835" i="1" s="1"/>
  <c r="B835" i="1" s="1"/>
  <c r="H837" i="1" l="1"/>
  <c r="I836" i="1"/>
  <c r="O836" i="1" s="1"/>
  <c r="Q836" i="1" s="1"/>
  <c r="B836" i="1" s="1"/>
  <c r="H838" i="1" l="1"/>
  <c r="I837" i="1"/>
  <c r="O837" i="1" s="1"/>
  <c r="Q837" i="1" s="1"/>
  <c r="B837" i="1" s="1"/>
  <c r="H839" i="1" l="1"/>
  <c r="I838" i="1"/>
  <c r="O838" i="1" s="1"/>
  <c r="Q838" i="1" s="1"/>
  <c r="B838" i="1" s="1"/>
  <c r="H840" i="1" l="1"/>
  <c r="I839" i="1"/>
  <c r="O839" i="1" s="1"/>
  <c r="Q839" i="1" s="1"/>
  <c r="B839" i="1" s="1"/>
  <c r="H841" i="1" l="1"/>
  <c r="I840" i="1"/>
  <c r="O840" i="1" s="1"/>
  <c r="Q840" i="1" s="1"/>
  <c r="B840" i="1" s="1"/>
  <c r="H842" i="1" l="1"/>
  <c r="I841" i="1"/>
  <c r="O841" i="1" s="1"/>
  <c r="Q841" i="1" s="1"/>
  <c r="B841" i="1" s="1"/>
  <c r="H843" i="1" l="1"/>
  <c r="I842" i="1"/>
  <c r="O842" i="1" s="1"/>
  <c r="Q842" i="1" s="1"/>
  <c r="B842" i="1" s="1"/>
  <c r="H844" i="1" l="1"/>
  <c r="I843" i="1"/>
  <c r="O843" i="1" s="1"/>
  <c r="Q843" i="1" s="1"/>
  <c r="B843" i="1" s="1"/>
  <c r="I844" i="1" l="1"/>
  <c r="O844" i="1" s="1"/>
  <c r="Q844" i="1" s="1"/>
  <c r="B844" i="1" s="1"/>
  <c r="H845" i="1"/>
  <c r="H846" i="1" l="1"/>
  <c r="I845" i="1"/>
  <c r="O845" i="1" s="1"/>
  <c r="Q845" i="1" s="1"/>
  <c r="B845" i="1" s="1"/>
  <c r="H847" i="1" l="1"/>
  <c r="I846" i="1"/>
  <c r="O846" i="1" s="1"/>
  <c r="Q846" i="1" s="1"/>
  <c r="B846" i="1" s="1"/>
  <c r="H848" i="1" l="1"/>
  <c r="I847" i="1"/>
  <c r="O847" i="1" s="1"/>
  <c r="Q847" i="1" s="1"/>
  <c r="B847" i="1" s="1"/>
  <c r="H849" i="1" l="1"/>
  <c r="I848" i="1"/>
  <c r="O848" i="1" s="1"/>
  <c r="Q848" i="1" s="1"/>
  <c r="B848" i="1" s="1"/>
  <c r="I849" i="1" l="1"/>
  <c r="O849" i="1" s="1"/>
  <c r="Q849" i="1" s="1"/>
  <c r="B849" i="1" s="1"/>
  <c r="H850" i="1"/>
  <c r="I850" i="1" l="1"/>
  <c r="O850" i="1" s="1"/>
  <c r="Q850" i="1" s="1"/>
  <c r="B850" i="1" s="1"/>
  <c r="H851" i="1"/>
  <c r="H852" i="1" l="1"/>
  <c r="I851" i="1"/>
  <c r="O851" i="1" s="1"/>
  <c r="Q851" i="1" s="1"/>
  <c r="B851" i="1" s="1"/>
  <c r="H853" i="1" l="1"/>
  <c r="I852" i="1"/>
  <c r="O852" i="1" s="1"/>
  <c r="Q852" i="1" s="1"/>
  <c r="B852" i="1" s="1"/>
  <c r="I853" i="1" l="1"/>
  <c r="O853" i="1" s="1"/>
  <c r="Q853" i="1" s="1"/>
  <c r="B853" i="1" s="1"/>
  <c r="H854" i="1"/>
  <c r="I854" i="1" l="1"/>
  <c r="O854" i="1" s="1"/>
  <c r="Q854" i="1" s="1"/>
  <c r="B854" i="1" s="1"/>
  <c r="H855" i="1"/>
  <c r="H856" i="1" l="1"/>
  <c r="I855" i="1"/>
  <c r="O855" i="1" s="1"/>
  <c r="Q855" i="1" s="1"/>
  <c r="B855" i="1" s="1"/>
  <c r="H857" i="1" l="1"/>
  <c r="I856" i="1"/>
  <c r="O856" i="1" s="1"/>
  <c r="Q856" i="1" s="1"/>
  <c r="B856" i="1" s="1"/>
  <c r="H858" i="1" l="1"/>
  <c r="I857" i="1"/>
  <c r="O857" i="1" s="1"/>
  <c r="Q857" i="1" s="1"/>
  <c r="B857" i="1" s="1"/>
  <c r="I858" i="1" l="1"/>
  <c r="O858" i="1" s="1"/>
  <c r="Q858" i="1" s="1"/>
  <c r="B858" i="1" s="1"/>
  <c r="H859" i="1"/>
  <c r="H860" i="1" l="1"/>
  <c r="I859" i="1"/>
  <c r="O859" i="1" s="1"/>
  <c r="Q859" i="1" s="1"/>
  <c r="B859" i="1" s="1"/>
  <c r="H861" i="1" l="1"/>
  <c r="I860" i="1"/>
  <c r="O860" i="1" s="1"/>
  <c r="Q860" i="1" s="1"/>
  <c r="B860" i="1" s="1"/>
  <c r="H862" i="1" l="1"/>
  <c r="I861" i="1"/>
  <c r="O861" i="1" s="1"/>
  <c r="Q861" i="1" s="1"/>
  <c r="B861" i="1" s="1"/>
  <c r="I862" i="1" l="1"/>
  <c r="O862" i="1" s="1"/>
  <c r="Q862" i="1" s="1"/>
  <c r="B862" i="1" s="1"/>
  <c r="H863" i="1"/>
  <c r="I863" i="1" l="1"/>
  <c r="O863" i="1" s="1"/>
  <c r="Q863" i="1" s="1"/>
  <c r="B863" i="1" s="1"/>
  <c r="H864" i="1"/>
  <c r="H865" i="1" l="1"/>
  <c r="I864" i="1"/>
  <c r="O864" i="1" s="1"/>
  <c r="Q864" i="1" s="1"/>
  <c r="B864" i="1" s="1"/>
  <c r="H866" i="1" l="1"/>
  <c r="I865" i="1"/>
  <c r="O865" i="1" s="1"/>
  <c r="Q865" i="1" s="1"/>
  <c r="B865" i="1" s="1"/>
  <c r="I866" i="1" l="1"/>
  <c r="O866" i="1" s="1"/>
  <c r="Q866" i="1" s="1"/>
  <c r="B866" i="1" s="1"/>
  <c r="H867" i="1"/>
  <c r="H868" i="1" l="1"/>
  <c r="I867" i="1"/>
  <c r="O867" i="1" s="1"/>
  <c r="Q867" i="1" s="1"/>
  <c r="B867" i="1" s="1"/>
  <c r="I868" i="1" l="1"/>
  <c r="O868" i="1" s="1"/>
  <c r="Q868" i="1" s="1"/>
  <c r="B868" i="1" s="1"/>
  <c r="H869" i="1"/>
  <c r="H870" i="1" s="1"/>
  <c r="H871" i="1" l="1"/>
  <c r="I870" i="1"/>
  <c r="O870" i="1" s="1"/>
  <c r="Q870" i="1" s="1"/>
  <c r="B870" i="1" s="1"/>
  <c r="I869" i="1"/>
  <c r="O869" i="1" s="1"/>
  <c r="Q869" i="1" s="1"/>
  <c r="B869" i="1" s="1"/>
  <c r="H872" i="1" l="1"/>
  <c r="I871" i="1"/>
  <c r="O871" i="1" s="1"/>
  <c r="Q871" i="1" s="1"/>
  <c r="H873" i="1" l="1"/>
  <c r="I872" i="1"/>
  <c r="O872" i="1" s="1"/>
  <c r="Q872" i="1" s="1"/>
  <c r="H874" i="1" l="1"/>
  <c r="I873" i="1"/>
  <c r="O873" i="1" s="1"/>
  <c r="Q873" i="1" s="1"/>
  <c r="H875" i="1" l="1"/>
  <c r="I874" i="1"/>
  <c r="O874" i="1" s="1"/>
  <c r="Q874" i="1" s="1"/>
  <c r="H876" i="1" l="1"/>
  <c r="I875" i="1"/>
  <c r="O875" i="1" s="1"/>
  <c r="Q875" i="1" s="1"/>
  <c r="H877" i="1" l="1"/>
  <c r="I876" i="1"/>
  <c r="O876" i="1" s="1"/>
  <c r="Q876" i="1" s="1"/>
  <c r="H878" i="1" l="1"/>
  <c r="I877" i="1"/>
  <c r="O877" i="1" s="1"/>
  <c r="Q877" i="1" s="1"/>
  <c r="H879" i="1" l="1"/>
  <c r="I878" i="1"/>
  <c r="O878" i="1" s="1"/>
  <c r="Q878" i="1" s="1"/>
  <c r="H880" i="1" l="1"/>
  <c r="I879" i="1"/>
  <c r="O879" i="1" s="1"/>
  <c r="Q879" i="1" s="1"/>
  <c r="H881" i="1" l="1"/>
  <c r="I880" i="1"/>
  <c r="O880" i="1" s="1"/>
  <c r="Q880" i="1" s="1"/>
  <c r="H882" i="1" l="1"/>
  <c r="I881" i="1"/>
  <c r="O881" i="1" s="1"/>
  <c r="Q881" i="1" s="1"/>
  <c r="H883" i="1" l="1"/>
  <c r="I882" i="1"/>
  <c r="O882" i="1" s="1"/>
  <c r="Q882" i="1" s="1"/>
  <c r="H884" i="1" l="1"/>
  <c r="I883" i="1"/>
  <c r="O883" i="1" s="1"/>
  <c r="Q883" i="1" s="1"/>
  <c r="H885" i="1" l="1"/>
  <c r="I884" i="1"/>
  <c r="O884" i="1" s="1"/>
  <c r="Q884" i="1" s="1"/>
  <c r="H886" i="1" l="1"/>
  <c r="I885" i="1"/>
  <c r="O885" i="1" s="1"/>
  <c r="Q885" i="1" s="1"/>
  <c r="H887" i="1" l="1"/>
  <c r="I886" i="1"/>
  <c r="O886" i="1" s="1"/>
  <c r="Q886" i="1" s="1"/>
  <c r="H888" i="1" l="1"/>
  <c r="I887" i="1"/>
  <c r="O887" i="1" s="1"/>
  <c r="Q887" i="1" s="1"/>
  <c r="H889" i="1" l="1"/>
  <c r="I888" i="1"/>
  <c r="O888" i="1" s="1"/>
  <c r="Q888" i="1" s="1"/>
  <c r="H890" i="1" l="1"/>
  <c r="I889" i="1"/>
  <c r="O889" i="1" s="1"/>
  <c r="Q889" i="1" s="1"/>
  <c r="H891" i="1" l="1"/>
  <c r="I890" i="1"/>
  <c r="O890" i="1" s="1"/>
  <c r="Q890" i="1" s="1"/>
  <c r="H892" i="1" l="1"/>
  <c r="I891" i="1"/>
  <c r="O891" i="1" s="1"/>
  <c r="Q891" i="1" s="1"/>
  <c r="H893" i="1" l="1"/>
  <c r="I892" i="1"/>
  <c r="O892" i="1" s="1"/>
  <c r="Q892" i="1" s="1"/>
  <c r="H894" i="1" l="1"/>
  <c r="I893" i="1"/>
  <c r="O893" i="1" s="1"/>
  <c r="Q893" i="1" s="1"/>
  <c r="H895" i="1" l="1"/>
  <c r="I894" i="1"/>
  <c r="O894" i="1" s="1"/>
  <c r="Q894" i="1" s="1"/>
  <c r="H896" i="1" l="1"/>
  <c r="I895" i="1"/>
  <c r="O895" i="1" s="1"/>
  <c r="Q895" i="1" s="1"/>
  <c r="H897" i="1" l="1"/>
  <c r="I896" i="1"/>
  <c r="O896" i="1" s="1"/>
  <c r="Q896" i="1" s="1"/>
  <c r="H898" i="1" l="1"/>
  <c r="I897" i="1"/>
  <c r="O897" i="1" s="1"/>
  <c r="Q897" i="1" s="1"/>
  <c r="H899" i="1" l="1"/>
  <c r="I898" i="1"/>
  <c r="O898" i="1" s="1"/>
  <c r="Q898" i="1" s="1"/>
  <c r="H900" i="1" l="1"/>
  <c r="I899" i="1"/>
  <c r="O899" i="1" s="1"/>
  <c r="Q899" i="1" s="1"/>
  <c r="H901" i="1" l="1"/>
  <c r="I900" i="1"/>
  <c r="O900" i="1" s="1"/>
  <c r="Q900" i="1" s="1"/>
  <c r="H902" i="1" l="1"/>
  <c r="I901" i="1"/>
  <c r="O901" i="1" s="1"/>
  <c r="Q901" i="1" s="1"/>
  <c r="H903" i="1" l="1"/>
  <c r="I902" i="1"/>
  <c r="O902" i="1" s="1"/>
  <c r="Q902" i="1" s="1"/>
  <c r="H904" i="1" l="1"/>
  <c r="I903" i="1"/>
  <c r="O903" i="1" s="1"/>
  <c r="Q903" i="1" s="1"/>
  <c r="H905" i="1" l="1"/>
  <c r="I904" i="1"/>
  <c r="O904" i="1" s="1"/>
  <c r="Q904" i="1" s="1"/>
  <c r="H906" i="1" l="1"/>
  <c r="I905" i="1"/>
  <c r="O905" i="1" s="1"/>
  <c r="Q905" i="1" s="1"/>
  <c r="H907" i="1" l="1"/>
  <c r="I906" i="1"/>
  <c r="O906" i="1" s="1"/>
  <c r="Q906" i="1" s="1"/>
  <c r="H908" i="1" l="1"/>
  <c r="I907" i="1"/>
  <c r="O907" i="1" s="1"/>
  <c r="Q907" i="1" s="1"/>
  <c r="H909" i="1" l="1"/>
  <c r="I908" i="1"/>
  <c r="O908" i="1" s="1"/>
  <c r="Q908" i="1" s="1"/>
  <c r="H910" i="1" l="1"/>
  <c r="I909" i="1"/>
  <c r="O909" i="1" s="1"/>
  <c r="Q909" i="1" s="1"/>
  <c r="H911" i="1" l="1"/>
  <c r="I910" i="1"/>
  <c r="O910" i="1" s="1"/>
  <c r="Q910" i="1" s="1"/>
  <c r="H912" i="1" l="1"/>
  <c r="I911" i="1"/>
  <c r="O911" i="1" s="1"/>
  <c r="Q911" i="1" s="1"/>
  <c r="H913" i="1" l="1"/>
  <c r="I912" i="1"/>
  <c r="O912" i="1" s="1"/>
  <c r="Q912" i="1" s="1"/>
  <c r="H914" i="1" l="1"/>
  <c r="I913" i="1"/>
  <c r="O913" i="1" s="1"/>
  <c r="Q913" i="1" s="1"/>
  <c r="H915" i="1" l="1"/>
  <c r="I914" i="1"/>
  <c r="O914" i="1" s="1"/>
  <c r="Q914" i="1" s="1"/>
  <c r="H916" i="1" l="1"/>
  <c r="I915" i="1"/>
  <c r="O915" i="1" s="1"/>
  <c r="Q915" i="1" s="1"/>
  <c r="H917" i="1" l="1"/>
  <c r="I916" i="1"/>
  <c r="O916" i="1" s="1"/>
  <c r="Q916" i="1" s="1"/>
  <c r="H918" i="1" l="1"/>
  <c r="I917" i="1"/>
  <c r="O917" i="1" s="1"/>
  <c r="Q917" i="1" s="1"/>
  <c r="H919" i="1" l="1"/>
  <c r="I918" i="1"/>
  <c r="O918" i="1" s="1"/>
  <c r="Q918" i="1" s="1"/>
  <c r="H920" i="1" l="1"/>
  <c r="I919" i="1"/>
  <c r="O919" i="1" s="1"/>
  <c r="Q919" i="1" s="1"/>
  <c r="H921" i="1" l="1"/>
  <c r="I920" i="1"/>
  <c r="O920" i="1" s="1"/>
  <c r="Q920" i="1" s="1"/>
  <c r="H922" i="1" l="1"/>
  <c r="I921" i="1"/>
  <c r="O921" i="1" s="1"/>
  <c r="Q921" i="1" s="1"/>
  <c r="H923" i="1" l="1"/>
  <c r="I922" i="1"/>
  <c r="O922" i="1" s="1"/>
  <c r="Q922" i="1" s="1"/>
  <c r="H924" i="1" l="1"/>
  <c r="I923" i="1"/>
  <c r="O923" i="1" s="1"/>
  <c r="Q923" i="1" s="1"/>
  <c r="H925" i="1" l="1"/>
  <c r="I924" i="1"/>
  <c r="O924" i="1" s="1"/>
  <c r="Q924" i="1" s="1"/>
  <c r="H926" i="1" l="1"/>
  <c r="I925" i="1"/>
  <c r="O925" i="1" s="1"/>
  <c r="Q925" i="1" s="1"/>
  <c r="H927" i="1" l="1"/>
  <c r="I926" i="1"/>
  <c r="O926" i="1" s="1"/>
  <c r="Q926" i="1" s="1"/>
  <c r="H928" i="1" l="1"/>
  <c r="I927" i="1"/>
  <c r="O927" i="1" s="1"/>
  <c r="Q927" i="1" s="1"/>
  <c r="H929" i="1" l="1"/>
  <c r="I928" i="1"/>
  <c r="O928" i="1" s="1"/>
  <c r="Q928" i="1" s="1"/>
  <c r="H930" i="1" l="1"/>
  <c r="I929" i="1"/>
  <c r="O929" i="1" s="1"/>
  <c r="Q929" i="1" s="1"/>
  <c r="H931" i="1" l="1"/>
  <c r="I930" i="1"/>
  <c r="O930" i="1" s="1"/>
  <c r="Q930" i="1" s="1"/>
  <c r="H932" i="1" l="1"/>
  <c r="I931" i="1"/>
  <c r="O931" i="1" s="1"/>
  <c r="Q931" i="1" s="1"/>
  <c r="H933" i="1" l="1"/>
  <c r="I932" i="1"/>
  <c r="O932" i="1" s="1"/>
  <c r="Q932" i="1" s="1"/>
  <c r="H934" i="1" l="1"/>
  <c r="I933" i="1"/>
  <c r="O933" i="1" s="1"/>
  <c r="Q933" i="1" s="1"/>
  <c r="H935" i="1" l="1"/>
  <c r="I934" i="1"/>
  <c r="O934" i="1" s="1"/>
  <c r="Q934" i="1" s="1"/>
  <c r="H936" i="1" l="1"/>
  <c r="I935" i="1"/>
  <c r="O935" i="1" s="1"/>
  <c r="Q935" i="1" s="1"/>
  <c r="H937" i="1" l="1"/>
  <c r="I936" i="1"/>
  <c r="O936" i="1" s="1"/>
  <c r="Q936" i="1" s="1"/>
  <c r="H938" i="1" l="1"/>
  <c r="I937" i="1"/>
  <c r="O937" i="1" s="1"/>
  <c r="Q937" i="1" s="1"/>
  <c r="H939" i="1" l="1"/>
  <c r="I938" i="1"/>
  <c r="O938" i="1" s="1"/>
  <c r="Q938" i="1" s="1"/>
  <c r="H940" i="1" l="1"/>
  <c r="H941" i="1" s="1"/>
  <c r="I939" i="1"/>
  <c r="O939" i="1" s="1"/>
  <c r="Q939" i="1" s="1"/>
  <c r="H942" i="1" l="1"/>
  <c r="I941" i="1"/>
  <c r="O941" i="1" s="1"/>
  <c r="Q941" i="1" s="1"/>
  <c r="I940" i="1"/>
  <c r="O940" i="1" s="1"/>
  <c r="Q940" i="1" s="1"/>
  <c r="H943" i="1" l="1"/>
  <c r="I942" i="1"/>
  <c r="O942" i="1" s="1"/>
  <c r="Q942" i="1" s="1"/>
  <c r="H944" i="1" l="1"/>
  <c r="I943" i="1"/>
  <c r="O943" i="1" s="1"/>
  <c r="Q943" i="1" s="1"/>
  <c r="H945" i="1" l="1"/>
  <c r="I944" i="1"/>
  <c r="O944" i="1" s="1"/>
  <c r="Q944" i="1" s="1"/>
  <c r="H946" i="1" l="1"/>
  <c r="I945" i="1"/>
  <c r="O945" i="1" s="1"/>
  <c r="Q945" i="1" s="1"/>
  <c r="H947" i="1" l="1"/>
  <c r="I946" i="1"/>
  <c r="O946" i="1" s="1"/>
  <c r="Q946" i="1" s="1"/>
  <c r="H948" i="1" l="1"/>
  <c r="I947" i="1"/>
  <c r="O947" i="1" s="1"/>
  <c r="Q947" i="1" s="1"/>
  <c r="H949" i="1" l="1"/>
  <c r="I948" i="1"/>
  <c r="O948" i="1" s="1"/>
  <c r="Q948" i="1" s="1"/>
  <c r="H950" i="1" l="1"/>
  <c r="I949" i="1"/>
  <c r="O949" i="1" s="1"/>
  <c r="Q949" i="1" s="1"/>
  <c r="H951" i="1" l="1"/>
  <c r="I950" i="1"/>
  <c r="O950" i="1" s="1"/>
  <c r="Q950" i="1" s="1"/>
  <c r="H952" i="1" l="1"/>
  <c r="I951" i="1"/>
  <c r="O951" i="1" s="1"/>
  <c r="Q951" i="1" s="1"/>
  <c r="H953" i="1" l="1"/>
  <c r="I952" i="1"/>
  <c r="O952" i="1" s="1"/>
  <c r="Q952" i="1" s="1"/>
  <c r="H954" i="1" l="1"/>
  <c r="I953" i="1"/>
  <c r="O953" i="1" s="1"/>
  <c r="Q953" i="1" s="1"/>
  <c r="H955" i="1" l="1"/>
  <c r="I954" i="1"/>
  <c r="O954" i="1" s="1"/>
  <c r="Q954" i="1" s="1"/>
  <c r="H956" i="1" l="1"/>
  <c r="I955" i="1"/>
  <c r="O955" i="1" s="1"/>
  <c r="Q955" i="1" s="1"/>
  <c r="H957" i="1" l="1"/>
  <c r="I956" i="1"/>
  <c r="O956" i="1" s="1"/>
  <c r="Q956" i="1" s="1"/>
  <c r="H958" i="1" l="1"/>
  <c r="I957" i="1"/>
  <c r="O957" i="1" s="1"/>
  <c r="Q957" i="1" s="1"/>
  <c r="H959" i="1" l="1"/>
  <c r="I958" i="1"/>
  <c r="O958" i="1" s="1"/>
  <c r="Q958" i="1" s="1"/>
  <c r="H960" i="1" l="1"/>
  <c r="I959" i="1"/>
  <c r="O959" i="1" s="1"/>
  <c r="Q959" i="1" s="1"/>
  <c r="H961" i="1" l="1"/>
  <c r="I960" i="1"/>
  <c r="O960" i="1" s="1"/>
  <c r="Q960" i="1" s="1"/>
  <c r="H962" i="1" l="1"/>
  <c r="I961" i="1"/>
  <c r="O961" i="1" s="1"/>
  <c r="Q961" i="1" s="1"/>
  <c r="H963" i="1" l="1"/>
  <c r="I962" i="1"/>
  <c r="O962" i="1" s="1"/>
  <c r="Q962" i="1" s="1"/>
  <c r="H964" i="1" l="1"/>
  <c r="I963" i="1"/>
  <c r="O963" i="1" s="1"/>
  <c r="Q963" i="1" s="1"/>
  <c r="H965" i="1" l="1"/>
  <c r="I964" i="1"/>
  <c r="O964" i="1" s="1"/>
  <c r="Q964" i="1" s="1"/>
  <c r="H966" i="1" l="1"/>
  <c r="I965" i="1"/>
  <c r="O965" i="1" s="1"/>
  <c r="Q965" i="1" s="1"/>
  <c r="H967" i="1" l="1"/>
  <c r="I966" i="1"/>
  <c r="O966" i="1" s="1"/>
  <c r="Q966" i="1" s="1"/>
  <c r="H968" i="1" l="1"/>
  <c r="I967" i="1"/>
  <c r="O967" i="1" s="1"/>
  <c r="Q967" i="1" s="1"/>
  <c r="H969" i="1" l="1"/>
  <c r="I968" i="1"/>
  <c r="O968" i="1" s="1"/>
  <c r="Q968" i="1" s="1"/>
  <c r="H970" i="1" l="1"/>
  <c r="I969" i="1"/>
  <c r="O969" i="1" s="1"/>
  <c r="Q969" i="1" s="1"/>
  <c r="H971" i="1" l="1"/>
  <c r="I970" i="1"/>
  <c r="O970" i="1" s="1"/>
  <c r="Q970" i="1" s="1"/>
  <c r="H972" i="1" l="1"/>
  <c r="I971" i="1"/>
  <c r="O971" i="1" s="1"/>
  <c r="Q971" i="1" s="1"/>
  <c r="H973" i="1" l="1"/>
  <c r="I972" i="1"/>
  <c r="O972" i="1" s="1"/>
  <c r="Q972" i="1" s="1"/>
  <c r="H974" i="1" l="1"/>
  <c r="I973" i="1"/>
  <c r="O973" i="1" s="1"/>
  <c r="Q973" i="1" s="1"/>
  <c r="H975" i="1" l="1"/>
  <c r="I974" i="1"/>
  <c r="O974" i="1" s="1"/>
  <c r="Q974" i="1" s="1"/>
  <c r="H976" i="1" l="1"/>
  <c r="I975" i="1"/>
  <c r="O975" i="1" s="1"/>
  <c r="Q975" i="1" s="1"/>
  <c r="H977" i="1" l="1"/>
  <c r="I976" i="1"/>
  <c r="O976" i="1" s="1"/>
  <c r="Q976" i="1" s="1"/>
  <c r="H978" i="1" l="1"/>
  <c r="I977" i="1"/>
  <c r="O977" i="1" s="1"/>
  <c r="Q977" i="1" s="1"/>
  <c r="H979" i="1" l="1"/>
  <c r="I978" i="1"/>
  <c r="O978" i="1" s="1"/>
  <c r="Q978" i="1" s="1"/>
  <c r="H980" i="1" l="1"/>
  <c r="I979" i="1"/>
  <c r="O979" i="1" s="1"/>
  <c r="Q979" i="1" s="1"/>
  <c r="H981" i="1" l="1"/>
  <c r="I980" i="1"/>
  <c r="O980" i="1" s="1"/>
  <c r="Q980" i="1" s="1"/>
  <c r="H982" i="1" l="1"/>
  <c r="I981" i="1"/>
  <c r="O981" i="1" s="1"/>
  <c r="Q981" i="1" s="1"/>
  <c r="H983" i="1" l="1"/>
  <c r="I982" i="1"/>
  <c r="O982" i="1" s="1"/>
  <c r="Q982" i="1" s="1"/>
  <c r="H984" i="1" l="1"/>
  <c r="I983" i="1"/>
  <c r="O983" i="1" s="1"/>
  <c r="Q983" i="1" s="1"/>
  <c r="H985" i="1" l="1"/>
  <c r="I984" i="1"/>
  <c r="O984" i="1" s="1"/>
  <c r="Q984" i="1" s="1"/>
  <c r="H986" i="1" l="1"/>
  <c r="I985" i="1"/>
  <c r="O985" i="1" s="1"/>
  <c r="Q985" i="1" s="1"/>
  <c r="H987" i="1" l="1"/>
  <c r="I986" i="1"/>
  <c r="O986" i="1" s="1"/>
  <c r="Q986" i="1" s="1"/>
  <c r="H988" i="1" l="1"/>
  <c r="I987" i="1"/>
  <c r="O987" i="1" s="1"/>
  <c r="Q987" i="1" s="1"/>
  <c r="H989" i="1" l="1"/>
  <c r="I988" i="1"/>
  <c r="O988" i="1" s="1"/>
  <c r="Q988" i="1" s="1"/>
  <c r="H990" i="1" l="1"/>
  <c r="I989" i="1"/>
  <c r="O989" i="1" s="1"/>
  <c r="Q989" i="1" s="1"/>
  <c r="H991" i="1" l="1"/>
  <c r="I990" i="1"/>
  <c r="O990" i="1" s="1"/>
  <c r="Q990" i="1" s="1"/>
  <c r="H992" i="1" l="1"/>
  <c r="I991" i="1"/>
  <c r="O991" i="1" s="1"/>
  <c r="Q991" i="1" s="1"/>
  <c r="H993" i="1" l="1"/>
  <c r="I992" i="1"/>
  <c r="O992" i="1" s="1"/>
  <c r="Q992" i="1" s="1"/>
  <c r="H994" i="1" l="1"/>
  <c r="I993" i="1"/>
  <c r="O993" i="1" s="1"/>
  <c r="Q993" i="1" s="1"/>
  <c r="H995" i="1" l="1"/>
  <c r="I994" i="1"/>
  <c r="O994" i="1" s="1"/>
  <c r="Q994" i="1" s="1"/>
  <c r="H996" i="1" l="1"/>
  <c r="I995" i="1"/>
  <c r="O995" i="1" s="1"/>
  <c r="Q995" i="1" s="1"/>
  <c r="H997" i="1" l="1"/>
  <c r="I996" i="1"/>
  <c r="O996" i="1" s="1"/>
  <c r="Q996" i="1" s="1"/>
  <c r="H998" i="1" l="1"/>
  <c r="I997" i="1"/>
  <c r="O997" i="1" s="1"/>
  <c r="Q997" i="1" s="1"/>
  <c r="H999" i="1" l="1"/>
  <c r="I998" i="1"/>
  <c r="O998" i="1" s="1"/>
  <c r="Q998" i="1" s="1"/>
  <c r="H1000" i="1" l="1"/>
  <c r="I999" i="1"/>
  <c r="O999" i="1" s="1"/>
  <c r="Q999" i="1" s="1"/>
  <c r="H1001" i="1" l="1"/>
  <c r="I1000" i="1"/>
  <c r="O1000" i="1" s="1"/>
  <c r="Q1000" i="1" s="1"/>
  <c r="H1002" i="1" l="1"/>
  <c r="I1001" i="1"/>
  <c r="O1001" i="1" s="1"/>
  <c r="Q1001" i="1" s="1"/>
  <c r="H1003" i="1" l="1"/>
  <c r="I1002" i="1"/>
  <c r="O1002" i="1" s="1"/>
  <c r="Q1002" i="1" s="1"/>
  <c r="H1004" i="1" l="1"/>
  <c r="I1003" i="1"/>
  <c r="O1003" i="1" s="1"/>
  <c r="Q1003" i="1" s="1"/>
  <c r="H1005" i="1" l="1"/>
  <c r="I1004" i="1"/>
  <c r="O1004" i="1" s="1"/>
  <c r="Q1004" i="1" s="1"/>
  <c r="H1006" i="1" l="1"/>
  <c r="I1005" i="1"/>
  <c r="O1005" i="1" s="1"/>
  <c r="Q1005" i="1" s="1"/>
  <c r="H1007" i="1" l="1"/>
  <c r="I1006" i="1"/>
  <c r="O1006" i="1" s="1"/>
  <c r="Q1006" i="1" s="1"/>
  <c r="H1008" i="1" l="1"/>
  <c r="I1007" i="1"/>
  <c r="O1007" i="1" s="1"/>
  <c r="Q1007" i="1" s="1"/>
  <c r="H1009" i="1" l="1"/>
  <c r="I1008" i="1"/>
  <c r="O1008" i="1" s="1"/>
  <c r="Q1008" i="1" s="1"/>
  <c r="H1010" i="1" l="1"/>
  <c r="I1009" i="1"/>
  <c r="O1009" i="1" s="1"/>
  <c r="Q1009" i="1" s="1"/>
  <c r="H1011" i="1" l="1"/>
  <c r="I1010" i="1"/>
  <c r="O1010" i="1" s="1"/>
  <c r="Q1010" i="1" s="1"/>
  <c r="H1012" i="1" l="1"/>
  <c r="I1011" i="1"/>
  <c r="O1011" i="1" s="1"/>
  <c r="Q1011" i="1" s="1"/>
  <c r="H1013" i="1" l="1"/>
  <c r="I1012" i="1"/>
  <c r="O1012" i="1" s="1"/>
  <c r="Q1012" i="1" s="1"/>
  <c r="H1014" i="1" l="1"/>
  <c r="I1013" i="1"/>
  <c r="O1013" i="1" s="1"/>
  <c r="Q1013" i="1" s="1"/>
  <c r="H1015" i="1" l="1"/>
  <c r="I1014" i="1"/>
  <c r="O1014" i="1" s="1"/>
  <c r="Q1014" i="1" s="1"/>
  <c r="H1016" i="1" l="1"/>
  <c r="I1015" i="1"/>
  <c r="O1015" i="1" s="1"/>
  <c r="Q1015" i="1" s="1"/>
  <c r="H1017" i="1" l="1"/>
  <c r="I1016" i="1"/>
  <c r="O1016" i="1" s="1"/>
  <c r="Q1016" i="1" s="1"/>
  <c r="H1018" i="1" l="1"/>
  <c r="I1017" i="1"/>
  <c r="O1017" i="1" s="1"/>
  <c r="Q1017" i="1" s="1"/>
  <c r="H1019" i="1" l="1"/>
  <c r="I1018" i="1"/>
  <c r="O1018" i="1" s="1"/>
  <c r="Q1018" i="1" s="1"/>
  <c r="H1020" i="1" l="1"/>
  <c r="I1019" i="1"/>
  <c r="O1019" i="1" s="1"/>
  <c r="Q1019" i="1" s="1"/>
  <c r="H1021" i="1" l="1"/>
  <c r="I1020" i="1"/>
  <c r="O1020" i="1" s="1"/>
  <c r="Q1020" i="1" s="1"/>
  <c r="H1022" i="1" l="1"/>
  <c r="I1021" i="1"/>
  <c r="O1021" i="1" s="1"/>
  <c r="Q1021" i="1" s="1"/>
  <c r="H1023" i="1" l="1"/>
  <c r="I1022" i="1"/>
  <c r="O1022" i="1" s="1"/>
  <c r="Q1022" i="1" s="1"/>
  <c r="H1024" i="1" l="1"/>
  <c r="I1023" i="1"/>
  <c r="O1023" i="1" s="1"/>
  <c r="Q1023" i="1" s="1"/>
  <c r="H1025" i="1" l="1"/>
  <c r="I1024" i="1"/>
  <c r="O1024" i="1" s="1"/>
  <c r="Q1024" i="1" s="1"/>
  <c r="H1026" i="1" l="1"/>
  <c r="I1025" i="1"/>
  <c r="O1025" i="1" s="1"/>
  <c r="Q1025" i="1" s="1"/>
  <c r="H1027" i="1" l="1"/>
  <c r="I1026" i="1"/>
  <c r="O1026" i="1" s="1"/>
  <c r="Q1026" i="1" s="1"/>
  <c r="H1028" i="1" l="1"/>
  <c r="I1027" i="1"/>
  <c r="O1027" i="1" s="1"/>
  <c r="Q1027" i="1" s="1"/>
  <c r="H1029" i="1" l="1"/>
  <c r="I1028" i="1"/>
  <c r="O1028" i="1" s="1"/>
  <c r="Q1028" i="1" s="1"/>
  <c r="H1030" i="1" l="1"/>
  <c r="I1029" i="1"/>
  <c r="O1029" i="1" s="1"/>
  <c r="Q1029" i="1" s="1"/>
  <c r="H1031" i="1" l="1"/>
  <c r="I1030" i="1"/>
  <c r="O1030" i="1" s="1"/>
  <c r="Q1030" i="1" s="1"/>
  <c r="H1032" i="1" l="1"/>
  <c r="I1031" i="1"/>
  <c r="O1031" i="1" s="1"/>
  <c r="Q1031" i="1" s="1"/>
  <c r="H1033" i="1" l="1"/>
  <c r="I1032" i="1"/>
  <c r="O1032" i="1" s="1"/>
  <c r="Q1032" i="1" s="1"/>
  <c r="H1034" i="1" l="1"/>
  <c r="I1033" i="1"/>
  <c r="O1033" i="1" s="1"/>
  <c r="Q1033" i="1" s="1"/>
  <c r="H1035" i="1" l="1"/>
  <c r="I1035" i="1" s="1"/>
  <c r="O1035" i="1" s="1"/>
  <c r="Q1035" i="1" s="1"/>
  <c r="I1034" i="1"/>
  <c r="O1034" i="1" s="1"/>
  <c r="Q1034" i="1" s="1"/>
</calcChain>
</file>

<file path=xl/sharedStrings.xml><?xml version="1.0" encoding="utf-8"?>
<sst xmlns="http://schemas.openxmlformats.org/spreadsheetml/2006/main" count="125" uniqueCount="88">
  <si>
    <t>[FERIADOS]</t>
  </si>
  <si>
    <t>[DATAS-BASE]</t>
  </si>
  <si>
    <t>Data</t>
  </si>
  <si>
    <t>DATA</t>
  </si>
  <si>
    <t>PU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</si>
  <si>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</si>
  <si>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</si>
  <si>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</si>
  <si>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</si>
  <si>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</si>
  <si>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</si>
  <si>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</si>
  <si>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</si>
  <si>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NOMINAL</t>
  </si>
  <si>
    <t>%aa</t>
  </si>
  <si>
    <t>FATOR</t>
  </si>
  <si>
    <t>DIAS</t>
  </si>
  <si>
    <t>+SPREAD</t>
  </si>
  <si>
    <t>A - AMORT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</si>
  <si>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</si>
  <si>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</si>
  <si>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</si>
  <si>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</si>
  <si>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</si>
  <si>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</si>
  <si>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</si>
  <si>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VNU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</si>
  <si>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</si>
  <si>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</si>
  <si>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</si>
  <si>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</si>
  <si>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</si>
  <si>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</si>
  <si>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</si>
  <si>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</si>
  <si>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</si>
  <si>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</si>
  <si>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</si>
  <si>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Nº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</si>
  <si>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</si>
  <si>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</si>
  <si>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</si>
  <si>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</si>
  <si>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</si>
  <si>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</si>
  <si>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</si>
  <si>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</si>
  <si>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PAGAMENTO</t>
  </si>
  <si>
    <t>Úteis</t>
  </si>
  <si>
    <t>%</t>
  </si>
  <si>
    <t>Evento</t>
  </si>
  <si>
    <t>A+J=</t>
  </si>
  <si>
    <t>Tabela de Feriados</t>
  </si>
  <si>
    <t>Data Base -1</t>
  </si>
  <si>
    <t>Data Base</t>
  </si>
  <si>
    <t>Prox DU</t>
  </si>
  <si>
    <t>DATA EMISSÃO</t>
  </si>
  <si>
    <t>DATA BASE</t>
  </si>
  <si>
    <t>DEVIDOS</t>
  </si>
  <si>
    <t>SP_PU</t>
  </si>
  <si>
    <t>SP_VALOR _NOMINAL</t>
  </si>
  <si>
    <t>SP_TAXA DI_DATA BASE</t>
  </si>
  <si>
    <t>SP_TAXA DI</t>
  </si>
  <si>
    <t>SP_TAXA DI_FATORDIARIO</t>
  </si>
  <si>
    <t>SP_TAXA DI_ACUMULADO_BASE</t>
  </si>
  <si>
    <t>SP_TAXA DI_ACUMULADO_ULTIMO</t>
  </si>
  <si>
    <t>SP_TAXA DI_FATORACUMULADO</t>
  </si>
  <si>
    <t>SP_SPREAD</t>
  </si>
  <si>
    <t>SP_SPREAD_BASE</t>
  </si>
  <si>
    <t>SP_SPREAD_UTEIS_AUX</t>
  </si>
  <si>
    <t>SP_SPREAD_UTEIS_DP</t>
  </si>
  <si>
    <t xml:space="preserve">SP_SPREAD_ACUMULADO </t>
  </si>
  <si>
    <t>SP_FATOR DI_FATORDI+SPREAD</t>
  </si>
  <si>
    <t>SP_PARC</t>
  </si>
  <si>
    <t>SP_JUROS</t>
  </si>
  <si>
    <t>SP_AMORTIZACAO</t>
  </si>
  <si>
    <t>SP_PROX EVENTOS_REF</t>
  </si>
  <si>
    <t>SP_PROX EVENTOS_DATA</t>
  </si>
  <si>
    <t>SP_VALOR TOTAL</t>
  </si>
  <si>
    <t>DATA VENCIMENTO</t>
  </si>
  <si>
    <t>[CRONOGRAMA]</t>
  </si>
  <si>
    <t>RENTABILIDADE</t>
  </si>
  <si>
    <t>PLANETA / FJR</t>
  </si>
  <si>
    <t>PLANETA SECURITIZADORA S.A. - 24ª EMISSÃO DE CRA - 3ª SÉRIE - JUNIOR - R$ 5.401.000,00</t>
  </si>
  <si>
    <t>DI + 0,00% (base 252)</t>
  </si>
  <si>
    <t>24ª EMI / 3ª SER</t>
  </si>
  <si>
    <t>CRA0210054E</t>
  </si>
  <si>
    <t>BRGAIACRA169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</si>
</sst>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164" formatCode="d\-mmm\-yy"/>
    <numFmt numFmtId="165" formatCode="#,##0.000000"/>
    <numFmt numFmtId="166" formatCode="#,##0.00000000"/>
    <numFmt numFmtId="167" formatCode="0.00000000%"/>
    <numFmt numFmtId="168" formatCode="#,##0.000000000"/>
    <numFmt numFmtId="169" formatCode="0.000000000%"/>
    <numFmt numFmtId="170" formatCode="0.0%"/>
    <numFmt numFmtId="171" formatCode="0.0000%"/>
    <numFmt numFmtId="172" formatCode="0.000%"/>
    <numFmt numFmtId="174" formatCode="#,##0.0000"/>
    <numFmt numFmtId="175" formatCode="_-* #,##0.0000_-;\-* #,##0.0000_-;_-* &quot;-&quot;??_-;_-@_-"/>
  </numFmts>
  <fonts count="19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b/>
      <sz val="9"/>
      <color indexed="12"/>
      <name val="Verdana"/>
      <family val="2"/>
    </font>
    <font>
      <b/>
      <sz val="9"/>
      <color rgb="FFFF0000"/>
      <name val="Verdana"/>
      <family val="2"/>
    </font>
    <font>
      <b/>
      <sz val="10"/>
      <name val="Verdana"/>
      <family val="2"/>
    </font>
    <font>
      <b/>
      <sz val="12"/>
      <color rgb="FF0070C0"/>
      <name val="Verdana"/>
      <family val="2"/>
    </font>
    <font>
      <sz val="12"/>
      <color rgb="FF0070C0"/>
      <name val="Verdana"/>
      <family val="2"/>
    </font>
    <font>
      <sz val="12"/>
      <color indexed="8"/>
      <name val="Verdana"/>
      <family val="2"/>
    </font>
    <font>
      <sz val="12"/>
      <color theme="1"/>
      <name val="Verdana"/>
      <family val="2"/>
    </font>
    <font>
      <b/>
      <sz val="9"/>
      <color theme="1"/>
      <name val="Verdana"/>
      <family val="2"/>
    </font>
    <font>
      <b/>
      <sz val="9"/>
      <color rgb="FF0070C0"/>
      <name val="Verdana"/>
      <family val="2"/>
    </font>
    <font>
      <sz val="11"/>
      <color rgb="FF0070C0"/>
      <name val="Verdana"/>
      <family val="2"/>
    </font>
    <font>
      <sz val="11"/>
      <color rgb="FF9C5700"/>
      <name val="Calibri"/>
      <family val="2"/>
      <scheme val="minor"/>
    </font>
    <font>
      <sz val="8"/>
      <color rgb="FF9C5700"/>
      <name val="Calibri"/>
      <family val="2"/>
      <scheme val="minor"/>
    </font>
    <font>
      <sz val="8"/>
      <color indexed="8"/>
      <name val="Verdana"/>
      <family val="2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9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EB9C"/>
      </patternFill>
    </fill>
  </fills>
  <borders count="5">
    <border>
      <left/>
      <right/>
      <top/>
      <bottom/>
      <diagonal/>
    </border>
    <border>
      <left style="thin">
        <color indexed="8"/>
      </left>
      <right/>
      <top/>
      <bottom/>
      <diagonal/>
    </border>
    <border>
      <left/>
      <right/>
      <top style="thin">
        <color indexed="8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</borders>
  <cellStyleXfs count="2">
    <xf numFmtId="0" fontId="0" fillId="0" borderId="0"/>
    <xf numFmtId="0" fontId="16" fillId="6" borderId="0" applyNumberFormat="0" applyBorder="0" applyAlignment="0" applyProtection="0"/>
  </cellStyleXfs>
  <cellXfs count="162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right"/>
    </xf>
    <xf numFmtId="164" fontId="1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165" fontId="1" fillId="0" borderId="0" xfId="0" applyNumberFormat="1" applyFont="1" applyAlignment="1">
      <alignment horizontal="center"/>
    </xf>
    <xf numFmtId="0" fontId="3" fillId="0" borderId="0" xfId="0" applyFont="1"/>
    <xf numFmtId="0" fontId="4" fillId="0" borderId="0" xfId="0" applyFont="1"/>
    <xf numFmtId="4" fontId="1" fillId="0" borderId="0" xfId="0" applyNumberFormat="1" applyFont="1"/>
    <xf numFmtId="4" fontId="1" fillId="0" borderId="0" xfId="0" applyNumberFormat="1" applyFont="1" applyAlignment="1">
      <alignment horizontal="right"/>
    </xf>
    <xf numFmtId="168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/>
    </xf>
    <xf numFmtId="165" fontId="1" fillId="0" borderId="0" xfId="0" applyNumberFormat="1" applyFont="1" applyAlignment="1">
      <alignment horizontal="center" vertical="center"/>
    </xf>
    <xf numFmtId="165" fontId="6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right"/>
    </xf>
    <xf numFmtId="0" fontId="1" fillId="0" borderId="2" xfId="0" applyFont="1" applyBorder="1" applyAlignment="1">
      <alignment horizontal="right"/>
    </xf>
    <xf numFmtId="171" fontId="1" fillId="0" borderId="0" xfId="0" applyNumberFormat="1" applyFont="1" applyAlignment="1">
      <alignment horizontal="center"/>
    </xf>
    <xf numFmtId="4" fontId="6" fillId="0" borderId="0" xfId="0" applyNumberFormat="1" applyFont="1" applyAlignment="1">
      <alignment horizontal="center"/>
    </xf>
    <xf numFmtId="4" fontId="6" fillId="0" borderId="0" xfId="0" applyNumberFormat="1" applyFont="1" applyAlignment="1">
      <alignment horizontal="right"/>
    </xf>
    <xf numFmtId="0" fontId="6" fillId="0" borderId="0" xfId="0" applyFont="1" applyAlignment="1">
      <alignment horizontal="center"/>
    </xf>
    <xf numFmtId="0" fontId="6" fillId="0" borderId="0" xfId="0" applyFont="1"/>
    <xf numFmtId="4" fontId="6" fillId="0" borderId="0" xfId="0" applyNumberFormat="1" applyFont="1"/>
    <xf numFmtId="172" fontId="1" fillId="0" borderId="0" xfId="0" applyNumberFormat="1" applyFont="1" applyAlignment="1">
      <alignment horizontal="center"/>
    </xf>
    <xf numFmtId="14" fontId="1" fillId="0" borderId="0" xfId="0" applyNumberFormat="1" applyFont="1"/>
    <xf numFmtId="14" fontId="6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/>
    </xf>
    <xf numFmtId="14" fontId="3" fillId="0" borderId="0" xfId="0" applyNumberFormat="1" applyFont="1"/>
    <xf numFmtId="14" fontId="6" fillId="0" borderId="0" xfId="0" applyNumberFormat="1" applyFont="1"/>
    <xf numFmtId="0" fontId="1" fillId="2" borderId="0" xfId="0" applyFont="1" applyFill="1" applyAlignment="1">
      <alignment horizontal="center"/>
    </xf>
    <xf numFmtId="1" fontId="1" fillId="2" borderId="0" xfId="0" applyNumberFormat="1" applyFont="1" applyFill="1" applyAlignment="1">
      <alignment horizontal="center"/>
    </xf>
    <xf numFmtId="4" fontId="1" fillId="2" borderId="0" xfId="0" applyNumberFormat="1" applyFont="1" applyFill="1" applyAlignment="1">
      <alignment horizontal="center"/>
    </xf>
    <xf numFmtId="0" fontId="1" fillId="2" borderId="0" xfId="0" applyFont="1" applyFill="1" applyAlignment="1">
      <alignment horizontal="right"/>
    </xf>
    <xf numFmtId="164" fontId="1" fillId="2" borderId="0" xfId="0" applyNumberFormat="1" applyFont="1" applyFill="1" applyAlignment="1">
      <alignment horizontal="center"/>
    </xf>
    <xf numFmtId="0" fontId="2" fillId="2" borderId="0" xfId="0" applyFont="1" applyFill="1" applyAlignment="1">
      <alignment horizontal="center"/>
    </xf>
    <xf numFmtId="14" fontId="1" fillId="2" borderId="0" xfId="0" applyNumberFormat="1" applyFont="1" applyFill="1" applyAlignment="1">
      <alignment horizontal="center"/>
    </xf>
    <xf numFmtId="0" fontId="3" fillId="2" borderId="0" xfId="0" applyFont="1" applyFill="1"/>
    <xf numFmtId="0" fontId="4" fillId="2" borderId="0" xfId="0" applyFont="1" applyFill="1"/>
    <xf numFmtId="0" fontId="1" fillId="2" borderId="0" xfId="0" applyFont="1" applyFill="1"/>
    <xf numFmtId="166" fontId="1" fillId="2" borderId="0" xfId="0" applyNumberFormat="1" applyFont="1" applyFill="1"/>
    <xf numFmtId="167" fontId="1" fillId="2" borderId="0" xfId="0" applyNumberFormat="1" applyFont="1" applyFill="1"/>
    <xf numFmtId="10" fontId="1" fillId="2" borderId="0" xfId="0" applyNumberFormat="1" applyFont="1" applyFill="1"/>
    <xf numFmtId="1" fontId="1" fillId="2" borderId="0" xfId="0" applyNumberFormat="1" applyFont="1" applyFill="1"/>
    <xf numFmtId="4" fontId="1" fillId="2" borderId="0" xfId="0" applyNumberFormat="1" applyFont="1" applyFill="1"/>
    <xf numFmtId="4" fontId="2" fillId="2" borderId="0" xfId="0" applyNumberFormat="1" applyFont="1" applyFill="1"/>
    <xf numFmtId="14" fontId="1" fillId="2" borderId="0" xfId="0" applyNumberFormat="1" applyFont="1" applyFill="1"/>
    <xf numFmtId="4" fontId="1" fillId="2" borderId="0" xfId="0" applyNumberFormat="1" applyFont="1" applyFill="1" applyAlignment="1">
      <alignment horizontal="right"/>
    </xf>
    <xf numFmtId="14" fontId="2" fillId="2" borderId="0" xfId="0" applyNumberFormat="1" applyFont="1" applyFill="1"/>
    <xf numFmtId="4" fontId="1" fillId="2" borderId="0" xfId="0" applyNumberFormat="1" applyFont="1" applyFill="1" applyAlignment="1">
      <alignment horizontal="centerContinuous"/>
    </xf>
    <xf numFmtId="14" fontId="1" fillId="2" borderId="0" xfId="0" applyNumberFormat="1" applyFont="1" applyFill="1" applyAlignment="1">
      <alignment horizontal="centerContinuous"/>
    </xf>
    <xf numFmtId="14" fontId="2" fillId="2" borderId="0" xfId="0" applyNumberFormat="1" applyFont="1" applyFill="1" applyAlignment="1">
      <alignment horizontal="center"/>
    </xf>
    <xf numFmtId="0" fontId="2" fillId="2" borderId="0" xfId="0" applyFont="1" applyFill="1" applyAlignment="1">
      <alignment horizontal="centerContinuous"/>
    </xf>
    <xf numFmtId="166" fontId="2" fillId="2" borderId="0" xfId="0" applyNumberFormat="1" applyFont="1" applyFill="1" applyAlignment="1">
      <alignment horizontal="centerContinuous"/>
    </xf>
    <xf numFmtId="10" fontId="2" fillId="2" borderId="0" xfId="0" applyNumberFormat="1" applyFont="1" applyFill="1" applyAlignment="1">
      <alignment horizontal="centerContinuous"/>
    </xf>
    <xf numFmtId="169" fontId="2" fillId="2" borderId="0" xfId="0" applyNumberFormat="1" applyFont="1" applyFill="1" applyAlignment="1">
      <alignment horizontal="centerContinuous"/>
    </xf>
    <xf numFmtId="169" fontId="2" fillId="2" borderId="0" xfId="0" applyNumberFormat="1" applyFont="1" applyFill="1" applyAlignment="1">
      <alignment horizontal="center"/>
    </xf>
    <xf numFmtId="1" fontId="2" fillId="2" borderId="0" xfId="0" applyNumberFormat="1" applyFont="1" applyFill="1" applyAlignment="1">
      <alignment horizontal="center"/>
    </xf>
    <xf numFmtId="4" fontId="2" fillId="2" borderId="0" xfId="0" applyNumberFormat="1" applyFont="1" applyFill="1" applyAlignment="1">
      <alignment horizontal="center"/>
    </xf>
    <xf numFmtId="0" fontId="2" fillId="2" borderId="0" xfId="0" applyFont="1" applyFill="1" applyAlignment="1">
      <alignment horizontal="right"/>
    </xf>
    <xf numFmtId="164" fontId="2" fillId="2" borderId="0" xfId="0" applyNumberFormat="1" applyFont="1" applyFill="1" applyAlignment="1">
      <alignment horizontal="center"/>
    </xf>
    <xf numFmtId="165" fontId="2" fillId="2" borderId="0" xfId="0" applyNumberFormat="1" applyFont="1" applyFill="1" applyAlignment="1">
      <alignment horizontal="center"/>
    </xf>
    <xf numFmtId="166" fontId="2" fillId="2" borderId="0" xfId="0" applyNumberFormat="1" applyFont="1" applyFill="1" applyAlignment="1">
      <alignment horizontal="center"/>
    </xf>
    <xf numFmtId="10" fontId="2" fillId="2" borderId="0" xfId="0" applyNumberFormat="1" applyFont="1" applyFill="1" applyAlignment="1">
      <alignment horizontal="center"/>
    </xf>
    <xf numFmtId="170" fontId="2" fillId="2" borderId="0" xfId="0" applyNumberFormat="1" applyFont="1" applyFill="1" applyAlignment="1">
      <alignment horizontal="center"/>
    </xf>
    <xf numFmtId="167" fontId="2" fillId="2" borderId="0" xfId="0" applyNumberFormat="1" applyFont="1" applyFill="1" applyAlignment="1">
      <alignment horizontal="center"/>
    </xf>
    <xf numFmtId="168" fontId="2" fillId="2" borderId="0" xfId="0" applyNumberFormat="1" applyFont="1" applyFill="1" applyAlignment="1">
      <alignment horizontal="center"/>
    </xf>
    <xf numFmtId="14" fontId="3" fillId="2" borderId="0" xfId="0" applyNumberFormat="1" applyFont="1" applyFill="1"/>
    <xf numFmtId="0" fontId="2" fillId="3" borderId="0" xfId="0" applyFont="1" applyFill="1" applyAlignment="1">
      <alignment horizontal="center"/>
    </xf>
    <xf numFmtId="14" fontId="2" fillId="3" borderId="0" xfId="0" applyNumberFormat="1" applyFont="1" applyFill="1" applyAlignment="1">
      <alignment horizontal="center"/>
    </xf>
    <xf numFmtId="171" fontId="2" fillId="3" borderId="0" xfId="0" applyNumberFormat="1" applyFont="1" applyFill="1" applyAlignment="1">
      <alignment horizontal="center"/>
    </xf>
    <xf numFmtId="0" fontId="2" fillId="3" borderId="0" xfId="0" applyFont="1" applyFill="1" applyAlignment="1">
      <alignment horizontal="right"/>
    </xf>
    <xf numFmtId="0" fontId="5" fillId="2" borderId="0" xfId="0" applyFont="1" applyFill="1" applyAlignment="1">
      <alignment horizontal="center"/>
    </xf>
    <xf numFmtId="0" fontId="8" fillId="2" borderId="0" xfId="0" applyFont="1" applyFill="1" applyAlignment="1">
      <alignment horizontal="center" vertical="center"/>
    </xf>
    <xf numFmtId="14" fontId="8" fillId="2" borderId="0" xfId="0" applyNumberFormat="1" applyFont="1" applyFill="1" applyAlignment="1">
      <alignment horizontal="center" vertical="center"/>
    </xf>
    <xf numFmtId="14" fontId="7" fillId="2" borderId="0" xfId="0" applyNumberFormat="1" applyFont="1" applyFill="1" applyAlignment="1">
      <alignment horizontal="center"/>
    </xf>
    <xf numFmtId="10" fontId="9" fillId="3" borderId="0" xfId="0" applyNumberFormat="1" applyFont="1" applyFill="1" applyAlignment="1">
      <alignment horizontal="center"/>
    </xf>
    <xf numFmtId="0" fontId="10" fillId="2" borderId="0" xfId="0" applyFont="1" applyFill="1"/>
    <xf numFmtId="165" fontId="11" fillId="0" borderId="0" xfId="0" applyNumberFormat="1" applyFont="1" applyAlignment="1">
      <alignment horizontal="center" vertical="center"/>
    </xf>
    <xf numFmtId="165" fontId="11" fillId="0" borderId="0" xfId="0" applyNumberFormat="1" applyFont="1" applyAlignment="1">
      <alignment horizontal="center"/>
    </xf>
    <xf numFmtId="10" fontId="11" fillId="0" borderId="0" xfId="0" applyNumberFormat="1" applyFont="1" applyAlignment="1">
      <alignment horizontal="center"/>
    </xf>
    <xf numFmtId="166" fontId="11" fillId="0" borderId="0" xfId="0" applyNumberFormat="1" applyFont="1" applyAlignment="1">
      <alignment horizontal="center"/>
    </xf>
    <xf numFmtId="14" fontId="11" fillId="0" borderId="0" xfId="0" applyNumberFormat="1" applyFont="1" applyAlignment="1">
      <alignment horizontal="center"/>
    </xf>
    <xf numFmtId="0" fontId="11" fillId="0" borderId="0" xfId="0" applyFont="1" applyAlignment="1">
      <alignment horizontal="center"/>
    </xf>
    <xf numFmtId="3" fontId="11" fillId="0" borderId="0" xfId="0" applyNumberFormat="1" applyFont="1" applyAlignment="1">
      <alignment horizontal="center"/>
    </xf>
    <xf numFmtId="168" fontId="11" fillId="0" borderId="0" xfId="0" applyNumberFormat="1" applyFont="1" applyAlignment="1">
      <alignment horizontal="center"/>
    </xf>
    <xf numFmtId="171" fontId="11" fillId="0" borderId="0" xfId="0" applyNumberFormat="1" applyFont="1" applyAlignment="1">
      <alignment horizontal="center"/>
    </xf>
    <xf numFmtId="0" fontId="11" fillId="0" borderId="0" xfId="0" applyFont="1" applyAlignment="1">
      <alignment horizontal="right"/>
    </xf>
    <xf numFmtId="14" fontId="4" fillId="2" borderId="0" xfId="0" applyNumberFormat="1" applyFont="1" applyFill="1" applyAlignment="1">
      <alignment horizontal="center"/>
    </xf>
    <xf numFmtId="165" fontId="4" fillId="0" borderId="0" xfId="0" applyNumberFormat="1" applyFont="1" applyAlignment="1">
      <alignment horizontal="center" vertical="center"/>
    </xf>
    <xf numFmtId="165" fontId="4" fillId="0" borderId="0" xfId="0" applyNumberFormat="1" applyFont="1" applyAlignment="1">
      <alignment horizontal="center"/>
    </xf>
    <xf numFmtId="10" fontId="4" fillId="0" borderId="0" xfId="0" applyNumberFormat="1" applyFont="1" applyAlignment="1">
      <alignment horizontal="center"/>
    </xf>
    <xf numFmtId="166" fontId="4" fillId="0" borderId="0" xfId="0" applyNumberFormat="1" applyFont="1" applyAlignment="1">
      <alignment horizontal="center"/>
    </xf>
    <xf numFmtId="14" fontId="4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3" fontId="4" fillId="0" borderId="0" xfId="0" applyNumberFormat="1" applyFont="1" applyAlignment="1">
      <alignment horizontal="center"/>
    </xf>
    <xf numFmtId="168" fontId="4" fillId="0" borderId="0" xfId="0" applyNumberFormat="1" applyFont="1" applyAlignment="1">
      <alignment horizontal="center"/>
    </xf>
    <xf numFmtId="171" fontId="4" fillId="0" borderId="0" xfId="0" applyNumberFormat="1" applyFont="1" applyAlignment="1">
      <alignment horizontal="center"/>
    </xf>
    <xf numFmtId="0" fontId="4" fillId="0" borderId="0" xfId="0" applyFont="1" applyAlignment="1">
      <alignment horizontal="right"/>
    </xf>
    <xf numFmtId="14" fontId="12" fillId="2" borderId="0" xfId="0" applyNumberFormat="1" applyFont="1" applyFill="1" applyAlignment="1">
      <alignment horizontal="center"/>
    </xf>
    <xf numFmtId="165" fontId="12" fillId="0" borderId="0" xfId="0" applyNumberFormat="1" applyFont="1" applyAlignment="1">
      <alignment horizontal="center" vertical="center"/>
    </xf>
    <xf numFmtId="165" fontId="12" fillId="0" borderId="0" xfId="0" applyNumberFormat="1" applyFont="1" applyAlignment="1">
      <alignment horizontal="center"/>
    </xf>
    <xf numFmtId="10" fontId="12" fillId="0" borderId="0" xfId="0" applyNumberFormat="1" applyFont="1" applyAlignment="1">
      <alignment horizontal="center"/>
    </xf>
    <xf numFmtId="166" fontId="12" fillId="0" borderId="0" xfId="0" applyNumberFormat="1" applyFont="1" applyAlignment="1">
      <alignment horizontal="center"/>
    </xf>
    <xf numFmtId="14" fontId="12" fillId="0" borderId="0" xfId="0" applyNumberFormat="1" applyFont="1" applyAlignment="1">
      <alignment horizontal="center"/>
    </xf>
    <xf numFmtId="0" fontId="12" fillId="0" borderId="0" xfId="0" applyFont="1" applyAlignment="1">
      <alignment horizontal="center"/>
    </xf>
    <xf numFmtId="3" fontId="12" fillId="0" borderId="0" xfId="0" applyNumberFormat="1" applyFont="1" applyAlignment="1">
      <alignment horizontal="center"/>
    </xf>
    <xf numFmtId="168" fontId="12" fillId="0" borderId="0" xfId="0" applyNumberFormat="1" applyFont="1" applyAlignment="1">
      <alignment horizontal="center"/>
    </xf>
    <xf numFmtId="171" fontId="12" fillId="0" borderId="0" xfId="0" applyNumberFormat="1" applyFont="1" applyAlignment="1">
      <alignment horizontal="center"/>
    </xf>
    <xf numFmtId="0" fontId="12" fillId="0" borderId="0" xfId="0" applyFont="1" applyAlignment="1">
      <alignment horizontal="right"/>
    </xf>
    <xf numFmtId="0" fontId="2" fillId="0" borderId="3" xfId="0" applyFont="1" applyBorder="1" applyAlignment="1">
      <alignment horizontal="centerContinuous"/>
    </xf>
    <xf numFmtId="165" fontId="2" fillId="0" borderId="3" xfId="0" applyNumberFormat="1" applyFont="1" applyBorder="1" applyAlignment="1">
      <alignment horizontal="center"/>
    </xf>
    <xf numFmtId="10" fontId="13" fillId="0" borderId="0" xfId="0" applyNumberFormat="1" applyFont="1" applyAlignment="1">
      <alignment horizontal="center"/>
    </xf>
    <xf numFmtId="14" fontId="1" fillId="0" borderId="4" xfId="0" applyNumberFormat="1" applyFont="1" applyBorder="1" applyAlignment="1">
      <alignment horizontal="center"/>
    </xf>
    <xf numFmtId="166" fontId="1" fillId="0" borderId="0" xfId="0" applyNumberFormat="1" applyFont="1" applyAlignment="1">
      <alignment horizontal="center" vertical="center"/>
    </xf>
    <xf numFmtId="4" fontId="14" fillId="0" borderId="0" xfId="0" applyNumberFormat="1" applyFont="1" applyAlignment="1">
      <alignment horizontal="left"/>
    </xf>
    <xf numFmtId="0" fontId="15" fillId="2" borderId="0" xfId="0" applyFont="1" applyFill="1"/>
    <xf numFmtId="14" fontId="10" fillId="2" borderId="0" xfId="0" applyNumberFormat="1" applyFont="1" applyFill="1" applyAlignment="1">
      <alignment horizontal="left" vertical="center"/>
    </xf>
    <xf numFmtId="0" fontId="10" fillId="2" borderId="0" xfId="0" applyFont="1" applyFill="1" applyAlignment="1">
      <alignment horizontal="left"/>
    </xf>
    <xf numFmtId="3" fontId="1" fillId="4" borderId="0" xfId="0" applyNumberFormat="1" applyFont="1" applyFill="1" applyAlignment="1">
      <alignment horizontal="center"/>
    </xf>
    <xf numFmtId="14" fontId="1" fillId="4" borderId="0" xfId="0" applyNumberFormat="1" applyFont="1" applyFill="1" applyAlignment="1">
      <alignment horizontal="center"/>
    </xf>
    <xf numFmtId="4" fontId="9" fillId="4" borderId="0" xfId="0" applyNumberFormat="1" applyFont="1" applyFill="1" applyAlignment="1">
      <alignment horizontal="center"/>
    </xf>
    <xf numFmtId="4" fontId="1" fillId="4" borderId="0" xfId="0" applyNumberFormat="1" applyFont="1" applyFill="1" applyAlignment="1">
      <alignment horizontal="center"/>
    </xf>
    <xf numFmtId="0" fontId="1" fillId="4" borderId="0" xfId="0" applyFont="1" applyFill="1" applyAlignment="1">
      <alignment horizontal="center"/>
    </xf>
    <xf numFmtId="171" fontId="1" fillId="4" borderId="0" xfId="0" applyNumberFormat="1" applyFont="1" applyFill="1" applyAlignment="1">
      <alignment horizontal="center"/>
    </xf>
    <xf numFmtId="3" fontId="1" fillId="4" borderId="0" xfId="0" applyNumberFormat="1" applyFont="1" applyFill="1" applyAlignment="1">
      <alignment horizontal="right"/>
    </xf>
    <xf numFmtId="166" fontId="1" fillId="4" borderId="0" xfId="0" applyNumberFormat="1" applyFont="1" applyFill="1" applyAlignment="1">
      <alignment horizontal="center"/>
    </xf>
    <xf numFmtId="165" fontId="1" fillId="4" borderId="0" xfId="0" applyNumberFormat="1" applyFont="1" applyFill="1" applyAlignment="1">
      <alignment horizontal="center"/>
    </xf>
    <xf numFmtId="171" fontId="3" fillId="4" borderId="0" xfId="0" applyNumberFormat="1" applyFont="1" applyFill="1" applyAlignment="1">
      <alignment horizontal="center"/>
    </xf>
    <xf numFmtId="164" fontId="1" fillId="4" borderId="0" xfId="0" applyNumberFormat="1" applyFont="1" applyFill="1" applyAlignment="1">
      <alignment horizontal="center"/>
    </xf>
    <xf numFmtId="0" fontId="3" fillId="4" borderId="0" xfId="0" applyFont="1" applyFill="1"/>
    <xf numFmtId="14" fontId="3" fillId="4" borderId="0" xfId="0" applyNumberFormat="1" applyFont="1" applyFill="1"/>
    <xf numFmtId="174" fontId="3" fillId="4" borderId="0" xfId="0" applyNumberFormat="1" applyFont="1" applyFill="1" applyAlignment="1">
      <alignment horizontal="center"/>
    </xf>
    <xf numFmtId="4" fontId="1" fillId="4" borderId="0" xfId="0" applyNumberFormat="1" applyFont="1" applyFill="1" applyAlignment="1">
      <alignment horizontal="right"/>
    </xf>
    <xf numFmtId="0" fontId="2" fillId="5" borderId="0" xfId="0" applyFont="1" applyFill="1" applyAlignment="1">
      <alignment horizontal="left"/>
    </xf>
    <xf numFmtId="14" fontId="1" fillId="5" borderId="0" xfId="0" applyNumberFormat="1" applyFont="1" applyFill="1" applyAlignment="1">
      <alignment horizontal="left"/>
    </xf>
    <xf numFmtId="4" fontId="1" fillId="5" borderId="0" xfId="0" applyNumberFormat="1" applyFont="1" applyFill="1" applyAlignment="1">
      <alignment horizontal="center"/>
    </xf>
    <xf numFmtId="0" fontId="2" fillId="5" borderId="0" xfId="0" applyFont="1" applyFill="1" applyAlignment="1">
      <alignment horizontal="center"/>
    </xf>
    <xf numFmtId="14" fontId="9" fillId="4" borderId="0" xfId="0" applyNumberFormat="1" applyFont="1" applyFill="1" applyAlignment="1">
      <alignment horizontal="center"/>
    </xf>
    <xf numFmtId="14" fontId="4" fillId="4" borderId="0" xfId="0" applyNumberFormat="1" applyFont="1" applyFill="1" applyAlignment="1">
      <alignment horizontal="center" vertical="center"/>
    </xf>
    <xf numFmtId="4" fontId="6" fillId="4" borderId="0" xfId="0" applyNumberFormat="1" applyFont="1" applyFill="1" applyAlignment="1">
      <alignment horizontal="center"/>
    </xf>
    <xf numFmtId="14" fontId="15" fillId="2" borderId="0" xfId="0" applyNumberFormat="1" applyFont="1" applyFill="1" applyAlignment="1">
      <alignment horizontal="center" vertical="center"/>
    </xf>
    <xf numFmtId="14" fontId="15" fillId="2" borderId="0" xfId="0" applyNumberFormat="1" applyFont="1" applyFill="1" applyAlignment="1">
      <alignment horizontal="center"/>
    </xf>
    <xf numFmtId="175" fontId="17" fillId="6" borderId="1" xfId="1" applyNumberFormat="1" applyFont="1" applyBorder="1" applyAlignment="1">
      <alignment horizontal="center"/>
    </xf>
    <xf numFmtId="0" fontId="17" fillId="6" borderId="0" xfId="1" applyFont="1" applyAlignment="1">
      <alignment horizontal="centerContinuous"/>
    </xf>
    <xf numFmtId="166" fontId="17" fillId="6" borderId="0" xfId="1" applyNumberFormat="1" applyFont="1" applyAlignment="1">
      <alignment horizontal="centerContinuous"/>
    </xf>
    <xf numFmtId="167" fontId="17" fillId="6" borderId="0" xfId="1" applyNumberFormat="1" applyFont="1" applyAlignment="1">
      <alignment horizontal="centerContinuous"/>
    </xf>
    <xf numFmtId="10" fontId="17" fillId="6" borderId="0" xfId="1" applyNumberFormat="1" applyFont="1" applyAlignment="1">
      <alignment horizontal="centerContinuous"/>
    </xf>
    <xf numFmtId="168" fontId="17" fillId="6" borderId="0" xfId="1" applyNumberFormat="1" applyFont="1" applyAlignment="1">
      <alignment horizontal="centerContinuous"/>
    </xf>
    <xf numFmtId="1" fontId="17" fillId="6" borderId="0" xfId="1" applyNumberFormat="1" applyFont="1" applyAlignment="1">
      <alignment horizontal="centerContinuous"/>
    </xf>
    <xf numFmtId="165" fontId="17" fillId="6" borderId="0" xfId="1" applyNumberFormat="1" applyFont="1" applyAlignment="1">
      <alignment horizontal="centerContinuous"/>
    </xf>
    <xf numFmtId="4" fontId="17" fillId="6" borderId="0" xfId="1" applyNumberFormat="1" applyFont="1" applyAlignment="1">
      <alignment horizontal="centerContinuous"/>
    </xf>
    <xf numFmtId="164" fontId="17" fillId="6" borderId="0" xfId="1" applyNumberFormat="1" applyFont="1" applyAlignment="1">
      <alignment horizontal="left"/>
    </xf>
    <xf numFmtId="0" fontId="18" fillId="2" borderId="0" xfId="0" applyFont="1" applyFill="1" applyAlignment="1">
      <alignment horizontal="center"/>
    </xf>
    <xf numFmtId="0" fontId="15" fillId="2" borderId="0" xfId="0" applyFont="1" applyFill="1" applyAlignment="1">
      <alignment horizontal="center"/>
    </xf>
    <xf numFmtId="14" fontId="10" fillId="2" borderId="0" xfId="0" applyNumberFormat="1" applyFont="1" applyFill="1" applyAlignment="1">
      <alignment horizontal="center"/>
    </xf>
    <xf numFmtId="10" fontId="10" fillId="0" borderId="0" xfId="0" applyNumberFormat="1" applyFont="1" applyAlignment="1">
      <alignment horizontal="center"/>
    </xf>
    <xf numFmtId="14" fontId="10" fillId="0" borderId="0" xfId="0" applyNumberFormat="1" applyFont="1" applyAlignment="1">
      <alignment horizontal="center"/>
    </xf>
    <xf numFmtId="0" fontId="10" fillId="2" borderId="0" xfId="0" applyFont="1" applyFill="1" applyAlignment="1">
      <alignment horizontal="center"/>
    </xf>
    <xf numFmtId="166" fontId="10" fillId="0" borderId="0" xfId="0" applyNumberFormat="1" applyFont="1" applyAlignment="1">
      <alignment horizontal="center"/>
    </xf>
  </cellXfs>
  <cellStyles count="2">
    <cellStyle name="Neutro" xfId="1" builtinId="28"/>
    <cellStyle name="Normal" xfId="0" builtinId="0"/>
  </cellStyles>
  <dxfs count="1">
    <dxf>
      <font>
        <b/>
        <i val="0"/>
        <strike val="0"/>
        <color rgb="FF0070C0"/>
      </font>
    </dxf>
  </dxfs>
  <tableStyles count="0" defaultTableStyle="TableStyleMedium2" defaultPivotStyle="PivotStyleLight16"/>
  <colors>
    <mruColors>
      <color rgb="FFFFFFCC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161925</xdr:rowOff>
    </xdr:from>
    <xdr:to>
      <xdr:col>0</xdr:col>
      <xdr:colOff>1417158</xdr:colOff>
      <xdr:row>3</xdr:row>
      <xdr:rowOff>9525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99A3CC87-622E-4C52-9477-0DC06E4E22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161925"/>
          <a:ext cx="1388583" cy="4191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0.1065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0.1065</v>
          </cell>
        </row>
        <row r="9129">
          <cell r="A9129">
            <v>45559</v>
          </cell>
          <cell r="B9129">
            <v>0.1065</v>
          </cell>
        </row>
        <row r="9130">
          <cell r="A9130">
            <v>45560</v>
          </cell>
          <cell r="B9130">
            <v>0.1065</v>
          </cell>
        </row>
        <row r="9131">
          <cell r="A9131">
            <v>45561</v>
          </cell>
          <cell r="B9131">
            <v>0.1065</v>
          </cell>
        </row>
        <row r="9132">
          <cell r="A9132">
            <v>45562</v>
          </cell>
          <cell r="B9132">
            <v>0.1065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0.1065</v>
          </cell>
        </row>
        <row r="9136">
          <cell r="A9136">
            <v>45566</v>
          </cell>
          <cell r="B9136">
            <v>0.1065</v>
          </cell>
        </row>
        <row r="9137">
          <cell r="A9137">
            <v>45567</v>
          </cell>
          <cell r="B9137">
            <v>0.1065</v>
          </cell>
        </row>
        <row r="9138">
          <cell r="A9138">
            <v>45568</v>
          </cell>
          <cell r="B9138">
            <v>0.1065</v>
          </cell>
        </row>
        <row r="9139">
          <cell r="A9139">
            <v>45569</v>
          </cell>
          <cell r="B9139">
            <v>0.1065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0.1065</v>
          </cell>
        </row>
        <row r="9143">
          <cell r="A9143">
            <v>45573</v>
          </cell>
          <cell r="B9143">
            <v>0.1065</v>
          </cell>
        </row>
        <row r="9144">
          <cell r="A9144">
            <v>45574</v>
          </cell>
          <cell r="B9144">
            <v>0.1065</v>
          </cell>
        </row>
        <row r="9145">
          <cell r="A9145">
            <v>45575</v>
          </cell>
          <cell r="B9145">
            <v>0.1065</v>
          </cell>
        </row>
        <row r="9146">
          <cell r="A9146">
            <v>45576</v>
          </cell>
          <cell r="B9146">
            <v>0.1065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0.1065</v>
          </cell>
        </row>
        <row r="9150">
          <cell r="A9150">
            <v>45580</v>
          </cell>
          <cell r="B9150">
            <v>0.1065</v>
          </cell>
        </row>
        <row r="9151">
          <cell r="A9151">
            <v>45581</v>
          </cell>
          <cell r="B9151">
            <v>0.1065</v>
          </cell>
        </row>
        <row r="9152">
          <cell r="A9152">
            <v>45582</v>
          </cell>
          <cell r="B9152">
            <v>0.1065</v>
          </cell>
        </row>
        <row r="9153">
          <cell r="A9153">
            <v>45583</v>
          </cell>
          <cell r="B9153">
            <v>0.1065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0.1065</v>
          </cell>
        </row>
        <row r="9157">
          <cell r="A9157">
            <v>45587</v>
          </cell>
          <cell r="B9157">
            <v>0.1065</v>
          </cell>
        </row>
        <row r="9158">
          <cell r="A9158">
            <v>45588</v>
          </cell>
          <cell r="B9158">
            <v>0.1065</v>
          </cell>
        </row>
        <row r="9159">
          <cell r="A9159">
            <v>45589</v>
          </cell>
          <cell r="B9159">
            <v>0.1065</v>
          </cell>
        </row>
        <row r="9160">
          <cell r="A9160">
            <v>45590</v>
          </cell>
          <cell r="B9160">
            <v>0.1065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0.1065</v>
          </cell>
        </row>
        <row r="9164">
          <cell r="A9164">
            <v>45594</v>
          </cell>
          <cell r="B9164">
            <v>0.1065</v>
          </cell>
        </row>
        <row r="9165">
          <cell r="A9165">
            <v>45595</v>
          </cell>
          <cell r="B9165">
            <v>0.1065</v>
          </cell>
        </row>
        <row r="9166">
          <cell r="A9166">
            <v>45596</v>
          </cell>
          <cell r="B9166">
            <v>0.1065</v>
          </cell>
        </row>
        <row r="9167">
          <cell r="A9167">
            <v>45597</v>
          </cell>
          <cell r="B9167">
            <v>0.1065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0.1065</v>
          </cell>
        </row>
        <row r="9171">
          <cell r="A9171">
            <v>45601</v>
          </cell>
          <cell r="B9171">
            <v>0.1065</v>
          </cell>
        </row>
        <row r="9172">
          <cell r="A9172">
            <v>45602</v>
          </cell>
          <cell r="B9172">
            <v>0.1065</v>
          </cell>
        </row>
        <row r="9173">
          <cell r="A9173">
            <v>45603</v>
          </cell>
          <cell r="B9173">
            <v>0.1115</v>
          </cell>
        </row>
        <row r="9174">
          <cell r="A9174">
            <v>45604</v>
          </cell>
          <cell r="B9174">
            <v>0.1115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0.1115</v>
          </cell>
        </row>
        <row r="9178">
          <cell r="A9178">
            <v>45608</v>
          </cell>
          <cell r="B9178">
            <v>0.1115</v>
          </cell>
        </row>
        <row r="9179">
          <cell r="A9179">
            <v>45609</v>
          </cell>
          <cell r="B9179">
            <v>0.1115</v>
          </cell>
        </row>
        <row r="9180">
          <cell r="A9180">
            <v>45610</v>
          </cell>
          <cell r="B9180">
            <v>0.1115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0.1115</v>
          </cell>
        </row>
        <row r="9185">
          <cell r="A9185">
            <v>45615</v>
          </cell>
          <cell r="B9185">
            <v>0.1115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0.1115</v>
          </cell>
        </row>
        <row r="9188">
          <cell r="A9188">
            <v>45618</v>
          </cell>
          <cell r="B9188">
            <v>0.1115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0.1115</v>
          </cell>
        </row>
        <row r="9192">
          <cell r="A9192">
            <v>45622</v>
          </cell>
          <cell r="B9192">
            <v>0.1115</v>
          </cell>
        </row>
        <row r="9193">
          <cell r="A9193">
            <v>45623</v>
          </cell>
          <cell r="B9193">
            <v>0.1115</v>
          </cell>
        </row>
        <row r="9194">
          <cell r="A9194">
            <v>45624</v>
          </cell>
          <cell r="B9194">
            <v>0.1115</v>
          </cell>
        </row>
        <row r="9195">
          <cell r="A9195">
            <v>45625</v>
          </cell>
          <cell r="B9195">
            <v>0.1115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0.1115</v>
          </cell>
        </row>
        <row r="9199">
          <cell r="A9199">
            <v>45629</v>
          </cell>
          <cell r="B9199">
            <v>0.1115</v>
          </cell>
        </row>
        <row r="9200">
          <cell r="A9200">
            <v>45630</v>
          </cell>
          <cell r="B9200">
            <v>0.1115</v>
          </cell>
        </row>
        <row r="9201">
          <cell r="A9201">
            <v>45631</v>
          </cell>
          <cell r="B9201">
            <v>0.1115</v>
          </cell>
        </row>
        <row r="9202">
          <cell r="A9202">
            <v>45632</v>
          </cell>
          <cell r="B9202">
            <v>0.1115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0.1115</v>
          </cell>
        </row>
        <row r="9206">
          <cell r="A9206">
            <v>45636</v>
          </cell>
          <cell r="B9206">
            <v>0.1115</v>
          </cell>
        </row>
        <row r="9207">
          <cell r="A9207">
            <v>45637</v>
          </cell>
          <cell r="B9207">
            <v>0.1115</v>
          </cell>
        </row>
        <row r="9208">
          <cell r="A9208">
            <v>45638</v>
          </cell>
          <cell r="B9208">
            <v>0.1215</v>
          </cell>
        </row>
        <row r="9209">
          <cell r="A9209">
            <v>45639</v>
          </cell>
          <cell r="B9209">
            <v>0.1215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0.1215</v>
          </cell>
        </row>
        <row r="9213">
          <cell r="A9213">
            <v>45643</v>
          </cell>
          <cell r="B9213">
            <v>0.1215</v>
          </cell>
        </row>
        <row r="9214">
          <cell r="A9214">
            <v>45644</v>
          </cell>
          <cell r="B9214">
            <v>0.1215</v>
          </cell>
        </row>
        <row r="9215">
          <cell r="A9215">
            <v>45645</v>
          </cell>
          <cell r="B9215">
            <v>0.1215</v>
          </cell>
        </row>
        <row r="9216">
          <cell r="A9216">
            <v>45646</v>
          </cell>
          <cell r="B9216">
            <v>0.1215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0.1215</v>
          </cell>
        </row>
        <row r="9220">
          <cell r="A9220">
            <v>45650</v>
          </cell>
          <cell r="B9220">
            <v>0.1215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0.1215</v>
          </cell>
        </row>
        <row r="9223">
          <cell r="A9223">
            <v>45653</v>
          </cell>
          <cell r="B9223">
            <v>0.1215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0.1215</v>
          </cell>
        </row>
        <row r="9227">
          <cell r="A9227">
            <v>45657</v>
          </cell>
          <cell r="B9227">
            <v>0.1215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0.1215</v>
          </cell>
        </row>
        <row r="9230">
          <cell r="A9230">
            <v>45660</v>
          </cell>
          <cell r="B9230">
            <v>0.1215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0.1215</v>
          </cell>
        </row>
        <row r="9234">
          <cell r="A9234">
            <v>45664</v>
          </cell>
          <cell r="B9234">
            <v>0.1215</v>
          </cell>
        </row>
        <row r="9235">
          <cell r="A9235">
            <v>45665</v>
          </cell>
          <cell r="B9235">
            <v>0.1215</v>
          </cell>
        </row>
        <row r="9236">
          <cell r="A9236">
            <v>45666</v>
          </cell>
          <cell r="B9236">
            <v>0.1215</v>
          </cell>
        </row>
        <row r="9237">
          <cell r="A9237">
            <v>45667</v>
          </cell>
          <cell r="B9237">
            <v>0.1215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0.1215</v>
          </cell>
        </row>
        <row r="9241">
          <cell r="A9241">
            <v>45671</v>
          </cell>
          <cell r="B9241">
            <v>0.1215</v>
          </cell>
        </row>
        <row r="9242">
          <cell r="A9242">
            <v>45672</v>
          </cell>
          <cell r="B9242">
            <v>0.1215</v>
          </cell>
        </row>
        <row r="9243">
          <cell r="A9243">
            <v>45673</v>
          </cell>
          <cell r="B9243">
            <v>0.1215</v>
          </cell>
        </row>
        <row r="9244">
          <cell r="A9244">
            <v>45674</v>
          </cell>
          <cell r="B9244">
            <v>0.1215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0.1215</v>
          </cell>
        </row>
        <row r="9248">
          <cell r="A9248">
            <v>45678</v>
          </cell>
          <cell r="B9248">
            <v>0.1215</v>
          </cell>
        </row>
        <row r="9249">
          <cell r="A9249">
            <v>45679</v>
          </cell>
          <cell r="B9249">
            <v>0.1215</v>
          </cell>
        </row>
        <row r="9250">
          <cell r="A9250">
            <v>45680</v>
          </cell>
          <cell r="B9250">
            <v>0.1215</v>
          </cell>
        </row>
        <row r="9251">
          <cell r="A9251">
            <v>45681</v>
          </cell>
          <cell r="B9251">
            <v>0.1215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0.1215</v>
          </cell>
        </row>
        <row r="9255">
          <cell r="A9255">
            <v>45685</v>
          </cell>
          <cell r="B9255">
            <v>0.1215</v>
          </cell>
        </row>
        <row r="9256">
          <cell r="A9256">
            <v>45686</v>
          </cell>
          <cell r="B9256">
            <v>0.1215</v>
          </cell>
        </row>
        <row r="9257">
          <cell r="A9257">
            <v>45687</v>
          </cell>
          <cell r="B9257">
            <v>0.13150000000000001</v>
          </cell>
        </row>
        <row r="9258">
          <cell r="A9258">
            <v>45688</v>
          </cell>
          <cell r="B9258">
            <v>0.13150000000000001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0.13150000000000001</v>
          </cell>
        </row>
        <row r="9262">
          <cell r="A9262">
            <v>45692</v>
          </cell>
          <cell r="B9262">
            <v>0.13150000000000001</v>
          </cell>
        </row>
        <row r="9263">
          <cell r="A9263">
            <v>45693</v>
          </cell>
          <cell r="B9263">
            <v>0.13150000000000001</v>
          </cell>
        </row>
        <row r="9264">
          <cell r="A9264">
            <v>45694</v>
          </cell>
          <cell r="B9264">
            <v>0.13150000000000001</v>
          </cell>
        </row>
        <row r="9265">
          <cell r="A9265">
            <v>45695</v>
          </cell>
          <cell r="B9265">
            <v>0.13150000000000001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0.13150000000000001</v>
          </cell>
        </row>
        <row r="9269">
          <cell r="A9269">
            <v>45699</v>
          </cell>
          <cell r="B9269">
            <v>0.13150000000000001</v>
          </cell>
        </row>
        <row r="9270">
          <cell r="A9270">
            <v>45700</v>
          </cell>
          <cell r="B9270">
            <v>0.13150000000000001</v>
          </cell>
        </row>
        <row r="9271">
          <cell r="A9271">
            <v>45701</v>
          </cell>
          <cell r="B9271">
            <v>0.13150000000000001</v>
          </cell>
        </row>
        <row r="9272">
          <cell r="A9272">
            <v>45702</v>
          </cell>
          <cell r="B9272">
            <v>0.13150000000000001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0.13150000000000001</v>
          </cell>
        </row>
        <row r="9276">
          <cell r="A9276">
            <v>45706</v>
          </cell>
          <cell r="B9276">
            <v>0.13150000000000001</v>
          </cell>
        </row>
        <row r="9277">
          <cell r="A9277">
            <v>45707</v>
          </cell>
          <cell r="B9277">
            <v>0.13150000000000001</v>
          </cell>
        </row>
        <row r="9278">
          <cell r="A9278">
            <v>45708</v>
          </cell>
          <cell r="B9278">
            <v>0.13150000000000001</v>
          </cell>
        </row>
        <row r="9279">
          <cell r="A9279">
            <v>45709</v>
          </cell>
          <cell r="B9279">
            <v>0.13150000000000001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0.13150000000000001</v>
          </cell>
        </row>
        <row r="9283">
          <cell r="A9283">
            <v>45713</v>
          </cell>
          <cell r="B9283">
            <v>0.13150000000000001</v>
          </cell>
        </row>
        <row r="9284">
          <cell r="A9284">
            <v>45714</v>
          </cell>
          <cell r="B9284">
            <v>0.13150000000000001</v>
          </cell>
        </row>
        <row r="9285">
          <cell r="A9285">
            <v>45715</v>
          </cell>
          <cell r="B9285">
            <v>0.13150000000000001</v>
          </cell>
        </row>
        <row r="9286">
          <cell r="A9286">
            <v>45716</v>
          </cell>
          <cell r="B9286">
            <v>0.13150000000000001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0.13150000000000001</v>
          </cell>
        </row>
        <row r="9292">
          <cell r="A9292">
            <v>45722</v>
          </cell>
          <cell r="B9292">
            <v>0.13150000000000001</v>
          </cell>
        </row>
        <row r="9293">
          <cell r="A9293">
            <v>45723</v>
          </cell>
          <cell r="B9293">
            <v>0.13150000000000001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0.13150000000000001</v>
          </cell>
        </row>
        <row r="9297">
          <cell r="A9297">
            <v>45727</v>
          </cell>
          <cell r="B9297">
            <v>0.13150000000000001</v>
          </cell>
        </row>
        <row r="9298">
          <cell r="A9298">
            <v>45728</v>
          </cell>
          <cell r="B9298">
            <v>0.13150000000000001</v>
          </cell>
        </row>
        <row r="9299">
          <cell r="A9299">
            <v>45729</v>
          </cell>
          <cell r="B9299">
            <v>0.13150000000000001</v>
          </cell>
        </row>
        <row r="9300">
          <cell r="A9300">
            <v>45730</v>
          </cell>
          <cell r="B9300">
            <v>0.13150000000000001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0.13150000000000001</v>
          </cell>
        </row>
        <row r="9304">
          <cell r="A9304">
            <v>45734</v>
          </cell>
          <cell r="B9304">
            <v>0.13150000000000001</v>
          </cell>
        </row>
        <row r="9305">
          <cell r="A9305">
            <v>45735</v>
          </cell>
          <cell r="B9305">
            <v>0.13150000000000001</v>
          </cell>
        </row>
        <row r="9306">
          <cell r="A9306">
            <v>45736</v>
          </cell>
          <cell r="B9306">
            <v>0.14149999999999999</v>
          </cell>
        </row>
        <row r="9307">
          <cell r="A9307">
            <v>45737</v>
          </cell>
          <cell r="B9307">
            <v>0.14149999999999999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0.14149999999999999</v>
          </cell>
        </row>
        <row r="9311">
          <cell r="A9311">
            <v>45741</v>
          </cell>
          <cell r="B9311">
            <v>0.14149999999999999</v>
          </cell>
        </row>
        <row r="9312">
          <cell r="A9312">
            <v>45742</v>
          </cell>
          <cell r="B9312">
            <v>0.14149999999999999</v>
          </cell>
        </row>
        <row r="9313">
          <cell r="A9313">
            <v>45743</v>
          </cell>
          <cell r="B9313">
            <v>0.14149999999999999</v>
          </cell>
        </row>
        <row r="9314">
          <cell r="A9314">
            <v>45744</v>
          </cell>
          <cell r="B9314">
            <v>0.14149999999999999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0.14149999999999999</v>
          </cell>
        </row>
        <row r="9318">
          <cell r="A9318">
            <v>45748</v>
          </cell>
          <cell r="B9318">
            <v>0.14149999999999999</v>
          </cell>
        </row>
        <row r="9319">
          <cell r="A9319">
            <v>45749</v>
          </cell>
          <cell r="B9319">
            <v>0.14149999999999999</v>
          </cell>
        </row>
        <row r="9320">
          <cell r="A9320">
            <v>45750</v>
          </cell>
          <cell r="B9320">
            <v>0.14149999999999999</v>
          </cell>
        </row>
        <row r="9321">
          <cell r="A9321">
            <v>45751</v>
          </cell>
          <cell r="B9321">
            <v>0.14149999999999999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0.14149999999999999</v>
          </cell>
        </row>
        <row r="9325">
          <cell r="A9325">
            <v>45755</v>
          </cell>
          <cell r="B9325">
            <v>0.14149999999999999</v>
          </cell>
        </row>
        <row r="9326">
          <cell r="A9326">
            <v>45756</v>
          </cell>
          <cell r="B9326">
            <v>0.14149999999999999</v>
          </cell>
        </row>
        <row r="9327">
          <cell r="A9327">
            <v>45757</v>
          </cell>
          <cell r="B9327">
            <v>0.14149999999999999</v>
          </cell>
        </row>
        <row r="9328">
          <cell r="A9328">
            <v>45758</v>
          </cell>
          <cell r="B9328">
            <v>0.14149999999999999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0.14149999999999999</v>
          </cell>
        </row>
        <row r="9332">
          <cell r="A9332">
            <v>45762</v>
          </cell>
          <cell r="B9332">
            <v>0.14149999999999999</v>
          </cell>
        </row>
        <row r="9333">
          <cell r="A9333">
            <v>45763</v>
          </cell>
          <cell r="B9333">
            <v>0.14149999999999999</v>
          </cell>
        </row>
        <row r="9334">
          <cell r="A9334">
            <v>45764</v>
          </cell>
          <cell r="B9334">
            <v>0.14149999999999999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0.14149999999999999</v>
          </cell>
        </row>
        <row r="9340">
          <cell r="A9340">
            <v>45770</v>
          </cell>
          <cell r="B9340">
            <v>0.14149999999999999</v>
          </cell>
        </row>
        <row r="9341">
          <cell r="A9341">
            <v>45771</v>
          </cell>
          <cell r="B9341">
            <v>0.14149999999999999</v>
          </cell>
        </row>
        <row r="9342">
          <cell r="A9342">
            <v>45772</v>
          </cell>
          <cell r="B9342">
            <v>0.14149999999999999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0.14149999999999999</v>
          </cell>
        </row>
        <row r="9346">
          <cell r="A9346">
            <v>45776</v>
          </cell>
          <cell r="B9346">
            <v>0.14149999999999999</v>
          </cell>
        </row>
        <row r="9347">
          <cell r="A9347">
            <v>45777</v>
          </cell>
          <cell r="B9347">
            <v>0.14149999999999999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0.14149999999999999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0.14149999999999999</v>
          </cell>
        </row>
        <row r="9353">
          <cell r="A9353">
            <v>45783</v>
          </cell>
          <cell r="B9353">
            <v>0.14149999999999999</v>
          </cell>
        </row>
        <row r="9354">
          <cell r="A9354">
            <v>45784</v>
          </cell>
          <cell r="B9354">
            <v>0.14149999999999999</v>
          </cell>
        </row>
        <row r="9355">
          <cell r="A9355">
            <v>45785</v>
          </cell>
          <cell r="B9355">
            <v>0.14649999999999999</v>
          </cell>
        </row>
        <row r="9356">
          <cell r="A9356">
            <v>45786</v>
          </cell>
          <cell r="B9356">
            <v>0.14649999999999999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  <sheetName val="Cronograma"/>
    </sheetNames>
    <sheetDataSet>
      <sheetData sheetId="0"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  <row r="481">
          <cell r="A481">
            <v>51055</v>
          </cell>
          <cell r="C481" t="str">
            <v>Nossa Sr.a Aparecida - Padroeira do Brasil</v>
          </cell>
        </row>
        <row r="482">
          <cell r="A482">
            <v>51076</v>
          </cell>
          <cell r="C482" t="str">
            <v>Finados</v>
          </cell>
        </row>
        <row r="483">
          <cell r="A483">
            <v>51089</v>
          </cell>
          <cell r="C483" t="str">
            <v>Proclamação da República</v>
          </cell>
        </row>
        <row r="484">
          <cell r="A484">
            <v>51094</v>
          </cell>
          <cell r="C484" t="str">
            <v>Dia Nacional de Zumbi e da Consciência Negra</v>
          </cell>
        </row>
        <row r="485">
          <cell r="A485">
            <v>51129</v>
          </cell>
          <cell r="C485" t="str">
            <v>Natal</v>
          </cell>
        </row>
        <row r="486">
          <cell r="A486">
            <v>51136</v>
          </cell>
          <cell r="C486" t="str">
            <v>Confraternização Universal</v>
          </cell>
        </row>
        <row r="487">
          <cell r="A487">
            <v>51179</v>
          </cell>
          <cell r="C487" t="str">
            <v>Carnaval</v>
          </cell>
        </row>
        <row r="488">
          <cell r="A488">
            <v>51180</v>
          </cell>
          <cell r="C488" t="str">
            <v>Carnaval</v>
          </cell>
        </row>
        <row r="489">
          <cell r="A489">
            <v>51225</v>
          </cell>
          <cell r="C489" t="str">
            <v>Paixão de Cristo</v>
          </cell>
        </row>
        <row r="490">
          <cell r="A490">
            <v>51247</v>
          </cell>
          <cell r="C490" t="str">
            <v>Tiradentes</v>
          </cell>
        </row>
        <row r="491">
          <cell r="A491">
            <v>51257</v>
          </cell>
          <cell r="C491" t="str">
            <v>Dia do Trabalho</v>
          </cell>
        </row>
        <row r="492">
          <cell r="A492">
            <v>51287</v>
          </cell>
          <cell r="C492" t="str">
            <v>Corpus Christi</v>
          </cell>
        </row>
        <row r="493">
          <cell r="A493">
            <v>51386</v>
          </cell>
          <cell r="C493" t="str">
            <v>Independência do Brasil</v>
          </cell>
        </row>
        <row r="494">
          <cell r="A494">
            <v>51421</v>
          </cell>
          <cell r="C494" t="str">
            <v>Nossa Sr.a Aparecida - Padroeira do Brasil</v>
          </cell>
        </row>
        <row r="495">
          <cell r="A495">
            <v>51442</v>
          </cell>
          <cell r="C495" t="str">
            <v>Finados</v>
          </cell>
        </row>
        <row r="496">
          <cell r="A496">
            <v>51455</v>
          </cell>
          <cell r="C496" t="str">
            <v>Proclamação da República</v>
          </cell>
        </row>
        <row r="497">
          <cell r="A497">
            <v>51460</v>
          </cell>
          <cell r="C497" t="str">
            <v>Dia Nacional de Zumbi e da Consciência Negra</v>
          </cell>
        </row>
        <row r="498">
          <cell r="A498">
            <v>51495</v>
          </cell>
          <cell r="C498" t="str">
            <v>Natal</v>
          </cell>
        </row>
        <row r="499">
          <cell r="A499">
            <v>51502</v>
          </cell>
          <cell r="C499" t="str">
            <v>Confraternização Universal</v>
          </cell>
        </row>
        <row r="500">
          <cell r="A500">
            <v>51564</v>
          </cell>
          <cell r="C500" t="str">
            <v>Carnaval</v>
          </cell>
        </row>
        <row r="501">
          <cell r="A501">
            <v>51565</v>
          </cell>
          <cell r="C501" t="str">
            <v>Carnaval</v>
          </cell>
        </row>
        <row r="502">
          <cell r="A502">
            <v>51610</v>
          </cell>
          <cell r="C502" t="str">
            <v>Paixão de Cristo</v>
          </cell>
        </row>
        <row r="503">
          <cell r="A503">
            <v>51612</v>
          </cell>
          <cell r="C503" t="str">
            <v>Tiradentes</v>
          </cell>
        </row>
        <row r="504">
          <cell r="A504">
            <v>51622</v>
          </cell>
          <cell r="C504" t="str">
            <v>Dia do Trabalho</v>
          </cell>
        </row>
        <row r="505">
          <cell r="A505">
            <v>51672</v>
          </cell>
          <cell r="C505" t="str">
            <v>Corpus Christi</v>
          </cell>
        </row>
        <row r="506">
          <cell r="A506">
            <v>51751</v>
          </cell>
          <cell r="C506" t="str">
            <v>Independência do Brasil</v>
          </cell>
        </row>
        <row r="507">
          <cell r="A507">
            <v>51786</v>
          </cell>
          <cell r="C507" t="str">
            <v>Nossa Sr.a Aparecida - Padroeira do Brasil</v>
          </cell>
        </row>
        <row r="508">
          <cell r="A508">
            <v>51807</v>
          </cell>
          <cell r="C508" t="str">
            <v>Finados</v>
          </cell>
        </row>
        <row r="509">
          <cell r="A509">
            <v>51820</v>
          </cell>
          <cell r="C509" t="str">
            <v>Proclamação da República</v>
          </cell>
        </row>
        <row r="510">
          <cell r="A510">
            <v>51825</v>
          </cell>
          <cell r="C510" t="str">
            <v>Dia Nacional de Zumbi e da Consciência Negra</v>
          </cell>
        </row>
        <row r="511">
          <cell r="A511">
            <v>51860</v>
          </cell>
          <cell r="C511" t="str">
            <v>Natal</v>
          </cell>
        </row>
        <row r="512">
          <cell r="A512">
            <v>51867</v>
          </cell>
          <cell r="C512" t="str">
            <v>Confraternização Universal</v>
          </cell>
        </row>
        <row r="513">
          <cell r="A513">
            <v>51914</v>
          </cell>
          <cell r="C513" t="str">
            <v>Carnaval</v>
          </cell>
        </row>
        <row r="514">
          <cell r="A514">
            <v>51915</v>
          </cell>
          <cell r="C514" t="str">
            <v>Carnaval</v>
          </cell>
        </row>
        <row r="515">
          <cell r="A515">
            <v>51960</v>
          </cell>
          <cell r="C515" t="str">
            <v>Paixão de Cristo</v>
          </cell>
        </row>
        <row r="516">
          <cell r="A516">
            <v>51977</v>
          </cell>
          <cell r="C516" t="str">
            <v>Tiradentes</v>
          </cell>
        </row>
        <row r="517">
          <cell r="A517">
            <v>51987</v>
          </cell>
          <cell r="C517" t="str">
            <v>Dia do Trabalho</v>
          </cell>
        </row>
        <row r="518">
          <cell r="A518">
            <v>52022</v>
          </cell>
          <cell r="C518" t="str">
            <v>Corpus Christi</v>
          </cell>
        </row>
        <row r="519">
          <cell r="A519">
            <v>52116</v>
          </cell>
          <cell r="C519" t="str">
            <v>Independência do Brasil</v>
          </cell>
        </row>
        <row r="520">
          <cell r="A520">
            <v>52151</v>
          </cell>
          <cell r="C520" t="str">
            <v>Nossa Sr.a Aparecida - Padroeira do Brasil</v>
          </cell>
        </row>
        <row r="521">
          <cell r="A521">
            <v>52172</v>
          </cell>
          <cell r="C521" t="str">
            <v>Finados</v>
          </cell>
        </row>
        <row r="522">
          <cell r="A522">
            <v>52185</v>
          </cell>
          <cell r="C522" t="str">
            <v>Proclamação da República</v>
          </cell>
        </row>
        <row r="523">
          <cell r="A523">
            <v>52190</v>
          </cell>
          <cell r="C523" t="str">
            <v>Dia Nacional de Zumbi e da Consciência Negra</v>
          </cell>
        </row>
        <row r="524">
          <cell r="A524">
            <v>52225</v>
          </cell>
          <cell r="C524" t="str">
            <v>Natal</v>
          </cell>
        </row>
        <row r="525">
          <cell r="A525">
            <v>52232</v>
          </cell>
          <cell r="C525" t="str">
            <v>Confraternização Universal</v>
          </cell>
        </row>
        <row r="526">
          <cell r="A526">
            <v>52271</v>
          </cell>
          <cell r="C526" t="str">
            <v>Carnaval</v>
          </cell>
        </row>
        <row r="527">
          <cell r="A527">
            <v>52272</v>
          </cell>
          <cell r="C527" t="str">
            <v>Carnaval</v>
          </cell>
        </row>
        <row r="528">
          <cell r="A528">
            <v>52317</v>
          </cell>
          <cell r="C528" t="str">
            <v>Paixão de Cristo</v>
          </cell>
        </row>
        <row r="529">
          <cell r="A529">
            <v>52342</v>
          </cell>
          <cell r="C529" t="str">
            <v>Tiradentes</v>
          </cell>
        </row>
        <row r="530">
          <cell r="A530">
            <v>52352</v>
          </cell>
          <cell r="C530" t="str">
            <v>Dia do Trabalho</v>
          </cell>
        </row>
        <row r="531">
          <cell r="A531">
            <v>52379</v>
          </cell>
          <cell r="C531" t="str">
            <v>Corpus Christi</v>
          </cell>
        </row>
        <row r="532">
          <cell r="A532">
            <v>52481</v>
          </cell>
          <cell r="C532" t="str">
            <v>Independência do Brasil</v>
          </cell>
        </row>
        <row r="533">
          <cell r="A533">
            <v>52516</v>
          </cell>
          <cell r="C533" t="str">
            <v>Nossa Sr.a Aparecida - Padroeira do Brasil</v>
          </cell>
        </row>
        <row r="534">
          <cell r="A534">
            <v>52537</v>
          </cell>
          <cell r="C534" t="str">
            <v>Finados</v>
          </cell>
        </row>
        <row r="535">
          <cell r="A535">
            <v>52550</v>
          </cell>
          <cell r="C535" t="str">
            <v>Proclamação da República</v>
          </cell>
        </row>
        <row r="536">
          <cell r="A536">
            <v>52555</v>
          </cell>
          <cell r="C536" t="str">
            <v>Dia Nacional de Zumbi e da Consciência Negra</v>
          </cell>
        </row>
        <row r="537">
          <cell r="A537">
            <v>52590</v>
          </cell>
          <cell r="C537" t="str">
            <v>Natal</v>
          </cell>
        </row>
        <row r="538">
          <cell r="A538">
            <v>52597</v>
          </cell>
          <cell r="C538" t="str">
            <v>Confraternização Universal</v>
          </cell>
        </row>
        <row r="539">
          <cell r="A539">
            <v>52656</v>
          </cell>
          <cell r="C539" t="str">
            <v>Carnaval</v>
          </cell>
        </row>
        <row r="540">
          <cell r="A540">
            <v>52657</v>
          </cell>
          <cell r="C540" t="str">
            <v>Carnaval</v>
          </cell>
        </row>
        <row r="541">
          <cell r="A541">
            <v>52702</v>
          </cell>
          <cell r="C541" t="str">
            <v>Paixão de Cristo</v>
          </cell>
        </row>
        <row r="542">
          <cell r="A542">
            <v>52708</v>
          </cell>
          <cell r="C542" t="str">
            <v>Tiradentes</v>
          </cell>
        </row>
        <row r="543">
          <cell r="A543">
            <v>52718</v>
          </cell>
          <cell r="C543" t="str">
            <v>Dia do Trabalho</v>
          </cell>
        </row>
        <row r="544">
          <cell r="A544">
            <v>52764</v>
          </cell>
          <cell r="C544" t="str">
            <v>Corpus Christi</v>
          </cell>
        </row>
        <row r="545">
          <cell r="A545">
            <v>52847</v>
          </cell>
          <cell r="C545" t="str">
            <v>Independência do Brasil</v>
          </cell>
        </row>
        <row r="546">
          <cell r="A546">
            <v>52882</v>
          </cell>
          <cell r="C546" t="str">
            <v>Nossa Sr.a Aparecida - Padroeira do Brasil</v>
          </cell>
        </row>
        <row r="547">
          <cell r="A547">
            <v>52903</v>
          </cell>
          <cell r="C547" t="str">
            <v>Finados</v>
          </cell>
        </row>
        <row r="548">
          <cell r="A548">
            <v>52916</v>
          </cell>
          <cell r="C548" t="str">
            <v>Proclamação da República</v>
          </cell>
        </row>
        <row r="549">
          <cell r="A549">
            <v>52921</v>
          </cell>
          <cell r="C549" t="str">
            <v>Dia Nacional de Zumbi e da Consciência Negra</v>
          </cell>
        </row>
        <row r="550">
          <cell r="A550">
            <v>52956</v>
          </cell>
          <cell r="C550" t="str">
            <v>Natal</v>
          </cell>
        </row>
        <row r="551">
          <cell r="A551">
            <v>52963</v>
          </cell>
          <cell r="C551" t="str">
            <v>Confraternização Universal</v>
          </cell>
        </row>
        <row r="552">
          <cell r="A552">
            <v>53013</v>
          </cell>
          <cell r="C552" t="str">
            <v>Carnaval</v>
          </cell>
        </row>
        <row r="553">
          <cell r="A553">
            <v>53014</v>
          </cell>
          <cell r="C553" t="str">
            <v>Carnaval</v>
          </cell>
        </row>
        <row r="554">
          <cell r="A554">
            <v>53059</v>
          </cell>
          <cell r="C554" t="str">
            <v>Paixão de Cristo</v>
          </cell>
        </row>
        <row r="555">
          <cell r="A555">
            <v>53073</v>
          </cell>
          <cell r="C555" t="str">
            <v>Tiradentes</v>
          </cell>
        </row>
        <row r="556">
          <cell r="A556">
            <v>53083</v>
          </cell>
          <cell r="C556" t="str">
            <v>Dia do Trabalho</v>
          </cell>
        </row>
        <row r="557">
          <cell r="A557">
            <v>53121</v>
          </cell>
          <cell r="C557" t="str">
            <v>Corpus Christi</v>
          </cell>
        </row>
        <row r="558">
          <cell r="A558">
            <v>53212</v>
          </cell>
          <cell r="C558" t="str">
            <v>Independência do Brasil</v>
          </cell>
        </row>
        <row r="559">
          <cell r="A559">
            <v>53247</v>
          </cell>
          <cell r="C559" t="str">
            <v>Nossa Sr.a Aparecida - Padroeira do Brasil</v>
          </cell>
        </row>
        <row r="560">
          <cell r="A560">
            <v>53268</v>
          </cell>
          <cell r="C560" t="str">
            <v>Finados</v>
          </cell>
        </row>
        <row r="561">
          <cell r="A561">
            <v>53281</v>
          </cell>
          <cell r="C561" t="str">
            <v>Proclamação da República</v>
          </cell>
        </row>
        <row r="562">
          <cell r="A562">
            <v>53286</v>
          </cell>
          <cell r="C562" t="str">
            <v>Dia Nacional de Zumbi e da Consciência Negra</v>
          </cell>
        </row>
        <row r="563">
          <cell r="A563">
            <v>53321</v>
          </cell>
          <cell r="C563" t="str">
            <v>Natal</v>
          </cell>
        </row>
        <row r="564">
          <cell r="A564">
            <v>53328</v>
          </cell>
          <cell r="C564" t="str">
            <v>Confraternização Universal</v>
          </cell>
        </row>
        <row r="565">
          <cell r="A565">
            <v>53363</v>
          </cell>
          <cell r="C565" t="str">
            <v>Carnaval</v>
          </cell>
        </row>
        <row r="566">
          <cell r="A566">
            <v>53364</v>
          </cell>
          <cell r="C566" t="str">
            <v>Carnaval</v>
          </cell>
        </row>
        <row r="567">
          <cell r="A567">
            <v>53409</v>
          </cell>
          <cell r="C567" t="str">
            <v>Paixão de Cristo</v>
          </cell>
        </row>
        <row r="568">
          <cell r="A568">
            <v>53438</v>
          </cell>
          <cell r="C568" t="str">
            <v>Tiradentes</v>
          </cell>
        </row>
        <row r="569">
          <cell r="A569">
            <v>53448</v>
          </cell>
          <cell r="C569" t="str">
            <v>Dia do Trabalho</v>
          </cell>
        </row>
        <row r="570">
          <cell r="A570">
            <v>53471</v>
          </cell>
          <cell r="C570" t="str">
            <v>Corpus Christi</v>
          </cell>
        </row>
        <row r="571">
          <cell r="A571">
            <v>53577</v>
          </cell>
          <cell r="C571" t="str">
            <v>Independência do Brasil</v>
          </cell>
        </row>
        <row r="572">
          <cell r="A572">
            <v>53612</v>
          </cell>
          <cell r="C572" t="str">
            <v>Nossa Sr.a Aparecida - Padroeira do Brasil</v>
          </cell>
        </row>
        <row r="573">
          <cell r="A573">
            <v>53633</v>
          </cell>
          <cell r="C573" t="str">
            <v>Finados</v>
          </cell>
        </row>
        <row r="574">
          <cell r="A574">
            <v>53646</v>
          </cell>
          <cell r="C574" t="str">
            <v>Proclamação da República</v>
          </cell>
        </row>
        <row r="575">
          <cell r="A575">
            <v>53651</v>
          </cell>
          <cell r="C575" t="str">
            <v>Dia Nacional de Zumbi e da Consciência Negra</v>
          </cell>
        </row>
        <row r="576">
          <cell r="A576">
            <v>53686</v>
          </cell>
          <cell r="C576" t="str">
            <v>Natal</v>
          </cell>
        </row>
        <row r="577">
          <cell r="A577">
            <v>53693</v>
          </cell>
          <cell r="C577" t="str">
            <v>Confraternização Universal</v>
          </cell>
        </row>
        <row r="578">
          <cell r="A578">
            <v>53748</v>
          </cell>
          <cell r="C578" t="str">
            <v>Carnaval</v>
          </cell>
        </row>
        <row r="579">
          <cell r="A579">
            <v>53749</v>
          </cell>
          <cell r="C579" t="str">
            <v>Carnaval</v>
          </cell>
        </row>
        <row r="580">
          <cell r="A580">
            <v>53794</v>
          </cell>
          <cell r="C580" t="str">
            <v>Paixão de Cristo</v>
          </cell>
        </row>
        <row r="581">
          <cell r="A581">
            <v>53803</v>
          </cell>
          <cell r="C581" t="str">
            <v>Tiradentes</v>
          </cell>
        </row>
        <row r="582">
          <cell r="A582">
            <v>53813</v>
          </cell>
          <cell r="C582" t="str">
            <v>Dia do Trabalho</v>
          </cell>
        </row>
        <row r="583">
          <cell r="A583">
            <v>53856</v>
          </cell>
          <cell r="C583" t="str">
            <v>Corpus Christi</v>
          </cell>
        </row>
        <row r="584">
          <cell r="A584">
            <v>53942</v>
          </cell>
          <cell r="C584" t="str">
            <v>Independência do Brasil</v>
          </cell>
        </row>
        <row r="585">
          <cell r="A585">
            <v>53977</v>
          </cell>
          <cell r="C585" t="str">
            <v>Nossa Sr.a Aparecida - Padroeira do Brasil</v>
          </cell>
        </row>
        <row r="586">
          <cell r="A586">
            <v>53998</v>
          </cell>
          <cell r="C586" t="str">
            <v>Finados</v>
          </cell>
        </row>
        <row r="587">
          <cell r="A587">
            <v>54011</v>
          </cell>
          <cell r="C587" t="str">
            <v>Proclamação da República</v>
          </cell>
        </row>
        <row r="588">
          <cell r="A588">
            <v>54016</v>
          </cell>
          <cell r="C588" t="str">
            <v>Dia Nacional de Zumbi e da Consciência Negra</v>
          </cell>
        </row>
        <row r="589">
          <cell r="A589">
            <v>54051</v>
          </cell>
          <cell r="C589" t="str">
            <v>Natal</v>
          </cell>
        </row>
        <row r="590">
          <cell r="A590">
            <v>54058</v>
          </cell>
          <cell r="C590" t="str">
            <v>Confraternização Universal</v>
          </cell>
        </row>
        <row r="591">
          <cell r="A591">
            <v>54105</v>
          </cell>
          <cell r="C591" t="str">
            <v>Carnaval</v>
          </cell>
        </row>
        <row r="592">
          <cell r="A592">
            <v>54106</v>
          </cell>
          <cell r="C592" t="str">
            <v>Carnaval</v>
          </cell>
        </row>
        <row r="593">
          <cell r="A593">
            <v>54151</v>
          </cell>
          <cell r="C593" t="str">
            <v>Paixão de Cristo</v>
          </cell>
        </row>
        <row r="594">
          <cell r="A594">
            <v>54169</v>
          </cell>
          <cell r="C594" t="str">
            <v>Tiradentes</v>
          </cell>
        </row>
        <row r="595">
          <cell r="A595">
            <v>54179</v>
          </cell>
          <cell r="C595" t="str">
            <v>Dia do Trabalho</v>
          </cell>
        </row>
        <row r="596">
          <cell r="A596">
            <v>54213</v>
          </cell>
          <cell r="C596" t="str">
            <v>Corpus Christi</v>
          </cell>
        </row>
        <row r="597">
          <cell r="A597">
            <v>54308</v>
          </cell>
          <cell r="C597" t="str">
            <v>Independência do Brasil</v>
          </cell>
        </row>
        <row r="598">
          <cell r="A598">
            <v>54343</v>
          </cell>
          <cell r="C598" t="str">
            <v>Nossa Sr.a Aparecida - Padroeira do Brasil</v>
          </cell>
        </row>
        <row r="599">
          <cell r="A599">
            <v>54364</v>
          </cell>
          <cell r="C599" t="str">
            <v>Finados</v>
          </cell>
        </row>
        <row r="600">
          <cell r="A600">
            <v>54377</v>
          </cell>
          <cell r="C600" t="str">
            <v>Proclamação da República</v>
          </cell>
        </row>
        <row r="601">
          <cell r="A601">
            <v>54382</v>
          </cell>
          <cell r="C601" t="str">
            <v>Dia Nacional de Zumbi e da Consciência Negra</v>
          </cell>
        </row>
        <row r="602">
          <cell r="A602">
            <v>54417</v>
          </cell>
          <cell r="C602" t="str">
            <v>Natal</v>
          </cell>
        </row>
        <row r="603">
          <cell r="A603">
            <v>54424</v>
          </cell>
          <cell r="C603" t="str">
            <v>Confraternização Universal</v>
          </cell>
        </row>
        <row r="604">
          <cell r="A604">
            <v>54483</v>
          </cell>
          <cell r="C604" t="str">
            <v>Carnaval</v>
          </cell>
        </row>
        <row r="605">
          <cell r="A605">
            <v>54484</v>
          </cell>
          <cell r="C605" t="str">
            <v>Carnaval</v>
          </cell>
        </row>
        <row r="606">
          <cell r="A606">
            <v>54529</v>
          </cell>
          <cell r="C606" t="str">
            <v>Paixão de Cristo</v>
          </cell>
        </row>
        <row r="607">
          <cell r="A607">
            <v>54534</v>
          </cell>
          <cell r="C607" t="str">
            <v>Tiradentes</v>
          </cell>
        </row>
        <row r="608">
          <cell r="A608">
            <v>54544</v>
          </cell>
          <cell r="C608" t="str">
            <v>Dia do Trabalho</v>
          </cell>
        </row>
        <row r="609">
          <cell r="A609">
            <v>54591</v>
          </cell>
          <cell r="C609" t="str">
            <v>Corpus Christi</v>
          </cell>
        </row>
        <row r="610">
          <cell r="A610">
            <v>54673</v>
          </cell>
          <cell r="C610" t="str">
            <v>Independência do Brasil</v>
          </cell>
        </row>
        <row r="611">
          <cell r="A611">
            <v>54708</v>
          </cell>
          <cell r="C611" t="str">
            <v>Nossa Sr.a Aparecida - Padroeira do Brasil</v>
          </cell>
        </row>
        <row r="612">
          <cell r="A612">
            <v>54729</v>
          </cell>
          <cell r="C612" t="str">
            <v>Finados</v>
          </cell>
        </row>
        <row r="613">
          <cell r="A613">
            <v>54742</v>
          </cell>
          <cell r="C613" t="str">
            <v>Proclamação da República</v>
          </cell>
        </row>
        <row r="614">
          <cell r="A614">
            <v>54747</v>
          </cell>
          <cell r="C614" t="str">
            <v>Dia Nacional de Zumbi e da Consciência Negra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GN4742"/>
  <sheetViews>
    <sheetView tabSelected="1" workbookViewId="0">
      <pane xSplit="1" ySplit="11" topLeftCell="B12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1.25" x14ac:dyDescent="0.15"/>
  <cols>
    <col min="1" max="1" width="21.42578125" style="69" customWidth="1"/>
    <col min="2" max="2" width="21.42578125" style="8" customWidth="1"/>
    <col min="3" max="3" width="20.42578125" style="8" bestFit="1" customWidth="1"/>
    <col min="4" max="4" width="20.42578125" style="8" customWidth="1"/>
    <col min="5" max="5" width="9.7109375" style="8" bestFit="1" customWidth="1"/>
    <col min="6" max="6" width="17.140625" style="8" customWidth="1"/>
    <col min="7" max="9" width="17.5703125" style="8" customWidth="1"/>
    <col min="10" max="10" width="10.42578125" style="8" bestFit="1" customWidth="1"/>
    <col min="11" max="11" width="18.7109375" style="8" bestFit="1" customWidth="1"/>
    <col min="12" max="13" width="9" style="8" bestFit="1" customWidth="1"/>
    <col min="14" max="15" width="17.5703125" style="8" customWidth="1"/>
    <col min="16" max="16" width="7.28515625" style="8" customWidth="1"/>
    <col min="17" max="17" width="16.42578125" style="8" bestFit="1" customWidth="1"/>
    <col min="18" max="18" width="15.7109375" style="8" bestFit="1" customWidth="1"/>
    <col min="19" max="19" width="23.85546875" style="8" bestFit="1" customWidth="1"/>
    <col min="20" max="20" width="16.42578125" style="8" bestFit="1" customWidth="1"/>
    <col min="21" max="21" width="17.140625" style="8" bestFit="1" customWidth="1"/>
    <col min="22" max="22" width="19.42578125" style="8" customWidth="1"/>
    <col min="23" max="24" width="18.85546875" style="8" customWidth="1"/>
    <col min="25" max="25" width="20.140625" style="30" customWidth="1"/>
    <col min="26" max="26" width="20.140625" style="8" customWidth="1"/>
    <col min="27" max="27" width="6" style="8" customWidth="1"/>
    <col min="28" max="28" width="16.28515625" style="8" customWidth="1"/>
    <col min="29" max="29" width="18.85546875" style="8" customWidth="1"/>
    <col min="30" max="30" width="22.140625" style="8" customWidth="1"/>
    <col min="31" max="31" width="18.5703125" style="8" customWidth="1"/>
    <col min="32" max="32" width="7.28515625" style="8" customWidth="1"/>
    <col min="33" max="33" width="11.140625" style="8" customWidth="1"/>
    <col min="34" max="34" width="13.7109375" style="8" customWidth="1"/>
    <col min="35" max="35" width="18.85546875" style="8" customWidth="1"/>
    <col min="36" max="156" width="20.140625" style="8" customWidth="1"/>
    <col min="157" max="196" width="12.42578125" style="8" customWidth="1"/>
    <col min="197" max="197" width="20.140625" style="9" customWidth="1"/>
    <col min="198" max="198" width="21.42578125" style="9" customWidth="1"/>
    <col min="199" max="199" width="22.7109375" style="9" customWidth="1"/>
    <col min="200" max="200" width="13.7109375" style="9" customWidth="1"/>
    <col min="201" max="201" width="15" style="9" customWidth="1"/>
    <col min="202" max="204" width="17.5703125" style="9" customWidth="1"/>
    <col min="205" max="205" width="16.28515625" style="9" customWidth="1"/>
    <col min="206" max="206" width="15" style="9" customWidth="1"/>
    <col min="207" max="208" width="12.42578125" style="9" customWidth="1"/>
    <col min="209" max="210" width="17.5703125" style="9" customWidth="1"/>
    <col min="211" max="211" width="7.28515625" style="9" customWidth="1"/>
    <col min="212" max="212" width="21.42578125" style="9" customWidth="1"/>
    <col min="213" max="213" width="17.5703125" style="9" customWidth="1"/>
    <col min="214" max="214" width="20.140625" style="9" customWidth="1"/>
    <col min="215" max="215" width="16.28515625" style="9" customWidth="1"/>
    <col min="216" max="216" width="17.5703125" style="9" customWidth="1"/>
    <col min="217" max="217" width="6" style="9" customWidth="1"/>
    <col min="218" max="219" width="18.85546875" style="9" customWidth="1"/>
    <col min="220" max="221" width="20.140625" style="9" customWidth="1"/>
    <col min="222" max="222" width="6" style="9" customWidth="1"/>
    <col min="223" max="223" width="12.42578125" style="9" customWidth="1"/>
    <col min="224" max="224" width="18.85546875" style="9" customWidth="1"/>
    <col min="225" max="226" width="15" style="9" customWidth="1"/>
    <col min="227" max="227" width="7.28515625" style="9" customWidth="1"/>
    <col min="228" max="228" width="11.140625" style="9" customWidth="1"/>
    <col min="229" max="229" width="13.7109375" style="9" customWidth="1"/>
    <col min="230" max="230" width="18.85546875" style="9" customWidth="1"/>
    <col min="231" max="231" width="17.5703125" style="9" customWidth="1"/>
    <col min="232" max="232" width="25.28515625" style="9" customWidth="1"/>
    <col min="233" max="233" width="20.140625" style="9" customWidth="1"/>
    <col min="234" max="234" width="15" style="9" customWidth="1"/>
    <col min="235" max="235" width="17.5703125" style="9" customWidth="1"/>
    <col min="236" max="236" width="16.28515625" style="9" customWidth="1"/>
    <col min="237" max="238" width="15" style="9" customWidth="1"/>
    <col min="239" max="239" width="17.5703125" style="9" customWidth="1"/>
    <col min="240" max="240" width="20.140625" style="9" customWidth="1"/>
    <col min="241" max="241" width="16.28515625" style="9" customWidth="1"/>
    <col min="242" max="243" width="25.28515625" style="9" customWidth="1"/>
    <col min="244" max="244" width="18.85546875" style="9" customWidth="1"/>
    <col min="245" max="246" width="20.140625" style="9" customWidth="1"/>
    <col min="247" max="247" width="11.140625" style="9" customWidth="1"/>
    <col min="248" max="248" width="29.140625" style="9" customWidth="1"/>
    <col min="249" max="249" width="34.28515625" style="9" customWidth="1"/>
    <col min="250" max="251" width="9.85546875" style="9" customWidth="1"/>
    <col min="252" max="252" width="17.5703125" style="9" customWidth="1"/>
    <col min="253" max="253" width="18.85546875" style="9" customWidth="1"/>
    <col min="254" max="254" width="9.85546875" style="9" customWidth="1"/>
    <col min="255" max="256" width="6" style="9" customWidth="1"/>
    <col min="257" max="257" width="13.7109375" style="9" customWidth="1"/>
    <col min="258" max="259" width="15" style="9" customWidth="1"/>
    <col min="260" max="260" width="17.5703125" style="9" customWidth="1"/>
    <col min="261" max="261" width="9.85546875" style="9" customWidth="1"/>
    <col min="262" max="262" width="7.28515625" style="9" customWidth="1"/>
    <col min="263" max="263" width="6" style="9" customWidth="1"/>
    <col min="264" max="269" width="17.5703125" style="9" customWidth="1"/>
    <col min="270" max="412" width="20.140625" style="9" customWidth="1"/>
    <col min="413" max="452" width="12.42578125" style="9" customWidth="1"/>
    <col min="453" max="453" width="20.140625" style="9" customWidth="1"/>
    <col min="454" max="454" width="21.42578125" style="9" customWidth="1"/>
    <col min="455" max="455" width="22.7109375" style="9" customWidth="1"/>
    <col min="456" max="456" width="13.7109375" style="9" customWidth="1"/>
    <col min="457" max="457" width="15" style="9" customWidth="1"/>
    <col min="458" max="460" width="17.5703125" style="9" customWidth="1"/>
    <col min="461" max="461" width="16.28515625" style="9" customWidth="1"/>
    <col min="462" max="462" width="15" style="9" customWidth="1"/>
    <col min="463" max="464" width="12.42578125" style="9" customWidth="1"/>
    <col min="465" max="466" width="17.5703125" style="9" customWidth="1"/>
    <col min="467" max="467" width="7.28515625" style="9" customWidth="1"/>
    <col min="468" max="468" width="21.42578125" style="9" customWidth="1"/>
    <col min="469" max="469" width="17.5703125" style="9" customWidth="1"/>
    <col min="470" max="470" width="20.140625" style="9" customWidth="1"/>
    <col min="471" max="471" width="16.28515625" style="9" customWidth="1"/>
    <col min="472" max="472" width="17.5703125" style="9" customWidth="1"/>
    <col min="473" max="473" width="6" style="9" customWidth="1"/>
    <col min="474" max="475" width="18.85546875" style="9" customWidth="1"/>
    <col min="476" max="477" width="20.140625" style="9" customWidth="1"/>
    <col min="478" max="478" width="6" style="9" customWidth="1"/>
    <col min="479" max="479" width="12.42578125" style="9" customWidth="1"/>
    <col min="480" max="480" width="18.85546875" style="9" customWidth="1"/>
    <col min="481" max="482" width="15" style="9" customWidth="1"/>
    <col min="483" max="483" width="7.28515625" style="9" customWidth="1"/>
    <col min="484" max="484" width="11.140625" style="9" customWidth="1"/>
    <col min="485" max="485" width="13.7109375" style="9" customWidth="1"/>
    <col min="486" max="486" width="18.85546875" style="9" customWidth="1"/>
    <col min="487" max="487" width="17.5703125" style="9" customWidth="1"/>
    <col min="488" max="488" width="25.28515625" style="9" customWidth="1"/>
    <col min="489" max="489" width="20.140625" style="9" customWidth="1"/>
    <col min="490" max="490" width="15" style="9" customWidth="1"/>
    <col min="491" max="491" width="17.5703125" style="9" customWidth="1"/>
    <col min="492" max="492" width="16.28515625" style="9" customWidth="1"/>
    <col min="493" max="494" width="15" style="9" customWidth="1"/>
    <col min="495" max="495" width="17.5703125" style="9" customWidth="1"/>
    <col min="496" max="496" width="20.140625" style="9" customWidth="1"/>
    <col min="497" max="497" width="16.28515625" style="9" customWidth="1"/>
    <col min="498" max="499" width="25.28515625" style="9" customWidth="1"/>
    <col min="500" max="500" width="18.85546875" style="9" customWidth="1"/>
    <col min="501" max="502" width="20.140625" style="9" customWidth="1"/>
    <col min="503" max="503" width="11.140625" style="9" customWidth="1"/>
    <col min="504" max="504" width="29.140625" style="9" customWidth="1"/>
    <col min="505" max="505" width="34.28515625" style="9" customWidth="1"/>
    <col min="506" max="507" width="9.85546875" style="9" customWidth="1"/>
    <col min="508" max="508" width="17.5703125" style="9" customWidth="1"/>
    <col min="509" max="509" width="18.85546875" style="9" customWidth="1"/>
    <col min="510" max="510" width="9.85546875" style="9" customWidth="1"/>
    <col min="511" max="512" width="6" style="9" customWidth="1"/>
    <col min="513" max="513" width="13.7109375" style="9" customWidth="1"/>
    <col min="514" max="515" width="15" style="9" customWidth="1"/>
    <col min="516" max="516" width="17.5703125" style="9" customWidth="1"/>
    <col min="517" max="517" width="9.85546875" style="9" customWidth="1"/>
    <col min="518" max="518" width="7.28515625" style="9" customWidth="1"/>
    <col min="519" max="519" width="6" style="9" customWidth="1"/>
    <col min="520" max="525" width="17.5703125" style="9" customWidth="1"/>
    <col min="526" max="668" width="20.140625" style="9" customWidth="1"/>
    <col min="669" max="708" width="12.42578125" style="9" customWidth="1"/>
    <col min="709" max="709" width="20.140625" style="9" customWidth="1"/>
    <col min="710" max="710" width="21.42578125" style="9" customWidth="1"/>
    <col min="711" max="711" width="22.7109375" style="9" customWidth="1"/>
    <col min="712" max="712" width="13.7109375" style="9" customWidth="1"/>
    <col min="713" max="713" width="15" style="9" customWidth="1"/>
    <col min="714" max="716" width="17.5703125" style="9" customWidth="1"/>
    <col min="717" max="717" width="16.28515625" style="9" customWidth="1"/>
    <col min="718" max="718" width="15" style="9" customWidth="1"/>
    <col min="719" max="720" width="12.42578125" style="9" customWidth="1"/>
    <col min="721" max="722" width="17.5703125" style="9" customWidth="1"/>
    <col min="723" max="723" width="7.28515625" style="9" customWidth="1"/>
    <col min="724" max="724" width="21.42578125" style="9" customWidth="1"/>
    <col min="725" max="725" width="17.5703125" style="9" customWidth="1"/>
    <col min="726" max="726" width="20.140625" style="9" customWidth="1"/>
    <col min="727" max="727" width="16.28515625" style="9" customWidth="1"/>
    <col min="728" max="728" width="17.5703125" style="9" customWidth="1"/>
    <col min="729" max="729" width="6" style="9" customWidth="1"/>
    <col min="730" max="731" width="18.85546875" style="9" customWidth="1"/>
    <col min="732" max="733" width="20.140625" style="9" customWidth="1"/>
    <col min="734" max="734" width="6" style="9" customWidth="1"/>
    <col min="735" max="735" width="12.42578125" style="9" customWidth="1"/>
    <col min="736" max="736" width="18.85546875" style="9" customWidth="1"/>
    <col min="737" max="738" width="15" style="9" customWidth="1"/>
    <col min="739" max="739" width="7.28515625" style="9" customWidth="1"/>
    <col min="740" max="740" width="11.140625" style="9" customWidth="1"/>
    <col min="741" max="741" width="13.7109375" style="9" customWidth="1"/>
    <col min="742" max="742" width="18.85546875" style="9" customWidth="1"/>
    <col min="743" max="743" width="17.5703125" style="9" customWidth="1"/>
    <col min="744" max="744" width="25.28515625" style="9" customWidth="1"/>
    <col min="745" max="745" width="20.140625" style="9" customWidth="1"/>
    <col min="746" max="746" width="15" style="9" customWidth="1"/>
    <col min="747" max="747" width="17.5703125" style="9" customWidth="1"/>
    <col min="748" max="748" width="16.28515625" style="9" customWidth="1"/>
    <col min="749" max="750" width="15" style="9" customWidth="1"/>
    <col min="751" max="751" width="17.5703125" style="9" customWidth="1"/>
    <col min="752" max="752" width="20.140625" style="9" customWidth="1"/>
    <col min="753" max="753" width="16.28515625" style="9" customWidth="1"/>
    <col min="754" max="755" width="25.28515625" style="9" customWidth="1"/>
    <col min="756" max="756" width="18.85546875" style="9" customWidth="1"/>
    <col min="757" max="758" width="20.140625" style="9" customWidth="1"/>
    <col min="759" max="759" width="11.140625" style="9" customWidth="1"/>
    <col min="760" max="760" width="29.140625" style="9" customWidth="1"/>
    <col min="761" max="761" width="34.28515625" style="9" customWidth="1"/>
    <col min="762" max="763" width="9.85546875" style="9" customWidth="1"/>
    <col min="764" max="764" width="17.5703125" style="9" customWidth="1"/>
    <col min="765" max="765" width="18.85546875" style="9" customWidth="1"/>
    <col min="766" max="766" width="9.85546875" style="9" customWidth="1"/>
    <col min="767" max="768" width="6" style="9" customWidth="1"/>
    <col min="769" max="769" width="13.7109375" style="9" customWidth="1"/>
    <col min="770" max="771" width="15" style="9" customWidth="1"/>
    <col min="772" max="772" width="17.5703125" style="9" customWidth="1"/>
    <col min="773" max="773" width="9.85546875" style="9" customWidth="1"/>
    <col min="774" max="774" width="7.28515625" style="9" customWidth="1"/>
    <col min="775" max="775" width="6" style="9" customWidth="1"/>
    <col min="776" max="781" width="17.5703125" style="9" customWidth="1"/>
    <col min="782" max="924" width="20.140625" style="9" customWidth="1"/>
    <col min="925" max="964" width="12.42578125" style="9" customWidth="1"/>
    <col min="965" max="965" width="20.140625" style="9" customWidth="1"/>
    <col min="966" max="966" width="21.42578125" style="9" customWidth="1"/>
    <col min="967" max="967" width="22.7109375" style="9" customWidth="1"/>
    <col min="968" max="968" width="13.7109375" style="9" customWidth="1"/>
    <col min="969" max="969" width="15" style="9" customWidth="1"/>
    <col min="970" max="972" width="17.5703125" style="9" customWidth="1"/>
    <col min="973" max="973" width="16.28515625" style="9" customWidth="1"/>
    <col min="974" max="974" width="15" style="9" customWidth="1"/>
    <col min="975" max="976" width="12.42578125" style="9" customWidth="1"/>
    <col min="977" max="978" width="17.5703125" style="9" customWidth="1"/>
    <col min="979" max="979" width="7.28515625" style="9" customWidth="1"/>
    <col min="980" max="980" width="21.42578125" style="9" customWidth="1"/>
    <col min="981" max="981" width="17.5703125" style="9" customWidth="1"/>
    <col min="982" max="982" width="20.140625" style="9" customWidth="1"/>
    <col min="983" max="983" width="16.28515625" style="9" customWidth="1"/>
    <col min="984" max="984" width="17.5703125" style="9" customWidth="1"/>
    <col min="985" max="985" width="6" style="9" customWidth="1"/>
    <col min="986" max="987" width="18.85546875" style="9" customWidth="1"/>
    <col min="988" max="989" width="20.140625" style="9" customWidth="1"/>
    <col min="990" max="990" width="6" style="9" customWidth="1"/>
    <col min="991" max="991" width="12.42578125" style="9" customWidth="1"/>
    <col min="992" max="992" width="18.85546875" style="9" customWidth="1"/>
    <col min="993" max="994" width="15" style="9" customWidth="1"/>
    <col min="995" max="995" width="7.28515625" style="9" customWidth="1"/>
    <col min="996" max="996" width="11.140625" style="9" customWidth="1"/>
    <col min="997" max="997" width="13.7109375" style="9" customWidth="1"/>
    <col min="998" max="998" width="18.85546875" style="9" customWidth="1"/>
    <col min="999" max="999" width="17.5703125" style="9" customWidth="1"/>
    <col min="1000" max="1000" width="25.28515625" style="9" customWidth="1"/>
    <col min="1001" max="1001" width="20.140625" style="9" customWidth="1"/>
    <col min="1002" max="1002" width="15" style="9" customWidth="1"/>
    <col min="1003" max="1003" width="17.5703125" style="9" customWidth="1"/>
    <col min="1004" max="1004" width="16.28515625" style="9" customWidth="1"/>
    <col min="1005" max="1006" width="15" style="9" customWidth="1"/>
    <col min="1007" max="1007" width="17.5703125" style="9" customWidth="1"/>
    <col min="1008" max="1008" width="20.140625" style="9" customWidth="1"/>
    <col min="1009" max="1009" width="16.28515625" style="9" customWidth="1"/>
    <col min="1010" max="1011" width="25.28515625" style="9" customWidth="1"/>
    <col min="1012" max="1012" width="18.85546875" style="9" customWidth="1"/>
    <col min="1013" max="1014" width="20.140625" style="9" customWidth="1"/>
    <col min="1015" max="1015" width="11.140625" style="9" customWidth="1"/>
    <col min="1016" max="1016" width="29.140625" style="9" customWidth="1"/>
    <col min="1017" max="1017" width="34.28515625" style="9" customWidth="1"/>
    <col min="1018" max="1019" width="9.85546875" style="9" customWidth="1"/>
    <col min="1020" max="1020" width="17.5703125" style="9" customWidth="1"/>
    <col min="1021" max="1021" width="18.85546875" style="9" customWidth="1"/>
    <col min="1022" max="1022" width="9.85546875" style="9" customWidth="1"/>
    <col min="1023" max="1024" width="6" style="9" customWidth="1"/>
    <col min="1025" max="1025" width="13.7109375" style="9" customWidth="1"/>
    <col min="1026" max="1027" width="15" style="9" customWidth="1"/>
    <col min="1028" max="1028" width="17.5703125" style="9" customWidth="1"/>
    <col min="1029" max="1029" width="9.85546875" style="9" customWidth="1"/>
    <col min="1030" max="1030" width="7.28515625" style="9" customWidth="1"/>
    <col min="1031" max="1031" width="6" style="9" customWidth="1"/>
    <col min="1032" max="1037" width="17.5703125" style="9" customWidth="1"/>
    <col min="1038" max="1180" width="20.140625" style="9" customWidth="1"/>
    <col min="1181" max="1220" width="12.42578125" style="9" customWidth="1"/>
    <col min="1221" max="1221" width="20.140625" style="9" customWidth="1"/>
    <col min="1222" max="1222" width="21.42578125" style="9" customWidth="1"/>
    <col min="1223" max="1223" width="22.7109375" style="9" customWidth="1"/>
    <col min="1224" max="1224" width="13.7109375" style="9" customWidth="1"/>
    <col min="1225" max="1225" width="15" style="9" customWidth="1"/>
    <col min="1226" max="1228" width="17.5703125" style="9" customWidth="1"/>
    <col min="1229" max="1229" width="16.28515625" style="9" customWidth="1"/>
    <col min="1230" max="1230" width="15" style="9" customWidth="1"/>
    <col min="1231" max="1232" width="12.42578125" style="9" customWidth="1"/>
    <col min="1233" max="1234" width="17.5703125" style="9" customWidth="1"/>
    <col min="1235" max="1235" width="7.28515625" style="9" customWidth="1"/>
    <col min="1236" max="1236" width="21.42578125" style="9" customWidth="1"/>
    <col min="1237" max="1237" width="17.5703125" style="9" customWidth="1"/>
    <col min="1238" max="1238" width="20.140625" style="9" customWidth="1"/>
    <col min="1239" max="1239" width="16.28515625" style="9" customWidth="1"/>
    <col min="1240" max="1240" width="17.5703125" style="9" customWidth="1"/>
    <col min="1241" max="1241" width="6" style="9" customWidth="1"/>
    <col min="1242" max="1243" width="18.85546875" style="9" customWidth="1"/>
    <col min="1244" max="1245" width="20.140625" style="9" customWidth="1"/>
    <col min="1246" max="1246" width="6" style="9" customWidth="1"/>
    <col min="1247" max="1247" width="12.42578125" style="9" customWidth="1"/>
    <col min="1248" max="1248" width="18.85546875" style="9" customWidth="1"/>
    <col min="1249" max="1250" width="15" style="9" customWidth="1"/>
    <col min="1251" max="1251" width="7.28515625" style="9" customWidth="1"/>
    <col min="1252" max="1252" width="11.140625" style="9" customWidth="1"/>
    <col min="1253" max="1253" width="13.7109375" style="9" customWidth="1"/>
    <col min="1254" max="1254" width="18.85546875" style="9" customWidth="1"/>
    <col min="1255" max="1255" width="17.5703125" style="9" customWidth="1"/>
    <col min="1256" max="1256" width="25.28515625" style="9" customWidth="1"/>
    <col min="1257" max="1257" width="20.140625" style="9" customWidth="1"/>
    <col min="1258" max="1258" width="15" style="9" customWidth="1"/>
    <col min="1259" max="1259" width="17.5703125" style="9" customWidth="1"/>
    <col min="1260" max="1260" width="16.28515625" style="9" customWidth="1"/>
    <col min="1261" max="1262" width="15" style="9" customWidth="1"/>
    <col min="1263" max="1263" width="17.5703125" style="9" customWidth="1"/>
    <col min="1264" max="1264" width="20.140625" style="9" customWidth="1"/>
    <col min="1265" max="1265" width="16.28515625" style="9" customWidth="1"/>
    <col min="1266" max="1267" width="25.28515625" style="9" customWidth="1"/>
    <col min="1268" max="1268" width="18.85546875" style="9" customWidth="1"/>
    <col min="1269" max="1270" width="20.140625" style="9" customWidth="1"/>
    <col min="1271" max="1271" width="11.140625" style="9" customWidth="1"/>
    <col min="1272" max="1272" width="29.140625" style="9" customWidth="1"/>
    <col min="1273" max="1273" width="34.28515625" style="9" customWidth="1"/>
    <col min="1274" max="1275" width="9.85546875" style="9" customWidth="1"/>
    <col min="1276" max="1276" width="17.5703125" style="9" customWidth="1"/>
    <col min="1277" max="1277" width="18.85546875" style="9" customWidth="1"/>
    <col min="1278" max="1278" width="9.85546875" style="9" customWidth="1"/>
    <col min="1279" max="1280" width="6" style="9" customWidth="1"/>
    <col min="1281" max="1281" width="13.7109375" style="9" customWidth="1"/>
    <col min="1282" max="1283" width="15" style="9" customWidth="1"/>
    <col min="1284" max="1284" width="17.5703125" style="9" customWidth="1"/>
    <col min="1285" max="1285" width="9.85546875" style="9" customWidth="1"/>
    <col min="1286" max="1286" width="7.28515625" style="9" customWidth="1"/>
    <col min="1287" max="1287" width="6" style="9" customWidth="1"/>
    <col min="1288" max="1293" width="17.5703125" style="9" customWidth="1"/>
    <col min="1294" max="1436" width="20.140625" style="9" customWidth="1"/>
    <col min="1437" max="1476" width="12.42578125" style="9" customWidth="1"/>
    <col min="1477" max="1477" width="20.140625" style="9" customWidth="1"/>
    <col min="1478" max="1478" width="21.42578125" style="9" customWidth="1"/>
    <col min="1479" max="1479" width="22.7109375" style="9" customWidth="1"/>
    <col min="1480" max="1480" width="13.7109375" style="9" customWidth="1"/>
    <col min="1481" max="1481" width="15" style="9" customWidth="1"/>
    <col min="1482" max="1484" width="17.5703125" style="9" customWidth="1"/>
    <col min="1485" max="1485" width="16.28515625" style="9" customWidth="1"/>
    <col min="1486" max="1486" width="15" style="9" customWidth="1"/>
    <col min="1487" max="1488" width="12.42578125" style="9" customWidth="1"/>
    <col min="1489" max="1490" width="17.5703125" style="9" customWidth="1"/>
    <col min="1491" max="1491" width="7.28515625" style="9" customWidth="1"/>
    <col min="1492" max="1492" width="21.42578125" style="9" customWidth="1"/>
    <col min="1493" max="1493" width="17.5703125" style="9" customWidth="1"/>
    <col min="1494" max="1494" width="20.140625" style="9" customWidth="1"/>
    <col min="1495" max="1495" width="16.28515625" style="9" customWidth="1"/>
    <col min="1496" max="1496" width="17.5703125" style="9" customWidth="1"/>
    <col min="1497" max="1497" width="6" style="9" customWidth="1"/>
    <col min="1498" max="1499" width="18.85546875" style="9" customWidth="1"/>
    <col min="1500" max="1501" width="20.140625" style="9" customWidth="1"/>
    <col min="1502" max="1502" width="6" style="9" customWidth="1"/>
    <col min="1503" max="1503" width="12.42578125" style="9" customWidth="1"/>
    <col min="1504" max="1504" width="18.85546875" style="9" customWidth="1"/>
    <col min="1505" max="1506" width="15" style="9" customWidth="1"/>
    <col min="1507" max="1507" width="7.28515625" style="9" customWidth="1"/>
    <col min="1508" max="1508" width="11.140625" style="9" customWidth="1"/>
    <col min="1509" max="1509" width="13.7109375" style="9" customWidth="1"/>
    <col min="1510" max="1510" width="18.85546875" style="9" customWidth="1"/>
    <col min="1511" max="1511" width="17.5703125" style="9" customWidth="1"/>
    <col min="1512" max="1512" width="25.28515625" style="9" customWidth="1"/>
    <col min="1513" max="1513" width="20.140625" style="9" customWidth="1"/>
    <col min="1514" max="1514" width="15" style="9" customWidth="1"/>
    <col min="1515" max="1515" width="17.5703125" style="9" customWidth="1"/>
    <col min="1516" max="1516" width="16.28515625" style="9" customWidth="1"/>
    <col min="1517" max="1518" width="15" style="9" customWidth="1"/>
    <col min="1519" max="1519" width="17.5703125" style="9" customWidth="1"/>
    <col min="1520" max="1520" width="20.140625" style="9" customWidth="1"/>
    <col min="1521" max="1521" width="16.28515625" style="9" customWidth="1"/>
    <col min="1522" max="1523" width="25.28515625" style="9" customWidth="1"/>
    <col min="1524" max="1524" width="18.85546875" style="9" customWidth="1"/>
    <col min="1525" max="1526" width="20.140625" style="9" customWidth="1"/>
    <col min="1527" max="1527" width="11.140625" style="9" customWidth="1"/>
    <col min="1528" max="1528" width="29.140625" style="9" customWidth="1"/>
    <col min="1529" max="1529" width="34.28515625" style="9" customWidth="1"/>
    <col min="1530" max="1531" width="9.85546875" style="9" customWidth="1"/>
    <col min="1532" max="1532" width="17.5703125" style="9" customWidth="1"/>
    <col min="1533" max="1533" width="18.85546875" style="9" customWidth="1"/>
    <col min="1534" max="1534" width="9.85546875" style="9" customWidth="1"/>
    <col min="1535" max="1536" width="6" style="9" customWidth="1"/>
    <col min="1537" max="1537" width="13.7109375" style="9" customWidth="1"/>
    <col min="1538" max="1539" width="15" style="9" customWidth="1"/>
    <col min="1540" max="1540" width="17.5703125" style="9" customWidth="1"/>
    <col min="1541" max="1541" width="9.85546875" style="9" customWidth="1"/>
    <col min="1542" max="1542" width="7.28515625" style="9" customWidth="1"/>
    <col min="1543" max="1543" width="6" style="9" customWidth="1"/>
    <col min="1544" max="1549" width="17.5703125" style="9" customWidth="1"/>
    <col min="1550" max="1692" width="20.140625" style="9" customWidth="1"/>
    <col min="1693" max="1732" width="12.42578125" style="9" customWidth="1"/>
    <col min="1733" max="1733" width="20.140625" style="9" customWidth="1"/>
    <col min="1734" max="1734" width="21.42578125" style="9" customWidth="1"/>
    <col min="1735" max="1735" width="22.7109375" style="9" customWidth="1"/>
    <col min="1736" max="1736" width="13.7109375" style="9" customWidth="1"/>
    <col min="1737" max="1737" width="15" style="9" customWidth="1"/>
    <col min="1738" max="1740" width="17.5703125" style="9" customWidth="1"/>
    <col min="1741" max="1741" width="16.28515625" style="9" customWidth="1"/>
    <col min="1742" max="1742" width="15" style="9" customWidth="1"/>
    <col min="1743" max="1744" width="12.42578125" style="9" customWidth="1"/>
    <col min="1745" max="1746" width="17.5703125" style="9" customWidth="1"/>
    <col min="1747" max="1747" width="7.28515625" style="9" customWidth="1"/>
    <col min="1748" max="1748" width="21.42578125" style="9" customWidth="1"/>
    <col min="1749" max="1749" width="17.5703125" style="9" customWidth="1"/>
    <col min="1750" max="1750" width="20.140625" style="9" customWidth="1"/>
    <col min="1751" max="1751" width="16.28515625" style="9" customWidth="1"/>
    <col min="1752" max="1752" width="17.5703125" style="9" customWidth="1"/>
    <col min="1753" max="1753" width="6" style="9" customWidth="1"/>
    <col min="1754" max="1755" width="18.85546875" style="9" customWidth="1"/>
    <col min="1756" max="1757" width="20.140625" style="9" customWidth="1"/>
    <col min="1758" max="1758" width="6" style="9" customWidth="1"/>
    <col min="1759" max="1759" width="12.42578125" style="9" customWidth="1"/>
    <col min="1760" max="1760" width="18.85546875" style="9" customWidth="1"/>
    <col min="1761" max="1762" width="15" style="9" customWidth="1"/>
    <col min="1763" max="1763" width="7.28515625" style="9" customWidth="1"/>
    <col min="1764" max="1764" width="11.140625" style="9" customWidth="1"/>
    <col min="1765" max="1765" width="13.7109375" style="9" customWidth="1"/>
    <col min="1766" max="1766" width="18.85546875" style="9" customWidth="1"/>
    <col min="1767" max="1767" width="17.5703125" style="9" customWidth="1"/>
    <col min="1768" max="1768" width="25.28515625" style="9" customWidth="1"/>
    <col min="1769" max="1769" width="20.140625" style="9" customWidth="1"/>
    <col min="1770" max="1770" width="15" style="9" customWidth="1"/>
    <col min="1771" max="1771" width="17.5703125" style="9" customWidth="1"/>
    <col min="1772" max="1772" width="16.28515625" style="9" customWidth="1"/>
    <col min="1773" max="1774" width="15" style="9" customWidth="1"/>
    <col min="1775" max="1775" width="17.5703125" style="9" customWidth="1"/>
    <col min="1776" max="1776" width="20.140625" style="9" customWidth="1"/>
    <col min="1777" max="1777" width="16.28515625" style="9" customWidth="1"/>
    <col min="1778" max="1779" width="25.28515625" style="9" customWidth="1"/>
    <col min="1780" max="1780" width="18.85546875" style="9" customWidth="1"/>
    <col min="1781" max="1782" width="20.140625" style="9" customWidth="1"/>
    <col min="1783" max="1783" width="11.140625" style="9" customWidth="1"/>
    <col min="1784" max="1784" width="29.140625" style="9" customWidth="1"/>
    <col min="1785" max="1785" width="34.28515625" style="9" customWidth="1"/>
    <col min="1786" max="1787" width="9.85546875" style="9" customWidth="1"/>
    <col min="1788" max="1788" width="17.5703125" style="9" customWidth="1"/>
    <col min="1789" max="1789" width="18.85546875" style="9" customWidth="1"/>
    <col min="1790" max="1790" width="9.85546875" style="9" customWidth="1"/>
    <col min="1791" max="1792" width="6" style="9" customWidth="1"/>
    <col min="1793" max="1793" width="13.7109375" style="9" customWidth="1"/>
    <col min="1794" max="1795" width="15" style="9" customWidth="1"/>
    <col min="1796" max="1796" width="17.5703125" style="9" customWidth="1"/>
    <col min="1797" max="1797" width="9.85546875" style="9" customWidth="1"/>
    <col min="1798" max="1798" width="7.28515625" style="9" customWidth="1"/>
    <col min="1799" max="1799" width="6" style="9" customWidth="1"/>
    <col min="1800" max="1805" width="17.5703125" style="9" customWidth="1"/>
    <col min="1806" max="1948" width="20.140625" style="9" customWidth="1"/>
    <col min="1949" max="1988" width="12.42578125" style="9" customWidth="1"/>
    <col min="1989" max="1989" width="20.140625" style="9" customWidth="1"/>
    <col min="1990" max="1990" width="21.42578125" style="9" customWidth="1"/>
    <col min="1991" max="1991" width="22.7109375" style="9" customWidth="1"/>
    <col min="1992" max="1992" width="13.7109375" style="9" customWidth="1"/>
    <col min="1993" max="1993" width="15" style="9" customWidth="1"/>
    <col min="1994" max="1996" width="17.5703125" style="9" customWidth="1"/>
    <col min="1997" max="1997" width="16.28515625" style="9" customWidth="1"/>
    <col min="1998" max="1998" width="15" style="9" customWidth="1"/>
    <col min="1999" max="2000" width="12.42578125" style="9" customWidth="1"/>
    <col min="2001" max="2002" width="17.5703125" style="9" customWidth="1"/>
    <col min="2003" max="2003" width="7.28515625" style="9" customWidth="1"/>
    <col min="2004" max="2004" width="21.42578125" style="9" customWidth="1"/>
    <col min="2005" max="2005" width="17.5703125" style="9" customWidth="1"/>
    <col min="2006" max="2006" width="20.140625" style="9" customWidth="1"/>
    <col min="2007" max="2007" width="16.28515625" style="9" customWidth="1"/>
    <col min="2008" max="2008" width="17.5703125" style="9" customWidth="1"/>
    <col min="2009" max="2009" width="6" style="9" customWidth="1"/>
    <col min="2010" max="2011" width="18.85546875" style="9" customWidth="1"/>
    <col min="2012" max="2013" width="20.140625" style="9" customWidth="1"/>
    <col min="2014" max="2014" width="6" style="9" customWidth="1"/>
    <col min="2015" max="2015" width="12.42578125" style="9" customWidth="1"/>
    <col min="2016" max="2016" width="18.85546875" style="9" customWidth="1"/>
    <col min="2017" max="2018" width="15" style="9" customWidth="1"/>
    <col min="2019" max="2019" width="7.28515625" style="9" customWidth="1"/>
    <col min="2020" max="2020" width="11.140625" style="9" customWidth="1"/>
    <col min="2021" max="2021" width="13.7109375" style="9" customWidth="1"/>
    <col min="2022" max="2022" width="18.85546875" style="9" customWidth="1"/>
    <col min="2023" max="2023" width="17.5703125" style="9" customWidth="1"/>
    <col min="2024" max="2024" width="25.28515625" style="9" customWidth="1"/>
    <col min="2025" max="2025" width="20.140625" style="9" customWidth="1"/>
    <col min="2026" max="2026" width="15" style="9" customWidth="1"/>
    <col min="2027" max="2027" width="17.5703125" style="9" customWidth="1"/>
    <col min="2028" max="2028" width="16.28515625" style="9" customWidth="1"/>
    <col min="2029" max="2030" width="15" style="9" customWidth="1"/>
    <col min="2031" max="2031" width="17.5703125" style="9" customWidth="1"/>
    <col min="2032" max="2032" width="20.140625" style="9" customWidth="1"/>
    <col min="2033" max="2033" width="16.28515625" style="9" customWidth="1"/>
    <col min="2034" max="2035" width="25.28515625" style="9" customWidth="1"/>
    <col min="2036" max="2036" width="18.85546875" style="9" customWidth="1"/>
    <col min="2037" max="2038" width="20.140625" style="9" customWidth="1"/>
    <col min="2039" max="2039" width="11.140625" style="9" customWidth="1"/>
    <col min="2040" max="2040" width="29.140625" style="9" customWidth="1"/>
    <col min="2041" max="2041" width="34.28515625" style="9" customWidth="1"/>
    <col min="2042" max="2043" width="9.85546875" style="9" customWidth="1"/>
    <col min="2044" max="2044" width="17.5703125" style="9" customWidth="1"/>
    <col min="2045" max="2045" width="18.85546875" style="9" customWidth="1"/>
    <col min="2046" max="2046" width="9.85546875" style="9" customWidth="1"/>
    <col min="2047" max="2048" width="6" style="9" customWidth="1"/>
    <col min="2049" max="2049" width="13.7109375" style="9" customWidth="1"/>
    <col min="2050" max="2051" width="15" style="9" customWidth="1"/>
    <col min="2052" max="2052" width="17.5703125" style="9" customWidth="1"/>
    <col min="2053" max="2053" width="9.85546875" style="9" customWidth="1"/>
    <col min="2054" max="2054" width="7.28515625" style="9" customWidth="1"/>
    <col min="2055" max="2055" width="6" style="9" customWidth="1"/>
    <col min="2056" max="2061" width="17.5703125" style="9" customWidth="1"/>
    <col min="2062" max="2204" width="20.140625" style="9" customWidth="1"/>
    <col min="2205" max="2244" width="12.42578125" style="9" customWidth="1"/>
    <col min="2245" max="2245" width="20.140625" style="9" customWidth="1"/>
    <col min="2246" max="2246" width="21.42578125" style="9" customWidth="1"/>
    <col min="2247" max="2247" width="22.7109375" style="9" customWidth="1"/>
    <col min="2248" max="2248" width="13.7109375" style="9" customWidth="1"/>
    <col min="2249" max="2249" width="15" style="9" customWidth="1"/>
    <col min="2250" max="2252" width="17.5703125" style="9" customWidth="1"/>
    <col min="2253" max="2253" width="16.28515625" style="9" customWidth="1"/>
    <col min="2254" max="2254" width="15" style="9" customWidth="1"/>
    <col min="2255" max="2256" width="12.42578125" style="9" customWidth="1"/>
    <col min="2257" max="2258" width="17.5703125" style="9" customWidth="1"/>
    <col min="2259" max="2259" width="7.28515625" style="9" customWidth="1"/>
    <col min="2260" max="2260" width="21.42578125" style="9" customWidth="1"/>
    <col min="2261" max="2261" width="17.5703125" style="9" customWidth="1"/>
    <col min="2262" max="2262" width="20.140625" style="9" customWidth="1"/>
    <col min="2263" max="2263" width="16.28515625" style="9" customWidth="1"/>
    <col min="2264" max="2264" width="17.5703125" style="9" customWidth="1"/>
    <col min="2265" max="2265" width="6" style="9" customWidth="1"/>
    <col min="2266" max="2267" width="18.85546875" style="9" customWidth="1"/>
    <col min="2268" max="2269" width="20.140625" style="9" customWidth="1"/>
    <col min="2270" max="2270" width="6" style="9" customWidth="1"/>
    <col min="2271" max="2271" width="12.42578125" style="9" customWidth="1"/>
    <col min="2272" max="2272" width="18.85546875" style="9" customWidth="1"/>
    <col min="2273" max="2274" width="15" style="9" customWidth="1"/>
    <col min="2275" max="2275" width="7.28515625" style="9" customWidth="1"/>
    <col min="2276" max="2276" width="11.140625" style="9" customWidth="1"/>
    <col min="2277" max="2277" width="13.7109375" style="9" customWidth="1"/>
    <col min="2278" max="2278" width="18.85546875" style="9" customWidth="1"/>
    <col min="2279" max="2279" width="17.5703125" style="9" customWidth="1"/>
    <col min="2280" max="2280" width="25.28515625" style="9" customWidth="1"/>
    <col min="2281" max="2281" width="20.140625" style="9" customWidth="1"/>
    <col min="2282" max="2282" width="15" style="9" customWidth="1"/>
    <col min="2283" max="2283" width="17.5703125" style="9" customWidth="1"/>
    <col min="2284" max="2284" width="16.28515625" style="9" customWidth="1"/>
    <col min="2285" max="2286" width="15" style="9" customWidth="1"/>
    <col min="2287" max="2287" width="17.5703125" style="9" customWidth="1"/>
    <col min="2288" max="2288" width="20.140625" style="9" customWidth="1"/>
    <col min="2289" max="2289" width="16.28515625" style="9" customWidth="1"/>
    <col min="2290" max="2291" width="25.28515625" style="9" customWidth="1"/>
    <col min="2292" max="2292" width="18.85546875" style="9" customWidth="1"/>
    <col min="2293" max="2294" width="20.140625" style="9" customWidth="1"/>
    <col min="2295" max="2295" width="11.140625" style="9" customWidth="1"/>
    <col min="2296" max="2296" width="29.140625" style="9" customWidth="1"/>
    <col min="2297" max="2297" width="34.28515625" style="9" customWidth="1"/>
    <col min="2298" max="2299" width="9.85546875" style="9" customWidth="1"/>
    <col min="2300" max="2300" width="17.5703125" style="9" customWidth="1"/>
    <col min="2301" max="2301" width="18.85546875" style="9" customWidth="1"/>
    <col min="2302" max="2302" width="9.85546875" style="9" customWidth="1"/>
    <col min="2303" max="2304" width="6" style="9" customWidth="1"/>
    <col min="2305" max="2305" width="13.7109375" style="9" customWidth="1"/>
    <col min="2306" max="2307" width="15" style="9" customWidth="1"/>
    <col min="2308" max="2308" width="17.5703125" style="9" customWidth="1"/>
    <col min="2309" max="2309" width="9.85546875" style="9" customWidth="1"/>
    <col min="2310" max="2310" width="7.28515625" style="9" customWidth="1"/>
    <col min="2311" max="2311" width="6" style="9" customWidth="1"/>
    <col min="2312" max="2317" width="17.5703125" style="9" customWidth="1"/>
    <col min="2318" max="2460" width="20.140625" style="9" customWidth="1"/>
    <col min="2461" max="2500" width="12.42578125" style="9" customWidth="1"/>
    <col min="2501" max="2501" width="20.140625" style="9" customWidth="1"/>
    <col min="2502" max="2502" width="21.42578125" style="9" customWidth="1"/>
    <col min="2503" max="2503" width="22.7109375" style="9" customWidth="1"/>
    <col min="2504" max="2504" width="13.7109375" style="9" customWidth="1"/>
    <col min="2505" max="2505" width="15" style="9" customWidth="1"/>
    <col min="2506" max="2508" width="17.5703125" style="9" customWidth="1"/>
    <col min="2509" max="2509" width="16.28515625" style="9" customWidth="1"/>
    <col min="2510" max="2510" width="15" style="9" customWidth="1"/>
    <col min="2511" max="2512" width="12.42578125" style="9" customWidth="1"/>
    <col min="2513" max="2514" width="17.5703125" style="9" customWidth="1"/>
    <col min="2515" max="2515" width="7.28515625" style="9" customWidth="1"/>
    <col min="2516" max="2516" width="21.42578125" style="9" customWidth="1"/>
    <col min="2517" max="2517" width="17.5703125" style="9" customWidth="1"/>
    <col min="2518" max="2518" width="20.140625" style="9" customWidth="1"/>
    <col min="2519" max="2519" width="16.28515625" style="9" customWidth="1"/>
    <col min="2520" max="2520" width="17.5703125" style="9" customWidth="1"/>
    <col min="2521" max="2521" width="6" style="9" customWidth="1"/>
    <col min="2522" max="2523" width="18.85546875" style="9" customWidth="1"/>
    <col min="2524" max="2525" width="20.140625" style="9" customWidth="1"/>
    <col min="2526" max="2526" width="6" style="9" customWidth="1"/>
    <col min="2527" max="2527" width="12.42578125" style="9" customWidth="1"/>
    <col min="2528" max="2528" width="18.85546875" style="9" customWidth="1"/>
    <col min="2529" max="2530" width="15" style="9" customWidth="1"/>
    <col min="2531" max="2531" width="7.28515625" style="9" customWidth="1"/>
    <col min="2532" max="2532" width="11.140625" style="9" customWidth="1"/>
    <col min="2533" max="2533" width="13.7109375" style="9" customWidth="1"/>
    <col min="2534" max="2534" width="18.85546875" style="9" customWidth="1"/>
    <col min="2535" max="2535" width="17.5703125" style="9" customWidth="1"/>
    <col min="2536" max="2536" width="25.28515625" style="9" customWidth="1"/>
    <col min="2537" max="2537" width="20.140625" style="9" customWidth="1"/>
    <col min="2538" max="2538" width="15" style="9" customWidth="1"/>
    <col min="2539" max="2539" width="17.5703125" style="9" customWidth="1"/>
    <col min="2540" max="2540" width="16.28515625" style="9" customWidth="1"/>
    <col min="2541" max="2542" width="15" style="9" customWidth="1"/>
    <col min="2543" max="2543" width="17.5703125" style="9" customWidth="1"/>
    <col min="2544" max="2544" width="20.140625" style="9" customWidth="1"/>
    <col min="2545" max="2545" width="16.28515625" style="9" customWidth="1"/>
    <col min="2546" max="2547" width="25.28515625" style="9" customWidth="1"/>
    <col min="2548" max="2548" width="18.85546875" style="9" customWidth="1"/>
    <col min="2549" max="2550" width="20.140625" style="9" customWidth="1"/>
    <col min="2551" max="2551" width="11.140625" style="9" customWidth="1"/>
    <col min="2552" max="2552" width="29.140625" style="9" customWidth="1"/>
    <col min="2553" max="2553" width="34.28515625" style="9" customWidth="1"/>
    <col min="2554" max="2555" width="9.85546875" style="9" customWidth="1"/>
    <col min="2556" max="2556" width="17.5703125" style="9" customWidth="1"/>
    <col min="2557" max="2557" width="18.85546875" style="9" customWidth="1"/>
    <col min="2558" max="2558" width="9.85546875" style="9" customWidth="1"/>
    <col min="2559" max="2560" width="6" style="9" customWidth="1"/>
    <col min="2561" max="2561" width="13.7109375" style="9" customWidth="1"/>
    <col min="2562" max="2563" width="15" style="9" customWidth="1"/>
    <col min="2564" max="2564" width="17.5703125" style="9" customWidth="1"/>
    <col min="2565" max="2565" width="9.85546875" style="9" customWidth="1"/>
    <col min="2566" max="2566" width="7.28515625" style="9" customWidth="1"/>
    <col min="2567" max="2567" width="6" style="9" customWidth="1"/>
    <col min="2568" max="2573" width="17.5703125" style="9" customWidth="1"/>
    <col min="2574" max="2716" width="20.140625" style="9" customWidth="1"/>
    <col min="2717" max="2756" width="12.42578125" style="9" customWidth="1"/>
    <col min="2757" max="2757" width="20.140625" style="9" customWidth="1"/>
    <col min="2758" max="2758" width="21.42578125" style="9" customWidth="1"/>
    <col min="2759" max="2759" width="22.7109375" style="9" customWidth="1"/>
    <col min="2760" max="2760" width="13.7109375" style="9" customWidth="1"/>
    <col min="2761" max="2761" width="15" style="9" customWidth="1"/>
    <col min="2762" max="2764" width="17.5703125" style="9" customWidth="1"/>
    <col min="2765" max="2765" width="16.28515625" style="9" customWidth="1"/>
    <col min="2766" max="2766" width="15" style="9" customWidth="1"/>
    <col min="2767" max="2768" width="12.42578125" style="9" customWidth="1"/>
    <col min="2769" max="2770" width="17.5703125" style="9" customWidth="1"/>
    <col min="2771" max="2771" width="7.28515625" style="9" customWidth="1"/>
    <col min="2772" max="2772" width="21.42578125" style="9" customWidth="1"/>
    <col min="2773" max="2773" width="17.5703125" style="9" customWidth="1"/>
    <col min="2774" max="2774" width="20.140625" style="9" customWidth="1"/>
    <col min="2775" max="2775" width="16.28515625" style="9" customWidth="1"/>
    <col min="2776" max="2776" width="17.5703125" style="9" customWidth="1"/>
    <col min="2777" max="2777" width="6" style="9" customWidth="1"/>
    <col min="2778" max="2779" width="18.85546875" style="9" customWidth="1"/>
    <col min="2780" max="2781" width="20.140625" style="9" customWidth="1"/>
    <col min="2782" max="2782" width="6" style="9" customWidth="1"/>
    <col min="2783" max="2783" width="12.42578125" style="9" customWidth="1"/>
    <col min="2784" max="2784" width="18.85546875" style="9" customWidth="1"/>
    <col min="2785" max="2786" width="15" style="9" customWidth="1"/>
    <col min="2787" max="2787" width="7.28515625" style="9" customWidth="1"/>
    <col min="2788" max="2788" width="11.140625" style="9" customWidth="1"/>
    <col min="2789" max="2789" width="13.7109375" style="9" customWidth="1"/>
    <col min="2790" max="2790" width="18.85546875" style="9" customWidth="1"/>
    <col min="2791" max="2791" width="17.5703125" style="9" customWidth="1"/>
    <col min="2792" max="2792" width="25.28515625" style="9" customWidth="1"/>
    <col min="2793" max="2793" width="20.140625" style="9" customWidth="1"/>
    <col min="2794" max="2794" width="15" style="9" customWidth="1"/>
    <col min="2795" max="2795" width="17.5703125" style="9" customWidth="1"/>
    <col min="2796" max="2796" width="16.28515625" style="9" customWidth="1"/>
    <col min="2797" max="2798" width="15" style="9" customWidth="1"/>
    <col min="2799" max="2799" width="17.5703125" style="9" customWidth="1"/>
    <col min="2800" max="2800" width="20.140625" style="9" customWidth="1"/>
    <col min="2801" max="2801" width="16.28515625" style="9" customWidth="1"/>
    <col min="2802" max="2803" width="25.28515625" style="9" customWidth="1"/>
    <col min="2804" max="2804" width="18.85546875" style="9" customWidth="1"/>
    <col min="2805" max="2806" width="20.140625" style="9" customWidth="1"/>
    <col min="2807" max="2807" width="11.140625" style="9" customWidth="1"/>
    <col min="2808" max="2808" width="29.140625" style="9" customWidth="1"/>
    <col min="2809" max="2809" width="34.28515625" style="9" customWidth="1"/>
    <col min="2810" max="2811" width="9.85546875" style="9" customWidth="1"/>
    <col min="2812" max="2812" width="17.5703125" style="9" customWidth="1"/>
    <col min="2813" max="2813" width="18.85546875" style="9" customWidth="1"/>
    <col min="2814" max="2814" width="9.85546875" style="9" customWidth="1"/>
    <col min="2815" max="2816" width="6" style="9" customWidth="1"/>
    <col min="2817" max="2817" width="13.7109375" style="9" customWidth="1"/>
    <col min="2818" max="2819" width="15" style="9" customWidth="1"/>
    <col min="2820" max="2820" width="17.5703125" style="9" customWidth="1"/>
    <col min="2821" max="2821" width="9.85546875" style="9" customWidth="1"/>
    <col min="2822" max="2822" width="7.28515625" style="9" customWidth="1"/>
    <col min="2823" max="2823" width="6" style="9" customWidth="1"/>
    <col min="2824" max="2829" width="17.5703125" style="9" customWidth="1"/>
    <col min="2830" max="2972" width="20.140625" style="9" customWidth="1"/>
    <col min="2973" max="3012" width="12.42578125" style="9" customWidth="1"/>
    <col min="3013" max="3013" width="20.140625" style="9" customWidth="1"/>
    <col min="3014" max="3014" width="21.42578125" style="9" customWidth="1"/>
    <col min="3015" max="3015" width="22.7109375" style="9" customWidth="1"/>
    <col min="3016" max="3016" width="13.7109375" style="9" customWidth="1"/>
    <col min="3017" max="3017" width="15" style="9" customWidth="1"/>
    <col min="3018" max="3020" width="17.5703125" style="9" customWidth="1"/>
    <col min="3021" max="3021" width="16.28515625" style="9" customWidth="1"/>
    <col min="3022" max="3022" width="15" style="9" customWidth="1"/>
    <col min="3023" max="3024" width="12.42578125" style="9" customWidth="1"/>
    <col min="3025" max="3026" width="17.5703125" style="9" customWidth="1"/>
    <col min="3027" max="3027" width="7.28515625" style="9" customWidth="1"/>
    <col min="3028" max="3028" width="21.42578125" style="9" customWidth="1"/>
    <col min="3029" max="3029" width="17.5703125" style="9" customWidth="1"/>
    <col min="3030" max="3030" width="20.140625" style="9" customWidth="1"/>
    <col min="3031" max="3031" width="16.28515625" style="9" customWidth="1"/>
    <col min="3032" max="3032" width="17.5703125" style="9" customWidth="1"/>
    <col min="3033" max="3033" width="6" style="9" customWidth="1"/>
    <col min="3034" max="3035" width="18.85546875" style="9" customWidth="1"/>
    <col min="3036" max="3037" width="20.140625" style="9" customWidth="1"/>
    <col min="3038" max="3038" width="6" style="9" customWidth="1"/>
    <col min="3039" max="3039" width="12.42578125" style="9" customWidth="1"/>
    <col min="3040" max="3040" width="18.85546875" style="9" customWidth="1"/>
    <col min="3041" max="3042" width="15" style="9" customWidth="1"/>
    <col min="3043" max="3043" width="7.28515625" style="9" customWidth="1"/>
    <col min="3044" max="3044" width="11.140625" style="9" customWidth="1"/>
    <col min="3045" max="3045" width="13.7109375" style="9" customWidth="1"/>
    <col min="3046" max="3046" width="18.85546875" style="9" customWidth="1"/>
    <col min="3047" max="3047" width="17.5703125" style="9" customWidth="1"/>
    <col min="3048" max="3048" width="25.28515625" style="9" customWidth="1"/>
    <col min="3049" max="3049" width="20.140625" style="9" customWidth="1"/>
    <col min="3050" max="3050" width="15" style="9" customWidth="1"/>
    <col min="3051" max="3051" width="17.5703125" style="9" customWidth="1"/>
    <col min="3052" max="3052" width="16.28515625" style="9" customWidth="1"/>
    <col min="3053" max="3054" width="15" style="9" customWidth="1"/>
    <col min="3055" max="3055" width="17.5703125" style="9" customWidth="1"/>
    <col min="3056" max="3056" width="20.140625" style="9" customWidth="1"/>
    <col min="3057" max="3057" width="16.28515625" style="9" customWidth="1"/>
    <col min="3058" max="3059" width="25.28515625" style="9" customWidth="1"/>
    <col min="3060" max="3060" width="18.85546875" style="9" customWidth="1"/>
    <col min="3061" max="3062" width="20.140625" style="9" customWidth="1"/>
    <col min="3063" max="3063" width="11.140625" style="9" customWidth="1"/>
    <col min="3064" max="3064" width="29.140625" style="9" customWidth="1"/>
    <col min="3065" max="3065" width="34.28515625" style="9" customWidth="1"/>
    <col min="3066" max="3067" width="9.85546875" style="9" customWidth="1"/>
    <col min="3068" max="3068" width="17.5703125" style="9" customWidth="1"/>
    <col min="3069" max="3069" width="18.85546875" style="9" customWidth="1"/>
    <col min="3070" max="3070" width="9.85546875" style="9" customWidth="1"/>
    <col min="3071" max="3072" width="6" style="9" customWidth="1"/>
    <col min="3073" max="3073" width="13.7109375" style="9" customWidth="1"/>
    <col min="3074" max="3075" width="15" style="9" customWidth="1"/>
    <col min="3076" max="3076" width="17.5703125" style="9" customWidth="1"/>
    <col min="3077" max="3077" width="9.85546875" style="9" customWidth="1"/>
    <col min="3078" max="3078" width="7.28515625" style="9" customWidth="1"/>
    <col min="3079" max="3079" width="6" style="9" customWidth="1"/>
    <col min="3080" max="3085" width="17.5703125" style="9" customWidth="1"/>
    <col min="3086" max="3228" width="20.140625" style="9" customWidth="1"/>
    <col min="3229" max="3268" width="12.42578125" style="9" customWidth="1"/>
    <col min="3269" max="3269" width="20.140625" style="9" customWidth="1"/>
    <col min="3270" max="3270" width="21.42578125" style="9" customWidth="1"/>
    <col min="3271" max="3271" width="22.7109375" style="9" customWidth="1"/>
    <col min="3272" max="3272" width="13.7109375" style="9" customWidth="1"/>
    <col min="3273" max="3273" width="15" style="9" customWidth="1"/>
    <col min="3274" max="3276" width="17.5703125" style="9" customWidth="1"/>
    <col min="3277" max="3277" width="16.28515625" style="9" customWidth="1"/>
    <col min="3278" max="3278" width="15" style="9" customWidth="1"/>
    <col min="3279" max="3280" width="12.42578125" style="9" customWidth="1"/>
    <col min="3281" max="3282" width="17.5703125" style="9" customWidth="1"/>
    <col min="3283" max="3283" width="7.28515625" style="9" customWidth="1"/>
    <col min="3284" max="3284" width="21.42578125" style="9" customWidth="1"/>
    <col min="3285" max="3285" width="17.5703125" style="9" customWidth="1"/>
    <col min="3286" max="3286" width="20.140625" style="9" customWidth="1"/>
    <col min="3287" max="3287" width="16.28515625" style="9" customWidth="1"/>
    <col min="3288" max="3288" width="17.5703125" style="9" customWidth="1"/>
    <col min="3289" max="3289" width="6" style="9" customWidth="1"/>
    <col min="3290" max="3291" width="18.85546875" style="9" customWidth="1"/>
    <col min="3292" max="3293" width="20.140625" style="9" customWidth="1"/>
    <col min="3294" max="3294" width="6" style="9" customWidth="1"/>
    <col min="3295" max="3295" width="12.42578125" style="9" customWidth="1"/>
    <col min="3296" max="3296" width="18.85546875" style="9" customWidth="1"/>
    <col min="3297" max="3298" width="15" style="9" customWidth="1"/>
    <col min="3299" max="3299" width="7.28515625" style="9" customWidth="1"/>
    <col min="3300" max="3300" width="11.140625" style="9" customWidth="1"/>
    <col min="3301" max="3301" width="13.7109375" style="9" customWidth="1"/>
    <col min="3302" max="3302" width="18.85546875" style="9" customWidth="1"/>
    <col min="3303" max="3303" width="17.5703125" style="9" customWidth="1"/>
    <col min="3304" max="3304" width="25.28515625" style="9" customWidth="1"/>
    <col min="3305" max="3305" width="20.140625" style="9" customWidth="1"/>
    <col min="3306" max="3306" width="15" style="9" customWidth="1"/>
    <col min="3307" max="3307" width="17.5703125" style="9" customWidth="1"/>
    <col min="3308" max="3308" width="16.28515625" style="9" customWidth="1"/>
    <col min="3309" max="3310" width="15" style="9" customWidth="1"/>
    <col min="3311" max="3311" width="17.5703125" style="9" customWidth="1"/>
    <col min="3312" max="3312" width="20.140625" style="9" customWidth="1"/>
    <col min="3313" max="3313" width="16.28515625" style="9" customWidth="1"/>
    <col min="3314" max="3315" width="25.28515625" style="9" customWidth="1"/>
    <col min="3316" max="3316" width="18.85546875" style="9" customWidth="1"/>
    <col min="3317" max="3318" width="20.140625" style="9" customWidth="1"/>
    <col min="3319" max="3319" width="11.140625" style="9" customWidth="1"/>
    <col min="3320" max="3320" width="29.140625" style="9" customWidth="1"/>
    <col min="3321" max="3321" width="34.28515625" style="9" customWidth="1"/>
    <col min="3322" max="3323" width="9.85546875" style="9" customWidth="1"/>
    <col min="3324" max="3324" width="17.5703125" style="9" customWidth="1"/>
    <col min="3325" max="3325" width="18.85546875" style="9" customWidth="1"/>
    <col min="3326" max="3326" width="9.85546875" style="9" customWidth="1"/>
    <col min="3327" max="3328" width="6" style="9" customWidth="1"/>
    <col min="3329" max="3329" width="13.7109375" style="9" customWidth="1"/>
    <col min="3330" max="3331" width="15" style="9" customWidth="1"/>
    <col min="3332" max="3332" width="17.5703125" style="9" customWidth="1"/>
    <col min="3333" max="3333" width="9.85546875" style="9" customWidth="1"/>
    <col min="3334" max="3334" width="7.28515625" style="9" customWidth="1"/>
    <col min="3335" max="3335" width="6" style="9" customWidth="1"/>
    <col min="3336" max="3341" width="17.5703125" style="9" customWidth="1"/>
    <col min="3342" max="3484" width="20.140625" style="9" customWidth="1"/>
    <col min="3485" max="3524" width="12.42578125" style="9" customWidth="1"/>
    <col min="3525" max="3525" width="20.140625" style="9" customWidth="1"/>
    <col min="3526" max="3526" width="21.42578125" style="9" customWidth="1"/>
    <col min="3527" max="3527" width="22.7109375" style="9" customWidth="1"/>
    <col min="3528" max="3528" width="13.7109375" style="9" customWidth="1"/>
    <col min="3529" max="3529" width="15" style="9" customWidth="1"/>
    <col min="3530" max="3532" width="17.5703125" style="9" customWidth="1"/>
    <col min="3533" max="3533" width="16.28515625" style="9" customWidth="1"/>
    <col min="3534" max="3534" width="15" style="9" customWidth="1"/>
    <col min="3535" max="3536" width="12.42578125" style="9" customWidth="1"/>
    <col min="3537" max="3538" width="17.5703125" style="9" customWidth="1"/>
    <col min="3539" max="3539" width="7.28515625" style="9" customWidth="1"/>
    <col min="3540" max="3540" width="21.42578125" style="9" customWidth="1"/>
    <col min="3541" max="3541" width="17.5703125" style="9" customWidth="1"/>
    <col min="3542" max="3542" width="20.140625" style="9" customWidth="1"/>
    <col min="3543" max="3543" width="16.28515625" style="9" customWidth="1"/>
    <col min="3544" max="3544" width="17.5703125" style="9" customWidth="1"/>
    <col min="3545" max="3545" width="6" style="9" customWidth="1"/>
    <col min="3546" max="3547" width="18.85546875" style="9" customWidth="1"/>
    <col min="3548" max="3549" width="20.140625" style="9" customWidth="1"/>
    <col min="3550" max="3550" width="6" style="9" customWidth="1"/>
    <col min="3551" max="3551" width="12.42578125" style="9" customWidth="1"/>
    <col min="3552" max="3552" width="18.85546875" style="9" customWidth="1"/>
    <col min="3553" max="3554" width="15" style="9" customWidth="1"/>
    <col min="3555" max="3555" width="7.28515625" style="9" customWidth="1"/>
    <col min="3556" max="3556" width="11.140625" style="9" customWidth="1"/>
    <col min="3557" max="3557" width="13.7109375" style="9" customWidth="1"/>
    <col min="3558" max="3558" width="18.85546875" style="9" customWidth="1"/>
    <col min="3559" max="3559" width="17.5703125" style="9" customWidth="1"/>
    <col min="3560" max="3560" width="25.28515625" style="9" customWidth="1"/>
    <col min="3561" max="3561" width="20.140625" style="9" customWidth="1"/>
    <col min="3562" max="3562" width="15" style="9" customWidth="1"/>
    <col min="3563" max="3563" width="17.5703125" style="9" customWidth="1"/>
    <col min="3564" max="3564" width="16.28515625" style="9" customWidth="1"/>
    <col min="3565" max="3566" width="15" style="9" customWidth="1"/>
    <col min="3567" max="3567" width="17.5703125" style="9" customWidth="1"/>
    <col min="3568" max="3568" width="20.140625" style="9" customWidth="1"/>
    <col min="3569" max="3569" width="16.28515625" style="9" customWidth="1"/>
    <col min="3570" max="3571" width="25.28515625" style="9" customWidth="1"/>
    <col min="3572" max="3572" width="18.85546875" style="9" customWidth="1"/>
    <col min="3573" max="3574" width="20.140625" style="9" customWidth="1"/>
    <col min="3575" max="3575" width="11.140625" style="9" customWidth="1"/>
    <col min="3576" max="3576" width="29.140625" style="9" customWidth="1"/>
    <col min="3577" max="3577" width="34.28515625" style="9" customWidth="1"/>
    <col min="3578" max="3579" width="9.85546875" style="9" customWidth="1"/>
    <col min="3580" max="3580" width="17.5703125" style="9" customWidth="1"/>
    <col min="3581" max="3581" width="18.85546875" style="9" customWidth="1"/>
    <col min="3582" max="3582" width="9.85546875" style="9" customWidth="1"/>
    <col min="3583" max="3584" width="6" style="9" customWidth="1"/>
    <col min="3585" max="3585" width="13.7109375" style="9" customWidth="1"/>
    <col min="3586" max="3587" width="15" style="9" customWidth="1"/>
    <col min="3588" max="3588" width="17.5703125" style="9" customWidth="1"/>
    <col min="3589" max="3589" width="9.85546875" style="9" customWidth="1"/>
    <col min="3590" max="3590" width="7.28515625" style="9" customWidth="1"/>
    <col min="3591" max="3591" width="6" style="9" customWidth="1"/>
    <col min="3592" max="3597" width="17.5703125" style="9" customWidth="1"/>
    <col min="3598" max="3740" width="20.140625" style="9" customWidth="1"/>
    <col min="3741" max="3780" width="12.42578125" style="9" customWidth="1"/>
    <col min="3781" max="3781" width="20.140625" style="9" customWidth="1"/>
    <col min="3782" max="3782" width="21.42578125" style="9" customWidth="1"/>
    <col min="3783" max="3783" width="22.7109375" style="9" customWidth="1"/>
    <col min="3784" max="3784" width="13.7109375" style="9" customWidth="1"/>
    <col min="3785" max="3785" width="15" style="9" customWidth="1"/>
    <col min="3786" max="3788" width="17.5703125" style="9" customWidth="1"/>
    <col min="3789" max="3789" width="16.28515625" style="9" customWidth="1"/>
    <col min="3790" max="3790" width="15" style="9" customWidth="1"/>
    <col min="3791" max="3792" width="12.42578125" style="9" customWidth="1"/>
    <col min="3793" max="3794" width="17.5703125" style="9" customWidth="1"/>
    <col min="3795" max="3795" width="7.28515625" style="9" customWidth="1"/>
    <col min="3796" max="3796" width="21.42578125" style="9" customWidth="1"/>
    <col min="3797" max="3797" width="17.5703125" style="9" customWidth="1"/>
    <col min="3798" max="3798" width="20.140625" style="9" customWidth="1"/>
    <col min="3799" max="3799" width="16.28515625" style="9" customWidth="1"/>
    <col min="3800" max="3800" width="17.5703125" style="9" customWidth="1"/>
    <col min="3801" max="3801" width="6" style="9" customWidth="1"/>
    <col min="3802" max="3803" width="18.85546875" style="9" customWidth="1"/>
    <col min="3804" max="3805" width="20.140625" style="9" customWidth="1"/>
    <col min="3806" max="3806" width="6" style="9" customWidth="1"/>
    <col min="3807" max="3807" width="12.42578125" style="9" customWidth="1"/>
    <col min="3808" max="3808" width="18.85546875" style="9" customWidth="1"/>
    <col min="3809" max="3810" width="15" style="9" customWidth="1"/>
    <col min="3811" max="3811" width="7.28515625" style="9" customWidth="1"/>
    <col min="3812" max="3812" width="11.140625" style="9" customWidth="1"/>
    <col min="3813" max="3813" width="13.7109375" style="9" customWidth="1"/>
    <col min="3814" max="3814" width="18.85546875" style="9" customWidth="1"/>
    <col min="3815" max="3815" width="17.5703125" style="9" customWidth="1"/>
    <col min="3816" max="3816" width="25.28515625" style="9" customWidth="1"/>
    <col min="3817" max="3817" width="20.140625" style="9" customWidth="1"/>
    <col min="3818" max="3818" width="15" style="9" customWidth="1"/>
    <col min="3819" max="3819" width="17.5703125" style="9" customWidth="1"/>
    <col min="3820" max="3820" width="16.28515625" style="9" customWidth="1"/>
    <col min="3821" max="3822" width="15" style="9" customWidth="1"/>
    <col min="3823" max="3823" width="17.5703125" style="9" customWidth="1"/>
    <col min="3824" max="3824" width="20.140625" style="9" customWidth="1"/>
    <col min="3825" max="3825" width="16.28515625" style="9" customWidth="1"/>
    <col min="3826" max="3827" width="25.28515625" style="9" customWidth="1"/>
    <col min="3828" max="3828" width="18.85546875" style="9" customWidth="1"/>
    <col min="3829" max="3830" width="20.140625" style="9" customWidth="1"/>
    <col min="3831" max="3831" width="11.140625" style="9" customWidth="1"/>
    <col min="3832" max="3832" width="29.140625" style="9" customWidth="1"/>
    <col min="3833" max="3833" width="34.28515625" style="9" customWidth="1"/>
    <col min="3834" max="3835" width="9.85546875" style="9" customWidth="1"/>
    <col min="3836" max="3836" width="17.5703125" style="9" customWidth="1"/>
    <col min="3837" max="3837" width="18.85546875" style="9" customWidth="1"/>
    <col min="3838" max="3838" width="9.85546875" style="9" customWidth="1"/>
    <col min="3839" max="3840" width="6" style="9" customWidth="1"/>
    <col min="3841" max="3841" width="13.7109375" style="9" customWidth="1"/>
    <col min="3842" max="3843" width="15" style="9" customWidth="1"/>
    <col min="3844" max="3844" width="17.5703125" style="9" customWidth="1"/>
    <col min="3845" max="3845" width="9.85546875" style="9" customWidth="1"/>
    <col min="3846" max="3846" width="7.28515625" style="9" customWidth="1"/>
    <col min="3847" max="3847" width="6" style="9" customWidth="1"/>
    <col min="3848" max="3853" width="17.5703125" style="9" customWidth="1"/>
    <col min="3854" max="3996" width="20.140625" style="9" customWidth="1"/>
    <col min="3997" max="4036" width="12.42578125" style="9" customWidth="1"/>
    <col min="4037" max="4037" width="20.140625" style="9" customWidth="1"/>
    <col min="4038" max="4038" width="21.42578125" style="9" customWidth="1"/>
    <col min="4039" max="4039" width="22.7109375" style="9" customWidth="1"/>
    <col min="4040" max="4040" width="13.7109375" style="9" customWidth="1"/>
    <col min="4041" max="4041" width="15" style="9" customWidth="1"/>
    <col min="4042" max="4044" width="17.5703125" style="9" customWidth="1"/>
    <col min="4045" max="4045" width="16.28515625" style="9" customWidth="1"/>
    <col min="4046" max="4046" width="15" style="9" customWidth="1"/>
    <col min="4047" max="4048" width="12.42578125" style="9" customWidth="1"/>
    <col min="4049" max="4050" width="17.5703125" style="9" customWidth="1"/>
    <col min="4051" max="4051" width="7.28515625" style="9" customWidth="1"/>
    <col min="4052" max="4052" width="21.42578125" style="9" customWidth="1"/>
    <col min="4053" max="4053" width="17.5703125" style="9" customWidth="1"/>
    <col min="4054" max="4054" width="20.140625" style="9" customWidth="1"/>
    <col min="4055" max="4055" width="16.28515625" style="9" customWidth="1"/>
    <col min="4056" max="4056" width="17.5703125" style="9" customWidth="1"/>
    <col min="4057" max="4057" width="6" style="9" customWidth="1"/>
    <col min="4058" max="4059" width="18.85546875" style="9" customWidth="1"/>
    <col min="4060" max="4061" width="20.140625" style="9" customWidth="1"/>
    <col min="4062" max="4062" width="6" style="9" customWidth="1"/>
    <col min="4063" max="4063" width="12.42578125" style="9" customWidth="1"/>
    <col min="4064" max="4064" width="18.85546875" style="9" customWidth="1"/>
    <col min="4065" max="4066" width="15" style="9" customWidth="1"/>
    <col min="4067" max="4067" width="7.28515625" style="9" customWidth="1"/>
    <col min="4068" max="4068" width="11.140625" style="9" customWidth="1"/>
    <col min="4069" max="4069" width="13.7109375" style="9" customWidth="1"/>
    <col min="4070" max="4070" width="18.85546875" style="9" customWidth="1"/>
    <col min="4071" max="4071" width="17.5703125" style="9" customWidth="1"/>
    <col min="4072" max="4072" width="25.28515625" style="9" customWidth="1"/>
    <col min="4073" max="4073" width="20.140625" style="9" customWidth="1"/>
    <col min="4074" max="4074" width="15" style="9" customWidth="1"/>
    <col min="4075" max="4075" width="17.5703125" style="9" customWidth="1"/>
    <col min="4076" max="4076" width="16.28515625" style="9" customWidth="1"/>
    <col min="4077" max="4078" width="15" style="9" customWidth="1"/>
    <col min="4079" max="4079" width="17.5703125" style="9" customWidth="1"/>
    <col min="4080" max="4080" width="20.140625" style="9" customWidth="1"/>
    <col min="4081" max="4081" width="16.28515625" style="9" customWidth="1"/>
    <col min="4082" max="4083" width="25.28515625" style="9" customWidth="1"/>
    <col min="4084" max="4084" width="18.85546875" style="9" customWidth="1"/>
    <col min="4085" max="4086" width="20.140625" style="9" customWidth="1"/>
    <col min="4087" max="4087" width="11.140625" style="9" customWidth="1"/>
    <col min="4088" max="4088" width="29.140625" style="9" customWidth="1"/>
    <col min="4089" max="4089" width="34.28515625" style="9" customWidth="1"/>
    <col min="4090" max="4091" width="9.85546875" style="9" customWidth="1"/>
    <col min="4092" max="4092" width="17.5703125" style="9" customWidth="1"/>
    <col min="4093" max="4093" width="18.85546875" style="9" customWidth="1"/>
    <col min="4094" max="4094" width="9.85546875" style="9" customWidth="1"/>
    <col min="4095" max="4096" width="6" style="9" customWidth="1"/>
    <col min="4097" max="4097" width="13.7109375" style="9" customWidth="1"/>
    <col min="4098" max="4099" width="15" style="9" customWidth="1"/>
    <col min="4100" max="4100" width="17.5703125" style="9" customWidth="1"/>
    <col min="4101" max="4101" width="9.85546875" style="9" customWidth="1"/>
    <col min="4102" max="4102" width="7.28515625" style="9" customWidth="1"/>
    <col min="4103" max="4103" width="6" style="9" customWidth="1"/>
    <col min="4104" max="4109" width="17.5703125" style="9" customWidth="1"/>
    <col min="4110" max="4252" width="20.140625" style="9" customWidth="1"/>
    <col min="4253" max="4292" width="12.42578125" style="9" customWidth="1"/>
    <col min="4293" max="4293" width="20.140625" style="9" customWidth="1"/>
    <col min="4294" max="4294" width="21.42578125" style="9" customWidth="1"/>
    <col min="4295" max="4295" width="22.7109375" style="9" customWidth="1"/>
    <col min="4296" max="4296" width="13.7109375" style="9" customWidth="1"/>
    <col min="4297" max="4297" width="15" style="9" customWidth="1"/>
    <col min="4298" max="4300" width="17.5703125" style="9" customWidth="1"/>
    <col min="4301" max="4301" width="16.28515625" style="9" customWidth="1"/>
    <col min="4302" max="4302" width="15" style="9" customWidth="1"/>
    <col min="4303" max="4304" width="12.42578125" style="9" customWidth="1"/>
    <col min="4305" max="4306" width="17.5703125" style="9" customWidth="1"/>
    <col min="4307" max="4307" width="7.28515625" style="9" customWidth="1"/>
    <col min="4308" max="4308" width="21.42578125" style="9" customWidth="1"/>
    <col min="4309" max="4309" width="17.5703125" style="9" customWidth="1"/>
    <col min="4310" max="4310" width="20.140625" style="9" customWidth="1"/>
    <col min="4311" max="4311" width="16.28515625" style="9" customWidth="1"/>
    <col min="4312" max="4312" width="17.5703125" style="9" customWidth="1"/>
    <col min="4313" max="4313" width="6" style="9" customWidth="1"/>
    <col min="4314" max="4315" width="18.85546875" style="9" customWidth="1"/>
    <col min="4316" max="4317" width="20.140625" style="9" customWidth="1"/>
    <col min="4318" max="4318" width="6" style="9" customWidth="1"/>
    <col min="4319" max="4319" width="12.42578125" style="9" customWidth="1"/>
    <col min="4320" max="4320" width="18.85546875" style="9" customWidth="1"/>
    <col min="4321" max="4322" width="15" style="9" customWidth="1"/>
    <col min="4323" max="4323" width="7.28515625" style="9" customWidth="1"/>
    <col min="4324" max="4324" width="11.140625" style="9" customWidth="1"/>
    <col min="4325" max="4325" width="13.7109375" style="9" customWidth="1"/>
    <col min="4326" max="4326" width="18.85546875" style="9" customWidth="1"/>
    <col min="4327" max="4327" width="17.5703125" style="9" customWidth="1"/>
    <col min="4328" max="4328" width="25.28515625" style="9" customWidth="1"/>
    <col min="4329" max="4329" width="20.140625" style="9" customWidth="1"/>
    <col min="4330" max="4330" width="15" style="9" customWidth="1"/>
    <col min="4331" max="4331" width="17.5703125" style="9" customWidth="1"/>
    <col min="4332" max="4332" width="16.28515625" style="9" customWidth="1"/>
    <col min="4333" max="4334" width="15" style="9" customWidth="1"/>
    <col min="4335" max="4335" width="17.5703125" style="9" customWidth="1"/>
    <col min="4336" max="4336" width="20.140625" style="9" customWidth="1"/>
    <col min="4337" max="4337" width="16.28515625" style="9" customWidth="1"/>
    <col min="4338" max="4339" width="25.28515625" style="9" customWidth="1"/>
    <col min="4340" max="4340" width="18.85546875" style="9" customWidth="1"/>
    <col min="4341" max="4342" width="20.140625" style="9" customWidth="1"/>
    <col min="4343" max="4343" width="11.140625" style="9" customWidth="1"/>
    <col min="4344" max="4344" width="29.140625" style="9" customWidth="1"/>
    <col min="4345" max="4345" width="34.28515625" style="9" customWidth="1"/>
    <col min="4346" max="4347" width="9.85546875" style="9" customWidth="1"/>
    <col min="4348" max="4348" width="17.5703125" style="9" customWidth="1"/>
    <col min="4349" max="4349" width="18.85546875" style="9" customWidth="1"/>
    <col min="4350" max="4350" width="9.85546875" style="9" customWidth="1"/>
    <col min="4351" max="4352" width="6" style="9" customWidth="1"/>
    <col min="4353" max="4353" width="13.7109375" style="9" customWidth="1"/>
    <col min="4354" max="4355" width="15" style="9" customWidth="1"/>
    <col min="4356" max="4356" width="17.5703125" style="9" customWidth="1"/>
    <col min="4357" max="4357" width="9.85546875" style="9" customWidth="1"/>
    <col min="4358" max="4358" width="7.28515625" style="9" customWidth="1"/>
    <col min="4359" max="4359" width="6" style="9" customWidth="1"/>
    <col min="4360" max="4365" width="17.5703125" style="9" customWidth="1"/>
    <col min="4366" max="4508" width="20.140625" style="9" customWidth="1"/>
    <col min="4509" max="4548" width="12.42578125" style="9" customWidth="1"/>
    <col min="4549" max="4549" width="20.140625" style="9" customWidth="1"/>
    <col min="4550" max="4550" width="21.42578125" style="9" customWidth="1"/>
    <col min="4551" max="4551" width="22.7109375" style="9" customWidth="1"/>
    <col min="4552" max="4552" width="13.7109375" style="9" customWidth="1"/>
    <col min="4553" max="4553" width="15" style="9" customWidth="1"/>
    <col min="4554" max="4556" width="17.5703125" style="9" customWidth="1"/>
    <col min="4557" max="4557" width="16.28515625" style="9" customWidth="1"/>
    <col min="4558" max="4558" width="15" style="9" customWidth="1"/>
    <col min="4559" max="4560" width="12.42578125" style="9" customWidth="1"/>
    <col min="4561" max="4562" width="17.5703125" style="9" customWidth="1"/>
    <col min="4563" max="4563" width="7.28515625" style="9" customWidth="1"/>
    <col min="4564" max="4564" width="21.42578125" style="9" customWidth="1"/>
    <col min="4565" max="4565" width="17.5703125" style="9" customWidth="1"/>
    <col min="4566" max="4566" width="20.140625" style="9" customWidth="1"/>
    <col min="4567" max="4567" width="16.28515625" style="9" customWidth="1"/>
    <col min="4568" max="4568" width="17.5703125" style="9" customWidth="1"/>
    <col min="4569" max="4569" width="6" style="9" customWidth="1"/>
    <col min="4570" max="4571" width="18.85546875" style="9" customWidth="1"/>
    <col min="4572" max="4573" width="20.140625" style="9" customWidth="1"/>
    <col min="4574" max="4574" width="6" style="9" customWidth="1"/>
    <col min="4575" max="4575" width="12.42578125" style="9" customWidth="1"/>
    <col min="4576" max="4576" width="18.85546875" style="9" customWidth="1"/>
    <col min="4577" max="4578" width="15" style="9" customWidth="1"/>
    <col min="4579" max="4579" width="7.28515625" style="9" customWidth="1"/>
    <col min="4580" max="4580" width="11.140625" style="9" customWidth="1"/>
    <col min="4581" max="4581" width="13.7109375" style="9" customWidth="1"/>
    <col min="4582" max="4582" width="18.85546875" style="9" customWidth="1"/>
    <col min="4583" max="4583" width="17.5703125" style="9" customWidth="1"/>
    <col min="4584" max="4584" width="25.28515625" style="9" customWidth="1"/>
    <col min="4585" max="4585" width="20.140625" style="9" customWidth="1"/>
    <col min="4586" max="4586" width="15" style="9" customWidth="1"/>
    <col min="4587" max="4587" width="17.5703125" style="9" customWidth="1"/>
    <col min="4588" max="4588" width="16.28515625" style="9" customWidth="1"/>
    <col min="4589" max="4590" width="15" style="9" customWidth="1"/>
    <col min="4591" max="4591" width="17.5703125" style="9" customWidth="1"/>
    <col min="4592" max="4592" width="20.140625" style="9" customWidth="1"/>
    <col min="4593" max="4593" width="16.28515625" style="9" customWidth="1"/>
    <col min="4594" max="4595" width="25.28515625" style="9" customWidth="1"/>
    <col min="4596" max="4596" width="18.85546875" style="9" customWidth="1"/>
    <col min="4597" max="4598" width="20.140625" style="9" customWidth="1"/>
    <col min="4599" max="4599" width="11.140625" style="9" customWidth="1"/>
    <col min="4600" max="4600" width="29.140625" style="9" customWidth="1"/>
    <col min="4601" max="4601" width="34.28515625" style="9" customWidth="1"/>
    <col min="4602" max="4603" width="9.85546875" style="9" customWidth="1"/>
    <col min="4604" max="4604" width="17.5703125" style="9" customWidth="1"/>
    <col min="4605" max="4605" width="18.85546875" style="9" customWidth="1"/>
    <col min="4606" max="4606" width="9.85546875" style="9" customWidth="1"/>
    <col min="4607" max="4608" width="6" style="9" customWidth="1"/>
    <col min="4609" max="4609" width="13.7109375" style="9" customWidth="1"/>
    <col min="4610" max="4611" width="15" style="9" customWidth="1"/>
    <col min="4612" max="4612" width="17.5703125" style="9" customWidth="1"/>
    <col min="4613" max="4613" width="9.85546875" style="9" customWidth="1"/>
    <col min="4614" max="4614" width="7.28515625" style="9" customWidth="1"/>
    <col min="4615" max="4615" width="6" style="9" customWidth="1"/>
    <col min="4616" max="4621" width="17.5703125" style="9" customWidth="1"/>
    <col min="4622" max="4764" width="20.140625" style="9" customWidth="1"/>
    <col min="4765" max="4804" width="12.42578125" style="9" customWidth="1"/>
    <col min="4805" max="4805" width="20.140625" style="9" customWidth="1"/>
    <col min="4806" max="4806" width="21.42578125" style="9" customWidth="1"/>
    <col min="4807" max="4807" width="22.7109375" style="9" customWidth="1"/>
    <col min="4808" max="4808" width="13.7109375" style="9" customWidth="1"/>
    <col min="4809" max="4809" width="15" style="9" customWidth="1"/>
    <col min="4810" max="4812" width="17.5703125" style="9" customWidth="1"/>
    <col min="4813" max="4813" width="16.28515625" style="9" customWidth="1"/>
    <col min="4814" max="4814" width="15" style="9" customWidth="1"/>
    <col min="4815" max="4816" width="12.42578125" style="9" customWidth="1"/>
    <col min="4817" max="4818" width="17.5703125" style="9" customWidth="1"/>
    <col min="4819" max="4819" width="7.28515625" style="9" customWidth="1"/>
    <col min="4820" max="4820" width="21.42578125" style="9" customWidth="1"/>
    <col min="4821" max="4821" width="17.5703125" style="9" customWidth="1"/>
    <col min="4822" max="4822" width="20.140625" style="9" customWidth="1"/>
    <col min="4823" max="4823" width="16.28515625" style="9" customWidth="1"/>
    <col min="4824" max="4824" width="17.5703125" style="9" customWidth="1"/>
    <col min="4825" max="4825" width="6" style="9" customWidth="1"/>
    <col min="4826" max="4827" width="18.85546875" style="9" customWidth="1"/>
    <col min="4828" max="4829" width="20.140625" style="9" customWidth="1"/>
    <col min="4830" max="4830" width="6" style="9" customWidth="1"/>
    <col min="4831" max="4831" width="12.42578125" style="9" customWidth="1"/>
    <col min="4832" max="4832" width="18.85546875" style="9" customWidth="1"/>
    <col min="4833" max="4834" width="15" style="9" customWidth="1"/>
    <col min="4835" max="4835" width="7.28515625" style="9" customWidth="1"/>
    <col min="4836" max="4836" width="11.140625" style="9" customWidth="1"/>
    <col min="4837" max="4837" width="13.7109375" style="9" customWidth="1"/>
    <col min="4838" max="4838" width="18.85546875" style="9" customWidth="1"/>
    <col min="4839" max="4839" width="17.5703125" style="9" customWidth="1"/>
    <col min="4840" max="4840" width="25.28515625" style="9" customWidth="1"/>
    <col min="4841" max="4841" width="20.140625" style="9" customWidth="1"/>
    <col min="4842" max="4842" width="15" style="9" customWidth="1"/>
    <col min="4843" max="4843" width="17.5703125" style="9" customWidth="1"/>
    <col min="4844" max="4844" width="16.28515625" style="9" customWidth="1"/>
    <col min="4845" max="4846" width="15" style="9" customWidth="1"/>
    <col min="4847" max="4847" width="17.5703125" style="9" customWidth="1"/>
    <col min="4848" max="4848" width="20.140625" style="9" customWidth="1"/>
    <col min="4849" max="4849" width="16.28515625" style="9" customWidth="1"/>
    <col min="4850" max="4851" width="25.28515625" style="9" customWidth="1"/>
    <col min="4852" max="4852" width="18.85546875" style="9" customWidth="1"/>
    <col min="4853" max="4854" width="20.140625" style="9" customWidth="1"/>
    <col min="4855" max="4855" width="11.140625" style="9" customWidth="1"/>
    <col min="4856" max="4856" width="29.140625" style="9" customWidth="1"/>
    <col min="4857" max="4857" width="34.28515625" style="9" customWidth="1"/>
    <col min="4858" max="4859" width="9.85546875" style="9" customWidth="1"/>
    <col min="4860" max="4860" width="17.5703125" style="9" customWidth="1"/>
    <col min="4861" max="4861" width="18.85546875" style="9" customWidth="1"/>
    <col min="4862" max="4862" width="9.85546875" style="9" customWidth="1"/>
    <col min="4863" max="4864" width="6" style="9" customWidth="1"/>
    <col min="4865" max="4865" width="13.7109375" style="9" customWidth="1"/>
    <col min="4866" max="4867" width="15" style="9" customWidth="1"/>
    <col min="4868" max="4868" width="17.5703125" style="9" customWidth="1"/>
    <col min="4869" max="4869" width="9.85546875" style="9" customWidth="1"/>
    <col min="4870" max="4870" width="7.28515625" style="9" customWidth="1"/>
    <col min="4871" max="4871" width="6" style="9" customWidth="1"/>
    <col min="4872" max="4877" width="17.5703125" style="9" customWidth="1"/>
    <col min="4878" max="5020" width="20.140625" style="9" customWidth="1"/>
    <col min="5021" max="5060" width="12.42578125" style="9" customWidth="1"/>
    <col min="5061" max="5061" width="20.140625" style="9" customWidth="1"/>
    <col min="5062" max="5062" width="21.42578125" style="9" customWidth="1"/>
    <col min="5063" max="5063" width="22.7109375" style="9" customWidth="1"/>
    <col min="5064" max="5064" width="13.7109375" style="9" customWidth="1"/>
    <col min="5065" max="5065" width="15" style="9" customWidth="1"/>
    <col min="5066" max="5068" width="17.5703125" style="9" customWidth="1"/>
    <col min="5069" max="5069" width="16.28515625" style="9" customWidth="1"/>
    <col min="5070" max="5070" width="15" style="9" customWidth="1"/>
    <col min="5071" max="5072" width="12.42578125" style="9" customWidth="1"/>
    <col min="5073" max="5074" width="17.5703125" style="9" customWidth="1"/>
    <col min="5075" max="5075" width="7.28515625" style="9" customWidth="1"/>
    <col min="5076" max="5076" width="21.42578125" style="9" customWidth="1"/>
    <col min="5077" max="5077" width="17.5703125" style="9" customWidth="1"/>
    <col min="5078" max="5078" width="20.140625" style="9" customWidth="1"/>
    <col min="5079" max="5079" width="16.28515625" style="9" customWidth="1"/>
    <col min="5080" max="5080" width="17.5703125" style="9" customWidth="1"/>
    <col min="5081" max="5081" width="6" style="9" customWidth="1"/>
    <col min="5082" max="5083" width="18.85546875" style="9" customWidth="1"/>
    <col min="5084" max="5085" width="20.140625" style="9" customWidth="1"/>
    <col min="5086" max="5086" width="6" style="9" customWidth="1"/>
    <col min="5087" max="5087" width="12.42578125" style="9" customWidth="1"/>
    <col min="5088" max="5088" width="18.85546875" style="9" customWidth="1"/>
    <col min="5089" max="5090" width="15" style="9" customWidth="1"/>
    <col min="5091" max="5091" width="7.28515625" style="9" customWidth="1"/>
    <col min="5092" max="5092" width="11.140625" style="9" customWidth="1"/>
    <col min="5093" max="5093" width="13.7109375" style="9" customWidth="1"/>
    <col min="5094" max="5094" width="18.85546875" style="9" customWidth="1"/>
    <col min="5095" max="5095" width="17.5703125" style="9" customWidth="1"/>
    <col min="5096" max="5096" width="25.28515625" style="9" customWidth="1"/>
    <col min="5097" max="5097" width="20.140625" style="9" customWidth="1"/>
    <col min="5098" max="5098" width="15" style="9" customWidth="1"/>
    <col min="5099" max="5099" width="17.5703125" style="9" customWidth="1"/>
    <col min="5100" max="5100" width="16.28515625" style="9" customWidth="1"/>
    <col min="5101" max="5102" width="15" style="9" customWidth="1"/>
    <col min="5103" max="5103" width="17.5703125" style="9" customWidth="1"/>
    <col min="5104" max="5104" width="20.140625" style="9" customWidth="1"/>
    <col min="5105" max="5105" width="16.28515625" style="9" customWidth="1"/>
    <col min="5106" max="5107" width="25.28515625" style="9" customWidth="1"/>
    <col min="5108" max="5108" width="18.85546875" style="9" customWidth="1"/>
    <col min="5109" max="5110" width="20.140625" style="9" customWidth="1"/>
    <col min="5111" max="5111" width="11.140625" style="9" customWidth="1"/>
    <col min="5112" max="5112" width="29.140625" style="9" customWidth="1"/>
    <col min="5113" max="5113" width="34.28515625" style="9" customWidth="1"/>
    <col min="5114" max="5115" width="9.85546875" style="9" customWidth="1"/>
    <col min="5116" max="5116" width="17.5703125" style="9" customWidth="1"/>
    <col min="5117" max="5117" width="18.85546875" style="9" customWidth="1"/>
    <col min="5118" max="5118" width="9.85546875" style="9" customWidth="1"/>
    <col min="5119" max="5120" width="6" style="9" customWidth="1"/>
    <col min="5121" max="5121" width="13.7109375" style="9" customWidth="1"/>
    <col min="5122" max="5123" width="15" style="9" customWidth="1"/>
    <col min="5124" max="5124" width="17.5703125" style="9" customWidth="1"/>
    <col min="5125" max="5125" width="9.85546875" style="9" customWidth="1"/>
    <col min="5126" max="5126" width="7.28515625" style="9" customWidth="1"/>
    <col min="5127" max="5127" width="6" style="9" customWidth="1"/>
    <col min="5128" max="5133" width="17.5703125" style="9" customWidth="1"/>
    <col min="5134" max="5276" width="20.140625" style="9" customWidth="1"/>
    <col min="5277" max="5316" width="12.42578125" style="9" customWidth="1"/>
    <col min="5317" max="5317" width="20.140625" style="9" customWidth="1"/>
    <col min="5318" max="5318" width="21.42578125" style="9" customWidth="1"/>
    <col min="5319" max="5319" width="22.7109375" style="9" customWidth="1"/>
    <col min="5320" max="5320" width="13.7109375" style="9" customWidth="1"/>
    <col min="5321" max="5321" width="15" style="9" customWidth="1"/>
    <col min="5322" max="5324" width="17.5703125" style="9" customWidth="1"/>
    <col min="5325" max="5325" width="16.28515625" style="9" customWidth="1"/>
    <col min="5326" max="5326" width="15" style="9" customWidth="1"/>
    <col min="5327" max="5328" width="12.42578125" style="9" customWidth="1"/>
    <col min="5329" max="5330" width="17.5703125" style="9" customWidth="1"/>
    <col min="5331" max="5331" width="7.28515625" style="9" customWidth="1"/>
    <col min="5332" max="5332" width="21.42578125" style="9" customWidth="1"/>
    <col min="5333" max="5333" width="17.5703125" style="9" customWidth="1"/>
    <col min="5334" max="5334" width="20.140625" style="9" customWidth="1"/>
    <col min="5335" max="5335" width="16.28515625" style="9" customWidth="1"/>
    <col min="5336" max="5336" width="17.5703125" style="9" customWidth="1"/>
    <col min="5337" max="5337" width="6" style="9" customWidth="1"/>
    <col min="5338" max="5339" width="18.85546875" style="9" customWidth="1"/>
    <col min="5340" max="5341" width="20.140625" style="9" customWidth="1"/>
    <col min="5342" max="5342" width="6" style="9" customWidth="1"/>
    <col min="5343" max="5343" width="12.42578125" style="9" customWidth="1"/>
    <col min="5344" max="5344" width="18.85546875" style="9" customWidth="1"/>
    <col min="5345" max="5346" width="15" style="9" customWidth="1"/>
    <col min="5347" max="5347" width="7.28515625" style="9" customWidth="1"/>
    <col min="5348" max="5348" width="11.140625" style="9" customWidth="1"/>
    <col min="5349" max="5349" width="13.7109375" style="9" customWidth="1"/>
    <col min="5350" max="5350" width="18.85546875" style="9" customWidth="1"/>
    <col min="5351" max="5351" width="17.5703125" style="9" customWidth="1"/>
    <col min="5352" max="5352" width="25.28515625" style="9" customWidth="1"/>
    <col min="5353" max="5353" width="20.140625" style="9" customWidth="1"/>
    <col min="5354" max="5354" width="15" style="9" customWidth="1"/>
    <col min="5355" max="5355" width="17.5703125" style="9" customWidth="1"/>
    <col min="5356" max="5356" width="16.28515625" style="9" customWidth="1"/>
    <col min="5357" max="5358" width="15" style="9" customWidth="1"/>
    <col min="5359" max="5359" width="17.5703125" style="9" customWidth="1"/>
    <col min="5360" max="5360" width="20.140625" style="9" customWidth="1"/>
    <col min="5361" max="5361" width="16.28515625" style="9" customWidth="1"/>
    <col min="5362" max="5363" width="25.28515625" style="9" customWidth="1"/>
    <col min="5364" max="5364" width="18.85546875" style="9" customWidth="1"/>
    <col min="5365" max="5366" width="20.140625" style="9" customWidth="1"/>
    <col min="5367" max="5367" width="11.140625" style="9" customWidth="1"/>
    <col min="5368" max="5368" width="29.140625" style="9" customWidth="1"/>
    <col min="5369" max="5369" width="34.28515625" style="9" customWidth="1"/>
    <col min="5370" max="5371" width="9.85546875" style="9" customWidth="1"/>
    <col min="5372" max="5372" width="17.5703125" style="9" customWidth="1"/>
    <col min="5373" max="5373" width="18.85546875" style="9" customWidth="1"/>
    <col min="5374" max="5374" width="9.85546875" style="9" customWidth="1"/>
    <col min="5375" max="5376" width="6" style="9" customWidth="1"/>
    <col min="5377" max="5377" width="13.7109375" style="9" customWidth="1"/>
    <col min="5378" max="5379" width="15" style="9" customWidth="1"/>
    <col min="5380" max="5380" width="17.5703125" style="9" customWidth="1"/>
    <col min="5381" max="5381" width="9.85546875" style="9" customWidth="1"/>
    <col min="5382" max="5382" width="7.28515625" style="9" customWidth="1"/>
    <col min="5383" max="5383" width="6" style="9" customWidth="1"/>
    <col min="5384" max="5389" width="17.5703125" style="9" customWidth="1"/>
    <col min="5390" max="5532" width="20.140625" style="9" customWidth="1"/>
    <col min="5533" max="5572" width="12.42578125" style="9" customWidth="1"/>
    <col min="5573" max="5573" width="20.140625" style="9" customWidth="1"/>
    <col min="5574" max="5574" width="21.42578125" style="9" customWidth="1"/>
    <col min="5575" max="5575" width="22.7109375" style="9" customWidth="1"/>
    <col min="5576" max="5576" width="13.7109375" style="9" customWidth="1"/>
    <col min="5577" max="5577" width="15" style="9" customWidth="1"/>
    <col min="5578" max="5580" width="17.5703125" style="9" customWidth="1"/>
    <col min="5581" max="5581" width="16.28515625" style="9" customWidth="1"/>
    <col min="5582" max="5582" width="15" style="9" customWidth="1"/>
    <col min="5583" max="5584" width="12.42578125" style="9" customWidth="1"/>
    <col min="5585" max="5586" width="17.5703125" style="9" customWidth="1"/>
    <col min="5587" max="5587" width="7.28515625" style="9" customWidth="1"/>
    <col min="5588" max="5588" width="21.42578125" style="9" customWidth="1"/>
    <col min="5589" max="5589" width="17.5703125" style="9" customWidth="1"/>
    <col min="5590" max="5590" width="20.140625" style="9" customWidth="1"/>
    <col min="5591" max="5591" width="16.28515625" style="9" customWidth="1"/>
    <col min="5592" max="5592" width="17.5703125" style="9" customWidth="1"/>
    <col min="5593" max="5593" width="6" style="9" customWidth="1"/>
    <col min="5594" max="5595" width="18.85546875" style="9" customWidth="1"/>
    <col min="5596" max="5597" width="20.140625" style="9" customWidth="1"/>
    <col min="5598" max="5598" width="6" style="9" customWidth="1"/>
    <col min="5599" max="5599" width="12.42578125" style="9" customWidth="1"/>
    <col min="5600" max="5600" width="18.85546875" style="9" customWidth="1"/>
    <col min="5601" max="5602" width="15" style="9" customWidth="1"/>
    <col min="5603" max="5603" width="7.28515625" style="9" customWidth="1"/>
    <col min="5604" max="5604" width="11.140625" style="9" customWidth="1"/>
    <col min="5605" max="5605" width="13.7109375" style="9" customWidth="1"/>
    <col min="5606" max="5606" width="18.85546875" style="9" customWidth="1"/>
    <col min="5607" max="5607" width="17.5703125" style="9" customWidth="1"/>
    <col min="5608" max="5608" width="25.28515625" style="9" customWidth="1"/>
    <col min="5609" max="5609" width="20.140625" style="9" customWidth="1"/>
    <col min="5610" max="5610" width="15" style="9" customWidth="1"/>
    <col min="5611" max="5611" width="17.5703125" style="9" customWidth="1"/>
    <col min="5612" max="5612" width="16.28515625" style="9" customWidth="1"/>
    <col min="5613" max="5614" width="15" style="9" customWidth="1"/>
    <col min="5615" max="5615" width="17.5703125" style="9" customWidth="1"/>
    <col min="5616" max="5616" width="20.140625" style="9" customWidth="1"/>
    <col min="5617" max="5617" width="16.28515625" style="9" customWidth="1"/>
    <col min="5618" max="5619" width="25.28515625" style="9" customWidth="1"/>
    <col min="5620" max="5620" width="18.85546875" style="9" customWidth="1"/>
    <col min="5621" max="5622" width="20.140625" style="9" customWidth="1"/>
    <col min="5623" max="5623" width="11.140625" style="9" customWidth="1"/>
    <col min="5624" max="5624" width="29.140625" style="9" customWidth="1"/>
    <col min="5625" max="5625" width="34.28515625" style="9" customWidth="1"/>
    <col min="5626" max="5627" width="9.85546875" style="9" customWidth="1"/>
    <col min="5628" max="5628" width="17.5703125" style="9" customWidth="1"/>
    <col min="5629" max="5629" width="18.85546875" style="9" customWidth="1"/>
    <col min="5630" max="5630" width="9.85546875" style="9" customWidth="1"/>
    <col min="5631" max="5632" width="6" style="9" customWidth="1"/>
    <col min="5633" max="5633" width="13.7109375" style="9" customWidth="1"/>
    <col min="5634" max="5635" width="15" style="9" customWidth="1"/>
    <col min="5636" max="5636" width="17.5703125" style="9" customWidth="1"/>
    <col min="5637" max="5637" width="9.85546875" style="9" customWidth="1"/>
    <col min="5638" max="5638" width="7.28515625" style="9" customWidth="1"/>
    <col min="5639" max="5639" width="6" style="9" customWidth="1"/>
    <col min="5640" max="5645" width="17.5703125" style="9" customWidth="1"/>
    <col min="5646" max="5788" width="20.140625" style="9" customWidth="1"/>
    <col min="5789" max="5828" width="12.42578125" style="9" customWidth="1"/>
    <col min="5829" max="5829" width="20.140625" style="9" customWidth="1"/>
    <col min="5830" max="5830" width="21.42578125" style="9" customWidth="1"/>
    <col min="5831" max="5831" width="22.7109375" style="9" customWidth="1"/>
    <col min="5832" max="5832" width="13.7109375" style="9" customWidth="1"/>
    <col min="5833" max="5833" width="15" style="9" customWidth="1"/>
    <col min="5834" max="5836" width="17.5703125" style="9" customWidth="1"/>
    <col min="5837" max="5837" width="16.28515625" style="9" customWidth="1"/>
    <col min="5838" max="5838" width="15" style="9" customWidth="1"/>
    <col min="5839" max="5840" width="12.42578125" style="9" customWidth="1"/>
    <col min="5841" max="5842" width="17.5703125" style="9" customWidth="1"/>
    <col min="5843" max="5843" width="7.28515625" style="9" customWidth="1"/>
    <col min="5844" max="5844" width="21.42578125" style="9" customWidth="1"/>
    <col min="5845" max="5845" width="17.5703125" style="9" customWidth="1"/>
    <col min="5846" max="5846" width="20.140625" style="9" customWidth="1"/>
    <col min="5847" max="5847" width="16.28515625" style="9" customWidth="1"/>
    <col min="5848" max="5848" width="17.5703125" style="9" customWidth="1"/>
    <col min="5849" max="5849" width="6" style="9" customWidth="1"/>
    <col min="5850" max="5851" width="18.85546875" style="9" customWidth="1"/>
    <col min="5852" max="5853" width="20.140625" style="9" customWidth="1"/>
    <col min="5854" max="5854" width="6" style="9" customWidth="1"/>
    <col min="5855" max="5855" width="12.42578125" style="9" customWidth="1"/>
    <col min="5856" max="5856" width="18.85546875" style="9" customWidth="1"/>
    <col min="5857" max="5858" width="15" style="9" customWidth="1"/>
    <col min="5859" max="5859" width="7.28515625" style="9" customWidth="1"/>
    <col min="5860" max="5860" width="11.140625" style="9" customWidth="1"/>
    <col min="5861" max="5861" width="13.7109375" style="9" customWidth="1"/>
    <col min="5862" max="5862" width="18.85546875" style="9" customWidth="1"/>
    <col min="5863" max="5863" width="17.5703125" style="9" customWidth="1"/>
    <col min="5864" max="5864" width="25.28515625" style="9" customWidth="1"/>
    <col min="5865" max="5865" width="20.140625" style="9" customWidth="1"/>
    <col min="5866" max="5866" width="15" style="9" customWidth="1"/>
    <col min="5867" max="5867" width="17.5703125" style="9" customWidth="1"/>
    <col min="5868" max="5868" width="16.28515625" style="9" customWidth="1"/>
    <col min="5869" max="5870" width="15" style="9" customWidth="1"/>
    <col min="5871" max="5871" width="17.5703125" style="9" customWidth="1"/>
    <col min="5872" max="5872" width="20.140625" style="9" customWidth="1"/>
    <col min="5873" max="5873" width="16.28515625" style="9" customWidth="1"/>
    <col min="5874" max="5875" width="25.28515625" style="9" customWidth="1"/>
    <col min="5876" max="5876" width="18.85546875" style="9" customWidth="1"/>
    <col min="5877" max="5878" width="20.140625" style="9" customWidth="1"/>
    <col min="5879" max="5879" width="11.140625" style="9" customWidth="1"/>
    <col min="5880" max="5880" width="29.140625" style="9" customWidth="1"/>
    <col min="5881" max="5881" width="34.28515625" style="9" customWidth="1"/>
    <col min="5882" max="5883" width="9.85546875" style="9" customWidth="1"/>
    <col min="5884" max="5884" width="17.5703125" style="9" customWidth="1"/>
    <col min="5885" max="5885" width="18.85546875" style="9" customWidth="1"/>
    <col min="5886" max="5886" width="9.85546875" style="9" customWidth="1"/>
    <col min="5887" max="5888" width="6" style="9" customWidth="1"/>
    <col min="5889" max="5889" width="13.7109375" style="9" customWidth="1"/>
    <col min="5890" max="5891" width="15" style="9" customWidth="1"/>
    <col min="5892" max="5892" width="17.5703125" style="9" customWidth="1"/>
    <col min="5893" max="5893" width="9.85546875" style="9" customWidth="1"/>
    <col min="5894" max="5894" width="7.28515625" style="9" customWidth="1"/>
    <col min="5895" max="5895" width="6" style="9" customWidth="1"/>
    <col min="5896" max="5901" width="17.5703125" style="9" customWidth="1"/>
    <col min="5902" max="6044" width="20.140625" style="9" customWidth="1"/>
    <col min="6045" max="6084" width="12.42578125" style="9" customWidth="1"/>
    <col min="6085" max="6085" width="20.140625" style="9" customWidth="1"/>
    <col min="6086" max="6086" width="21.42578125" style="9" customWidth="1"/>
    <col min="6087" max="6087" width="22.7109375" style="9" customWidth="1"/>
    <col min="6088" max="6088" width="13.7109375" style="9" customWidth="1"/>
    <col min="6089" max="6089" width="15" style="9" customWidth="1"/>
    <col min="6090" max="6092" width="17.5703125" style="9" customWidth="1"/>
    <col min="6093" max="6093" width="16.28515625" style="9" customWidth="1"/>
    <col min="6094" max="6094" width="15" style="9" customWidth="1"/>
    <col min="6095" max="6096" width="12.42578125" style="9" customWidth="1"/>
    <col min="6097" max="6098" width="17.5703125" style="9" customWidth="1"/>
    <col min="6099" max="6099" width="7.28515625" style="9" customWidth="1"/>
    <col min="6100" max="6100" width="21.42578125" style="9" customWidth="1"/>
    <col min="6101" max="6101" width="17.5703125" style="9" customWidth="1"/>
    <col min="6102" max="6102" width="20.140625" style="9" customWidth="1"/>
    <col min="6103" max="6103" width="16.28515625" style="9" customWidth="1"/>
    <col min="6104" max="6104" width="17.5703125" style="9" customWidth="1"/>
    <col min="6105" max="6105" width="6" style="9" customWidth="1"/>
    <col min="6106" max="6107" width="18.85546875" style="9" customWidth="1"/>
    <col min="6108" max="6109" width="20.140625" style="9" customWidth="1"/>
    <col min="6110" max="6110" width="6" style="9" customWidth="1"/>
    <col min="6111" max="6111" width="12.42578125" style="9" customWidth="1"/>
    <col min="6112" max="6112" width="18.85546875" style="9" customWidth="1"/>
    <col min="6113" max="6114" width="15" style="9" customWidth="1"/>
    <col min="6115" max="6115" width="7.28515625" style="9" customWidth="1"/>
    <col min="6116" max="6116" width="11.140625" style="9" customWidth="1"/>
    <col min="6117" max="6117" width="13.7109375" style="9" customWidth="1"/>
    <col min="6118" max="6118" width="18.85546875" style="9" customWidth="1"/>
    <col min="6119" max="6119" width="17.5703125" style="9" customWidth="1"/>
    <col min="6120" max="6120" width="25.28515625" style="9" customWidth="1"/>
    <col min="6121" max="6121" width="20.140625" style="9" customWidth="1"/>
    <col min="6122" max="6122" width="15" style="9" customWidth="1"/>
    <col min="6123" max="6123" width="17.5703125" style="9" customWidth="1"/>
    <col min="6124" max="6124" width="16.28515625" style="9" customWidth="1"/>
    <col min="6125" max="6126" width="15" style="9" customWidth="1"/>
    <col min="6127" max="6127" width="17.5703125" style="9" customWidth="1"/>
    <col min="6128" max="6128" width="20.140625" style="9" customWidth="1"/>
    <col min="6129" max="6129" width="16.28515625" style="9" customWidth="1"/>
    <col min="6130" max="6131" width="25.28515625" style="9" customWidth="1"/>
    <col min="6132" max="6132" width="18.85546875" style="9" customWidth="1"/>
    <col min="6133" max="6134" width="20.140625" style="9" customWidth="1"/>
    <col min="6135" max="6135" width="11.140625" style="9" customWidth="1"/>
    <col min="6136" max="6136" width="29.140625" style="9" customWidth="1"/>
    <col min="6137" max="6137" width="34.28515625" style="9" customWidth="1"/>
    <col min="6138" max="6139" width="9.85546875" style="9" customWidth="1"/>
    <col min="6140" max="6140" width="17.5703125" style="9" customWidth="1"/>
    <col min="6141" max="6141" width="18.85546875" style="9" customWidth="1"/>
    <col min="6142" max="6142" width="9.85546875" style="9" customWidth="1"/>
    <col min="6143" max="6144" width="6" style="9" customWidth="1"/>
    <col min="6145" max="6145" width="13.7109375" style="9" customWidth="1"/>
    <col min="6146" max="6147" width="15" style="9" customWidth="1"/>
    <col min="6148" max="6148" width="17.5703125" style="9" customWidth="1"/>
    <col min="6149" max="6149" width="9.85546875" style="9" customWidth="1"/>
    <col min="6150" max="6150" width="7.28515625" style="9" customWidth="1"/>
    <col min="6151" max="6151" width="6" style="9" customWidth="1"/>
    <col min="6152" max="6157" width="17.5703125" style="9" customWidth="1"/>
    <col min="6158" max="6300" width="20.140625" style="9" customWidth="1"/>
    <col min="6301" max="6340" width="12.42578125" style="9" customWidth="1"/>
    <col min="6341" max="6341" width="20.140625" style="9" customWidth="1"/>
    <col min="6342" max="6342" width="21.42578125" style="9" customWidth="1"/>
    <col min="6343" max="6343" width="22.7109375" style="9" customWidth="1"/>
    <col min="6344" max="6344" width="13.7109375" style="9" customWidth="1"/>
    <col min="6345" max="6345" width="15" style="9" customWidth="1"/>
    <col min="6346" max="6348" width="17.5703125" style="9" customWidth="1"/>
    <col min="6349" max="6349" width="16.28515625" style="9" customWidth="1"/>
    <col min="6350" max="6350" width="15" style="9" customWidth="1"/>
    <col min="6351" max="6352" width="12.42578125" style="9" customWidth="1"/>
    <col min="6353" max="6354" width="17.5703125" style="9" customWidth="1"/>
    <col min="6355" max="6355" width="7.28515625" style="9" customWidth="1"/>
    <col min="6356" max="6356" width="21.42578125" style="9" customWidth="1"/>
    <col min="6357" max="6357" width="17.5703125" style="9" customWidth="1"/>
    <col min="6358" max="6358" width="20.140625" style="9" customWidth="1"/>
    <col min="6359" max="6359" width="16.28515625" style="9" customWidth="1"/>
    <col min="6360" max="6360" width="17.5703125" style="9" customWidth="1"/>
    <col min="6361" max="6361" width="6" style="9" customWidth="1"/>
    <col min="6362" max="6363" width="18.85546875" style="9" customWidth="1"/>
    <col min="6364" max="6365" width="20.140625" style="9" customWidth="1"/>
    <col min="6366" max="6366" width="6" style="9" customWidth="1"/>
    <col min="6367" max="6367" width="12.42578125" style="9" customWidth="1"/>
    <col min="6368" max="6368" width="18.85546875" style="9" customWidth="1"/>
    <col min="6369" max="6370" width="15" style="9" customWidth="1"/>
    <col min="6371" max="6371" width="7.28515625" style="9" customWidth="1"/>
    <col min="6372" max="6372" width="11.140625" style="9" customWidth="1"/>
    <col min="6373" max="6373" width="13.7109375" style="9" customWidth="1"/>
    <col min="6374" max="6374" width="18.85546875" style="9" customWidth="1"/>
    <col min="6375" max="6375" width="17.5703125" style="9" customWidth="1"/>
    <col min="6376" max="6376" width="25.28515625" style="9" customWidth="1"/>
    <col min="6377" max="6377" width="20.140625" style="9" customWidth="1"/>
    <col min="6378" max="6378" width="15" style="9" customWidth="1"/>
    <col min="6379" max="6379" width="17.5703125" style="9" customWidth="1"/>
    <col min="6380" max="6380" width="16.28515625" style="9" customWidth="1"/>
    <col min="6381" max="6382" width="15" style="9" customWidth="1"/>
    <col min="6383" max="6383" width="17.5703125" style="9" customWidth="1"/>
    <col min="6384" max="6384" width="20.140625" style="9" customWidth="1"/>
    <col min="6385" max="6385" width="16.28515625" style="9" customWidth="1"/>
    <col min="6386" max="6387" width="25.28515625" style="9" customWidth="1"/>
    <col min="6388" max="6388" width="18.85546875" style="9" customWidth="1"/>
    <col min="6389" max="6390" width="20.140625" style="9" customWidth="1"/>
    <col min="6391" max="6391" width="11.140625" style="9" customWidth="1"/>
    <col min="6392" max="6392" width="29.140625" style="9" customWidth="1"/>
    <col min="6393" max="6393" width="34.28515625" style="9" customWidth="1"/>
    <col min="6394" max="6395" width="9.85546875" style="9" customWidth="1"/>
    <col min="6396" max="6396" width="17.5703125" style="9" customWidth="1"/>
    <col min="6397" max="6397" width="18.85546875" style="9" customWidth="1"/>
    <col min="6398" max="6398" width="9.85546875" style="9" customWidth="1"/>
    <col min="6399" max="6400" width="6" style="9" customWidth="1"/>
    <col min="6401" max="6401" width="13.7109375" style="9" customWidth="1"/>
    <col min="6402" max="6403" width="15" style="9" customWidth="1"/>
    <col min="6404" max="6404" width="17.5703125" style="9" customWidth="1"/>
    <col min="6405" max="6405" width="9.85546875" style="9" customWidth="1"/>
    <col min="6406" max="6406" width="7.28515625" style="9" customWidth="1"/>
    <col min="6407" max="6407" width="6" style="9" customWidth="1"/>
    <col min="6408" max="6413" width="17.5703125" style="9" customWidth="1"/>
    <col min="6414" max="6556" width="20.140625" style="9" customWidth="1"/>
    <col min="6557" max="6596" width="12.42578125" style="9" customWidth="1"/>
    <col min="6597" max="6597" width="20.140625" style="9" customWidth="1"/>
    <col min="6598" max="6598" width="21.42578125" style="9" customWidth="1"/>
    <col min="6599" max="6599" width="22.7109375" style="9" customWidth="1"/>
    <col min="6600" max="6600" width="13.7109375" style="9" customWidth="1"/>
    <col min="6601" max="6601" width="15" style="9" customWidth="1"/>
    <col min="6602" max="6604" width="17.5703125" style="9" customWidth="1"/>
    <col min="6605" max="6605" width="16.28515625" style="9" customWidth="1"/>
    <col min="6606" max="6606" width="15" style="9" customWidth="1"/>
    <col min="6607" max="6608" width="12.42578125" style="9" customWidth="1"/>
    <col min="6609" max="6610" width="17.5703125" style="9" customWidth="1"/>
    <col min="6611" max="6611" width="7.28515625" style="9" customWidth="1"/>
    <col min="6612" max="6612" width="21.42578125" style="9" customWidth="1"/>
    <col min="6613" max="6613" width="17.5703125" style="9" customWidth="1"/>
    <col min="6614" max="6614" width="20.140625" style="9" customWidth="1"/>
    <col min="6615" max="6615" width="16.28515625" style="9" customWidth="1"/>
    <col min="6616" max="6616" width="17.5703125" style="9" customWidth="1"/>
    <col min="6617" max="6617" width="6" style="9" customWidth="1"/>
    <col min="6618" max="6619" width="18.85546875" style="9" customWidth="1"/>
    <col min="6620" max="6621" width="20.140625" style="9" customWidth="1"/>
    <col min="6622" max="6622" width="6" style="9" customWidth="1"/>
    <col min="6623" max="6623" width="12.42578125" style="9" customWidth="1"/>
    <col min="6624" max="6624" width="18.85546875" style="9" customWidth="1"/>
    <col min="6625" max="6626" width="15" style="9" customWidth="1"/>
    <col min="6627" max="6627" width="7.28515625" style="9" customWidth="1"/>
    <col min="6628" max="6628" width="11.140625" style="9" customWidth="1"/>
    <col min="6629" max="6629" width="13.7109375" style="9" customWidth="1"/>
    <col min="6630" max="6630" width="18.85546875" style="9" customWidth="1"/>
    <col min="6631" max="6631" width="17.5703125" style="9" customWidth="1"/>
    <col min="6632" max="6632" width="25.28515625" style="9" customWidth="1"/>
    <col min="6633" max="6633" width="20.140625" style="9" customWidth="1"/>
    <col min="6634" max="6634" width="15" style="9" customWidth="1"/>
    <col min="6635" max="6635" width="17.5703125" style="9" customWidth="1"/>
    <col min="6636" max="6636" width="16.28515625" style="9" customWidth="1"/>
    <col min="6637" max="6638" width="15" style="9" customWidth="1"/>
    <col min="6639" max="6639" width="17.5703125" style="9" customWidth="1"/>
    <col min="6640" max="6640" width="20.140625" style="9" customWidth="1"/>
    <col min="6641" max="6641" width="16.28515625" style="9" customWidth="1"/>
    <col min="6642" max="6643" width="25.28515625" style="9" customWidth="1"/>
    <col min="6644" max="6644" width="18.85546875" style="9" customWidth="1"/>
    <col min="6645" max="6646" width="20.140625" style="9" customWidth="1"/>
    <col min="6647" max="6647" width="11.140625" style="9" customWidth="1"/>
    <col min="6648" max="6648" width="29.140625" style="9" customWidth="1"/>
    <col min="6649" max="6649" width="34.28515625" style="9" customWidth="1"/>
    <col min="6650" max="6651" width="9.85546875" style="9" customWidth="1"/>
    <col min="6652" max="6652" width="17.5703125" style="9" customWidth="1"/>
    <col min="6653" max="6653" width="18.85546875" style="9" customWidth="1"/>
    <col min="6654" max="6654" width="9.85546875" style="9" customWidth="1"/>
    <col min="6655" max="6656" width="6" style="9" customWidth="1"/>
    <col min="6657" max="6657" width="13.7109375" style="9" customWidth="1"/>
    <col min="6658" max="6659" width="15" style="9" customWidth="1"/>
    <col min="6660" max="6660" width="17.5703125" style="9" customWidth="1"/>
    <col min="6661" max="6661" width="9.85546875" style="9" customWidth="1"/>
    <col min="6662" max="6662" width="7.28515625" style="9" customWidth="1"/>
    <col min="6663" max="6663" width="6" style="9" customWidth="1"/>
    <col min="6664" max="6669" width="17.5703125" style="9" customWidth="1"/>
    <col min="6670" max="6812" width="20.140625" style="9" customWidth="1"/>
    <col min="6813" max="6852" width="12.42578125" style="9" customWidth="1"/>
    <col min="6853" max="6853" width="20.140625" style="9" customWidth="1"/>
    <col min="6854" max="6854" width="21.42578125" style="9" customWidth="1"/>
    <col min="6855" max="6855" width="22.7109375" style="9" customWidth="1"/>
    <col min="6856" max="6856" width="13.7109375" style="9" customWidth="1"/>
    <col min="6857" max="6857" width="15" style="9" customWidth="1"/>
    <col min="6858" max="6860" width="17.5703125" style="9" customWidth="1"/>
    <col min="6861" max="6861" width="16.28515625" style="9" customWidth="1"/>
    <col min="6862" max="6862" width="15" style="9" customWidth="1"/>
    <col min="6863" max="6864" width="12.42578125" style="9" customWidth="1"/>
    <col min="6865" max="6866" width="17.5703125" style="9" customWidth="1"/>
    <col min="6867" max="6867" width="7.28515625" style="9" customWidth="1"/>
    <col min="6868" max="6868" width="21.42578125" style="9" customWidth="1"/>
    <col min="6869" max="6869" width="17.5703125" style="9" customWidth="1"/>
    <col min="6870" max="6870" width="20.140625" style="9" customWidth="1"/>
    <col min="6871" max="6871" width="16.28515625" style="9" customWidth="1"/>
    <col min="6872" max="6872" width="17.5703125" style="9" customWidth="1"/>
    <col min="6873" max="6873" width="6" style="9" customWidth="1"/>
    <col min="6874" max="6875" width="18.85546875" style="9" customWidth="1"/>
    <col min="6876" max="6877" width="20.140625" style="9" customWidth="1"/>
    <col min="6878" max="6878" width="6" style="9" customWidth="1"/>
    <col min="6879" max="6879" width="12.42578125" style="9" customWidth="1"/>
    <col min="6880" max="6880" width="18.85546875" style="9" customWidth="1"/>
    <col min="6881" max="6882" width="15" style="9" customWidth="1"/>
    <col min="6883" max="6883" width="7.28515625" style="9" customWidth="1"/>
    <col min="6884" max="6884" width="11.140625" style="9" customWidth="1"/>
    <col min="6885" max="6885" width="13.7109375" style="9" customWidth="1"/>
    <col min="6886" max="6886" width="18.85546875" style="9" customWidth="1"/>
    <col min="6887" max="6887" width="17.5703125" style="9" customWidth="1"/>
    <col min="6888" max="6888" width="25.28515625" style="9" customWidth="1"/>
    <col min="6889" max="6889" width="20.140625" style="9" customWidth="1"/>
    <col min="6890" max="6890" width="15" style="9" customWidth="1"/>
    <col min="6891" max="6891" width="17.5703125" style="9" customWidth="1"/>
    <col min="6892" max="6892" width="16.28515625" style="9" customWidth="1"/>
    <col min="6893" max="6894" width="15" style="9" customWidth="1"/>
    <col min="6895" max="6895" width="17.5703125" style="9" customWidth="1"/>
    <col min="6896" max="6896" width="20.140625" style="9" customWidth="1"/>
    <col min="6897" max="6897" width="16.28515625" style="9" customWidth="1"/>
    <col min="6898" max="6899" width="25.28515625" style="9" customWidth="1"/>
    <col min="6900" max="6900" width="18.85546875" style="9" customWidth="1"/>
    <col min="6901" max="6902" width="20.140625" style="9" customWidth="1"/>
    <col min="6903" max="6903" width="11.140625" style="9" customWidth="1"/>
    <col min="6904" max="6904" width="29.140625" style="9" customWidth="1"/>
    <col min="6905" max="6905" width="34.28515625" style="9" customWidth="1"/>
    <col min="6906" max="6907" width="9.85546875" style="9" customWidth="1"/>
    <col min="6908" max="6908" width="17.5703125" style="9" customWidth="1"/>
    <col min="6909" max="6909" width="18.85546875" style="9" customWidth="1"/>
    <col min="6910" max="6910" width="9.85546875" style="9" customWidth="1"/>
    <col min="6911" max="6912" width="6" style="9" customWidth="1"/>
    <col min="6913" max="6913" width="13.7109375" style="9" customWidth="1"/>
    <col min="6914" max="6915" width="15" style="9" customWidth="1"/>
    <col min="6916" max="6916" width="17.5703125" style="9" customWidth="1"/>
    <col min="6917" max="6917" width="9.85546875" style="9" customWidth="1"/>
    <col min="6918" max="6918" width="7.28515625" style="9" customWidth="1"/>
    <col min="6919" max="6919" width="6" style="9" customWidth="1"/>
    <col min="6920" max="6925" width="17.5703125" style="9" customWidth="1"/>
    <col min="6926" max="7068" width="20.140625" style="9" customWidth="1"/>
    <col min="7069" max="7108" width="12.42578125" style="9" customWidth="1"/>
    <col min="7109" max="7109" width="20.140625" style="9" customWidth="1"/>
    <col min="7110" max="7110" width="21.42578125" style="9" customWidth="1"/>
    <col min="7111" max="7111" width="22.7109375" style="9" customWidth="1"/>
    <col min="7112" max="7112" width="13.7109375" style="9" customWidth="1"/>
    <col min="7113" max="7113" width="15" style="9" customWidth="1"/>
    <col min="7114" max="7116" width="17.5703125" style="9" customWidth="1"/>
    <col min="7117" max="7117" width="16.28515625" style="9" customWidth="1"/>
    <col min="7118" max="7118" width="15" style="9" customWidth="1"/>
    <col min="7119" max="7120" width="12.42578125" style="9" customWidth="1"/>
    <col min="7121" max="7122" width="17.5703125" style="9" customWidth="1"/>
    <col min="7123" max="7123" width="7.28515625" style="9" customWidth="1"/>
    <col min="7124" max="7124" width="21.42578125" style="9" customWidth="1"/>
    <col min="7125" max="7125" width="17.5703125" style="9" customWidth="1"/>
    <col min="7126" max="7126" width="20.140625" style="9" customWidth="1"/>
    <col min="7127" max="7127" width="16.28515625" style="9" customWidth="1"/>
    <col min="7128" max="7128" width="17.5703125" style="9" customWidth="1"/>
    <col min="7129" max="7129" width="6" style="9" customWidth="1"/>
    <col min="7130" max="7131" width="18.85546875" style="9" customWidth="1"/>
    <col min="7132" max="7133" width="20.140625" style="9" customWidth="1"/>
    <col min="7134" max="7134" width="6" style="9" customWidth="1"/>
    <col min="7135" max="7135" width="12.42578125" style="9" customWidth="1"/>
    <col min="7136" max="7136" width="18.85546875" style="9" customWidth="1"/>
    <col min="7137" max="7138" width="15" style="9" customWidth="1"/>
    <col min="7139" max="7139" width="7.28515625" style="9" customWidth="1"/>
    <col min="7140" max="7140" width="11.140625" style="9" customWidth="1"/>
    <col min="7141" max="7141" width="13.7109375" style="9" customWidth="1"/>
    <col min="7142" max="7142" width="18.85546875" style="9" customWidth="1"/>
    <col min="7143" max="7143" width="17.5703125" style="9" customWidth="1"/>
    <col min="7144" max="7144" width="25.28515625" style="9" customWidth="1"/>
    <col min="7145" max="7145" width="20.140625" style="9" customWidth="1"/>
    <col min="7146" max="7146" width="15" style="9" customWidth="1"/>
    <col min="7147" max="7147" width="17.5703125" style="9" customWidth="1"/>
    <col min="7148" max="7148" width="16.28515625" style="9" customWidth="1"/>
    <col min="7149" max="7150" width="15" style="9" customWidth="1"/>
    <col min="7151" max="7151" width="17.5703125" style="9" customWidth="1"/>
    <col min="7152" max="7152" width="20.140625" style="9" customWidth="1"/>
    <col min="7153" max="7153" width="16.28515625" style="9" customWidth="1"/>
    <col min="7154" max="7155" width="25.28515625" style="9" customWidth="1"/>
    <col min="7156" max="7156" width="18.85546875" style="9" customWidth="1"/>
    <col min="7157" max="7158" width="20.140625" style="9" customWidth="1"/>
    <col min="7159" max="7159" width="11.140625" style="9" customWidth="1"/>
    <col min="7160" max="7160" width="29.140625" style="9" customWidth="1"/>
    <col min="7161" max="7161" width="34.28515625" style="9" customWidth="1"/>
    <col min="7162" max="7163" width="9.85546875" style="9" customWidth="1"/>
    <col min="7164" max="7164" width="17.5703125" style="9" customWidth="1"/>
    <col min="7165" max="7165" width="18.85546875" style="9" customWidth="1"/>
    <col min="7166" max="7166" width="9.85546875" style="9" customWidth="1"/>
    <col min="7167" max="7168" width="6" style="9" customWidth="1"/>
    <col min="7169" max="7169" width="13.7109375" style="9" customWidth="1"/>
    <col min="7170" max="7171" width="15" style="9" customWidth="1"/>
    <col min="7172" max="7172" width="17.5703125" style="9" customWidth="1"/>
    <col min="7173" max="7173" width="9.85546875" style="9" customWidth="1"/>
    <col min="7174" max="7174" width="7.28515625" style="9" customWidth="1"/>
    <col min="7175" max="7175" width="6" style="9" customWidth="1"/>
    <col min="7176" max="7181" width="17.5703125" style="9" customWidth="1"/>
    <col min="7182" max="7324" width="20.140625" style="9" customWidth="1"/>
    <col min="7325" max="7364" width="12.42578125" style="9" customWidth="1"/>
    <col min="7365" max="7365" width="20.140625" style="9" customWidth="1"/>
    <col min="7366" max="7366" width="21.42578125" style="9" customWidth="1"/>
    <col min="7367" max="7367" width="22.7109375" style="9" customWidth="1"/>
    <col min="7368" max="7368" width="13.7109375" style="9" customWidth="1"/>
    <col min="7369" max="7369" width="15" style="9" customWidth="1"/>
    <col min="7370" max="7372" width="17.5703125" style="9" customWidth="1"/>
    <col min="7373" max="7373" width="16.28515625" style="9" customWidth="1"/>
    <col min="7374" max="7374" width="15" style="9" customWidth="1"/>
    <col min="7375" max="7376" width="12.42578125" style="9" customWidth="1"/>
    <col min="7377" max="7378" width="17.5703125" style="9" customWidth="1"/>
    <col min="7379" max="7379" width="7.28515625" style="9" customWidth="1"/>
    <col min="7380" max="7380" width="21.42578125" style="9" customWidth="1"/>
    <col min="7381" max="7381" width="17.5703125" style="9" customWidth="1"/>
    <col min="7382" max="7382" width="20.140625" style="9" customWidth="1"/>
    <col min="7383" max="7383" width="16.28515625" style="9" customWidth="1"/>
    <col min="7384" max="7384" width="17.5703125" style="9" customWidth="1"/>
    <col min="7385" max="7385" width="6" style="9" customWidth="1"/>
    <col min="7386" max="7387" width="18.85546875" style="9" customWidth="1"/>
    <col min="7388" max="7389" width="20.140625" style="9" customWidth="1"/>
    <col min="7390" max="7390" width="6" style="9" customWidth="1"/>
    <col min="7391" max="7391" width="12.42578125" style="9" customWidth="1"/>
    <col min="7392" max="7392" width="18.85546875" style="9" customWidth="1"/>
    <col min="7393" max="7394" width="15" style="9" customWidth="1"/>
    <col min="7395" max="7395" width="7.28515625" style="9" customWidth="1"/>
    <col min="7396" max="7396" width="11.140625" style="9" customWidth="1"/>
    <col min="7397" max="7397" width="13.7109375" style="9" customWidth="1"/>
    <col min="7398" max="7398" width="18.85546875" style="9" customWidth="1"/>
    <col min="7399" max="7399" width="17.5703125" style="9" customWidth="1"/>
    <col min="7400" max="7400" width="25.28515625" style="9" customWidth="1"/>
    <col min="7401" max="7401" width="20.140625" style="9" customWidth="1"/>
    <col min="7402" max="7402" width="15" style="9" customWidth="1"/>
    <col min="7403" max="7403" width="17.5703125" style="9" customWidth="1"/>
    <col min="7404" max="7404" width="16.28515625" style="9" customWidth="1"/>
    <col min="7405" max="7406" width="15" style="9" customWidth="1"/>
    <col min="7407" max="7407" width="17.5703125" style="9" customWidth="1"/>
    <col min="7408" max="7408" width="20.140625" style="9" customWidth="1"/>
    <col min="7409" max="7409" width="16.28515625" style="9" customWidth="1"/>
    <col min="7410" max="7411" width="25.28515625" style="9" customWidth="1"/>
    <col min="7412" max="7412" width="18.85546875" style="9" customWidth="1"/>
    <col min="7413" max="7414" width="20.140625" style="9" customWidth="1"/>
    <col min="7415" max="7415" width="11.140625" style="9" customWidth="1"/>
    <col min="7416" max="7416" width="29.140625" style="9" customWidth="1"/>
    <col min="7417" max="7417" width="34.28515625" style="9" customWidth="1"/>
    <col min="7418" max="7419" width="9.85546875" style="9" customWidth="1"/>
    <col min="7420" max="7420" width="17.5703125" style="9" customWidth="1"/>
    <col min="7421" max="7421" width="18.85546875" style="9" customWidth="1"/>
    <col min="7422" max="7422" width="9.85546875" style="9" customWidth="1"/>
    <col min="7423" max="7424" width="6" style="9" customWidth="1"/>
    <col min="7425" max="7425" width="13.7109375" style="9" customWidth="1"/>
    <col min="7426" max="7427" width="15" style="9" customWidth="1"/>
    <col min="7428" max="7428" width="17.5703125" style="9" customWidth="1"/>
    <col min="7429" max="7429" width="9.85546875" style="9" customWidth="1"/>
    <col min="7430" max="7430" width="7.28515625" style="9" customWidth="1"/>
    <col min="7431" max="7431" width="6" style="9" customWidth="1"/>
    <col min="7432" max="7437" width="17.5703125" style="9" customWidth="1"/>
    <col min="7438" max="7580" width="20.140625" style="9" customWidth="1"/>
    <col min="7581" max="7620" width="12.42578125" style="9" customWidth="1"/>
    <col min="7621" max="7621" width="20.140625" style="9" customWidth="1"/>
    <col min="7622" max="7622" width="21.42578125" style="9" customWidth="1"/>
    <col min="7623" max="7623" width="22.7109375" style="9" customWidth="1"/>
    <col min="7624" max="7624" width="13.7109375" style="9" customWidth="1"/>
    <col min="7625" max="7625" width="15" style="9" customWidth="1"/>
    <col min="7626" max="7628" width="17.5703125" style="9" customWidth="1"/>
    <col min="7629" max="7629" width="16.28515625" style="9" customWidth="1"/>
    <col min="7630" max="7630" width="15" style="9" customWidth="1"/>
    <col min="7631" max="7632" width="12.42578125" style="9" customWidth="1"/>
    <col min="7633" max="7634" width="17.5703125" style="9" customWidth="1"/>
    <col min="7635" max="7635" width="7.28515625" style="9" customWidth="1"/>
    <col min="7636" max="7636" width="21.42578125" style="9" customWidth="1"/>
    <col min="7637" max="7637" width="17.5703125" style="9" customWidth="1"/>
    <col min="7638" max="7638" width="20.140625" style="9" customWidth="1"/>
    <col min="7639" max="7639" width="16.28515625" style="9" customWidth="1"/>
    <col min="7640" max="7640" width="17.5703125" style="9" customWidth="1"/>
    <col min="7641" max="7641" width="6" style="9" customWidth="1"/>
    <col min="7642" max="7643" width="18.85546875" style="9" customWidth="1"/>
    <col min="7644" max="7645" width="20.140625" style="9" customWidth="1"/>
    <col min="7646" max="7646" width="6" style="9" customWidth="1"/>
    <col min="7647" max="7647" width="12.42578125" style="9" customWidth="1"/>
    <col min="7648" max="7648" width="18.85546875" style="9" customWidth="1"/>
    <col min="7649" max="7650" width="15" style="9" customWidth="1"/>
    <col min="7651" max="7651" width="7.28515625" style="9" customWidth="1"/>
    <col min="7652" max="7652" width="11.140625" style="9" customWidth="1"/>
    <col min="7653" max="7653" width="13.7109375" style="9" customWidth="1"/>
    <col min="7654" max="7654" width="18.85546875" style="9" customWidth="1"/>
    <col min="7655" max="7655" width="17.5703125" style="9" customWidth="1"/>
    <col min="7656" max="7656" width="25.28515625" style="9" customWidth="1"/>
    <col min="7657" max="7657" width="20.140625" style="9" customWidth="1"/>
    <col min="7658" max="7658" width="15" style="9" customWidth="1"/>
    <col min="7659" max="7659" width="17.5703125" style="9" customWidth="1"/>
    <col min="7660" max="7660" width="16.28515625" style="9" customWidth="1"/>
    <col min="7661" max="7662" width="15" style="9" customWidth="1"/>
    <col min="7663" max="7663" width="17.5703125" style="9" customWidth="1"/>
    <col min="7664" max="7664" width="20.140625" style="9" customWidth="1"/>
    <col min="7665" max="7665" width="16.28515625" style="9" customWidth="1"/>
    <col min="7666" max="7667" width="25.28515625" style="9" customWidth="1"/>
    <col min="7668" max="7668" width="18.85546875" style="9" customWidth="1"/>
    <col min="7669" max="7670" width="20.140625" style="9" customWidth="1"/>
    <col min="7671" max="7671" width="11.140625" style="9" customWidth="1"/>
    <col min="7672" max="7672" width="29.140625" style="9" customWidth="1"/>
    <col min="7673" max="7673" width="34.28515625" style="9" customWidth="1"/>
    <col min="7674" max="7675" width="9.85546875" style="9" customWidth="1"/>
    <col min="7676" max="7676" width="17.5703125" style="9" customWidth="1"/>
    <col min="7677" max="7677" width="18.85546875" style="9" customWidth="1"/>
    <col min="7678" max="7678" width="9.85546875" style="9" customWidth="1"/>
    <col min="7679" max="7680" width="6" style="9" customWidth="1"/>
    <col min="7681" max="7681" width="13.7109375" style="9" customWidth="1"/>
    <col min="7682" max="7683" width="15" style="9" customWidth="1"/>
    <col min="7684" max="7684" width="17.5703125" style="9" customWidth="1"/>
    <col min="7685" max="7685" width="9.85546875" style="9" customWidth="1"/>
    <col min="7686" max="7686" width="7.28515625" style="9" customWidth="1"/>
    <col min="7687" max="7687" width="6" style="9" customWidth="1"/>
    <col min="7688" max="7693" width="17.5703125" style="9" customWidth="1"/>
    <col min="7694" max="7836" width="20.140625" style="9" customWidth="1"/>
    <col min="7837" max="7876" width="12.42578125" style="9" customWidth="1"/>
    <col min="7877" max="7877" width="20.140625" style="9" customWidth="1"/>
    <col min="7878" max="7878" width="21.42578125" style="9" customWidth="1"/>
    <col min="7879" max="7879" width="22.7109375" style="9" customWidth="1"/>
    <col min="7880" max="7880" width="13.7109375" style="9" customWidth="1"/>
    <col min="7881" max="7881" width="15" style="9" customWidth="1"/>
    <col min="7882" max="7884" width="17.5703125" style="9" customWidth="1"/>
    <col min="7885" max="7885" width="16.28515625" style="9" customWidth="1"/>
    <col min="7886" max="7886" width="15" style="9" customWidth="1"/>
    <col min="7887" max="7888" width="12.42578125" style="9" customWidth="1"/>
    <col min="7889" max="7890" width="17.5703125" style="9" customWidth="1"/>
    <col min="7891" max="7891" width="7.28515625" style="9" customWidth="1"/>
    <col min="7892" max="7892" width="21.42578125" style="9" customWidth="1"/>
    <col min="7893" max="7893" width="17.5703125" style="9" customWidth="1"/>
    <col min="7894" max="7894" width="20.140625" style="9" customWidth="1"/>
    <col min="7895" max="7895" width="16.28515625" style="9" customWidth="1"/>
    <col min="7896" max="7896" width="17.5703125" style="9" customWidth="1"/>
    <col min="7897" max="7897" width="6" style="9" customWidth="1"/>
    <col min="7898" max="7899" width="18.85546875" style="9" customWidth="1"/>
    <col min="7900" max="7901" width="20.140625" style="9" customWidth="1"/>
    <col min="7902" max="7902" width="6" style="9" customWidth="1"/>
    <col min="7903" max="7903" width="12.42578125" style="9" customWidth="1"/>
    <col min="7904" max="7904" width="18.85546875" style="9" customWidth="1"/>
    <col min="7905" max="7906" width="15" style="9" customWidth="1"/>
    <col min="7907" max="7907" width="7.28515625" style="9" customWidth="1"/>
    <col min="7908" max="7908" width="11.140625" style="9" customWidth="1"/>
    <col min="7909" max="7909" width="13.7109375" style="9" customWidth="1"/>
    <col min="7910" max="7910" width="18.85546875" style="9" customWidth="1"/>
    <col min="7911" max="7911" width="17.5703125" style="9" customWidth="1"/>
    <col min="7912" max="7912" width="25.28515625" style="9" customWidth="1"/>
    <col min="7913" max="7913" width="20.140625" style="9" customWidth="1"/>
    <col min="7914" max="7914" width="15" style="9" customWidth="1"/>
    <col min="7915" max="7915" width="17.5703125" style="9" customWidth="1"/>
    <col min="7916" max="7916" width="16.28515625" style="9" customWidth="1"/>
    <col min="7917" max="7918" width="15" style="9" customWidth="1"/>
    <col min="7919" max="7919" width="17.5703125" style="9" customWidth="1"/>
    <col min="7920" max="7920" width="20.140625" style="9" customWidth="1"/>
    <col min="7921" max="7921" width="16.28515625" style="9" customWidth="1"/>
    <col min="7922" max="7923" width="25.28515625" style="9" customWidth="1"/>
    <col min="7924" max="7924" width="18.85546875" style="9" customWidth="1"/>
    <col min="7925" max="7926" width="20.140625" style="9" customWidth="1"/>
    <col min="7927" max="7927" width="11.140625" style="9" customWidth="1"/>
    <col min="7928" max="7928" width="29.140625" style="9" customWidth="1"/>
    <col min="7929" max="7929" width="34.28515625" style="9" customWidth="1"/>
    <col min="7930" max="7931" width="9.85546875" style="9" customWidth="1"/>
    <col min="7932" max="7932" width="17.5703125" style="9" customWidth="1"/>
    <col min="7933" max="7933" width="18.85546875" style="9" customWidth="1"/>
    <col min="7934" max="7934" width="9.85546875" style="9" customWidth="1"/>
    <col min="7935" max="7936" width="6" style="9" customWidth="1"/>
    <col min="7937" max="7937" width="13.7109375" style="9" customWidth="1"/>
    <col min="7938" max="7939" width="15" style="9" customWidth="1"/>
    <col min="7940" max="7940" width="17.5703125" style="9" customWidth="1"/>
    <col min="7941" max="7941" width="9.85546875" style="9" customWidth="1"/>
    <col min="7942" max="7942" width="7.28515625" style="9" customWidth="1"/>
    <col min="7943" max="7943" width="6" style="9" customWidth="1"/>
    <col min="7944" max="7949" width="17.5703125" style="9" customWidth="1"/>
    <col min="7950" max="8092" width="20.140625" style="9" customWidth="1"/>
    <col min="8093" max="8132" width="12.42578125" style="9" customWidth="1"/>
    <col min="8133" max="8133" width="20.140625" style="9" customWidth="1"/>
    <col min="8134" max="8134" width="21.42578125" style="9" customWidth="1"/>
    <col min="8135" max="8135" width="22.7109375" style="9" customWidth="1"/>
    <col min="8136" max="8136" width="13.7109375" style="9" customWidth="1"/>
    <col min="8137" max="8137" width="15" style="9" customWidth="1"/>
    <col min="8138" max="8140" width="17.5703125" style="9" customWidth="1"/>
    <col min="8141" max="8141" width="16.28515625" style="9" customWidth="1"/>
    <col min="8142" max="8142" width="15" style="9" customWidth="1"/>
    <col min="8143" max="8144" width="12.42578125" style="9" customWidth="1"/>
    <col min="8145" max="8146" width="17.5703125" style="9" customWidth="1"/>
    <col min="8147" max="8147" width="7.28515625" style="9" customWidth="1"/>
    <col min="8148" max="8148" width="21.42578125" style="9" customWidth="1"/>
    <col min="8149" max="8149" width="17.5703125" style="9" customWidth="1"/>
    <col min="8150" max="8150" width="20.140625" style="9" customWidth="1"/>
    <col min="8151" max="8151" width="16.28515625" style="9" customWidth="1"/>
    <col min="8152" max="8152" width="17.5703125" style="9" customWidth="1"/>
    <col min="8153" max="8153" width="6" style="9" customWidth="1"/>
    <col min="8154" max="8155" width="18.85546875" style="9" customWidth="1"/>
    <col min="8156" max="8157" width="20.140625" style="9" customWidth="1"/>
    <col min="8158" max="8158" width="6" style="9" customWidth="1"/>
    <col min="8159" max="8159" width="12.42578125" style="9" customWidth="1"/>
    <col min="8160" max="8160" width="18.85546875" style="9" customWidth="1"/>
    <col min="8161" max="8162" width="15" style="9" customWidth="1"/>
    <col min="8163" max="8163" width="7.28515625" style="9" customWidth="1"/>
    <col min="8164" max="8164" width="11.140625" style="9" customWidth="1"/>
    <col min="8165" max="8165" width="13.7109375" style="9" customWidth="1"/>
    <col min="8166" max="8166" width="18.85546875" style="9" customWidth="1"/>
    <col min="8167" max="8167" width="17.5703125" style="9" customWidth="1"/>
    <col min="8168" max="8168" width="25.28515625" style="9" customWidth="1"/>
    <col min="8169" max="8169" width="20.140625" style="9" customWidth="1"/>
    <col min="8170" max="8170" width="15" style="9" customWidth="1"/>
    <col min="8171" max="8171" width="17.5703125" style="9" customWidth="1"/>
    <col min="8172" max="8172" width="16.28515625" style="9" customWidth="1"/>
    <col min="8173" max="8174" width="15" style="9" customWidth="1"/>
    <col min="8175" max="8175" width="17.5703125" style="9" customWidth="1"/>
    <col min="8176" max="8176" width="20.140625" style="9" customWidth="1"/>
    <col min="8177" max="8177" width="16.28515625" style="9" customWidth="1"/>
    <col min="8178" max="8179" width="25.28515625" style="9" customWidth="1"/>
    <col min="8180" max="8180" width="18.85546875" style="9" customWidth="1"/>
    <col min="8181" max="8182" width="20.140625" style="9" customWidth="1"/>
    <col min="8183" max="8183" width="11.140625" style="9" customWidth="1"/>
    <col min="8184" max="8184" width="29.140625" style="9" customWidth="1"/>
    <col min="8185" max="8185" width="34.28515625" style="9" customWidth="1"/>
    <col min="8186" max="8187" width="9.85546875" style="9" customWidth="1"/>
    <col min="8188" max="8188" width="17.5703125" style="9" customWidth="1"/>
    <col min="8189" max="8189" width="18.85546875" style="9" customWidth="1"/>
    <col min="8190" max="8190" width="9.85546875" style="9" customWidth="1"/>
    <col min="8191" max="8192" width="6" style="9" customWidth="1"/>
    <col min="8193" max="8193" width="13.7109375" style="9" customWidth="1"/>
    <col min="8194" max="8195" width="15" style="9" customWidth="1"/>
    <col min="8196" max="8196" width="17.5703125" style="9" customWidth="1"/>
    <col min="8197" max="8197" width="9.85546875" style="9" customWidth="1"/>
    <col min="8198" max="8198" width="7.28515625" style="9" customWidth="1"/>
    <col min="8199" max="8199" width="6" style="9" customWidth="1"/>
    <col min="8200" max="8205" width="17.5703125" style="9" customWidth="1"/>
    <col min="8206" max="8348" width="20.140625" style="9" customWidth="1"/>
    <col min="8349" max="8388" width="12.42578125" style="9" customWidth="1"/>
    <col min="8389" max="8389" width="20.140625" style="9" customWidth="1"/>
    <col min="8390" max="8390" width="21.42578125" style="9" customWidth="1"/>
    <col min="8391" max="8391" width="22.7109375" style="9" customWidth="1"/>
    <col min="8392" max="8392" width="13.7109375" style="9" customWidth="1"/>
    <col min="8393" max="8393" width="15" style="9" customWidth="1"/>
    <col min="8394" max="8396" width="17.5703125" style="9" customWidth="1"/>
    <col min="8397" max="8397" width="16.28515625" style="9" customWidth="1"/>
    <col min="8398" max="8398" width="15" style="9" customWidth="1"/>
    <col min="8399" max="8400" width="12.42578125" style="9" customWidth="1"/>
    <col min="8401" max="8402" width="17.5703125" style="9" customWidth="1"/>
    <col min="8403" max="8403" width="7.28515625" style="9" customWidth="1"/>
    <col min="8404" max="8404" width="21.42578125" style="9" customWidth="1"/>
    <col min="8405" max="8405" width="17.5703125" style="9" customWidth="1"/>
    <col min="8406" max="8406" width="20.140625" style="9" customWidth="1"/>
    <col min="8407" max="8407" width="16.28515625" style="9" customWidth="1"/>
    <col min="8408" max="8408" width="17.5703125" style="9" customWidth="1"/>
    <col min="8409" max="8409" width="6" style="9" customWidth="1"/>
    <col min="8410" max="8411" width="18.85546875" style="9" customWidth="1"/>
    <col min="8412" max="8413" width="20.140625" style="9" customWidth="1"/>
    <col min="8414" max="8414" width="6" style="9" customWidth="1"/>
    <col min="8415" max="8415" width="12.42578125" style="9" customWidth="1"/>
    <col min="8416" max="8416" width="18.85546875" style="9" customWidth="1"/>
    <col min="8417" max="8418" width="15" style="9" customWidth="1"/>
    <col min="8419" max="8419" width="7.28515625" style="9" customWidth="1"/>
    <col min="8420" max="8420" width="11.140625" style="9" customWidth="1"/>
    <col min="8421" max="8421" width="13.7109375" style="9" customWidth="1"/>
    <col min="8422" max="8422" width="18.85546875" style="9" customWidth="1"/>
    <col min="8423" max="8423" width="17.5703125" style="9" customWidth="1"/>
    <col min="8424" max="8424" width="25.28515625" style="9" customWidth="1"/>
    <col min="8425" max="8425" width="20.140625" style="9" customWidth="1"/>
    <col min="8426" max="8426" width="15" style="9" customWidth="1"/>
    <col min="8427" max="8427" width="17.5703125" style="9" customWidth="1"/>
    <col min="8428" max="8428" width="16.28515625" style="9" customWidth="1"/>
    <col min="8429" max="8430" width="15" style="9" customWidth="1"/>
    <col min="8431" max="8431" width="17.5703125" style="9" customWidth="1"/>
    <col min="8432" max="8432" width="20.140625" style="9" customWidth="1"/>
    <col min="8433" max="8433" width="16.28515625" style="9" customWidth="1"/>
    <col min="8434" max="8435" width="25.28515625" style="9" customWidth="1"/>
    <col min="8436" max="8436" width="18.85546875" style="9" customWidth="1"/>
    <col min="8437" max="8438" width="20.140625" style="9" customWidth="1"/>
    <col min="8439" max="8439" width="11.140625" style="9" customWidth="1"/>
    <col min="8440" max="8440" width="29.140625" style="9" customWidth="1"/>
    <col min="8441" max="8441" width="34.28515625" style="9" customWidth="1"/>
    <col min="8442" max="8443" width="9.85546875" style="9" customWidth="1"/>
    <col min="8444" max="8444" width="17.5703125" style="9" customWidth="1"/>
    <col min="8445" max="8445" width="18.85546875" style="9" customWidth="1"/>
    <col min="8446" max="8446" width="9.85546875" style="9" customWidth="1"/>
    <col min="8447" max="8448" width="6" style="9" customWidth="1"/>
    <col min="8449" max="8449" width="13.7109375" style="9" customWidth="1"/>
    <col min="8450" max="8451" width="15" style="9" customWidth="1"/>
    <col min="8452" max="8452" width="17.5703125" style="9" customWidth="1"/>
    <col min="8453" max="8453" width="9.85546875" style="9" customWidth="1"/>
    <col min="8454" max="8454" width="7.28515625" style="9" customWidth="1"/>
    <col min="8455" max="8455" width="6" style="9" customWidth="1"/>
    <col min="8456" max="8461" width="17.5703125" style="9" customWidth="1"/>
    <col min="8462" max="8604" width="20.140625" style="9" customWidth="1"/>
    <col min="8605" max="8644" width="12.42578125" style="9" customWidth="1"/>
    <col min="8645" max="8645" width="20.140625" style="9" customWidth="1"/>
    <col min="8646" max="8646" width="21.42578125" style="9" customWidth="1"/>
    <col min="8647" max="8647" width="22.7109375" style="9" customWidth="1"/>
    <col min="8648" max="8648" width="13.7109375" style="9" customWidth="1"/>
    <col min="8649" max="8649" width="15" style="9" customWidth="1"/>
    <col min="8650" max="8652" width="17.5703125" style="9" customWidth="1"/>
    <col min="8653" max="8653" width="16.28515625" style="9" customWidth="1"/>
    <col min="8654" max="8654" width="15" style="9" customWidth="1"/>
    <col min="8655" max="8656" width="12.42578125" style="9" customWidth="1"/>
    <col min="8657" max="8658" width="17.5703125" style="9" customWidth="1"/>
    <col min="8659" max="8659" width="7.28515625" style="9" customWidth="1"/>
    <col min="8660" max="8660" width="21.42578125" style="9" customWidth="1"/>
    <col min="8661" max="8661" width="17.5703125" style="9" customWidth="1"/>
    <col min="8662" max="8662" width="20.140625" style="9" customWidth="1"/>
    <col min="8663" max="8663" width="16.28515625" style="9" customWidth="1"/>
    <col min="8664" max="8664" width="17.5703125" style="9" customWidth="1"/>
    <col min="8665" max="8665" width="6" style="9" customWidth="1"/>
    <col min="8666" max="8667" width="18.85546875" style="9" customWidth="1"/>
    <col min="8668" max="8669" width="20.140625" style="9" customWidth="1"/>
    <col min="8670" max="8670" width="6" style="9" customWidth="1"/>
    <col min="8671" max="8671" width="12.42578125" style="9" customWidth="1"/>
    <col min="8672" max="8672" width="18.85546875" style="9" customWidth="1"/>
    <col min="8673" max="8674" width="15" style="9" customWidth="1"/>
    <col min="8675" max="8675" width="7.28515625" style="9" customWidth="1"/>
    <col min="8676" max="8676" width="11.140625" style="9" customWidth="1"/>
    <col min="8677" max="8677" width="13.7109375" style="9" customWidth="1"/>
    <col min="8678" max="8678" width="18.85546875" style="9" customWidth="1"/>
    <col min="8679" max="8679" width="17.5703125" style="9" customWidth="1"/>
    <col min="8680" max="8680" width="25.28515625" style="9" customWidth="1"/>
    <col min="8681" max="8681" width="20.140625" style="9" customWidth="1"/>
    <col min="8682" max="8682" width="15" style="9" customWidth="1"/>
    <col min="8683" max="8683" width="17.5703125" style="9" customWidth="1"/>
    <col min="8684" max="8684" width="16.28515625" style="9" customWidth="1"/>
    <col min="8685" max="8686" width="15" style="9" customWidth="1"/>
    <col min="8687" max="8687" width="17.5703125" style="9" customWidth="1"/>
    <col min="8688" max="8688" width="20.140625" style="9" customWidth="1"/>
    <col min="8689" max="8689" width="16.28515625" style="9" customWidth="1"/>
    <col min="8690" max="8691" width="25.28515625" style="9" customWidth="1"/>
    <col min="8692" max="8692" width="18.85546875" style="9" customWidth="1"/>
    <col min="8693" max="8694" width="20.140625" style="9" customWidth="1"/>
    <col min="8695" max="8695" width="11.140625" style="9" customWidth="1"/>
    <col min="8696" max="8696" width="29.140625" style="9" customWidth="1"/>
    <col min="8697" max="8697" width="34.28515625" style="9" customWidth="1"/>
    <col min="8698" max="8699" width="9.85546875" style="9" customWidth="1"/>
    <col min="8700" max="8700" width="17.5703125" style="9" customWidth="1"/>
    <col min="8701" max="8701" width="18.85546875" style="9" customWidth="1"/>
    <col min="8702" max="8702" width="9.85546875" style="9" customWidth="1"/>
    <col min="8703" max="8704" width="6" style="9" customWidth="1"/>
    <col min="8705" max="8705" width="13.7109375" style="9" customWidth="1"/>
    <col min="8706" max="8707" width="15" style="9" customWidth="1"/>
    <col min="8708" max="8708" width="17.5703125" style="9" customWidth="1"/>
    <col min="8709" max="8709" width="9.85546875" style="9" customWidth="1"/>
    <col min="8710" max="8710" width="7.28515625" style="9" customWidth="1"/>
    <col min="8711" max="8711" width="6" style="9" customWidth="1"/>
    <col min="8712" max="8717" width="17.5703125" style="9" customWidth="1"/>
    <col min="8718" max="8860" width="20.140625" style="9" customWidth="1"/>
    <col min="8861" max="8900" width="12.42578125" style="9" customWidth="1"/>
    <col min="8901" max="8901" width="20.140625" style="9" customWidth="1"/>
    <col min="8902" max="8902" width="21.42578125" style="9" customWidth="1"/>
    <col min="8903" max="8903" width="22.7109375" style="9" customWidth="1"/>
    <col min="8904" max="8904" width="13.7109375" style="9" customWidth="1"/>
    <col min="8905" max="8905" width="15" style="9" customWidth="1"/>
    <col min="8906" max="8908" width="17.5703125" style="9" customWidth="1"/>
    <col min="8909" max="8909" width="16.28515625" style="9" customWidth="1"/>
    <col min="8910" max="8910" width="15" style="9" customWidth="1"/>
    <col min="8911" max="8912" width="12.42578125" style="9" customWidth="1"/>
    <col min="8913" max="8914" width="17.5703125" style="9" customWidth="1"/>
    <col min="8915" max="8915" width="7.28515625" style="9" customWidth="1"/>
    <col min="8916" max="8916" width="21.42578125" style="9" customWidth="1"/>
    <col min="8917" max="8917" width="17.5703125" style="9" customWidth="1"/>
    <col min="8918" max="8918" width="20.140625" style="9" customWidth="1"/>
    <col min="8919" max="8919" width="16.28515625" style="9" customWidth="1"/>
    <col min="8920" max="8920" width="17.5703125" style="9" customWidth="1"/>
    <col min="8921" max="8921" width="6" style="9" customWidth="1"/>
    <col min="8922" max="8923" width="18.85546875" style="9" customWidth="1"/>
    <col min="8924" max="8925" width="20.140625" style="9" customWidth="1"/>
    <col min="8926" max="8926" width="6" style="9" customWidth="1"/>
    <col min="8927" max="8927" width="12.42578125" style="9" customWidth="1"/>
    <col min="8928" max="8928" width="18.85546875" style="9" customWidth="1"/>
    <col min="8929" max="8930" width="15" style="9" customWidth="1"/>
    <col min="8931" max="8931" width="7.28515625" style="9" customWidth="1"/>
    <col min="8932" max="8932" width="11.140625" style="9" customWidth="1"/>
    <col min="8933" max="8933" width="13.7109375" style="9" customWidth="1"/>
    <col min="8934" max="8934" width="18.85546875" style="9" customWidth="1"/>
    <col min="8935" max="8935" width="17.5703125" style="9" customWidth="1"/>
    <col min="8936" max="8936" width="25.28515625" style="9" customWidth="1"/>
    <col min="8937" max="8937" width="20.140625" style="9" customWidth="1"/>
    <col min="8938" max="8938" width="15" style="9" customWidth="1"/>
    <col min="8939" max="8939" width="17.5703125" style="9" customWidth="1"/>
    <col min="8940" max="8940" width="16.28515625" style="9" customWidth="1"/>
    <col min="8941" max="8942" width="15" style="9" customWidth="1"/>
    <col min="8943" max="8943" width="17.5703125" style="9" customWidth="1"/>
    <col min="8944" max="8944" width="20.140625" style="9" customWidth="1"/>
    <col min="8945" max="8945" width="16.28515625" style="9" customWidth="1"/>
    <col min="8946" max="8947" width="25.28515625" style="9" customWidth="1"/>
    <col min="8948" max="8948" width="18.85546875" style="9" customWidth="1"/>
    <col min="8949" max="8950" width="20.140625" style="9" customWidth="1"/>
    <col min="8951" max="8951" width="11.140625" style="9" customWidth="1"/>
    <col min="8952" max="8952" width="29.140625" style="9" customWidth="1"/>
    <col min="8953" max="8953" width="34.28515625" style="9" customWidth="1"/>
    <col min="8954" max="8955" width="9.85546875" style="9" customWidth="1"/>
    <col min="8956" max="8956" width="17.5703125" style="9" customWidth="1"/>
    <col min="8957" max="8957" width="18.85546875" style="9" customWidth="1"/>
    <col min="8958" max="8958" width="9.85546875" style="9" customWidth="1"/>
    <col min="8959" max="8960" width="6" style="9" customWidth="1"/>
    <col min="8961" max="8961" width="13.7109375" style="9" customWidth="1"/>
    <col min="8962" max="8963" width="15" style="9" customWidth="1"/>
    <col min="8964" max="8964" width="17.5703125" style="9" customWidth="1"/>
    <col min="8965" max="8965" width="9.85546875" style="9" customWidth="1"/>
    <col min="8966" max="8966" width="7.28515625" style="9" customWidth="1"/>
    <col min="8967" max="8967" width="6" style="9" customWidth="1"/>
    <col min="8968" max="8973" width="17.5703125" style="9" customWidth="1"/>
    <col min="8974" max="9116" width="20.140625" style="9" customWidth="1"/>
    <col min="9117" max="9156" width="12.42578125" style="9" customWidth="1"/>
    <col min="9157" max="9157" width="20.140625" style="9" customWidth="1"/>
    <col min="9158" max="9158" width="21.42578125" style="9" customWidth="1"/>
    <col min="9159" max="9159" width="22.7109375" style="9" customWidth="1"/>
    <col min="9160" max="9160" width="13.7109375" style="9" customWidth="1"/>
    <col min="9161" max="9161" width="15" style="9" customWidth="1"/>
    <col min="9162" max="9164" width="17.5703125" style="9" customWidth="1"/>
    <col min="9165" max="9165" width="16.28515625" style="9" customWidth="1"/>
    <col min="9166" max="9166" width="15" style="9" customWidth="1"/>
    <col min="9167" max="9168" width="12.42578125" style="9" customWidth="1"/>
    <col min="9169" max="9170" width="17.5703125" style="9" customWidth="1"/>
    <col min="9171" max="9171" width="7.28515625" style="9" customWidth="1"/>
    <col min="9172" max="9172" width="21.42578125" style="9" customWidth="1"/>
    <col min="9173" max="9173" width="17.5703125" style="9" customWidth="1"/>
    <col min="9174" max="9174" width="20.140625" style="9" customWidth="1"/>
    <col min="9175" max="9175" width="16.28515625" style="9" customWidth="1"/>
    <col min="9176" max="9176" width="17.5703125" style="9" customWidth="1"/>
    <col min="9177" max="9177" width="6" style="9" customWidth="1"/>
    <col min="9178" max="9179" width="18.85546875" style="9" customWidth="1"/>
    <col min="9180" max="9181" width="20.140625" style="9" customWidth="1"/>
    <col min="9182" max="9182" width="6" style="9" customWidth="1"/>
    <col min="9183" max="9183" width="12.42578125" style="9" customWidth="1"/>
    <col min="9184" max="9184" width="18.85546875" style="9" customWidth="1"/>
    <col min="9185" max="9186" width="15" style="9" customWidth="1"/>
    <col min="9187" max="9187" width="7.28515625" style="9" customWidth="1"/>
    <col min="9188" max="9188" width="11.140625" style="9" customWidth="1"/>
    <col min="9189" max="9189" width="13.7109375" style="9" customWidth="1"/>
    <col min="9190" max="9190" width="18.85546875" style="9" customWidth="1"/>
    <col min="9191" max="9191" width="17.5703125" style="9" customWidth="1"/>
    <col min="9192" max="9192" width="25.28515625" style="9" customWidth="1"/>
    <col min="9193" max="9193" width="20.140625" style="9" customWidth="1"/>
    <col min="9194" max="9194" width="15" style="9" customWidth="1"/>
    <col min="9195" max="9195" width="17.5703125" style="9" customWidth="1"/>
    <col min="9196" max="9196" width="16.28515625" style="9" customWidth="1"/>
    <col min="9197" max="9198" width="15" style="9" customWidth="1"/>
    <col min="9199" max="9199" width="17.5703125" style="9" customWidth="1"/>
    <col min="9200" max="9200" width="20.140625" style="9" customWidth="1"/>
    <col min="9201" max="9201" width="16.28515625" style="9" customWidth="1"/>
    <col min="9202" max="9203" width="25.28515625" style="9" customWidth="1"/>
    <col min="9204" max="9204" width="18.85546875" style="9" customWidth="1"/>
    <col min="9205" max="9206" width="20.140625" style="9" customWidth="1"/>
    <col min="9207" max="9207" width="11.140625" style="9" customWidth="1"/>
    <col min="9208" max="9208" width="29.140625" style="9" customWidth="1"/>
    <col min="9209" max="9209" width="34.28515625" style="9" customWidth="1"/>
    <col min="9210" max="9211" width="9.85546875" style="9" customWidth="1"/>
    <col min="9212" max="9212" width="17.5703125" style="9" customWidth="1"/>
    <col min="9213" max="9213" width="18.85546875" style="9" customWidth="1"/>
    <col min="9214" max="9214" width="9.85546875" style="9" customWidth="1"/>
    <col min="9215" max="9216" width="6" style="9" customWidth="1"/>
    <col min="9217" max="9217" width="13.7109375" style="9" customWidth="1"/>
    <col min="9218" max="9219" width="15" style="9" customWidth="1"/>
    <col min="9220" max="9220" width="17.5703125" style="9" customWidth="1"/>
    <col min="9221" max="9221" width="9.85546875" style="9" customWidth="1"/>
    <col min="9222" max="9222" width="7.28515625" style="9" customWidth="1"/>
    <col min="9223" max="9223" width="6" style="9" customWidth="1"/>
    <col min="9224" max="9229" width="17.5703125" style="9" customWidth="1"/>
    <col min="9230" max="9372" width="20.140625" style="9" customWidth="1"/>
    <col min="9373" max="9412" width="12.42578125" style="9" customWidth="1"/>
    <col min="9413" max="9413" width="20.140625" style="9" customWidth="1"/>
    <col min="9414" max="9414" width="21.42578125" style="9" customWidth="1"/>
    <col min="9415" max="9415" width="22.7109375" style="9" customWidth="1"/>
    <col min="9416" max="9416" width="13.7109375" style="9" customWidth="1"/>
    <col min="9417" max="9417" width="15" style="9" customWidth="1"/>
    <col min="9418" max="9420" width="17.5703125" style="9" customWidth="1"/>
    <col min="9421" max="9421" width="16.28515625" style="9" customWidth="1"/>
    <col min="9422" max="9422" width="15" style="9" customWidth="1"/>
    <col min="9423" max="9424" width="12.42578125" style="9" customWidth="1"/>
    <col min="9425" max="9426" width="17.5703125" style="9" customWidth="1"/>
    <col min="9427" max="9427" width="7.28515625" style="9" customWidth="1"/>
    <col min="9428" max="9428" width="21.42578125" style="9" customWidth="1"/>
    <col min="9429" max="9429" width="17.5703125" style="9" customWidth="1"/>
    <col min="9430" max="9430" width="20.140625" style="9" customWidth="1"/>
    <col min="9431" max="9431" width="16.28515625" style="9" customWidth="1"/>
    <col min="9432" max="9432" width="17.5703125" style="9" customWidth="1"/>
    <col min="9433" max="9433" width="6" style="9" customWidth="1"/>
    <col min="9434" max="9435" width="18.85546875" style="9" customWidth="1"/>
    <col min="9436" max="9437" width="20.140625" style="9" customWidth="1"/>
    <col min="9438" max="9438" width="6" style="9" customWidth="1"/>
    <col min="9439" max="9439" width="12.42578125" style="9" customWidth="1"/>
    <col min="9440" max="9440" width="18.85546875" style="9" customWidth="1"/>
    <col min="9441" max="9442" width="15" style="9" customWidth="1"/>
    <col min="9443" max="9443" width="7.28515625" style="9" customWidth="1"/>
    <col min="9444" max="9444" width="11.140625" style="9" customWidth="1"/>
    <col min="9445" max="9445" width="13.7109375" style="9" customWidth="1"/>
    <col min="9446" max="9446" width="18.85546875" style="9" customWidth="1"/>
    <col min="9447" max="9447" width="17.5703125" style="9" customWidth="1"/>
    <col min="9448" max="9448" width="25.28515625" style="9" customWidth="1"/>
    <col min="9449" max="9449" width="20.140625" style="9" customWidth="1"/>
    <col min="9450" max="9450" width="15" style="9" customWidth="1"/>
    <col min="9451" max="9451" width="17.5703125" style="9" customWidth="1"/>
    <col min="9452" max="9452" width="16.28515625" style="9" customWidth="1"/>
    <col min="9453" max="9454" width="15" style="9" customWidth="1"/>
    <col min="9455" max="9455" width="17.5703125" style="9" customWidth="1"/>
    <col min="9456" max="9456" width="20.140625" style="9" customWidth="1"/>
    <col min="9457" max="9457" width="16.28515625" style="9" customWidth="1"/>
    <col min="9458" max="9459" width="25.28515625" style="9" customWidth="1"/>
    <col min="9460" max="9460" width="18.85546875" style="9" customWidth="1"/>
    <col min="9461" max="9462" width="20.140625" style="9" customWidth="1"/>
    <col min="9463" max="9463" width="11.140625" style="9" customWidth="1"/>
    <col min="9464" max="9464" width="29.140625" style="9" customWidth="1"/>
    <col min="9465" max="9465" width="34.28515625" style="9" customWidth="1"/>
    <col min="9466" max="9467" width="9.85546875" style="9" customWidth="1"/>
    <col min="9468" max="9468" width="17.5703125" style="9" customWidth="1"/>
    <col min="9469" max="9469" width="18.85546875" style="9" customWidth="1"/>
    <col min="9470" max="9470" width="9.85546875" style="9" customWidth="1"/>
    <col min="9471" max="9472" width="6" style="9" customWidth="1"/>
    <col min="9473" max="9473" width="13.7109375" style="9" customWidth="1"/>
    <col min="9474" max="9475" width="15" style="9" customWidth="1"/>
    <col min="9476" max="9476" width="17.5703125" style="9" customWidth="1"/>
    <col min="9477" max="9477" width="9.85546875" style="9" customWidth="1"/>
    <col min="9478" max="9478" width="7.28515625" style="9" customWidth="1"/>
    <col min="9479" max="9479" width="6" style="9" customWidth="1"/>
    <col min="9480" max="9485" width="17.5703125" style="9" customWidth="1"/>
    <col min="9486" max="9628" width="20.140625" style="9" customWidth="1"/>
    <col min="9629" max="9668" width="12.42578125" style="9" customWidth="1"/>
    <col min="9669" max="9669" width="20.140625" style="9" customWidth="1"/>
    <col min="9670" max="9670" width="21.42578125" style="9" customWidth="1"/>
    <col min="9671" max="9671" width="22.7109375" style="9" customWidth="1"/>
    <col min="9672" max="9672" width="13.7109375" style="9" customWidth="1"/>
    <col min="9673" max="9673" width="15" style="9" customWidth="1"/>
    <col min="9674" max="9676" width="17.5703125" style="9" customWidth="1"/>
    <col min="9677" max="9677" width="16.28515625" style="9" customWidth="1"/>
    <col min="9678" max="9678" width="15" style="9" customWidth="1"/>
    <col min="9679" max="9680" width="12.42578125" style="9" customWidth="1"/>
    <col min="9681" max="9682" width="17.5703125" style="9" customWidth="1"/>
    <col min="9683" max="9683" width="7.28515625" style="9" customWidth="1"/>
    <col min="9684" max="9684" width="21.42578125" style="9" customWidth="1"/>
    <col min="9685" max="9685" width="17.5703125" style="9" customWidth="1"/>
    <col min="9686" max="9686" width="20.140625" style="9" customWidth="1"/>
    <col min="9687" max="9687" width="16.28515625" style="9" customWidth="1"/>
    <col min="9688" max="9688" width="17.5703125" style="9" customWidth="1"/>
    <col min="9689" max="9689" width="6" style="9" customWidth="1"/>
    <col min="9690" max="9691" width="18.85546875" style="9" customWidth="1"/>
    <col min="9692" max="9693" width="20.140625" style="9" customWidth="1"/>
    <col min="9694" max="9694" width="6" style="9" customWidth="1"/>
    <col min="9695" max="9695" width="12.42578125" style="9" customWidth="1"/>
    <col min="9696" max="9696" width="18.85546875" style="9" customWidth="1"/>
    <col min="9697" max="9698" width="15" style="9" customWidth="1"/>
    <col min="9699" max="9699" width="7.28515625" style="9" customWidth="1"/>
    <col min="9700" max="9700" width="11.140625" style="9" customWidth="1"/>
    <col min="9701" max="9701" width="13.7109375" style="9" customWidth="1"/>
    <col min="9702" max="9702" width="18.85546875" style="9" customWidth="1"/>
    <col min="9703" max="9703" width="17.5703125" style="9" customWidth="1"/>
    <col min="9704" max="9704" width="25.28515625" style="9" customWidth="1"/>
    <col min="9705" max="9705" width="20.140625" style="9" customWidth="1"/>
    <col min="9706" max="9706" width="15" style="9" customWidth="1"/>
    <col min="9707" max="9707" width="17.5703125" style="9" customWidth="1"/>
    <col min="9708" max="9708" width="16.28515625" style="9" customWidth="1"/>
    <col min="9709" max="9710" width="15" style="9" customWidth="1"/>
    <col min="9711" max="9711" width="17.5703125" style="9" customWidth="1"/>
    <col min="9712" max="9712" width="20.140625" style="9" customWidth="1"/>
    <col min="9713" max="9713" width="16.28515625" style="9" customWidth="1"/>
    <col min="9714" max="9715" width="25.28515625" style="9" customWidth="1"/>
    <col min="9716" max="9716" width="18.85546875" style="9" customWidth="1"/>
    <col min="9717" max="9718" width="20.140625" style="9" customWidth="1"/>
    <col min="9719" max="9719" width="11.140625" style="9" customWidth="1"/>
    <col min="9720" max="9720" width="29.140625" style="9" customWidth="1"/>
    <col min="9721" max="9721" width="34.28515625" style="9" customWidth="1"/>
    <col min="9722" max="9723" width="9.85546875" style="9" customWidth="1"/>
    <col min="9724" max="9724" width="17.5703125" style="9" customWidth="1"/>
    <col min="9725" max="9725" width="18.85546875" style="9" customWidth="1"/>
    <col min="9726" max="9726" width="9.85546875" style="9" customWidth="1"/>
    <col min="9727" max="9728" width="6" style="9" customWidth="1"/>
    <col min="9729" max="9729" width="13.7109375" style="9" customWidth="1"/>
    <col min="9730" max="9731" width="15" style="9" customWidth="1"/>
    <col min="9732" max="9732" width="17.5703125" style="9" customWidth="1"/>
    <col min="9733" max="9733" width="9.85546875" style="9" customWidth="1"/>
    <col min="9734" max="9734" width="7.28515625" style="9" customWidth="1"/>
    <col min="9735" max="9735" width="6" style="9" customWidth="1"/>
    <col min="9736" max="9741" width="17.5703125" style="9" customWidth="1"/>
    <col min="9742" max="9884" width="20.140625" style="9" customWidth="1"/>
    <col min="9885" max="9924" width="12.42578125" style="9" customWidth="1"/>
    <col min="9925" max="9925" width="20.140625" style="9" customWidth="1"/>
    <col min="9926" max="9926" width="21.42578125" style="9" customWidth="1"/>
    <col min="9927" max="9927" width="22.7109375" style="9" customWidth="1"/>
    <col min="9928" max="9928" width="13.7109375" style="9" customWidth="1"/>
    <col min="9929" max="9929" width="15" style="9" customWidth="1"/>
    <col min="9930" max="9932" width="17.5703125" style="9" customWidth="1"/>
    <col min="9933" max="9933" width="16.28515625" style="9" customWidth="1"/>
    <col min="9934" max="9934" width="15" style="9" customWidth="1"/>
    <col min="9935" max="9936" width="12.42578125" style="9" customWidth="1"/>
    <col min="9937" max="9938" width="17.5703125" style="9" customWidth="1"/>
    <col min="9939" max="9939" width="7.28515625" style="9" customWidth="1"/>
    <col min="9940" max="9940" width="21.42578125" style="9" customWidth="1"/>
    <col min="9941" max="9941" width="17.5703125" style="9" customWidth="1"/>
    <col min="9942" max="9942" width="20.140625" style="9" customWidth="1"/>
    <col min="9943" max="9943" width="16.28515625" style="9" customWidth="1"/>
    <col min="9944" max="9944" width="17.5703125" style="9" customWidth="1"/>
    <col min="9945" max="9945" width="6" style="9" customWidth="1"/>
    <col min="9946" max="9947" width="18.85546875" style="9" customWidth="1"/>
    <col min="9948" max="9949" width="20.140625" style="9" customWidth="1"/>
    <col min="9950" max="9950" width="6" style="9" customWidth="1"/>
    <col min="9951" max="9951" width="12.42578125" style="9" customWidth="1"/>
    <col min="9952" max="9952" width="18.85546875" style="9" customWidth="1"/>
    <col min="9953" max="9954" width="15" style="9" customWidth="1"/>
    <col min="9955" max="9955" width="7.28515625" style="9" customWidth="1"/>
    <col min="9956" max="9956" width="11.140625" style="9" customWidth="1"/>
    <col min="9957" max="9957" width="13.7109375" style="9" customWidth="1"/>
    <col min="9958" max="9958" width="18.85546875" style="9" customWidth="1"/>
    <col min="9959" max="9959" width="17.5703125" style="9" customWidth="1"/>
    <col min="9960" max="9960" width="25.28515625" style="9" customWidth="1"/>
    <col min="9961" max="9961" width="20.140625" style="9" customWidth="1"/>
    <col min="9962" max="9962" width="15" style="9" customWidth="1"/>
    <col min="9963" max="9963" width="17.5703125" style="9" customWidth="1"/>
    <col min="9964" max="9964" width="16.28515625" style="9" customWidth="1"/>
    <col min="9965" max="9966" width="15" style="9" customWidth="1"/>
    <col min="9967" max="9967" width="17.5703125" style="9" customWidth="1"/>
    <col min="9968" max="9968" width="20.140625" style="9" customWidth="1"/>
    <col min="9969" max="9969" width="16.28515625" style="9" customWidth="1"/>
    <col min="9970" max="9971" width="25.28515625" style="9" customWidth="1"/>
    <col min="9972" max="9972" width="18.85546875" style="9" customWidth="1"/>
    <col min="9973" max="9974" width="20.140625" style="9" customWidth="1"/>
    <col min="9975" max="9975" width="11.140625" style="9" customWidth="1"/>
    <col min="9976" max="9976" width="29.140625" style="9" customWidth="1"/>
    <col min="9977" max="9977" width="34.28515625" style="9" customWidth="1"/>
    <col min="9978" max="9979" width="9.85546875" style="9" customWidth="1"/>
    <col min="9980" max="9980" width="17.5703125" style="9" customWidth="1"/>
    <col min="9981" max="9981" width="18.85546875" style="9" customWidth="1"/>
    <col min="9982" max="9982" width="9.85546875" style="9" customWidth="1"/>
    <col min="9983" max="9984" width="6" style="9" customWidth="1"/>
    <col min="9985" max="9985" width="13.7109375" style="9" customWidth="1"/>
    <col min="9986" max="9987" width="15" style="9" customWidth="1"/>
    <col min="9988" max="9988" width="17.5703125" style="9" customWidth="1"/>
    <col min="9989" max="9989" width="9.85546875" style="9" customWidth="1"/>
    <col min="9990" max="9990" width="7.28515625" style="9" customWidth="1"/>
    <col min="9991" max="9991" width="6" style="9" customWidth="1"/>
    <col min="9992" max="9997" width="17.5703125" style="9" customWidth="1"/>
    <col min="9998" max="10140" width="20.140625" style="9" customWidth="1"/>
    <col min="10141" max="10180" width="12.42578125" style="9" customWidth="1"/>
    <col min="10181" max="10181" width="20.140625" style="9" customWidth="1"/>
    <col min="10182" max="10182" width="21.42578125" style="9" customWidth="1"/>
    <col min="10183" max="10183" width="22.7109375" style="9" customWidth="1"/>
    <col min="10184" max="10184" width="13.7109375" style="9" customWidth="1"/>
    <col min="10185" max="10185" width="15" style="9" customWidth="1"/>
    <col min="10186" max="10188" width="17.5703125" style="9" customWidth="1"/>
    <col min="10189" max="10189" width="16.28515625" style="9" customWidth="1"/>
    <col min="10190" max="10190" width="15" style="9" customWidth="1"/>
    <col min="10191" max="10192" width="12.42578125" style="9" customWidth="1"/>
    <col min="10193" max="10194" width="17.5703125" style="9" customWidth="1"/>
    <col min="10195" max="10195" width="7.28515625" style="9" customWidth="1"/>
    <col min="10196" max="10196" width="21.42578125" style="9" customWidth="1"/>
    <col min="10197" max="10197" width="17.5703125" style="9" customWidth="1"/>
    <col min="10198" max="10198" width="20.140625" style="9" customWidth="1"/>
    <col min="10199" max="10199" width="16.28515625" style="9" customWidth="1"/>
    <col min="10200" max="10200" width="17.5703125" style="9" customWidth="1"/>
    <col min="10201" max="10201" width="6" style="9" customWidth="1"/>
    <col min="10202" max="10203" width="18.85546875" style="9" customWidth="1"/>
    <col min="10204" max="10205" width="20.140625" style="9" customWidth="1"/>
    <col min="10206" max="10206" width="6" style="9" customWidth="1"/>
    <col min="10207" max="10207" width="12.42578125" style="9" customWidth="1"/>
    <col min="10208" max="10208" width="18.85546875" style="9" customWidth="1"/>
    <col min="10209" max="10210" width="15" style="9" customWidth="1"/>
    <col min="10211" max="10211" width="7.28515625" style="9" customWidth="1"/>
    <col min="10212" max="10212" width="11.140625" style="9" customWidth="1"/>
    <col min="10213" max="10213" width="13.7109375" style="9" customWidth="1"/>
    <col min="10214" max="10214" width="18.85546875" style="9" customWidth="1"/>
    <col min="10215" max="10215" width="17.5703125" style="9" customWidth="1"/>
    <col min="10216" max="10216" width="25.28515625" style="9" customWidth="1"/>
    <col min="10217" max="10217" width="20.140625" style="9" customWidth="1"/>
    <col min="10218" max="10218" width="15" style="9" customWidth="1"/>
    <col min="10219" max="10219" width="17.5703125" style="9" customWidth="1"/>
    <col min="10220" max="10220" width="16.28515625" style="9" customWidth="1"/>
    <col min="10221" max="10222" width="15" style="9" customWidth="1"/>
    <col min="10223" max="10223" width="17.5703125" style="9" customWidth="1"/>
    <col min="10224" max="10224" width="20.140625" style="9" customWidth="1"/>
    <col min="10225" max="10225" width="16.28515625" style="9" customWidth="1"/>
    <col min="10226" max="10227" width="25.28515625" style="9" customWidth="1"/>
    <col min="10228" max="10228" width="18.85546875" style="9" customWidth="1"/>
    <col min="10229" max="10230" width="20.140625" style="9" customWidth="1"/>
    <col min="10231" max="10231" width="11.140625" style="9" customWidth="1"/>
    <col min="10232" max="10232" width="29.140625" style="9" customWidth="1"/>
    <col min="10233" max="10233" width="34.28515625" style="9" customWidth="1"/>
    <col min="10234" max="10235" width="9.85546875" style="9" customWidth="1"/>
    <col min="10236" max="10236" width="17.5703125" style="9" customWidth="1"/>
    <col min="10237" max="10237" width="18.85546875" style="9" customWidth="1"/>
    <col min="10238" max="10238" width="9.85546875" style="9" customWidth="1"/>
    <col min="10239" max="10240" width="6" style="9" customWidth="1"/>
    <col min="10241" max="10241" width="13.7109375" style="9" customWidth="1"/>
    <col min="10242" max="10243" width="15" style="9" customWidth="1"/>
    <col min="10244" max="10244" width="17.5703125" style="9" customWidth="1"/>
    <col min="10245" max="10245" width="9.85546875" style="9" customWidth="1"/>
    <col min="10246" max="10246" width="7.28515625" style="9" customWidth="1"/>
    <col min="10247" max="10247" width="6" style="9" customWidth="1"/>
    <col min="10248" max="10253" width="17.5703125" style="9" customWidth="1"/>
    <col min="10254" max="10396" width="20.140625" style="9" customWidth="1"/>
    <col min="10397" max="10436" width="12.42578125" style="9" customWidth="1"/>
    <col min="10437" max="10437" width="20.140625" style="9" customWidth="1"/>
    <col min="10438" max="10438" width="21.42578125" style="9" customWidth="1"/>
    <col min="10439" max="10439" width="22.7109375" style="9" customWidth="1"/>
    <col min="10440" max="10440" width="13.7109375" style="9" customWidth="1"/>
    <col min="10441" max="10441" width="15" style="9" customWidth="1"/>
    <col min="10442" max="10444" width="17.5703125" style="9" customWidth="1"/>
    <col min="10445" max="10445" width="16.28515625" style="9" customWidth="1"/>
    <col min="10446" max="10446" width="15" style="9" customWidth="1"/>
    <col min="10447" max="10448" width="12.42578125" style="9" customWidth="1"/>
    <col min="10449" max="10450" width="17.5703125" style="9" customWidth="1"/>
    <col min="10451" max="10451" width="7.28515625" style="9" customWidth="1"/>
    <col min="10452" max="10452" width="21.42578125" style="9" customWidth="1"/>
    <col min="10453" max="10453" width="17.5703125" style="9" customWidth="1"/>
    <col min="10454" max="10454" width="20.140625" style="9" customWidth="1"/>
    <col min="10455" max="10455" width="16.28515625" style="9" customWidth="1"/>
    <col min="10456" max="10456" width="17.5703125" style="9" customWidth="1"/>
    <col min="10457" max="10457" width="6" style="9" customWidth="1"/>
    <col min="10458" max="10459" width="18.85546875" style="9" customWidth="1"/>
    <col min="10460" max="10461" width="20.140625" style="9" customWidth="1"/>
    <col min="10462" max="10462" width="6" style="9" customWidth="1"/>
    <col min="10463" max="10463" width="12.42578125" style="9" customWidth="1"/>
    <col min="10464" max="10464" width="18.85546875" style="9" customWidth="1"/>
    <col min="10465" max="10466" width="15" style="9" customWidth="1"/>
    <col min="10467" max="10467" width="7.28515625" style="9" customWidth="1"/>
    <col min="10468" max="10468" width="11.140625" style="9" customWidth="1"/>
    <col min="10469" max="10469" width="13.7109375" style="9" customWidth="1"/>
    <col min="10470" max="10470" width="18.85546875" style="9" customWidth="1"/>
    <col min="10471" max="10471" width="17.5703125" style="9" customWidth="1"/>
    <col min="10472" max="10472" width="25.28515625" style="9" customWidth="1"/>
    <col min="10473" max="10473" width="20.140625" style="9" customWidth="1"/>
    <col min="10474" max="10474" width="15" style="9" customWidth="1"/>
    <col min="10475" max="10475" width="17.5703125" style="9" customWidth="1"/>
    <col min="10476" max="10476" width="16.28515625" style="9" customWidth="1"/>
    <col min="10477" max="10478" width="15" style="9" customWidth="1"/>
    <col min="10479" max="10479" width="17.5703125" style="9" customWidth="1"/>
    <col min="10480" max="10480" width="20.140625" style="9" customWidth="1"/>
    <col min="10481" max="10481" width="16.28515625" style="9" customWidth="1"/>
    <col min="10482" max="10483" width="25.28515625" style="9" customWidth="1"/>
    <col min="10484" max="10484" width="18.85546875" style="9" customWidth="1"/>
    <col min="10485" max="10486" width="20.140625" style="9" customWidth="1"/>
    <col min="10487" max="10487" width="11.140625" style="9" customWidth="1"/>
    <col min="10488" max="10488" width="29.140625" style="9" customWidth="1"/>
    <col min="10489" max="10489" width="34.28515625" style="9" customWidth="1"/>
    <col min="10490" max="10491" width="9.85546875" style="9" customWidth="1"/>
    <col min="10492" max="10492" width="17.5703125" style="9" customWidth="1"/>
    <col min="10493" max="10493" width="18.85546875" style="9" customWidth="1"/>
    <col min="10494" max="10494" width="9.85546875" style="9" customWidth="1"/>
    <col min="10495" max="10496" width="6" style="9" customWidth="1"/>
    <col min="10497" max="10497" width="13.7109375" style="9" customWidth="1"/>
    <col min="10498" max="10499" width="15" style="9" customWidth="1"/>
    <col min="10500" max="10500" width="17.5703125" style="9" customWidth="1"/>
    <col min="10501" max="10501" width="9.85546875" style="9" customWidth="1"/>
    <col min="10502" max="10502" width="7.28515625" style="9" customWidth="1"/>
    <col min="10503" max="10503" width="6" style="9" customWidth="1"/>
    <col min="10504" max="10509" width="17.5703125" style="9" customWidth="1"/>
    <col min="10510" max="10652" width="20.140625" style="9" customWidth="1"/>
    <col min="10653" max="10692" width="12.42578125" style="9" customWidth="1"/>
    <col min="10693" max="10693" width="20.140625" style="9" customWidth="1"/>
    <col min="10694" max="10694" width="21.42578125" style="9" customWidth="1"/>
    <col min="10695" max="10695" width="22.7109375" style="9" customWidth="1"/>
    <col min="10696" max="10696" width="13.7109375" style="9" customWidth="1"/>
    <col min="10697" max="10697" width="15" style="9" customWidth="1"/>
    <col min="10698" max="10700" width="17.5703125" style="9" customWidth="1"/>
    <col min="10701" max="10701" width="16.28515625" style="9" customWidth="1"/>
    <col min="10702" max="10702" width="15" style="9" customWidth="1"/>
    <col min="10703" max="10704" width="12.42578125" style="9" customWidth="1"/>
    <col min="10705" max="10706" width="17.5703125" style="9" customWidth="1"/>
    <col min="10707" max="10707" width="7.28515625" style="9" customWidth="1"/>
    <col min="10708" max="10708" width="21.42578125" style="9" customWidth="1"/>
    <col min="10709" max="10709" width="17.5703125" style="9" customWidth="1"/>
    <col min="10710" max="10710" width="20.140625" style="9" customWidth="1"/>
    <col min="10711" max="10711" width="16.28515625" style="9" customWidth="1"/>
    <col min="10712" max="10712" width="17.5703125" style="9" customWidth="1"/>
    <col min="10713" max="10713" width="6" style="9" customWidth="1"/>
    <col min="10714" max="10715" width="18.85546875" style="9" customWidth="1"/>
    <col min="10716" max="10717" width="20.140625" style="9" customWidth="1"/>
    <col min="10718" max="10718" width="6" style="9" customWidth="1"/>
    <col min="10719" max="10719" width="12.42578125" style="9" customWidth="1"/>
    <col min="10720" max="10720" width="18.85546875" style="9" customWidth="1"/>
    <col min="10721" max="10722" width="15" style="9" customWidth="1"/>
    <col min="10723" max="10723" width="7.28515625" style="9" customWidth="1"/>
    <col min="10724" max="10724" width="11.140625" style="9" customWidth="1"/>
    <col min="10725" max="10725" width="13.7109375" style="9" customWidth="1"/>
    <col min="10726" max="10726" width="18.85546875" style="9" customWidth="1"/>
    <col min="10727" max="10727" width="17.5703125" style="9" customWidth="1"/>
    <col min="10728" max="10728" width="25.28515625" style="9" customWidth="1"/>
    <col min="10729" max="10729" width="20.140625" style="9" customWidth="1"/>
    <col min="10730" max="10730" width="15" style="9" customWidth="1"/>
    <col min="10731" max="10731" width="17.5703125" style="9" customWidth="1"/>
    <col min="10732" max="10732" width="16.28515625" style="9" customWidth="1"/>
    <col min="10733" max="10734" width="15" style="9" customWidth="1"/>
    <col min="10735" max="10735" width="17.5703125" style="9" customWidth="1"/>
    <col min="10736" max="10736" width="20.140625" style="9" customWidth="1"/>
    <col min="10737" max="10737" width="16.28515625" style="9" customWidth="1"/>
    <col min="10738" max="10739" width="25.28515625" style="9" customWidth="1"/>
    <col min="10740" max="10740" width="18.85546875" style="9" customWidth="1"/>
    <col min="10741" max="10742" width="20.140625" style="9" customWidth="1"/>
    <col min="10743" max="10743" width="11.140625" style="9" customWidth="1"/>
    <col min="10744" max="10744" width="29.140625" style="9" customWidth="1"/>
    <col min="10745" max="10745" width="34.28515625" style="9" customWidth="1"/>
    <col min="10746" max="10747" width="9.85546875" style="9" customWidth="1"/>
    <col min="10748" max="10748" width="17.5703125" style="9" customWidth="1"/>
    <col min="10749" max="10749" width="18.85546875" style="9" customWidth="1"/>
    <col min="10750" max="10750" width="9.85546875" style="9" customWidth="1"/>
    <col min="10751" max="10752" width="6" style="9" customWidth="1"/>
    <col min="10753" max="10753" width="13.7109375" style="9" customWidth="1"/>
    <col min="10754" max="10755" width="15" style="9" customWidth="1"/>
    <col min="10756" max="10756" width="17.5703125" style="9" customWidth="1"/>
    <col min="10757" max="10757" width="9.85546875" style="9" customWidth="1"/>
    <col min="10758" max="10758" width="7.28515625" style="9" customWidth="1"/>
    <col min="10759" max="10759" width="6" style="9" customWidth="1"/>
    <col min="10760" max="10765" width="17.5703125" style="9" customWidth="1"/>
    <col min="10766" max="10908" width="20.140625" style="9" customWidth="1"/>
    <col min="10909" max="10948" width="12.42578125" style="9" customWidth="1"/>
    <col min="10949" max="10949" width="20.140625" style="9" customWidth="1"/>
    <col min="10950" max="10950" width="21.42578125" style="9" customWidth="1"/>
    <col min="10951" max="10951" width="22.7109375" style="9" customWidth="1"/>
    <col min="10952" max="10952" width="13.7109375" style="9" customWidth="1"/>
    <col min="10953" max="10953" width="15" style="9" customWidth="1"/>
    <col min="10954" max="10956" width="17.5703125" style="9" customWidth="1"/>
    <col min="10957" max="10957" width="16.28515625" style="9" customWidth="1"/>
    <col min="10958" max="10958" width="15" style="9" customWidth="1"/>
    <col min="10959" max="10960" width="12.42578125" style="9" customWidth="1"/>
    <col min="10961" max="10962" width="17.5703125" style="9" customWidth="1"/>
    <col min="10963" max="10963" width="7.28515625" style="9" customWidth="1"/>
    <col min="10964" max="10964" width="21.42578125" style="9" customWidth="1"/>
    <col min="10965" max="10965" width="17.5703125" style="9" customWidth="1"/>
    <col min="10966" max="10966" width="20.140625" style="9" customWidth="1"/>
    <col min="10967" max="10967" width="16.28515625" style="9" customWidth="1"/>
    <col min="10968" max="10968" width="17.5703125" style="9" customWidth="1"/>
    <col min="10969" max="10969" width="6" style="9" customWidth="1"/>
    <col min="10970" max="10971" width="18.85546875" style="9" customWidth="1"/>
    <col min="10972" max="10973" width="20.140625" style="9" customWidth="1"/>
    <col min="10974" max="10974" width="6" style="9" customWidth="1"/>
    <col min="10975" max="10975" width="12.42578125" style="9" customWidth="1"/>
    <col min="10976" max="10976" width="18.85546875" style="9" customWidth="1"/>
    <col min="10977" max="10978" width="15" style="9" customWidth="1"/>
    <col min="10979" max="10979" width="7.28515625" style="9" customWidth="1"/>
    <col min="10980" max="10980" width="11.140625" style="9" customWidth="1"/>
    <col min="10981" max="10981" width="13.7109375" style="9" customWidth="1"/>
    <col min="10982" max="10982" width="18.85546875" style="9" customWidth="1"/>
    <col min="10983" max="10983" width="17.5703125" style="9" customWidth="1"/>
    <col min="10984" max="10984" width="25.28515625" style="9" customWidth="1"/>
    <col min="10985" max="10985" width="20.140625" style="9" customWidth="1"/>
    <col min="10986" max="10986" width="15" style="9" customWidth="1"/>
    <col min="10987" max="10987" width="17.5703125" style="9" customWidth="1"/>
    <col min="10988" max="10988" width="16.28515625" style="9" customWidth="1"/>
    <col min="10989" max="10990" width="15" style="9" customWidth="1"/>
    <col min="10991" max="10991" width="17.5703125" style="9" customWidth="1"/>
    <col min="10992" max="10992" width="20.140625" style="9" customWidth="1"/>
    <col min="10993" max="10993" width="16.28515625" style="9" customWidth="1"/>
    <col min="10994" max="10995" width="25.28515625" style="9" customWidth="1"/>
    <col min="10996" max="10996" width="18.85546875" style="9" customWidth="1"/>
    <col min="10997" max="10998" width="20.140625" style="9" customWidth="1"/>
    <col min="10999" max="10999" width="11.140625" style="9" customWidth="1"/>
    <col min="11000" max="11000" width="29.140625" style="9" customWidth="1"/>
    <col min="11001" max="11001" width="34.28515625" style="9" customWidth="1"/>
    <col min="11002" max="11003" width="9.85546875" style="9" customWidth="1"/>
    <col min="11004" max="11004" width="17.5703125" style="9" customWidth="1"/>
    <col min="11005" max="11005" width="18.85546875" style="9" customWidth="1"/>
    <col min="11006" max="11006" width="9.85546875" style="9" customWidth="1"/>
    <col min="11007" max="11008" width="6" style="9" customWidth="1"/>
    <col min="11009" max="11009" width="13.7109375" style="9" customWidth="1"/>
    <col min="11010" max="11011" width="15" style="9" customWidth="1"/>
    <col min="11012" max="11012" width="17.5703125" style="9" customWidth="1"/>
    <col min="11013" max="11013" width="9.85546875" style="9" customWidth="1"/>
    <col min="11014" max="11014" width="7.28515625" style="9" customWidth="1"/>
    <col min="11015" max="11015" width="6" style="9" customWidth="1"/>
    <col min="11016" max="11021" width="17.5703125" style="9" customWidth="1"/>
    <col min="11022" max="11164" width="20.140625" style="9" customWidth="1"/>
    <col min="11165" max="11204" width="12.42578125" style="9" customWidth="1"/>
    <col min="11205" max="11205" width="20.140625" style="9" customWidth="1"/>
    <col min="11206" max="11206" width="21.42578125" style="9" customWidth="1"/>
    <col min="11207" max="11207" width="22.7109375" style="9" customWidth="1"/>
    <col min="11208" max="11208" width="13.7109375" style="9" customWidth="1"/>
    <col min="11209" max="11209" width="15" style="9" customWidth="1"/>
    <col min="11210" max="11212" width="17.5703125" style="9" customWidth="1"/>
    <col min="11213" max="11213" width="16.28515625" style="9" customWidth="1"/>
    <col min="11214" max="11214" width="15" style="9" customWidth="1"/>
    <col min="11215" max="11216" width="12.42578125" style="9" customWidth="1"/>
    <col min="11217" max="11218" width="17.5703125" style="9" customWidth="1"/>
    <col min="11219" max="11219" width="7.28515625" style="9" customWidth="1"/>
    <col min="11220" max="11220" width="21.42578125" style="9" customWidth="1"/>
    <col min="11221" max="11221" width="17.5703125" style="9" customWidth="1"/>
    <col min="11222" max="11222" width="20.140625" style="9" customWidth="1"/>
    <col min="11223" max="11223" width="16.28515625" style="9" customWidth="1"/>
    <col min="11224" max="11224" width="17.5703125" style="9" customWidth="1"/>
    <col min="11225" max="11225" width="6" style="9" customWidth="1"/>
    <col min="11226" max="11227" width="18.85546875" style="9" customWidth="1"/>
    <col min="11228" max="11229" width="20.140625" style="9" customWidth="1"/>
    <col min="11230" max="11230" width="6" style="9" customWidth="1"/>
    <col min="11231" max="11231" width="12.42578125" style="9" customWidth="1"/>
    <col min="11232" max="11232" width="18.85546875" style="9" customWidth="1"/>
    <col min="11233" max="11234" width="15" style="9" customWidth="1"/>
    <col min="11235" max="11235" width="7.28515625" style="9" customWidth="1"/>
    <col min="11236" max="11236" width="11.140625" style="9" customWidth="1"/>
    <col min="11237" max="11237" width="13.7109375" style="9" customWidth="1"/>
    <col min="11238" max="11238" width="18.85546875" style="9" customWidth="1"/>
    <col min="11239" max="11239" width="17.5703125" style="9" customWidth="1"/>
    <col min="11240" max="11240" width="25.28515625" style="9" customWidth="1"/>
    <col min="11241" max="11241" width="20.140625" style="9" customWidth="1"/>
    <col min="11242" max="11242" width="15" style="9" customWidth="1"/>
    <col min="11243" max="11243" width="17.5703125" style="9" customWidth="1"/>
    <col min="11244" max="11244" width="16.28515625" style="9" customWidth="1"/>
    <col min="11245" max="11246" width="15" style="9" customWidth="1"/>
    <col min="11247" max="11247" width="17.5703125" style="9" customWidth="1"/>
    <col min="11248" max="11248" width="20.140625" style="9" customWidth="1"/>
    <col min="11249" max="11249" width="16.28515625" style="9" customWidth="1"/>
    <col min="11250" max="11251" width="25.28515625" style="9" customWidth="1"/>
    <col min="11252" max="11252" width="18.85546875" style="9" customWidth="1"/>
    <col min="11253" max="11254" width="20.140625" style="9" customWidth="1"/>
    <col min="11255" max="11255" width="11.140625" style="9" customWidth="1"/>
    <col min="11256" max="11256" width="29.140625" style="9" customWidth="1"/>
    <col min="11257" max="11257" width="34.28515625" style="9" customWidth="1"/>
    <col min="11258" max="11259" width="9.85546875" style="9" customWidth="1"/>
    <col min="11260" max="11260" width="17.5703125" style="9" customWidth="1"/>
    <col min="11261" max="11261" width="18.85546875" style="9" customWidth="1"/>
    <col min="11262" max="11262" width="9.85546875" style="9" customWidth="1"/>
    <col min="11263" max="11264" width="6" style="9" customWidth="1"/>
    <col min="11265" max="11265" width="13.7109375" style="9" customWidth="1"/>
    <col min="11266" max="11267" width="15" style="9" customWidth="1"/>
    <col min="11268" max="11268" width="17.5703125" style="9" customWidth="1"/>
    <col min="11269" max="11269" width="9.85546875" style="9" customWidth="1"/>
    <col min="11270" max="11270" width="7.28515625" style="9" customWidth="1"/>
    <col min="11271" max="11271" width="6" style="9" customWidth="1"/>
    <col min="11272" max="11277" width="17.5703125" style="9" customWidth="1"/>
    <col min="11278" max="11420" width="20.140625" style="9" customWidth="1"/>
    <col min="11421" max="11460" width="12.42578125" style="9" customWidth="1"/>
    <col min="11461" max="11461" width="20.140625" style="9" customWidth="1"/>
    <col min="11462" max="11462" width="21.42578125" style="9" customWidth="1"/>
    <col min="11463" max="11463" width="22.7109375" style="9" customWidth="1"/>
    <col min="11464" max="11464" width="13.7109375" style="9" customWidth="1"/>
    <col min="11465" max="11465" width="15" style="9" customWidth="1"/>
    <col min="11466" max="11468" width="17.5703125" style="9" customWidth="1"/>
    <col min="11469" max="11469" width="16.28515625" style="9" customWidth="1"/>
    <col min="11470" max="11470" width="15" style="9" customWidth="1"/>
    <col min="11471" max="11472" width="12.42578125" style="9" customWidth="1"/>
    <col min="11473" max="11474" width="17.5703125" style="9" customWidth="1"/>
    <col min="11475" max="11475" width="7.28515625" style="9" customWidth="1"/>
    <col min="11476" max="11476" width="21.42578125" style="9" customWidth="1"/>
    <col min="11477" max="11477" width="17.5703125" style="9" customWidth="1"/>
    <col min="11478" max="11478" width="20.140625" style="9" customWidth="1"/>
    <col min="11479" max="11479" width="16.28515625" style="9" customWidth="1"/>
    <col min="11480" max="11480" width="17.5703125" style="9" customWidth="1"/>
    <col min="11481" max="11481" width="6" style="9" customWidth="1"/>
    <col min="11482" max="11483" width="18.85546875" style="9" customWidth="1"/>
    <col min="11484" max="11485" width="20.140625" style="9" customWidth="1"/>
    <col min="11486" max="11486" width="6" style="9" customWidth="1"/>
    <col min="11487" max="11487" width="12.42578125" style="9" customWidth="1"/>
    <col min="11488" max="11488" width="18.85546875" style="9" customWidth="1"/>
    <col min="11489" max="11490" width="15" style="9" customWidth="1"/>
    <col min="11491" max="11491" width="7.28515625" style="9" customWidth="1"/>
    <col min="11492" max="11492" width="11.140625" style="9" customWidth="1"/>
    <col min="11493" max="11493" width="13.7109375" style="9" customWidth="1"/>
    <col min="11494" max="11494" width="18.85546875" style="9" customWidth="1"/>
    <col min="11495" max="11495" width="17.5703125" style="9" customWidth="1"/>
    <col min="11496" max="11496" width="25.28515625" style="9" customWidth="1"/>
    <col min="11497" max="11497" width="20.140625" style="9" customWidth="1"/>
    <col min="11498" max="11498" width="15" style="9" customWidth="1"/>
    <col min="11499" max="11499" width="17.5703125" style="9" customWidth="1"/>
    <col min="11500" max="11500" width="16.28515625" style="9" customWidth="1"/>
    <col min="11501" max="11502" width="15" style="9" customWidth="1"/>
    <col min="11503" max="11503" width="17.5703125" style="9" customWidth="1"/>
    <col min="11504" max="11504" width="20.140625" style="9" customWidth="1"/>
    <col min="11505" max="11505" width="16.28515625" style="9" customWidth="1"/>
    <col min="11506" max="11507" width="25.28515625" style="9" customWidth="1"/>
    <col min="11508" max="11508" width="18.85546875" style="9" customWidth="1"/>
    <col min="11509" max="11510" width="20.140625" style="9" customWidth="1"/>
    <col min="11511" max="11511" width="11.140625" style="9" customWidth="1"/>
    <col min="11512" max="11512" width="29.140625" style="9" customWidth="1"/>
    <col min="11513" max="11513" width="34.28515625" style="9" customWidth="1"/>
    <col min="11514" max="11515" width="9.85546875" style="9" customWidth="1"/>
    <col min="11516" max="11516" width="17.5703125" style="9" customWidth="1"/>
    <col min="11517" max="11517" width="18.85546875" style="9" customWidth="1"/>
    <col min="11518" max="11518" width="9.85546875" style="9" customWidth="1"/>
    <col min="11519" max="11520" width="6" style="9" customWidth="1"/>
    <col min="11521" max="11521" width="13.7109375" style="9" customWidth="1"/>
    <col min="11522" max="11523" width="15" style="9" customWidth="1"/>
    <col min="11524" max="11524" width="17.5703125" style="9" customWidth="1"/>
    <col min="11525" max="11525" width="9.85546875" style="9" customWidth="1"/>
    <col min="11526" max="11526" width="7.28515625" style="9" customWidth="1"/>
    <col min="11527" max="11527" width="6" style="9" customWidth="1"/>
    <col min="11528" max="11533" width="17.5703125" style="9" customWidth="1"/>
    <col min="11534" max="11676" width="20.140625" style="9" customWidth="1"/>
    <col min="11677" max="11716" width="12.42578125" style="9" customWidth="1"/>
    <col min="11717" max="11717" width="20.140625" style="9" customWidth="1"/>
    <col min="11718" max="11718" width="21.42578125" style="9" customWidth="1"/>
    <col min="11719" max="11719" width="22.7109375" style="9" customWidth="1"/>
    <col min="11720" max="11720" width="13.7109375" style="9" customWidth="1"/>
    <col min="11721" max="11721" width="15" style="9" customWidth="1"/>
    <col min="11722" max="11724" width="17.5703125" style="9" customWidth="1"/>
    <col min="11725" max="11725" width="16.28515625" style="9" customWidth="1"/>
    <col min="11726" max="11726" width="15" style="9" customWidth="1"/>
    <col min="11727" max="11728" width="12.42578125" style="9" customWidth="1"/>
    <col min="11729" max="11730" width="17.5703125" style="9" customWidth="1"/>
    <col min="11731" max="11731" width="7.28515625" style="9" customWidth="1"/>
    <col min="11732" max="11732" width="21.42578125" style="9" customWidth="1"/>
    <col min="11733" max="11733" width="17.5703125" style="9" customWidth="1"/>
    <col min="11734" max="11734" width="20.140625" style="9" customWidth="1"/>
    <col min="11735" max="11735" width="16.28515625" style="9" customWidth="1"/>
    <col min="11736" max="11736" width="17.5703125" style="9" customWidth="1"/>
    <col min="11737" max="11737" width="6" style="9" customWidth="1"/>
    <col min="11738" max="11739" width="18.85546875" style="9" customWidth="1"/>
    <col min="11740" max="11741" width="20.140625" style="9" customWidth="1"/>
    <col min="11742" max="11742" width="6" style="9" customWidth="1"/>
    <col min="11743" max="11743" width="12.42578125" style="9" customWidth="1"/>
    <col min="11744" max="11744" width="18.85546875" style="9" customWidth="1"/>
    <col min="11745" max="11746" width="15" style="9" customWidth="1"/>
    <col min="11747" max="11747" width="7.28515625" style="9" customWidth="1"/>
    <col min="11748" max="11748" width="11.140625" style="9" customWidth="1"/>
    <col min="11749" max="11749" width="13.7109375" style="9" customWidth="1"/>
    <col min="11750" max="11750" width="18.85546875" style="9" customWidth="1"/>
    <col min="11751" max="11751" width="17.5703125" style="9" customWidth="1"/>
    <col min="11752" max="11752" width="25.28515625" style="9" customWidth="1"/>
    <col min="11753" max="11753" width="20.140625" style="9" customWidth="1"/>
    <col min="11754" max="11754" width="15" style="9" customWidth="1"/>
    <col min="11755" max="11755" width="17.5703125" style="9" customWidth="1"/>
    <col min="11756" max="11756" width="16.28515625" style="9" customWidth="1"/>
    <col min="11757" max="11758" width="15" style="9" customWidth="1"/>
    <col min="11759" max="11759" width="17.5703125" style="9" customWidth="1"/>
    <col min="11760" max="11760" width="20.140625" style="9" customWidth="1"/>
    <col min="11761" max="11761" width="16.28515625" style="9" customWidth="1"/>
    <col min="11762" max="11763" width="25.28515625" style="9" customWidth="1"/>
    <col min="11764" max="11764" width="18.85546875" style="9" customWidth="1"/>
    <col min="11765" max="11766" width="20.140625" style="9" customWidth="1"/>
    <col min="11767" max="11767" width="11.140625" style="9" customWidth="1"/>
    <col min="11768" max="11768" width="29.140625" style="9" customWidth="1"/>
    <col min="11769" max="11769" width="34.28515625" style="9" customWidth="1"/>
    <col min="11770" max="11771" width="9.85546875" style="9" customWidth="1"/>
    <col min="11772" max="11772" width="17.5703125" style="9" customWidth="1"/>
    <col min="11773" max="11773" width="18.85546875" style="9" customWidth="1"/>
    <col min="11774" max="11774" width="9.85546875" style="9" customWidth="1"/>
    <col min="11775" max="11776" width="6" style="9" customWidth="1"/>
    <col min="11777" max="11777" width="13.7109375" style="9" customWidth="1"/>
    <col min="11778" max="11779" width="15" style="9" customWidth="1"/>
    <col min="11780" max="11780" width="17.5703125" style="9" customWidth="1"/>
    <col min="11781" max="11781" width="9.85546875" style="9" customWidth="1"/>
    <col min="11782" max="11782" width="7.28515625" style="9" customWidth="1"/>
    <col min="11783" max="11783" width="6" style="9" customWidth="1"/>
    <col min="11784" max="11789" width="17.5703125" style="9" customWidth="1"/>
    <col min="11790" max="11932" width="20.140625" style="9" customWidth="1"/>
    <col min="11933" max="11972" width="12.42578125" style="9" customWidth="1"/>
    <col min="11973" max="11973" width="20.140625" style="9" customWidth="1"/>
    <col min="11974" max="11974" width="21.42578125" style="9" customWidth="1"/>
    <col min="11975" max="11975" width="22.7109375" style="9" customWidth="1"/>
    <col min="11976" max="11976" width="13.7109375" style="9" customWidth="1"/>
    <col min="11977" max="11977" width="15" style="9" customWidth="1"/>
    <col min="11978" max="11980" width="17.5703125" style="9" customWidth="1"/>
    <col min="11981" max="11981" width="16.28515625" style="9" customWidth="1"/>
    <col min="11982" max="11982" width="15" style="9" customWidth="1"/>
    <col min="11983" max="11984" width="12.42578125" style="9" customWidth="1"/>
    <col min="11985" max="11986" width="17.5703125" style="9" customWidth="1"/>
    <col min="11987" max="11987" width="7.28515625" style="9" customWidth="1"/>
    <col min="11988" max="11988" width="21.42578125" style="9" customWidth="1"/>
    <col min="11989" max="11989" width="17.5703125" style="9" customWidth="1"/>
    <col min="11990" max="11990" width="20.140625" style="9" customWidth="1"/>
    <col min="11991" max="11991" width="16.28515625" style="9" customWidth="1"/>
    <col min="11992" max="11992" width="17.5703125" style="9" customWidth="1"/>
    <col min="11993" max="11993" width="6" style="9" customWidth="1"/>
    <col min="11994" max="11995" width="18.85546875" style="9" customWidth="1"/>
    <col min="11996" max="11997" width="20.140625" style="9" customWidth="1"/>
    <col min="11998" max="11998" width="6" style="9" customWidth="1"/>
    <col min="11999" max="11999" width="12.42578125" style="9" customWidth="1"/>
    <col min="12000" max="12000" width="18.85546875" style="9" customWidth="1"/>
    <col min="12001" max="12002" width="15" style="9" customWidth="1"/>
    <col min="12003" max="12003" width="7.28515625" style="9" customWidth="1"/>
    <col min="12004" max="12004" width="11.140625" style="9" customWidth="1"/>
    <col min="12005" max="12005" width="13.7109375" style="9" customWidth="1"/>
    <col min="12006" max="12006" width="18.85546875" style="9" customWidth="1"/>
    <col min="12007" max="12007" width="17.5703125" style="9" customWidth="1"/>
    <col min="12008" max="12008" width="25.28515625" style="9" customWidth="1"/>
    <col min="12009" max="12009" width="20.140625" style="9" customWidth="1"/>
    <col min="12010" max="12010" width="15" style="9" customWidth="1"/>
    <col min="12011" max="12011" width="17.5703125" style="9" customWidth="1"/>
    <col min="12012" max="12012" width="16.28515625" style="9" customWidth="1"/>
    <col min="12013" max="12014" width="15" style="9" customWidth="1"/>
    <col min="12015" max="12015" width="17.5703125" style="9" customWidth="1"/>
    <col min="12016" max="12016" width="20.140625" style="9" customWidth="1"/>
    <col min="12017" max="12017" width="16.28515625" style="9" customWidth="1"/>
    <col min="12018" max="12019" width="25.28515625" style="9" customWidth="1"/>
    <col min="12020" max="12020" width="18.85546875" style="9" customWidth="1"/>
    <col min="12021" max="12022" width="20.140625" style="9" customWidth="1"/>
    <col min="12023" max="12023" width="11.140625" style="9" customWidth="1"/>
    <col min="12024" max="12024" width="29.140625" style="9" customWidth="1"/>
    <col min="12025" max="12025" width="34.28515625" style="9" customWidth="1"/>
    <col min="12026" max="12027" width="9.85546875" style="9" customWidth="1"/>
    <col min="12028" max="12028" width="17.5703125" style="9" customWidth="1"/>
    <col min="12029" max="12029" width="18.85546875" style="9" customWidth="1"/>
    <col min="12030" max="12030" width="9.85546875" style="9" customWidth="1"/>
    <col min="12031" max="12032" width="6" style="9" customWidth="1"/>
    <col min="12033" max="12033" width="13.7109375" style="9" customWidth="1"/>
    <col min="12034" max="12035" width="15" style="9" customWidth="1"/>
    <col min="12036" max="12036" width="17.5703125" style="9" customWidth="1"/>
    <col min="12037" max="12037" width="9.85546875" style="9" customWidth="1"/>
    <col min="12038" max="12038" width="7.28515625" style="9" customWidth="1"/>
    <col min="12039" max="12039" width="6" style="9" customWidth="1"/>
    <col min="12040" max="12045" width="17.5703125" style="9" customWidth="1"/>
    <col min="12046" max="12188" width="20.140625" style="9" customWidth="1"/>
    <col min="12189" max="12228" width="12.42578125" style="9" customWidth="1"/>
    <col min="12229" max="12229" width="20.140625" style="9" customWidth="1"/>
    <col min="12230" max="12230" width="21.42578125" style="9" customWidth="1"/>
    <col min="12231" max="12231" width="22.7109375" style="9" customWidth="1"/>
    <col min="12232" max="12232" width="13.7109375" style="9" customWidth="1"/>
    <col min="12233" max="12233" width="15" style="9" customWidth="1"/>
    <col min="12234" max="12236" width="17.5703125" style="9" customWidth="1"/>
    <col min="12237" max="12237" width="16.28515625" style="9" customWidth="1"/>
    <col min="12238" max="12238" width="15" style="9" customWidth="1"/>
    <col min="12239" max="12240" width="12.42578125" style="9" customWidth="1"/>
    <col min="12241" max="12242" width="17.5703125" style="9" customWidth="1"/>
    <col min="12243" max="12243" width="7.28515625" style="9" customWidth="1"/>
    <col min="12244" max="12244" width="21.42578125" style="9" customWidth="1"/>
    <col min="12245" max="12245" width="17.5703125" style="9" customWidth="1"/>
    <col min="12246" max="12246" width="20.140625" style="9" customWidth="1"/>
    <col min="12247" max="12247" width="16.28515625" style="9" customWidth="1"/>
    <col min="12248" max="12248" width="17.5703125" style="9" customWidth="1"/>
    <col min="12249" max="12249" width="6" style="9" customWidth="1"/>
    <col min="12250" max="12251" width="18.85546875" style="9" customWidth="1"/>
    <col min="12252" max="12253" width="20.140625" style="9" customWidth="1"/>
    <col min="12254" max="12254" width="6" style="9" customWidth="1"/>
    <col min="12255" max="12255" width="12.42578125" style="9" customWidth="1"/>
    <col min="12256" max="12256" width="18.85546875" style="9" customWidth="1"/>
    <col min="12257" max="12258" width="15" style="9" customWidth="1"/>
    <col min="12259" max="12259" width="7.28515625" style="9" customWidth="1"/>
    <col min="12260" max="12260" width="11.140625" style="9" customWidth="1"/>
    <col min="12261" max="12261" width="13.7109375" style="9" customWidth="1"/>
    <col min="12262" max="12262" width="18.85546875" style="9" customWidth="1"/>
    <col min="12263" max="12263" width="17.5703125" style="9" customWidth="1"/>
    <col min="12264" max="12264" width="25.28515625" style="9" customWidth="1"/>
    <col min="12265" max="12265" width="20.140625" style="9" customWidth="1"/>
    <col min="12266" max="12266" width="15" style="9" customWidth="1"/>
    <col min="12267" max="12267" width="17.5703125" style="9" customWidth="1"/>
    <col min="12268" max="12268" width="16.28515625" style="9" customWidth="1"/>
    <col min="12269" max="12270" width="15" style="9" customWidth="1"/>
    <col min="12271" max="12271" width="17.5703125" style="9" customWidth="1"/>
    <col min="12272" max="12272" width="20.140625" style="9" customWidth="1"/>
    <col min="12273" max="12273" width="16.28515625" style="9" customWidth="1"/>
    <col min="12274" max="12275" width="25.28515625" style="9" customWidth="1"/>
    <col min="12276" max="12276" width="18.85546875" style="9" customWidth="1"/>
    <col min="12277" max="12278" width="20.140625" style="9" customWidth="1"/>
    <col min="12279" max="12279" width="11.140625" style="9" customWidth="1"/>
    <col min="12280" max="12280" width="29.140625" style="9" customWidth="1"/>
    <col min="12281" max="12281" width="34.28515625" style="9" customWidth="1"/>
    <col min="12282" max="12283" width="9.85546875" style="9" customWidth="1"/>
    <col min="12284" max="12284" width="17.5703125" style="9" customWidth="1"/>
    <col min="12285" max="12285" width="18.85546875" style="9" customWidth="1"/>
    <col min="12286" max="12286" width="9.85546875" style="9" customWidth="1"/>
    <col min="12287" max="12288" width="6" style="9" customWidth="1"/>
    <col min="12289" max="12289" width="13.7109375" style="9" customWidth="1"/>
    <col min="12290" max="12291" width="15" style="9" customWidth="1"/>
    <col min="12292" max="12292" width="17.5703125" style="9" customWidth="1"/>
    <col min="12293" max="12293" width="9.85546875" style="9" customWidth="1"/>
    <col min="12294" max="12294" width="7.28515625" style="9" customWidth="1"/>
    <col min="12295" max="12295" width="6" style="9" customWidth="1"/>
    <col min="12296" max="12301" width="17.5703125" style="9" customWidth="1"/>
    <col min="12302" max="12444" width="20.140625" style="9" customWidth="1"/>
    <col min="12445" max="12484" width="12.42578125" style="9" customWidth="1"/>
    <col min="12485" max="12485" width="20.140625" style="9" customWidth="1"/>
    <col min="12486" max="12486" width="21.42578125" style="9" customWidth="1"/>
    <col min="12487" max="12487" width="22.7109375" style="9" customWidth="1"/>
    <col min="12488" max="12488" width="13.7109375" style="9" customWidth="1"/>
    <col min="12489" max="12489" width="15" style="9" customWidth="1"/>
    <col min="12490" max="12492" width="17.5703125" style="9" customWidth="1"/>
    <col min="12493" max="12493" width="16.28515625" style="9" customWidth="1"/>
    <col min="12494" max="12494" width="15" style="9" customWidth="1"/>
    <col min="12495" max="12496" width="12.42578125" style="9" customWidth="1"/>
    <col min="12497" max="12498" width="17.5703125" style="9" customWidth="1"/>
    <col min="12499" max="12499" width="7.28515625" style="9" customWidth="1"/>
    <col min="12500" max="12500" width="21.42578125" style="9" customWidth="1"/>
    <col min="12501" max="12501" width="17.5703125" style="9" customWidth="1"/>
    <col min="12502" max="12502" width="20.140625" style="9" customWidth="1"/>
    <col min="12503" max="12503" width="16.28515625" style="9" customWidth="1"/>
    <col min="12504" max="12504" width="17.5703125" style="9" customWidth="1"/>
    <col min="12505" max="12505" width="6" style="9" customWidth="1"/>
    <col min="12506" max="12507" width="18.85546875" style="9" customWidth="1"/>
    <col min="12508" max="12509" width="20.140625" style="9" customWidth="1"/>
    <col min="12510" max="12510" width="6" style="9" customWidth="1"/>
    <col min="12511" max="12511" width="12.42578125" style="9" customWidth="1"/>
    <col min="12512" max="12512" width="18.85546875" style="9" customWidth="1"/>
    <col min="12513" max="12514" width="15" style="9" customWidth="1"/>
    <col min="12515" max="12515" width="7.28515625" style="9" customWidth="1"/>
    <col min="12516" max="12516" width="11.140625" style="9" customWidth="1"/>
    <col min="12517" max="12517" width="13.7109375" style="9" customWidth="1"/>
    <col min="12518" max="12518" width="18.85546875" style="9" customWidth="1"/>
    <col min="12519" max="12519" width="17.5703125" style="9" customWidth="1"/>
    <col min="12520" max="12520" width="25.28515625" style="9" customWidth="1"/>
    <col min="12521" max="12521" width="20.140625" style="9" customWidth="1"/>
    <col min="12522" max="12522" width="15" style="9" customWidth="1"/>
    <col min="12523" max="12523" width="17.5703125" style="9" customWidth="1"/>
    <col min="12524" max="12524" width="16.28515625" style="9" customWidth="1"/>
    <col min="12525" max="12526" width="15" style="9" customWidth="1"/>
    <col min="12527" max="12527" width="17.5703125" style="9" customWidth="1"/>
    <col min="12528" max="12528" width="20.140625" style="9" customWidth="1"/>
    <col min="12529" max="12529" width="16.28515625" style="9" customWidth="1"/>
    <col min="12530" max="12531" width="25.28515625" style="9" customWidth="1"/>
    <col min="12532" max="12532" width="18.85546875" style="9" customWidth="1"/>
    <col min="12533" max="12534" width="20.140625" style="9" customWidth="1"/>
    <col min="12535" max="12535" width="11.140625" style="9" customWidth="1"/>
    <col min="12536" max="12536" width="29.140625" style="9" customWidth="1"/>
    <col min="12537" max="12537" width="34.28515625" style="9" customWidth="1"/>
    <col min="12538" max="12539" width="9.85546875" style="9" customWidth="1"/>
    <col min="12540" max="12540" width="17.5703125" style="9" customWidth="1"/>
    <col min="12541" max="12541" width="18.85546875" style="9" customWidth="1"/>
    <col min="12542" max="12542" width="9.85546875" style="9" customWidth="1"/>
    <col min="12543" max="12544" width="6" style="9" customWidth="1"/>
    <col min="12545" max="12545" width="13.7109375" style="9" customWidth="1"/>
    <col min="12546" max="12547" width="15" style="9" customWidth="1"/>
    <col min="12548" max="12548" width="17.5703125" style="9" customWidth="1"/>
    <col min="12549" max="12549" width="9.85546875" style="9" customWidth="1"/>
    <col min="12550" max="12550" width="7.28515625" style="9" customWidth="1"/>
    <col min="12551" max="12551" width="6" style="9" customWidth="1"/>
    <col min="12552" max="12557" width="17.5703125" style="9" customWidth="1"/>
    <col min="12558" max="12700" width="20.140625" style="9" customWidth="1"/>
    <col min="12701" max="12740" width="12.42578125" style="9" customWidth="1"/>
    <col min="12741" max="12741" width="20.140625" style="9" customWidth="1"/>
    <col min="12742" max="12742" width="21.42578125" style="9" customWidth="1"/>
    <col min="12743" max="12743" width="22.7109375" style="9" customWidth="1"/>
    <col min="12744" max="12744" width="13.7109375" style="9" customWidth="1"/>
    <col min="12745" max="12745" width="15" style="9" customWidth="1"/>
    <col min="12746" max="12748" width="17.5703125" style="9" customWidth="1"/>
    <col min="12749" max="12749" width="16.28515625" style="9" customWidth="1"/>
    <col min="12750" max="12750" width="15" style="9" customWidth="1"/>
    <col min="12751" max="12752" width="12.42578125" style="9" customWidth="1"/>
    <col min="12753" max="12754" width="17.5703125" style="9" customWidth="1"/>
    <col min="12755" max="12755" width="7.28515625" style="9" customWidth="1"/>
    <col min="12756" max="12756" width="21.42578125" style="9" customWidth="1"/>
    <col min="12757" max="12757" width="17.5703125" style="9" customWidth="1"/>
    <col min="12758" max="12758" width="20.140625" style="9" customWidth="1"/>
    <col min="12759" max="12759" width="16.28515625" style="9" customWidth="1"/>
    <col min="12760" max="12760" width="17.5703125" style="9" customWidth="1"/>
    <col min="12761" max="12761" width="6" style="9" customWidth="1"/>
    <col min="12762" max="12763" width="18.85546875" style="9" customWidth="1"/>
    <col min="12764" max="12765" width="20.140625" style="9" customWidth="1"/>
    <col min="12766" max="12766" width="6" style="9" customWidth="1"/>
    <col min="12767" max="12767" width="12.42578125" style="9" customWidth="1"/>
    <col min="12768" max="12768" width="18.85546875" style="9" customWidth="1"/>
    <col min="12769" max="12770" width="15" style="9" customWidth="1"/>
    <col min="12771" max="12771" width="7.28515625" style="9" customWidth="1"/>
    <col min="12772" max="12772" width="11.140625" style="9" customWidth="1"/>
    <col min="12773" max="12773" width="13.7109375" style="9" customWidth="1"/>
    <col min="12774" max="12774" width="18.85546875" style="9" customWidth="1"/>
    <col min="12775" max="12775" width="17.5703125" style="9" customWidth="1"/>
    <col min="12776" max="12776" width="25.28515625" style="9" customWidth="1"/>
    <col min="12777" max="12777" width="20.140625" style="9" customWidth="1"/>
    <col min="12778" max="12778" width="15" style="9" customWidth="1"/>
    <col min="12779" max="12779" width="17.5703125" style="9" customWidth="1"/>
    <col min="12780" max="12780" width="16.28515625" style="9" customWidth="1"/>
    <col min="12781" max="12782" width="15" style="9" customWidth="1"/>
    <col min="12783" max="12783" width="17.5703125" style="9" customWidth="1"/>
    <col min="12784" max="12784" width="20.140625" style="9" customWidth="1"/>
    <col min="12785" max="12785" width="16.28515625" style="9" customWidth="1"/>
    <col min="12786" max="12787" width="25.28515625" style="9" customWidth="1"/>
    <col min="12788" max="12788" width="18.85546875" style="9" customWidth="1"/>
    <col min="12789" max="12790" width="20.140625" style="9" customWidth="1"/>
    <col min="12791" max="12791" width="11.140625" style="9" customWidth="1"/>
    <col min="12792" max="12792" width="29.140625" style="9" customWidth="1"/>
    <col min="12793" max="12793" width="34.28515625" style="9" customWidth="1"/>
    <col min="12794" max="12795" width="9.85546875" style="9" customWidth="1"/>
    <col min="12796" max="12796" width="17.5703125" style="9" customWidth="1"/>
    <col min="12797" max="12797" width="18.85546875" style="9" customWidth="1"/>
    <col min="12798" max="12798" width="9.85546875" style="9" customWidth="1"/>
    <col min="12799" max="12800" width="6" style="9" customWidth="1"/>
    <col min="12801" max="12801" width="13.7109375" style="9" customWidth="1"/>
    <col min="12802" max="12803" width="15" style="9" customWidth="1"/>
    <col min="12804" max="12804" width="17.5703125" style="9" customWidth="1"/>
    <col min="12805" max="12805" width="9.85546875" style="9" customWidth="1"/>
    <col min="12806" max="12806" width="7.28515625" style="9" customWidth="1"/>
    <col min="12807" max="12807" width="6" style="9" customWidth="1"/>
    <col min="12808" max="12813" width="17.5703125" style="9" customWidth="1"/>
    <col min="12814" max="12956" width="20.140625" style="9" customWidth="1"/>
    <col min="12957" max="12996" width="12.42578125" style="9" customWidth="1"/>
    <col min="12997" max="12997" width="20.140625" style="9" customWidth="1"/>
    <col min="12998" max="12998" width="21.42578125" style="9" customWidth="1"/>
    <col min="12999" max="12999" width="22.7109375" style="9" customWidth="1"/>
    <col min="13000" max="13000" width="13.7109375" style="9" customWidth="1"/>
    <col min="13001" max="13001" width="15" style="9" customWidth="1"/>
    <col min="13002" max="13004" width="17.5703125" style="9" customWidth="1"/>
    <col min="13005" max="13005" width="16.28515625" style="9" customWidth="1"/>
    <col min="13006" max="13006" width="15" style="9" customWidth="1"/>
    <col min="13007" max="13008" width="12.42578125" style="9" customWidth="1"/>
    <col min="13009" max="13010" width="17.5703125" style="9" customWidth="1"/>
    <col min="13011" max="13011" width="7.28515625" style="9" customWidth="1"/>
    <col min="13012" max="13012" width="21.42578125" style="9" customWidth="1"/>
    <col min="13013" max="13013" width="17.5703125" style="9" customWidth="1"/>
    <col min="13014" max="13014" width="20.140625" style="9" customWidth="1"/>
    <col min="13015" max="13015" width="16.28515625" style="9" customWidth="1"/>
    <col min="13016" max="13016" width="17.5703125" style="9" customWidth="1"/>
    <col min="13017" max="13017" width="6" style="9" customWidth="1"/>
    <col min="13018" max="13019" width="18.85546875" style="9" customWidth="1"/>
    <col min="13020" max="13021" width="20.140625" style="9" customWidth="1"/>
    <col min="13022" max="13022" width="6" style="9" customWidth="1"/>
    <col min="13023" max="13023" width="12.42578125" style="9" customWidth="1"/>
    <col min="13024" max="13024" width="18.85546875" style="9" customWidth="1"/>
    <col min="13025" max="13026" width="15" style="9" customWidth="1"/>
    <col min="13027" max="13027" width="7.28515625" style="9" customWidth="1"/>
    <col min="13028" max="13028" width="11.140625" style="9" customWidth="1"/>
    <col min="13029" max="13029" width="13.7109375" style="9" customWidth="1"/>
    <col min="13030" max="13030" width="18.85546875" style="9" customWidth="1"/>
    <col min="13031" max="13031" width="17.5703125" style="9" customWidth="1"/>
    <col min="13032" max="13032" width="25.28515625" style="9" customWidth="1"/>
    <col min="13033" max="13033" width="20.140625" style="9" customWidth="1"/>
    <col min="13034" max="13034" width="15" style="9" customWidth="1"/>
    <col min="13035" max="13035" width="17.5703125" style="9" customWidth="1"/>
    <col min="13036" max="13036" width="16.28515625" style="9" customWidth="1"/>
    <col min="13037" max="13038" width="15" style="9" customWidth="1"/>
    <col min="13039" max="13039" width="17.5703125" style="9" customWidth="1"/>
    <col min="13040" max="13040" width="20.140625" style="9" customWidth="1"/>
    <col min="13041" max="13041" width="16.28515625" style="9" customWidth="1"/>
    <col min="13042" max="13043" width="25.28515625" style="9" customWidth="1"/>
    <col min="13044" max="13044" width="18.85546875" style="9" customWidth="1"/>
    <col min="13045" max="13046" width="20.140625" style="9" customWidth="1"/>
    <col min="13047" max="13047" width="11.140625" style="9" customWidth="1"/>
    <col min="13048" max="13048" width="29.140625" style="9" customWidth="1"/>
    <col min="13049" max="13049" width="34.28515625" style="9" customWidth="1"/>
    <col min="13050" max="13051" width="9.85546875" style="9" customWidth="1"/>
    <col min="13052" max="13052" width="17.5703125" style="9" customWidth="1"/>
    <col min="13053" max="13053" width="18.85546875" style="9" customWidth="1"/>
    <col min="13054" max="13054" width="9.85546875" style="9" customWidth="1"/>
    <col min="13055" max="13056" width="6" style="9" customWidth="1"/>
    <col min="13057" max="13057" width="13.7109375" style="9" customWidth="1"/>
    <col min="13058" max="13059" width="15" style="9" customWidth="1"/>
    <col min="13060" max="13060" width="17.5703125" style="9" customWidth="1"/>
    <col min="13061" max="13061" width="9.85546875" style="9" customWidth="1"/>
    <col min="13062" max="13062" width="7.28515625" style="9" customWidth="1"/>
    <col min="13063" max="13063" width="6" style="9" customWidth="1"/>
    <col min="13064" max="13069" width="17.5703125" style="9" customWidth="1"/>
    <col min="13070" max="13212" width="20.140625" style="9" customWidth="1"/>
    <col min="13213" max="13252" width="12.42578125" style="9" customWidth="1"/>
    <col min="13253" max="13253" width="20.140625" style="9" customWidth="1"/>
    <col min="13254" max="13254" width="21.42578125" style="9" customWidth="1"/>
    <col min="13255" max="13255" width="22.7109375" style="9" customWidth="1"/>
    <col min="13256" max="13256" width="13.7109375" style="9" customWidth="1"/>
    <col min="13257" max="13257" width="15" style="9" customWidth="1"/>
    <col min="13258" max="13260" width="17.5703125" style="9" customWidth="1"/>
    <col min="13261" max="13261" width="16.28515625" style="9" customWidth="1"/>
    <col min="13262" max="13262" width="15" style="9" customWidth="1"/>
    <col min="13263" max="13264" width="12.42578125" style="9" customWidth="1"/>
    <col min="13265" max="13266" width="17.5703125" style="9" customWidth="1"/>
    <col min="13267" max="13267" width="7.28515625" style="9" customWidth="1"/>
    <col min="13268" max="13268" width="21.42578125" style="9" customWidth="1"/>
    <col min="13269" max="13269" width="17.5703125" style="9" customWidth="1"/>
    <col min="13270" max="13270" width="20.140625" style="9" customWidth="1"/>
    <col min="13271" max="13271" width="16.28515625" style="9" customWidth="1"/>
    <col min="13272" max="13272" width="17.5703125" style="9" customWidth="1"/>
    <col min="13273" max="13273" width="6" style="9" customWidth="1"/>
    <col min="13274" max="13275" width="18.85546875" style="9" customWidth="1"/>
    <col min="13276" max="13277" width="20.140625" style="9" customWidth="1"/>
    <col min="13278" max="13278" width="6" style="9" customWidth="1"/>
    <col min="13279" max="13279" width="12.42578125" style="9" customWidth="1"/>
    <col min="13280" max="13280" width="18.85546875" style="9" customWidth="1"/>
    <col min="13281" max="13282" width="15" style="9" customWidth="1"/>
    <col min="13283" max="13283" width="7.28515625" style="9" customWidth="1"/>
    <col min="13284" max="13284" width="11.140625" style="9" customWidth="1"/>
    <col min="13285" max="13285" width="13.7109375" style="9" customWidth="1"/>
    <col min="13286" max="13286" width="18.85546875" style="9" customWidth="1"/>
    <col min="13287" max="13287" width="17.5703125" style="9" customWidth="1"/>
    <col min="13288" max="13288" width="25.28515625" style="9" customWidth="1"/>
    <col min="13289" max="13289" width="20.140625" style="9" customWidth="1"/>
    <col min="13290" max="13290" width="15" style="9" customWidth="1"/>
    <col min="13291" max="13291" width="17.5703125" style="9" customWidth="1"/>
    <col min="13292" max="13292" width="16.28515625" style="9" customWidth="1"/>
    <col min="13293" max="13294" width="15" style="9" customWidth="1"/>
    <col min="13295" max="13295" width="17.5703125" style="9" customWidth="1"/>
    <col min="13296" max="13296" width="20.140625" style="9" customWidth="1"/>
    <col min="13297" max="13297" width="16.28515625" style="9" customWidth="1"/>
    <col min="13298" max="13299" width="25.28515625" style="9" customWidth="1"/>
    <col min="13300" max="13300" width="18.85546875" style="9" customWidth="1"/>
    <col min="13301" max="13302" width="20.140625" style="9" customWidth="1"/>
    <col min="13303" max="13303" width="11.140625" style="9" customWidth="1"/>
    <col min="13304" max="13304" width="29.140625" style="9" customWidth="1"/>
    <col min="13305" max="13305" width="34.28515625" style="9" customWidth="1"/>
    <col min="13306" max="13307" width="9.85546875" style="9" customWidth="1"/>
    <col min="13308" max="13308" width="17.5703125" style="9" customWidth="1"/>
    <col min="13309" max="13309" width="18.85546875" style="9" customWidth="1"/>
    <col min="13310" max="13310" width="9.85546875" style="9" customWidth="1"/>
    <col min="13311" max="13312" width="6" style="9" customWidth="1"/>
    <col min="13313" max="13313" width="13.7109375" style="9" customWidth="1"/>
    <col min="13314" max="13315" width="15" style="9" customWidth="1"/>
    <col min="13316" max="13316" width="17.5703125" style="9" customWidth="1"/>
    <col min="13317" max="13317" width="9.85546875" style="9" customWidth="1"/>
    <col min="13318" max="13318" width="7.28515625" style="9" customWidth="1"/>
    <col min="13319" max="13319" width="6" style="9" customWidth="1"/>
    <col min="13320" max="13325" width="17.5703125" style="9" customWidth="1"/>
    <col min="13326" max="13468" width="20.140625" style="9" customWidth="1"/>
    <col min="13469" max="13508" width="12.42578125" style="9" customWidth="1"/>
    <col min="13509" max="13509" width="20.140625" style="9" customWidth="1"/>
    <col min="13510" max="13510" width="21.42578125" style="9" customWidth="1"/>
    <col min="13511" max="13511" width="22.7109375" style="9" customWidth="1"/>
    <col min="13512" max="13512" width="13.7109375" style="9" customWidth="1"/>
    <col min="13513" max="13513" width="15" style="9" customWidth="1"/>
    <col min="13514" max="13516" width="17.5703125" style="9" customWidth="1"/>
    <col min="13517" max="13517" width="16.28515625" style="9" customWidth="1"/>
    <col min="13518" max="13518" width="15" style="9" customWidth="1"/>
    <col min="13519" max="13520" width="12.42578125" style="9" customWidth="1"/>
    <col min="13521" max="13522" width="17.5703125" style="9" customWidth="1"/>
    <col min="13523" max="13523" width="7.28515625" style="9" customWidth="1"/>
    <col min="13524" max="13524" width="21.42578125" style="9" customWidth="1"/>
    <col min="13525" max="13525" width="17.5703125" style="9" customWidth="1"/>
    <col min="13526" max="13526" width="20.140625" style="9" customWidth="1"/>
    <col min="13527" max="13527" width="16.28515625" style="9" customWidth="1"/>
    <col min="13528" max="13528" width="17.5703125" style="9" customWidth="1"/>
    <col min="13529" max="13529" width="6" style="9" customWidth="1"/>
    <col min="13530" max="13531" width="18.85546875" style="9" customWidth="1"/>
    <col min="13532" max="13533" width="20.140625" style="9" customWidth="1"/>
    <col min="13534" max="13534" width="6" style="9" customWidth="1"/>
    <col min="13535" max="13535" width="12.42578125" style="9" customWidth="1"/>
    <col min="13536" max="13536" width="18.85546875" style="9" customWidth="1"/>
    <col min="13537" max="13538" width="15" style="9" customWidth="1"/>
    <col min="13539" max="13539" width="7.28515625" style="9" customWidth="1"/>
    <col min="13540" max="13540" width="11.140625" style="9" customWidth="1"/>
    <col min="13541" max="13541" width="13.7109375" style="9" customWidth="1"/>
    <col min="13542" max="13542" width="18.85546875" style="9" customWidth="1"/>
    <col min="13543" max="13543" width="17.5703125" style="9" customWidth="1"/>
    <col min="13544" max="13544" width="25.28515625" style="9" customWidth="1"/>
    <col min="13545" max="13545" width="20.140625" style="9" customWidth="1"/>
    <col min="13546" max="13546" width="15" style="9" customWidth="1"/>
    <col min="13547" max="13547" width="17.5703125" style="9" customWidth="1"/>
    <col min="13548" max="13548" width="16.28515625" style="9" customWidth="1"/>
    <col min="13549" max="13550" width="15" style="9" customWidth="1"/>
    <col min="13551" max="13551" width="17.5703125" style="9" customWidth="1"/>
    <col min="13552" max="13552" width="20.140625" style="9" customWidth="1"/>
    <col min="13553" max="13553" width="16.28515625" style="9" customWidth="1"/>
    <col min="13554" max="13555" width="25.28515625" style="9" customWidth="1"/>
    <col min="13556" max="13556" width="18.85546875" style="9" customWidth="1"/>
    <col min="13557" max="13558" width="20.140625" style="9" customWidth="1"/>
    <col min="13559" max="13559" width="11.140625" style="9" customWidth="1"/>
    <col min="13560" max="13560" width="29.140625" style="9" customWidth="1"/>
    <col min="13561" max="13561" width="34.28515625" style="9" customWidth="1"/>
    <col min="13562" max="13563" width="9.85546875" style="9" customWidth="1"/>
    <col min="13564" max="13564" width="17.5703125" style="9" customWidth="1"/>
    <col min="13565" max="13565" width="18.85546875" style="9" customWidth="1"/>
    <col min="13566" max="13566" width="9.85546875" style="9" customWidth="1"/>
    <col min="13567" max="13568" width="6" style="9" customWidth="1"/>
    <col min="13569" max="13569" width="13.7109375" style="9" customWidth="1"/>
    <col min="13570" max="13571" width="15" style="9" customWidth="1"/>
    <col min="13572" max="13572" width="17.5703125" style="9" customWidth="1"/>
    <col min="13573" max="13573" width="9.85546875" style="9" customWidth="1"/>
    <col min="13574" max="13574" width="7.28515625" style="9" customWidth="1"/>
    <col min="13575" max="13575" width="6" style="9" customWidth="1"/>
    <col min="13576" max="13581" width="17.5703125" style="9" customWidth="1"/>
    <col min="13582" max="13724" width="20.140625" style="9" customWidth="1"/>
    <col min="13725" max="13764" width="12.42578125" style="9" customWidth="1"/>
    <col min="13765" max="13765" width="20.140625" style="9" customWidth="1"/>
    <col min="13766" max="13766" width="21.42578125" style="9" customWidth="1"/>
    <col min="13767" max="13767" width="22.7109375" style="9" customWidth="1"/>
    <col min="13768" max="13768" width="13.7109375" style="9" customWidth="1"/>
    <col min="13769" max="13769" width="15" style="9" customWidth="1"/>
    <col min="13770" max="13772" width="17.5703125" style="9" customWidth="1"/>
    <col min="13773" max="13773" width="16.28515625" style="9" customWidth="1"/>
    <col min="13774" max="13774" width="15" style="9" customWidth="1"/>
    <col min="13775" max="13776" width="12.42578125" style="9" customWidth="1"/>
    <col min="13777" max="13778" width="17.5703125" style="9" customWidth="1"/>
    <col min="13779" max="13779" width="7.28515625" style="9" customWidth="1"/>
    <col min="13780" max="13780" width="21.42578125" style="9" customWidth="1"/>
    <col min="13781" max="13781" width="17.5703125" style="9" customWidth="1"/>
    <col min="13782" max="13782" width="20.140625" style="9" customWidth="1"/>
    <col min="13783" max="13783" width="16.28515625" style="9" customWidth="1"/>
    <col min="13784" max="13784" width="17.5703125" style="9" customWidth="1"/>
    <col min="13785" max="13785" width="6" style="9" customWidth="1"/>
    <col min="13786" max="13787" width="18.85546875" style="9" customWidth="1"/>
    <col min="13788" max="13789" width="20.140625" style="9" customWidth="1"/>
    <col min="13790" max="13790" width="6" style="9" customWidth="1"/>
    <col min="13791" max="13791" width="12.42578125" style="9" customWidth="1"/>
    <col min="13792" max="13792" width="18.85546875" style="9" customWidth="1"/>
    <col min="13793" max="13794" width="15" style="9" customWidth="1"/>
    <col min="13795" max="13795" width="7.28515625" style="9" customWidth="1"/>
    <col min="13796" max="13796" width="11.140625" style="9" customWidth="1"/>
    <col min="13797" max="13797" width="13.7109375" style="9" customWidth="1"/>
    <col min="13798" max="13798" width="18.85546875" style="9" customWidth="1"/>
    <col min="13799" max="13799" width="17.5703125" style="9" customWidth="1"/>
    <col min="13800" max="13800" width="25.28515625" style="9" customWidth="1"/>
    <col min="13801" max="13801" width="20.140625" style="9" customWidth="1"/>
    <col min="13802" max="13802" width="15" style="9" customWidth="1"/>
    <col min="13803" max="13803" width="17.5703125" style="9" customWidth="1"/>
    <col min="13804" max="13804" width="16.28515625" style="9" customWidth="1"/>
    <col min="13805" max="13806" width="15" style="9" customWidth="1"/>
    <col min="13807" max="13807" width="17.5703125" style="9" customWidth="1"/>
    <col min="13808" max="13808" width="20.140625" style="9" customWidth="1"/>
    <col min="13809" max="13809" width="16.28515625" style="9" customWidth="1"/>
    <col min="13810" max="13811" width="25.28515625" style="9" customWidth="1"/>
    <col min="13812" max="13812" width="18.85546875" style="9" customWidth="1"/>
    <col min="13813" max="13814" width="20.140625" style="9" customWidth="1"/>
    <col min="13815" max="13815" width="11.140625" style="9" customWidth="1"/>
    <col min="13816" max="13816" width="29.140625" style="9" customWidth="1"/>
    <col min="13817" max="13817" width="34.28515625" style="9" customWidth="1"/>
    <col min="13818" max="13819" width="9.85546875" style="9" customWidth="1"/>
    <col min="13820" max="13820" width="17.5703125" style="9" customWidth="1"/>
    <col min="13821" max="13821" width="18.85546875" style="9" customWidth="1"/>
    <col min="13822" max="13822" width="9.85546875" style="9" customWidth="1"/>
    <col min="13823" max="13824" width="6" style="9" customWidth="1"/>
    <col min="13825" max="13825" width="13.7109375" style="9" customWidth="1"/>
    <col min="13826" max="13827" width="15" style="9" customWidth="1"/>
    <col min="13828" max="13828" width="17.5703125" style="9" customWidth="1"/>
    <col min="13829" max="13829" width="9.85546875" style="9" customWidth="1"/>
    <col min="13830" max="13830" width="7.28515625" style="9" customWidth="1"/>
    <col min="13831" max="13831" width="6" style="9" customWidth="1"/>
    <col min="13832" max="13837" width="17.5703125" style="9" customWidth="1"/>
    <col min="13838" max="13980" width="20.140625" style="9" customWidth="1"/>
    <col min="13981" max="14020" width="12.42578125" style="9" customWidth="1"/>
    <col min="14021" max="14021" width="20.140625" style="9" customWidth="1"/>
    <col min="14022" max="14022" width="21.42578125" style="9" customWidth="1"/>
    <col min="14023" max="14023" width="22.7109375" style="9" customWidth="1"/>
    <col min="14024" max="14024" width="13.7109375" style="9" customWidth="1"/>
    <col min="14025" max="14025" width="15" style="9" customWidth="1"/>
    <col min="14026" max="14028" width="17.5703125" style="9" customWidth="1"/>
    <col min="14029" max="14029" width="16.28515625" style="9" customWidth="1"/>
    <col min="14030" max="14030" width="15" style="9" customWidth="1"/>
    <col min="14031" max="14032" width="12.42578125" style="9" customWidth="1"/>
    <col min="14033" max="14034" width="17.5703125" style="9" customWidth="1"/>
    <col min="14035" max="14035" width="7.28515625" style="9" customWidth="1"/>
    <col min="14036" max="14036" width="21.42578125" style="9" customWidth="1"/>
    <col min="14037" max="14037" width="17.5703125" style="9" customWidth="1"/>
    <col min="14038" max="14038" width="20.140625" style="9" customWidth="1"/>
    <col min="14039" max="14039" width="16.28515625" style="9" customWidth="1"/>
    <col min="14040" max="14040" width="17.5703125" style="9" customWidth="1"/>
    <col min="14041" max="14041" width="6" style="9" customWidth="1"/>
    <col min="14042" max="14043" width="18.85546875" style="9" customWidth="1"/>
    <col min="14044" max="14045" width="20.140625" style="9" customWidth="1"/>
    <col min="14046" max="14046" width="6" style="9" customWidth="1"/>
    <col min="14047" max="14047" width="12.42578125" style="9" customWidth="1"/>
    <col min="14048" max="14048" width="18.85546875" style="9" customWidth="1"/>
    <col min="14049" max="14050" width="15" style="9" customWidth="1"/>
    <col min="14051" max="14051" width="7.28515625" style="9" customWidth="1"/>
    <col min="14052" max="14052" width="11.140625" style="9" customWidth="1"/>
    <col min="14053" max="14053" width="13.7109375" style="9" customWidth="1"/>
    <col min="14054" max="14054" width="18.85546875" style="9" customWidth="1"/>
    <col min="14055" max="14055" width="17.5703125" style="9" customWidth="1"/>
    <col min="14056" max="14056" width="25.28515625" style="9" customWidth="1"/>
    <col min="14057" max="14057" width="20.140625" style="9" customWidth="1"/>
    <col min="14058" max="14058" width="15" style="9" customWidth="1"/>
    <col min="14059" max="14059" width="17.5703125" style="9" customWidth="1"/>
    <col min="14060" max="14060" width="16.28515625" style="9" customWidth="1"/>
    <col min="14061" max="14062" width="15" style="9" customWidth="1"/>
    <col min="14063" max="14063" width="17.5703125" style="9" customWidth="1"/>
    <col min="14064" max="14064" width="20.140625" style="9" customWidth="1"/>
    <col min="14065" max="14065" width="16.28515625" style="9" customWidth="1"/>
    <col min="14066" max="14067" width="25.28515625" style="9" customWidth="1"/>
    <col min="14068" max="14068" width="18.85546875" style="9" customWidth="1"/>
    <col min="14069" max="14070" width="20.140625" style="9" customWidth="1"/>
    <col min="14071" max="14071" width="11.140625" style="9" customWidth="1"/>
    <col min="14072" max="14072" width="29.140625" style="9" customWidth="1"/>
    <col min="14073" max="14073" width="34.28515625" style="9" customWidth="1"/>
    <col min="14074" max="14075" width="9.85546875" style="9" customWidth="1"/>
    <col min="14076" max="14076" width="17.5703125" style="9" customWidth="1"/>
    <col min="14077" max="14077" width="18.85546875" style="9" customWidth="1"/>
    <col min="14078" max="14078" width="9.85546875" style="9" customWidth="1"/>
    <col min="14079" max="14080" width="6" style="9" customWidth="1"/>
    <col min="14081" max="14081" width="13.7109375" style="9" customWidth="1"/>
    <col min="14082" max="14083" width="15" style="9" customWidth="1"/>
    <col min="14084" max="14084" width="17.5703125" style="9" customWidth="1"/>
    <col min="14085" max="14085" width="9.85546875" style="9" customWidth="1"/>
    <col min="14086" max="14086" width="7.28515625" style="9" customWidth="1"/>
    <col min="14087" max="14087" width="6" style="9" customWidth="1"/>
    <col min="14088" max="14093" width="17.5703125" style="9" customWidth="1"/>
    <col min="14094" max="14236" width="20.140625" style="9" customWidth="1"/>
    <col min="14237" max="14276" width="12.42578125" style="9" customWidth="1"/>
    <col min="14277" max="14277" width="20.140625" style="9" customWidth="1"/>
    <col min="14278" max="14278" width="21.42578125" style="9" customWidth="1"/>
    <col min="14279" max="14279" width="22.7109375" style="9" customWidth="1"/>
    <col min="14280" max="14280" width="13.7109375" style="9" customWidth="1"/>
    <col min="14281" max="14281" width="15" style="9" customWidth="1"/>
    <col min="14282" max="14284" width="17.5703125" style="9" customWidth="1"/>
    <col min="14285" max="14285" width="16.28515625" style="9" customWidth="1"/>
    <col min="14286" max="14286" width="15" style="9" customWidth="1"/>
    <col min="14287" max="14288" width="12.42578125" style="9" customWidth="1"/>
    <col min="14289" max="14290" width="17.5703125" style="9" customWidth="1"/>
    <col min="14291" max="14291" width="7.28515625" style="9" customWidth="1"/>
    <col min="14292" max="14292" width="21.42578125" style="9" customWidth="1"/>
    <col min="14293" max="14293" width="17.5703125" style="9" customWidth="1"/>
    <col min="14294" max="14294" width="20.140625" style="9" customWidth="1"/>
    <col min="14295" max="14295" width="16.28515625" style="9" customWidth="1"/>
    <col min="14296" max="14296" width="17.5703125" style="9" customWidth="1"/>
    <col min="14297" max="14297" width="6" style="9" customWidth="1"/>
    <col min="14298" max="14299" width="18.85546875" style="9" customWidth="1"/>
    <col min="14300" max="14301" width="20.140625" style="9" customWidth="1"/>
    <col min="14302" max="14302" width="6" style="9" customWidth="1"/>
    <col min="14303" max="14303" width="12.42578125" style="9" customWidth="1"/>
    <col min="14304" max="14304" width="18.85546875" style="9" customWidth="1"/>
    <col min="14305" max="14306" width="15" style="9" customWidth="1"/>
    <col min="14307" max="14307" width="7.28515625" style="9" customWidth="1"/>
    <col min="14308" max="14308" width="11.140625" style="9" customWidth="1"/>
    <col min="14309" max="14309" width="13.7109375" style="9" customWidth="1"/>
    <col min="14310" max="14310" width="18.85546875" style="9" customWidth="1"/>
    <col min="14311" max="14311" width="17.5703125" style="9" customWidth="1"/>
    <col min="14312" max="14312" width="25.28515625" style="9" customWidth="1"/>
    <col min="14313" max="14313" width="20.140625" style="9" customWidth="1"/>
    <col min="14314" max="14314" width="15" style="9" customWidth="1"/>
    <col min="14315" max="14315" width="17.5703125" style="9" customWidth="1"/>
    <col min="14316" max="14316" width="16.28515625" style="9" customWidth="1"/>
    <col min="14317" max="14318" width="15" style="9" customWidth="1"/>
    <col min="14319" max="14319" width="17.5703125" style="9" customWidth="1"/>
    <col min="14320" max="14320" width="20.140625" style="9" customWidth="1"/>
    <col min="14321" max="14321" width="16.28515625" style="9" customWidth="1"/>
    <col min="14322" max="14323" width="25.28515625" style="9" customWidth="1"/>
    <col min="14324" max="14324" width="18.85546875" style="9" customWidth="1"/>
    <col min="14325" max="14326" width="20.140625" style="9" customWidth="1"/>
    <col min="14327" max="14327" width="11.140625" style="9" customWidth="1"/>
    <col min="14328" max="14328" width="29.140625" style="9" customWidth="1"/>
    <col min="14329" max="14329" width="34.28515625" style="9" customWidth="1"/>
    <col min="14330" max="14331" width="9.85546875" style="9" customWidth="1"/>
    <col min="14332" max="14332" width="17.5703125" style="9" customWidth="1"/>
    <col min="14333" max="14333" width="18.85546875" style="9" customWidth="1"/>
    <col min="14334" max="14334" width="9.85546875" style="9" customWidth="1"/>
    <col min="14335" max="14336" width="6" style="9" customWidth="1"/>
    <col min="14337" max="14337" width="13.7109375" style="9" customWidth="1"/>
    <col min="14338" max="14339" width="15" style="9" customWidth="1"/>
    <col min="14340" max="14340" width="17.5703125" style="9" customWidth="1"/>
    <col min="14341" max="14341" width="9.85546875" style="9" customWidth="1"/>
    <col min="14342" max="14342" width="7.28515625" style="9" customWidth="1"/>
    <col min="14343" max="14343" width="6" style="9" customWidth="1"/>
    <col min="14344" max="14349" width="17.5703125" style="9" customWidth="1"/>
    <col min="14350" max="14492" width="20.140625" style="9" customWidth="1"/>
    <col min="14493" max="14532" width="12.42578125" style="9" customWidth="1"/>
    <col min="14533" max="14533" width="20.140625" style="9" customWidth="1"/>
    <col min="14534" max="14534" width="21.42578125" style="9" customWidth="1"/>
    <col min="14535" max="14535" width="22.7109375" style="9" customWidth="1"/>
    <col min="14536" max="14536" width="13.7109375" style="9" customWidth="1"/>
    <col min="14537" max="14537" width="15" style="9" customWidth="1"/>
    <col min="14538" max="14540" width="17.5703125" style="9" customWidth="1"/>
    <col min="14541" max="14541" width="16.28515625" style="9" customWidth="1"/>
    <col min="14542" max="14542" width="15" style="9" customWidth="1"/>
    <col min="14543" max="14544" width="12.42578125" style="9" customWidth="1"/>
    <col min="14545" max="14546" width="17.5703125" style="9" customWidth="1"/>
    <col min="14547" max="14547" width="7.28515625" style="9" customWidth="1"/>
    <col min="14548" max="14548" width="21.42578125" style="9" customWidth="1"/>
    <col min="14549" max="14549" width="17.5703125" style="9" customWidth="1"/>
    <col min="14550" max="14550" width="20.140625" style="9" customWidth="1"/>
    <col min="14551" max="14551" width="16.28515625" style="9" customWidth="1"/>
    <col min="14552" max="14552" width="17.5703125" style="9" customWidth="1"/>
    <col min="14553" max="14553" width="6" style="9" customWidth="1"/>
    <col min="14554" max="14555" width="18.85546875" style="9" customWidth="1"/>
    <col min="14556" max="14557" width="20.140625" style="9" customWidth="1"/>
    <col min="14558" max="14558" width="6" style="9" customWidth="1"/>
    <col min="14559" max="14559" width="12.42578125" style="9" customWidth="1"/>
    <col min="14560" max="14560" width="18.85546875" style="9" customWidth="1"/>
    <col min="14561" max="14562" width="15" style="9" customWidth="1"/>
    <col min="14563" max="14563" width="7.28515625" style="9" customWidth="1"/>
    <col min="14564" max="14564" width="11.140625" style="9" customWidth="1"/>
    <col min="14565" max="14565" width="13.7109375" style="9" customWidth="1"/>
    <col min="14566" max="14566" width="18.85546875" style="9" customWidth="1"/>
    <col min="14567" max="14567" width="17.5703125" style="9" customWidth="1"/>
    <col min="14568" max="14568" width="25.28515625" style="9" customWidth="1"/>
    <col min="14569" max="14569" width="20.140625" style="9" customWidth="1"/>
    <col min="14570" max="14570" width="15" style="9" customWidth="1"/>
    <col min="14571" max="14571" width="17.5703125" style="9" customWidth="1"/>
    <col min="14572" max="14572" width="16.28515625" style="9" customWidth="1"/>
    <col min="14573" max="14574" width="15" style="9" customWidth="1"/>
    <col min="14575" max="14575" width="17.5703125" style="9" customWidth="1"/>
    <col min="14576" max="14576" width="20.140625" style="9" customWidth="1"/>
    <col min="14577" max="14577" width="16.28515625" style="9" customWidth="1"/>
    <col min="14578" max="14579" width="25.28515625" style="9" customWidth="1"/>
    <col min="14580" max="14580" width="18.85546875" style="9" customWidth="1"/>
    <col min="14581" max="14582" width="20.140625" style="9" customWidth="1"/>
    <col min="14583" max="14583" width="11.140625" style="9" customWidth="1"/>
    <col min="14584" max="14584" width="29.140625" style="9" customWidth="1"/>
    <col min="14585" max="14585" width="34.28515625" style="9" customWidth="1"/>
    <col min="14586" max="14587" width="9.85546875" style="9" customWidth="1"/>
    <col min="14588" max="14588" width="17.5703125" style="9" customWidth="1"/>
    <col min="14589" max="14589" width="18.85546875" style="9" customWidth="1"/>
    <col min="14590" max="14590" width="9.85546875" style="9" customWidth="1"/>
    <col min="14591" max="14592" width="6" style="9" customWidth="1"/>
    <col min="14593" max="14593" width="13.7109375" style="9" customWidth="1"/>
    <col min="14594" max="14595" width="15" style="9" customWidth="1"/>
    <col min="14596" max="14596" width="17.5703125" style="9" customWidth="1"/>
    <col min="14597" max="14597" width="9.85546875" style="9" customWidth="1"/>
    <col min="14598" max="14598" width="7.28515625" style="9" customWidth="1"/>
    <col min="14599" max="14599" width="6" style="9" customWidth="1"/>
    <col min="14600" max="14605" width="17.5703125" style="9" customWidth="1"/>
    <col min="14606" max="14748" width="20.140625" style="9" customWidth="1"/>
    <col min="14749" max="14788" width="12.42578125" style="9" customWidth="1"/>
    <col min="14789" max="14789" width="20.140625" style="9" customWidth="1"/>
    <col min="14790" max="14790" width="21.42578125" style="9" customWidth="1"/>
    <col min="14791" max="14791" width="22.7109375" style="9" customWidth="1"/>
    <col min="14792" max="14792" width="13.7109375" style="9" customWidth="1"/>
    <col min="14793" max="14793" width="15" style="9" customWidth="1"/>
    <col min="14794" max="14796" width="17.5703125" style="9" customWidth="1"/>
    <col min="14797" max="14797" width="16.28515625" style="9" customWidth="1"/>
    <col min="14798" max="14798" width="15" style="9" customWidth="1"/>
    <col min="14799" max="14800" width="12.42578125" style="9" customWidth="1"/>
    <col min="14801" max="14802" width="17.5703125" style="9" customWidth="1"/>
    <col min="14803" max="14803" width="7.28515625" style="9" customWidth="1"/>
    <col min="14804" max="14804" width="21.42578125" style="9" customWidth="1"/>
    <col min="14805" max="14805" width="17.5703125" style="9" customWidth="1"/>
    <col min="14806" max="14806" width="20.140625" style="9" customWidth="1"/>
    <col min="14807" max="14807" width="16.28515625" style="9" customWidth="1"/>
    <col min="14808" max="14808" width="17.5703125" style="9" customWidth="1"/>
    <col min="14809" max="14809" width="6" style="9" customWidth="1"/>
    <col min="14810" max="14811" width="18.85546875" style="9" customWidth="1"/>
    <col min="14812" max="14813" width="20.140625" style="9" customWidth="1"/>
    <col min="14814" max="14814" width="6" style="9" customWidth="1"/>
    <col min="14815" max="14815" width="12.42578125" style="9" customWidth="1"/>
    <col min="14816" max="14816" width="18.85546875" style="9" customWidth="1"/>
    <col min="14817" max="14818" width="15" style="9" customWidth="1"/>
    <col min="14819" max="14819" width="7.28515625" style="9" customWidth="1"/>
    <col min="14820" max="14820" width="11.140625" style="9" customWidth="1"/>
    <col min="14821" max="14821" width="13.7109375" style="9" customWidth="1"/>
    <col min="14822" max="14822" width="18.85546875" style="9" customWidth="1"/>
    <col min="14823" max="14823" width="17.5703125" style="9" customWidth="1"/>
    <col min="14824" max="14824" width="25.28515625" style="9" customWidth="1"/>
    <col min="14825" max="14825" width="20.140625" style="9" customWidth="1"/>
    <col min="14826" max="14826" width="15" style="9" customWidth="1"/>
    <col min="14827" max="14827" width="17.5703125" style="9" customWidth="1"/>
    <col min="14828" max="14828" width="16.28515625" style="9" customWidth="1"/>
    <col min="14829" max="14830" width="15" style="9" customWidth="1"/>
    <col min="14831" max="14831" width="17.5703125" style="9" customWidth="1"/>
    <col min="14832" max="14832" width="20.140625" style="9" customWidth="1"/>
    <col min="14833" max="14833" width="16.28515625" style="9" customWidth="1"/>
    <col min="14834" max="14835" width="25.28515625" style="9" customWidth="1"/>
    <col min="14836" max="14836" width="18.85546875" style="9" customWidth="1"/>
    <col min="14837" max="14838" width="20.140625" style="9" customWidth="1"/>
    <col min="14839" max="14839" width="11.140625" style="9" customWidth="1"/>
    <col min="14840" max="14840" width="29.140625" style="9" customWidth="1"/>
    <col min="14841" max="14841" width="34.28515625" style="9" customWidth="1"/>
    <col min="14842" max="14843" width="9.85546875" style="9" customWidth="1"/>
    <col min="14844" max="14844" width="17.5703125" style="9" customWidth="1"/>
    <col min="14845" max="14845" width="18.85546875" style="9" customWidth="1"/>
    <col min="14846" max="14846" width="9.85546875" style="9" customWidth="1"/>
    <col min="14847" max="14848" width="6" style="9" customWidth="1"/>
    <col min="14849" max="14849" width="13.7109375" style="9" customWidth="1"/>
    <col min="14850" max="14851" width="15" style="9" customWidth="1"/>
    <col min="14852" max="14852" width="17.5703125" style="9" customWidth="1"/>
    <col min="14853" max="14853" width="9.85546875" style="9" customWidth="1"/>
    <col min="14854" max="14854" width="7.28515625" style="9" customWidth="1"/>
    <col min="14855" max="14855" width="6" style="9" customWidth="1"/>
    <col min="14856" max="14861" width="17.5703125" style="9" customWidth="1"/>
    <col min="14862" max="15004" width="20.140625" style="9" customWidth="1"/>
    <col min="15005" max="15044" width="12.42578125" style="9" customWidth="1"/>
    <col min="15045" max="15045" width="20.140625" style="9" customWidth="1"/>
    <col min="15046" max="15046" width="21.42578125" style="9" customWidth="1"/>
    <col min="15047" max="15047" width="22.7109375" style="9" customWidth="1"/>
    <col min="15048" max="15048" width="13.7109375" style="9" customWidth="1"/>
    <col min="15049" max="15049" width="15" style="9" customWidth="1"/>
    <col min="15050" max="15052" width="17.5703125" style="9" customWidth="1"/>
    <col min="15053" max="15053" width="16.28515625" style="9" customWidth="1"/>
    <col min="15054" max="15054" width="15" style="9" customWidth="1"/>
    <col min="15055" max="15056" width="12.42578125" style="9" customWidth="1"/>
    <col min="15057" max="15058" width="17.5703125" style="9" customWidth="1"/>
    <col min="15059" max="15059" width="7.28515625" style="9" customWidth="1"/>
    <col min="15060" max="15060" width="21.42578125" style="9" customWidth="1"/>
    <col min="15061" max="15061" width="17.5703125" style="9" customWidth="1"/>
    <col min="15062" max="15062" width="20.140625" style="9" customWidth="1"/>
    <col min="15063" max="15063" width="16.28515625" style="9" customWidth="1"/>
    <col min="15064" max="15064" width="17.5703125" style="9" customWidth="1"/>
    <col min="15065" max="15065" width="6" style="9" customWidth="1"/>
    <col min="15066" max="15067" width="18.85546875" style="9" customWidth="1"/>
    <col min="15068" max="15069" width="20.140625" style="9" customWidth="1"/>
    <col min="15070" max="15070" width="6" style="9" customWidth="1"/>
    <col min="15071" max="15071" width="12.42578125" style="9" customWidth="1"/>
    <col min="15072" max="15072" width="18.85546875" style="9" customWidth="1"/>
    <col min="15073" max="15074" width="15" style="9" customWidth="1"/>
    <col min="15075" max="15075" width="7.28515625" style="9" customWidth="1"/>
    <col min="15076" max="15076" width="11.140625" style="9" customWidth="1"/>
    <col min="15077" max="15077" width="13.7109375" style="9" customWidth="1"/>
    <col min="15078" max="15078" width="18.85546875" style="9" customWidth="1"/>
    <col min="15079" max="15079" width="17.5703125" style="9" customWidth="1"/>
    <col min="15080" max="15080" width="25.28515625" style="9" customWidth="1"/>
    <col min="15081" max="15081" width="20.140625" style="9" customWidth="1"/>
    <col min="15082" max="15082" width="15" style="9" customWidth="1"/>
    <col min="15083" max="15083" width="17.5703125" style="9" customWidth="1"/>
    <col min="15084" max="15084" width="16.28515625" style="9" customWidth="1"/>
    <col min="15085" max="15086" width="15" style="9" customWidth="1"/>
    <col min="15087" max="15087" width="17.5703125" style="9" customWidth="1"/>
    <col min="15088" max="15088" width="20.140625" style="9" customWidth="1"/>
    <col min="15089" max="15089" width="16.28515625" style="9" customWidth="1"/>
    <col min="15090" max="15091" width="25.28515625" style="9" customWidth="1"/>
    <col min="15092" max="15092" width="18.85546875" style="9" customWidth="1"/>
    <col min="15093" max="15094" width="20.140625" style="9" customWidth="1"/>
    <col min="15095" max="15095" width="11.140625" style="9" customWidth="1"/>
    <col min="15096" max="15096" width="29.140625" style="9" customWidth="1"/>
    <col min="15097" max="15097" width="34.28515625" style="9" customWidth="1"/>
    <col min="15098" max="15099" width="9.85546875" style="9" customWidth="1"/>
    <col min="15100" max="15100" width="17.5703125" style="9" customWidth="1"/>
    <col min="15101" max="15101" width="18.85546875" style="9" customWidth="1"/>
    <col min="15102" max="15102" width="9.85546875" style="9" customWidth="1"/>
    <col min="15103" max="15104" width="6" style="9" customWidth="1"/>
    <col min="15105" max="15105" width="13.7109375" style="9" customWidth="1"/>
    <col min="15106" max="15107" width="15" style="9" customWidth="1"/>
    <col min="15108" max="15108" width="17.5703125" style="9" customWidth="1"/>
    <col min="15109" max="15109" width="9.85546875" style="9" customWidth="1"/>
    <col min="15110" max="15110" width="7.28515625" style="9" customWidth="1"/>
    <col min="15111" max="15111" width="6" style="9" customWidth="1"/>
    <col min="15112" max="15117" width="17.5703125" style="9" customWidth="1"/>
    <col min="15118" max="15260" width="20.140625" style="9" customWidth="1"/>
    <col min="15261" max="15300" width="12.42578125" style="9" customWidth="1"/>
    <col min="15301" max="15301" width="20.140625" style="9" customWidth="1"/>
    <col min="15302" max="15302" width="21.42578125" style="9" customWidth="1"/>
    <col min="15303" max="15303" width="22.7109375" style="9" customWidth="1"/>
    <col min="15304" max="15304" width="13.7109375" style="9" customWidth="1"/>
    <col min="15305" max="15305" width="15" style="9" customWidth="1"/>
    <col min="15306" max="15308" width="17.5703125" style="9" customWidth="1"/>
    <col min="15309" max="15309" width="16.28515625" style="9" customWidth="1"/>
    <col min="15310" max="15310" width="15" style="9" customWidth="1"/>
    <col min="15311" max="15312" width="12.42578125" style="9" customWidth="1"/>
    <col min="15313" max="15314" width="17.5703125" style="9" customWidth="1"/>
    <col min="15315" max="15315" width="7.28515625" style="9" customWidth="1"/>
    <col min="15316" max="15316" width="21.42578125" style="9" customWidth="1"/>
    <col min="15317" max="15317" width="17.5703125" style="9" customWidth="1"/>
    <col min="15318" max="15318" width="20.140625" style="9" customWidth="1"/>
    <col min="15319" max="15319" width="16.28515625" style="9" customWidth="1"/>
    <col min="15320" max="15320" width="17.5703125" style="9" customWidth="1"/>
    <col min="15321" max="15321" width="6" style="9" customWidth="1"/>
    <col min="15322" max="15323" width="18.85546875" style="9" customWidth="1"/>
    <col min="15324" max="15325" width="20.140625" style="9" customWidth="1"/>
    <col min="15326" max="15326" width="6" style="9" customWidth="1"/>
    <col min="15327" max="15327" width="12.42578125" style="9" customWidth="1"/>
    <col min="15328" max="15328" width="18.85546875" style="9" customWidth="1"/>
    <col min="15329" max="15330" width="15" style="9" customWidth="1"/>
    <col min="15331" max="15331" width="7.28515625" style="9" customWidth="1"/>
    <col min="15332" max="15332" width="11.140625" style="9" customWidth="1"/>
    <col min="15333" max="15333" width="13.7109375" style="9" customWidth="1"/>
    <col min="15334" max="15334" width="18.85546875" style="9" customWidth="1"/>
    <col min="15335" max="15335" width="17.5703125" style="9" customWidth="1"/>
    <col min="15336" max="15336" width="25.28515625" style="9" customWidth="1"/>
    <col min="15337" max="15337" width="20.140625" style="9" customWidth="1"/>
    <col min="15338" max="15338" width="15" style="9" customWidth="1"/>
    <col min="15339" max="15339" width="17.5703125" style="9" customWidth="1"/>
    <col min="15340" max="15340" width="16.28515625" style="9" customWidth="1"/>
    <col min="15341" max="15342" width="15" style="9" customWidth="1"/>
    <col min="15343" max="15343" width="17.5703125" style="9" customWidth="1"/>
    <col min="15344" max="15344" width="20.140625" style="9" customWidth="1"/>
    <col min="15345" max="15345" width="16.28515625" style="9" customWidth="1"/>
    <col min="15346" max="15347" width="25.28515625" style="9" customWidth="1"/>
    <col min="15348" max="15348" width="18.85546875" style="9" customWidth="1"/>
    <col min="15349" max="15350" width="20.140625" style="9" customWidth="1"/>
    <col min="15351" max="15351" width="11.140625" style="9" customWidth="1"/>
    <col min="15352" max="15352" width="29.140625" style="9" customWidth="1"/>
    <col min="15353" max="15353" width="34.28515625" style="9" customWidth="1"/>
    <col min="15354" max="15355" width="9.85546875" style="9" customWidth="1"/>
    <col min="15356" max="15356" width="17.5703125" style="9" customWidth="1"/>
    <col min="15357" max="15357" width="18.85546875" style="9" customWidth="1"/>
    <col min="15358" max="15358" width="9.85546875" style="9" customWidth="1"/>
    <col min="15359" max="15360" width="6" style="9" customWidth="1"/>
    <col min="15361" max="15361" width="13.7109375" style="9" customWidth="1"/>
    <col min="15362" max="15363" width="15" style="9" customWidth="1"/>
    <col min="15364" max="15364" width="17.5703125" style="9" customWidth="1"/>
    <col min="15365" max="15365" width="9.85546875" style="9" customWidth="1"/>
    <col min="15366" max="15366" width="7.28515625" style="9" customWidth="1"/>
    <col min="15367" max="15367" width="6" style="9" customWidth="1"/>
    <col min="15368" max="15373" width="17.5703125" style="9" customWidth="1"/>
    <col min="15374" max="15516" width="20.140625" style="9" customWidth="1"/>
    <col min="15517" max="15556" width="12.42578125" style="9" customWidth="1"/>
    <col min="15557" max="15557" width="20.140625" style="9" customWidth="1"/>
    <col min="15558" max="15558" width="21.42578125" style="9" customWidth="1"/>
    <col min="15559" max="15559" width="22.7109375" style="9" customWidth="1"/>
    <col min="15560" max="15560" width="13.7109375" style="9" customWidth="1"/>
    <col min="15561" max="15561" width="15" style="9" customWidth="1"/>
    <col min="15562" max="15564" width="17.5703125" style="9" customWidth="1"/>
    <col min="15565" max="15565" width="16.28515625" style="9" customWidth="1"/>
    <col min="15566" max="15566" width="15" style="9" customWidth="1"/>
    <col min="15567" max="15568" width="12.42578125" style="9" customWidth="1"/>
    <col min="15569" max="15570" width="17.5703125" style="9" customWidth="1"/>
    <col min="15571" max="15571" width="7.28515625" style="9" customWidth="1"/>
    <col min="15572" max="15572" width="21.42578125" style="9" customWidth="1"/>
    <col min="15573" max="15573" width="17.5703125" style="9" customWidth="1"/>
    <col min="15574" max="15574" width="20.140625" style="9" customWidth="1"/>
    <col min="15575" max="15575" width="16.28515625" style="9" customWidth="1"/>
    <col min="15576" max="15576" width="17.5703125" style="9" customWidth="1"/>
    <col min="15577" max="15577" width="6" style="9" customWidth="1"/>
    <col min="15578" max="15579" width="18.85546875" style="9" customWidth="1"/>
    <col min="15580" max="15581" width="20.140625" style="9" customWidth="1"/>
    <col min="15582" max="15582" width="6" style="9" customWidth="1"/>
    <col min="15583" max="15583" width="12.42578125" style="9" customWidth="1"/>
    <col min="15584" max="15584" width="18.85546875" style="9" customWidth="1"/>
    <col min="15585" max="15586" width="15" style="9" customWidth="1"/>
    <col min="15587" max="15587" width="7.28515625" style="9" customWidth="1"/>
    <col min="15588" max="15588" width="11.140625" style="9" customWidth="1"/>
    <col min="15589" max="15589" width="13.7109375" style="9" customWidth="1"/>
    <col min="15590" max="15590" width="18.85546875" style="9" customWidth="1"/>
    <col min="15591" max="15591" width="17.5703125" style="9" customWidth="1"/>
    <col min="15592" max="15592" width="25.28515625" style="9" customWidth="1"/>
    <col min="15593" max="15593" width="20.140625" style="9" customWidth="1"/>
    <col min="15594" max="15594" width="15" style="9" customWidth="1"/>
    <col min="15595" max="15595" width="17.5703125" style="9" customWidth="1"/>
    <col min="15596" max="15596" width="16.28515625" style="9" customWidth="1"/>
    <col min="15597" max="15598" width="15" style="9" customWidth="1"/>
    <col min="15599" max="15599" width="17.5703125" style="9" customWidth="1"/>
    <col min="15600" max="15600" width="20.140625" style="9" customWidth="1"/>
    <col min="15601" max="15601" width="16.28515625" style="9" customWidth="1"/>
    <col min="15602" max="15603" width="25.28515625" style="9" customWidth="1"/>
    <col min="15604" max="15604" width="18.85546875" style="9" customWidth="1"/>
    <col min="15605" max="15606" width="20.140625" style="9" customWidth="1"/>
    <col min="15607" max="15607" width="11.140625" style="9" customWidth="1"/>
    <col min="15608" max="15608" width="29.140625" style="9" customWidth="1"/>
    <col min="15609" max="15609" width="34.28515625" style="9" customWidth="1"/>
    <col min="15610" max="15611" width="9.85546875" style="9" customWidth="1"/>
    <col min="15612" max="15612" width="17.5703125" style="9" customWidth="1"/>
    <col min="15613" max="15613" width="18.85546875" style="9" customWidth="1"/>
    <col min="15614" max="15614" width="9.85546875" style="9" customWidth="1"/>
    <col min="15615" max="15616" width="6" style="9" customWidth="1"/>
    <col min="15617" max="15617" width="13.7109375" style="9" customWidth="1"/>
    <col min="15618" max="15619" width="15" style="9" customWidth="1"/>
    <col min="15620" max="15620" width="17.5703125" style="9" customWidth="1"/>
    <col min="15621" max="15621" width="9.85546875" style="9" customWidth="1"/>
    <col min="15622" max="15622" width="7.28515625" style="9" customWidth="1"/>
    <col min="15623" max="15623" width="6" style="9" customWidth="1"/>
    <col min="15624" max="15629" width="17.5703125" style="9" customWidth="1"/>
    <col min="15630" max="15772" width="20.140625" style="9" customWidth="1"/>
    <col min="15773" max="15812" width="12.42578125" style="9" customWidth="1"/>
    <col min="15813" max="15813" width="20.140625" style="9" customWidth="1"/>
    <col min="15814" max="15814" width="21.42578125" style="9" customWidth="1"/>
    <col min="15815" max="15815" width="22.7109375" style="9" customWidth="1"/>
    <col min="15816" max="15816" width="13.7109375" style="9" customWidth="1"/>
    <col min="15817" max="15817" width="15" style="9" customWidth="1"/>
    <col min="15818" max="15820" width="17.5703125" style="9" customWidth="1"/>
    <col min="15821" max="15821" width="16.28515625" style="9" customWidth="1"/>
    <col min="15822" max="15822" width="15" style="9" customWidth="1"/>
    <col min="15823" max="15824" width="12.42578125" style="9" customWidth="1"/>
    <col min="15825" max="15826" width="17.5703125" style="9" customWidth="1"/>
    <col min="15827" max="15827" width="7.28515625" style="9" customWidth="1"/>
    <col min="15828" max="15828" width="21.42578125" style="9" customWidth="1"/>
    <col min="15829" max="15829" width="17.5703125" style="9" customWidth="1"/>
    <col min="15830" max="15830" width="20.140625" style="9" customWidth="1"/>
    <col min="15831" max="15831" width="16.28515625" style="9" customWidth="1"/>
    <col min="15832" max="15832" width="17.5703125" style="9" customWidth="1"/>
    <col min="15833" max="15833" width="6" style="9" customWidth="1"/>
    <col min="15834" max="15835" width="18.85546875" style="9" customWidth="1"/>
    <col min="15836" max="15837" width="20.140625" style="9" customWidth="1"/>
    <col min="15838" max="15838" width="6" style="9" customWidth="1"/>
    <col min="15839" max="15839" width="12.42578125" style="9" customWidth="1"/>
    <col min="15840" max="15840" width="18.85546875" style="9" customWidth="1"/>
    <col min="15841" max="15842" width="15" style="9" customWidth="1"/>
    <col min="15843" max="15843" width="7.28515625" style="9" customWidth="1"/>
    <col min="15844" max="15844" width="11.140625" style="9" customWidth="1"/>
    <col min="15845" max="15845" width="13.7109375" style="9" customWidth="1"/>
    <col min="15846" max="15846" width="18.85546875" style="9" customWidth="1"/>
    <col min="15847" max="15847" width="17.5703125" style="9" customWidth="1"/>
    <col min="15848" max="15848" width="25.28515625" style="9" customWidth="1"/>
    <col min="15849" max="15849" width="20.140625" style="9" customWidth="1"/>
    <col min="15850" max="15850" width="15" style="9" customWidth="1"/>
    <col min="15851" max="15851" width="17.5703125" style="9" customWidth="1"/>
    <col min="15852" max="15852" width="16.28515625" style="9" customWidth="1"/>
    <col min="15853" max="15854" width="15" style="9" customWidth="1"/>
    <col min="15855" max="15855" width="17.5703125" style="9" customWidth="1"/>
    <col min="15856" max="15856" width="20.140625" style="9" customWidth="1"/>
    <col min="15857" max="15857" width="16.28515625" style="9" customWidth="1"/>
    <col min="15858" max="15859" width="25.28515625" style="9" customWidth="1"/>
    <col min="15860" max="15860" width="18.85546875" style="9" customWidth="1"/>
    <col min="15861" max="15862" width="20.140625" style="9" customWidth="1"/>
    <col min="15863" max="15863" width="11.140625" style="9" customWidth="1"/>
    <col min="15864" max="15864" width="29.140625" style="9" customWidth="1"/>
    <col min="15865" max="15865" width="34.28515625" style="9" customWidth="1"/>
    <col min="15866" max="15867" width="9.85546875" style="9" customWidth="1"/>
    <col min="15868" max="15868" width="17.5703125" style="9" customWidth="1"/>
    <col min="15869" max="15869" width="18.85546875" style="9" customWidth="1"/>
    <col min="15870" max="15870" width="9.85546875" style="9" customWidth="1"/>
    <col min="15871" max="15872" width="6" style="9" customWidth="1"/>
    <col min="15873" max="15873" width="13.7109375" style="9" customWidth="1"/>
    <col min="15874" max="15875" width="15" style="9" customWidth="1"/>
    <col min="15876" max="15876" width="17.5703125" style="9" customWidth="1"/>
    <col min="15877" max="15877" width="9.85546875" style="9" customWidth="1"/>
    <col min="15878" max="15878" width="7.28515625" style="9" customWidth="1"/>
    <col min="15879" max="15879" width="6" style="9" customWidth="1"/>
    <col min="15880" max="15885" width="17.5703125" style="9" customWidth="1"/>
    <col min="15886" max="16028" width="20.140625" style="9" customWidth="1"/>
    <col min="16029" max="16068" width="12.42578125" style="9" customWidth="1"/>
    <col min="16069" max="16069" width="20.140625" style="9" customWidth="1"/>
    <col min="16070" max="16070" width="21.42578125" style="9" customWidth="1"/>
    <col min="16071" max="16071" width="22.7109375" style="9" customWidth="1"/>
    <col min="16072" max="16072" width="13.7109375" style="9" customWidth="1"/>
    <col min="16073" max="16073" width="15" style="9" customWidth="1"/>
    <col min="16074" max="16076" width="17.5703125" style="9" customWidth="1"/>
    <col min="16077" max="16077" width="16.28515625" style="9" customWidth="1"/>
    <col min="16078" max="16078" width="15" style="9" customWidth="1"/>
    <col min="16079" max="16080" width="12.42578125" style="9" customWidth="1"/>
    <col min="16081" max="16082" width="17.5703125" style="9" customWidth="1"/>
    <col min="16083" max="16083" width="7.28515625" style="9" customWidth="1"/>
    <col min="16084" max="16084" width="21.42578125" style="9" customWidth="1"/>
    <col min="16085" max="16085" width="17.5703125" style="9" customWidth="1"/>
    <col min="16086" max="16086" width="20.140625" style="9" customWidth="1"/>
    <col min="16087" max="16087" width="16.28515625" style="9" customWidth="1"/>
    <col min="16088" max="16088" width="17.5703125" style="9" customWidth="1"/>
    <col min="16089" max="16089" width="6" style="9" customWidth="1"/>
    <col min="16090" max="16091" width="18.85546875" style="9" customWidth="1"/>
    <col min="16092" max="16093" width="20.140625" style="9" customWidth="1"/>
    <col min="16094" max="16094" width="6" style="9" customWidth="1"/>
    <col min="16095" max="16095" width="12.42578125" style="9" customWidth="1"/>
    <col min="16096" max="16096" width="18.85546875" style="9" customWidth="1"/>
    <col min="16097" max="16098" width="15" style="9" customWidth="1"/>
    <col min="16099" max="16099" width="7.28515625" style="9" customWidth="1"/>
    <col min="16100" max="16100" width="11.140625" style="9" customWidth="1"/>
    <col min="16101" max="16101" width="13.7109375" style="9" customWidth="1"/>
    <col min="16102" max="16102" width="18.85546875" style="9" customWidth="1"/>
    <col min="16103" max="16103" width="17.5703125" style="9" customWidth="1"/>
    <col min="16104" max="16104" width="25.28515625" style="9" customWidth="1"/>
    <col min="16105" max="16105" width="20.140625" style="9" customWidth="1"/>
    <col min="16106" max="16106" width="15" style="9" customWidth="1"/>
    <col min="16107" max="16107" width="17.5703125" style="9" customWidth="1"/>
    <col min="16108" max="16108" width="16.28515625" style="9" customWidth="1"/>
    <col min="16109" max="16110" width="15" style="9" customWidth="1"/>
    <col min="16111" max="16111" width="17.5703125" style="9" customWidth="1"/>
    <col min="16112" max="16112" width="20.140625" style="9" customWidth="1"/>
    <col min="16113" max="16113" width="16.28515625" style="9" customWidth="1"/>
    <col min="16114" max="16115" width="25.28515625" style="9" customWidth="1"/>
    <col min="16116" max="16116" width="18.85546875" style="9" customWidth="1"/>
    <col min="16117" max="16118" width="20.140625" style="9" customWidth="1"/>
    <col min="16119" max="16119" width="11.140625" style="9" customWidth="1"/>
    <col min="16120" max="16120" width="29.140625" style="9" customWidth="1"/>
    <col min="16121" max="16121" width="34.28515625" style="9" customWidth="1"/>
    <col min="16122" max="16123" width="9.85546875" style="9" customWidth="1"/>
    <col min="16124" max="16124" width="17.5703125" style="9" customWidth="1"/>
    <col min="16125" max="16125" width="18.85546875" style="9" customWidth="1"/>
    <col min="16126" max="16126" width="9.85546875" style="9" customWidth="1"/>
    <col min="16127" max="16128" width="6" style="9" customWidth="1"/>
    <col min="16129" max="16129" width="13.7109375" style="9" customWidth="1"/>
    <col min="16130" max="16131" width="15" style="9" customWidth="1"/>
    <col min="16132" max="16132" width="17.5703125" style="9" customWidth="1"/>
    <col min="16133" max="16133" width="9.85546875" style="9" customWidth="1"/>
    <col min="16134" max="16134" width="7.28515625" style="9" customWidth="1"/>
    <col min="16135" max="16135" width="6" style="9" customWidth="1"/>
    <col min="16136" max="16141" width="17.5703125" style="9" customWidth="1"/>
    <col min="16142" max="16284" width="20.140625" style="9" customWidth="1"/>
    <col min="16285" max="16384" width="12.42578125" style="9" customWidth="1"/>
  </cols>
  <sheetData>
    <row r="1" spans="1:196" s="40" customFormat="1" ht="15" x14ac:dyDescent="0.2">
      <c r="A1" s="74"/>
      <c r="B1" s="119">
        <f ca="1">WORKDAY(TODAY(),1,$X$160:$X$544)</f>
        <v>45789</v>
      </c>
      <c r="C1" s="38"/>
      <c r="D1" s="38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3"/>
      <c r="Q1" s="32"/>
      <c r="R1" s="32"/>
      <c r="S1" s="34"/>
      <c r="T1" s="35"/>
      <c r="U1" s="36"/>
      <c r="V1" s="32"/>
      <c r="W1" s="32"/>
      <c r="X1" s="160" t="s">
        <v>0</v>
      </c>
      <c r="Y1" s="38"/>
      <c r="Z1" s="160" t="s">
        <v>80</v>
      </c>
      <c r="AA1" s="32"/>
      <c r="AB1" s="32"/>
      <c r="AC1" s="160" t="s">
        <v>1</v>
      </c>
      <c r="AD1" s="32"/>
      <c r="AE1" s="32"/>
      <c r="AF1" s="32"/>
      <c r="AG1" s="35"/>
      <c r="AH1" s="32"/>
      <c r="AI1" s="32"/>
      <c r="AJ1" s="32"/>
      <c r="AK1" s="32"/>
      <c r="AL1" s="32"/>
      <c r="AM1" s="32"/>
      <c r="AN1" s="32"/>
      <c r="AO1" s="32"/>
      <c r="AP1" s="32"/>
      <c r="AQ1" s="32"/>
      <c r="AR1" s="32"/>
      <c r="AS1" s="32"/>
      <c r="AT1" s="32"/>
      <c r="AU1" s="32"/>
      <c r="AV1" s="32"/>
      <c r="AW1" s="32"/>
      <c r="AX1" s="32"/>
      <c r="AY1" s="32"/>
      <c r="AZ1" s="32"/>
      <c r="BA1" s="32"/>
      <c r="BB1" s="32"/>
      <c r="BC1" s="32"/>
      <c r="BD1" s="32"/>
      <c r="BE1" s="32"/>
      <c r="BF1" s="32"/>
      <c r="BG1" s="32"/>
      <c r="BH1" s="32"/>
      <c r="BI1" s="32"/>
      <c r="BJ1" s="32"/>
      <c r="BK1" s="32"/>
      <c r="BL1" s="32"/>
      <c r="BM1" s="32"/>
      <c r="BN1" s="32"/>
      <c r="BO1" s="32"/>
      <c r="BP1" s="32"/>
      <c r="BQ1" s="32"/>
      <c r="BR1" s="32"/>
      <c r="BS1" s="32"/>
      <c r="BT1" s="32"/>
      <c r="BU1" s="32"/>
      <c r="BV1" s="32"/>
      <c r="BW1" s="32"/>
      <c r="BX1" s="32"/>
      <c r="BY1" s="32"/>
      <c r="BZ1" s="32"/>
      <c r="CA1" s="32"/>
      <c r="CB1" s="32"/>
      <c r="CC1" s="32"/>
      <c r="CD1" s="32"/>
      <c r="CE1" s="32"/>
      <c r="CF1" s="32"/>
      <c r="CG1" s="32"/>
      <c r="CH1" s="32"/>
      <c r="CI1" s="32"/>
      <c r="CJ1" s="32"/>
      <c r="CK1" s="32"/>
      <c r="CL1" s="32"/>
      <c r="CM1" s="32"/>
      <c r="CN1" s="32"/>
      <c r="CO1" s="32"/>
      <c r="CP1" s="32"/>
      <c r="CQ1" s="32"/>
      <c r="CR1" s="32"/>
      <c r="CS1" s="32"/>
      <c r="CT1" s="32"/>
      <c r="CU1" s="32"/>
      <c r="CV1" s="32"/>
      <c r="CW1" s="32"/>
      <c r="CX1" s="32"/>
      <c r="CY1" s="32"/>
      <c r="CZ1" s="32"/>
      <c r="DA1" s="32"/>
      <c r="DB1" s="32"/>
      <c r="DC1" s="32"/>
      <c r="DD1" s="32"/>
      <c r="DE1" s="32"/>
      <c r="DF1" s="32"/>
      <c r="DG1" s="32"/>
      <c r="DH1" s="32"/>
      <c r="DI1" s="32"/>
      <c r="DJ1" s="32"/>
      <c r="DK1" s="32"/>
      <c r="DL1" s="32"/>
      <c r="DM1" s="32"/>
      <c r="DN1" s="32"/>
      <c r="DO1" s="32"/>
      <c r="DP1" s="32"/>
      <c r="DQ1" s="32"/>
      <c r="DR1" s="32"/>
      <c r="DS1" s="32"/>
      <c r="DT1" s="32"/>
      <c r="DU1" s="32"/>
      <c r="DV1" s="32"/>
      <c r="DW1" s="32"/>
      <c r="DX1" s="32"/>
      <c r="DY1" s="32"/>
      <c r="DZ1" s="32"/>
      <c r="EA1" s="32"/>
      <c r="EB1" s="32"/>
      <c r="EC1" s="32"/>
      <c r="ED1" s="32"/>
      <c r="EE1" s="32"/>
      <c r="EF1" s="32"/>
      <c r="EG1" s="32"/>
      <c r="EH1" s="32"/>
      <c r="EI1" s="32"/>
      <c r="EJ1" s="32"/>
      <c r="EK1" s="32"/>
      <c r="EL1" s="32"/>
      <c r="EM1" s="32"/>
      <c r="EN1" s="32"/>
      <c r="EO1" s="32"/>
      <c r="EP1" s="32"/>
      <c r="EQ1" s="32"/>
      <c r="ER1" s="32"/>
      <c r="ES1" s="32"/>
      <c r="ET1" s="32"/>
      <c r="EU1" s="32"/>
      <c r="EV1" s="32"/>
      <c r="EW1" s="32"/>
      <c r="EX1" s="32"/>
      <c r="EY1" s="32"/>
      <c r="EZ1" s="39"/>
      <c r="FA1" s="39"/>
      <c r="FB1" s="39"/>
      <c r="FC1" s="39"/>
      <c r="FD1" s="39"/>
      <c r="FE1" s="39"/>
      <c r="FF1" s="39"/>
      <c r="FG1" s="39"/>
      <c r="FH1" s="39"/>
      <c r="FI1" s="39"/>
      <c r="FJ1" s="39"/>
      <c r="FK1" s="39"/>
      <c r="FL1" s="39"/>
      <c r="FM1" s="39"/>
      <c r="FN1" s="39"/>
      <c r="FO1" s="39"/>
      <c r="FP1" s="39"/>
      <c r="FQ1" s="39"/>
      <c r="FR1" s="39"/>
      <c r="FS1" s="39"/>
      <c r="FT1" s="39"/>
      <c r="FU1" s="39"/>
      <c r="FV1" s="39"/>
      <c r="FW1" s="39"/>
      <c r="FX1" s="39"/>
      <c r="FY1" s="39"/>
      <c r="FZ1" s="39"/>
      <c r="GA1" s="39"/>
      <c r="GB1" s="39"/>
      <c r="GC1" s="39"/>
      <c r="GD1" s="39"/>
      <c r="GE1" s="39"/>
      <c r="GF1" s="39"/>
      <c r="GG1" s="39"/>
      <c r="GH1" s="39"/>
      <c r="GI1" s="39"/>
      <c r="GJ1" s="39"/>
      <c r="GK1" s="39"/>
      <c r="GL1" s="39"/>
      <c r="GM1" s="39"/>
      <c r="GN1" s="39"/>
    </row>
    <row r="2" spans="1:196" s="40" customFormat="1" ht="15" x14ac:dyDescent="0.2">
      <c r="A2" s="53"/>
      <c r="B2" s="120" t="s">
        <v>83</v>
      </c>
      <c r="C2" s="41"/>
      <c r="D2" s="41"/>
      <c r="E2" s="41"/>
      <c r="F2" s="42"/>
      <c r="G2" s="43"/>
      <c r="H2" s="43"/>
      <c r="I2" s="43"/>
      <c r="J2" s="44"/>
      <c r="K2" s="44"/>
      <c r="L2" s="41"/>
      <c r="M2" s="41"/>
      <c r="N2" s="41"/>
      <c r="O2" s="41"/>
      <c r="P2" s="45"/>
      <c r="Q2" s="41"/>
      <c r="R2" s="41"/>
      <c r="S2" s="46"/>
      <c r="T2" s="35"/>
      <c r="U2" s="36"/>
      <c r="V2" s="46"/>
      <c r="W2" s="46"/>
      <c r="X2" s="47"/>
      <c r="Y2" s="48"/>
      <c r="Z2" s="34"/>
      <c r="AA2" s="46"/>
      <c r="AB2" s="46"/>
      <c r="AC2" s="34"/>
      <c r="AD2" s="34"/>
      <c r="AE2" s="34"/>
      <c r="AF2" s="46"/>
      <c r="AG2" s="49"/>
      <c r="AH2" s="46"/>
      <c r="AI2" s="46"/>
      <c r="AJ2" s="41"/>
      <c r="AK2" s="41"/>
      <c r="AL2" s="41"/>
      <c r="AM2" s="41"/>
      <c r="AN2" s="41"/>
      <c r="AO2" s="41"/>
      <c r="AP2" s="41"/>
      <c r="AQ2" s="41"/>
      <c r="AR2" s="41"/>
      <c r="AS2" s="41"/>
      <c r="AT2" s="41"/>
      <c r="AU2" s="41"/>
      <c r="AV2" s="41"/>
      <c r="AW2" s="41"/>
      <c r="AX2" s="41"/>
      <c r="AY2" s="41"/>
      <c r="AZ2" s="41"/>
      <c r="BA2" s="41"/>
      <c r="BB2" s="41"/>
      <c r="BC2" s="41"/>
      <c r="BD2" s="41"/>
      <c r="BE2" s="41"/>
      <c r="BF2" s="41"/>
      <c r="BG2" s="41"/>
      <c r="BH2" s="41"/>
      <c r="BI2" s="41"/>
      <c r="BJ2" s="41"/>
      <c r="BK2" s="41"/>
      <c r="BL2" s="41"/>
      <c r="BM2" s="41"/>
      <c r="BN2" s="41"/>
      <c r="BO2" s="41"/>
      <c r="BP2" s="41"/>
      <c r="BQ2" s="41"/>
      <c r="BR2" s="41"/>
      <c r="BS2" s="41"/>
      <c r="BT2" s="41"/>
      <c r="BU2" s="41"/>
      <c r="BV2" s="41"/>
      <c r="BW2" s="41"/>
      <c r="BX2" s="41"/>
      <c r="BY2" s="41"/>
      <c r="BZ2" s="41"/>
      <c r="CA2" s="41"/>
      <c r="CB2" s="41"/>
      <c r="CC2" s="41"/>
      <c r="CD2" s="41"/>
      <c r="CE2" s="41"/>
      <c r="CF2" s="41"/>
      <c r="CG2" s="41"/>
      <c r="CH2" s="41"/>
      <c r="CI2" s="41"/>
      <c r="CJ2" s="41"/>
      <c r="CK2" s="41"/>
      <c r="CL2" s="41"/>
      <c r="CM2" s="41"/>
      <c r="CN2" s="41"/>
      <c r="CO2" s="41"/>
      <c r="CP2" s="41"/>
      <c r="CQ2" s="41"/>
      <c r="CR2" s="41"/>
      <c r="CS2" s="41"/>
      <c r="CT2" s="41"/>
      <c r="CU2" s="41"/>
      <c r="CV2" s="41"/>
      <c r="CW2" s="41"/>
      <c r="CX2" s="41"/>
      <c r="CY2" s="41"/>
      <c r="CZ2" s="41"/>
      <c r="DA2" s="41"/>
      <c r="DB2" s="41"/>
      <c r="DC2" s="41"/>
      <c r="DD2" s="41"/>
      <c r="DE2" s="41"/>
      <c r="DF2" s="41"/>
      <c r="DG2" s="41"/>
      <c r="DH2" s="41"/>
      <c r="DI2" s="41"/>
      <c r="DJ2" s="41"/>
      <c r="DK2" s="41"/>
      <c r="DL2" s="41"/>
      <c r="DM2" s="41"/>
      <c r="DN2" s="41"/>
      <c r="DO2" s="41"/>
      <c r="DP2" s="41"/>
      <c r="DQ2" s="41"/>
      <c r="DR2" s="41"/>
      <c r="DS2" s="41"/>
      <c r="DT2" s="41"/>
      <c r="DU2" s="41"/>
      <c r="DV2" s="41"/>
      <c r="DW2" s="41"/>
      <c r="DX2" s="41"/>
      <c r="DY2" s="41"/>
      <c r="DZ2" s="41"/>
      <c r="EA2" s="41"/>
      <c r="EB2" s="41"/>
      <c r="EC2" s="41"/>
      <c r="ED2" s="41"/>
      <c r="EE2" s="41"/>
      <c r="EF2" s="41"/>
      <c r="EG2" s="41"/>
      <c r="EH2" s="41"/>
      <c r="EI2" s="41"/>
      <c r="EJ2" s="41"/>
      <c r="EK2" s="41"/>
      <c r="EL2" s="41"/>
      <c r="EM2" s="41"/>
      <c r="EN2" s="41"/>
      <c r="EO2" s="41"/>
      <c r="EP2" s="41"/>
      <c r="EQ2" s="41"/>
      <c r="ER2" s="41"/>
      <c r="ES2" s="41"/>
      <c r="ET2" s="41"/>
      <c r="EU2" s="41"/>
      <c r="EV2" s="41"/>
      <c r="EW2" s="41"/>
      <c r="EX2" s="41"/>
      <c r="EY2" s="41"/>
      <c r="EZ2" s="39"/>
      <c r="FA2" s="39"/>
      <c r="FB2" s="39"/>
      <c r="FC2" s="39"/>
      <c r="FD2" s="39"/>
      <c r="FE2" s="39"/>
      <c r="FF2" s="39"/>
      <c r="FG2" s="39"/>
      <c r="FH2" s="39"/>
      <c r="FI2" s="39"/>
      <c r="FJ2" s="39"/>
      <c r="FK2" s="39"/>
      <c r="FL2" s="39"/>
      <c r="FM2" s="39"/>
      <c r="FN2" s="39"/>
      <c r="FO2" s="39"/>
      <c r="FP2" s="39"/>
      <c r="FQ2" s="39"/>
      <c r="FR2" s="39"/>
      <c r="FS2" s="39"/>
      <c r="FT2" s="39"/>
      <c r="FU2" s="39"/>
      <c r="FV2" s="39"/>
      <c r="FW2" s="39"/>
      <c r="FX2" s="39"/>
      <c r="FY2" s="39"/>
      <c r="FZ2" s="39"/>
      <c r="GA2" s="39"/>
      <c r="GB2" s="39"/>
      <c r="GC2" s="39"/>
      <c r="GD2" s="39"/>
      <c r="GE2" s="39"/>
      <c r="GF2" s="39"/>
      <c r="GG2" s="39"/>
      <c r="GH2" s="39"/>
      <c r="GI2" s="39"/>
      <c r="GJ2" s="39"/>
      <c r="GK2" s="39"/>
      <c r="GL2" s="39"/>
      <c r="GM2" s="39"/>
      <c r="GN2" s="39"/>
    </row>
    <row r="3" spans="1:196" s="40" customFormat="1" ht="15" x14ac:dyDescent="0.2">
      <c r="A3" s="50"/>
      <c r="B3" s="79" t="s">
        <v>84</v>
      </c>
      <c r="C3" s="41"/>
      <c r="D3" s="41"/>
      <c r="E3" s="41"/>
      <c r="F3" s="42"/>
      <c r="G3" s="43"/>
      <c r="H3" s="43"/>
      <c r="I3" s="43"/>
      <c r="J3" s="44"/>
      <c r="K3" s="44"/>
      <c r="L3" s="41"/>
      <c r="M3" s="41"/>
      <c r="N3" s="41"/>
      <c r="O3" s="41"/>
      <c r="P3" s="45"/>
      <c r="Q3" s="41"/>
      <c r="R3" s="41"/>
      <c r="S3" s="46"/>
      <c r="T3" s="35"/>
      <c r="U3" s="36"/>
      <c r="V3" s="46"/>
      <c r="W3" s="46"/>
      <c r="X3" s="47"/>
      <c r="Y3" s="48"/>
      <c r="Z3" s="34"/>
      <c r="AA3" s="46"/>
      <c r="AB3" s="46"/>
      <c r="AC3" s="34"/>
      <c r="AD3" s="34"/>
      <c r="AE3" s="34"/>
      <c r="AF3" s="46"/>
      <c r="AG3" s="49"/>
      <c r="AH3" s="46"/>
      <c r="AI3" s="46"/>
      <c r="AJ3" s="41"/>
      <c r="AK3" s="41"/>
      <c r="AL3" s="41"/>
      <c r="AM3" s="41"/>
      <c r="AN3" s="41"/>
      <c r="AO3" s="41"/>
      <c r="AP3" s="41"/>
      <c r="AQ3" s="41"/>
      <c r="AR3" s="41"/>
      <c r="AS3" s="41"/>
      <c r="AT3" s="41"/>
      <c r="AU3" s="41"/>
      <c r="AV3" s="41"/>
      <c r="AW3" s="41"/>
      <c r="AX3" s="41"/>
      <c r="AY3" s="41"/>
      <c r="AZ3" s="41"/>
      <c r="BA3" s="41"/>
      <c r="BB3" s="41"/>
      <c r="BC3" s="41"/>
      <c r="BD3" s="41"/>
      <c r="BE3" s="41"/>
      <c r="BF3" s="41"/>
      <c r="BG3" s="41"/>
      <c r="BH3" s="41"/>
      <c r="BI3" s="41"/>
      <c r="BJ3" s="41"/>
      <c r="BK3" s="41"/>
      <c r="BL3" s="41"/>
      <c r="BM3" s="41"/>
      <c r="BN3" s="41"/>
      <c r="BO3" s="41"/>
      <c r="BP3" s="41"/>
      <c r="BQ3" s="41"/>
      <c r="BR3" s="41"/>
      <c r="BS3" s="41"/>
      <c r="BT3" s="41"/>
      <c r="BU3" s="41"/>
      <c r="BV3" s="41"/>
      <c r="BW3" s="41"/>
      <c r="BX3" s="41"/>
      <c r="BY3" s="41"/>
      <c r="BZ3" s="41"/>
      <c r="CA3" s="41"/>
      <c r="CB3" s="41"/>
      <c r="CC3" s="41"/>
      <c r="CD3" s="41"/>
      <c r="CE3" s="41"/>
      <c r="CF3" s="41"/>
      <c r="CG3" s="41"/>
      <c r="CH3" s="41"/>
      <c r="CI3" s="41"/>
      <c r="CJ3" s="41"/>
      <c r="CK3" s="41"/>
      <c r="CL3" s="41"/>
      <c r="CM3" s="41"/>
      <c r="CN3" s="41"/>
      <c r="CO3" s="41"/>
      <c r="CP3" s="41"/>
      <c r="CQ3" s="41"/>
      <c r="CR3" s="41"/>
      <c r="CS3" s="41"/>
      <c r="CT3" s="41"/>
      <c r="CU3" s="41"/>
      <c r="CV3" s="41"/>
      <c r="CW3" s="41"/>
      <c r="CX3" s="41"/>
      <c r="CY3" s="41"/>
      <c r="CZ3" s="41"/>
      <c r="DA3" s="41"/>
      <c r="DB3" s="41"/>
      <c r="DC3" s="41"/>
      <c r="DD3" s="41"/>
      <c r="DE3" s="41"/>
      <c r="DF3" s="41"/>
      <c r="DG3" s="41"/>
      <c r="DH3" s="41"/>
      <c r="DI3" s="41"/>
      <c r="DJ3" s="41"/>
      <c r="DK3" s="41"/>
      <c r="DL3" s="41"/>
      <c r="DM3" s="41"/>
      <c r="DN3" s="41"/>
      <c r="DO3" s="41"/>
      <c r="DP3" s="41"/>
      <c r="DQ3" s="41"/>
      <c r="DR3" s="41"/>
      <c r="DS3" s="41"/>
      <c r="DT3" s="41"/>
      <c r="DU3" s="41"/>
      <c r="DV3" s="41"/>
      <c r="DW3" s="41"/>
      <c r="DX3" s="41"/>
      <c r="DY3" s="41"/>
      <c r="DZ3" s="41"/>
      <c r="EA3" s="41"/>
      <c r="EB3" s="41"/>
      <c r="EC3" s="41"/>
      <c r="ED3" s="41"/>
      <c r="EE3" s="41"/>
      <c r="EF3" s="41"/>
      <c r="EG3" s="41"/>
      <c r="EH3" s="41"/>
      <c r="EI3" s="41"/>
      <c r="EJ3" s="41"/>
      <c r="EK3" s="41"/>
      <c r="EL3" s="41"/>
      <c r="EM3" s="41"/>
      <c r="EN3" s="41"/>
      <c r="EO3" s="41"/>
      <c r="EP3" s="41"/>
      <c r="EQ3" s="41"/>
      <c r="ER3" s="41"/>
      <c r="ES3" s="41"/>
      <c r="ET3" s="41"/>
      <c r="EU3" s="41"/>
      <c r="EV3" s="41"/>
      <c r="EW3" s="41"/>
      <c r="EX3" s="41"/>
      <c r="EY3" s="41"/>
      <c r="EZ3" s="39"/>
      <c r="FA3" s="39"/>
      <c r="FB3" s="39"/>
      <c r="FC3" s="39"/>
      <c r="FD3" s="39"/>
      <c r="FE3" s="39"/>
      <c r="FF3" s="39"/>
      <c r="FG3" s="39"/>
      <c r="FH3" s="39"/>
      <c r="FI3" s="39"/>
      <c r="FJ3" s="39"/>
      <c r="FK3" s="39"/>
      <c r="FL3" s="39"/>
      <c r="FM3" s="39"/>
      <c r="FN3" s="39"/>
      <c r="FO3" s="39"/>
      <c r="FP3" s="39"/>
      <c r="FQ3" s="39"/>
      <c r="FR3" s="39"/>
      <c r="FS3" s="39"/>
      <c r="FT3" s="39"/>
      <c r="FU3" s="39"/>
      <c r="FV3" s="39"/>
      <c r="FW3" s="39"/>
      <c r="FX3" s="39"/>
      <c r="FY3" s="39"/>
      <c r="FZ3" s="39"/>
      <c r="GA3" s="39"/>
      <c r="GB3" s="39"/>
      <c r="GC3" s="39"/>
      <c r="GD3" s="39"/>
      <c r="GE3" s="39"/>
      <c r="GF3" s="39"/>
      <c r="GG3" s="39"/>
      <c r="GH3" s="39"/>
      <c r="GI3" s="39"/>
      <c r="GJ3" s="39"/>
      <c r="GK3" s="39"/>
      <c r="GL3" s="39"/>
      <c r="GM3" s="39"/>
      <c r="GN3" s="39"/>
    </row>
    <row r="4" spans="1:196" s="40" customFormat="1" ht="13.15" customHeight="1" x14ac:dyDescent="0.2">
      <c r="A4" s="77"/>
      <c r="B4" s="118" t="s">
        <v>87</v>
      </c>
      <c r="C4" s="41"/>
      <c r="D4" s="41"/>
      <c r="E4" s="41"/>
      <c r="F4" s="42"/>
      <c r="G4" s="43"/>
      <c r="H4" s="43"/>
      <c r="I4" s="43"/>
      <c r="J4" s="44"/>
      <c r="K4" s="44"/>
      <c r="L4" s="41"/>
      <c r="M4" s="41"/>
      <c r="N4" s="41"/>
      <c r="O4" s="41"/>
      <c r="P4" s="45"/>
      <c r="Q4" s="41"/>
      <c r="R4" s="41"/>
      <c r="S4" s="46"/>
      <c r="T4" s="35"/>
      <c r="U4" s="36"/>
      <c r="V4" s="46"/>
      <c r="W4" s="46"/>
      <c r="X4" s="46"/>
      <c r="Y4" s="48"/>
      <c r="Z4" s="34"/>
      <c r="AA4" s="46"/>
      <c r="AB4" s="46"/>
      <c r="AC4" s="34"/>
      <c r="AD4" s="34"/>
      <c r="AE4" s="34"/>
      <c r="AF4" s="46"/>
      <c r="AG4" s="49"/>
      <c r="AH4" s="46"/>
      <c r="AI4" s="46"/>
      <c r="AJ4" s="41"/>
      <c r="AK4" s="41"/>
      <c r="AL4" s="41"/>
      <c r="AM4" s="41"/>
      <c r="AN4" s="41"/>
      <c r="AO4" s="41"/>
      <c r="AP4" s="41"/>
      <c r="AQ4" s="41"/>
      <c r="AR4" s="41"/>
      <c r="AS4" s="41"/>
      <c r="AT4" s="41"/>
      <c r="AU4" s="41"/>
      <c r="AV4" s="41"/>
      <c r="AW4" s="41"/>
      <c r="AX4" s="41"/>
      <c r="AY4" s="41"/>
      <c r="AZ4" s="41"/>
      <c r="BA4" s="41"/>
      <c r="BB4" s="41"/>
      <c r="BC4" s="41"/>
      <c r="BD4" s="41"/>
      <c r="BE4" s="41"/>
      <c r="BF4" s="41"/>
      <c r="BG4" s="41"/>
      <c r="BH4" s="41"/>
      <c r="BI4" s="41"/>
      <c r="BJ4" s="41"/>
      <c r="BK4" s="41"/>
      <c r="BL4" s="41"/>
      <c r="BM4" s="41"/>
      <c r="BN4" s="41"/>
      <c r="BO4" s="41"/>
      <c r="BP4" s="41"/>
      <c r="BQ4" s="41"/>
      <c r="BR4" s="41"/>
      <c r="BS4" s="41"/>
      <c r="BT4" s="41"/>
      <c r="BU4" s="41"/>
      <c r="BV4" s="41"/>
      <c r="BW4" s="41"/>
      <c r="BX4" s="41"/>
      <c r="BY4" s="41"/>
      <c r="BZ4" s="41"/>
      <c r="CA4" s="41"/>
      <c r="CB4" s="41"/>
      <c r="CC4" s="41"/>
      <c r="CD4" s="41"/>
      <c r="CE4" s="41"/>
      <c r="CF4" s="41"/>
      <c r="CG4" s="41"/>
      <c r="CH4" s="41"/>
      <c r="CI4" s="41"/>
      <c r="CJ4" s="41"/>
      <c r="CK4" s="41"/>
      <c r="CL4" s="41"/>
      <c r="CM4" s="41"/>
      <c r="CN4" s="41"/>
      <c r="CO4" s="41"/>
      <c r="CP4" s="41"/>
      <c r="CQ4" s="41"/>
      <c r="CR4" s="41"/>
      <c r="CS4" s="41"/>
      <c r="CT4" s="41"/>
      <c r="CU4" s="41"/>
      <c r="CV4" s="41"/>
      <c r="CW4" s="41"/>
      <c r="CX4" s="41"/>
      <c r="CY4" s="41"/>
      <c r="CZ4" s="41"/>
      <c r="DA4" s="41"/>
      <c r="DB4" s="41"/>
      <c r="DC4" s="41"/>
      <c r="DD4" s="41"/>
      <c r="DE4" s="41"/>
      <c r="DF4" s="41"/>
      <c r="DG4" s="41"/>
      <c r="DH4" s="41"/>
      <c r="DI4" s="41"/>
      <c r="DJ4" s="41"/>
      <c r="DK4" s="41"/>
      <c r="DL4" s="41"/>
      <c r="DM4" s="41"/>
      <c r="DN4" s="41"/>
      <c r="DO4" s="41"/>
      <c r="DP4" s="41"/>
      <c r="DQ4" s="41"/>
      <c r="DR4" s="41"/>
      <c r="DS4" s="41"/>
      <c r="DT4" s="41"/>
      <c r="DU4" s="41"/>
      <c r="DV4" s="41"/>
      <c r="DW4" s="41"/>
      <c r="DX4" s="41"/>
      <c r="DY4" s="41"/>
      <c r="DZ4" s="41"/>
      <c r="EA4" s="41"/>
      <c r="EB4" s="41"/>
      <c r="EC4" s="41"/>
      <c r="ED4" s="41"/>
      <c r="EE4" s="41"/>
      <c r="EF4" s="41"/>
      <c r="EG4" s="41"/>
      <c r="EH4" s="41"/>
      <c r="EI4" s="41"/>
      <c r="EJ4" s="41"/>
      <c r="EK4" s="41"/>
      <c r="EL4" s="41"/>
      <c r="EM4" s="41"/>
      <c r="EN4" s="41"/>
      <c r="EO4" s="41"/>
      <c r="EP4" s="41"/>
      <c r="EQ4" s="41"/>
      <c r="ER4" s="41"/>
      <c r="ES4" s="41"/>
      <c r="ET4" s="41"/>
      <c r="EU4" s="41"/>
      <c r="EV4" s="41"/>
      <c r="EW4" s="41"/>
      <c r="EX4" s="41"/>
      <c r="EY4" s="41"/>
      <c r="EZ4" s="39"/>
      <c r="FA4" s="39"/>
      <c r="FB4" s="39"/>
      <c r="FC4" s="39"/>
      <c r="FD4" s="39"/>
      <c r="FE4" s="39"/>
      <c r="FF4" s="39"/>
      <c r="FG4" s="39"/>
      <c r="FH4" s="39"/>
      <c r="FI4" s="39"/>
      <c r="FJ4" s="39"/>
      <c r="FK4" s="39"/>
      <c r="FL4" s="39"/>
      <c r="FM4" s="39"/>
      <c r="FN4" s="39"/>
      <c r="FO4" s="39"/>
      <c r="FP4" s="39"/>
      <c r="FQ4" s="39"/>
      <c r="FR4" s="39"/>
      <c r="FS4" s="39"/>
      <c r="FT4" s="39"/>
      <c r="FU4" s="39"/>
      <c r="FV4" s="39"/>
      <c r="FW4" s="39"/>
      <c r="FX4" s="39"/>
      <c r="FY4" s="39"/>
      <c r="FZ4" s="39"/>
      <c r="GA4" s="39"/>
      <c r="GB4" s="39"/>
      <c r="GC4" s="39"/>
      <c r="GD4" s="39"/>
      <c r="GE4" s="39"/>
      <c r="GF4" s="39"/>
      <c r="GG4" s="39"/>
      <c r="GH4" s="39"/>
      <c r="GI4" s="39"/>
      <c r="GJ4" s="39"/>
      <c r="GK4" s="39"/>
      <c r="GL4" s="39"/>
      <c r="GM4" s="39"/>
      <c r="GN4" s="39"/>
    </row>
    <row r="5" spans="1:196" s="40" customFormat="1" ht="12" x14ac:dyDescent="0.2">
      <c r="A5" s="145" t="str">
        <f>IF(A4="Sim",VLOOKUP($B$1,$A$12:$U$4692,16),"")</f>
        <v/>
      </c>
      <c r="B5" s="146" t="s">
        <v>59</v>
      </c>
      <c r="C5" s="146" t="s">
        <v>60</v>
      </c>
      <c r="D5" s="146" t="s">
        <v>61</v>
      </c>
      <c r="E5" s="146" t="s">
        <v>62</v>
      </c>
      <c r="F5" s="147" t="s">
        <v>63</v>
      </c>
      <c r="G5" s="148" t="s">
        <v>64</v>
      </c>
      <c r="H5" s="148" t="s">
        <v>65</v>
      </c>
      <c r="I5" s="148" t="s">
        <v>66</v>
      </c>
      <c r="J5" s="149" t="s">
        <v>67</v>
      </c>
      <c r="K5" s="149" t="s">
        <v>68</v>
      </c>
      <c r="L5" s="147" t="s">
        <v>69</v>
      </c>
      <c r="M5" s="147" t="s">
        <v>70</v>
      </c>
      <c r="N5" s="150" t="s">
        <v>71</v>
      </c>
      <c r="O5" s="150" t="s">
        <v>72</v>
      </c>
      <c r="P5" s="151" t="s">
        <v>73</v>
      </c>
      <c r="Q5" s="152" t="s">
        <v>74</v>
      </c>
      <c r="R5" s="152" t="s">
        <v>75</v>
      </c>
      <c r="S5" s="153" t="s">
        <v>76</v>
      </c>
      <c r="T5" s="146" t="s">
        <v>77</v>
      </c>
      <c r="U5" s="154" t="s">
        <v>78</v>
      </c>
      <c r="V5" s="51"/>
      <c r="W5" s="51"/>
      <c r="X5" s="51"/>
      <c r="Y5" s="52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41"/>
      <c r="AK5" s="41"/>
      <c r="AL5" s="41"/>
      <c r="AM5" s="41"/>
      <c r="AN5" s="41"/>
      <c r="AO5" s="41"/>
      <c r="AP5" s="41"/>
      <c r="AQ5" s="41"/>
      <c r="AR5" s="41"/>
      <c r="AS5" s="41"/>
      <c r="AT5" s="41"/>
      <c r="AU5" s="41"/>
      <c r="AV5" s="41"/>
      <c r="AW5" s="41"/>
      <c r="AX5" s="41"/>
      <c r="AY5" s="41"/>
      <c r="AZ5" s="41"/>
      <c r="BA5" s="41"/>
      <c r="BB5" s="41"/>
      <c r="BC5" s="41"/>
      <c r="BD5" s="41"/>
      <c r="BE5" s="41"/>
      <c r="BF5" s="41"/>
      <c r="BG5" s="41"/>
      <c r="BH5" s="41"/>
      <c r="BI5" s="41"/>
      <c r="BJ5" s="41"/>
      <c r="BK5" s="41"/>
      <c r="BL5" s="41"/>
      <c r="BM5" s="41"/>
      <c r="BN5" s="41"/>
      <c r="BO5" s="41"/>
      <c r="BP5" s="41"/>
      <c r="BQ5" s="41"/>
      <c r="BR5" s="41"/>
      <c r="BS5" s="41"/>
      <c r="BT5" s="41"/>
      <c r="BU5" s="41"/>
      <c r="BV5" s="41"/>
      <c r="BW5" s="41"/>
      <c r="BX5" s="41"/>
      <c r="BY5" s="41"/>
      <c r="BZ5" s="41"/>
      <c r="CA5" s="41"/>
      <c r="CB5" s="41"/>
      <c r="CC5" s="41"/>
      <c r="CD5" s="41"/>
      <c r="CE5" s="41"/>
      <c r="CF5" s="41"/>
      <c r="CG5" s="41"/>
      <c r="CH5" s="41"/>
      <c r="CI5" s="41"/>
      <c r="CJ5" s="41"/>
      <c r="CK5" s="41"/>
      <c r="CL5" s="41"/>
      <c r="CM5" s="41"/>
      <c r="CN5" s="41"/>
      <c r="CO5" s="41"/>
      <c r="CP5" s="41"/>
      <c r="CQ5" s="41"/>
      <c r="CR5" s="41"/>
      <c r="CS5" s="41"/>
      <c r="CT5" s="41"/>
      <c r="CU5" s="41"/>
      <c r="CV5" s="41"/>
      <c r="CW5" s="41"/>
      <c r="CX5" s="41"/>
      <c r="CY5" s="41"/>
      <c r="CZ5" s="41"/>
      <c r="DA5" s="41"/>
      <c r="DB5" s="41"/>
      <c r="DC5" s="41"/>
      <c r="DD5" s="41"/>
      <c r="DE5" s="41"/>
      <c r="DF5" s="41"/>
      <c r="DG5" s="41"/>
      <c r="DH5" s="41"/>
      <c r="DI5" s="41"/>
      <c r="DJ5" s="41"/>
      <c r="DK5" s="41"/>
      <c r="DL5" s="41"/>
      <c r="DM5" s="41"/>
      <c r="DN5" s="41"/>
      <c r="DO5" s="41"/>
      <c r="DP5" s="41"/>
      <c r="DQ5" s="41"/>
      <c r="DR5" s="41"/>
      <c r="DS5" s="41"/>
      <c r="DT5" s="41"/>
      <c r="DU5" s="41"/>
      <c r="DV5" s="41"/>
      <c r="DW5" s="41"/>
      <c r="DX5" s="41"/>
      <c r="DY5" s="41"/>
      <c r="DZ5" s="41"/>
      <c r="EA5" s="41"/>
      <c r="EB5" s="41"/>
      <c r="EC5" s="41"/>
      <c r="ED5" s="41"/>
      <c r="EE5" s="41"/>
      <c r="EF5" s="41"/>
      <c r="EG5" s="41"/>
      <c r="EH5" s="41"/>
      <c r="EI5" s="41"/>
      <c r="EJ5" s="41"/>
      <c r="EK5" s="41"/>
      <c r="EL5" s="41"/>
      <c r="EM5" s="41"/>
      <c r="EN5" s="41"/>
      <c r="EO5" s="41"/>
      <c r="EP5" s="41"/>
      <c r="EQ5" s="41"/>
      <c r="ER5" s="41"/>
      <c r="ES5" s="41"/>
      <c r="ET5" s="41"/>
      <c r="EU5" s="41"/>
      <c r="EV5" s="41"/>
      <c r="EW5" s="41"/>
      <c r="EX5" s="41"/>
      <c r="EY5" s="41"/>
      <c r="EZ5" s="39"/>
      <c r="FA5" s="39"/>
      <c r="FB5" s="39"/>
      <c r="FC5" s="39"/>
      <c r="FD5" s="39"/>
      <c r="FE5" s="39"/>
      <c r="FF5" s="39"/>
      <c r="FG5" s="39"/>
      <c r="FH5" s="39"/>
      <c r="FI5" s="39"/>
      <c r="FJ5" s="39"/>
      <c r="FK5" s="39"/>
      <c r="FL5" s="39"/>
      <c r="FM5" s="39"/>
      <c r="FN5" s="39"/>
      <c r="FO5" s="39"/>
      <c r="FP5" s="39"/>
      <c r="FQ5" s="39"/>
      <c r="FR5" s="39"/>
      <c r="FS5" s="39"/>
      <c r="FT5" s="39"/>
      <c r="FU5" s="39"/>
      <c r="FV5" s="39"/>
      <c r="FW5" s="39"/>
      <c r="FX5" s="39"/>
      <c r="FY5" s="39"/>
      <c r="FZ5" s="39"/>
      <c r="GA5" s="39"/>
      <c r="GB5" s="39"/>
      <c r="GC5" s="39"/>
      <c r="GD5" s="39"/>
      <c r="GE5" s="39"/>
      <c r="GF5" s="39"/>
      <c r="GG5" s="39"/>
      <c r="GH5" s="39"/>
      <c r="GI5" s="39"/>
      <c r="GJ5" s="39"/>
      <c r="GK5" s="39"/>
      <c r="GL5" s="39"/>
      <c r="GM5" s="39"/>
      <c r="GN5" s="39"/>
    </row>
    <row r="6" spans="1:196" s="40" customFormat="1" ht="12.75" x14ac:dyDescent="0.15">
      <c r="A6" s="75" t="s">
        <v>56</v>
      </c>
      <c r="B6" s="155">
        <v>2</v>
      </c>
      <c r="C6" s="155">
        <f t="shared" ref="C6" si="0">(B6+1)</f>
        <v>3</v>
      </c>
      <c r="D6" s="155">
        <f t="shared" ref="D6" si="1">(C6+1)</f>
        <v>4</v>
      </c>
      <c r="E6" s="155">
        <f t="shared" ref="E6" si="2">(D6+1)</f>
        <v>5</v>
      </c>
      <c r="F6" s="155">
        <f t="shared" ref="F6" si="3">(E6+1)</f>
        <v>6</v>
      </c>
      <c r="G6" s="155">
        <f t="shared" ref="G6" si="4">(F6+1)</f>
        <v>7</v>
      </c>
      <c r="H6" s="155">
        <f t="shared" ref="H6" si="5">(G6+1)</f>
        <v>8</v>
      </c>
      <c r="I6" s="155">
        <f t="shared" ref="I6" si="6">(H6+1)</f>
        <v>9</v>
      </c>
      <c r="J6" s="155">
        <f t="shared" ref="J6" si="7">(I6+1)</f>
        <v>10</v>
      </c>
      <c r="K6" s="155">
        <f t="shared" ref="K6" si="8">(J6+1)</f>
        <v>11</v>
      </c>
      <c r="L6" s="155">
        <f t="shared" ref="L6" si="9">(K6+1)</f>
        <v>12</v>
      </c>
      <c r="M6" s="155">
        <f t="shared" ref="M6" si="10">(L6+1)</f>
        <v>13</v>
      </c>
      <c r="N6" s="155">
        <f t="shared" ref="N6" si="11">(M6+1)</f>
        <v>14</v>
      </c>
      <c r="O6" s="155">
        <f t="shared" ref="O6" si="12">(N6+1)</f>
        <v>15</v>
      </c>
      <c r="P6" s="155">
        <f t="shared" ref="P6" si="13">(O6+1)</f>
        <v>16</v>
      </c>
      <c r="Q6" s="155">
        <f t="shared" ref="Q6" si="14">(P6+1)</f>
        <v>17</v>
      </c>
      <c r="R6" s="155">
        <f t="shared" ref="R6" si="15">(Q6+1)</f>
        <v>18</v>
      </c>
      <c r="S6" s="155">
        <f t="shared" ref="S6" si="16">(R6+1)</f>
        <v>19</v>
      </c>
      <c r="T6" s="155">
        <f t="shared" ref="T6" si="17">(S6+1)</f>
        <v>20</v>
      </c>
      <c r="U6" s="155">
        <f t="shared" ref="U6" si="18">(T6+1)</f>
        <v>21</v>
      </c>
      <c r="V6" s="37"/>
      <c r="W6" s="32"/>
      <c r="X6" s="32"/>
      <c r="Y6" s="38"/>
      <c r="Z6" s="32"/>
      <c r="AA6" s="32"/>
      <c r="AB6" s="32"/>
      <c r="AC6" s="32"/>
      <c r="AD6" s="32"/>
      <c r="AE6" s="32"/>
      <c r="AF6" s="32"/>
      <c r="AG6" s="35"/>
      <c r="AH6" s="32"/>
      <c r="AI6" s="32"/>
      <c r="AJ6" s="32"/>
      <c r="AK6" s="32"/>
      <c r="AL6" s="32"/>
      <c r="AM6" s="32"/>
      <c r="AN6" s="32"/>
      <c r="AO6" s="32"/>
      <c r="AP6" s="32"/>
      <c r="AQ6" s="32"/>
      <c r="AR6" s="32"/>
      <c r="AS6" s="32"/>
      <c r="AT6" s="32"/>
      <c r="AU6" s="32"/>
      <c r="AV6" s="32"/>
      <c r="AW6" s="32"/>
      <c r="AX6" s="32"/>
      <c r="AY6" s="32"/>
      <c r="AZ6" s="32"/>
      <c r="BA6" s="32"/>
      <c r="BB6" s="32"/>
      <c r="BC6" s="32"/>
      <c r="BD6" s="32"/>
      <c r="BE6" s="32"/>
      <c r="BF6" s="32"/>
      <c r="BG6" s="32"/>
      <c r="BH6" s="32"/>
      <c r="BI6" s="32"/>
      <c r="BJ6" s="32"/>
      <c r="BK6" s="32"/>
      <c r="BL6" s="32"/>
      <c r="BM6" s="32"/>
      <c r="BN6" s="32"/>
      <c r="BO6" s="32"/>
      <c r="BP6" s="32"/>
      <c r="BQ6" s="32"/>
      <c r="BR6" s="32"/>
      <c r="BS6" s="32"/>
      <c r="BT6" s="32"/>
      <c r="BU6" s="32"/>
      <c r="BV6" s="32"/>
      <c r="BW6" s="32"/>
      <c r="BX6" s="32"/>
      <c r="BY6" s="32"/>
      <c r="BZ6" s="32"/>
      <c r="CA6" s="32"/>
      <c r="CB6" s="32"/>
      <c r="CC6" s="32"/>
      <c r="CD6" s="32"/>
      <c r="CE6" s="32"/>
      <c r="CF6" s="32"/>
      <c r="CG6" s="32"/>
      <c r="CH6" s="32"/>
      <c r="CI6" s="32"/>
      <c r="CJ6" s="32"/>
      <c r="CK6" s="32"/>
      <c r="CL6" s="32"/>
      <c r="CM6" s="32"/>
      <c r="CN6" s="32"/>
      <c r="CO6" s="32"/>
      <c r="CP6" s="32"/>
      <c r="CQ6" s="32"/>
      <c r="CR6" s="32"/>
      <c r="CS6" s="32"/>
      <c r="CT6" s="32"/>
      <c r="CU6" s="32"/>
      <c r="CV6" s="32"/>
      <c r="CW6" s="32"/>
      <c r="CX6" s="32"/>
      <c r="CY6" s="32"/>
      <c r="CZ6" s="32"/>
      <c r="DA6" s="32"/>
      <c r="DB6" s="32"/>
      <c r="DC6" s="32"/>
      <c r="DD6" s="32"/>
      <c r="DE6" s="32"/>
      <c r="DF6" s="32"/>
      <c r="DG6" s="32"/>
      <c r="DH6" s="32"/>
      <c r="DI6" s="32"/>
      <c r="DJ6" s="32"/>
      <c r="DK6" s="32"/>
      <c r="DL6" s="32"/>
      <c r="DM6" s="32"/>
      <c r="DN6" s="32"/>
      <c r="DO6" s="32"/>
      <c r="DP6" s="32"/>
      <c r="DQ6" s="32"/>
      <c r="DR6" s="32"/>
      <c r="DS6" s="32"/>
      <c r="DT6" s="32"/>
      <c r="DU6" s="32"/>
      <c r="DV6" s="32"/>
      <c r="DW6" s="32"/>
      <c r="DX6" s="32"/>
      <c r="DY6" s="32"/>
      <c r="DZ6" s="32"/>
      <c r="EA6" s="32"/>
      <c r="EB6" s="32"/>
      <c r="EC6" s="32"/>
      <c r="ED6" s="32"/>
      <c r="EE6" s="32"/>
      <c r="EF6" s="32"/>
      <c r="EG6" s="32"/>
      <c r="EH6" s="32"/>
      <c r="EI6" s="32"/>
      <c r="EJ6" s="32"/>
      <c r="EK6" s="32"/>
      <c r="EL6" s="32"/>
      <c r="EM6" s="32"/>
      <c r="EN6" s="32"/>
      <c r="EO6" s="32"/>
      <c r="EP6" s="32"/>
      <c r="EQ6" s="32"/>
      <c r="ER6" s="32"/>
      <c r="ES6" s="32"/>
      <c r="ET6" s="32"/>
      <c r="EU6" s="32"/>
      <c r="EV6" s="32"/>
      <c r="EW6" s="32"/>
      <c r="EX6" s="32"/>
      <c r="EY6" s="32"/>
      <c r="EZ6" s="39"/>
      <c r="FA6" s="39"/>
      <c r="FB6" s="39"/>
      <c r="FC6" s="39"/>
      <c r="FD6" s="39"/>
      <c r="FE6" s="39"/>
      <c r="FF6" s="39"/>
      <c r="FG6" s="39"/>
      <c r="FH6" s="39"/>
      <c r="FI6" s="39"/>
      <c r="FJ6" s="39"/>
      <c r="FK6" s="39"/>
      <c r="FL6" s="39"/>
      <c r="FM6" s="39"/>
      <c r="FN6" s="39"/>
      <c r="FO6" s="39"/>
      <c r="FP6" s="39"/>
      <c r="FQ6" s="39"/>
      <c r="FR6" s="39"/>
      <c r="FS6" s="39"/>
      <c r="FT6" s="39"/>
      <c r="FU6" s="39"/>
      <c r="FV6" s="39"/>
      <c r="FW6" s="39"/>
      <c r="FX6" s="39"/>
      <c r="FY6" s="39"/>
      <c r="FZ6" s="39"/>
      <c r="GA6" s="39"/>
      <c r="GB6" s="39"/>
      <c r="GC6" s="39"/>
      <c r="GD6" s="39"/>
      <c r="GE6" s="39"/>
      <c r="GF6" s="39"/>
      <c r="GG6" s="39"/>
      <c r="GH6" s="39"/>
      <c r="GI6" s="39"/>
      <c r="GJ6" s="39"/>
      <c r="GK6" s="39"/>
      <c r="GL6" s="39"/>
      <c r="GM6" s="39"/>
      <c r="GN6" s="39"/>
    </row>
    <row r="7" spans="1:196" s="40" customFormat="1" ht="14.25" x14ac:dyDescent="0.15">
      <c r="A7" s="143">
        <v>44538</v>
      </c>
      <c r="B7" s="37" t="s">
        <v>4</v>
      </c>
      <c r="C7" s="37" t="s">
        <v>5</v>
      </c>
      <c r="D7" s="112" t="s">
        <v>6</v>
      </c>
      <c r="E7" s="54" t="s">
        <v>6</v>
      </c>
      <c r="F7" s="55" t="s">
        <v>6</v>
      </c>
      <c r="G7" s="54" t="s">
        <v>6</v>
      </c>
      <c r="H7" s="54" t="s">
        <v>6</v>
      </c>
      <c r="I7" s="54" t="s">
        <v>6</v>
      </c>
      <c r="J7" s="56" t="s">
        <v>7</v>
      </c>
      <c r="K7" s="56" t="s">
        <v>7</v>
      </c>
      <c r="L7" s="56" t="s">
        <v>7</v>
      </c>
      <c r="M7" s="56" t="s">
        <v>7</v>
      </c>
      <c r="N7" s="57" t="s">
        <v>7</v>
      </c>
      <c r="O7" s="58" t="s">
        <v>8</v>
      </c>
      <c r="P7" s="59" t="s">
        <v>9</v>
      </c>
      <c r="Q7" s="37" t="s">
        <v>10</v>
      </c>
      <c r="R7" s="60" t="s">
        <v>11</v>
      </c>
      <c r="S7" s="60" t="s">
        <v>11</v>
      </c>
      <c r="T7" s="61" t="s">
        <v>12</v>
      </c>
      <c r="U7" s="62" t="s">
        <v>12</v>
      </c>
      <c r="V7" s="32"/>
      <c r="W7" s="32"/>
      <c r="X7" s="32"/>
      <c r="Y7" s="38"/>
      <c r="Z7" s="32"/>
      <c r="AA7" s="32"/>
      <c r="AB7" s="32"/>
      <c r="AC7" s="32"/>
      <c r="AD7" s="32"/>
      <c r="AE7" s="32"/>
      <c r="AF7" s="32"/>
      <c r="AG7" s="35"/>
      <c r="AH7" s="32"/>
      <c r="AI7" s="32"/>
      <c r="AJ7" s="41"/>
      <c r="AK7" s="41"/>
      <c r="AL7" s="41"/>
      <c r="AM7" s="41"/>
      <c r="AN7" s="41"/>
      <c r="AO7" s="41"/>
      <c r="AP7" s="41"/>
      <c r="AQ7" s="41"/>
      <c r="AR7" s="41"/>
      <c r="AS7" s="41"/>
      <c r="AT7" s="41"/>
      <c r="AU7" s="41"/>
      <c r="AV7" s="41"/>
      <c r="AW7" s="41"/>
      <c r="AX7" s="41"/>
      <c r="AY7" s="41"/>
      <c r="AZ7" s="41"/>
      <c r="BA7" s="41"/>
      <c r="BB7" s="41"/>
      <c r="BC7" s="41"/>
      <c r="BD7" s="41"/>
      <c r="BE7" s="41"/>
      <c r="BF7" s="41"/>
      <c r="BG7" s="41"/>
      <c r="BH7" s="41"/>
      <c r="BI7" s="41"/>
      <c r="BJ7" s="41"/>
      <c r="BK7" s="41"/>
      <c r="BL7" s="41"/>
      <c r="BM7" s="41"/>
      <c r="BN7" s="41"/>
      <c r="BO7" s="41"/>
      <c r="BP7" s="41"/>
      <c r="BQ7" s="41"/>
      <c r="BR7" s="41"/>
      <c r="BS7" s="41"/>
      <c r="BT7" s="41"/>
      <c r="BU7" s="41"/>
      <c r="BV7" s="41"/>
      <c r="BW7" s="41"/>
      <c r="BX7" s="41"/>
      <c r="BY7" s="41"/>
      <c r="BZ7" s="41"/>
      <c r="CA7" s="41"/>
      <c r="CB7" s="41"/>
      <c r="CC7" s="41"/>
      <c r="CD7" s="41"/>
      <c r="CE7" s="41"/>
      <c r="CF7" s="41"/>
      <c r="CG7" s="41"/>
      <c r="CH7" s="41"/>
      <c r="CI7" s="41"/>
      <c r="CJ7" s="41"/>
      <c r="CK7" s="41"/>
      <c r="CL7" s="41"/>
      <c r="CM7" s="41"/>
      <c r="CN7" s="41"/>
      <c r="CO7" s="41"/>
      <c r="CP7" s="41"/>
      <c r="CQ7" s="41"/>
      <c r="CR7" s="41"/>
      <c r="CS7" s="41"/>
      <c r="CT7" s="41"/>
      <c r="CU7" s="41"/>
      <c r="CV7" s="41"/>
      <c r="CW7" s="41"/>
      <c r="CX7" s="41"/>
      <c r="CY7" s="41"/>
      <c r="CZ7" s="41"/>
      <c r="DA7" s="41"/>
      <c r="DB7" s="41"/>
      <c r="DC7" s="41"/>
      <c r="DD7" s="41"/>
      <c r="DE7" s="41"/>
      <c r="DF7" s="41"/>
      <c r="DG7" s="41"/>
      <c r="DH7" s="41"/>
      <c r="DI7" s="41"/>
      <c r="DJ7" s="41"/>
      <c r="DK7" s="41"/>
      <c r="DL7" s="41"/>
      <c r="DM7" s="41"/>
      <c r="DN7" s="41"/>
      <c r="DO7" s="41"/>
      <c r="DP7" s="41"/>
      <c r="DQ7" s="41"/>
      <c r="DR7" s="41"/>
      <c r="DS7" s="41"/>
      <c r="DT7" s="41"/>
      <c r="DU7" s="41"/>
      <c r="DV7" s="41"/>
      <c r="DW7" s="41"/>
      <c r="DX7" s="41"/>
      <c r="DY7" s="41"/>
      <c r="DZ7" s="41"/>
      <c r="EA7" s="41"/>
      <c r="EB7" s="41"/>
      <c r="EC7" s="41"/>
      <c r="ED7" s="41"/>
      <c r="EE7" s="41"/>
      <c r="EF7" s="41"/>
      <c r="EG7" s="41"/>
      <c r="EH7" s="41"/>
      <c r="EI7" s="41"/>
      <c r="EJ7" s="41"/>
      <c r="EK7" s="41"/>
      <c r="EL7" s="41"/>
      <c r="EM7" s="41"/>
      <c r="EN7" s="41"/>
      <c r="EO7" s="41"/>
      <c r="EP7" s="41"/>
      <c r="EQ7" s="41"/>
      <c r="ER7" s="41"/>
      <c r="ES7" s="41"/>
      <c r="ET7" s="41"/>
      <c r="EU7" s="41"/>
      <c r="EV7" s="41"/>
      <c r="EW7" s="41"/>
      <c r="EX7" s="41"/>
      <c r="EY7" s="41"/>
      <c r="EZ7" s="39"/>
      <c r="FA7" s="39"/>
      <c r="FB7" s="39"/>
      <c r="FC7" s="39"/>
      <c r="FD7" s="39"/>
      <c r="FE7" s="39"/>
      <c r="FF7" s="39"/>
      <c r="FG7" s="39"/>
      <c r="FH7" s="39"/>
      <c r="FI7" s="39"/>
      <c r="FJ7" s="39"/>
      <c r="FK7" s="39"/>
      <c r="FL7" s="39"/>
      <c r="FM7" s="39"/>
      <c r="FN7" s="39"/>
      <c r="FO7" s="39"/>
      <c r="FP7" s="39"/>
      <c r="FQ7" s="39"/>
      <c r="FR7" s="39"/>
      <c r="FS7" s="39"/>
      <c r="FT7" s="39"/>
      <c r="FU7" s="39"/>
      <c r="FV7" s="39"/>
      <c r="FW7" s="39"/>
      <c r="FX7" s="39"/>
      <c r="FY7" s="39"/>
      <c r="FZ7" s="39"/>
      <c r="GA7" s="39"/>
      <c r="GB7" s="39"/>
      <c r="GC7" s="39"/>
      <c r="GD7" s="39"/>
      <c r="GE7" s="39"/>
      <c r="GF7" s="39"/>
      <c r="GG7" s="39"/>
      <c r="GH7" s="39"/>
      <c r="GI7" s="39"/>
      <c r="GJ7" s="39"/>
      <c r="GK7" s="39"/>
      <c r="GL7" s="39"/>
      <c r="GM7" s="39"/>
      <c r="GN7" s="39"/>
    </row>
    <row r="8" spans="1:196" s="40" customFormat="1" ht="12.75" x14ac:dyDescent="0.15">
      <c r="A8" s="76" t="s">
        <v>81</v>
      </c>
      <c r="B8" s="37" t="s">
        <v>85</v>
      </c>
      <c r="C8" s="37" t="s">
        <v>13</v>
      </c>
      <c r="D8" s="113" t="s">
        <v>14</v>
      </c>
      <c r="E8" s="63" t="s">
        <v>14</v>
      </c>
      <c r="F8" s="64" t="s">
        <v>15</v>
      </c>
      <c r="G8" s="37" t="s">
        <v>15</v>
      </c>
      <c r="H8" s="37" t="s">
        <v>15</v>
      </c>
      <c r="I8" s="37" t="s">
        <v>15</v>
      </c>
      <c r="J8" s="65"/>
      <c r="K8" s="65" t="s">
        <v>3</v>
      </c>
      <c r="L8" s="66" t="s">
        <v>16</v>
      </c>
      <c r="M8" s="66" t="s">
        <v>16</v>
      </c>
      <c r="N8" s="58" t="s">
        <v>15</v>
      </c>
      <c r="O8" s="58" t="s">
        <v>17</v>
      </c>
      <c r="P8" s="59"/>
      <c r="Q8" s="37" t="s">
        <v>58</v>
      </c>
      <c r="R8" s="37"/>
      <c r="S8" s="60"/>
      <c r="T8" s="61" t="s">
        <v>18</v>
      </c>
      <c r="U8" s="62" t="s">
        <v>3</v>
      </c>
      <c r="V8" s="32"/>
      <c r="W8" s="32"/>
      <c r="X8" s="32"/>
      <c r="Y8" s="38"/>
      <c r="Z8" s="32"/>
      <c r="AA8" s="32"/>
      <c r="AB8" s="32"/>
      <c r="AC8" s="32"/>
      <c r="AD8" s="32"/>
      <c r="AE8" s="32"/>
      <c r="AF8" s="32"/>
      <c r="AG8" s="35"/>
      <c r="AH8" s="32"/>
      <c r="AI8" s="32"/>
      <c r="AJ8" s="41"/>
      <c r="AK8" s="41"/>
      <c r="AL8" s="41"/>
      <c r="AM8" s="41"/>
      <c r="AN8" s="41"/>
      <c r="AO8" s="41"/>
      <c r="AP8" s="41"/>
      <c r="AQ8" s="41"/>
      <c r="AR8" s="41"/>
      <c r="AS8" s="41"/>
      <c r="AT8" s="41"/>
      <c r="AU8" s="41"/>
      <c r="AV8" s="41"/>
      <c r="AW8" s="41"/>
      <c r="AX8" s="41"/>
      <c r="AY8" s="41"/>
      <c r="AZ8" s="41"/>
      <c r="BA8" s="41"/>
      <c r="BB8" s="41"/>
      <c r="BC8" s="41"/>
      <c r="BD8" s="41"/>
      <c r="BE8" s="41"/>
      <c r="BF8" s="41"/>
      <c r="BG8" s="41"/>
      <c r="BH8" s="41"/>
      <c r="BI8" s="41"/>
      <c r="BJ8" s="41"/>
      <c r="BK8" s="41"/>
      <c r="BL8" s="41"/>
      <c r="BM8" s="41"/>
      <c r="BN8" s="41"/>
      <c r="BO8" s="41"/>
      <c r="BP8" s="41"/>
      <c r="BQ8" s="41"/>
      <c r="BR8" s="41"/>
      <c r="BS8" s="41"/>
      <c r="BT8" s="41"/>
      <c r="BU8" s="41"/>
      <c r="BV8" s="41"/>
      <c r="BW8" s="41"/>
      <c r="BX8" s="41"/>
      <c r="BY8" s="41"/>
      <c r="BZ8" s="41"/>
      <c r="CA8" s="41"/>
      <c r="CB8" s="41"/>
      <c r="CC8" s="41"/>
      <c r="CD8" s="41"/>
      <c r="CE8" s="41"/>
      <c r="CF8" s="41"/>
      <c r="CG8" s="41"/>
      <c r="CH8" s="41"/>
      <c r="CI8" s="41"/>
      <c r="CJ8" s="41"/>
      <c r="CK8" s="41"/>
      <c r="CL8" s="41"/>
      <c r="CM8" s="41"/>
      <c r="CN8" s="41"/>
      <c r="CO8" s="41"/>
      <c r="CP8" s="41"/>
      <c r="CQ8" s="41"/>
      <c r="CR8" s="41"/>
      <c r="CS8" s="41"/>
      <c r="CT8" s="41"/>
      <c r="CU8" s="41"/>
      <c r="CV8" s="41"/>
      <c r="CW8" s="41"/>
      <c r="CX8" s="41"/>
      <c r="CY8" s="41"/>
      <c r="CZ8" s="41"/>
      <c r="DA8" s="41"/>
      <c r="DB8" s="41"/>
      <c r="DC8" s="41"/>
      <c r="DD8" s="41"/>
      <c r="DE8" s="41"/>
      <c r="DF8" s="41"/>
      <c r="DG8" s="41"/>
      <c r="DH8" s="41"/>
      <c r="DI8" s="41"/>
      <c r="DJ8" s="41"/>
      <c r="DK8" s="41"/>
      <c r="DL8" s="41"/>
      <c r="DM8" s="41"/>
      <c r="DN8" s="41"/>
      <c r="DO8" s="41"/>
      <c r="DP8" s="41"/>
      <c r="DQ8" s="41"/>
      <c r="DR8" s="41"/>
      <c r="DS8" s="41"/>
      <c r="DT8" s="41"/>
      <c r="DU8" s="41"/>
      <c r="DV8" s="41"/>
      <c r="DW8" s="41"/>
      <c r="DX8" s="41"/>
      <c r="DY8" s="41"/>
      <c r="DZ8" s="41"/>
      <c r="EA8" s="41"/>
      <c r="EB8" s="41"/>
      <c r="EC8" s="41"/>
      <c r="ED8" s="41"/>
      <c r="EE8" s="41"/>
      <c r="EF8" s="41"/>
      <c r="EG8" s="41"/>
      <c r="EH8" s="41"/>
      <c r="EI8" s="41"/>
      <c r="EJ8" s="41"/>
      <c r="EK8" s="41"/>
      <c r="EL8" s="41"/>
      <c r="EM8" s="41"/>
      <c r="EN8" s="41"/>
      <c r="EO8" s="41"/>
      <c r="EP8" s="41"/>
      <c r="EQ8" s="41"/>
      <c r="ER8" s="41"/>
      <c r="ES8" s="41"/>
      <c r="ET8" s="41"/>
      <c r="EU8" s="41"/>
      <c r="EV8" s="41"/>
      <c r="EW8" s="41"/>
      <c r="EX8" s="41"/>
      <c r="EY8" s="41"/>
      <c r="EZ8" s="39"/>
      <c r="FA8" s="39"/>
      <c r="FB8" s="39"/>
      <c r="FC8" s="39"/>
      <c r="FD8" s="39"/>
      <c r="FE8" s="39"/>
      <c r="FF8" s="39"/>
      <c r="FG8" s="39"/>
      <c r="FH8" s="39"/>
      <c r="FI8" s="39"/>
      <c r="FJ8" s="39"/>
      <c r="FK8" s="39"/>
      <c r="FL8" s="39"/>
      <c r="FM8" s="39"/>
      <c r="FN8" s="39"/>
      <c r="FO8" s="39"/>
      <c r="FP8" s="39"/>
      <c r="FQ8" s="39"/>
      <c r="FR8" s="39"/>
      <c r="FS8" s="39"/>
      <c r="FT8" s="39"/>
      <c r="FU8" s="39"/>
      <c r="FV8" s="39"/>
      <c r="FW8" s="39"/>
      <c r="FX8" s="39"/>
      <c r="FY8" s="39"/>
      <c r="FZ8" s="39"/>
      <c r="GA8" s="39"/>
      <c r="GB8" s="39"/>
      <c r="GC8" s="39"/>
      <c r="GD8" s="39"/>
      <c r="GE8" s="39"/>
      <c r="GF8" s="39"/>
      <c r="GG8" s="39"/>
      <c r="GH8" s="39"/>
      <c r="GI8" s="39"/>
      <c r="GJ8" s="39"/>
      <c r="GK8" s="39"/>
      <c r="GL8" s="39"/>
      <c r="GM8" s="39"/>
      <c r="GN8" s="39"/>
    </row>
    <row r="9" spans="1:196" s="40" customFormat="1" ht="14.25" x14ac:dyDescent="0.2">
      <c r="A9" s="143">
        <v>44538</v>
      </c>
      <c r="B9" s="156" t="s">
        <v>86</v>
      </c>
      <c r="C9" s="37"/>
      <c r="D9" s="113" t="s">
        <v>57</v>
      </c>
      <c r="E9" s="37"/>
      <c r="F9" s="64" t="s">
        <v>19</v>
      </c>
      <c r="G9" s="37" t="s">
        <v>20</v>
      </c>
      <c r="H9" s="37" t="s">
        <v>20</v>
      </c>
      <c r="I9" s="37" t="s">
        <v>20</v>
      </c>
      <c r="J9" s="65" t="s">
        <v>21</v>
      </c>
      <c r="K9" s="65" t="s">
        <v>22</v>
      </c>
      <c r="L9" s="66" t="s">
        <v>23</v>
      </c>
      <c r="M9" s="66" t="s">
        <v>23</v>
      </c>
      <c r="N9" s="58" t="s">
        <v>24</v>
      </c>
      <c r="O9" s="37" t="s">
        <v>20</v>
      </c>
      <c r="P9" s="59"/>
      <c r="Q9" s="37"/>
      <c r="R9" s="37"/>
      <c r="S9" s="60"/>
      <c r="T9" s="61" t="s">
        <v>25</v>
      </c>
      <c r="U9" s="62"/>
      <c r="V9" s="32"/>
      <c r="W9" s="32"/>
      <c r="X9" s="32"/>
      <c r="Y9" s="32">
        <v>1</v>
      </c>
      <c r="Z9" s="32">
        <v>2</v>
      </c>
      <c r="AA9" s="32">
        <v>3</v>
      </c>
      <c r="AB9" s="32">
        <v>4</v>
      </c>
      <c r="AC9" s="32">
        <v>5</v>
      </c>
      <c r="AD9" s="32">
        <v>6</v>
      </c>
      <c r="AE9" s="32">
        <v>7</v>
      </c>
      <c r="AF9" s="32">
        <v>8</v>
      </c>
      <c r="AG9" s="32">
        <v>9</v>
      </c>
      <c r="AH9" s="32">
        <v>10</v>
      </c>
      <c r="AI9" s="32"/>
      <c r="AJ9" s="41"/>
      <c r="AK9" s="41"/>
      <c r="AL9" s="41"/>
      <c r="AM9" s="41"/>
      <c r="AN9" s="41"/>
      <c r="AO9" s="41"/>
      <c r="AP9" s="41"/>
      <c r="AQ9" s="41"/>
      <c r="AR9" s="41"/>
      <c r="AS9" s="41"/>
      <c r="AT9" s="41"/>
      <c r="AU9" s="41"/>
      <c r="AV9" s="41"/>
      <c r="AW9" s="41"/>
      <c r="AX9" s="41"/>
      <c r="AY9" s="41"/>
      <c r="AZ9" s="41"/>
      <c r="BA9" s="41"/>
      <c r="BB9" s="41"/>
      <c r="BC9" s="41"/>
      <c r="BD9" s="41"/>
      <c r="BE9" s="41"/>
      <c r="BF9" s="41"/>
      <c r="BG9" s="41"/>
      <c r="BH9" s="41"/>
      <c r="BI9" s="41"/>
      <c r="BJ9" s="41"/>
      <c r="BK9" s="41"/>
      <c r="BL9" s="41"/>
      <c r="BM9" s="41"/>
      <c r="BN9" s="41"/>
      <c r="BO9" s="41"/>
      <c r="BP9" s="41"/>
      <c r="BQ9" s="41"/>
      <c r="BR9" s="41"/>
      <c r="BS9" s="41"/>
      <c r="BT9" s="41"/>
      <c r="BU9" s="41"/>
      <c r="BV9" s="41"/>
      <c r="BW9" s="41"/>
      <c r="BX9" s="41"/>
      <c r="BY9" s="41"/>
      <c r="BZ9" s="41"/>
      <c r="CA9" s="41"/>
      <c r="CB9" s="41"/>
      <c r="CC9" s="41"/>
      <c r="CD9" s="41"/>
      <c r="CE9" s="41"/>
      <c r="CF9" s="41"/>
      <c r="CG9" s="41"/>
      <c r="CH9" s="41"/>
      <c r="CI9" s="41"/>
      <c r="CJ9" s="41"/>
      <c r="CK9" s="41"/>
      <c r="CL9" s="41"/>
      <c r="CM9" s="41"/>
      <c r="CN9" s="41"/>
      <c r="CO9" s="41"/>
      <c r="CP9" s="41"/>
      <c r="CQ9" s="41"/>
      <c r="CR9" s="41"/>
      <c r="CS9" s="41"/>
      <c r="CT9" s="41"/>
      <c r="CU9" s="41"/>
      <c r="CV9" s="41"/>
      <c r="CW9" s="41"/>
      <c r="CX9" s="41"/>
      <c r="CY9" s="41"/>
      <c r="CZ9" s="41"/>
      <c r="DA9" s="41"/>
      <c r="DB9" s="41"/>
      <c r="DC9" s="41"/>
      <c r="DD9" s="41"/>
      <c r="DE9" s="41"/>
      <c r="DF9" s="41"/>
      <c r="DG9" s="41"/>
      <c r="DH9" s="41"/>
      <c r="DI9" s="41"/>
      <c r="DJ9" s="41"/>
      <c r="DK9" s="41"/>
      <c r="DL9" s="41"/>
      <c r="DM9" s="41"/>
      <c r="DN9" s="41"/>
      <c r="DO9" s="41"/>
      <c r="DP9" s="41"/>
      <c r="DQ9" s="41"/>
      <c r="DR9" s="41"/>
      <c r="DS9" s="41"/>
      <c r="DT9" s="41"/>
      <c r="DU9" s="41"/>
      <c r="DV9" s="41"/>
      <c r="DW9" s="41"/>
      <c r="DX9" s="41"/>
      <c r="DY9" s="41"/>
      <c r="DZ9" s="41"/>
      <c r="EA9" s="41"/>
      <c r="EB9" s="41"/>
      <c r="EC9" s="41"/>
      <c r="ED9" s="41"/>
      <c r="EE9" s="41"/>
      <c r="EF9" s="41"/>
      <c r="EG9" s="41"/>
      <c r="EH9" s="41"/>
      <c r="EI9" s="41"/>
      <c r="EJ9" s="41"/>
      <c r="EK9" s="41"/>
      <c r="EL9" s="41"/>
      <c r="EM9" s="41"/>
      <c r="EN9" s="41"/>
      <c r="EO9" s="41"/>
      <c r="EP9" s="41"/>
      <c r="EQ9" s="41"/>
      <c r="ER9" s="41"/>
      <c r="ES9" s="41"/>
      <c r="ET9" s="41"/>
      <c r="EU9" s="41"/>
      <c r="EV9" s="41"/>
      <c r="EW9" s="41"/>
      <c r="EX9" s="41"/>
      <c r="EY9" s="41"/>
      <c r="EZ9" s="39"/>
      <c r="FA9" s="39"/>
      <c r="FB9" s="39"/>
      <c r="FC9" s="39"/>
      <c r="FD9" s="39"/>
      <c r="FE9" s="39"/>
      <c r="FF9" s="39"/>
      <c r="FG9" s="39"/>
      <c r="FH9" s="39"/>
      <c r="FI9" s="39"/>
      <c r="FJ9" s="39"/>
      <c r="FK9" s="39"/>
      <c r="FL9" s="39"/>
      <c r="FM9" s="39"/>
      <c r="FN9" s="39"/>
      <c r="FO9" s="39"/>
      <c r="FP9" s="39"/>
      <c r="FQ9" s="39"/>
      <c r="FR9" s="39"/>
      <c r="FS9" s="39"/>
      <c r="FT9" s="39"/>
      <c r="FU9" s="39"/>
      <c r="FV9" s="39"/>
      <c r="FW9" s="39"/>
      <c r="FX9" s="39"/>
      <c r="FY9" s="39"/>
      <c r="FZ9" s="39"/>
      <c r="GA9" s="39"/>
      <c r="GB9" s="39"/>
      <c r="GC9" s="39"/>
      <c r="GD9" s="39"/>
      <c r="GE9" s="39"/>
      <c r="GF9" s="39"/>
      <c r="GG9" s="39"/>
      <c r="GH9" s="39"/>
      <c r="GI9" s="39"/>
      <c r="GJ9" s="39"/>
      <c r="GK9" s="39"/>
      <c r="GL9" s="39"/>
      <c r="GM9" s="39"/>
      <c r="GN9" s="39"/>
    </row>
    <row r="10" spans="1:196" s="40" customFormat="1" ht="12.75" x14ac:dyDescent="0.15">
      <c r="A10" s="76" t="s">
        <v>79</v>
      </c>
      <c r="B10" s="37" t="s">
        <v>82</v>
      </c>
      <c r="C10" s="37" t="s">
        <v>26</v>
      </c>
      <c r="D10" s="113" t="s">
        <v>27</v>
      </c>
      <c r="E10" s="63" t="s">
        <v>27</v>
      </c>
      <c r="F10" s="64" t="s">
        <v>28</v>
      </c>
      <c r="G10" s="37" t="s">
        <v>29</v>
      </c>
      <c r="H10" s="37" t="s">
        <v>30</v>
      </c>
      <c r="I10" s="37" t="s">
        <v>31</v>
      </c>
      <c r="J10" s="65" t="s">
        <v>32</v>
      </c>
      <c r="K10" s="65" t="s">
        <v>16</v>
      </c>
      <c r="L10" s="37" t="s">
        <v>33</v>
      </c>
      <c r="M10" s="37" t="s">
        <v>34</v>
      </c>
      <c r="N10" s="37" t="s">
        <v>35</v>
      </c>
      <c r="O10" s="58" t="s">
        <v>36</v>
      </c>
      <c r="P10" s="59"/>
      <c r="Q10" s="37" t="s">
        <v>37</v>
      </c>
      <c r="R10" s="37" t="s">
        <v>49</v>
      </c>
      <c r="S10" s="60"/>
      <c r="T10" s="61"/>
      <c r="U10" s="62"/>
      <c r="V10" s="32"/>
      <c r="W10" s="35"/>
      <c r="X10" s="70" t="s">
        <v>38</v>
      </c>
      <c r="Y10" s="71" t="s">
        <v>2</v>
      </c>
      <c r="Z10" s="70" t="s">
        <v>39</v>
      </c>
      <c r="AA10" s="70" t="s">
        <v>40</v>
      </c>
      <c r="AB10" s="70" t="s">
        <v>41</v>
      </c>
      <c r="AC10" s="70" t="s">
        <v>42</v>
      </c>
      <c r="AD10" s="72" t="s">
        <v>42</v>
      </c>
      <c r="AE10" s="70" t="s">
        <v>43</v>
      </c>
      <c r="AF10" s="70" t="s">
        <v>44</v>
      </c>
      <c r="AG10" s="73" t="s">
        <v>45</v>
      </c>
      <c r="AH10" s="70" t="s">
        <v>45</v>
      </c>
      <c r="AI10" s="32"/>
      <c r="AJ10" s="41"/>
      <c r="AK10" s="41"/>
      <c r="AL10" s="41"/>
      <c r="AM10" s="41"/>
      <c r="AN10" s="41"/>
      <c r="AO10" s="41"/>
      <c r="AP10" s="41"/>
      <c r="AQ10" s="41"/>
      <c r="AR10" s="41"/>
      <c r="AS10" s="41"/>
      <c r="AT10" s="41"/>
      <c r="AU10" s="41"/>
      <c r="AV10" s="41"/>
      <c r="AW10" s="41"/>
      <c r="AX10" s="41"/>
      <c r="AY10" s="41"/>
      <c r="AZ10" s="41"/>
      <c r="BA10" s="41"/>
      <c r="BB10" s="41"/>
      <c r="BC10" s="41"/>
      <c r="BD10" s="41"/>
      <c r="BE10" s="41"/>
      <c r="BF10" s="41"/>
      <c r="BG10" s="41"/>
      <c r="BH10" s="41"/>
      <c r="BI10" s="41"/>
      <c r="BJ10" s="41"/>
      <c r="BK10" s="41"/>
      <c r="BL10" s="41"/>
      <c r="BM10" s="41"/>
      <c r="BN10" s="41"/>
      <c r="BO10" s="41"/>
      <c r="BP10" s="41"/>
      <c r="BQ10" s="41"/>
      <c r="BR10" s="41"/>
      <c r="BS10" s="41"/>
      <c r="BT10" s="41"/>
      <c r="BU10" s="41"/>
      <c r="BV10" s="41"/>
      <c r="BW10" s="41"/>
      <c r="BX10" s="41"/>
      <c r="BY10" s="41"/>
      <c r="BZ10" s="41"/>
      <c r="CA10" s="41"/>
      <c r="CB10" s="41"/>
      <c r="CC10" s="41"/>
      <c r="CD10" s="41"/>
      <c r="CE10" s="41"/>
      <c r="CF10" s="41"/>
      <c r="CG10" s="41"/>
      <c r="CH10" s="41"/>
      <c r="CI10" s="41"/>
      <c r="CJ10" s="41"/>
      <c r="CK10" s="41"/>
      <c r="CL10" s="41"/>
      <c r="CM10" s="41"/>
      <c r="CN10" s="41"/>
      <c r="CO10" s="41"/>
      <c r="CP10" s="41"/>
      <c r="CQ10" s="41"/>
      <c r="CR10" s="41"/>
      <c r="CS10" s="41"/>
      <c r="CT10" s="41"/>
      <c r="CU10" s="41"/>
      <c r="CV10" s="41"/>
      <c r="CW10" s="41"/>
      <c r="CX10" s="41"/>
      <c r="CY10" s="41"/>
      <c r="CZ10" s="41"/>
      <c r="DA10" s="41"/>
      <c r="DB10" s="41"/>
      <c r="DC10" s="41"/>
      <c r="DD10" s="41"/>
      <c r="DE10" s="41"/>
      <c r="DF10" s="41"/>
      <c r="DG10" s="41"/>
      <c r="DH10" s="41"/>
      <c r="DI10" s="41"/>
      <c r="DJ10" s="41"/>
      <c r="DK10" s="41"/>
      <c r="DL10" s="41"/>
      <c r="DM10" s="41"/>
      <c r="DN10" s="41"/>
      <c r="DO10" s="41"/>
      <c r="DP10" s="41"/>
      <c r="DQ10" s="41"/>
      <c r="DR10" s="41"/>
      <c r="DS10" s="41"/>
      <c r="DT10" s="41"/>
      <c r="DU10" s="41"/>
      <c r="DV10" s="41"/>
      <c r="DW10" s="41"/>
      <c r="DX10" s="41"/>
      <c r="DY10" s="41"/>
      <c r="DZ10" s="41"/>
      <c r="EA10" s="41"/>
      <c r="EB10" s="41"/>
      <c r="EC10" s="41"/>
      <c r="ED10" s="41"/>
      <c r="EE10" s="41"/>
      <c r="EF10" s="41"/>
      <c r="EG10" s="41"/>
      <c r="EH10" s="41"/>
      <c r="EI10" s="41"/>
      <c r="EJ10" s="41"/>
      <c r="EK10" s="41"/>
      <c r="EL10" s="41"/>
      <c r="EM10" s="41"/>
      <c r="EN10" s="41"/>
      <c r="EO10" s="41"/>
      <c r="EP10" s="41"/>
      <c r="EQ10" s="41"/>
      <c r="ER10" s="41"/>
      <c r="ES10" s="41"/>
      <c r="ET10" s="41"/>
      <c r="EU10" s="41"/>
      <c r="EV10" s="41"/>
      <c r="EW10" s="41"/>
      <c r="EX10" s="41"/>
      <c r="EY10" s="41"/>
      <c r="EZ10" s="39"/>
      <c r="FA10" s="39"/>
      <c r="FB10" s="39"/>
      <c r="FC10" s="39"/>
      <c r="FD10" s="39"/>
      <c r="FE10" s="39"/>
      <c r="FF10" s="39"/>
      <c r="FG10" s="39"/>
      <c r="FH10" s="39"/>
      <c r="FI10" s="39"/>
      <c r="FJ10" s="39"/>
      <c r="FK10" s="39"/>
      <c r="FL10" s="39"/>
      <c r="FM10" s="39"/>
      <c r="FN10" s="39"/>
      <c r="FO10" s="39"/>
      <c r="FP10" s="39"/>
      <c r="FQ10" s="39"/>
      <c r="FR10" s="39"/>
      <c r="FS10" s="39"/>
      <c r="FT10" s="39"/>
      <c r="FU10" s="39"/>
      <c r="FV10" s="39"/>
      <c r="FW10" s="39"/>
      <c r="FX10" s="39"/>
      <c r="FY10" s="39"/>
      <c r="FZ10" s="39"/>
      <c r="GA10" s="39"/>
      <c r="GB10" s="39"/>
      <c r="GC10" s="39"/>
      <c r="GD10" s="39"/>
      <c r="GE10" s="39"/>
      <c r="GF10" s="39"/>
      <c r="GG10" s="39"/>
      <c r="GH10" s="39"/>
      <c r="GI10" s="39"/>
      <c r="GJ10" s="39"/>
      <c r="GK10" s="39"/>
      <c r="GL10" s="39"/>
      <c r="GM10" s="39"/>
      <c r="GN10" s="39"/>
    </row>
    <row r="11" spans="1:196" s="40" customFormat="1" ht="15" x14ac:dyDescent="0.2">
      <c r="A11" s="144">
        <v>46021</v>
      </c>
      <c r="B11" s="37" t="s">
        <v>46</v>
      </c>
      <c r="C11" s="37" t="s">
        <v>46</v>
      </c>
      <c r="D11" s="37"/>
      <c r="E11" s="65"/>
      <c r="F11" s="64"/>
      <c r="G11" s="67"/>
      <c r="H11" s="67" t="s">
        <v>47</v>
      </c>
      <c r="I11" s="67"/>
      <c r="J11" s="65"/>
      <c r="K11" s="65" t="s">
        <v>23</v>
      </c>
      <c r="L11" s="64"/>
      <c r="M11" s="64"/>
      <c r="N11" s="68"/>
      <c r="O11" s="68"/>
      <c r="P11" s="59"/>
      <c r="Q11" s="37" t="s">
        <v>46</v>
      </c>
      <c r="R11" s="62"/>
      <c r="S11" s="60" t="s">
        <v>46</v>
      </c>
      <c r="T11" s="61"/>
      <c r="U11" s="62"/>
      <c r="V11" s="34"/>
      <c r="W11" s="35"/>
      <c r="X11" s="70"/>
      <c r="Y11" s="71"/>
      <c r="Z11" s="70" t="s">
        <v>46</v>
      </c>
      <c r="AA11" s="70" t="s">
        <v>48</v>
      </c>
      <c r="AB11" s="78">
        <f>J12</f>
        <v>0</v>
      </c>
      <c r="AC11" s="70" t="s">
        <v>46</v>
      </c>
      <c r="AD11" s="72" t="s">
        <v>49</v>
      </c>
      <c r="AE11" s="70" t="s">
        <v>46</v>
      </c>
      <c r="AF11" s="70"/>
      <c r="AG11" s="73" t="s">
        <v>50</v>
      </c>
      <c r="AH11" s="70" t="s">
        <v>50</v>
      </c>
      <c r="AI11" s="34"/>
      <c r="AJ11" s="32"/>
      <c r="AK11" s="32"/>
      <c r="AL11" s="32"/>
      <c r="AM11" s="32"/>
      <c r="AN11" s="32"/>
      <c r="AO11" s="32"/>
      <c r="AP11" s="32"/>
      <c r="AQ11" s="32"/>
      <c r="AR11" s="32"/>
      <c r="AS11" s="32"/>
      <c r="AT11" s="32"/>
      <c r="AU11" s="32"/>
      <c r="AV11" s="32"/>
      <c r="AW11" s="32"/>
      <c r="AX11" s="32"/>
      <c r="AY11" s="32"/>
      <c r="AZ11" s="32"/>
      <c r="BA11" s="32"/>
      <c r="BB11" s="32"/>
      <c r="BC11" s="32"/>
      <c r="BD11" s="32"/>
      <c r="BE11" s="32"/>
      <c r="BF11" s="32"/>
      <c r="BG11" s="32"/>
      <c r="BH11" s="32"/>
      <c r="BI11" s="32"/>
      <c r="BJ11" s="32"/>
      <c r="BK11" s="32"/>
      <c r="BL11" s="32"/>
      <c r="BM11" s="32"/>
      <c r="BN11" s="32"/>
      <c r="BO11" s="32"/>
      <c r="BP11" s="32"/>
      <c r="BQ11" s="32"/>
      <c r="BR11" s="32"/>
      <c r="BS11" s="32"/>
      <c r="BT11" s="32"/>
      <c r="BU11" s="32"/>
      <c r="BV11" s="32"/>
      <c r="BW11" s="32"/>
      <c r="BX11" s="32"/>
      <c r="BY11" s="32"/>
      <c r="BZ11" s="32"/>
      <c r="CA11" s="32"/>
      <c r="CB11" s="32"/>
      <c r="CC11" s="32"/>
      <c r="CD11" s="32"/>
      <c r="CE11" s="32"/>
      <c r="CF11" s="32"/>
      <c r="CG11" s="32"/>
      <c r="CH11" s="32"/>
      <c r="CI11" s="32"/>
      <c r="CJ11" s="32"/>
      <c r="CK11" s="32"/>
      <c r="CL11" s="32"/>
      <c r="CM11" s="32"/>
      <c r="CN11" s="32"/>
      <c r="CO11" s="32"/>
      <c r="CP11" s="32"/>
      <c r="CQ11" s="32"/>
      <c r="CR11" s="32"/>
      <c r="CS11" s="32"/>
      <c r="CT11" s="32"/>
      <c r="CU11" s="32"/>
      <c r="CV11" s="32"/>
      <c r="CW11" s="32"/>
      <c r="CX11" s="32"/>
      <c r="CY11" s="32"/>
      <c r="CZ11" s="32"/>
      <c r="DA11" s="32"/>
      <c r="DB11" s="32"/>
      <c r="DC11" s="32"/>
      <c r="DD11" s="32"/>
      <c r="DE11" s="32"/>
      <c r="DF11" s="32"/>
      <c r="DG11" s="32"/>
      <c r="DH11" s="32"/>
      <c r="DI11" s="32"/>
      <c r="DJ11" s="32"/>
      <c r="DK11" s="32"/>
      <c r="DL11" s="32"/>
      <c r="DM11" s="32"/>
      <c r="DN11" s="32"/>
      <c r="DO11" s="32"/>
      <c r="DP11" s="32"/>
      <c r="DQ11" s="32"/>
      <c r="DR11" s="32"/>
      <c r="DS11" s="32"/>
      <c r="DT11" s="32"/>
      <c r="DU11" s="32"/>
      <c r="DV11" s="32"/>
      <c r="DW11" s="32"/>
      <c r="DX11" s="32"/>
      <c r="DY11" s="32"/>
      <c r="DZ11" s="32"/>
      <c r="EA11" s="32"/>
      <c r="EB11" s="32"/>
      <c r="EC11" s="32"/>
      <c r="ED11" s="32"/>
      <c r="EE11" s="32"/>
      <c r="EF11" s="32"/>
      <c r="EG11" s="32"/>
      <c r="EH11" s="32"/>
      <c r="EI11" s="32"/>
      <c r="EJ11" s="32"/>
      <c r="EK11" s="32"/>
      <c r="EL11" s="32"/>
      <c r="EM11" s="32"/>
      <c r="EN11" s="32"/>
      <c r="EO11" s="32"/>
      <c r="EP11" s="32"/>
      <c r="EQ11" s="32"/>
      <c r="ER11" s="32"/>
      <c r="ES11" s="32"/>
      <c r="ET11" s="32"/>
      <c r="EU11" s="32"/>
      <c r="EV11" s="32"/>
      <c r="EW11" s="32"/>
      <c r="EX11" s="32"/>
      <c r="EY11" s="32"/>
      <c r="EZ11" s="39"/>
      <c r="FA11" s="39"/>
      <c r="FB11" s="39"/>
      <c r="FC11" s="39"/>
      <c r="FD11" s="39"/>
      <c r="FE11" s="39"/>
      <c r="FF11" s="39"/>
      <c r="FG11" s="39"/>
      <c r="FH11" s="39"/>
      <c r="FI11" s="39"/>
      <c r="FJ11" s="39"/>
      <c r="FK11" s="39"/>
      <c r="FL11" s="39"/>
      <c r="FM11" s="39"/>
      <c r="FN11" s="39"/>
      <c r="FO11" s="39"/>
      <c r="FP11" s="39"/>
      <c r="FQ11" s="39"/>
      <c r="FR11" s="39"/>
      <c r="FS11" s="39"/>
      <c r="FT11" s="39"/>
      <c r="FU11" s="39"/>
      <c r="FV11" s="39"/>
      <c r="FW11" s="39"/>
      <c r="FX11" s="39"/>
      <c r="FY11" s="39"/>
      <c r="FZ11" s="39"/>
      <c r="GA11" s="39"/>
      <c r="GB11" s="39"/>
      <c r="GC11" s="39"/>
      <c r="GD11" s="39"/>
      <c r="GE11" s="39"/>
      <c r="GF11" s="39"/>
      <c r="GG11" s="39"/>
      <c r="GH11" s="39"/>
      <c r="GI11" s="39"/>
      <c r="GJ11" s="39"/>
      <c r="GK11" s="39"/>
      <c r="GL11" s="39"/>
      <c r="GM11" s="39"/>
      <c r="GN11" s="39"/>
    </row>
    <row r="12" spans="1:196" ht="15" x14ac:dyDescent="0.2">
      <c r="A12" s="157">
        <f>A9</f>
        <v>44538</v>
      </c>
      <c r="B12" s="116">
        <f ca="1">IF(D12&lt;=TODAY(),C12+Q12,IF(AND(D12&gt;TODAY(),A12&lt;=$B$1),IF(VLOOKUP(TODAY(),$A$10:$E$5000,4,FALSE)=0,"n.d",C12+Q12),"n.d"))</f>
        <v>1000</v>
      </c>
      <c r="C12" s="161">
        <v>1000</v>
      </c>
      <c r="D12" s="95">
        <f>WORKDAY($A12,-1,$X$160:$X$544)</f>
        <v>44537</v>
      </c>
      <c r="E12" s="13">
        <f ca="1">IF(D12&lt;$B$1,VLOOKUP(D12,[1]DI!$A$4:$B$15000,2,FALSE),0)</f>
        <v>7.6499999999999999E-2</v>
      </c>
      <c r="F12" s="14">
        <f t="shared" ref="F12:F13" ca="1" si="19">ROUND(((1+E12)^(1/252)),8)</f>
        <v>1.0002925600000001</v>
      </c>
      <c r="G12" s="14">
        <v>1</v>
      </c>
      <c r="H12" s="14">
        <f>G12</f>
        <v>1</v>
      </c>
      <c r="I12" s="14">
        <f t="shared" ref="I12:I13" si="20">ROUND(G12/H12,8)</f>
        <v>1</v>
      </c>
      <c r="J12" s="158">
        <v>0</v>
      </c>
      <c r="K12" s="159">
        <f>AE160</f>
        <v>44538</v>
      </c>
      <c r="L12" s="17">
        <v>0</v>
      </c>
      <c r="M12" s="17">
        <f>IF(L12&gt;0,IF(L12=L11,L12+1,L12),0)</f>
        <v>0</v>
      </c>
      <c r="N12" s="12">
        <f t="shared" ref="N12:N75" si="21">ROUND((J12+1)^(M12/252),9)</f>
        <v>1</v>
      </c>
      <c r="O12" s="12">
        <f t="shared" ref="O12:O75" si="22">ROUND(I12*N12,9)</f>
        <v>1</v>
      </c>
      <c r="P12" s="17">
        <v>0</v>
      </c>
      <c r="Q12" s="14">
        <f t="shared" ref="Q12:Q75" si="23">TRUNC(((O12-1)*C12),8)</f>
        <v>0</v>
      </c>
      <c r="R12" s="20">
        <f t="shared" ref="R12:R75" si="24">IF($P12&gt;0,VLOOKUP($P12,$X$12:$AD$150,7),0)</f>
        <v>0</v>
      </c>
      <c r="S12" s="14">
        <f t="shared" ref="S12:S75" si="25">IF(R12&gt;0,TRUNC(R12*C12,8),0)</f>
        <v>0</v>
      </c>
      <c r="T12" s="18" t="str">
        <f>AG12</f>
        <v>A+J=</v>
      </c>
      <c r="U12" s="29">
        <f>AH12</f>
        <v>46021</v>
      </c>
      <c r="V12" s="3"/>
      <c r="W12" s="19"/>
      <c r="X12" s="121">
        <v>0</v>
      </c>
      <c r="Y12" s="122">
        <f t="shared" ref="Y12:Y13" si="26">AE160</f>
        <v>44538</v>
      </c>
      <c r="Z12" s="123">
        <f>C12</f>
        <v>1000</v>
      </c>
      <c r="AA12" s="124"/>
      <c r="AB12" s="125"/>
      <c r="AC12" s="124"/>
      <c r="AD12" s="126"/>
      <c r="AE12" s="125"/>
      <c r="AF12" s="121">
        <v>0</v>
      </c>
      <c r="AG12" s="127" t="s">
        <v>51</v>
      </c>
      <c r="AH12" s="122">
        <f t="shared" ref="AH12" si="27">Y13</f>
        <v>46021</v>
      </c>
      <c r="AI12" s="3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</row>
    <row r="13" spans="1:196" x14ac:dyDescent="0.15">
      <c r="A13" s="115">
        <f t="shared" ref="A13:A76" si="28">WORKDAY($A12,1,$X$166:$X$544)</f>
        <v>44539</v>
      </c>
      <c r="B13" s="116">
        <f ca="1">IF(D13&lt;=TODAY(),C13+Q13,IF(AND(D13&gt;TODAY(),A13&lt;=$B$1),IF(VLOOKUP(TODAY(),$A$10:$E$5000,4,FALSE)=0,"n.d",C13+Q13),"n.d"))</f>
        <v>1000.29256</v>
      </c>
      <c r="C13" s="14">
        <f t="shared" ref="C13:C76" si="29">(C12-S12)</f>
        <v>1000</v>
      </c>
      <c r="D13" s="95">
        <f t="shared" ref="D13:D76" si="30">WORKDAY($A13,-1,$X$160:$X$544)</f>
        <v>44538</v>
      </c>
      <c r="E13" s="93">
        <f ca="1">IF(D13&lt;$B$1,VLOOKUP(D13,[1]DI!$A$4:$B$15000,2,FALSE),0)</f>
        <v>7.6499999999999999E-2</v>
      </c>
      <c r="F13" s="14">
        <f t="shared" ca="1" si="19"/>
        <v>1.0002925600000001</v>
      </c>
      <c r="G13" s="14">
        <f ca="1">(TRUNC(PRODUCT($F$12:$F12),16))</f>
        <v>1.0002925600000001</v>
      </c>
      <c r="H13" s="14">
        <f t="shared" ref="H13" si="31">IF(P12&gt;0,G12,H12)</f>
        <v>1</v>
      </c>
      <c r="I13" s="14">
        <f t="shared" ca="1" si="20"/>
        <v>1.0002925600000001</v>
      </c>
      <c r="J13" s="13">
        <f t="shared" ref="J13:J76" si="32">J12</f>
        <v>0</v>
      </c>
      <c r="K13" s="29">
        <f t="shared" ref="K13:K76" si="33">IF(P12&gt;0,VLOOKUP(P12,X$12:AH$150,2),K12)</f>
        <v>44538</v>
      </c>
      <c r="L13" s="2">
        <f t="shared" ref="L13:L76" si="34">IF(A13&gt;K13,IF(NETWORKDAYS(K13,A13,$X$160:$X$544)-1=0,1,NETWORKDAYS(K13,A13,$X$160:$X$544)-1),0)</f>
        <v>1</v>
      </c>
      <c r="M13" s="17">
        <f t="shared" ref="M13:M76" si="35">IF(AND(L13=1,L12=1),1,IF(L13&gt;0,IF(L13=L12,L13+1,L13),0))</f>
        <v>1</v>
      </c>
      <c r="N13" s="12">
        <f t="shared" si="21"/>
        <v>1</v>
      </c>
      <c r="O13" s="12">
        <f t="shared" ca="1" si="22"/>
        <v>1.0002925600000001</v>
      </c>
      <c r="P13" s="17">
        <f t="shared" ref="P13:P76" si="36">IF(VLOOKUP(A13,Y$12:AF$150,8)=VLOOKUP(A12,Y$12:AF$150,8),0,VLOOKUP(A13,Y$12:AF$150,8))</f>
        <v>0</v>
      </c>
      <c r="Q13" s="14">
        <f t="shared" ca="1" si="23"/>
        <v>0.29255999999999999</v>
      </c>
      <c r="R13" s="20">
        <f t="shared" si="24"/>
        <v>0</v>
      </c>
      <c r="S13" s="14">
        <f t="shared" si="25"/>
        <v>0</v>
      </c>
      <c r="T13" s="4" t="str">
        <f t="shared" ref="T13:T76" si="37">IF(P12&gt;0,VLOOKUP(P12,X$12:AH$150,10),T12)</f>
        <v>A+J=</v>
      </c>
      <c r="U13" s="29">
        <f t="shared" ref="U13:U76" si="38">IF(P12&gt;0,VLOOKUP(P12,X$12:AH$150,11),U12)</f>
        <v>46021</v>
      </c>
      <c r="V13" s="3"/>
      <c r="W13" s="4"/>
      <c r="X13" s="121">
        <f t="shared" ref="X13" si="39">X12+1</f>
        <v>1</v>
      </c>
      <c r="Y13" s="122">
        <f t="shared" si="26"/>
        <v>46021</v>
      </c>
      <c r="Z13" s="124">
        <f t="shared" ref="Z13" si="40">(Z12-AC13)</f>
        <v>0</v>
      </c>
      <c r="AA13" s="125">
        <f t="shared" ref="AA13" si="41">NETWORKDAYS(Y12,Y13,X$160:X$444)-1</f>
        <v>1021</v>
      </c>
      <c r="AB13" s="128">
        <f>TRUNC((ROUND(((1+AB$11)^(AA13/252)),9)-1)*Z12,8)</f>
        <v>0</v>
      </c>
      <c r="AC13" s="128">
        <f>TRUNC(Z$12*AD13,8)</f>
        <v>1000</v>
      </c>
      <c r="AD13" s="126">
        <v>1</v>
      </c>
      <c r="AE13" s="128">
        <f t="shared" ref="AE13" si="42">(AB13+AC13)</f>
        <v>1000</v>
      </c>
      <c r="AF13" s="121">
        <f t="shared" ref="AF13" si="43">AF12+1</f>
        <v>1</v>
      </c>
      <c r="AG13" s="127"/>
      <c r="AH13" s="122"/>
      <c r="AI13" s="3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</row>
    <row r="14" spans="1:196" x14ac:dyDescent="0.15">
      <c r="A14" s="115">
        <f t="shared" si="28"/>
        <v>44540</v>
      </c>
      <c r="B14" s="116">
        <f t="shared" ref="B14:B77" ca="1" si="44">IF(D14&lt;=TODAY(),C14+Q14,IF(AND(D14&gt;TODAY(),A14&lt;=$B$1),IF(VLOOKUP(TODAY(),$A$10:$E$5000,4,FALSE)=0,"n.d",C14+Q14),"n.d"))</f>
        <v>1000.58520999</v>
      </c>
      <c r="C14" s="14">
        <f t="shared" si="29"/>
        <v>1000</v>
      </c>
      <c r="D14" s="95">
        <f t="shared" si="30"/>
        <v>44539</v>
      </c>
      <c r="E14" s="93">
        <f ca="1">IF(D14&lt;$B$1,VLOOKUP(D14,[1]DI!$A$4:$B$15000,2,FALSE),0)</f>
        <v>9.1499999999999998E-2</v>
      </c>
      <c r="F14" s="14">
        <f t="shared" ref="F14:F77" ca="1" si="45">ROUND(((1+E14)^(1/252)),8)</f>
        <v>1.00034749</v>
      </c>
      <c r="G14" s="14">
        <f ca="1">(TRUNC(PRODUCT($F$12:$F13),16))</f>
        <v>1.00058520559135</v>
      </c>
      <c r="H14" s="14">
        <f t="shared" ref="H14:H77" si="46">IF(P13&gt;0,G13,H13)</f>
        <v>1</v>
      </c>
      <c r="I14" s="14">
        <f t="shared" ref="I14:I77" ca="1" si="47">ROUND(G14/H14,8)</f>
        <v>1.0005852099999999</v>
      </c>
      <c r="J14" s="13">
        <f t="shared" si="32"/>
        <v>0</v>
      </c>
      <c r="K14" s="29">
        <f t="shared" si="33"/>
        <v>44538</v>
      </c>
      <c r="L14" s="2">
        <f t="shared" si="34"/>
        <v>2</v>
      </c>
      <c r="M14" s="17">
        <f t="shared" si="35"/>
        <v>2</v>
      </c>
      <c r="N14" s="12">
        <f t="shared" si="21"/>
        <v>1</v>
      </c>
      <c r="O14" s="12">
        <f t="shared" ca="1" si="22"/>
        <v>1.0005852099999999</v>
      </c>
      <c r="P14" s="17">
        <f t="shared" si="36"/>
        <v>0</v>
      </c>
      <c r="Q14" s="14">
        <f t="shared" ca="1" si="23"/>
        <v>0.58520998999999996</v>
      </c>
      <c r="R14" s="20">
        <f t="shared" si="24"/>
        <v>0</v>
      </c>
      <c r="S14" s="14">
        <f t="shared" si="25"/>
        <v>0</v>
      </c>
      <c r="T14" s="4" t="str">
        <f t="shared" si="37"/>
        <v>A+J=</v>
      </c>
      <c r="U14" s="29">
        <f t="shared" si="38"/>
        <v>46021</v>
      </c>
      <c r="V14" s="3"/>
      <c r="W14" s="4"/>
      <c r="X14" s="121"/>
      <c r="Y14" s="122"/>
      <c r="Z14" s="124"/>
      <c r="AA14" s="125"/>
      <c r="AB14" s="128"/>
      <c r="AC14" s="128"/>
      <c r="AD14" s="126"/>
      <c r="AE14" s="128"/>
      <c r="AF14" s="121"/>
      <c r="AG14" s="127"/>
      <c r="AH14" s="122"/>
      <c r="AI14" s="3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</row>
    <row r="15" spans="1:196" x14ac:dyDescent="0.15">
      <c r="A15" s="115">
        <f t="shared" si="28"/>
        <v>44543</v>
      </c>
      <c r="B15" s="116">
        <f t="shared" ca="1" si="44"/>
        <v>1000.9329</v>
      </c>
      <c r="C15" s="14">
        <f t="shared" si="29"/>
        <v>1000</v>
      </c>
      <c r="D15" s="95">
        <f t="shared" si="30"/>
        <v>44540</v>
      </c>
      <c r="E15" s="93">
        <f ca="1">IF(D15&lt;$B$1,VLOOKUP(D15,[1]DI!$A$4:$B$15000,2,FALSE),0)</f>
        <v>9.1499999999999998E-2</v>
      </c>
      <c r="F15" s="14">
        <f t="shared" ca="1" si="45"/>
        <v>1.00034749</v>
      </c>
      <c r="G15" s="14">
        <f ca="1">(TRUNC(PRODUCT($F$12:$F14),16))</f>
        <v>1.0009328989444399</v>
      </c>
      <c r="H15" s="14">
        <f t="shared" si="46"/>
        <v>1</v>
      </c>
      <c r="I15" s="14">
        <f t="shared" ca="1" si="47"/>
        <v>1.0009329</v>
      </c>
      <c r="J15" s="13">
        <f t="shared" si="32"/>
        <v>0</v>
      </c>
      <c r="K15" s="29">
        <f t="shared" si="33"/>
        <v>44538</v>
      </c>
      <c r="L15" s="2">
        <f t="shared" si="34"/>
        <v>3</v>
      </c>
      <c r="M15" s="17">
        <f t="shared" si="35"/>
        <v>3</v>
      </c>
      <c r="N15" s="12">
        <f t="shared" si="21"/>
        <v>1</v>
      </c>
      <c r="O15" s="12">
        <f t="shared" ca="1" si="22"/>
        <v>1.0009329</v>
      </c>
      <c r="P15" s="17">
        <f t="shared" si="36"/>
        <v>0</v>
      </c>
      <c r="Q15" s="14">
        <f t="shared" ca="1" si="23"/>
        <v>0.93289999999999995</v>
      </c>
      <c r="R15" s="20">
        <f t="shared" si="24"/>
        <v>0</v>
      </c>
      <c r="S15" s="14">
        <f t="shared" si="25"/>
        <v>0</v>
      </c>
      <c r="T15" s="4" t="str">
        <f t="shared" si="37"/>
        <v>A+J=</v>
      </c>
      <c r="U15" s="29">
        <f t="shared" si="38"/>
        <v>46021</v>
      </c>
      <c r="V15" s="3"/>
      <c r="W15" s="4"/>
      <c r="X15" s="121"/>
      <c r="Y15" s="122"/>
      <c r="Z15" s="124"/>
      <c r="AA15" s="125"/>
      <c r="AB15" s="128"/>
      <c r="AC15" s="128"/>
      <c r="AD15" s="126"/>
      <c r="AE15" s="128"/>
      <c r="AF15" s="121"/>
      <c r="AG15" s="127"/>
      <c r="AH15" s="122"/>
      <c r="AI15" s="3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</row>
    <row r="16" spans="1:196" x14ac:dyDescent="0.15">
      <c r="A16" s="115">
        <f t="shared" si="28"/>
        <v>44544</v>
      </c>
      <c r="B16" s="116">
        <f t="shared" ca="1" si="44"/>
        <v>1001.28071</v>
      </c>
      <c r="C16" s="14">
        <f t="shared" si="29"/>
        <v>1000</v>
      </c>
      <c r="D16" s="95">
        <f t="shared" si="30"/>
        <v>44543</v>
      </c>
      <c r="E16" s="93">
        <f ca="1">IF(D16&lt;$B$1,VLOOKUP(D16,[1]DI!$A$4:$B$15000,2,FALSE),0)</f>
        <v>9.1499999999999998E-2</v>
      </c>
      <c r="F16" s="14">
        <f t="shared" ca="1" si="45"/>
        <v>1.00034749</v>
      </c>
      <c r="G16" s="14">
        <f ca="1">(TRUNC(PRODUCT($F$12:$F15),16))</f>
        <v>1.0012807131175001</v>
      </c>
      <c r="H16" s="14">
        <f t="shared" si="46"/>
        <v>1</v>
      </c>
      <c r="I16" s="14">
        <f t="shared" ca="1" si="47"/>
        <v>1.0012807100000001</v>
      </c>
      <c r="J16" s="13">
        <f t="shared" si="32"/>
        <v>0</v>
      </c>
      <c r="K16" s="29">
        <f t="shared" si="33"/>
        <v>44538</v>
      </c>
      <c r="L16" s="2">
        <f t="shared" si="34"/>
        <v>4</v>
      </c>
      <c r="M16" s="17">
        <f t="shared" si="35"/>
        <v>4</v>
      </c>
      <c r="N16" s="12">
        <f t="shared" si="21"/>
        <v>1</v>
      </c>
      <c r="O16" s="12">
        <f t="shared" ca="1" si="22"/>
        <v>1.0012807100000001</v>
      </c>
      <c r="P16" s="17">
        <f t="shared" si="36"/>
        <v>0</v>
      </c>
      <c r="Q16" s="14">
        <f t="shared" ca="1" si="23"/>
        <v>1.28071</v>
      </c>
      <c r="R16" s="20">
        <f t="shared" si="24"/>
        <v>0</v>
      </c>
      <c r="S16" s="14">
        <f t="shared" si="25"/>
        <v>0</v>
      </c>
      <c r="T16" s="4" t="str">
        <f t="shared" si="37"/>
        <v>A+J=</v>
      </c>
      <c r="U16" s="29">
        <f t="shared" si="38"/>
        <v>46021</v>
      </c>
      <c r="V16" s="3"/>
      <c r="W16" s="4"/>
      <c r="X16" s="121"/>
      <c r="Y16" s="122"/>
      <c r="Z16" s="124"/>
      <c r="AA16" s="125"/>
      <c r="AB16" s="128"/>
      <c r="AC16" s="128"/>
      <c r="AD16" s="126"/>
      <c r="AE16" s="128"/>
      <c r="AF16" s="121"/>
      <c r="AG16" s="127"/>
      <c r="AH16" s="122"/>
      <c r="AI16" s="3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</row>
    <row r="17" spans="1:155" x14ac:dyDescent="0.15">
      <c r="A17" s="115">
        <f t="shared" si="28"/>
        <v>44545</v>
      </c>
      <c r="B17" s="116">
        <f t="shared" ca="1" si="44"/>
        <v>1001.62865</v>
      </c>
      <c r="C17" s="14">
        <f t="shared" si="29"/>
        <v>1000</v>
      </c>
      <c r="D17" s="95">
        <f t="shared" si="30"/>
        <v>44544</v>
      </c>
      <c r="E17" s="93">
        <f ca="1">IF(D17&lt;$B$1,VLOOKUP(D17,[1]DI!$A$4:$B$15000,2,FALSE),0)</f>
        <v>9.1499999999999998E-2</v>
      </c>
      <c r="F17" s="14">
        <f t="shared" ca="1" si="45"/>
        <v>1.00034749</v>
      </c>
      <c r="G17" s="14">
        <f ca="1">(TRUNC(PRODUCT($F$12:$F16),16))</f>
        <v>1.0016286481525001</v>
      </c>
      <c r="H17" s="14">
        <f t="shared" si="46"/>
        <v>1</v>
      </c>
      <c r="I17" s="14">
        <f t="shared" ca="1" si="47"/>
        <v>1.00162865</v>
      </c>
      <c r="J17" s="13">
        <f t="shared" si="32"/>
        <v>0</v>
      </c>
      <c r="K17" s="29">
        <f t="shared" si="33"/>
        <v>44538</v>
      </c>
      <c r="L17" s="2">
        <f t="shared" si="34"/>
        <v>5</v>
      </c>
      <c r="M17" s="17">
        <f t="shared" si="35"/>
        <v>5</v>
      </c>
      <c r="N17" s="12">
        <f t="shared" si="21"/>
        <v>1</v>
      </c>
      <c r="O17" s="12">
        <f t="shared" ca="1" si="22"/>
        <v>1.00162865</v>
      </c>
      <c r="P17" s="17">
        <f t="shared" si="36"/>
        <v>0</v>
      </c>
      <c r="Q17" s="14">
        <f t="shared" ca="1" si="23"/>
        <v>1.6286499999999999</v>
      </c>
      <c r="R17" s="20">
        <f t="shared" si="24"/>
        <v>0</v>
      </c>
      <c r="S17" s="14">
        <f t="shared" si="25"/>
        <v>0</v>
      </c>
      <c r="T17" s="4" t="str">
        <f t="shared" si="37"/>
        <v>A+J=</v>
      </c>
      <c r="U17" s="29">
        <f t="shared" si="38"/>
        <v>46021</v>
      </c>
      <c r="V17" s="3"/>
      <c r="W17" s="4"/>
      <c r="X17" s="121"/>
      <c r="Y17" s="122"/>
      <c r="Z17" s="124"/>
      <c r="AA17" s="125"/>
      <c r="AB17" s="128"/>
      <c r="AC17" s="128"/>
      <c r="AD17" s="126"/>
      <c r="AE17" s="128"/>
      <c r="AF17" s="121"/>
      <c r="AG17" s="127"/>
      <c r="AH17" s="122"/>
      <c r="AI17" s="3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</row>
    <row r="18" spans="1:155" x14ac:dyDescent="0.15">
      <c r="A18" s="115">
        <f t="shared" si="28"/>
        <v>44546</v>
      </c>
      <c r="B18" s="116">
        <f t="shared" ca="1" si="44"/>
        <v>1001.97669999</v>
      </c>
      <c r="C18" s="14">
        <f t="shared" si="29"/>
        <v>1000</v>
      </c>
      <c r="D18" s="95">
        <f t="shared" si="30"/>
        <v>44545</v>
      </c>
      <c r="E18" s="93">
        <f ca="1">IF(D18&lt;$B$1,VLOOKUP(D18,[1]DI!$A$4:$B$15000,2,FALSE),0)</f>
        <v>9.1499999999999998E-2</v>
      </c>
      <c r="F18" s="14">
        <f t="shared" ca="1" si="45"/>
        <v>1.00034749</v>
      </c>
      <c r="G18" s="14">
        <f ca="1">(TRUNC(PRODUCT($F$12:$F17),16))</f>
        <v>1.00197670409145</v>
      </c>
      <c r="H18" s="14">
        <f t="shared" si="46"/>
        <v>1</v>
      </c>
      <c r="I18" s="14">
        <f t="shared" ca="1" si="47"/>
        <v>1.0019766999999999</v>
      </c>
      <c r="J18" s="13">
        <f t="shared" si="32"/>
        <v>0</v>
      </c>
      <c r="K18" s="29">
        <f t="shared" si="33"/>
        <v>44538</v>
      </c>
      <c r="L18" s="2">
        <f t="shared" si="34"/>
        <v>6</v>
      </c>
      <c r="M18" s="17">
        <f t="shared" si="35"/>
        <v>6</v>
      </c>
      <c r="N18" s="12">
        <f t="shared" si="21"/>
        <v>1</v>
      </c>
      <c r="O18" s="12">
        <f t="shared" ca="1" si="22"/>
        <v>1.0019766999999999</v>
      </c>
      <c r="P18" s="17">
        <f t="shared" si="36"/>
        <v>0</v>
      </c>
      <c r="Q18" s="14">
        <f t="shared" ca="1" si="23"/>
        <v>1.97669999</v>
      </c>
      <c r="R18" s="20">
        <f t="shared" si="24"/>
        <v>0</v>
      </c>
      <c r="S18" s="14">
        <f t="shared" si="25"/>
        <v>0</v>
      </c>
      <c r="T18" s="4" t="str">
        <f t="shared" si="37"/>
        <v>A+J=</v>
      </c>
      <c r="U18" s="29">
        <f t="shared" si="38"/>
        <v>46021</v>
      </c>
      <c r="V18" s="3"/>
      <c r="W18" s="4"/>
      <c r="X18" s="121"/>
      <c r="Y18" s="122"/>
      <c r="Z18" s="124"/>
      <c r="AA18" s="125"/>
      <c r="AB18" s="128"/>
      <c r="AC18" s="128"/>
      <c r="AD18" s="126"/>
      <c r="AE18" s="128"/>
      <c r="AF18" s="121"/>
      <c r="AG18" s="127"/>
      <c r="AH18" s="122"/>
      <c r="AI18" s="3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</row>
    <row r="19" spans="1:155" x14ac:dyDescent="0.15">
      <c r="A19" s="115">
        <f t="shared" si="28"/>
        <v>44547</v>
      </c>
      <c r="B19" s="116">
        <f t="shared" ca="1" si="44"/>
        <v>1002.32487999</v>
      </c>
      <c r="C19" s="14">
        <f t="shared" si="29"/>
        <v>1000</v>
      </c>
      <c r="D19" s="95">
        <f t="shared" si="30"/>
        <v>44546</v>
      </c>
      <c r="E19" s="93">
        <f ca="1">IF(D19&lt;$B$1,VLOOKUP(D19,[1]DI!$A$4:$B$15000,2,FALSE),0)</f>
        <v>9.1499999999999998E-2</v>
      </c>
      <c r="F19" s="14">
        <f t="shared" ca="1" si="45"/>
        <v>1.00034749</v>
      </c>
      <c r="G19" s="14">
        <f ca="1">(TRUNC(PRODUCT($F$12:$F18),16))</f>
        <v>1.0023248809763501</v>
      </c>
      <c r="H19" s="14">
        <f t="shared" si="46"/>
        <v>1</v>
      </c>
      <c r="I19" s="14">
        <f t="shared" ca="1" si="47"/>
        <v>1.00232488</v>
      </c>
      <c r="J19" s="13">
        <f t="shared" si="32"/>
        <v>0</v>
      </c>
      <c r="K19" s="29">
        <f t="shared" si="33"/>
        <v>44538</v>
      </c>
      <c r="L19" s="2">
        <f t="shared" si="34"/>
        <v>7</v>
      </c>
      <c r="M19" s="17">
        <f t="shared" si="35"/>
        <v>7</v>
      </c>
      <c r="N19" s="12">
        <f t="shared" si="21"/>
        <v>1</v>
      </c>
      <c r="O19" s="12">
        <f t="shared" ca="1" si="22"/>
        <v>1.00232488</v>
      </c>
      <c r="P19" s="17">
        <f t="shared" si="36"/>
        <v>0</v>
      </c>
      <c r="Q19" s="14">
        <f t="shared" ca="1" si="23"/>
        <v>2.3248799899999999</v>
      </c>
      <c r="R19" s="20">
        <f t="shared" si="24"/>
        <v>0</v>
      </c>
      <c r="S19" s="14">
        <f t="shared" si="25"/>
        <v>0</v>
      </c>
      <c r="T19" s="4" t="str">
        <f t="shared" si="37"/>
        <v>A+J=</v>
      </c>
      <c r="U19" s="29">
        <f t="shared" si="38"/>
        <v>46021</v>
      </c>
      <c r="V19" s="3"/>
      <c r="W19" s="4"/>
      <c r="X19" s="121"/>
      <c r="Y19" s="122"/>
      <c r="Z19" s="124"/>
      <c r="AA19" s="125"/>
      <c r="AB19" s="128"/>
      <c r="AC19" s="128"/>
      <c r="AD19" s="126"/>
      <c r="AE19" s="128"/>
      <c r="AF19" s="121"/>
      <c r="AG19" s="127"/>
      <c r="AH19" s="122"/>
      <c r="AI19" s="3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</row>
    <row r="20" spans="1:155" x14ac:dyDescent="0.15">
      <c r="A20" s="115">
        <f t="shared" si="28"/>
        <v>44550</v>
      </c>
      <c r="B20" s="116">
        <f t="shared" ca="1" si="44"/>
        <v>1002.67317999</v>
      </c>
      <c r="C20" s="14">
        <f t="shared" si="29"/>
        <v>1000</v>
      </c>
      <c r="D20" s="95">
        <f t="shared" si="30"/>
        <v>44547</v>
      </c>
      <c r="E20" s="93">
        <f ca="1">IF(D20&lt;$B$1,VLOOKUP(D20,[1]DI!$A$4:$B$15000,2,FALSE),0)</f>
        <v>9.1499999999999998E-2</v>
      </c>
      <c r="F20" s="14">
        <f t="shared" ca="1" si="45"/>
        <v>1.00034749</v>
      </c>
      <c r="G20" s="14">
        <f ca="1">(TRUNC(PRODUCT($F$12:$F19),16))</f>
        <v>1.00267317884924</v>
      </c>
      <c r="H20" s="14">
        <f t="shared" si="46"/>
        <v>1</v>
      </c>
      <c r="I20" s="14">
        <f t="shared" ca="1" si="47"/>
        <v>1.0026731799999999</v>
      </c>
      <c r="J20" s="13">
        <f t="shared" si="32"/>
        <v>0</v>
      </c>
      <c r="K20" s="29">
        <f t="shared" si="33"/>
        <v>44538</v>
      </c>
      <c r="L20" s="2">
        <f t="shared" si="34"/>
        <v>8</v>
      </c>
      <c r="M20" s="17">
        <f t="shared" si="35"/>
        <v>8</v>
      </c>
      <c r="N20" s="12">
        <f t="shared" si="21"/>
        <v>1</v>
      </c>
      <c r="O20" s="12">
        <f t="shared" ca="1" si="22"/>
        <v>1.0026731799999999</v>
      </c>
      <c r="P20" s="17">
        <f t="shared" si="36"/>
        <v>0</v>
      </c>
      <c r="Q20" s="14">
        <f t="shared" ca="1" si="23"/>
        <v>2.67317999</v>
      </c>
      <c r="R20" s="20">
        <f t="shared" si="24"/>
        <v>0</v>
      </c>
      <c r="S20" s="14">
        <f t="shared" si="25"/>
        <v>0</v>
      </c>
      <c r="T20" s="4" t="str">
        <f t="shared" si="37"/>
        <v>A+J=</v>
      </c>
      <c r="U20" s="29">
        <f t="shared" si="38"/>
        <v>46021</v>
      </c>
      <c r="V20" s="3"/>
      <c r="W20" s="4"/>
      <c r="X20" s="121"/>
      <c r="Y20" s="122"/>
      <c r="Z20" s="124"/>
      <c r="AA20" s="125"/>
      <c r="AB20" s="128"/>
      <c r="AC20" s="128"/>
      <c r="AD20" s="126"/>
      <c r="AE20" s="128"/>
      <c r="AF20" s="121"/>
      <c r="AG20" s="127"/>
      <c r="AH20" s="122"/>
      <c r="AI20" s="3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</row>
    <row r="21" spans="1:155" x14ac:dyDescent="0.15">
      <c r="A21" s="115">
        <f t="shared" si="28"/>
        <v>44551</v>
      </c>
      <c r="B21" s="116">
        <f t="shared" ca="1" si="44"/>
        <v>1003.0216</v>
      </c>
      <c r="C21" s="14">
        <f t="shared" si="29"/>
        <v>1000</v>
      </c>
      <c r="D21" s="95">
        <f t="shared" si="30"/>
        <v>44550</v>
      </c>
      <c r="E21" s="93">
        <f ca="1">IF(D21&lt;$B$1,VLOOKUP(D21,[1]DI!$A$4:$B$15000,2,FALSE),0)</f>
        <v>9.1499999999999998E-2</v>
      </c>
      <c r="F21" s="14">
        <f t="shared" ca="1" si="45"/>
        <v>1.00034749</v>
      </c>
      <c r="G21" s="14">
        <f ca="1">(TRUNC(PRODUCT($F$12:$F20),16))</f>
        <v>1.0030215977521599</v>
      </c>
      <c r="H21" s="14">
        <f t="shared" si="46"/>
        <v>1</v>
      </c>
      <c r="I21" s="14">
        <f t="shared" ca="1" si="47"/>
        <v>1.0030216000000001</v>
      </c>
      <c r="J21" s="13">
        <f t="shared" si="32"/>
        <v>0</v>
      </c>
      <c r="K21" s="29">
        <f t="shared" si="33"/>
        <v>44538</v>
      </c>
      <c r="L21" s="2">
        <f t="shared" si="34"/>
        <v>9</v>
      </c>
      <c r="M21" s="17">
        <f t="shared" si="35"/>
        <v>9</v>
      </c>
      <c r="N21" s="12">
        <f t="shared" si="21"/>
        <v>1</v>
      </c>
      <c r="O21" s="12">
        <f t="shared" ca="1" si="22"/>
        <v>1.0030216000000001</v>
      </c>
      <c r="P21" s="17">
        <f t="shared" si="36"/>
        <v>0</v>
      </c>
      <c r="Q21" s="14">
        <f t="shared" ca="1" si="23"/>
        <v>3.0215999999999998</v>
      </c>
      <c r="R21" s="20">
        <f t="shared" si="24"/>
        <v>0</v>
      </c>
      <c r="S21" s="14">
        <f t="shared" si="25"/>
        <v>0</v>
      </c>
      <c r="T21" s="4" t="str">
        <f t="shared" si="37"/>
        <v>A+J=</v>
      </c>
      <c r="U21" s="29">
        <f t="shared" si="38"/>
        <v>46021</v>
      </c>
      <c r="V21" s="3"/>
      <c r="W21" s="4"/>
      <c r="X21" s="121"/>
      <c r="Y21" s="122"/>
      <c r="Z21" s="124"/>
      <c r="AA21" s="125"/>
      <c r="AB21" s="128"/>
      <c r="AC21" s="128"/>
      <c r="AD21" s="126"/>
      <c r="AE21" s="128"/>
      <c r="AF21" s="121"/>
      <c r="AG21" s="127"/>
      <c r="AH21" s="122"/>
      <c r="AI21" s="3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</row>
    <row r="22" spans="1:155" x14ac:dyDescent="0.15">
      <c r="A22" s="115">
        <f t="shared" si="28"/>
        <v>44552</v>
      </c>
      <c r="B22" s="116">
        <f t="shared" ca="1" si="44"/>
        <v>1003.37013999</v>
      </c>
      <c r="C22" s="14">
        <f t="shared" si="29"/>
        <v>1000</v>
      </c>
      <c r="D22" s="95">
        <f t="shared" si="30"/>
        <v>44551</v>
      </c>
      <c r="E22" s="93">
        <f ca="1">IF(D22&lt;$B$1,VLOOKUP(D22,[1]DI!$A$4:$B$15000,2,FALSE),0)</f>
        <v>9.1499999999999998E-2</v>
      </c>
      <c r="F22" s="14">
        <f t="shared" ca="1" si="45"/>
        <v>1.00034749</v>
      </c>
      <c r="G22" s="14">
        <f ca="1">(TRUNC(PRODUCT($F$12:$F21),16))</f>
        <v>1.00337013772716</v>
      </c>
      <c r="H22" s="14">
        <f t="shared" si="46"/>
        <v>1</v>
      </c>
      <c r="I22" s="14">
        <f t="shared" ca="1" si="47"/>
        <v>1.0033701399999999</v>
      </c>
      <c r="J22" s="13">
        <f t="shared" si="32"/>
        <v>0</v>
      </c>
      <c r="K22" s="29">
        <f t="shared" si="33"/>
        <v>44538</v>
      </c>
      <c r="L22" s="2">
        <f t="shared" si="34"/>
        <v>10</v>
      </c>
      <c r="M22" s="17">
        <f t="shared" si="35"/>
        <v>10</v>
      </c>
      <c r="N22" s="12">
        <f t="shared" si="21"/>
        <v>1</v>
      </c>
      <c r="O22" s="12">
        <f t="shared" ca="1" si="22"/>
        <v>1.0033701399999999</v>
      </c>
      <c r="P22" s="17">
        <f t="shared" si="36"/>
        <v>0</v>
      </c>
      <c r="Q22" s="14">
        <f t="shared" ca="1" si="23"/>
        <v>3.3701399900000002</v>
      </c>
      <c r="R22" s="20">
        <f t="shared" si="24"/>
        <v>0</v>
      </c>
      <c r="S22" s="14">
        <f t="shared" si="25"/>
        <v>0</v>
      </c>
      <c r="T22" s="4" t="str">
        <f t="shared" si="37"/>
        <v>A+J=</v>
      </c>
      <c r="U22" s="29">
        <f t="shared" si="38"/>
        <v>46021</v>
      </c>
      <c r="V22" s="3"/>
      <c r="W22" s="4"/>
      <c r="X22" s="121"/>
      <c r="Y22" s="122"/>
      <c r="Z22" s="124"/>
      <c r="AA22" s="125"/>
      <c r="AB22" s="128"/>
      <c r="AC22" s="128"/>
      <c r="AD22" s="126"/>
      <c r="AE22" s="128"/>
      <c r="AF22" s="121"/>
      <c r="AG22" s="127"/>
      <c r="AH22" s="122"/>
      <c r="AI22" s="3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</row>
    <row r="23" spans="1:155" x14ac:dyDescent="0.15">
      <c r="A23" s="115">
        <f t="shared" si="28"/>
        <v>44553</v>
      </c>
      <c r="B23" s="116">
        <f t="shared" ca="1" si="44"/>
        <v>1003.71879999</v>
      </c>
      <c r="C23" s="14">
        <f t="shared" si="29"/>
        <v>1000</v>
      </c>
      <c r="D23" s="95">
        <f t="shared" si="30"/>
        <v>44552</v>
      </c>
      <c r="E23" s="93">
        <f ca="1">IF(D23&lt;$B$1,VLOOKUP(D23,[1]DI!$A$4:$B$15000,2,FALSE),0)</f>
        <v>9.1499999999999998E-2</v>
      </c>
      <c r="F23" s="14">
        <f t="shared" ca="1" si="45"/>
        <v>1.00034749</v>
      </c>
      <c r="G23" s="14">
        <f ca="1">(TRUNC(PRODUCT($F$12:$F22),16))</f>
        <v>1.0037187988163201</v>
      </c>
      <c r="H23" s="14">
        <f t="shared" si="46"/>
        <v>1</v>
      </c>
      <c r="I23" s="14">
        <f t="shared" ca="1" si="47"/>
        <v>1.0037187999999999</v>
      </c>
      <c r="J23" s="13">
        <f t="shared" si="32"/>
        <v>0</v>
      </c>
      <c r="K23" s="29">
        <f t="shared" si="33"/>
        <v>44538</v>
      </c>
      <c r="L23" s="2">
        <f t="shared" si="34"/>
        <v>11</v>
      </c>
      <c r="M23" s="17">
        <f t="shared" si="35"/>
        <v>11</v>
      </c>
      <c r="N23" s="12">
        <f t="shared" si="21"/>
        <v>1</v>
      </c>
      <c r="O23" s="12">
        <f t="shared" ca="1" si="22"/>
        <v>1.0037187999999999</v>
      </c>
      <c r="P23" s="17">
        <f t="shared" si="36"/>
        <v>0</v>
      </c>
      <c r="Q23" s="14">
        <f t="shared" ca="1" si="23"/>
        <v>3.7187999899999999</v>
      </c>
      <c r="R23" s="20">
        <f t="shared" si="24"/>
        <v>0</v>
      </c>
      <c r="S23" s="14">
        <f t="shared" si="25"/>
        <v>0</v>
      </c>
      <c r="T23" s="4" t="str">
        <f t="shared" si="37"/>
        <v>A+J=</v>
      </c>
      <c r="U23" s="29">
        <f t="shared" si="38"/>
        <v>46021</v>
      </c>
      <c r="V23" s="3"/>
      <c r="W23" s="4"/>
      <c r="X23" s="121"/>
      <c r="Y23" s="122"/>
      <c r="Z23" s="124"/>
      <c r="AA23" s="125"/>
      <c r="AB23" s="128"/>
      <c r="AC23" s="128"/>
      <c r="AD23" s="126"/>
      <c r="AE23" s="128"/>
      <c r="AF23" s="121"/>
      <c r="AG23" s="127"/>
      <c r="AH23" s="122"/>
      <c r="AI23" s="3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</row>
    <row r="24" spans="1:155" x14ac:dyDescent="0.15">
      <c r="A24" s="115">
        <f t="shared" si="28"/>
        <v>44554</v>
      </c>
      <c r="B24" s="116">
        <f t="shared" ca="1" si="44"/>
        <v>1004.06758</v>
      </c>
      <c r="C24" s="14">
        <f t="shared" si="29"/>
        <v>1000</v>
      </c>
      <c r="D24" s="95">
        <f t="shared" si="30"/>
        <v>44553</v>
      </c>
      <c r="E24" s="93">
        <f ca="1">IF(D24&lt;$B$1,VLOOKUP(D24,[1]DI!$A$4:$B$15000,2,FALSE),0)</f>
        <v>9.1499999999999998E-2</v>
      </c>
      <c r="F24" s="14">
        <f t="shared" ca="1" si="45"/>
        <v>1.00034749</v>
      </c>
      <c r="G24" s="14">
        <f ca="1">(TRUNC(PRODUCT($F$12:$F23),16))</f>
        <v>1.0040675810617199</v>
      </c>
      <c r="H24" s="14">
        <f t="shared" si="46"/>
        <v>1</v>
      </c>
      <c r="I24" s="14">
        <f t="shared" ca="1" si="47"/>
        <v>1.0040675800000001</v>
      </c>
      <c r="J24" s="13">
        <f t="shared" si="32"/>
        <v>0</v>
      </c>
      <c r="K24" s="29">
        <f t="shared" si="33"/>
        <v>44538</v>
      </c>
      <c r="L24" s="2">
        <f t="shared" si="34"/>
        <v>12</v>
      </c>
      <c r="M24" s="17">
        <f t="shared" si="35"/>
        <v>12</v>
      </c>
      <c r="N24" s="12">
        <f t="shared" si="21"/>
        <v>1</v>
      </c>
      <c r="O24" s="12">
        <f t="shared" ca="1" si="22"/>
        <v>1.0040675800000001</v>
      </c>
      <c r="P24" s="17">
        <f t="shared" si="36"/>
        <v>0</v>
      </c>
      <c r="Q24" s="14">
        <f t="shared" ca="1" si="23"/>
        <v>4.0675800000000004</v>
      </c>
      <c r="R24" s="20">
        <f t="shared" si="24"/>
        <v>0</v>
      </c>
      <c r="S24" s="14">
        <f t="shared" si="25"/>
        <v>0</v>
      </c>
      <c r="T24" s="4" t="str">
        <f t="shared" si="37"/>
        <v>A+J=</v>
      </c>
      <c r="U24" s="29">
        <f t="shared" si="38"/>
        <v>46021</v>
      </c>
      <c r="V24" s="3"/>
      <c r="W24" s="4"/>
      <c r="X24" s="121"/>
      <c r="Y24" s="122"/>
      <c r="Z24" s="124"/>
      <c r="AA24" s="125"/>
      <c r="AB24" s="128"/>
      <c r="AC24" s="128"/>
      <c r="AD24" s="126"/>
      <c r="AE24" s="128"/>
      <c r="AF24" s="121"/>
      <c r="AG24" s="127"/>
      <c r="AH24" s="122"/>
      <c r="AI24" s="3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</row>
    <row r="25" spans="1:155" x14ac:dyDescent="0.15">
      <c r="A25" s="115">
        <f t="shared" si="28"/>
        <v>44557</v>
      </c>
      <c r="B25" s="116">
        <f t="shared" ca="1" si="44"/>
        <v>1004.41647999</v>
      </c>
      <c r="C25" s="14">
        <f t="shared" si="29"/>
        <v>1000</v>
      </c>
      <c r="D25" s="95">
        <f t="shared" si="30"/>
        <v>44554</v>
      </c>
      <c r="E25" s="93">
        <f ca="1">IF(D25&lt;$B$1,VLOOKUP(D25,[1]DI!$A$4:$B$15000,2,FALSE),0)</f>
        <v>9.1499999999999998E-2</v>
      </c>
      <c r="F25" s="14">
        <f t="shared" ca="1" si="45"/>
        <v>1.00034749</v>
      </c>
      <c r="G25" s="14">
        <f ca="1">(TRUNC(PRODUCT($F$12:$F24),16))</f>
        <v>1.0044164845054699</v>
      </c>
      <c r="H25" s="14">
        <f t="shared" si="46"/>
        <v>1</v>
      </c>
      <c r="I25" s="14">
        <f t="shared" ca="1" si="47"/>
        <v>1.0044164799999999</v>
      </c>
      <c r="J25" s="13">
        <f t="shared" si="32"/>
        <v>0</v>
      </c>
      <c r="K25" s="29">
        <f t="shared" si="33"/>
        <v>44538</v>
      </c>
      <c r="L25" s="2">
        <f t="shared" si="34"/>
        <v>13</v>
      </c>
      <c r="M25" s="17">
        <f t="shared" si="35"/>
        <v>13</v>
      </c>
      <c r="N25" s="12">
        <f t="shared" si="21"/>
        <v>1</v>
      </c>
      <c r="O25" s="12">
        <f t="shared" ca="1" si="22"/>
        <v>1.0044164799999999</v>
      </c>
      <c r="P25" s="17">
        <f t="shared" si="36"/>
        <v>0</v>
      </c>
      <c r="Q25" s="14">
        <f t="shared" ca="1" si="23"/>
        <v>4.41647999</v>
      </c>
      <c r="R25" s="20">
        <f t="shared" si="24"/>
        <v>0</v>
      </c>
      <c r="S25" s="14">
        <f t="shared" si="25"/>
        <v>0</v>
      </c>
      <c r="T25" s="4" t="str">
        <f t="shared" si="37"/>
        <v>A+J=</v>
      </c>
      <c r="U25" s="29">
        <f t="shared" si="38"/>
        <v>46021</v>
      </c>
      <c r="V25" s="3"/>
      <c r="W25" s="4"/>
      <c r="X25" s="121"/>
      <c r="Y25" s="122"/>
      <c r="Z25" s="124"/>
      <c r="AA25" s="125"/>
      <c r="AB25" s="128"/>
      <c r="AC25" s="128"/>
      <c r="AD25" s="126"/>
      <c r="AE25" s="128"/>
      <c r="AF25" s="121"/>
      <c r="AG25" s="127"/>
      <c r="AH25" s="122"/>
      <c r="AI25" s="3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</row>
    <row r="26" spans="1:155" x14ac:dyDescent="0.15">
      <c r="A26" s="115">
        <f t="shared" si="28"/>
        <v>44558</v>
      </c>
      <c r="B26" s="116">
        <f t="shared" ca="1" si="44"/>
        <v>1004.7655099900001</v>
      </c>
      <c r="C26" s="14">
        <f t="shared" si="29"/>
        <v>1000</v>
      </c>
      <c r="D26" s="95">
        <f t="shared" si="30"/>
        <v>44557</v>
      </c>
      <c r="E26" s="93">
        <f ca="1">IF(D26&lt;$B$1,VLOOKUP(D26,[1]DI!$A$4:$B$15000,2,FALSE),0)</f>
        <v>9.1499999999999998E-2</v>
      </c>
      <c r="F26" s="14">
        <f t="shared" ca="1" si="45"/>
        <v>1.00034749</v>
      </c>
      <c r="G26" s="14">
        <f ca="1">(TRUNC(PRODUCT($F$12:$F25),16))</f>
        <v>1.0047655091896699</v>
      </c>
      <c r="H26" s="14">
        <f t="shared" si="46"/>
        <v>1</v>
      </c>
      <c r="I26" s="14">
        <f t="shared" ca="1" si="47"/>
        <v>1.0047655099999999</v>
      </c>
      <c r="J26" s="13">
        <f t="shared" si="32"/>
        <v>0</v>
      </c>
      <c r="K26" s="29">
        <f t="shared" si="33"/>
        <v>44538</v>
      </c>
      <c r="L26" s="2">
        <f t="shared" si="34"/>
        <v>14</v>
      </c>
      <c r="M26" s="17">
        <f t="shared" si="35"/>
        <v>14</v>
      </c>
      <c r="N26" s="12">
        <f t="shared" si="21"/>
        <v>1</v>
      </c>
      <c r="O26" s="12">
        <f t="shared" ca="1" si="22"/>
        <v>1.0047655099999999</v>
      </c>
      <c r="P26" s="17">
        <f t="shared" si="36"/>
        <v>0</v>
      </c>
      <c r="Q26" s="14">
        <f t="shared" ca="1" si="23"/>
        <v>4.76550999</v>
      </c>
      <c r="R26" s="20">
        <f t="shared" si="24"/>
        <v>0</v>
      </c>
      <c r="S26" s="14">
        <f t="shared" si="25"/>
        <v>0</v>
      </c>
      <c r="T26" s="4" t="str">
        <f t="shared" si="37"/>
        <v>A+J=</v>
      </c>
      <c r="U26" s="29">
        <f t="shared" si="38"/>
        <v>46021</v>
      </c>
      <c r="V26" s="3"/>
      <c r="W26" s="4"/>
      <c r="X26" s="121"/>
      <c r="Y26" s="122"/>
      <c r="Z26" s="124"/>
      <c r="AA26" s="125"/>
      <c r="AB26" s="128"/>
      <c r="AC26" s="128"/>
      <c r="AD26" s="126"/>
      <c r="AE26" s="128"/>
      <c r="AF26" s="121"/>
      <c r="AG26" s="127"/>
      <c r="AH26" s="122"/>
      <c r="AI26" s="3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</row>
    <row r="27" spans="1:155" x14ac:dyDescent="0.15">
      <c r="A27" s="115">
        <f t="shared" si="28"/>
        <v>44559</v>
      </c>
      <c r="B27" s="116">
        <f t="shared" ca="1" si="44"/>
        <v>1005.11466</v>
      </c>
      <c r="C27" s="14">
        <f t="shared" si="29"/>
        <v>1000</v>
      </c>
      <c r="D27" s="95">
        <f t="shared" si="30"/>
        <v>44558</v>
      </c>
      <c r="E27" s="93">
        <f ca="1">IF(D27&lt;$B$1,VLOOKUP(D27,[1]DI!$A$4:$B$15000,2,FALSE),0)</f>
        <v>9.1499999999999998E-2</v>
      </c>
      <c r="F27" s="14">
        <f t="shared" ca="1" si="45"/>
        <v>1.00034749</v>
      </c>
      <c r="G27" s="14">
        <f ca="1">(TRUNC(PRODUCT($F$12:$F26),16))</f>
        <v>1.00511465515646</v>
      </c>
      <c r="H27" s="14">
        <f t="shared" si="46"/>
        <v>1</v>
      </c>
      <c r="I27" s="14">
        <f t="shared" ca="1" si="47"/>
        <v>1.00511466</v>
      </c>
      <c r="J27" s="13">
        <f t="shared" si="32"/>
        <v>0</v>
      </c>
      <c r="K27" s="29">
        <f t="shared" si="33"/>
        <v>44538</v>
      </c>
      <c r="L27" s="2">
        <f t="shared" si="34"/>
        <v>15</v>
      </c>
      <c r="M27" s="17">
        <f t="shared" si="35"/>
        <v>15</v>
      </c>
      <c r="N27" s="12">
        <f t="shared" si="21"/>
        <v>1</v>
      </c>
      <c r="O27" s="12">
        <f t="shared" ca="1" si="22"/>
        <v>1.00511466</v>
      </c>
      <c r="P27" s="17">
        <f t="shared" si="36"/>
        <v>0</v>
      </c>
      <c r="Q27" s="14">
        <f t="shared" ca="1" si="23"/>
        <v>5.1146599999999998</v>
      </c>
      <c r="R27" s="20">
        <f t="shared" si="24"/>
        <v>0</v>
      </c>
      <c r="S27" s="14">
        <f t="shared" si="25"/>
        <v>0</v>
      </c>
      <c r="T27" s="4" t="str">
        <f t="shared" si="37"/>
        <v>A+J=</v>
      </c>
      <c r="U27" s="29">
        <f t="shared" si="38"/>
        <v>46021</v>
      </c>
      <c r="V27" s="3"/>
      <c r="W27" s="4"/>
      <c r="X27" s="121"/>
      <c r="Y27" s="122"/>
      <c r="Z27" s="124"/>
      <c r="AA27" s="125"/>
      <c r="AB27" s="128"/>
      <c r="AC27" s="128"/>
      <c r="AD27" s="126"/>
      <c r="AE27" s="128"/>
      <c r="AF27" s="121"/>
      <c r="AG27" s="127"/>
      <c r="AH27" s="122"/>
      <c r="AI27" s="3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</row>
    <row r="28" spans="1:155" x14ac:dyDescent="0.15">
      <c r="A28" s="115">
        <f t="shared" si="28"/>
        <v>44560</v>
      </c>
      <c r="B28" s="116">
        <f t="shared" ca="1" si="44"/>
        <v>1005.46391999</v>
      </c>
      <c r="C28" s="14">
        <f t="shared" si="29"/>
        <v>1000</v>
      </c>
      <c r="D28" s="95">
        <f t="shared" si="30"/>
        <v>44559</v>
      </c>
      <c r="E28" s="93">
        <f ca="1">IF(D28&lt;$B$1,VLOOKUP(D28,[1]DI!$A$4:$B$15000,2,FALSE),0)</f>
        <v>9.1499999999999998E-2</v>
      </c>
      <c r="F28" s="14">
        <f t="shared" ca="1" si="45"/>
        <v>1.00034749</v>
      </c>
      <c r="G28" s="14">
        <f ca="1">(TRUNC(PRODUCT($F$12:$F27),16))</f>
        <v>1.00546392244798</v>
      </c>
      <c r="H28" s="14">
        <f t="shared" si="46"/>
        <v>1</v>
      </c>
      <c r="I28" s="14">
        <f t="shared" ca="1" si="47"/>
        <v>1.00546392</v>
      </c>
      <c r="J28" s="13">
        <f t="shared" si="32"/>
        <v>0</v>
      </c>
      <c r="K28" s="29">
        <f t="shared" si="33"/>
        <v>44538</v>
      </c>
      <c r="L28" s="2">
        <f t="shared" si="34"/>
        <v>16</v>
      </c>
      <c r="M28" s="17">
        <f t="shared" si="35"/>
        <v>16</v>
      </c>
      <c r="N28" s="12">
        <f t="shared" si="21"/>
        <v>1</v>
      </c>
      <c r="O28" s="12">
        <f t="shared" ca="1" si="22"/>
        <v>1.00546392</v>
      </c>
      <c r="P28" s="17">
        <f t="shared" si="36"/>
        <v>0</v>
      </c>
      <c r="Q28" s="14">
        <f t="shared" ca="1" si="23"/>
        <v>5.4639199899999999</v>
      </c>
      <c r="R28" s="20">
        <f t="shared" si="24"/>
        <v>0</v>
      </c>
      <c r="S28" s="14">
        <f t="shared" si="25"/>
        <v>0</v>
      </c>
      <c r="T28" s="4" t="str">
        <f t="shared" si="37"/>
        <v>A+J=</v>
      </c>
      <c r="U28" s="29">
        <f t="shared" si="38"/>
        <v>46021</v>
      </c>
      <c r="V28" s="3"/>
      <c r="W28" s="4"/>
      <c r="X28" s="121"/>
      <c r="Y28" s="122"/>
      <c r="Z28" s="124"/>
      <c r="AA28" s="125"/>
      <c r="AB28" s="128"/>
      <c r="AC28" s="128"/>
      <c r="AD28" s="126"/>
      <c r="AE28" s="128"/>
      <c r="AF28" s="121"/>
      <c r="AG28" s="127"/>
      <c r="AH28" s="122"/>
      <c r="AI28" s="3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</row>
    <row r="29" spans="1:155" x14ac:dyDescent="0.15">
      <c r="A29" s="115">
        <f t="shared" si="28"/>
        <v>44561</v>
      </c>
      <c r="B29" s="116">
        <f t="shared" ca="1" si="44"/>
        <v>1005.81330999</v>
      </c>
      <c r="C29" s="14">
        <f t="shared" si="29"/>
        <v>1000</v>
      </c>
      <c r="D29" s="95">
        <f t="shared" si="30"/>
        <v>44560</v>
      </c>
      <c r="E29" s="93">
        <f ca="1">IF(D29&lt;$B$1,VLOOKUP(D29,[1]DI!$A$4:$B$15000,2,FALSE),0)</f>
        <v>9.1499999999999998E-2</v>
      </c>
      <c r="F29" s="14">
        <f t="shared" ca="1" si="45"/>
        <v>1.00034749</v>
      </c>
      <c r="G29" s="14">
        <f ca="1">(TRUNC(PRODUCT($F$12:$F28),16))</f>
        <v>1.0058133111063901</v>
      </c>
      <c r="H29" s="14">
        <f t="shared" si="46"/>
        <v>1</v>
      </c>
      <c r="I29" s="14">
        <f t="shared" ca="1" si="47"/>
        <v>1.00581331</v>
      </c>
      <c r="J29" s="13">
        <f t="shared" si="32"/>
        <v>0</v>
      </c>
      <c r="K29" s="29">
        <f t="shared" si="33"/>
        <v>44538</v>
      </c>
      <c r="L29" s="2">
        <f t="shared" si="34"/>
        <v>17</v>
      </c>
      <c r="M29" s="17">
        <f t="shared" si="35"/>
        <v>17</v>
      </c>
      <c r="N29" s="12">
        <f t="shared" si="21"/>
        <v>1</v>
      </c>
      <c r="O29" s="12">
        <f t="shared" ca="1" si="22"/>
        <v>1.00581331</v>
      </c>
      <c r="P29" s="17">
        <f t="shared" si="36"/>
        <v>0</v>
      </c>
      <c r="Q29" s="14">
        <f t="shared" ca="1" si="23"/>
        <v>5.8133099899999996</v>
      </c>
      <c r="R29" s="20">
        <f t="shared" si="24"/>
        <v>0</v>
      </c>
      <c r="S29" s="14">
        <f t="shared" si="25"/>
        <v>0</v>
      </c>
      <c r="T29" s="4" t="str">
        <f t="shared" si="37"/>
        <v>A+J=</v>
      </c>
      <c r="U29" s="29">
        <f t="shared" si="38"/>
        <v>46021</v>
      </c>
      <c r="V29" s="3"/>
      <c r="W29" s="4"/>
      <c r="X29" s="121"/>
      <c r="Y29" s="122"/>
      <c r="Z29" s="124"/>
      <c r="AA29" s="125"/>
      <c r="AB29" s="128"/>
      <c r="AC29" s="128"/>
      <c r="AD29" s="126"/>
      <c r="AE29" s="128"/>
      <c r="AF29" s="121"/>
      <c r="AG29" s="127"/>
      <c r="AH29" s="122"/>
      <c r="AI29" s="3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</row>
    <row r="30" spans="1:155" x14ac:dyDescent="0.15">
      <c r="A30" s="115">
        <f t="shared" si="28"/>
        <v>44564</v>
      </c>
      <c r="B30" s="116">
        <f t="shared" ca="1" si="44"/>
        <v>1006.16281999</v>
      </c>
      <c r="C30" s="14">
        <f t="shared" si="29"/>
        <v>1000</v>
      </c>
      <c r="D30" s="95">
        <f t="shared" si="30"/>
        <v>44561</v>
      </c>
      <c r="E30" s="93">
        <f ca="1">IF(D30&lt;$B$1,VLOOKUP(D30,[1]DI!$A$4:$B$15000,2,FALSE),0)</f>
        <v>9.1499999999999998E-2</v>
      </c>
      <c r="F30" s="14">
        <f t="shared" ca="1" si="45"/>
        <v>1.00034749</v>
      </c>
      <c r="G30" s="14">
        <f ca="1">(TRUNC(PRODUCT($F$12:$F29),16))</f>
        <v>1.00616282117386</v>
      </c>
      <c r="H30" s="14">
        <f t="shared" si="46"/>
        <v>1</v>
      </c>
      <c r="I30" s="14">
        <f t="shared" ca="1" si="47"/>
        <v>1.0061628199999999</v>
      </c>
      <c r="J30" s="13">
        <f t="shared" si="32"/>
        <v>0</v>
      </c>
      <c r="K30" s="29">
        <f t="shared" si="33"/>
        <v>44538</v>
      </c>
      <c r="L30" s="2">
        <f t="shared" si="34"/>
        <v>18</v>
      </c>
      <c r="M30" s="17">
        <f t="shared" si="35"/>
        <v>18</v>
      </c>
      <c r="N30" s="12">
        <f t="shared" si="21"/>
        <v>1</v>
      </c>
      <c r="O30" s="12">
        <f t="shared" ca="1" si="22"/>
        <v>1.0061628199999999</v>
      </c>
      <c r="P30" s="17">
        <f t="shared" si="36"/>
        <v>0</v>
      </c>
      <c r="Q30" s="14">
        <f t="shared" ca="1" si="23"/>
        <v>6.16281999</v>
      </c>
      <c r="R30" s="20">
        <f t="shared" si="24"/>
        <v>0</v>
      </c>
      <c r="S30" s="14">
        <f t="shared" si="25"/>
        <v>0</v>
      </c>
      <c r="T30" s="4" t="str">
        <f t="shared" si="37"/>
        <v>A+J=</v>
      </c>
      <c r="U30" s="29">
        <f t="shared" si="38"/>
        <v>46021</v>
      </c>
      <c r="V30" s="3"/>
      <c r="W30" s="4"/>
      <c r="X30" s="121"/>
      <c r="Y30" s="122"/>
      <c r="Z30" s="124"/>
      <c r="AA30" s="125"/>
      <c r="AB30" s="128"/>
      <c r="AC30" s="128"/>
      <c r="AD30" s="126"/>
      <c r="AE30" s="128"/>
      <c r="AF30" s="121"/>
      <c r="AG30" s="127"/>
      <c r="AH30" s="122"/>
      <c r="AI30" s="3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</row>
    <row r="31" spans="1:155" x14ac:dyDescent="0.15">
      <c r="A31" s="115">
        <f t="shared" si="28"/>
        <v>44565</v>
      </c>
      <c r="B31" s="116">
        <f t="shared" ca="1" si="44"/>
        <v>1006.5124499999999</v>
      </c>
      <c r="C31" s="14">
        <f t="shared" si="29"/>
        <v>1000</v>
      </c>
      <c r="D31" s="95">
        <f t="shared" si="30"/>
        <v>44564</v>
      </c>
      <c r="E31" s="93">
        <f ca="1">IF(D31&lt;$B$1,VLOOKUP(D31,[1]DI!$A$4:$B$15000,2,FALSE),0)</f>
        <v>9.1499999999999998E-2</v>
      </c>
      <c r="F31" s="14">
        <f t="shared" ca="1" si="45"/>
        <v>1.00034749</v>
      </c>
      <c r="G31" s="14">
        <f ca="1">(TRUNC(PRODUCT($F$12:$F30),16))</f>
        <v>1.0065124526925899</v>
      </c>
      <c r="H31" s="14">
        <f t="shared" si="46"/>
        <v>1</v>
      </c>
      <c r="I31" s="14">
        <f t="shared" ca="1" si="47"/>
        <v>1.00651245</v>
      </c>
      <c r="J31" s="13">
        <f t="shared" si="32"/>
        <v>0</v>
      </c>
      <c r="K31" s="29">
        <f t="shared" si="33"/>
        <v>44538</v>
      </c>
      <c r="L31" s="2">
        <f t="shared" si="34"/>
        <v>19</v>
      </c>
      <c r="M31" s="17">
        <f t="shared" si="35"/>
        <v>19</v>
      </c>
      <c r="N31" s="12">
        <f t="shared" si="21"/>
        <v>1</v>
      </c>
      <c r="O31" s="12">
        <f t="shared" ca="1" si="22"/>
        <v>1.00651245</v>
      </c>
      <c r="P31" s="17">
        <f t="shared" si="36"/>
        <v>0</v>
      </c>
      <c r="Q31" s="14">
        <f t="shared" ca="1" si="23"/>
        <v>6.5124500000000003</v>
      </c>
      <c r="R31" s="20">
        <f t="shared" si="24"/>
        <v>0</v>
      </c>
      <c r="S31" s="14">
        <f t="shared" si="25"/>
        <v>0</v>
      </c>
      <c r="T31" s="4" t="str">
        <f t="shared" si="37"/>
        <v>A+J=</v>
      </c>
      <c r="U31" s="29">
        <f t="shared" si="38"/>
        <v>46021</v>
      </c>
      <c r="V31" s="3"/>
      <c r="W31" s="4"/>
      <c r="X31" s="121"/>
      <c r="Y31" s="122"/>
      <c r="Z31" s="124"/>
      <c r="AA31" s="125"/>
      <c r="AB31" s="128"/>
      <c r="AC31" s="128"/>
      <c r="AD31" s="126"/>
      <c r="AE31" s="128"/>
      <c r="AF31" s="121"/>
      <c r="AG31" s="127"/>
      <c r="AH31" s="122"/>
      <c r="AI31" s="3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</row>
    <row r="32" spans="1:155" x14ac:dyDescent="0.15">
      <c r="A32" s="115">
        <f t="shared" si="28"/>
        <v>44566</v>
      </c>
      <c r="B32" s="116">
        <f t="shared" ca="1" si="44"/>
        <v>1006.86220999</v>
      </c>
      <c r="C32" s="14">
        <f t="shared" si="29"/>
        <v>1000</v>
      </c>
      <c r="D32" s="95">
        <f t="shared" si="30"/>
        <v>44565</v>
      </c>
      <c r="E32" s="93">
        <f ca="1">IF(D32&lt;$B$1,VLOOKUP(D32,[1]DI!$A$4:$B$15000,2,FALSE),0)</f>
        <v>9.1499999999999998E-2</v>
      </c>
      <c r="F32" s="14">
        <f t="shared" ca="1" si="45"/>
        <v>1.00034749</v>
      </c>
      <c r="G32" s="14">
        <f ca="1">(TRUNC(PRODUCT($F$12:$F31),16))</f>
        <v>1.00686220570478</v>
      </c>
      <c r="H32" s="14">
        <f t="shared" si="46"/>
        <v>1</v>
      </c>
      <c r="I32" s="14">
        <f t="shared" ca="1" si="47"/>
        <v>1.00686221</v>
      </c>
      <c r="J32" s="13">
        <f t="shared" si="32"/>
        <v>0</v>
      </c>
      <c r="K32" s="29">
        <f t="shared" si="33"/>
        <v>44538</v>
      </c>
      <c r="L32" s="2">
        <f t="shared" si="34"/>
        <v>20</v>
      </c>
      <c r="M32" s="17">
        <f t="shared" si="35"/>
        <v>20</v>
      </c>
      <c r="N32" s="12">
        <f t="shared" si="21"/>
        <v>1</v>
      </c>
      <c r="O32" s="12">
        <f t="shared" ca="1" si="22"/>
        <v>1.00686221</v>
      </c>
      <c r="P32" s="17">
        <f t="shared" si="36"/>
        <v>0</v>
      </c>
      <c r="Q32" s="14">
        <f t="shared" ca="1" si="23"/>
        <v>6.8622099900000002</v>
      </c>
      <c r="R32" s="20">
        <f t="shared" si="24"/>
        <v>0</v>
      </c>
      <c r="S32" s="14">
        <f t="shared" si="25"/>
        <v>0</v>
      </c>
      <c r="T32" s="4" t="str">
        <f t="shared" si="37"/>
        <v>A+J=</v>
      </c>
      <c r="U32" s="29">
        <f t="shared" si="38"/>
        <v>46021</v>
      </c>
      <c r="V32" s="3"/>
      <c r="W32" s="4"/>
      <c r="X32" s="121"/>
      <c r="Y32" s="122"/>
      <c r="Z32" s="124"/>
      <c r="AA32" s="125"/>
      <c r="AB32" s="128"/>
      <c r="AC32" s="128"/>
      <c r="AD32" s="126"/>
      <c r="AE32" s="128"/>
      <c r="AF32" s="121"/>
      <c r="AG32" s="127"/>
      <c r="AH32" s="122"/>
      <c r="AI32" s="3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</row>
    <row r="33" spans="1:155" x14ac:dyDescent="0.15">
      <c r="A33" s="115">
        <f t="shared" si="28"/>
        <v>44567</v>
      </c>
      <c r="B33" s="116">
        <f t="shared" ca="1" si="44"/>
        <v>1007.21207999</v>
      </c>
      <c r="C33" s="14">
        <f t="shared" si="29"/>
        <v>1000</v>
      </c>
      <c r="D33" s="95">
        <f t="shared" si="30"/>
        <v>44566</v>
      </c>
      <c r="E33" s="93">
        <f ca="1">IF(D33&lt;$B$1,VLOOKUP(D33,[1]DI!$A$4:$B$15000,2,FALSE),0)</f>
        <v>9.1499999999999998E-2</v>
      </c>
      <c r="F33" s="14">
        <f t="shared" ca="1" si="45"/>
        <v>1.00034749</v>
      </c>
      <c r="G33" s="14">
        <f ca="1">(TRUNC(PRODUCT($F$12:$F32),16))</f>
        <v>1.0072120802526401</v>
      </c>
      <c r="H33" s="14">
        <f t="shared" si="46"/>
        <v>1</v>
      </c>
      <c r="I33" s="14">
        <f t="shared" ca="1" si="47"/>
        <v>1.00721208</v>
      </c>
      <c r="J33" s="13">
        <f t="shared" si="32"/>
        <v>0</v>
      </c>
      <c r="K33" s="29">
        <f t="shared" si="33"/>
        <v>44538</v>
      </c>
      <c r="L33" s="2">
        <f t="shared" si="34"/>
        <v>21</v>
      </c>
      <c r="M33" s="17">
        <f t="shared" si="35"/>
        <v>21</v>
      </c>
      <c r="N33" s="12">
        <f t="shared" si="21"/>
        <v>1</v>
      </c>
      <c r="O33" s="12">
        <f t="shared" ca="1" si="22"/>
        <v>1.00721208</v>
      </c>
      <c r="P33" s="17">
        <f t="shared" si="36"/>
        <v>0</v>
      </c>
      <c r="Q33" s="14">
        <f t="shared" ca="1" si="23"/>
        <v>7.2120799900000003</v>
      </c>
      <c r="R33" s="20">
        <f t="shared" si="24"/>
        <v>0</v>
      </c>
      <c r="S33" s="14">
        <f t="shared" si="25"/>
        <v>0</v>
      </c>
      <c r="T33" s="4" t="str">
        <f t="shared" si="37"/>
        <v>A+J=</v>
      </c>
      <c r="U33" s="29">
        <f t="shared" si="38"/>
        <v>46021</v>
      </c>
      <c r="V33" s="3"/>
      <c r="W33" s="4"/>
      <c r="X33" s="121"/>
      <c r="Y33" s="122"/>
      <c r="Z33" s="124"/>
      <c r="AA33" s="125"/>
      <c r="AB33" s="128"/>
      <c r="AC33" s="128"/>
      <c r="AD33" s="126"/>
      <c r="AE33" s="128"/>
      <c r="AF33" s="121"/>
      <c r="AG33" s="127"/>
      <c r="AH33" s="122"/>
      <c r="AI33" s="3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</row>
    <row r="34" spans="1:155" x14ac:dyDescent="0.15">
      <c r="A34" s="115">
        <f t="shared" si="28"/>
        <v>44568</v>
      </c>
      <c r="B34" s="116">
        <f t="shared" ca="1" si="44"/>
        <v>1007.56208</v>
      </c>
      <c r="C34" s="14">
        <f t="shared" si="29"/>
        <v>1000</v>
      </c>
      <c r="D34" s="95">
        <f t="shared" si="30"/>
        <v>44567</v>
      </c>
      <c r="E34" s="93">
        <f ca="1">IF(D34&lt;$B$1,VLOOKUP(D34,[1]DI!$A$4:$B$15000,2,FALSE),0)</f>
        <v>9.1499999999999998E-2</v>
      </c>
      <c r="F34" s="14">
        <f t="shared" ca="1" si="45"/>
        <v>1.00034749</v>
      </c>
      <c r="G34" s="14">
        <f ca="1">(TRUNC(PRODUCT($F$12:$F33),16))</f>
        <v>1.0075620763784101</v>
      </c>
      <c r="H34" s="14">
        <f t="shared" si="46"/>
        <v>1</v>
      </c>
      <c r="I34" s="14">
        <f t="shared" ca="1" si="47"/>
        <v>1.00756208</v>
      </c>
      <c r="J34" s="13">
        <f t="shared" si="32"/>
        <v>0</v>
      </c>
      <c r="K34" s="29">
        <f t="shared" si="33"/>
        <v>44538</v>
      </c>
      <c r="L34" s="2">
        <f t="shared" si="34"/>
        <v>22</v>
      </c>
      <c r="M34" s="17">
        <f t="shared" si="35"/>
        <v>22</v>
      </c>
      <c r="N34" s="12">
        <f t="shared" si="21"/>
        <v>1</v>
      </c>
      <c r="O34" s="12">
        <f t="shared" ca="1" si="22"/>
        <v>1.00756208</v>
      </c>
      <c r="P34" s="17">
        <f t="shared" si="36"/>
        <v>0</v>
      </c>
      <c r="Q34" s="14">
        <f t="shared" ca="1" si="23"/>
        <v>7.5620799999999999</v>
      </c>
      <c r="R34" s="20">
        <f t="shared" si="24"/>
        <v>0</v>
      </c>
      <c r="S34" s="14">
        <f t="shared" si="25"/>
        <v>0</v>
      </c>
      <c r="T34" s="4" t="str">
        <f t="shared" si="37"/>
        <v>A+J=</v>
      </c>
      <c r="U34" s="29">
        <f t="shared" si="38"/>
        <v>46021</v>
      </c>
      <c r="V34" s="3"/>
      <c r="W34" s="4"/>
      <c r="X34" s="121"/>
      <c r="Y34" s="122"/>
      <c r="Z34" s="124"/>
      <c r="AA34" s="125"/>
      <c r="AB34" s="128"/>
      <c r="AC34" s="128"/>
      <c r="AD34" s="126"/>
      <c r="AE34" s="128"/>
      <c r="AF34" s="121"/>
      <c r="AG34" s="127"/>
      <c r="AH34" s="122"/>
      <c r="AI34" s="3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</row>
    <row r="35" spans="1:155" x14ac:dyDescent="0.15">
      <c r="A35" s="115">
        <f t="shared" si="28"/>
        <v>44571</v>
      </c>
      <c r="B35" s="116">
        <f t="shared" ca="1" si="44"/>
        <v>1007.91219</v>
      </c>
      <c r="C35" s="14">
        <f t="shared" si="29"/>
        <v>1000</v>
      </c>
      <c r="D35" s="95">
        <f t="shared" si="30"/>
        <v>44568</v>
      </c>
      <c r="E35" s="93">
        <f ca="1">IF(D35&lt;$B$1,VLOOKUP(D35,[1]DI!$A$4:$B$15000,2,FALSE),0)</f>
        <v>9.1499999999999998E-2</v>
      </c>
      <c r="F35" s="14">
        <f t="shared" ca="1" si="45"/>
        <v>1.00034749</v>
      </c>
      <c r="G35" s="14">
        <f ca="1">(TRUNC(PRODUCT($F$12:$F34),16))</f>
        <v>1.0079121941243301</v>
      </c>
      <c r="H35" s="14">
        <f t="shared" si="46"/>
        <v>1</v>
      </c>
      <c r="I35" s="14">
        <f t="shared" ca="1" si="47"/>
        <v>1.0079121900000001</v>
      </c>
      <c r="J35" s="13">
        <f t="shared" si="32"/>
        <v>0</v>
      </c>
      <c r="K35" s="29">
        <f t="shared" si="33"/>
        <v>44538</v>
      </c>
      <c r="L35" s="2">
        <f t="shared" si="34"/>
        <v>23</v>
      </c>
      <c r="M35" s="17">
        <f t="shared" si="35"/>
        <v>23</v>
      </c>
      <c r="N35" s="12">
        <f t="shared" si="21"/>
        <v>1</v>
      </c>
      <c r="O35" s="12">
        <f t="shared" ca="1" si="22"/>
        <v>1.0079121900000001</v>
      </c>
      <c r="P35" s="17">
        <f t="shared" si="36"/>
        <v>0</v>
      </c>
      <c r="Q35" s="14">
        <f t="shared" ca="1" si="23"/>
        <v>7.9121899999999998</v>
      </c>
      <c r="R35" s="20">
        <f t="shared" si="24"/>
        <v>0</v>
      </c>
      <c r="S35" s="14">
        <f t="shared" si="25"/>
        <v>0</v>
      </c>
      <c r="T35" s="4" t="str">
        <f t="shared" si="37"/>
        <v>A+J=</v>
      </c>
      <c r="U35" s="29">
        <f t="shared" si="38"/>
        <v>46021</v>
      </c>
      <c r="V35" s="3"/>
      <c r="W35" s="4"/>
      <c r="X35" s="121"/>
      <c r="Y35" s="122"/>
      <c r="Z35" s="124"/>
      <c r="AA35" s="125"/>
      <c r="AB35" s="128"/>
      <c r="AC35" s="128"/>
      <c r="AD35" s="126"/>
      <c r="AE35" s="128"/>
      <c r="AF35" s="121"/>
      <c r="AG35" s="127"/>
      <c r="AH35" s="122"/>
      <c r="AI35" s="3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</row>
    <row r="36" spans="1:155" x14ac:dyDescent="0.15">
      <c r="A36" s="115">
        <f t="shared" si="28"/>
        <v>44572</v>
      </c>
      <c r="B36" s="116">
        <f t="shared" ca="1" si="44"/>
        <v>1008.26243</v>
      </c>
      <c r="C36" s="14">
        <f t="shared" si="29"/>
        <v>1000</v>
      </c>
      <c r="D36" s="95">
        <f t="shared" si="30"/>
        <v>44571</v>
      </c>
      <c r="E36" s="93">
        <f ca="1">IF(D36&lt;$B$1,VLOOKUP(D36,[1]DI!$A$4:$B$15000,2,FALSE),0)</f>
        <v>9.1499999999999998E-2</v>
      </c>
      <c r="F36" s="14">
        <f t="shared" ca="1" si="45"/>
        <v>1.00034749</v>
      </c>
      <c r="G36" s="14">
        <f ca="1">(TRUNC(PRODUCT($F$12:$F35),16))</f>
        <v>1.00826243353266</v>
      </c>
      <c r="H36" s="14">
        <f t="shared" si="46"/>
        <v>1</v>
      </c>
      <c r="I36" s="14">
        <f t="shared" ca="1" si="47"/>
        <v>1.00826243</v>
      </c>
      <c r="J36" s="13">
        <f t="shared" si="32"/>
        <v>0</v>
      </c>
      <c r="K36" s="29">
        <f t="shared" si="33"/>
        <v>44538</v>
      </c>
      <c r="L36" s="2">
        <f t="shared" si="34"/>
        <v>24</v>
      </c>
      <c r="M36" s="17">
        <f t="shared" si="35"/>
        <v>24</v>
      </c>
      <c r="N36" s="12">
        <f t="shared" si="21"/>
        <v>1</v>
      </c>
      <c r="O36" s="12">
        <f t="shared" ca="1" si="22"/>
        <v>1.00826243</v>
      </c>
      <c r="P36" s="17">
        <f t="shared" si="36"/>
        <v>0</v>
      </c>
      <c r="Q36" s="14">
        <f t="shared" ca="1" si="23"/>
        <v>8.2624300000000002</v>
      </c>
      <c r="R36" s="20">
        <f t="shared" si="24"/>
        <v>0</v>
      </c>
      <c r="S36" s="14">
        <f t="shared" si="25"/>
        <v>0</v>
      </c>
      <c r="T36" s="4" t="str">
        <f t="shared" si="37"/>
        <v>A+J=</v>
      </c>
      <c r="U36" s="29">
        <f t="shared" si="38"/>
        <v>46021</v>
      </c>
      <c r="V36" s="3"/>
      <c r="W36" s="4"/>
      <c r="X36" s="121"/>
      <c r="Y36" s="122"/>
      <c r="Z36" s="124"/>
      <c r="AA36" s="125"/>
      <c r="AB36" s="128"/>
      <c r="AC36" s="128"/>
      <c r="AD36" s="126"/>
      <c r="AE36" s="128"/>
      <c r="AF36" s="121"/>
      <c r="AG36" s="127"/>
      <c r="AH36" s="122"/>
      <c r="AI36" s="3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</row>
    <row r="37" spans="1:155" x14ac:dyDescent="0.15">
      <c r="A37" s="115">
        <f t="shared" si="28"/>
        <v>44573</v>
      </c>
      <c r="B37" s="116">
        <f t="shared" ca="1" si="44"/>
        <v>1008.61278999</v>
      </c>
      <c r="C37" s="14">
        <f t="shared" si="29"/>
        <v>1000</v>
      </c>
      <c r="D37" s="95">
        <f t="shared" si="30"/>
        <v>44572</v>
      </c>
      <c r="E37" s="93">
        <f ca="1">IF(D37&lt;$B$1,VLOOKUP(D37,[1]DI!$A$4:$B$15000,2,FALSE),0)</f>
        <v>9.1499999999999998E-2</v>
      </c>
      <c r="F37" s="14">
        <f t="shared" ca="1" si="45"/>
        <v>1.00034749</v>
      </c>
      <c r="G37" s="14">
        <f ca="1">(TRUNC(PRODUCT($F$12:$F36),16))</f>
        <v>1.00861279464569</v>
      </c>
      <c r="H37" s="14">
        <f t="shared" si="46"/>
        <v>1</v>
      </c>
      <c r="I37" s="14">
        <f t="shared" ca="1" si="47"/>
        <v>1.0086127899999999</v>
      </c>
      <c r="J37" s="13">
        <f t="shared" si="32"/>
        <v>0</v>
      </c>
      <c r="K37" s="29">
        <f t="shared" si="33"/>
        <v>44538</v>
      </c>
      <c r="L37" s="2">
        <f t="shared" si="34"/>
        <v>25</v>
      </c>
      <c r="M37" s="17">
        <f t="shared" si="35"/>
        <v>25</v>
      </c>
      <c r="N37" s="12">
        <f t="shared" si="21"/>
        <v>1</v>
      </c>
      <c r="O37" s="12">
        <f t="shared" ca="1" si="22"/>
        <v>1.0086127899999999</v>
      </c>
      <c r="P37" s="17">
        <f t="shared" si="36"/>
        <v>0</v>
      </c>
      <c r="Q37" s="14">
        <f t="shared" ca="1" si="23"/>
        <v>8.6127899899999996</v>
      </c>
      <c r="R37" s="20">
        <f t="shared" si="24"/>
        <v>0</v>
      </c>
      <c r="S37" s="14">
        <f t="shared" si="25"/>
        <v>0</v>
      </c>
      <c r="T37" s="4" t="str">
        <f t="shared" si="37"/>
        <v>A+J=</v>
      </c>
      <c r="U37" s="29">
        <f t="shared" si="38"/>
        <v>46021</v>
      </c>
      <c r="V37" s="3"/>
      <c r="W37" s="4"/>
      <c r="X37" s="121"/>
      <c r="Y37" s="122"/>
      <c r="Z37" s="124"/>
      <c r="AA37" s="125"/>
      <c r="AB37" s="128"/>
      <c r="AC37" s="128"/>
      <c r="AD37" s="126"/>
      <c r="AE37" s="128"/>
      <c r="AF37" s="121"/>
      <c r="AG37" s="127"/>
      <c r="AH37" s="122"/>
      <c r="AI37" s="3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</row>
    <row r="38" spans="1:155" x14ac:dyDescent="0.15">
      <c r="A38" s="115">
        <f t="shared" si="28"/>
        <v>44574</v>
      </c>
      <c r="B38" s="116">
        <f t="shared" ca="1" si="44"/>
        <v>1008.96327999</v>
      </c>
      <c r="C38" s="14">
        <f t="shared" si="29"/>
        <v>1000</v>
      </c>
      <c r="D38" s="95">
        <f t="shared" si="30"/>
        <v>44573</v>
      </c>
      <c r="E38" s="93">
        <f ca="1">IF(D38&lt;$B$1,VLOOKUP(D38,[1]DI!$A$4:$B$15000,2,FALSE),0)</f>
        <v>9.1499999999999998E-2</v>
      </c>
      <c r="F38" s="14">
        <f t="shared" ca="1" si="45"/>
        <v>1.00034749</v>
      </c>
      <c r="G38" s="14">
        <f ca="1">(TRUNC(PRODUCT($F$12:$F37),16))</f>
        <v>1.0089632775057</v>
      </c>
      <c r="H38" s="14">
        <f t="shared" si="46"/>
        <v>1</v>
      </c>
      <c r="I38" s="14">
        <f t="shared" ca="1" si="47"/>
        <v>1.0089632799999999</v>
      </c>
      <c r="J38" s="13">
        <f t="shared" si="32"/>
        <v>0</v>
      </c>
      <c r="K38" s="29">
        <f t="shared" si="33"/>
        <v>44538</v>
      </c>
      <c r="L38" s="2">
        <f t="shared" si="34"/>
        <v>26</v>
      </c>
      <c r="M38" s="17">
        <f t="shared" si="35"/>
        <v>26</v>
      </c>
      <c r="N38" s="12">
        <f t="shared" si="21"/>
        <v>1</v>
      </c>
      <c r="O38" s="12">
        <f t="shared" ca="1" si="22"/>
        <v>1.0089632799999999</v>
      </c>
      <c r="P38" s="17">
        <f t="shared" si="36"/>
        <v>0</v>
      </c>
      <c r="Q38" s="14">
        <f t="shared" ca="1" si="23"/>
        <v>8.9632799900000002</v>
      </c>
      <c r="R38" s="20">
        <f t="shared" si="24"/>
        <v>0</v>
      </c>
      <c r="S38" s="14">
        <f t="shared" si="25"/>
        <v>0</v>
      </c>
      <c r="T38" s="4" t="str">
        <f t="shared" si="37"/>
        <v>A+J=</v>
      </c>
      <c r="U38" s="29">
        <f t="shared" si="38"/>
        <v>46021</v>
      </c>
      <c r="V38" s="3"/>
      <c r="W38" s="4"/>
      <c r="X38" s="121"/>
      <c r="Y38" s="122"/>
      <c r="Z38" s="124"/>
      <c r="AA38" s="125"/>
      <c r="AB38" s="128"/>
      <c r="AC38" s="128"/>
      <c r="AD38" s="126"/>
      <c r="AE38" s="128"/>
      <c r="AF38" s="121"/>
      <c r="AG38" s="127"/>
      <c r="AH38" s="122"/>
      <c r="AI38" s="3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</row>
    <row r="39" spans="1:155" x14ac:dyDescent="0.15">
      <c r="A39" s="115">
        <f t="shared" si="28"/>
        <v>44575</v>
      </c>
      <c r="B39" s="116">
        <f t="shared" ca="1" si="44"/>
        <v>1009.31388</v>
      </c>
      <c r="C39" s="14">
        <f t="shared" si="29"/>
        <v>1000</v>
      </c>
      <c r="D39" s="95">
        <f t="shared" si="30"/>
        <v>44574</v>
      </c>
      <c r="E39" s="93">
        <f ca="1">IF(D39&lt;$B$1,VLOOKUP(D39,[1]DI!$A$4:$B$15000,2,FALSE),0)</f>
        <v>9.1499999999999998E-2</v>
      </c>
      <c r="F39" s="14">
        <f t="shared" ca="1" si="45"/>
        <v>1.00034749</v>
      </c>
      <c r="G39" s="14">
        <f ca="1">(TRUNC(PRODUCT($F$12:$F38),16))</f>
        <v>1.0093138821550001</v>
      </c>
      <c r="H39" s="14">
        <f t="shared" si="46"/>
        <v>1</v>
      </c>
      <c r="I39" s="14">
        <f t="shared" ca="1" si="47"/>
        <v>1.0093138800000001</v>
      </c>
      <c r="J39" s="13">
        <f t="shared" si="32"/>
        <v>0</v>
      </c>
      <c r="K39" s="29">
        <f t="shared" si="33"/>
        <v>44538</v>
      </c>
      <c r="L39" s="2">
        <f t="shared" si="34"/>
        <v>27</v>
      </c>
      <c r="M39" s="17">
        <f t="shared" si="35"/>
        <v>27</v>
      </c>
      <c r="N39" s="12">
        <f t="shared" si="21"/>
        <v>1</v>
      </c>
      <c r="O39" s="12">
        <f t="shared" ca="1" si="22"/>
        <v>1.0093138800000001</v>
      </c>
      <c r="P39" s="17">
        <f t="shared" si="36"/>
        <v>0</v>
      </c>
      <c r="Q39" s="14">
        <f t="shared" ca="1" si="23"/>
        <v>9.3138799999999993</v>
      </c>
      <c r="R39" s="20">
        <f t="shared" si="24"/>
        <v>0</v>
      </c>
      <c r="S39" s="14">
        <f t="shared" si="25"/>
        <v>0</v>
      </c>
      <c r="T39" s="4" t="str">
        <f t="shared" si="37"/>
        <v>A+J=</v>
      </c>
      <c r="U39" s="29">
        <f t="shared" si="38"/>
        <v>46021</v>
      </c>
      <c r="V39" s="3"/>
      <c r="W39" s="4"/>
      <c r="X39" s="121"/>
      <c r="Y39" s="122"/>
      <c r="Z39" s="124"/>
      <c r="AA39" s="125"/>
      <c r="AB39" s="128"/>
      <c r="AC39" s="128"/>
      <c r="AD39" s="126"/>
      <c r="AE39" s="128"/>
      <c r="AF39" s="121"/>
      <c r="AG39" s="127"/>
      <c r="AH39" s="122"/>
      <c r="AI39" s="3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</row>
    <row r="40" spans="1:155" x14ac:dyDescent="0.15">
      <c r="A40" s="115">
        <f t="shared" si="28"/>
        <v>44578</v>
      </c>
      <c r="B40" s="116">
        <f t="shared" ca="1" si="44"/>
        <v>1009.66460999</v>
      </c>
      <c r="C40" s="14">
        <f t="shared" si="29"/>
        <v>1000</v>
      </c>
      <c r="D40" s="95">
        <f t="shared" si="30"/>
        <v>44575</v>
      </c>
      <c r="E40" s="93">
        <f ca="1">IF(D40&lt;$B$1,VLOOKUP(D40,[1]DI!$A$4:$B$15000,2,FALSE),0)</f>
        <v>9.1499999999999998E-2</v>
      </c>
      <c r="F40" s="14">
        <f t="shared" ca="1" si="45"/>
        <v>1.00034749</v>
      </c>
      <c r="G40" s="14">
        <f ca="1">(TRUNC(PRODUCT($F$12:$F39),16))</f>
        <v>1.00966460863591</v>
      </c>
      <c r="H40" s="14">
        <f t="shared" si="46"/>
        <v>1</v>
      </c>
      <c r="I40" s="14">
        <f t="shared" ca="1" si="47"/>
        <v>1.00966461</v>
      </c>
      <c r="J40" s="13">
        <f t="shared" si="32"/>
        <v>0</v>
      </c>
      <c r="K40" s="29">
        <f t="shared" si="33"/>
        <v>44538</v>
      </c>
      <c r="L40" s="2">
        <f t="shared" si="34"/>
        <v>28</v>
      </c>
      <c r="M40" s="17">
        <f t="shared" si="35"/>
        <v>28</v>
      </c>
      <c r="N40" s="12">
        <f t="shared" si="21"/>
        <v>1</v>
      </c>
      <c r="O40" s="12">
        <f t="shared" ca="1" si="22"/>
        <v>1.00966461</v>
      </c>
      <c r="P40" s="17">
        <f t="shared" si="36"/>
        <v>0</v>
      </c>
      <c r="Q40" s="14">
        <f t="shared" ca="1" si="23"/>
        <v>9.6646099900000006</v>
      </c>
      <c r="R40" s="20">
        <f t="shared" si="24"/>
        <v>0</v>
      </c>
      <c r="S40" s="14">
        <f t="shared" si="25"/>
        <v>0</v>
      </c>
      <c r="T40" s="4" t="str">
        <f t="shared" si="37"/>
        <v>A+J=</v>
      </c>
      <c r="U40" s="29">
        <f t="shared" si="38"/>
        <v>46021</v>
      </c>
      <c r="V40" s="3"/>
      <c r="W40" s="4"/>
      <c r="X40" s="121"/>
      <c r="Y40" s="122"/>
      <c r="Z40" s="124"/>
      <c r="AA40" s="125"/>
      <c r="AB40" s="128"/>
      <c r="AC40" s="128"/>
      <c r="AD40" s="126"/>
      <c r="AE40" s="128"/>
      <c r="AF40" s="121"/>
      <c r="AG40" s="127"/>
      <c r="AH40" s="122"/>
      <c r="AI40" s="3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</row>
    <row r="41" spans="1:155" x14ac:dyDescent="0.15">
      <c r="A41" s="115">
        <f t="shared" si="28"/>
        <v>44579</v>
      </c>
      <c r="B41" s="116">
        <f t="shared" ca="1" si="44"/>
        <v>1010.01546</v>
      </c>
      <c r="C41" s="14">
        <f t="shared" si="29"/>
        <v>1000</v>
      </c>
      <c r="D41" s="95">
        <f t="shared" si="30"/>
        <v>44578</v>
      </c>
      <c r="E41" s="93">
        <f ca="1">IF(D41&lt;$B$1,VLOOKUP(D41,[1]DI!$A$4:$B$15000,2,FALSE),0)</f>
        <v>9.1499999999999998E-2</v>
      </c>
      <c r="F41" s="14">
        <f t="shared" ca="1" si="45"/>
        <v>1.00034749</v>
      </c>
      <c r="G41" s="14">
        <f ca="1">(TRUNC(PRODUCT($F$12:$F40),16))</f>
        <v>1.01001545699077</v>
      </c>
      <c r="H41" s="14">
        <f t="shared" si="46"/>
        <v>1</v>
      </c>
      <c r="I41" s="14">
        <f t="shared" ca="1" si="47"/>
        <v>1.01001546</v>
      </c>
      <c r="J41" s="13">
        <f t="shared" si="32"/>
        <v>0</v>
      </c>
      <c r="K41" s="29">
        <f t="shared" si="33"/>
        <v>44538</v>
      </c>
      <c r="L41" s="2">
        <f t="shared" si="34"/>
        <v>29</v>
      </c>
      <c r="M41" s="17">
        <f t="shared" si="35"/>
        <v>29</v>
      </c>
      <c r="N41" s="12">
        <f t="shared" si="21"/>
        <v>1</v>
      </c>
      <c r="O41" s="12">
        <f t="shared" ca="1" si="22"/>
        <v>1.01001546</v>
      </c>
      <c r="P41" s="17">
        <f t="shared" si="36"/>
        <v>0</v>
      </c>
      <c r="Q41" s="14">
        <f t="shared" ca="1" si="23"/>
        <v>10.015459999999999</v>
      </c>
      <c r="R41" s="20">
        <f t="shared" si="24"/>
        <v>0</v>
      </c>
      <c r="S41" s="14">
        <f t="shared" si="25"/>
        <v>0</v>
      </c>
      <c r="T41" s="4" t="str">
        <f t="shared" si="37"/>
        <v>A+J=</v>
      </c>
      <c r="U41" s="29">
        <f t="shared" si="38"/>
        <v>46021</v>
      </c>
      <c r="V41" s="3"/>
      <c r="W41" s="4"/>
      <c r="X41" s="121"/>
      <c r="Y41" s="122"/>
      <c r="Z41" s="124"/>
      <c r="AA41" s="125"/>
      <c r="AB41" s="128"/>
      <c r="AC41" s="128"/>
      <c r="AD41" s="126"/>
      <c r="AE41" s="128"/>
      <c r="AF41" s="121"/>
      <c r="AG41" s="127"/>
      <c r="AH41" s="122"/>
      <c r="AI41" s="3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</row>
    <row r="42" spans="1:155" x14ac:dyDescent="0.15">
      <c r="A42" s="115">
        <f t="shared" si="28"/>
        <v>44580</v>
      </c>
      <c r="B42" s="116">
        <f t="shared" ca="1" si="44"/>
        <v>1010.36642999</v>
      </c>
      <c r="C42" s="14">
        <f t="shared" si="29"/>
        <v>1000</v>
      </c>
      <c r="D42" s="95">
        <f t="shared" si="30"/>
        <v>44579</v>
      </c>
      <c r="E42" s="93">
        <f ca="1">IF(D42&lt;$B$1,VLOOKUP(D42,[1]DI!$A$4:$B$15000,2,FALSE),0)</f>
        <v>9.1499999999999998E-2</v>
      </c>
      <c r="F42" s="14">
        <f t="shared" ca="1" si="45"/>
        <v>1.00034749</v>
      </c>
      <c r="G42" s="14">
        <f ca="1">(TRUNC(PRODUCT($F$12:$F41),16))</f>
        <v>1.0103664272619199</v>
      </c>
      <c r="H42" s="14">
        <f t="shared" si="46"/>
        <v>1</v>
      </c>
      <c r="I42" s="14">
        <f t="shared" ca="1" si="47"/>
        <v>1.0103664299999999</v>
      </c>
      <c r="J42" s="13">
        <f t="shared" si="32"/>
        <v>0</v>
      </c>
      <c r="K42" s="29">
        <f t="shared" si="33"/>
        <v>44538</v>
      </c>
      <c r="L42" s="2">
        <f t="shared" si="34"/>
        <v>30</v>
      </c>
      <c r="M42" s="17">
        <f t="shared" si="35"/>
        <v>30</v>
      </c>
      <c r="N42" s="12">
        <f t="shared" si="21"/>
        <v>1</v>
      </c>
      <c r="O42" s="12">
        <f t="shared" ca="1" si="22"/>
        <v>1.0103664299999999</v>
      </c>
      <c r="P42" s="17">
        <f t="shared" si="36"/>
        <v>0</v>
      </c>
      <c r="Q42" s="14">
        <f t="shared" ca="1" si="23"/>
        <v>10.36642999</v>
      </c>
      <c r="R42" s="20">
        <f t="shared" si="24"/>
        <v>0</v>
      </c>
      <c r="S42" s="14">
        <f t="shared" si="25"/>
        <v>0</v>
      </c>
      <c r="T42" s="4" t="str">
        <f t="shared" si="37"/>
        <v>A+J=</v>
      </c>
      <c r="U42" s="29">
        <f t="shared" si="38"/>
        <v>46021</v>
      </c>
      <c r="V42" s="3"/>
      <c r="W42" s="4"/>
      <c r="X42" s="121"/>
      <c r="Y42" s="122"/>
      <c r="Z42" s="124"/>
      <c r="AA42" s="125"/>
      <c r="AB42" s="128"/>
      <c r="AC42" s="128"/>
      <c r="AD42" s="126"/>
      <c r="AE42" s="128"/>
      <c r="AF42" s="121"/>
      <c r="AG42" s="127"/>
      <c r="AH42" s="122"/>
      <c r="AI42" s="3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</row>
    <row r="43" spans="1:155" x14ac:dyDescent="0.15">
      <c r="A43" s="115">
        <f t="shared" si="28"/>
        <v>44581</v>
      </c>
      <c r="B43" s="116">
        <f t="shared" ca="1" si="44"/>
        <v>1010.71752</v>
      </c>
      <c r="C43" s="14">
        <f t="shared" si="29"/>
        <v>1000</v>
      </c>
      <c r="D43" s="95">
        <f t="shared" si="30"/>
        <v>44580</v>
      </c>
      <c r="E43" s="93">
        <f ca="1">IF(D43&lt;$B$1,VLOOKUP(D43,[1]DI!$A$4:$B$15000,2,FALSE),0)</f>
        <v>9.1499999999999998E-2</v>
      </c>
      <c r="F43" s="14">
        <f t="shared" ca="1" si="45"/>
        <v>1.00034749</v>
      </c>
      <c r="G43" s="14">
        <f ca="1">(TRUNC(PRODUCT($F$12:$F42),16))</f>
        <v>1.0107175194917299</v>
      </c>
      <c r="H43" s="14">
        <f t="shared" si="46"/>
        <v>1</v>
      </c>
      <c r="I43" s="14">
        <f t="shared" ca="1" si="47"/>
        <v>1.01071752</v>
      </c>
      <c r="J43" s="13">
        <f t="shared" si="32"/>
        <v>0</v>
      </c>
      <c r="K43" s="29">
        <f t="shared" si="33"/>
        <v>44538</v>
      </c>
      <c r="L43" s="2">
        <f t="shared" si="34"/>
        <v>31</v>
      </c>
      <c r="M43" s="17">
        <f t="shared" si="35"/>
        <v>31</v>
      </c>
      <c r="N43" s="12">
        <f t="shared" si="21"/>
        <v>1</v>
      </c>
      <c r="O43" s="12">
        <f t="shared" ca="1" si="22"/>
        <v>1.01071752</v>
      </c>
      <c r="P43" s="17">
        <f t="shared" si="36"/>
        <v>0</v>
      </c>
      <c r="Q43" s="14">
        <f t="shared" ca="1" si="23"/>
        <v>10.71752</v>
      </c>
      <c r="R43" s="20">
        <f t="shared" si="24"/>
        <v>0</v>
      </c>
      <c r="S43" s="14">
        <f t="shared" si="25"/>
        <v>0</v>
      </c>
      <c r="T43" s="4" t="str">
        <f t="shared" si="37"/>
        <v>A+J=</v>
      </c>
      <c r="U43" s="29">
        <f t="shared" si="38"/>
        <v>46021</v>
      </c>
      <c r="V43" s="3"/>
      <c r="W43" s="4"/>
      <c r="X43" s="121"/>
      <c r="Y43" s="122"/>
      <c r="Z43" s="124"/>
      <c r="AA43" s="125"/>
      <c r="AB43" s="128"/>
      <c r="AC43" s="128"/>
      <c r="AD43" s="126"/>
      <c r="AE43" s="128"/>
      <c r="AF43" s="121"/>
      <c r="AG43" s="127"/>
      <c r="AH43" s="122"/>
      <c r="AI43" s="3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</row>
    <row r="44" spans="1:155" x14ac:dyDescent="0.15">
      <c r="A44" s="115">
        <f t="shared" si="28"/>
        <v>44582</v>
      </c>
      <c r="B44" s="116">
        <f t="shared" ca="1" si="44"/>
        <v>1011.06873</v>
      </c>
      <c r="C44" s="14">
        <f t="shared" si="29"/>
        <v>1000</v>
      </c>
      <c r="D44" s="95">
        <f t="shared" si="30"/>
        <v>44581</v>
      </c>
      <c r="E44" s="93">
        <f ca="1">IF(D44&lt;$B$1,VLOOKUP(D44,[1]DI!$A$4:$B$15000,2,FALSE),0)</f>
        <v>9.1499999999999998E-2</v>
      </c>
      <c r="F44" s="14">
        <f t="shared" ca="1" si="45"/>
        <v>1.00034749</v>
      </c>
      <c r="G44" s="14">
        <f ca="1">(TRUNC(PRODUCT($F$12:$F43),16))</f>
        <v>1.0110687337225801</v>
      </c>
      <c r="H44" s="14">
        <f t="shared" si="46"/>
        <v>1</v>
      </c>
      <c r="I44" s="14">
        <f t="shared" ca="1" si="47"/>
        <v>1.0110687300000001</v>
      </c>
      <c r="J44" s="13">
        <f t="shared" si="32"/>
        <v>0</v>
      </c>
      <c r="K44" s="29">
        <f t="shared" si="33"/>
        <v>44538</v>
      </c>
      <c r="L44" s="2">
        <f t="shared" si="34"/>
        <v>32</v>
      </c>
      <c r="M44" s="17">
        <f t="shared" si="35"/>
        <v>32</v>
      </c>
      <c r="N44" s="12">
        <f t="shared" si="21"/>
        <v>1</v>
      </c>
      <c r="O44" s="12">
        <f t="shared" ca="1" si="22"/>
        <v>1.0110687300000001</v>
      </c>
      <c r="P44" s="17">
        <f t="shared" si="36"/>
        <v>0</v>
      </c>
      <c r="Q44" s="14">
        <f t="shared" ca="1" si="23"/>
        <v>11.06873</v>
      </c>
      <c r="R44" s="20">
        <f t="shared" si="24"/>
        <v>0</v>
      </c>
      <c r="S44" s="14">
        <f t="shared" si="25"/>
        <v>0</v>
      </c>
      <c r="T44" s="4" t="str">
        <f t="shared" si="37"/>
        <v>A+J=</v>
      </c>
      <c r="U44" s="29">
        <f t="shared" si="38"/>
        <v>46021</v>
      </c>
      <c r="V44" s="3"/>
      <c r="W44" s="4"/>
      <c r="X44" s="121"/>
      <c r="Y44" s="122"/>
      <c r="Z44" s="124"/>
      <c r="AA44" s="125"/>
      <c r="AB44" s="128"/>
      <c r="AC44" s="128"/>
      <c r="AD44" s="126"/>
      <c r="AE44" s="128"/>
      <c r="AF44" s="121"/>
      <c r="AG44" s="127"/>
      <c r="AH44" s="122"/>
      <c r="AI44" s="3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</row>
    <row r="45" spans="1:155" x14ac:dyDescent="0.15">
      <c r="A45" s="115">
        <f t="shared" si="28"/>
        <v>44585</v>
      </c>
      <c r="B45" s="116">
        <f t="shared" ca="1" si="44"/>
        <v>1011.42007</v>
      </c>
      <c r="C45" s="14">
        <f t="shared" si="29"/>
        <v>1000</v>
      </c>
      <c r="D45" s="95">
        <f t="shared" si="30"/>
        <v>44582</v>
      </c>
      <c r="E45" s="93">
        <f ca="1">IF(D45&lt;$B$1,VLOOKUP(D45,[1]DI!$A$4:$B$15000,2,FALSE),0)</f>
        <v>9.1499999999999998E-2</v>
      </c>
      <c r="F45" s="14">
        <f t="shared" ca="1" si="45"/>
        <v>1.00034749</v>
      </c>
      <c r="G45" s="14">
        <f ca="1">(TRUNC(PRODUCT($F$12:$F44),16))</f>
        <v>1.0114200699968601</v>
      </c>
      <c r="H45" s="14">
        <f t="shared" si="46"/>
        <v>1</v>
      </c>
      <c r="I45" s="14">
        <f t="shared" ca="1" si="47"/>
        <v>1.01142007</v>
      </c>
      <c r="J45" s="13">
        <f t="shared" si="32"/>
        <v>0</v>
      </c>
      <c r="K45" s="29">
        <f t="shared" si="33"/>
        <v>44538</v>
      </c>
      <c r="L45" s="2">
        <f t="shared" si="34"/>
        <v>33</v>
      </c>
      <c r="M45" s="17">
        <f t="shared" si="35"/>
        <v>33</v>
      </c>
      <c r="N45" s="12">
        <f t="shared" si="21"/>
        <v>1</v>
      </c>
      <c r="O45" s="12">
        <f t="shared" ca="1" si="22"/>
        <v>1.01142007</v>
      </c>
      <c r="P45" s="17">
        <f t="shared" si="36"/>
        <v>0</v>
      </c>
      <c r="Q45" s="14">
        <f t="shared" ca="1" si="23"/>
        <v>11.420070000000001</v>
      </c>
      <c r="R45" s="20">
        <f t="shared" si="24"/>
        <v>0</v>
      </c>
      <c r="S45" s="14">
        <f t="shared" si="25"/>
        <v>0</v>
      </c>
      <c r="T45" s="4" t="str">
        <f t="shared" si="37"/>
        <v>A+J=</v>
      </c>
      <c r="U45" s="29">
        <f t="shared" si="38"/>
        <v>46021</v>
      </c>
      <c r="V45" s="3"/>
      <c r="W45" s="4"/>
      <c r="X45" s="121"/>
      <c r="Y45" s="122"/>
      <c r="Z45" s="124"/>
      <c r="AA45" s="125"/>
      <c r="AB45" s="128"/>
      <c r="AC45" s="128"/>
      <c r="AD45" s="126"/>
      <c r="AE45" s="128"/>
      <c r="AF45" s="121"/>
      <c r="AG45" s="127"/>
      <c r="AH45" s="122"/>
      <c r="AI45" s="3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</row>
    <row r="46" spans="1:155" x14ac:dyDescent="0.15">
      <c r="A46" s="115">
        <f t="shared" si="28"/>
        <v>44586</v>
      </c>
      <c r="B46" s="116">
        <f t="shared" ca="1" si="44"/>
        <v>1011.77153</v>
      </c>
      <c r="C46" s="14">
        <f t="shared" si="29"/>
        <v>1000</v>
      </c>
      <c r="D46" s="95">
        <f t="shared" si="30"/>
        <v>44585</v>
      </c>
      <c r="E46" s="93">
        <f ca="1">IF(D46&lt;$B$1,VLOOKUP(D46,[1]DI!$A$4:$B$15000,2,FALSE),0)</f>
        <v>9.1499999999999998E-2</v>
      </c>
      <c r="F46" s="14">
        <f t="shared" ca="1" si="45"/>
        <v>1.00034749</v>
      </c>
      <c r="G46" s="14">
        <f ca="1">(TRUNC(PRODUCT($F$12:$F45),16))</f>
        <v>1.0117715283569799</v>
      </c>
      <c r="H46" s="14">
        <f t="shared" si="46"/>
        <v>1</v>
      </c>
      <c r="I46" s="14">
        <f t="shared" ca="1" si="47"/>
        <v>1.0117715300000001</v>
      </c>
      <c r="J46" s="13">
        <f t="shared" si="32"/>
        <v>0</v>
      </c>
      <c r="K46" s="29">
        <f t="shared" si="33"/>
        <v>44538</v>
      </c>
      <c r="L46" s="2">
        <f t="shared" si="34"/>
        <v>34</v>
      </c>
      <c r="M46" s="17">
        <f t="shared" si="35"/>
        <v>34</v>
      </c>
      <c r="N46" s="12">
        <f t="shared" si="21"/>
        <v>1</v>
      </c>
      <c r="O46" s="12">
        <f t="shared" ca="1" si="22"/>
        <v>1.0117715300000001</v>
      </c>
      <c r="P46" s="17">
        <f t="shared" si="36"/>
        <v>0</v>
      </c>
      <c r="Q46" s="14">
        <f t="shared" ca="1" si="23"/>
        <v>11.77153</v>
      </c>
      <c r="R46" s="20">
        <f t="shared" si="24"/>
        <v>0</v>
      </c>
      <c r="S46" s="14">
        <f t="shared" si="25"/>
        <v>0</v>
      </c>
      <c r="T46" s="4" t="str">
        <f t="shared" si="37"/>
        <v>A+J=</v>
      </c>
      <c r="U46" s="29">
        <f t="shared" si="38"/>
        <v>46021</v>
      </c>
      <c r="V46" s="3"/>
      <c r="W46" s="4"/>
      <c r="X46" s="121"/>
      <c r="Y46" s="122"/>
      <c r="Z46" s="124"/>
      <c r="AA46" s="125"/>
      <c r="AB46" s="128"/>
      <c r="AC46" s="128"/>
      <c r="AD46" s="126"/>
      <c r="AE46" s="128"/>
      <c r="AF46" s="121"/>
      <c r="AG46" s="127"/>
      <c r="AH46" s="122"/>
      <c r="AI46" s="3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</row>
    <row r="47" spans="1:155" x14ac:dyDescent="0.15">
      <c r="A47" s="115">
        <f t="shared" si="28"/>
        <v>44587</v>
      </c>
      <c r="B47" s="116">
        <f t="shared" ca="1" si="44"/>
        <v>1012.12311</v>
      </c>
      <c r="C47" s="14">
        <f t="shared" si="29"/>
        <v>1000</v>
      </c>
      <c r="D47" s="95">
        <f t="shared" si="30"/>
        <v>44586</v>
      </c>
      <c r="E47" s="93">
        <f ca="1">IF(D47&lt;$B$1,VLOOKUP(D47,[1]DI!$A$4:$B$15000,2,FALSE),0)</f>
        <v>9.1499999999999998E-2</v>
      </c>
      <c r="F47" s="14">
        <f t="shared" ca="1" si="45"/>
        <v>1.00034749</v>
      </c>
      <c r="G47" s="14">
        <f ca="1">(TRUNC(PRODUCT($F$12:$F46),16))</f>
        <v>1.0121231088453699</v>
      </c>
      <c r="H47" s="14">
        <f t="shared" si="46"/>
        <v>1</v>
      </c>
      <c r="I47" s="14">
        <f t="shared" ca="1" si="47"/>
        <v>1.0121231100000001</v>
      </c>
      <c r="J47" s="13">
        <f t="shared" si="32"/>
        <v>0</v>
      </c>
      <c r="K47" s="29">
        <f t="shared" si="33"/>
        <v>44538</v>
      </c>
      <c r="L47" s="2">
        <f t="shared" si="34"/>
        <v>35</v>
      </c>
      <c r="M47" s="17">
        <f t="shared" si="35"/>
        <v>35</v>
      </c>
      <c r="N47" s="12">
        <f t="shared" si="21"/>
        <v>1</v>
      </c>
      <c r="O47" s="12">
        <f t="shared" ca="1" si="22"/>
        <v>1.0121231100000001</v>
      </c>
      <c r="P47" s="17">
        <f t="shared" si="36"/>
        <v>0</v>
      </c>
      <c r="Q47" s="14">
        <f t="shared" ca="1" si="23"/>
        <v>12.12311</v>
      </c>
      <c r="R47" s="20">
        <f t="shared" si="24"/>
        <v>0</v>
      </c>
      <c r="S47" s="14">
        <f t="shared" si="25"/>
        <v>0</v>
      </c>
      <c r="T47" s="4" t="str">
        <f t="shared" si="37"/>
        <v>A+J=</v>
      </c>
      <c r="U47" s="29">
        <f t="shared" si="38"/>
        <v>46021</v>
      </c>
      <c r="V47" s="3"/>
      <c r="W47" s="4"/>
      <c r="X47" s="121"/>
      <c r="Y47" s="122"/>
      <c r="Z47" s="124"/>
      <c r="AA47" s="125"/>
      <c r="AB47" s="128"/>
      <c r="AC47" s="128"/>
      <c r="AD47" s="126"/>
      <c r="AE47" s="128"/>
      <c r="AF47" s="121"/>
      <c r="AG47" s="127"/>
      <c r="AH47" s="122"/>
      <c r="AI47" s="3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</row>
    <row r="48" spans="1:155" x14ac:dyDescent="0.15">
      <c r="A48" s="115">
        <f t="shared" si="28"/>
        <v>44588</v>
      </c>
      <c r="B48" s="116">
        <f t="shared" ca="1" si="44"/>
        <v>1012.47481</v>
      </c>
      <c r="C48" s="14">
        <f t="shared" si="29"/>
        <v>1000</v>
      </c>
      <c r="D48" s="95">
        <f t="shared" si="30"/>
        <v>44587</v>
      </c>
      <c r="E48" s="93">
        <f ca="1">IF(D48&lt;$B$1,VLOOKUP(D48,[1]DI!$A$4:$B$15000,2,FALSE),0)</f>
        <v>9.1499999999999998E-2</v>
      </c>
      <c r="F48" s="14">
        <f t="shared" ca="1" si="45"/>
        <v>1.00034749</v>
      </c>
      <c r="G48" s="14">
        <f ca="1">(TRUNC(PRODUCT($F$12:$F47),16))</f>
        <v>1.0124748115044599</v>
      </c>
      <c r="H48" s="14">
        <f t="shared" si="46"/>
        <v>1</v>
      </c>
      <c r="I48" s="14">
        <f t="shared" ca="1" si="47"/>
        <v>1.0124748100000001</v>
      </c>
      <c r="J48" s="13">
        <f t="shared" si="32"/>
        <v>0</v>
      </c>
      <c r="K48" s="29">
        <f t="shared" si="33"/>
        <v>44538</v>
      </c>
      <c r="L48" s="2">
        <f t="shared" si="34"/>
        <v>36</v>
      </c>
      <c r="M48" s="17">
        <f t="shared" si="35"/>
        <v>36</v>
      </c>
      <c r="N48" s="12">
        <f t="shared" si="21"/>
        <v>1</v>
      </c>
      <c r="O48" s="12">
        <f t="shared" ca="1" si="22"/>
        <v>1.0124748100000001</v>
      </c>
      <c r="P48" s="17">
        <f t="shared" si="36"/>
        <v>0</v>
      </c>
      <c r="Q48" s="14">
        <f t="shared" ca="1" si="23"/>
        <v>12.47481</v>
      </c>
      <c r="R48" s="20">
        <f t="shared" si="24"/>
        <v>0</v>
      </c>
      <c r="S48" s="14">
        <f t="shared" si="25"/>
        <v>0</v>
      </c>
      <c r="T48" s="4" t="str">
        <f t="shared" si="37"/>
        <v>A+J=</v>
      </c>
      <c r="U48" s="29">
        <f t="shared" si="38"/>
        <v>46021</v>
      </c>
      <c r="V48" s="3"/>
      <c r="W48" s="4"/>
      <c r="X48" s="121"/>
      <c r="Y48" s="122"/>
      <c r="Z48" s="124"/>
      <c r="AA48" s="125"/>
      <c r="AB48" s="128"/>
      <c r="AC48" s="128"/>
      <c r="AD48" s="126"/>
      <c r="AE48" s="128"/>
      <c r="AF48" s="121"/>
      <c r="AG48" s="127"/>
      <c r="AH48" s="122"/>
      <c r="AI48" s="3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</row>
    <row r="49" spans="1:155" x14ac:dyDescent="0.15">
      <c r="A49" s="115">
        <f t="shared" si="28"/>
        <v>44589</v>
      </c>
      <c r="B49" s="116">
        <f t="shared" ca="1" si="44"/>
        <v>1012.82663999</v>
      </c>
      <c r="C49" s="14">
        <f t="shared" si="29"/>
        <v>1000</v>
      </c>
      <c r="D49" s="95">
        <f t="shared" si="30"/>
        <v>44588</v>
      </c>
      <c r="E49" s="93">
        <f ca="1">IF(D49&lt;$B$1,VLOOKUP(D49,[1]DI!$A$4:$B$15000,2,FALSE),0)</f>
        <v>9.1499999999999998E-2</v>
      </c>
      <c r="F49" s="14">
        <f t="shared" ca="1" si="45"/>
        <v>1.00034749</v>
      </c>
      <c r="G49" s="14">
        <f ca="1">(TRUNC(PRODUCT($F$12:$F48),16))</f>
        <v>1.01282663637671</v>
      </c>
      <c r="H49" s="14">
        <f t="shared" si="46"/>
        <v>1</v>
      </c>
      <c r="I49" s="14">
        <f t="shared" ca="1" si="47"/>
        <v>1.0128266399999999</v>
      </c>
      <c r="J49" s="13">
        <f t="shared" si="32"/>
        <v>0</v>
      </c>
      <c r="K49" s="29">
        <f t="shared" si="33"/>
        <v>44538</v>
      </c>
      <c r="L49" s="2">
        <f t="shared" si="34"/>
        <v>37</v>
      </c>
      <c r="M49" s="17">
        <f t="shared" si="35"/>
        <v>37</v>
      </c>
      <c r="N49" s="12">
        <f t="shared" si="21"/>
        <v>1</v>
      </c>
      <c r="O49" s="12">
        <f t="shared" ca="1" si="22"/>
        <v>1.0128266399999999</v>
      </c>
      <c r="P49" s="17">
        <f t="shared" si="36"/>
        <v>0</v>
      </c>
      <c r="Q49" s="14">
        <f t="shared" ca="1" si="23"/>
        <v>12.82663999</v>
      </c>
      <c r="R49" s="20">
        <f t="shared" si="24"/>
        <v>0</v>
      </c>
      <c r="S49" s="14">
        <f t="shared" si="25"/>
        <v>0</v>
      </c>
      <c r="T49" s="4" t="str">
        <f t="shared" si="37"/>
        <v>A+J=</v>
      </c>
      <c r="U49" s="29">
        <f t="shared" si="38"/>
        <v>46021</v>
      </c>
      <c r="V49" s="3"/>
      <c r="W49" s="4"/>
      <c r="X49" s="121"/>
      <c r="Y49" s="122"/>
      <c r="Z49" s="124"/>
      <c r="AA49" s="125"/>
      <c r="AB49" s="128"/>
      <c r="AC49" s="128"/>
      <c r="AD49" s="126"/>
      <c r="AE49" s="128"/>
      <c r="AF49" s="121"/>
      <c r="AG49" s="127"/>
      <c r="AH49" s="122"/>
      <c r="AI49" s="3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</row>
    <row r="50" spans="1:155" x14ac:dyDescent="0.15">
      <c r="A50" s="115">
        <f t="shared" si="28"/>
        <v>44592</v>
      </c>
      <c r="B50" s="116">
        <f t="shared" ca="1" si="44"/>
        <v>1013.17857999</v>
      </c>
      <c r="C50" s="14">
        <f t="shared" si="29"/>
        <v>1000</v>
      </c>
      <c r="D50" s="95">
        <f t="shared" si="30"/>
        <v>44589</v>
      </c>
      <c r="E50" s="93">
        <f ca="1">IF(D50&lt;$B$1,VLOOKUP(D50,[1]DI!$A$4:$B$15000,2,FALSE),0)</f>
        <v>9.1499999999999998E-2</v>
      </c>
      <c r="F50" s="14">
        <f t="shared" ca="1" si="45"/>
        <v>1.00034749</v>
      </c>
      <c r="G50" s="14">
        <f ca="1">(TRUNC(PRODUCT($F$12:$F49),16))</f>
        <v>1.0131785835045899</v>
      </c>
      <c r="H50" s="14">
        <f t="shared" si="46"/>
        <v>1</v>
      </c>
      <c r="I50" s="14">
        <f t="shared" ca="1" si="47"/>
        <v>1.0131785799999999</v>
      </c>
      <c r="J50" s="13">
        <f t="shared" si="32"/>
        <v>0</v>
      </c>
      <c r="K50" s="29">
        <f t="shared" si="33"/>
        <v>44538</v>
      </c>
      <c r="L50" s="2">
        <f t="shared" si="34"/>
        <v>38</v>
      </c>
      <c r="M50" s="17">
        <f t="shared" si="35"/>
        <v>38</v>
      </c>
      <c r="N50" s="12">
        <f t="shared" si="21"/>
        <v>1</v>
      </c>
      <c r="O50" s="12">
        <f t="shared" ca="1" si="22"/>
        <v>1.0131785799999999</v>
      </c>
      <c r="P50" s="17">
        <f t="shared" si="36"/>
        <v>0</v>
      </c>
      <c r="Q50" s="14">
        <f t="shared" ca="1" si="23"/>
        <v>13.178579989999999</v>
      </c>
      <c r="R50" s="20">
        <f t="shared" si="24"/>
        <v>0</v>
      </c>
      <c r="S50" s="14">
        <f t="shared" si="25"/>
        <v>0</v>
      </c>
      <c r="T50" s="4" t="str">
        <f t="shared" si="37"/>
        <v>A+J=</v>
      </c>
      <c r="U50" s="29">
        <f t="shared" si="38"/>
        <v>46021</v>
      </c>
      <c r="V50" s="3"/>
      <c r="W50" s="4"/>
      <c r="X50" s="121"/>
      <c r="Y50" s="122"/>
      <c r="Z50" s="124"/>
      <c r="AA50" s="125"/>
      <c r="AB50" s="128"/>
      <c r="AC50" s="128"/>
      <c r="AD50" s="126"/>
      <c r="AE50" s="128"/>
      <c r="AF50" s="121"/>
      <c r="AG50" s="127"/>
      <c r="AH50" s="122"/>
      <c r="AI50" s="3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</row>
    <row r="51" spans="1:155" x14ac:dyDescent="0.15">
      <c r="A51" s="115">
        <f t="shared" si="28"/>
        <v>44593</v>
      </c>
      <c r="B51" s="116">
        <f t="shared" ca="1" si="44"/>
        <v>1013.53065</v>
      </c>
      <c r="C51" s="14">
        <f t="shared" si="29"/>
        <v>1000</v>
      </c>
      <c r="D51" s="95">
        <f t="shared" si="30"/>
        <v>44592</v>
      </c>
      <c r="E51" s="93">
        <f ca="1">IF(D51&lt;$B$1,VLOOKUP(D51,[1]DI!$A$4:$B$15000,2,FALSE),0)</f>
        <v>9.1499999999999998E-2</v>
      </c>
      <c r="F51" s="14">
        <f t="shared" ca="1" si="45"/>
        <v>1.00034749</v>
      </c>
      <c r="G51" s="14">
        <f ca="1">(TRUNC(PRODUCT($F$12:$F50),16))</f>
        <v>1.0135306529305701</v>
      </c>
      <c r="H51" s="14">
        <f t="shared" si="46"/>
        <v>1</v>
      </c>
      <c r="I51" s="14">
        <f t="shared" ca="1" si="47"/>
        <v>1.0135306500000001</v>
      </c>
      <c r="J51" s="13">
        <f t="shared" si="32"/>
        <v>0</v>
      </c>
      <c r="K51" s="29">
        <f t="shared" si="33"/>
        <v>44538</v>
      </c>
      <c r="L51" s="2">
        <f t="shared" si="34"/>
        <v>39</v>
      </c>
      <c r="M51" s="17">
        <f t="shared" si="35"/>
        <v>39</v>
      </c>
      <c r="N51" s="12">
        <f t="shared" si="21"/>
        <v>1</v>
      </c>
      <c r="O51" s="12">
        <f t="shared" ca="1" si="22"/>
        <v>1.0135306500000001</v>
      </c>
      <c r="P51" s="17">
        <f t="shared" si="36"/>
        <v>0</v>
      </c>
      <c r="Q51" s="14">
        <f t="shared" ca="1" si="23"/>
        <v>13.53065</v>
      </c>
      <c r="R51" s="20">
        <f t="shared" si="24"/>
        <v>0</v>
      </c>
      <c r="S51" s="14">
        <f t="shared" si="25"/>
        <v>0</v>
      </c>
      <c r="T51" s="4" t="str">
        <f t="shared" si="37"/>
        <v>A+J=</v>
      </c>
      <c r="U51" s="29">
        <f t="shared" si="38"/>
        <v>46021</v>
      </c>
      <c r="V51" s="3"/>
      <c r="W51" s="4"/>
      <c r="X51" s="121"/>
      <c r="Y51" s="122"/>
      <c r="Z51" s="124"/>
      <c r="AA51" s="125"/>
      <c r="AB51" s="128"/>
      <c r="AC51" s="128"/>
      <c r="AD51" s="126"/>
      <c r="AE51" s="128"/>
      <c r="AF51" s="121"/>
      <c r="AG51" s="127"/>
      <c r="AH51" s="122"/>
      <c r="AI51" s="3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</row>
    <row r="52" spans="1:155" x14ac:dyDescent="0.15">
      <c r="A52" s="115">
        <f t="shared" si="28"/>
        <v>44594</v>
      </c>
      <c r="B52" s="116">
        <f t="shared" ca="1" si="44"/>
        <v>1013.88284</v>
      </c>
      <c r="C52" s="14">
        <f t="shared" si="29"/>
        <v>1000</v>
      </c>
      <c r="D52" s="95">
        <f t="shared" si="30"/>
        <v>44593</v>
      </c>
      <c r="E52" s="93">
        <f ca="1">IF(D52&lt;$B$1,VLOOKUP(D52,[1]DI!$A$4:$B$15000,2,FALSE),0)</f>
        <v>9.1499999999999998E-2</v>
      </c>
      <c r="F52" s="14">
        <f t="shared" ca="1" si="45"/>
        <v>1.00034749</v>
      </c>
      <c r="G52" s="14">
        <f ca="1">(TRUNC(PRODUCT($F$12:$F51),16))</f>
        <v>1.01388284469715</v>
      </c>
      <c r="H52" s="14">
        <f t="shared" si="46"/>
        <v>1</v>
      </c>
      <c r="I52" s="14">
        <f t="shared" ca="1" si="47"/>
        <v>1.01388284</v>
      </c>
      <c r="J52" s="13">
        <f t="shared" si="32"/>
        <v>0</v>
      </c>
      <c r="K52" s="29">
        <f t="shared" si="33"/>
        <v>44538</v>
      </c>
      <c r="L52" s="2">
        <f t="shared" si="34"/>
        <v>40</v>
      </c>
      <c r="M52" s="17">
        <f t="shared" si="35"/>
        <v>40</v>
      </c>
      <c r="N52" s="12">
        <f t="shared" si="21"/>
        <v>1</v>
      </c>
      <c r="O52" s="12">
        <f t="shared" ca="1" si="22"/>
        <v>1.01388284</v>
      </c>
      <c r="P52" s="17">
        <f t="shared" si="36"/>
        <v>0</v>
      </c>
      <c r="Q52" s="14">
        <f t="shared" ca="1" si="23"/>
        <v>13.88284</v>
      </c>
      <c r="R52" s="20">
        <f t="shared" si="24"/>
        <v>0</v>
      </c>
      <c r="S52" s="14">
        <f t="shared" si="25"/>
        <v>0</v>
      </c>
      <c r="T52" s="4" t="str">
        <f t="shared" si="37"/>
        <v>A+J=</v>
      </c>
      <c r="U52" s="29">
        <f t="shared" si="38"/>
        <v>46021</v>
      </c>
      <c r="V52" s="3"/>
      <c r="W52" s="4"/>
      <c r="X52" s="121"/>
      <c r="Y52" s="122"/>
      <c r="Z52" s="124"/>
      <c r="AA52" s="125"/>
      <c r="AB52" s="128"/>
      <c r="AC52" s="128"/>
      <c r="AD52" s="126"/>
      <c r="AE52" s="128"/>
      <c r="AF52" s="121"/>
      <c r="AG52" s="127"/>
      <c r="AH52" s="122"/>
      <c r="AI52" s="3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  <c r="EX52" s="2"/>
      <c r="EY52" s="2"/>
    </row>
    <row r="53" spans="1:155" x14ac:dyDescent="0.15">
      <c r="A53" s="115">
        <f t="shared" si="28"/>
        <v>44595</v>
      </c>
      <c r="B53" s="116">
        <f t="shared" ca="1" si="44"/>
        <v>1014.2351599900001</v>
      </c>
      <c r="C53" s="14">
        <f t="shared" si="29"/>
        <v>1000</v>
      </c>
      <c r="D53" s="95">
        <f t="shared" si="30"/>
        <v>44594</v>
      </c>
      <c r="E53" s="93">
        <f ca="1">IF(D53&lt;$B$1,VLOOKUP(D53,[1]DI!$A$4:$B$15000,2,FALSE),0)</f>
        <v>9.1499999999999998E-2</v>
      </c>
      <c r="F53" s="14">
        <f t="shared" ca="1" si="45"/>
        <v>1.00034749</v>
      </c>
      <c r="G53" s="14">
        <f ca="1">(TRUNC(PRODUCT($F$12:$F52),16))</f>
        <v>1.0142351588468601</v>
      </c>
      <c r="H53" s="14">
        <f t="shared" si="46"/>
        <v>1</v>
      </c>
      <c r="I53" s="14">
        <f t="shared" ca="1" si="47"/>
        <v>1.0142351599999999</v>
      </c>
      <c r="J53" s="13">
        <f t="shared" si="32"/>
        <v>0</v>
      </c>
      <c r="K53" s="29">
        <f t="shared" si="33"/>
        <v>44538</v>
      </c>
      <c r="L53" s="2">
        <f t="shared" si="34"/>
        <v>41</v>
      </c>
      <c r="M53" s="17">
        <f t="shared" si="35"/>
        <v>41</v>
      </c>
      <c r="N53" s="12">
        <f t="shared" si="21"/>
        <v>1</v>
      </c>
      <c r="O53" s="12">
        <f t="shared" ca="1" si="22"/>
        <v>1.0142351599999999</v>
      </c>
      <c r="P53" s="17">
        <f t="shared" si="36"/>
        <v>0</v>
      </c>
      <c r="Q53" s="14">
        <f t="shared" ca="1" si="23"/>
        <v>14.23515999</v>
      </c>
      <c r="R53" s="20">
        <f t="shared" si="24"/>
        <v>0</v>
      </c>
      <c r="S53" s="14">
        <f t="shared" si="25"/>
        <v>0</v>
      </c>
      <c r="T53" s="4" t="str">
        <f t="shared" si="37"/>
        <v>A+J=</v>
      </c>
      <c r="U53" s="29">
        <f t="shared" si="38"/>
        <v>46021</v>
      </c>
      <c r="V53" s="3"/>
      <c r="W53" s="4"/>
      <c r="X53" s="121"/>
      <c r="Y53" s="122"/>
      <c r="Z53" s="124"/>
      <c r="AA53" s="125"/>
      <c r="AB53" s="128"/>
      <c r="AC53" s="128"/>
      <c r="AD53" s="126"/>
      <c r="AE53" s="128"/>
      <c r="AF53" s="121"/>
      <c r="AG53" s="127"/>
      <c r="AH53" s="122"/>
      <c r="AI53" s="3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  <c r="EY53" s="2"/>
    </row>
    <row r="54" spans="1:155" x14ac:dyDescent="0.15">
      <c r="A54" s="115">
        <f t="shared" si="28"/>
        <v>44596</v>
      </c>
      <c r="B54" s="116">
        <f t="shared" ca="1" si="44"/>
        <v>1014.5876</v>
      </c>
      <c r="C54" s="14">
        <f t="shared" si="29"/>
        <v>1000</v>
      </c>
      <c r="D54" s="95">
        <f t="shared" si="30"/>
        <v>44595</v>
      </c>
      <c r="E54" s="93">
        <f ca="1">IF(D54&lt;$B$1,VLOOKUP(D54,[1]DI!$A$4:$B$15000,2,FALSE),0)</f>
        <v>0.1065</v>
      </c>
      <c r="F54" s="14">
        <f t="shared" ca="1" si="45"/>
        <v>1.00040168</v>
      </c>
      <c r="G54" s="14">
        <f ca="1">(TRUNC(PRODUCT($F$12:$F53),16))</f>
        <v>1.0145875954222101</v>
      </c>
      <c r="H54" s="14">
        <f t="shared" si="46"/>
        <v>1</v>
      </c>
      <c r="I54" s="14">
        <f t="shared" ca="1" si="47"/>
        <v>1.0145876</v>
      </c>
      <c r="J54" s="13">
        <f t="shared" si="32"/>
        <v>0</v>
      </c>
      <c r="K54" s="29">
        <f t="shared" si="33"/>
        <v>44538</v>
      </c>
      <c r="L54" s="2">
        <f t="shared" si="34"/>
        <v>42</v>
      </c>
      <c r="M54" s="17">
        <f t="shared" si="35"/>
        <v>42</v>
      </c>
      <c r="N54" s="12">
        <f t="shared" si="21"/>
        <v>1</v>
      </c>
      <c r="O54" s="12">
        <f t="shared" ca="1" si="22"/>
        <v>1.0145876</v>
      </c>
      <c r="P54" s="17">
        <f t="shared" si="36"/>
        <v>0</v>
      </c>
      <c r="Q54" s="14">
        <f t="shared" ca="1" si="23"/>
        <v>14.5876</v>
      </c>
      <c r="R54" s="20">
        <f t="shared" si="24"/>
        <v>0</v>
      </c>
      <c r="S54" s="14">
        <f t="shared" si="25"/>
        <v>0</v>
      </c>
      <c r="T54" s="4" t="str">
        <f t="shared" si="37"/>
        <v>A+J=</v>
      </c>
      <c r="U54" s="29">
        <f t="shared" si="38"/>
        <v>46021</v>
      </c>
      <c r="V54" s="3"/>
      <c r="W54" s="4"/>
      <c r="X54" s="121"/>
      <c r="Y54" s="122"/>
      <c r="Z54" s="124"/>
      <c r="AA54" s="125"/>
      <c r="AB54" s="128"/>
      <c r="AC54" s="128"/>
      <c r="AD54" s="126"/>
      <c r="AE54" s="128"/>
      <c r="AF54" s="121"/>
      <c r="AG54" s="127"/>
      <c r="AH54" s="122"/>
      <c r="AI54" s="3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  <c r="EY54" s="2"/>
    </row>
    <row r="55" spans="1:155" x14ac:dyDescent="0.15">
      <c r="A55" s="115">
        <f t="shared" si="28"/>
        <v>44599</v>
      </c>
      <c r="B55" s="116">
        <f t="shared" ca="1" si="44"/>
        <v>1014.99513</v>
      </c>
      <c r="C55" s="14">
        <f t="shared" si="29"/>
        <v>1000</v>
      </c>
      <c r="D55" s="95">
        <f t="shared" si="30"/>
        <v>44596</v>
      </c>
      <c r="E55" s="93">
        <f ca="1">IF(D55&lt;$B$1,VLOOKUP(D55,[1]DI!$A$4:$B$15000,2,FALSE),0)</f>
        <v>0.1065</v>
      </c>
      <c r="F55" s="14">
        <f t="shared" ca="1" si="45"/>
        <v>1.00040168</v>
      </c>
      <c r="G55" s="14">
        <f ca="1">(TRUNC(PRODUCT($F$12:$F54),16))</f>
        <v>1.0149951349675299</v>
      </c>
      <c r="H55" s="14">
        <f t="shared" si="46"/>
        <v>1</v>
      </c>
      <c r="I55" s="14">
        <f t="shared" ca="1" si="47"/>
        <v>1.01499513</v>
      </c>
      <c r="J55" s="13">
        <f t="shared" si="32"/>
        <v>0</v>
      </c>
      <c r="K55" s="29">
        <f t="shared" si="33"/>
        <v>44538</v>
      </c>
      <c r="L55" s="2">
        <f t="shared" si="34"/>
        <v>43</v>
      </c>
      <c r="M55" s="17">
        <f t="shared" si="35"/>
        <v>43</v>
      </c>
      <c r="N55" s="12">
        <f t="shared" si="21"/>
        <v>1</v>
      </c>
      <c r="O55" s="12">
        <f t="shared" ca="1" si="22"/>
        <v>1.01499513</v>
      </c>
      <c r="P55" s="17">
        <f t="shared" si="36"/>
        <v>0</v>
      </c>
      <c r="Q55" s="14">
        <f t="shared" ca="1" si="23"/>
        <v>14.99513</v>
      </c>
      <c r="R55" s="20">
        <f t="shared" si="24"/>
        <v>0</v>
      </c>
      <c r="S55" s="14">
        <f t="shared" si="25"/>
        <v>0</v>
      </c>
      <c r="T55" s="4" t="str">
        <f t="shared" si="37"/>
        <v>A+J=</v>
      </c>
      <c r="U55" s="29">
        <f t="shared" si="38"/>
        <v>46021</v>
      </c>
      <c r="V55" s="3"/>
      <c r="W55" s="4"/>
      <c r="X55" s="121"/>
      <c r="Y55" s="122"/>
      <c r="Z55" s="124"/>
      <c r="AA55" s="125"/>
      <c r="AB55" s="128"/>
      <c r="AC55" s="128"/>
      <c r="AD55" s="126"/>
      <c r="AE55" s="128"/>
      <c r="AF55" s="121"/>
      <c r="AG55" s="127"/>
      <c r="AH55" s="122"/>
      <c r="AI55" s="3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  <c r="EX55" s="2"/>
      <c r="EY55" s="2"/>
    </row>
    <row r="56" spans="1:155" x14ac:dyDescent="0.15">
      <c r="A56" s="115">
        <f t="shared" si="28"/>
        <v>44600</v>
      </c>
      <c r="B56" s="116">
        <f t="shared" ca="1" si="44"/>
        <v>1015.40283999</v>
      </c>
      <c r="C56" s="14">
        <f t="shared" si="29"/>
        <v>1000</v>
      </c>
      <c r="D56" s="95">
        <f t="shared" si="30"/>
        <v>44599</v>
      </c>
      <c r="E56" s="93">
        <f ca="1">IF(D56&lt;$B$1,VLOOKUP(D56,[1]DI!$A$4:$B$15000,2,FALSE),0)</f>
        <v>0.1065</v>
      </c>
      <c r="F56" s="14">
        <f t="shared" ca="1" si="45"/>
        <v>1.00040168</v>
      </c>
      <c r="G56" s="14">
        <f ca="1">(TRUNC(PRODUCT($F$12:$F55),16))</f>
        <v>1.01540283821335</v>
      </c>
      <c r="H56" s="14">
        <f t="shared" si="46"/>
        <v>1</v>
      </c>
      <c r="I56" s="14">
        <f t="shared" ca="1" si="47"/>
        <v>1.0154028399999999</v>
      </c>
      <c r="J56" s="13">
        <f t="shared" si="32"/>
        <v>0</v>
      </c>
      <c r="K56" s="29">
        <f t="shared" si="33"/>
        <v>44538</v>
      </c>
      <c r="L56" s="2">
        <f t="shared" si="34"/>
        <v>44</v>
      </c>
      <c r="M56" s="17">
        <f t="shared" si="35"/>
        <v>44</v>
      </c>
      <c r="N56" s="12">
        <f t="shared" si="21"/>
        <v>1</v>
      </c>
      <c r="O56" s="12">
        <f t="shared" ca="1" si="22"/>
        <v>1.0154028399999999</v>
      </c>
      <c r="P56" s="17">
        <f t="shared" si="36"/>
        <v>0</v>
      </c>
      <c r="Q56" s="14">
        <f t="shared" ca="1" si="23"/>
        <v>15.40283999</v>
      </c>
      <c r="R56" s="20">
        <f t="shared" si="24"/>
        <v>0</v>
      </c>
      <c r="S56" s="14">
        <f t="shared" si="25"/>
        <v>0</v>
      </c>
      <c r="T56" s="4" t="str">
        <f t="shared" si="37"/>
        <v>A+J=</v>
      </c>
      <c r="U56" s="29">
        <f t="shared" si="38"/>
        <v>46021</v>
      </c>
      <c r="V56" s="3"/>
      <c r="W56" s="4"/>
      <c r="X56" s="121"/>
      <c r="Y56" s="122"/>
      <c r="Z56" s="124"/>
      <c r="AA56" s="125"/>
      <c r="AB56" s="128"/>
      <c r="AC56" s="128"/>
      <c r="AD56" s="126"/>
      <c r="AE56" s="128"/>
      <c r="AF56" s="121"/>
      <c r="AG56" s="127"/>
      <c r="AH56" s="122"/>
      <c r="AI56" s="3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  <c r="EY56" s="2"/>
    </row>
    <row r="57" spans="1:155" x14ac:dyDescent="0.15">
      <c r="A57" s="115">
        <f t="shared" si="28"/>
        <v>44601</v>
      </c>
      <c r="B57" s="116">
        <f t="shared" ca="1" si="44"/>
        <v>1015.81071</v>
      </c>
      <c r="C57" s="14">
        <f t="shared" si="29"/>
        <v>1000</v>
      </c>
      <c r="D57" s="95">
        <f t="shared" si="30"/>
        <v>44600</v>
      </c>
      <c r="E57" s="93">
        <f ca="1">IF(D57&lt;$B$1,VLOOKUP(D57,[1]DI!$A$4:$B$15000,2,FALSE),0)</f>
        <v>0.1065</v>
      </c>
      <c r="F57" s="14">
        <f t="shared" ca="1" si="45"/>
        <v>1.00040168</v>
      </c>
      <c r="G57" s="14">
        <f ca="1">(TRUNC(PRODUCT($F$12:$F56),16))</f>
        <v>1.0158107052254</v>
      </c>
      <c r="H57" s="14">
        <f t="shared" si="46"/>
        <v>1</v>
      </c>
      <c r="I57" s="14">
        <f t="shared" ca="1" si="47"/>
        <v>1.01581071</v>
      </c>
      <c r="J57" s="13">
        <f t="shared" si="32"/>
        <v>0</v>
      </c>
      <c r="K57" s="29">
        <f t="shared" si="33"/>
        <v>44538</v>
      </c>
      <c r="L57" s="2">
        <f t="shared" si="34"/>
        <v>45</v>
      </c>
      <c r="M57" s="17">
        <f t="shared" si="35"/>
        <v>45</v>
      </c>
      <c r="N57" s="12">
        <f t="shared" si="21"/>
        <v>1</v>
      </c>
      <c r="O57" s="12">
        <f t="shared" ca="1" si="22"/>
        <v>1.01581071</v>
      </c>
      <c r="P57" s="17">
        <f t="shared" si="36"/>
        <v>0</v>
      </c>
      <c r="Q57" s="14">
        <f t="shared" ca="1" si="23"/>
        <v>15.81071</v>
      </c>
      <c r="R57" s="20">
        <f t="shared" si="24"/>
        <v>0</v>
      </c>
      <c r="S57" s="14">
        <f t="shared" si="25"/>
        <v>0</v>
      </c>
      <c r="T57" s="4" t="str">
        <f t="shared" si="37"/>
        <v>A+J=</v>
      </c>
      <c r="U57" s="29">
        <f t="shared" si="38"/>
        <v>46021</v>
      </c>
      <c r="V57" s="3"/>
      <c r="W57" s="4"/>
      <c r="X57" s="121"/>
      <c r="Y57" s="122"/>
      <c r="Z57" s="124"/>
      <c r="AA57" s="125"/>
      <c r="AB57" s="128"/>
      <c r="AC57" s="128"/>
      <c r="AD57" s="126"/>
      <c r="AE57" s="128"/>
      <c r="AF57" s="121"/>
      <c r="AG57" s="127"/>
      <c r="AH57" s="122"/>
      <c r="AI57" s="3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  <c r="EY57" s="2"/>
    </row>
    <row r="58" spans="1:155" x14ac:dyDescent="0.15">
      <c r="A58" s="115">
        <f t="shared" si="28"/>
        <v>44602</v>
      </c>
      <c r="B58" s="116">
        <f t="shared" ca="1" si="44"/>
        <v>1016.21874</v>
      </c>
      <c r="C58" s="14">
        <f t="shared" si="29"/>
        <v>1000</v>
      </c>
      <c r="D58" s="95">
        <f t="shared" si="30"/>
        <v>44601</v>
      </c>
      <c r="E58" s="93">
        <f ca="1">IF(D58&lt;$B$1,VLOOKUP(D58,[1]DI!$A$4:$B$15000,2,FALSE),0)</f>
        <v>0.1065</v>
      </c>
      <c r="F58" s="14">
        <f t="shared" ca="1" si="45"/>
        <v>1.00040168</v>
      </c>
      <c r="G58" s="14">
        <f ca="1">(TRUNC(PRODUCT($F$12:$F57),16))</f>
        <v>1.0162187360694801</v>
      </c>
      <c r="H58" s="14">
        <f t="shared" si="46"/>
        <v>1</v>
      </c>
      <c r="I58" s="14">
        <f t="shared" ca="1" si="47"/>
        <v>1.01621874</v>
      </c>
      <c r="J58" s="13">
        <f t="shared" si="32"/>
        <v>0</v>
      </c>
      <c r="K58" s="29">
        <f t="shared" si="33"/>
        <v>44538</v>
      </c>
      <c r="L58" s="2">
        <f t="shared" si="34"/>
        <v>46</v>
      </c>
      <c r="M58" s="17">
        <f t="shared" si="35"/>
        <v>46</v>
      </c>
      <c r="N58" s="12">
        <f t="shared" si="21"/>
        <v>1</v>
      </c>
      <c r="O58" s="12">
        <f t="shared" ca="1" si="22"/>
        <v>1.01621874</v>
      </c>
      <c r="P58" s="17">
        <f t="shared" si="36"/>
        <v>0</v>
      </c>
      <c r="Q58" s="14">
        <f t="shared" ca="1" si="23"/>
        <v>16.21874</v>
      </c>
      <c r="R58" s="20">
        <f t="shared" si="24"/>
        <v>0</v>
      </c>
      <c r="S58" s="14">
        <f t="shared" si="25"/>
        <v>0</v>
      </c>
      <c r="T58" s="4" t="str">
        <f t="shared" si="37"/>
        <v>A+J=</v>
      </c>
      <c r="U58" s="29">
        <f t="shared" si="38"/>
        <v>46021</v>
      </c>
      <c r="V58" s="3"/>
      <c r="W58" s="4"/>
      <c r="X58" s="121"/>
      <c r="Y58" s="122"/>
      <c r="Z58" s="124"/>
      <c r="AA58" s="125"/>
      <c r="AB58" s="128"/>
      <c r="AC58" s="128"/>
      <c r="AD58" s="126"/>
      <c r="AE58" s="128"/>
      <c r="AF58" s="121"/>
      <c r="AG58" s="127"/>
      <c r="AH58" s="122"/>
      <c r="AI58" s="3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  <c r="EY58" s="2"/>
    </row>
    <row r="59" spans="1:155" x14ac:dyDescent="0.15">
      <c r="A59" s="115">
        <f t="shared" si="28"/>
        <v>44603</v>
      </c>
      <c r="B59" s="116">
        <f t="shared" ca="1" si="44"/>
        <v>1016.62692999</v>
      </c>
      <c r="C59" s="14">
        <f t="shared" si="29"/>
        <v>1000</v>
      </c>
      <c r="D59" s="95">
        <f t="shared" si="30"/>
        <v>44602</v>
      </c>
      <c r="E59" s="93">
        <f ca="1">IF(D59&lt;$B$1,VLOOKUP(D59,[1]DI!$A$4:$B$15000,2,FALSE),0)</f>
        <v>0.1065</v>
      </c>
      <c r="F59" s="14">
        <f t="shared" ca="1" si="45"/>
        <v>1.00040168</v>
      </c>
      <c r="G59" s="14">
        <f ca="1">(TRUNC(PRODUCT($F$12:$F58),16))</f>
        <v>1.01662693081138</v>
      </c>
      <c r="H59" s="14">
        <f t="shared" si="46"/>
        <v>1</v>
      </c>
      <c r="I59" s="14">
        <f t="shared" ca="1" si="47"/>
        <v>1.0166269299999999</v>
      </c>
      <c r="J59" s="13">
        <f t="shared" si="32"/>
        <v>0</v>
      </c>
      <c r="K59" s="29">
        <f t="shared" si="33"/>
        <v>44538</v>
      </c>
      <c r="L59" s="2">
        <f t="shared" si="34"/>
        <v>47</v>
      </c>
      <c r="M59" s="17">
        <f t="shared" si="35"/>
        <v>47</v>
      </c>
      <c r="N59" s="12">
        <f t="shared" si="21"/>
        <v>1</v>
      </c>
      <c r="O59" s="12">
        <f t="shared" ca="1" si="22"/>
        <v>1.0166269299999999</v>
      </c>
      <c r="P59" s="17">
        <f t="shared" si="36"/>
        <v>0</v>
      </c>
      <c r="Q59" s="14">
        <f t="shared" ca="1" si="23"/>
        <v>16.626929990000001</v>
      </c>
      <c r="R59" s="20">
        <f t="shared" si="24"/>
        <v>0</v>
      </c>
      <c r="S59" s="14">
        <f t="shared" si="25"/>
        <v>0</v>
      </c>
      <c r="T59" s="4" t="str">
        <f t="shared" si="37"/>
        <v>A+J=</v>
      </c>
      <c r="U59" s="29">
        <f t="shared" si="38"/>
        <v>46021</v>
      </c>
      <c r="V59" s="3"/>
      <c r="W59" s="4"/>
      <c r="X59" s="121"/>
      <c r="Y59" s="122"/>
      <c r="Z59" s="124"/>
      <c r="AA59" s="125"/>
      <c r="AB59" s="128"/>
      <c r="AC59" s="128"/>
      <c r="AD59" s="126"/>
      <c r="AE59" s="128"/>
      <c r="AF59" s="121"/>
      <c r="AG59" s="127"/>
      <c r="AH59" s="122"/>
      <c r="AI59" s="3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  <c r="EY59" s="2"/>
    </row>
    <row r="60" spans="1:155" x14ac:dyDescent="0.15">
      <c r="A60" s="115">
        <f t="shared" si="28"/>
        <v>44606</v>
      </c>
      <c r="B60" s="116">
        <f t="shared" ca="1" si="44"/>
        <v>1017.03528999</v>
      </c>
      <c r="C60" s="14">
        <f t="shared" si="29"/>
        <v>1000</v>
      </c>
      <c r="D60" s="95">
        <f t="shared" si="30"/>
        <v>44603</v>
      </c>
      <c r="E60" s="93">
        <f ca="1">IF(D60&lt;$B$1,VLOOKUP(D60,[1]DI!$A$4:$B$15000,2,FALSE),0)</f>
        <v>0.1065</v>
      </c>
      <c r="F60" s="14">
        <f t="shared" ca="1" si="45"/>
        <v>1.00040168</v>
      </c>
      <c r="G60" s="14">
        <f ca="1">(TRUNC(PRODUCT($F$12:$F59),16))</f>
        <v>1.0170352895169501</v>
      </c>
      <c r="H60" s="14">
        <f t="shared" si="46"/>
        <v>1</v>
      </c>
      <c r="I60" s="14">
        <f t="shared" ca="1" si="47"/>
        <v>1.0170352899999999</v>
      </c>
      <c r="J60" s="13">
        <f t="shared" si="32"/>
        <v>0</v>
      </c>
      <c r="K60" s="29">
        <f t="shared" si="33"/>
        <v>44538</v>
      </c>
      <c r="L60" s="2">
        <f t="shared" si="34"/>
        <v>48</v>
      </c>
      <c r="M60" s="17">
        <f t="shared" si="35"/>
        <v>48</v>
      </c>
      <c r="N60" s="12">
        <f t="shared" si="21"/>
        <v>1</v>
      </c>
      <c r="O60" s="12">
        <f t="shared" ca="1" si="22"/>
        <v>1.0170352899999999</v>
      </c>
      <c r="P60" s="17">
        <f t="shared" si="36"/>
        <v>0</v>
      </c>
      <c r="Q60" s="14">
        <f t="shared" ca="1" si="23"/>
        <v>17.035289989999999</v>
      </c>
      <c r="R60" s="20">
        <f t="shared" si="24"/>
        <v>0</v>
      </c>
      <c r="S60" s="14">
        <f t="shared" si="25"/>
        <v>0</v>
      </c>
      <c r="T60" s="4" t="str">
        <f t="shared" si="37"/>
        <v>A+J=</v>
      </c>
      <c r="U60" s="29">
        <f t="shared" si="38"/>
        <v>46021</v>
      </c>
      <c r="V60" s="3"/>
      <c r="W60" s="4"/>
      <c r="X60" s="121"/>
      <c r="Y60" s="122"/>
      <c r="Z60" s="124"/>
      <c r="AA60" s="125"/>
      <c r="AB60" s="128"/>
      <c r="AC60" s="128"/>
      <c r="AD60" s="126"/>
      <c r="AE60" s="128"/>
      <c r="AF60" s="121"/>
      <c r="AG60" s="127"/>
      <c r="AH60" s="122"/>
      <c r="AI60" s="3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  <c r="EY60" s="2"/>
    </row>
    <row r="61" spans="1:155" x14ac:dyDescent="0.15">
      <c r="A61" s="115">
        <f t="shared" si="28"/>
        <v>44607</v>
      </c>
      <c r="B61" s="116">
        <f t="shared" ca="1" si="44"/>
        <v>1017.44381</v>
      </c>
      <c r="C61" s="14">
        <f t="shared" si="29"/>
        <v>1000</v>
      </c>
      <c r="D61" s="95">
        <f t="shared" si="30"/>
        <v>44606</v>
      </c>
      <c r="E61" s="93">
        <f ca="1">IF(D61&lt;$B$1,VLOOKUP(D61,[1]DI!$A$4:$B$15000,2,FALSE),0)</f>
        <v>0.1065</v>
      </c>
      <c r="F61" s="14">
        <f t="shared" ca="1" si="45"/>
        <v>1.00040168</v>
      </c>
      <c r="G61" s="14">
        <f ca="1">(TRUNC(PRODUCT($F$12:$F60),16))</f>
        <v>1.0174438122520399</v>
      </c>
      <c r="H61" s="14">
        <f t="shared" si="46"/>
        <v>1</v>
      </c>
      <c r="I61" s="14">
        <f t="shared" ca="1" si="47"/>
        <v>1.0174438100000001</v>
      </c>
      <c r="J61" s="13">
        <f t="shared" si="32"/>
        <v>0</v>
      </c>
      <c r="K61" s="29">
        <f t="shared" si="33"/>
        <v>44538</v>
      </c>
      <c r="L61" s="2">
        <f t="shared" si="34"/>
        <v>49</v>
      </c>
      <c r="M61" s="17">
        <f t="shared" si="35"/>
        <v>49</v>
      </c>
      <c r="N61" s="12">
        <f t="shared" si="21"/>
        <v>1</v>
      </c>
      <c r="O61" s="12">
        <f t="shared" ca="1" si="22"/>
        <v>1.0174438100000001</v>
      </c>
      <c r="P61" s="17">
        <f t="shared" si="36"/>
        <v>0</v>
      </c>
      <c r="Q61" s="14">
        <f t="shared" ca="1" si="23"/>
        <v>17.443809999999999</v>
      </c>
      <c r="R61" s="20">
        <f t="shared" si="24"/>
        <v>0</v>
      </c>
      <c r="S61" s="14">
        <f t="shared" si="25"/>
        <v>0</v>
      </c>
      <c r="T61" s="4" t="str">
        <f t="shared" si="37"/>
        <v>A+J=</v>
      </c>
      <c r="U61" s="29">
        <f t="shared" si="38"/>
        <v>46021</v>
      </c>
      <c r="V61" s="3"/>
      <c r="W61" s="4"/>
      <c r="X61" s="121"/>
      <c r="Y61" s="122"/>
      <c r="Z61" s="124"/>
      <c r="AA61" s="125"/>
      <c r="AB61" s="128"/>
      <c r="AC61" s="128"/>
      <c r="AD61" s="126"/>
      <c r="AE61" s="128"/>
      <c r="AF61" s="121"/>
      <c r="AG61" s="127"/>
      <c r="AH61" s="122"/>
      <c r="AI61" s="3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  <c r="EY61" s="2"/>
    </row>
    <row r="62" spans="1:155" x14ac:dyDescent="0.15">
      <c r="A62" s="115">
        <f t="shared" si="28"/>
        <v>44608</v>
      </c>
      <c r="B62" s="116">
        <f t="shared" ca="1" si="44"/>
        <v>1017.8525</v>
      </c>
      <c r="C62" s="14">
        <f t="shared" si="29"/>
        <v>1000</v>
      </c>
      <c r="D62" s="95">
        <f t="shared" si="30"/>
        <v>44607</v>
      </c>
      <c r="E62" s="93">
        <f ca="1">IF(D62&lt;$B$1,VLOOKUP(D62,[1]DI!$A$4:$B$15000,2,FALSE),0)</f>
        <v>0.1065</v>
      </c>
      <c r="F62" s="14">
        <f t="shared" ca="1" si="45"/>
        <v>1.00040168</v>
      </c>
      <c r="G62" s="14">
        <f ca="1">(TRUNC(PRODUCT($F$12:$F61),16))</f>
        <v>1.0178524990825499</v>
      </c>
      <c r="H62" s="14">
        <f t="shared" si="46"/>
        <v>1</v>
      </c>
      <c r="I62" s="14">
        <f t="shared" ca="1" si="47"/>
        <v>1.0178525</v>
      </c>
      <c r="J62" s="13">
        <f t="shared" si="32"/>
        <v>0</v>
      </c>
      <c r="K62" s="29">
        <f t="shared" si="33"/>
        <v>44538</v>
      </c>
      <c r="L62" s="2">
        <f t="shared" si="34"/>
        <v>50</v>
      </c>
      <c r="M62" s="17">
        <f t="shared" si="35"/>
        <v>50</v>
      </c>
      <c r="N62" s="12">
        <f t="shared" si="21"/>
        <v>1</v>
      </c>
      <c r="O62" s="12">
        <f t="shared" ca="1" si="22"/>
        <v>1.0178525</v>
      </c>
      <c r="P62" s="17">
        <f t="shared" si="36"/>
        <v>0</v>
      </c>
      <c r="Q62" s="14">
        <f t="shared" ca="1" si="23"/>
        <v>17.852499999999999</v>
      </c>
      <c r="R62" s="20">
        <f t="shared" si="24"/>
        <v>0</v>
      </c>
      <c r="S62" s="14">
        <f t="shared" si="25"/>
        <v>0</v>
      </c>
      <c r="T62" s="4" t="str">
        <f t="shared" si="37"/>
        <v>A+J=</v>
      </c>
      <c r="U62" s="29">
        <f t="shared" si="38"/>
        <v>46021</v>
      </c>
      <c r="V62" s="3"/>
      <c r="W62" s="4"/>
      <c r="X62" s="121"/>
      <c r="Y62" s="122"/>
      <c r="Z62" s="124"/>
      <c r="AA62" s="125"/>
      <c r="AB62" s="128"/>
      <c r="AC62" s="128"/>
      <c r="AD62" s="126"/>
      <c r="AE62" s="128"/>
      <c r="AF62" s="121"/>
      <c r="AG62" s="127"/>
      <c r="AH62" s="122"/>
      <c r="AI62" s="3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  <c r="EY62" s="2"/>
    </row>
    <row r="63" spans="1:155" x14ac:dyDescent="0.15">
      <c r="A63" s="115">
        <f t="shared" si="28"/>
        <v>44609</v>
      </c>
      <c r="B63" s="116">
        <f t="shared" ca="1" si="44"/>
        <v>1018.26135</v>
      </c>
      <c r="C63" s="14">
        <f t="shared" si="29"/>
        <v>1000</v>
      </c>
      <c r="D63" s="95">
        <f t="shared" si="30"/>
        <v>44608</v>
      </c>
      <c r="E63" s="93">
        <f ca="1">IF(D63&lt;$B$1,VLOOKUP(D63,[1]DI!$A$4:$B$15000,2,FALSE),0)</f>
        <v>0.1065</v>
      </c>
      <c r="F63" s="14">
        <f t="shared" ca="1" si="45"/>
        <v>1.00040168</v>
      </c>
      <c r="G63" s="14">
        <f ca="1">(TRUNC(PRODUCT($F$12:$F62),16))</f>
        <v>1.01826135007438</v>
      </c>
      <c r="H63" s="14">
        <f t="shared" si="46"/>
        <v>1</v>
      </c>
      <c r="I63" s="14">
        <f t="shared" ca="1" si="47"/>
        <v>1.01826135</v>
      </c>
      <c r="J63" s="13">
        <f t="shared" si="32"/>
        <v>0</v>
      </c>
      <c r="K63" s="29">
        <f t="shared" si="33"/>
        <v>44538</v>
      </c>
      <c r="L63" s="2">
        <f t="shared" si="34"/>
        <v>51</v>
      </c>
      <c r="M63" s="17">
        <f t="shared" si="35"/>
        <v>51</v>
      </c>
      <c r="N63" s="12">
        <f t="shared" si="21"/>
        <v>1</v>
      </c>
      <c r="O63" s="12">
        <f t="shared" ca="1" si="22"/>
        <v>1.01826135</v>
      </c>
      <c r="P63" s="17">
        <f t="shared" si="36"/>
        <v>0</v>
      </c>
      <c r="Q63" s="14">
        <f t="shared" ca="1" si="23"/>
        <v>18.26135</v>
      </c>
      <c r="R63" s="20">
        <f t="shared" si="24"/>
        <v>0</v>
      </c>
      <c r="S63" s="14">
        <f t="shared" si="25"/>
        <v>0</v>
      </c>
      <c r="T63" s="4" t="str">
        <f t="shared" si="37"/>
        <v>A+J=</v>
      </c>
      <c r="U63" s="29">
        <f t="shared" si="38"/>
        <v>46021</v>
      </c>
      <c r="V63" s="3"/>
      <c r="W63" s="4"/>
      <c r="X63" s="121"/>
      <c r="Y63" s="122"/>
      <c r="Z63" s="124"/>
      <c r="AA63" s="125"/>
      <c r="AB63" s="128"/>
      <c r="AC63" s="128"/>
      <c r="AD63" s="126"/>
      <c r="AE63" s="128"/>
      <c r="AF63" s="121"/>
      <c r="AG63" s="127"/>
      <c r="AH63" s="122"/>
      <c r="AI63" s="3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  <c r="EY63" s="2"/>
    </row>
    <row r="64" spans="1:155" x14ac:dyDescent="0.15">
      <c r="A64" s="115">
        <f t="shared" si="28"/>
        <v>44610</v>
      </c>
      <c r="B64" s="116">
        <f t="shared" ca="1" si="44"/>
        <v>1018.67036999</v>
      </c>
      <c r="C64" s="14">
        <f t="shared" si="29"/>
        <v>1000</v>
      </c>
      <c r="D64" s="95">
        <f t="shared" si="30"/>
        <v>44609</v>
      </c>
      <c r="E64" s="93">
        <f ca="1">IF(D64&lt;$B$1,VLOOKUP(D64,[1]DI!$A$4:$B$15000,2,FALSE),0)</f>
        <v>0.1065</v>
      </c>
      <c r="F64" s="14">
        <f t="shared" ca="1" si="45"/>
        <v>1.00040168</v>
      </c>
      <c r="G64" s="14">
        <f ca="1">(TRUNC(PRODUCT($F$12:$F63),16))</f>
        <v>1.0186703652934801</v>
      </c>
      <c r="H64" s="14">
        <f t="shared" si="46"/>
        <v>1</v>
      </c>
      <c r="I64" s="14">
        <f t="shared" ca="1" si="47"/>
        <v>1.0186703699999999</v>
      </c>
      <c r="J64" s="13">
        <f t="shared" si="32"/>
        <v>0</v>
      </c>
      <c r="K64" s="29">
        <f t="shared" si="33"/>
        <v>44538</v>
      </c>
      <c r="L64" s="2">
        <f t="shared" si="34"/>
        <v>52</v>
      </c>
      <c r="M64" s="17">
        <f t="shared" si="35"/>
        <v>52</v>
      </c>
      <c r="N64" s="12">
        <f t="shared" si="21"/>
        <v>1</v>
      </c>
      <c r="O64" s="12">
        <f t="shared" ca="1" si="22"/>
        <v>1.0186703699999999</v>
      </c>
      <c r="P64" s="17">
        <f t="shared" si="36"/>
        <v>0</v>
      </c>
      <c r="Q64" s="14">
        <f t="shared" ca="1" si="23"/>
        <v>18.670369990000001</v>
      </c>
      <c r="R64" s="20">
        <f t="shared" si="24"/>
        <v>0</v>
      </c>
      <c r="S64" s="14">
        <f t="shared" si="25"/>
        <v>0</v>
      </c>
      <c r="T64" s="4" t="str">
        <f t="shared" si="37"/>
        <v>A+J=</v>
      </c>
      <c r="U64" s="29">
        <f t="shared" si="38"/>
        <v>46021</v>
      </c>
      <c r="V64" s="3"/>
      <c r="W64" s="4"/>
      <c r="X64" s="121"/>
      <c r="Y64" s="122"/>
      <c r="Z64" s="124"/>
      <c r="AA64" s="125"/>
      <c r="AB64" s="128"/>
      <c r="AC64" s="128"/>
      <c r="AD64" s="126"/>
      <c r="AE64" s="128"/>
      <c r="AF64" s="121"/>
      <c r="AG64" s="127"/>
      <c r="AH64" s="122"/>
      <c r="AI64" s="3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  <c r="EY64" s="2"/>
    </row>
    <row r="65" spans="1:155" x14ac:dyDescent="0.15">
      <c r="A65" s="115">
        <f t="shared" si="28"/>
        <v>44613</v>
      </c>
      <c r="B65" s="116">
        <f t="shared" ca="1" si="44"/>
        <v>1019.0795399900001</v>
      </c>
      <c r="C65" s="14">
        <f t="shared" si="29"/>
        <v>1000</v>
      </c>
      <c r="D65" s="95">
        <f t="shared" si="30"/>
        <v>44610</v>
      </c>
      <c r="E65" s="93">
        <f ca="1">IF(D65&lt;$B$1,VLOOKUP(D65,[1]DI!$A$4:$B$15000,2,FALSE),0)</f>
        <v>0.1065</v>
      </c>
      <c r="F65" s="14">
        <f t="shared" ca="1" si="45"/>
        <v>1.00040168</v>
      </c>
      <c r="G65" s="14">
        <f ca="1">(TRUNC(PRODUCT($F$12:$F64),16))</f>
        <v>1.0190795448058101</v>
      </c>
      <c r="H65" s="14">
        <f t="shared" si="46"/>
        <v>1</v>
      </c>
      <c r="I65" s="14">
        <f t="shared" ca="1" si="47"/>
        <v>1.0190795399999999</v>
      </c>
      <c r="J65" s="13">
        <f t="shared" si="32"/>
        <v>0</v>
      </c>
      <c r="K65" s="29">
        <f t="shared" si="33"/>
        <v>44538</v>
      </c>
      <c r="L65" s="2">
        <f t="shared" si="34"/>
        <v>53</v>
      </c>
      <c r="M65" s="17">
        <f t="shared" si="35"/>
        <v>53</v>
      </c>
      <c r="N65" s="12">
        <f t="shared" si="21"/>
        <v>1</v>
      </c>
      <c r="O65" s="12">
        <f t="shared" ca="1" si="22"/>
        <v>1.0190795399999999</v>
      </c>
      <c r="P65" s="17">
        <f t="shared" si="36"/>
        <v>0</v>
      </c>
      <c r="Q65" s="14">
        <f t="shared" ca="1" si="23"/>
        <v>19.079539990000001</v>
      </c>
      <c r="R65" s="20">
        <f t="shared" si="24"/>
        <v>0</v>
      </c>
      <c r="S65" s="14">
        <f t="shared" si="25"/>
        <v>0</v>
      </c>
      <c r="T65" s="4" t="str">
        <f t="shared" si="37"/>
        <v>A+J=</v>
      </c>
      <c r="U65" s="29">
        <f t="shared" si="38"/>
        <v>46021</v>
      </c>
      <c r="V65" s="3"/>
      <c r="W65" s="4"/>
      <c r="X65" s="121"/>
      <c r="Y65" s="122"/>
      <c r="Z65" s="124"/>
      <c r="AA65" s="125"/>
      <c r="AB65" s="128"/>
      <c r="AC65" s="128"/>
      <c r="AD65" s="126"/>
      <c r="AE65" s="128"/>
      <c r="AF65" s="121"/>
      <c r="AG65" s="127"/>
      <c r="AH65" s="122"/>
      <c r="AI65" s="3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  <c r="EY65" s="2"/>
    </row>
    <row r="66" spans="1:155" x14ac:dyDescent="0.15">
      <c r="A66" s="115">
        <f t="shared" si="28"/>
        <v>44614</v>
      </c>
      <c r="B66" s="116">
        <f t="shared" ca="1" si="44"/>
        <v>1019.48889</v>
      </c>
      <c r="C66" s="14">
        <f t="shared" si="29"/>
        <v>1000</v>
      </c>
      <c r="D66" s="95">
        <f t="shared" si="30"/>
        <v>44613</v>
      </c>
      <c r="E66" s="93">
        <f ca="1">IF(D66&lt;$B$1,VLOOKUP(D66,[1]DI!$A$4:$B$15000,2,FALSE),0)</f>
        <v>0.1065</v>
      </c>
      <c r="F66" s="14">
        <f t="shared" ca="1" si="45"/>
        <v>1.00040168</v>
      </c>
      <c r="G66" s="14">
        <f ca="1">(TRUNC(PRODUCT($F$12:$F65),16))</f>
        <v>1.0194888886773701</v>
      </c>
      <c r="H66" s="14">
        <f t="shared" si="46"/>
        <v>1</v>
      </c>
      <c r="I66" s="14">
        <f t="shared" ca="1" si="47"/>
        <v>1.0194888900000001</v>
      </c>
      <c r="J66" s="13">
        <f t="shared" si="32"/>
        <v>0</v>
      </c>
      <c r="K66" s="29">
        <f t="shared" si="33"/>
        <v>44538</v>
      </c>
      <c r="L66" s="2">
        <f t="shared" si="34"/>
        <v>54</v>
      </c>
      <c r="M66" s="17">
        <f t="shared" si="35"/>
        <v>54</v>
      </c>
      <c r="N66" s="12">
        <f t="shared" si="21"/>
        <v>1</v>
      </c>
      <c r="O66" s="12">
        <f t="shared" ca="1" si="22"/>
        <v>1.0194888900000001</v>
      </c>
      <c r="P66" s="17">
        <f t="shared" si="36"/>
        <v>0</v>
      </c>
      <c r="Q66" s="14">
        <f t="shared" ca="1" si="23"/>
        <v>19.488890000000001</v>
      </c>
      <c r="R66" s="20">
        <f t="shared" si="24"/>
        <v>0</v>
      </c>
      <c r="S66" s="14">
        <f t="shared" si="25"/>
        <v>0</v>
      </c>
      <c r="T66" s="4" t="str">
        <f t="shared" si="37"/>
        <v>A+J=</v>
      </c>
      <c r="U66" s="29">
        <f t="shared" si="38"/>
        <v>46021</v>
      </c>
      <c r="V66" s="3"/>
      <c r="W66" s="4"/>
      <c r="X66" s="121"/>
      <c r="Y66" s="122"/>
      <c r="Z66" s="124"/>
      <c r="AA66" s="125"/>
      <c r="AB66" s="128"/>
      <c r="AC66" s="128"/>
      <c r="AD66" s="126"/>
      <c r="AE66" s="128"/>
      <c r="AF66" s="121"/>
      <c r="AG66" s="127"/>
      <c r="AH66" s="122"/>
      <c r="AI66" s="3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  <c r="EY66" s="2"/>
    </row>
    <row r="67" spans="1:155" x14ac:dyDescent="0.15">
      <c r="A67" s="115">
        <f t="shared" si="28"/>
        <v>44615</v>
      </c>
      <c r="B67" s="116">
        <f t="shared" ca="1" si="44"/>
        <v>1019.8984</v>
      </c>
      <c r="C67" s="14">
        <f t="shared" si="29"/>
        <v>1000</v>
      </c>
      <c r="D67" s="95">
        <f t="shared" si="30"/>
        <v>44614</v>
      </c>
      <c r="E67" s="93">
        <f ca="1">IF(D67&lt;$B$1,VLOOKUP(D67,[1]DI!$A$4:$B$15000,2,FALSE),0)</f>
        <v>0.1065</v>
      </c>
      <c r="F67" s="14">
        <f t="shared" ca="1" si="45"/>
        <v>1.00040168</v>
      </c>
      <c r="G67" s="14">
        <f ca="1">(TRUNC(PRODUCT($F$12:$F66),16))</f>
        <v>1.01989839697417</v>
      </c>
      <c r="H67" s="14">
        <f t="shared" si="46"/>
        <v>1</v>
      </c>
      <c r="I67" s="14">
        <f t="shared" ca="1" si="47"/>
        <v>1.0198984</v>
      </c>
      <c r="J67" s="13">
        <f t="shared" si="32"/>
        <v>0</v>
      </c>
      <c r="K67" s="29">
        <f t="shared" si="33"/>
        <v>44538</v>
      </c>
      <c r="L67" s="2">
        <f t="shared" si="34"/>
        <v>55</v>
      </c>
      <c r="M67" s="17">
        <f t="shared" si="35"/>
        <v>55</v>
      </c>
      <c r="N67" s="12">
        <f t="shared" si="21"/>
        <v>1</v>
      </c>
      <c r="O67" s="12">
        <f t="shared" ca="1" si="22"/>
        <v>1.0198984</v>
      </c>
      <c r="P67" s="17">
        <f t="shared" si="36"/>
        <v>0</v>
      </c>
      <c r="Q67" s="14">
        <f t="shared" ca="1" si="23"/>
        <v>19.898399999999999</v>
      </c>
      <c r="R67" s="20">
        <f t="shared" si="24"/>
        <v>0</v>
      </c>
      <c r="S67" s="14">
        <f t="shared" si="25"/>
        <v>0</v>
      </c>
      <c r="T67" s="4" t="str">
        <f t="shared" si="37"/>
        <v>A+J=</v>
      </c>
      <c r="U67" s="29">
        <f t="shared" si="38"/>
        <v>46021</v>
      </c>
      <c r="V67" s="3"/>
      <c r="W67" s="4"/>
      <c r="X67" s="121"/>
      <c r="Y67" s="122"/>
      <c r="Z67" s="124"/>
      <c r="AA67" s="125"/>
      <c r="AB67" s="128"/>
      <c r="AC67" s="128"/>
      <c r="AD67" s="126"/>
      <c r="AE67" s="128"/>
      <c r="AF67" s="121"/>
      <c r="AG67" s="127"/>
      <c r="AH67" s="122"/>
      <c r="AI67" s="3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  <c r="EY67" s="2"/>
    </row>
    <row r="68" spans="1:155" x14ac:dyDescent="0.15">
      <c r="A68" s="115">
        <f t="shared" si="28"/>
        <v>44616</v>
      </c>
      <c r="B68" s="116">
        <f t="shared" ca="1" si="44"/>
        <v>1020.30807</v>
      </c>
      <c r="C68" s="14">
        <f t="shared" si="29"/>
        <v>1000</v>
      </c>
      <c r="D68" s="95">
        <f t="shared" si="30"/>
        <v>44615</v>
      </c>
      <c r="E68" s="93">
        <f ca="1">IF(D68&lt;$B$1,VLOOKUP(D68,[1]DI!$A$4:$B$15000,2,FALSE),0)</f>
        <v>0.1065</v>
      </c>
      <c r="F68" s="14">
        <f t="shared" ca="1" si="45"/>
        <v>1.00040168</v>
      </c>
      <c r="G68" s="14">
        <f ca="1">(TRUNC(PRODUCT($F$12:$F67),16))</f>
        <v>1.02030806976227</v>
      </c>
      <c r="H68" s="14">
        <f t="shared" si="46"/>
        <v>1</v>
      </c>
      <c r="I68" s="14">
        <f t="shared" ca="1" si="47"/>
        <v>1.02030807</v>
      </c>
      <c r="J68" s="13">
        <f t="shared" si="32"/>
        <v>0</v>
      </c>
      <c r="K68" s="29">
        <f t="shared" si="33"/>
        <v>44538</v>
      </c>
      <c r="L68" s="2">
        <f t="shared" si="34"/>
        <v>56</v>
      </c>
      <c r="M68" s="17">
        <f t="shared" si="35"/>
        <v>56</v>
      </c>
      <c r="N68" s="12">
        <f t="shared" si="21"/>
        <v>1</v>
      </c>
      <c r="O68" s="12">
        <f t="shared" ca="1" si="22"/>
        <v>1.02030807</v>
      </c>
      <c r="P68" s="17">
        <f t="shared" si="36"/>
        <v>0</v>
      </c>
      <c r="Q68" s="14">
        <f t="shared" ca="1" si="23"/>
        <v>20.308070000000001</v>
      </c>
      <c r="R68" s="20">
        <f t="shared" si="24"/>
        <v>0</v>
      </c>
      <c r="S68" s="14">
        <f t="shared" si="25"/>
        <v>0</v>
      </c>
      <c r="T68" s="4" t="str">
        <f t="shared" si="37"/>
        <v>A+J=</v>
      </c>
      <c r="U68" s="29">
        <f t="shared" si="38"/>
        <v>46021</v>
      </c>
      <c r="V68" s="3"/>
      <c r="W68" s="4"/>
      <c r="X68" s="121"/>
      <c r="Y68" s="122"/>
      <c r="Z68" s="124"/>
      <c r="AA68" s="125"/>
      <c r="AB68" s="128"/>
      <c r="AC68" s="128"/>
      <c r="AD68" s="126"/>
      <c r="AE68" s="128"/>
      <c r="AF68" s="121"/>
      <c r="AG68" s="127"/>
      <c r="AH68" s="122"/>
      <c r="AI68" s="3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  <c r="EY68" s="2"/>
    </row>
    <row r="69" spans="1:155" x14ac:dyDescent="0.15">
      <c r="A69" s="115">
        <f t="shared" si="28"/>
        <v>44617</v>
      </c>
      <c r="B69" s="116">
        <f t="shared" ca="1" si="44"/>
        <v>1020.71790999</v>
      </c>
      <c r="C69" s="14">
        <f t="shared" si="29"/>
        <v>1000</v>
      </c>
      <c r="D69" s="95">
        <f t="shared" si="30"/>
        <v>44616</v>
      </c>
      <c r="E69" s="93">
        <f ca="1">IF(D69&lt;$B$1,VLOOKUP(D69,[1]DI!$A$4:$B$15000,2,FALSE),0)</f>
        <v>0.1065</v>
      </c>
      <c r="F69" s="14">
        <f t="shared" ca="1" si="45"/>
        <v>1.00040168</v>
      </c>
      <c r="G69" s="14">
        <f ca="1">(TRUNC(PRODUCT($F$12:$F68),16))</f>
        <v>1.0207179071077299</v>
      </c>
      <c r="H69" s="14">
        <f t="shared" si="46"/>
        <v>1</v>
      </c>
      <c r="I69" s="14">
        <f t="shared" ca="1" si="47"/>
        <v>1.0207179099999999</v>
      </c>
      <c r="J69" s="13">
        <f t="shared" si="32"/>
        <v>0</v>
      </c>
      <c r="K69" s="29">
        <f t="shared" si="33"/>
        <v>44538</v>
      </c>
      <c r="L69" s="2">
        <f t="shared" si="34"/>
        <v>57</v>
      </c>
      <c r="M69" s="17">
        <f t="shared" si="35"/>
        <v>57</v>
      </c>
      <c r="N69" s="12">
        <f t="shared" si="21"/>
        <v>1</v>
      </c>
      <c r="O69" s="12">
        <f t="shared" ca="1" si="22"/>
        <v>1.0207179099999999</v>
      </c>
      <c r="P69" s="17">
        <f t="shared" si="36"/>
        <v>0</v>
      </c>
      <c r="Q69" s="14">
        <f t="shared" ca="1" si="23"/>
        <v>20.717909989999999</v>
      </c>
      <c r="R69" s="20">
        <f t="shared" si="24"/>
        <v>0</v>
      </c>
      <c r="S69" s="14">
        <f t="shared" si="25"/>
        <v>0</v>
      </c>
      <c r="T69" s="4" t="str">
        <f t="shared" si="37"/>
        <v>A+J=</v>
      </c>
      <c r="U69" s="29">
        <f t="shared" si="38"/>
        <v>46021</v>
      </c>
      <c r="V69" s="3"/>
      <c r="W69" s="4"/>
      <c r="X69" s="121"/>
      <c r="Y69" s="122"/>
      <c r="Z69" s="124"/>
      <c r="AA69" s="125"/>
      <c r="AB69" s="128"/>
      <c r="AC69" s="128"/>
      <c r="AD69" s="126"/>
      <c r="AE69" s="128"/>
      <c r="AF69" s="121"/>
      <c r="AG69" s="127"/>
      <c r="AH69" s="122"/>
      <c r="AI69" s="3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  <c r="EY69" s="2"/>
    </row>
    <row r="70" spans="1:155" x14ac:dyDescent="0.15">
      <c r="A70" s="115">
        <f t="shared" si="28"/>
        <v>44622</v>
      </c>
      <c r="B70" s="116">
        <f t="shared" ca="1" si="44"/>
        <v>1021.12790999</v>
      </c>
      <c r="C70" s="14">
        <f t="shared" si="29"/>
        <v>1000</v>
      </c>
      <c r="D70" s="95">
        <f t="shared" si="30"/>
        <v>44617</v>
      </c>
      <c r="E70" s="93">
        <f ca="1">IF(D70&lt;$B$1,VLOOKUP(D70,[1]DI!$A$4:$B$15000,2,FALSE),0)</f>
        <v>0.1065</v>
      </c>
      <c r="F70" s="14">
        <f t="shared" ca="1" si="45"/>
        <v>1.00040168</v>
      </c>
      <c r="G70" s="14">
        <f ca="1">(TRUNC(PRODUCT($F$12:$F69),16))</f>
        <v>1.0211279090766601</v>
      </c>
      <c r="H70" s="14">
        <f t="shared" si="46"/>
        <v>1</v>
      </c>
      <c r="I70" s="14">
        <f t="shared" ca="1" si="47"/>
        <v>1.0211279099999999</v>
      </c>
      <c r="J70" s="13">
        <f t="shared" si="32"/>
        <v>0</v>
      </c>
      <c r="K70" s="29">
        <f t="shared" si="33"/>
        <v>44538</v>
      </c>
      <c r="L70" s="2">
        <f t="shared" si="34"/>
        <v>58</v>
      </c>
      <c r="M70" s="17">
        <f t="shared" si="35"/>
        <v>58</v>
      </c>
      <c r="N70" s="12">
        <f t="shared" si="21"/>
        <v>1</v>
      </c>
      <c r="O70" s="12">
        <f t="shared" ca="1" si="22"/>
        <v>1.0211279099999999</v>
      </c>
      <c r="P70" s="17">
        <f t="shared" si="36"/>
        <v>0</v>
      </c>
      <c r="Q70" s="14">
        <f t="shared" ca="1" si="23"/>
        <v>21.127909989999999</v>
      </c>
      <c r="R70" s="20">
        <f t="shared" si="24"/>
        <v>0</v>
      </c>
      <c r="S70" s="14">
        <f t="shared" si="25"/>
        <v>0</v>
      </c>
      <c r="T70" s="4" t="str">
        <f t="shared" si="37"/>
        <v>A+J=</v>
      </c>
      <c r="U70" s="29">
        <f t="shared" si="38"/>
        <v>46021</v>
      </c>
      <c r="V70" s="3"/>
      <c r="W70" s="4"/>
      <c r="X70" s="121"/>
      <c r="Y70" s="122"/>
      <c r="Z70" s="124"/>
      <c r="AA70" s="125"/>
      <c r="AB70" s="128"/>
      <c r="AC70" s="128"/>
      <c r="AD70" s="126"/>
      <c r="AE70" s="128"/>
      <c r="AF70" s="121"/>
      <c r="AG70" s="127"/>
      <c r="AH70" s="122"/>
      <c r="AI70" s="3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  <c r="EY70" s="2"/>
    </row>
    <row r="71" spans="1:155" x14ac:dyDescent="0.15">
      <c r="A71" s="115">
        <f t="shared" si="28"/>
        <v>44623</v>
      </c>
      <c r="B71" s="116">
        <f t="shared" ca="1" si="44"/>
        <v>1021.53808</v>
      </c>
      <c r="C71" s="14">
        <f t="shared" si="29"/>
        <v>1000</v>
      </c>
      <c r="D71" s="95">
        <f t="shared" si="30"/>
        <v>44622</v>
      </c>
      <c r="E71" s="93">
        <f ca="1">IF(D71&lt;$B$1,VLOOKUP(D71,[1]DI!$A$4:$B$15000,2,FALSE),0)</f>
        <v>0.1065</v>
      </c>
      <c r="F71" s="14">
        <f t="shared" ca="1" si="45"/>
        <v>1.00040168</v>
      </c>
      <c r="G71" s="14">
        <f ca="1">(TRUNC(PRODUCT($F$12:$F70),16))</f>
        <v>1.02153807573517</v>
      </c>
      <c r="H71" s="14">
        <f t="shared" si="46"/>
        <v>1</v>
      </c>
      <c r="I71" s="14">
        <f t="shared" ca="1" si="47"/>
        <v>1.02153808</v>
      </c>
      <c r="J71" s="13">
        <f t="shared" si="32"/>
        <v>0</v>
      </c>
      <c r="K71" s="29">
        <f t="shared" si="33"/>
        <v>44538</v>
      </c>
      <c r="L71" s="2">
        <f t="shared" si="34"/>
        <v>59</v>
      </c>
      <c r="M71" s="17">
        <f t="shared" si="35"/>
        <v>59</v>
      </c>
      <c r="N71" s="12">
        <f t="shared" si="21"/>
        <v>1</v>
      </c>
      <c r="O71" s="12">
        <f t="shared" ca="1" si="22"/>
        <v>1.02153808</v>
      </c>
      <c r="P71" s="17">
        <f t="shared" si="36"/>
        <v>0</v>
      </c>
      <c r="Q71" s="14">
        <f t="shared" ca="1" si="23"/>
        <v>21.538080000000001</v>
      </c>
      <c r="R71" s="20">
        <f t="shared" si="24"/>
        <v>0</v>
      </c>
      <c r="S71" s="14">
        <f t="shared" si="25"/>
        <v>0</v>
      </c>
      <c r="T71" s="4" t="str">
        <f t="shared" si="37"/>
        <v>A+J=</v>
      </c>
      <c r="U71" s="29">
        <f t="shared" si="38"/>
        <v>46021</v>
      </c>
      <c r="V71" s="3"/>
      <c r="W71" s="4"/>
      <c r="X71" s="121"/>
      <c r="Y71" s="122"/>
      <c r="Z71" s="124"/>
      <c r="AA71" s="125"/>
      <c r="AB71" s="128"/>
      <c r="AC71" s="128"/>
      <c r="AD71" s="126"/>
      <c r="AE71" s="128"/>
      <c r="AF71" s="121"/>
      <c r="AG71" s="127"/>
      <c r="AH71" s="122"/>
      <c r="AI71" s="3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  <c r="EY71" s="2"/>
    </row>
    <row r="72" spans="1:155" x14ac:dyDescent="0.15">
      <c r="A72" s="115">
        <f t="shared" si="28"/>
        <v>44624</v>
      </c>
      <c r="B72" s="116">
        <f t="shared" ca="1" si="44"/>
        <v>1021.94841</v>
      </c>
      <c r="C72" s="14">
        <f t="shared" si="29"/>
        <v>1000</v>
      </c>
      <c r="D72" s="95">
        <f t="shared" si="30"/>
        <v>44623</v>
      </c>
      <c r="E72" s="93">
        <f ca="1">IF(D72&lt;$B$1,VLOOKUP(D72,[1]DI!$A$4:$B$15000,2,FALSE),0)</f>
        <v>0.1065</v>
      </c>
      <c r="F72" s="14">
        <f t="shared" ca="1" si="45"/>
        <v>1.00040168</v>
      </c>
      <c r="G72" s="14">
        <f ca="1">(TRUNC(PRODUCT($F$12:$F71),16))</f>
        <v>1.02194840714943</v>
      </c>
      <c r="H72" s="14">
        <f t="shared" si="46"/>
        <v>1</v>
      </c>
      <c r="I72" s="14">
        <f t="shared" ca="1" si="47"/>
        <v>1.02194841</v>
      </c>
      <c r="J72" s="13">
        <f t="shared" si="32"/>
        <v>0</v>
      </c>
      <c r="K72" s="29">
        <f t="shared" si="33"/>
        <v>44538</v>
      </c>
      <c r="L72" s="2">
        <f t="shared" si="34"/>
        <v>60</v>
      </c>
      <c r="M72" s="17">
        <f t="shared" si="35"/>
        <v>60</v>
      </c>
      <c r="N72" s="12">
        <f t="shared" si="21"/>
        <v>1</v>
      </c>
      <c r="O72" s="12">
        <f t="shared" ca="1" si="22"/>
        <v>1.02194841</v>
      </c>
      <c r="P72" s="17">
        <f t="shared" si="36"/>
        <v>0</v>
      </c>
      <c r="Q72" s="14">
        <f t="shared" ca="1" si="23"/>
        <v>21.948409999999999</v>
      </c>
      <c r="R72" s="20">
        <f t="shared" si="24"/>
        <v>0</v>
      </c>
      <c r="S72" s="14">
        <f t="shared" si="25"/>
        <v>0</v>
      </c>
      <c r="T72" s="4" t="str">
        <f t="shared" si="37"/>
        <v>A+J=</v>
      </c>
      <c r="U72" s="29">
        <f t="shared" si="38"/>
        <v>46021</v>
      </c>
      <c r="V72" s="3"/>
      <c r="W72" s="4"/>
      <c r="X72" s="121"/>
      <c r="Y72" s="122"/>
      <c r="Z72" s="124"/>
      <c r="AA72" s="125"/>
      <c r="AB72" s="128"/>
      <c r="AC72" s="128"/>
      <c r="AD72" s="126"/>
      <c r="AE72" s="128"/>
      <c r="AF72" s="121"/>
      <c r="AG72" s="127"/>
      <c r="AH72" s="122"/>
      <c r="AI72" s="3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  <c r="EY72" s="2"/>
    </row>
    <row r="73" spans="1:155" x14ac:dyDescent="0.15">
      <c r="A73" s="115">
        <f t="shared" si="28"/>
        <v>44627</v>
      </c>
      <c r="B73" s="116">
        <f t="shared" ca="1" si="44"/>
        <v>1022.3588999999999</v>
      </c>
      <c r="C73" s="14">
        <f t="shared" si="29"/>
        <v>1000</v>
      </c>
      <c r="D73" s="95">
        <f t="shared" si="30"/>
        <v>44624</v>
      </c>
      <c r="E73" s="93">
        <f ca="1">IF(D73&lt;$B$1,VLOOKUP(D73,[1]DI!$A$4:$B$15000,2,FALSE),0)</f>
        <v>0.1065</v>
      </c>
      <c r="F73" s="14">
        <f t="shared" ca="1" si="45"/>
        <v>1.00040168</v>
      </c>
      <c r="G73" s="14">
        <f ca="1">(TRUNC(PRODUCT($F$12:$F72),16))</f>
        <v>1.02235890338562</v>
      </c>
      <c r="H73" s="14">
        <f t="shared" si="46"/>
        <v>1</v>
      </c>
      <c r="I73" s="14">
        <f t="shared" ca="1" si="47"/>
        <v>1.0223589</v>
      </c>
      <c r="J73" s="13">
        <f t="shared" si="32"/>
        <v>0</v>
      </c>
      <c r="K73" s="29">
        <f t="shared" si="33"/>
        <v>44538</v>
      </c>
      <c r="L73" s="2">
        <f t="shared" si="34"/>
        <v>61</v>
      </c>
      <c r="M73" s="17">
        <f t="shared" si="35"/>
        <v>61</v>
      </c>
      <c r="N73" s="12">
        <f t="shared" si="21"/>
        <v>1</v>
      </c>
      <c r="O73" s="12">
        <f t="shared" ca="1" si="22"/>
        <v>1.0223589</v>
      </c>
      <c r="P73" s="17">
        <f t="shared" si="36"/>
        <v>0</v>
      </c>
      <c r="Q73" s="14">
        <f t="shared" ca="1" si="23"/>
        <v>22.358899999999998</v>
      </c>
      <c r="R73" s="20">
        <f t="shared" si="24"/>
        <v>0</v>
      </c>
      <c r="S73" s="14">
        <f t="shared" si="25"/>
        <v>0</v>
      </c>
      <c r="T73" s="4" t="str">
        <f t="shared" si="37"/>
        <v>A+J=</v>
      </c>
      <c r="U73" s="29">
        <f t="shared" si="38"/>
        <v>46021</v>
      </c>
      <c r="V73" s="3"/>
      <c r="W73" s="4"/>
      <c r="X73" s="121"/>
      <c r="Y73" s="122"/>
      <c r="Z73" s="124"/>
      <c r="AA73" s="125"/>
      <c r="AB73" s="128"/>
      <c r="AC73" s="128"/>
      <c r="AD73" s="126"/>
      <c r="AE73" s="128"/>
      <c r="AF73" s="121"/>
      <c r="AG73" s="127"/>
      <c r="AH73" s="122"/>
      <c r="AI73" s="3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  <c r="EY73" s="2"/>
    </row>
    <row r="74" spans="1:155" x14ac:dyDescent="0.15">
      <c r="A74" s="115">
        <f t="shared" si="28"/>
        <v>44628</v>
      </c>
      <c r="B74" s="116">
        <f t="shared" ca="1" si="44"/>
        <v>1022.76956</v>
      </c>
      <c r="C74" s="14">
        <f t="shared" si="29"/>
        <v>1000</v>
      </c>
      <c r="D74" s="95">
        <f t="shared" si="30"/>
        <v>44627</v>
      </c>
      <c r="E74" s="93">
        <f ca="1">IF(D74&lt;$B$1,VLOOKUP(D74,[1]DI!$A$4:$B$15000,2,FALSE),0)</f>
        <v>0.1065</v>
      </c>
      <c r="F74" s="14">
        <f t="shared" ca="1" si="45"/>
        <v>1.00040168</v>
      </c>
      <c r="G74" s="14">
        <f ca="1">(TRUNC(PRODUCT($F$12:$F73),16))</f>
        <v>1.02276956450993</v>
      </c>
      <c r="H74" s="14">
        <f t="shared" si="46"/>
        <v>1</v>
      </c>
      <c r="I74" s="14">
        <f t="shared" ca="1" si="47"/>
        <v>1.02276956</v>
      </c>
      <c r="J74" s="13">
        <f t="shared" si="32"/>
        <v>0</v>
      </c>
      <c r="K74" s="29">
        <f t="shared" si="33"/>
        <v>44538</v>
      </c>
      <c r="L74" s="2">
        <f t="shared" si="34"/>
        <v>62</v>
      </c>
      <c r="M74" s="17">
        <f t="shared" si="35"/>
        <v>62</v>
      </c>
      <c r="N74" s="12">
        <f t="shared" si="21"/>
        <v>1</v>
      </c>
      <c r="O74" s="12">
        <f t="shared" ca="1" si="22"/>
        <v>1.02276956</v>
      </c>
      <c r="P74" s="17">
        <f t="shared" si="36"/>
        <v>0</v>
      </c>
      <c r="Q74" s="14">
        <f t="shared" ca="1" si="23"/>
        <v>22.769559999999998</v>
      </c>
      <c r="R74" s="20">
        <f t="shared" si="24"/>
        <v>0</v>
      </c>
      <c r="S74" s="14">
        <f t="shared" si="25"/>
        <v>0</v>
      </c>
      <c r="T74" s="4" t="str">
        <f t="shared" si="37"/>
        <v>A+J=</v>
      </c>
      <c r="U74" s="29">
        <f t="shared" si="38"/>
        <v>46021</v>
      </c>
      <c r="V74" s="3"/>
      <c r="W74" s="4"/>
      <c r="X74" s="121"/>
      <c r="Y74" s="122"/>
      <c r="Z74" s="124"/>
      <c r="AA74" s="125"/>
      <c r="AB74" s="128"/>
      <c r="AC74" s="128"/>
      <c r="AD74" s="126"/>
      <c r="AE74" s="128"/>
      <c r="AF74" s="121"/>
      <c r="AG74" s="127"/>
      <c r="AH74" s="122"/>
      <c r="AI74" s="3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  <c r="EY74" s="2"/>
    </row>
    <row r="75" spans="1:155" x14ac:dyDescent="0.15">
      <c r="A75" s="115">
        <f t="shared" si="28"/>
        <v>44629</v>
      </c>
      <c r="B75" s="116">
        <f t="shared" ca="1" si="44"/>
        <v>1023.18039</v>
      </c>
      <c r="C75" s="14">
        <f t="shared" si="29"/>
        <v>1000</v>
      </c>
      <c r="D75" s="95">
        <f t="shared" si="30"/>
        <v>44628</v>
      </c>
      <c r="E75" s="93">
        <f ca="1">IF(D75&lt;$B$1,VLOOKUP(D75,[1]DI!$A$4:$B$15000,2,FALSE),0)</f>
        <v>0.1065</v>
      </c>
      <c r="F75" s="14">
        <f t="shared" ca="1" si="45"/>
        <v>1.00040168</v>
      </c>
      <c r="G75" s="14">
        <f ca="1">(TRUNC(PRODUCT($F$12:$F74),16))</f>
        <v>1.0231803905886001</v>
      </c>
      <c r="H75" s="14">
        <f t="shared" si="46"/>
        <v>1</v>
      </c>
      <c r="I75" s="14">
        <f t="shared" ca="1" si="47"/>
        <v>1.0231803900000001</v>
      </c>
      <c r="J75" s="13">
        <f t="shared" si="32"/>
        <v>0</v>
      </c>
      <c r="K75" s="29">
        <f t="shared" si="33"/>
        <v>44538</v>
      </c>
      <c r="L75" s="2">
        <f t="shared" si="34"/>
        <v>63</v>
      </c>
      <c r="M75" s="17">
        <f t="shared" si="35"/>
        <v>63</v>
      </c>
      <c r="N75" s="12">
        <f t="shared" si="21"/>
        <v>1</v>
      </c>
      <c r="O75" s="12">
        <f t="shared" ca="1" si="22"/>
        <v>1.0231803900000001</v>
      </c>
      <c r="P75" s="17">
        <f t="shared" si="36"/>
        <v>0</v>
      </c>
      <c r="Q75" s="14">
        <f t="shared" ca="1" si="23"/>
        <v>23.180389999999999</v>
      </c>
      <c r="R75" s="20">
        <f t="shared" si="24"/>
        <v>0</v>
      </c>
      <c r="S75" s="14">
        <f t="shared" si="25"/>
        <v>0</v>
      </c>
      <c r="T75" s="4" t="str">
        <f t="shared" si="37"/>
        <v>A+J=</v>
      </c>
      <c r="U75" s="29">
        <f t="shared" si="38"/>
        <v>46021</v>
      </c>
      <c r="V75" s="3"/>
      <c r="W75" s="4"/>
      <c r="X75" s="121"/>
      <c r="Y75" s="122"/>
      <c r="Z75" s="124"/>
      <c r="AA75" s="125"/>
      <c r="AB75" s="128"/>
      <c r="AC75" s="128"/>
      <c r="AD75" s="126"/>
      <c r="AE75" s="128"/>
      <c r="AF75" s="121"/>
      <c r="AG75" s="127"/>
      <c r="AH75" s="122"/>
      <c r="AI75" s="3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  <c r="EX75" s="2"/>
      <c r="EY75" s="2"/>
    </row>
    <row r="76" spans="1:155" x14ac:dyDescent="0.15">
      <c r="A76" s="115">
        <f t="shared" si="28"/>
        <v>44630</v>
      </c>
      <c r="B76" s="116">
        <f t="shared" ca="1" si="44"/>
        <v>1023.59138</v>
      </c>
      <c r="C76" s="14">
        <f t="shared" si="29"/>
        <v>1000</v>
      </c>
      <c r="D76" s="95">
        <f t="shared" si="30"/>
        <v>44629</v>
      </c>
      <c r="E76" s="93">
        <f ca="1">IF(D76&lt;$B$1,VLOOKUP(D76,[1]DI!$A$4:$B$15000,2,FALSE),0)</f>
        <v>0.1065</v>
      </c>
      <c r="F76" s="14">
        <f t="shared" ca="1" si="45"/>
        <v>1.00040168</v>
      </c>
      <c r="G76" s="14">
        <f ca="1">(TRUNC(PRODUCT($F$12:$F75),16))</f>
        <v>1.0235913816878901</v>
      </c>
      <c r="H76" s="14">
        <f t="shared" si="46"/>
        <v>1</v>
      </c>
      <c r="I76" s="14">
        <f t="shared" ca="1" si="47"/>
        <v>1.0235913800000001</v>
      </c>
      <c r="J76" s="13">
        <f t="shared" si="32"/>
        <v>0</v>
      </c>
      <c r="K76" s="29">
        <f t="shared" si="33"/>
        <v>44538</v>
      </c>
      <c r="L76" s="2">
        <f t="shared" si="34"/>
        <v>64</v>
      </c>
      <c r="M76" s="17">
        <f t="shared" si="35"/>
        <v>64</v>
      </c>
      <c r="N76" s="12">
        <f t="shared" ref="N76:N139" si="48">ROUND((J76+1)^(M76/252),9)</f>
        <v>1</v>
      </c>
      <c r="O76" s="12">
        <f t="shared" ref="O76:O139" ca="1" si="49">ROUND(I76*N76,9)</f>
        <v>1.0235913800000001</v>
      </c>
      <c r="P76" s="17">
        <f t="shared" si="36"/>
        <v>0</v>
      </c>
      <c r="Q76" s="14">
        <f t="shared" ref="Q76:Q139" ca="1" si="50">TRUNC(((O76-1)*C76),8)</f>
        <v>23.591380000000001</v>
      </c>
      <c r="R76" s="20">
        <f t="shared" ref="R76:R139" si="51">IF($P76&gt;0,VLOOKUP($P76,$X$12:$AD$150,7),0)</f>
        <v>0</v>
      </c>
      <c r="S76" s="14">
        <f t="shared" ref="S76:S139" si="52">IF(R76&gt;0,TRUNC(R76*C76,8),0)</f>
        <v>0</v>
      </c>
      <c r="T76" s="4" t="str">
        <f t="shared" si="37"/>
        <v>A+J=</v>
      </c>
      <c r="U76" s="29">
        <f t="shared" si="38"/>
        <v>46021</v>
      </c>
      <c r="V76" s="3"/>
      <c r="W76" s="4"/>
      <c r="X76" s="121"/>
      <c r="Y76" s="122"/>
      <c r="Z76" s="124"/>
      <c r="AA76" s="125"/>
      <c r="AB76" s="128"/>
      <c r="AC76" s="128"/>
      <c r="AD76" s="126"/>
      <c r="AE76" s="128"/>
      <c r="AF76" s="121"/>
      <c r="AG76" s="127"/>
      <c r="AH76" s="122"/>
      <c r="AI76" s="3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  <c r="EX76" s="2"/>
      <c r="EY76" s="2"/>
    </row>
    <row r="77" spans="1:155" x14ac:dyDescent="0.15">
      <c r="A77" s="115">
        <f t="shared" ref="A77:A140" si="53">WORKDAY($A76,1,$X$166:$X$544)</f>
        <v>44631</v>
      </c>
      <c r="B77" s="116">
        <f t="shared" ca="1" si="44"/>
        <v>1024.0025399900001</v>
      </c>
      <c r="C77" s="14">
        <f t="shared" ref="C77:C140" si="54">(C76-S76)</f>
        <v>1000</v>
      </c>
      <c r="D77" s="95">
        <f t="shared" ref="D77:D140" si="55">WORKDAY($A77,-1,$X$160:$X$544)</f>
        <v>44630</v>
      </c>
      <c r="E77" s="93">
        <f ca="1">IF(D77&lt;$B$1,VLOOKUP(D77,[1]DI!$A$4:$B$15000,2,FALSE),0)</f>
        <v>0.1065</v>
      </c>
      <c r="F77" s="14">
        <f t="shared" ca="1" si="45"/>
        <v>1.00040168</v>
      </c>
      <c r="G77" s="14">
        <f ca="1">(TRUNC(PRODUCT($F$12:$F76),16))</f>
        <v>1.02400253787409</v>
      </c>
      <c r="H77" s="14">
        <f t="shared" si="46"/>
        <v>1</v>
      </c>
      <c r="I77" s="14">
        <f t="shared" ca="1" si="47"/>
        <v>1.0240025399999999</v>
      </c>
      <c r="J77" s="13">
        <f t="shared" ref="J77:J140" si="56">J76</f>
        <v>0</v>
      </c>
      <c r="K77" s="29">
        <f t="shared" ref="K77:K140" si="57">IF(P76&gt;0,VLOOKUP(P76,X$12:AH$150,2),K76)</f>
        <v>44538</v>
      </c>
      <c r="L77" s="2">
        <f t="shared" ref="L77:L140" si="58">IF(A77&gt;K77,IF(NETWORKDAYS(K77,A77,$X$160:$X$544)-1=0,1,NETWORKDAYS(K77,A77,$X$160:$X$544)-1),0)</f>
        <v>65</v>
      </c>
      <c r="M77" s="17">
        <f t="shared" ref="M77:M140" si="59">IF(AND(L77=1,L76=1),1,IF(L77&gt;0,IF(L77=L76,L77+1,L77),0))</f>
        <v>65</v>
      </c>
      <c r="N77" s="12">
        <f t="shared" si="48"/>
        <v>1</v>
      </c>
      <c r="O77" s="12">
        <f t="shared" ca="1" si="49"/>
        <v>1.0240025399999999</v>
      </c>
      <c r="P77" s="17">
        <f t="shared" ref="P77:P140" si="60">IF(VLOOKUP(A77,Y$12:AF$150,8)=VLOOKUP(A76,Y$12:AF$150,8),0,VLOOKUP(A77,Y$12:AF$150,8))</f>
        <v>0</v>
      </c>
      <c r="Q77" s="14">
        <f t="shared" ca="1" si="50"/>
        <v>24.002539989999999</v>
      </c>
      <c r="R77" s="20">
        <f t="shared" si="51"/>
        <v>0</v>
      </c>
      <c r="S77" s="14">
        <f t="shared" si="52"/>
        <v>0</v>
      </c>
      <c r="T77" s="4" t="str">
        <f t="shared" ref="T77:T140" si="61">IF(P76&gt;0,VLOOKUP(P76,X$12:AH$150,10),T76)</f>
        <v>A+J=</v>
      </c>
      <c r="U77" s="29">
        <f t="shared" ref="U77:U140" si="62">IF(P76&gt;0,VLOOKUP(P76,X$12:AH$150,11),U76)</f>
        <v>46021</v>
      </c>
      <c r="V77" s="3"/>
      <c r="W77" s="4"/>
      <c r="X77" s="121"/>
      <c r="Y77" s="122"/>
      <c r="Z77" s="124"/>
      <c r="AA77" s="125"/>
      <c r="AB77" s="128"/>
      <c r="AC77" s="128"/>
      <c r="AD77" s="126"/>
      <c r="AE77" s="128"/>
      <c r="AF77" s="121"/>
      <c r="AG77" s="127"/>
      <c r="AH77" s="122"/>
      <c r="AI77" s="3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  <c r="EX77" s="2"/>
      <c r="EY77" s="2"/>
    </row>
    <row r="78" spans="1:155" x14ac:dyDescent="0.15">
      <c r="A78" s="115">
        <f t="shared" si="53"/>
        <v>44634</v>
      </c>
      <c r="B78" s="116">
        <f t="shared" ref="B78:B141" ca="1" si="63">IF(D78&lt;=TODAY(),C78+Q78,IF(AND(D78&gt;TODAY(),A78&lt;=$B$1),IF(VLOOKUP(TODAY(),$A$10:$E$5000,4,FALSE)=0,"n.d",C78+Q78),"n.d"))</f>
        <v>1024.41385999</v>
      </c>
      <c r="C78" s="14">
        <f t="shared" si="54"/>
        <v>1000</v>
      </c>
      <c r="D78" s="95">
        <f t="shared" si="55"/>
        <v>44631</v>
      </c>
      <c r="E78" s="93">
        <f ca="1">IF(D78&lt;$B$1,VLOOKUP(D78,[1]DI!$A$4:$B$15000,2,FALSE),0)</f>
        <v>0.1065</v>
      </c>
      <c r="F78" s="14">
        <f t="shared" ref="F78:F141" ca="1" si="64">ROUND(((1+E78)^(1/252)),8)</f>
        <v>1.00040168</v>
      </c>
      <c r="G78" s="14">
        <f ca="1">(TRUNC(PRODUCT($F$12:$F77),16))</f>
        <v>1.0244138592134999</v>
      </c>
      <c r="H78" s="14">
        <f t="shared" ref="H78:H141" si="65">IF(P77&gt;0,G77,H77)</f>
        <v>1</v>
      </c>
      <c r="I78" s="14">
        <f t="shared" ref="I78:I141" ca="1" si="66">ROUND(G78/H78,8)</f>
        <v>1.0244138599999999</v>
      </c>
      <c r="J78" s="13">
        <f t="shared" si="56"/>
        <v>0</v>
      </c>
      <c r="K78" s="29">
        <f t="shared" si="57"/>
        <v>44538</v>
      </c>
      <c r="L78" s="2">
        <f t="shared" si="58"/>
        <v>66</v>
      </c>
      <c r="M78" s="17">
        <f t="shared" si="59"/>
        <v>66</v>
      </c>
      <c r="N78" s="12">
        <f t="shared" si="48"/>
        <v>1</v>
      </c>
      <c r="O78" s="12">
        <f t="shared" ca="1" si="49"/>
        <v>1.0244138599999999</v>
      </c>
      <c r="P78" s="17">
        <f t="shared" si="60"/>
        <v>0</v>
      </c>
      <c r="Q78" s="14">
        <f t="shared" ca="1" si="50"/>
        <v>24.413859989999999</v>
      </c>
      <c r="R78" s="20">
        <f t="shared" si="51"/>
        <v>0</v>
      </c>
      <c r="S78" s="14">
        <f t="shared" si="52"/>
        <v>0</v>
      </c>
      <c r="T78" s="4" t="str">
        <f t="shared" si="61"/>
        <v>A+J=</v>
      </c>
      <c r="U78" s="29">
        <f t="shared" si="62"/>
        <v>46021</v>
      </c>
      <c r="V78" s="3"/>
      <c r="W78" s="4"/>
      <c r="X78" s="121"/>
      <c r="Y78" s="122"/>
      <c r="Z78" s="124"/>
      <c r="AA78" s="125"/>
      <c r="AB78" s="128"/>
      <c r="AC78" s="128"/>
      <c r="AD78" s="126"/>
      <c r="AE78" s="128"/>
      <c r="AF78" s="121"/>
      <c r="AG78" s="127"/>
      <c r="AH78" s="122"/>
      <c r="AI78" s="3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  <c r="EX78" s="2"/>
      <c r="EY78" s="2"/>
    </row>
    <row r="79" spans="1:155" x14ac:dyDescent="0.15">
      <c r="A79" s="115">
        <f t="shared" si="53"/>
        <v>44635</v>
      </c>
      <c r="B79" s="116">
        <f t="shared" ca="1" si="63"/>
        <v>1024.8253500000001</v>
      </c>
      <c r="C79" s="14">
        <f t="shared" si="54"/>
        <v>1000</v>
      </c>
      <c r="D79" s="95">
        <f t="shared" si="55"/>
        <v>44634</v>
      </c>
      <c r="E79" s="93">
        <f ca="1">IF(D79&lt;$B$1,VLOOKUP(D79,[1]DI!$A$4:$B$15000,2,FALSE),0)</f>
        <v>0.1065</v>
      </c>
      <c r="F79" s="14">
        <f t="shared" ca="1" si="64"/>
        <v>1.00040168</v>
      </c>
      <c r="G79" s="14">
        <f ca="1">(TRUNC(PRODUCT($F$12:$F78),16))</f>
        <v>1.0248253457724701</v>
      </c>
      <c r="H79" s="14">
        <f t="shared" si="65"/>
        <v>1</v>
      </c>
      <c r="I79" s="14">
        <f t="shared" ca="1" si="66"/>
        <v>1.02482535</v>
      </c>
      <c r="J79" s="13">
        <f t="shared" si="56"/>
        <v>0</v>
      </c>
      <c r="K79" s="29">
        <f t="shared" si="57"/>
        <v>44538</v>
      </c>
      <c r="L79" s="2">
        <f t="shared" si="58"/>
        <v>67</v>
      </c>
      <c r="M79" s="17">
        <f t="shared" si="59"/>
        <v>67</v>
      </c>
      <c r="N79" s="12">
        <f t="shared" si="48"/>
        <v>1</v>
      </c>
      <c r="O79" s="12">
        <f t="shared" ca="1" si="49"/>
        <v>1.02482535</v>
      </c>
      <c r="P79" s="17">
        <f t="shared" si="60"/>
        <v>0</v>
      </c>
      <c r="Q79" s="14">
        <f t="shared" ca="1" si="50"/>
        <v>24.82535</v>
      </c>
      <c r="R79" s="20">
        <f t="shared" si="51"/>
        <v>0</v>
      </c>
      <c r="S79" s="14">
        <f t="shared" si="52"/>
        <v>0</v>
      </c>
      <c r="T79" s="4" t="str">
        <f t="shared" si="61"/>
        <v>A+J=</v>
      </c>
      <c r="U79" s="29">
        <f t="shared" si="62"/>
        <v>46021</v>
      </c>
      <c r="V79" s="3"/>
      <c r="W79" s="4"/>
      <c r="X79" s="121"/>
      <c r="Y79" s="122"/>
      <c r="Z79" s="124"/>
      <c r="AA79" s="125"/>
      <c r="AB79" s="128"/>
      <c r="AC79" s="128"/>
      <c r="AD79" s="126"/>
      <c r="AE79" s="128"/>
      <c r="AF79" s="121"/>
      <c r="AG79" s="127"/>
      <c r="AH79" s="122"/>
      <c r="AI79" s="3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  <c r="EX79" s="2"/>
      <c r="EY79" s="2"/>
    </row>
    <row r="80" spans="1:155" x14ac:dyDescent="0.15">
      <c r="A80" s="115">
        <f t="shared" si="53"/>
        <v>44636</v>
      </c>
      <c r="B80" s="116">
        <f t="shared" ca="1" si="63"/>
        <v>1025.2370000000001</v>
      </c>
      <c r="C80" s="14">
        <f t="shared" si="54"/>
        <v>1000</v>
      </c>
      <c r="D80" s="95">
        <f t="shared" si="55"/>
        <v>44635</v>
      </c>
      <c r="E80" s="93">
        <f ca="1">IF(D80&lt;$B$1,VLOOKUP(D80,[1]DI!$A$4:$B$15000,2,FALSE),0)</f>
        <v>0.1065</v>
      </c>
      <c r="F80" s="14">
        <f t="shared" ca="1" si="64"/>
        <v>1.00040168</v>
      </c>
      <c r="G80" s="14">
        <f ca="1">(TRUNC(PRODUCT($F$12:$F79),16))</f>
        <v>1.0252369976173601</v>
      </c>
      <c r="H80" s="14">
        <f t="shared" si="65"/>
        <v>1</v>
      </c>
      <c r="I80" s="14">
        <f t="shared" ca="1" si="66"/>
        <v>1.025237</v>
      </c>
      <c r="J80" s="13">
        <f t="shared" si="56"/>
        <v>0</v>
      </c>
      <c r="K80" s="29">
        <f t="shared" si="57"/>
        <v>44538</v>
      </c>
      <c r="L80" s="2">
        <f t="shared" si="58"/>
        <v>68</v>
      </c>
      <c r="M80" s="17">
        <f t="shared" si="59"/>
        <v>68</v>
      </c>
      <c r="N80" s="12">
        <f t="shared" si="48"/>
        <v>1</v>
      </c>
      <c r="O80" s="12">
        <f t="shared" ca="1" si="49"/>
        <v>1.025237</v>
      </c>
      <c r="P80" s="17">
        <f t="shared" si="60"/>
        <v>0</v>
      </c>
      <c r="Q80" s="14">
        <f t="shared" ca="1" si="50"/>
        <v>25.236999999999998</v>
      </c>
      <c r="R80" s="20">
        <f t="shared" si="51"/>
        <v>0</v>
      </c>
      <c r="S80" s="14">
        <f t="shared" si="52"/>
        <v>0</v>
      </c>
      <c r="T80" s="4" t="str">
        <f t="shared" si="61"/>
        <v>A+J=</v>
      </c>
      <c r="U80" s="29">
        <f t="shared" si="62"/>
        <v>46021</v>
      </c>
      <c r="V80" s="3"/>
      <c r="W80" s="4"/>
      <c r="X80" s="121"/>
      <c r="Y80" s="122"/>
      <c r="Z80" s="124"/>
      <c r="AA80" s="125"/>
      <c r="AB80" s="128"/>
      <c r="AC80" s="128"/>
      <c r="AD80" s="126"/>
      <c r="AE80" s="128"/>
      <c r="AF80" s="121"/>
      <c r="AG80" s="127"/>
      <c r="AH80" s="122"/>
      <c r="AI80" s="3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  <c r="EX80" s="2"/>
      <c r="EY80" s="2"/>
    </row>
    <row r="81" spans="1:155" x14ac:dyDescent="0.15">
      <c r="A81" s="115">
        <f t="shared" si="53"/>
        <v>44637</v>
      </c>
      <c r="B81" s="116">
        <f t="shared" ca="1" si="63"/>
        <v>1025.6488099999999</v>
      </c>
      <c r="C81" s="14">
        <f t="shared" si="54"/>
        <v>1000</v>
      </c>
      <c r="D81" s="95">
        <f t="shared" si="55"/>
        <v>44636</v>
      </c>
      <c r="E81" s="93">
        <f ca="1">IF(D81&lt;$B$1,VLOOKUP(D81,[1]DI!$A$4:$B$15000,2,FALSE),0)</f>
        <v>0.1065</v>
      </c>
      <c r="F81" s="14">
        <f t="shared" ca="1" si="64"/>
        <v>1.00040168</v>
      </c>
      <c r="G81" s="14">
        <f ca="1">(TRUNC(PRODUCT($F$12:$F80),16))</f>
        <v>1.0256488148145699</v>
      </c>
      <c r="H81" s="14">
        <f t="shared" si="65"/>
        <v>1</v>
      </c>
      <c r="I81" s="14">
        <f t="shared" ca="1" si="66"/>
        <v>1.0256488100000001</v>
      </c>
      <c r="J81" s="13">
        <f t="shared" si="56"/>
        <v>0</v>
      </c>
      <c r="K81" s="29">
        <f t="shared" si="57"/>
        <v>44538</v>
      </c>
      <c r="L81" s="2">
        <f t="shared" si="58"/>
        <v>69</v>
      </c>
      <c r="M81" s="17">
        <f t="shared" si="59"/>
        <v>69</v>
      </c>
      <c r="N81" s="12">
        <f t="shared" si="48"/>
        <v>1</v>
      </c>
      <c r="O81" s="12">
        <f t="shared" ca="1" si="49"/>
        <v>1.0256488100000001</v>
      </c>
      <c r="P81" s="17">
        <f t="shared" si="60"/>
        <v>0</v>
      </c>
      <c r="Q81" s="14">
        <f t="shared" ca="1" si="50"/>
        <v>25.648810000000001</v>
      </c>
      <c r="R81" s="20">
        <f t="shared" si="51"/>
        <v>0</v>
      </c>
      <c r="S81" s="14">
        <f t="shared" si="52"/>
        <v>0</v>
      </c>
      <c r="T81" s="4" t="str">
        <f t="shared" si="61"/>
        <v>A+J=</v>
      </c>
      <c r="U81" s="29">
        <f t="shared" si="62"/>
        <v>46021</v>
      </c>
      <c r="V81" s="3"/>
      <c r="W81" s="4"/>
      <c r="X81" s="121"/>
      <c r="Y81" s="122"/>
      <c r="Z81" s="124"/>
      <c r="AA81" s="125"/>
      <c r="AB81" s="128"/>
      <c r="AC81" s="128"/>
      <c r="AD81" s="126"/>
      <c r="AE81" s="128"/>
      <c r="AF81" s="121"/>
      <c r="AG81" s="127"/>
      <c r="AH81" s="122"/>
      <c r="AI81" s="3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  <c r="EX81" s="2"/>
      <c r="EY81" s="2"/>
    </row>
    <row r="82" spans="1:155" x14ac:dyDescent="0.15">
      <c r="A82" s="115">
        <f t="shared" si="53"/>
        <v>44638</v>
      </c>
      <c r="B82" s="116">
        <f t="shared" ca="1" si="63"/>
        <v>1026.0608</v>
      </c>
      <c r="C82" s="14">
        <f t="shared" si="54"/>
        <v>1000</v>
      </c>
      <c r="D82" s="95">
        <f t="shared" si="55"/>
        <v>44637</v>
      </c>
      <c r="E82" s="93">
        <f ca="1">IF(D82&lt;$B$1,VLOOKUP(D82,[1]DI!$A$4:$B$15000,2,FALSE),0)</f>
        <v>0.11649999999999999</v>
      </c>
      <c r="F82" s="14">
        <f t="shared" ca="1" si="64"/>
        <v>1.0004373900000001</v>
      </c>
      <c r="G82" s="14">
        <f ca="1">(TRUNC(PRODUCT($F$12:$F81),16))</f>
        <v>1.0260607974305</v>
      </c>
      <c r="H82" s="14">
        <f t="shared" si="65"/>
        <v>1</v>
      </c>
      <c r="I82" s="14">
        <f t="shared" ca="1" si="66"/>
        <v>1.0260608</v>
      </c>
      <c r="J82" s="13">
        <f t="shared" si="56"/>
        <v>0</v>
      </c>
      <c r="K82" s="29">
        <f t="shared" si="57"/>
        <v>44538</v>
      </c>
      <c r="L82" s="2">
        <f t="shared" si="58"/>
        <v>70</v>
      </c>
      <c r="M82" s="17">
        <f t="shared" si="59"/>
        <v>70</v>
      </c>
      <c r="N82" s="12">
        <f t="shared" si="48"/>
        <v>1</v>
      </c>
      <c r="O82" s="12">
        <f t="shared" ca="1" si="49"/>
        <v>1.0260608</v>
      </c>
      <c r="P82" s="17">
        <f t="shared" si="60"/>
        <v>0</v>
      </c>
      <c r="Q82" s="14">
        <f t="shared" ca="1" si="50"/>
        <v>26.0608</v>
      </c>
      <c r="R82" s="20">
        <f t="shared" si="51"/>
        <v>0</v>
      </c>
      <c r="S82" s="14">
        <f t="shared" si="52"/>
        <v>0</v>
      </c>
      <c r="T82" s="4" t="str">
        <f t="shared" si="61"/>
        <v>A+J=</v>
      </c>
      <c r="U82" s="29">
        <f t="shared" si="62"/>
        <v>46021</v>
      </c>
      <c r="V82" s="3"/>
      <c r="W82" s="4"/>
      <c r="X82" s="121"/>
      <c r="Y82" s="122"/>
      <c r="Z82" s="124"/>
      <c r="AA82" s="125"/>
      <c r="AB82" s="128"/>
      <c r="AC82" s="128"/>
      <c r="AD82" s="126"/>
      <c r="AE82" s="128"/>
      <c r="AF82" s="121"/>
      <c r="AG82" s="127"/>
      <c r="AH82" s="122"/>
      <c r="AI82" s="3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  <c r="EX82" s="2"/>
      <c r="EY82" s="2"/>
    </row>
    <row r="83" spans="1:155" x14ac:dyDescent="0.15">
      <c r="A83" s="115">
        <f t="shared" si="53"/>
        <v>44641</v>
      </c>
      <c r="B83" s="116">
        <f t="shared" ca="1" si="63"/>
        <v>1026.5095899999999</v>
      </c>
      <c r="C83" s="14">
        <f t="shared" si="54"/>
        <v>1000</v>
      </c>
      <c r="D83" s="95">
        <f t="shared" si="55"/>
        <v>44638</v>
      </c>
      <c r="E83" s="93">
        <f ca="1">IF(D83&lt;$B$1,VLOOKUP(D83,[1]DI!$A$4:$B$15000,2,FALSE),0)</f>
        <v>0.11649999999999999</v>
      </c>
      <c r="F83" s="14">
        <f t="shared" ca="1" si="64"/>
        <v>1.0004373900000001</v>
      </c>
      <c r="G83" s="14">
        <f ca="1">(TRUNC(PRODUCT($F$12:$F82),16))</f>
        <v>1.0265095861626901</v>
      </c>
      <c r="H83" s="14">
        <f t="shared" si="65"/>
        <v>1</v>
      </c>
      <c r="I83" s="14">
        <f t="shared" ca="1" si="66"/>
        <v>1.0265095900000001</v>
      </c>
      <c r="J83" s="13">
        <f t="shared" si="56"/>
        <v>0</v>
      </c>
      <c r="K83" s="29">
        <f t="shared" si="57"/>
        <v>44538</v>
      </c>
      <c r="L83" s="2">
        <f t="shared" si="58"/>
        <v>71</v>
      </c>
      <c r="M83" s="17">
        <f t="shared" si="59"/>
        <v>71</v>
      </c>
      <c r="N83" s="12">
        <f t="shared" si="48"/>
        <v>1</v>
      </c>
      <c r="O83" s="12">
        <f t="shared" ca="1" si="49"/>
        <v>1.0265095900000001</v>
      </c>
      <c r="P83" s="17">
        <f t="shared" si="60"/>
        <v>0</v>
      </c>
      <c r="Q83" s="14">
        <f t="shared" ca="1" si="50"/>
        <v>26.509589999999999</v>
      </c>
      <c r="R83" s="20">
        <f t="shared" si="51"/>
        <v>0</v>
      </c>
      <c r="S83" s="14">
        <f t="shared" si="52"/>
        <v>0</v>
      </c>
      <c r="T83" s="4" t="str">
        <f t="shared" si="61"/>
        <v>A+J=</v>
      </c>
      <c r="U83" s="29">
        <f t="shared" si="62"/>
        <v>46021</v>
      </c>
      <c r="V83" s="3"/>
      <c r="W83" s="4"/>
      <c r="X83" s="121"/>
      <c r="Y83" s="122"/>
      <c r="Z83" s="124"/>
      <c r="AA83" s="125"/>
      <c r="AB83" s="128"/>
      <c r="AC83" s="128"/>
      <c r="AD83" s="126"/>
      <c r="AE83" s="128"/>
      <c r="AF83" s="121"/>
      <c r="AG83" s="127"/>
      <c r="AH83" s="122"/>
      <c r="AI83" s="3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  <c r="EX83" s="2"/>
      <c r="EY83" s="2"/>
    </row>
    <row r="84" spans="1:155" x14ac:dyDescent="0.15">
      <c r="A84" s="115">
        <f t="shared" si="53"/>
        <v>44642</v>
      </c>
      <c r="B84" s="116">
        <f t="shared" ca="1" si="63"/>
        <v>1026.9585699899999</v>
      </c>
      <c r="C84" s="14">
        <f t="shared" si="54"/>
        <v>1000</v>
      </c>
      <c r="D84" s="95">
        <f t="shared" si="55"/>
        <v>44641</v>
      </c>
      <c r="E84" s="93">
        <f ca="1">IF(D84&lt;$B$1,VLOOKUP(D84,[1]DI!$A$4:$B$15000,2,FALSE),0)</f>
        <v>0.11649999999999999</v>
      </c>
      <c r="F84" s="14">
        <f t="shared" ca="1" si="64"/>
        <v>1.0004373900000001</v>
      </c>
      <c r="G84" s="14">
        <f ca="1">(TRUNC(PRODUCT($F$12:$F83),16))</f>
        <v>1.02695857119058</v>
      </c>
      <c r="H84" s="14">
        <f t="shared" si="65"/>
        <v>1</v>
      </c>
      <c r="I84" s="14">
        <f t="shared" ca="1" si="66"/>
        <v>1.0269585699999999</v>
      </c>
      <c r="J84" s="13">
        <f t="shared" si="56"/>
        <v>0</v>
      </c>
      <c r="K84" s="29">
        <f t="shared" si="57"/>
        <v>44538</v>
      </c>
      <c r="L84" s="2">
        <f t="shared" si="58"/>
        <v>72</v>
      </c>
      <c r="M84" s="17">
        <f t="shared" si="59"/>
        <v>72</v>
      </c>
      <c r="N84" s="12">
        <f t="shared" si="48"/>
        <v>1</v>
      </c>
      <c r="O84" s="12">
        <f t="shared" ca="1" si="49"/>
        <v>1.0269585699999999</v>
      </c>
      <c r="P84" s="17">
        <f t="shared" si="60"/>
        <v>0</v>
      </c>
      <c r="Q84" s="14">
        <f t="shared" ca="1" si="50"/>
        <v>26.958569990000001</v>
      </c>
      <c r="R84" s="20">
        <f t="shared" si="51"/>
        <v>0</v>
      </c>
      <c r="S84" s="14">
        <f t="shared" si="52"/>
        <v>0</v>
      </c>
      <c r="T84" s="4" t="str">
        <f t="shared" si="61"/>
        <v>A+J=</v>
      </c>
      <c r="U84" s="29">
        <f t="shared" si="62"/>
        <v>46021</v>
      </c>
      <c r="V84" s="3"/>
      <c r="W84" s="4"/>
      <c r="X84" s="121"/>
      <c r="Y84" s="122"/>
      <c r="Z84" s="124"/>
      <c r="AA84" s="125"/>
      <c r="AB84" s="128"/>
      <c r="AC84" s="128"/>
      <c r="AD84" s="126"/>
      <c r="AE84" s="128"/>
      <c r="AF84" s="121"/>
      <c r="AG84" s="127"/>
      <c r="AH84" s="122"/>
      <c r="AI84" s="3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  <c r="EY84" s="2"/>
    </row>
    <row r="85" spans="1:155" x14ac:dyDescent="0.15">
      <c r="A85" s="115">
        <f t="shared" si="53"/>
        <v>44643</v>
      </c>
      <c r="B85" s="116">
        <f t="shared" ca="1" si="63"/>
        <v>1027.4077500000001</v>
      </c>
      <c r="C85" s="14">
        <f t="shared" si="54"/>
        <v>1000</v>
      </c>
      <c r="D85" s="95">
        <f t="shared" si="55"/>
        <v>44642</v>
      </c>
      <c r="E85" s="93">
        <f ca="1">IF(D85&lt;$B$1,VLOOKUP(D85,[1]DI!$A$4:$B$15000,2,FALSE),0)</f>
        <v>0.11649999999999999</v>
      </c>
      <c r="F85" s="14">
        <f t="shared" ca="1" si="64"/>
        <v>1.0004373900000001</v>
      </c>
      <c r="G85" s="14">
        <f ca="1">(TRUNC(PRODUCT($F$12:$F84),16))</f>
        <v>1.02740775260003</v>
      </c>
      <c r="H85" s="14">
        <f t="shared" si="65"/>
        <v>1</v>
      </c>
      <c r="I85" s="14">
        <f t="shared" ca="1" si="66"/>
        <v>1.0274077500000001</v>
      </c>
      <c r="J85" s="13">
        <f t="shared" si="56"/>
        <v>0</v>
      </c>
      <c r="K85" s="29">
        <f t="shared" si="57"/>
        <v>44538</v>
      </c>
      <c r="L85" s="2">
        <f t="shared" si="58"/>
        <v>73</v>
      </c>
      <c r="M85" s="17">
        <f t="shared" si="59"/>
        <v>73</v>
      </c>
      <c r="N85" s="12">
        <f t="shared" si="48"/>
        <v>1</v>
      </c>
      <c r="O85" s="12">
        <f t="shared" ca="1" si="49"/>
        <v>1.0274077500000001</v>
      </c>
      <c r="P85" s="17">
        <f t="shared" si="60"/>
        <v>0</v>
      </c>
      <c r="Q85" s="14">
        <f t="shared" ca="1" si="50"/>
        <v>27.40775</v>
      </c>
      <c r="R85" s="20">
        <f t="shared" si="51"/>
        <v>0</v>
      </c>
      <c r="S85" s="14">
        <f t="shared" si="52"/>
        <v>0</v>
      </c>
      <c r="T85" s="4" t="str">
        <f t="shared" si="61"/>
        <v>A+J=</v>
      </c>
      <c r="U85" s="29">
        <f t="shared" si="62"/>
        <v>46021</v>
      </c>
      <c r="V85" s="3"/>
      <c r="W85" s="4"/>
      <c r="X85" s="121"/>
      <c r="Y85" s="122"/>
      <c r="Z85" s="124"/>
      <c r="AA85" s="125"/>
      <c r="AB85" s="128"/>
      <c r="AC85" s="128"/>
      <c r="AD85" s="126"/>
      <c r="AE85" s="128"/>
      <c r="AF85" s="121"/>
      <c r="AG85" s="127"/>
      <c r="AH85" s="122"/>
      <c r="AI85" s="3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  <c r="EY85" s="2"/>
    </row>
    <row r="86" spans="1:155" x14ac:dyDescent="0.15">
      <c r="A86" s="115">
        <f t="shared" si="53"/>
        <v>44644</v>
      </c>
      <c r="B86" s="116">
        <f t="shared" ca="1" si="63"/>
        <v>1027.85712999</v>
      </c>
      <c r="C86" s="14">
        <f t="shared" si="54"/>
        <v>1000</v>
      </c>
      <c r="D86" s="95">
        <f t="shared" si="55"/>
        <v>44643</v>
      </c>
      <c r="E86" s="93">
        <f ca="1">IF(D86&lt;$B$1,VLOOKUP(D86,[1]DI!$A$4:$B$15000,2,FALSE),0)</f>
        <v>0.11649999999999999</v>
      </c>
      <c r="F86" s="14">
        <f t="shared" ca="1" si="64"/>
        <v>1.0004373900000001</v>
      </c>
      <c r="G86" s="14">
        <f ca="1">(TRUNC(PRODUCT($F$12:$F85),16))</f>
        <v>1.0278571304769399</v>
      </c>
      <c r="H86" s="14">
        <f t="shared" si="65"/>
        <v>1</v>
      </c>
      <c r="I86" s="14">
        <f t="shared" ca="1" si="66"/>
        <v>1.0278571299999999</v>
      </c>
      <c r="J86" s="13">
        <f t="shared" si="56"/>
        <v>0</v>
      </c>
      <c r="K86" s="29">
        <f t="shared" si="57"/>
        <v>44538</v>
      </c>
      <c r="L86" s="2">
        <f t="shared" si="58"/>
        <v>74</v>
      </c>
      <c r="M86" s="17">
        <f t="shared" si="59"/>
        <v>74</v>
      </c>
      <c r="N86" s="12">
        <f t="shared" si="48"/>
        <v>1</v>
      </c>
      <c r="O86" s="12">
        <f t="shared" ca="1" si="49"/>
        <v>1.0278571299999999</v>
      </c>
      <c r="P86" s="17">
        <f t="shared" si="60"/>
        <v>0</v>
      </c>
      <c r="Q86" s="14">
        <f t="shared" ca="1" si="50"/>
        <v>27.857129990000001</v>
      </c>
      <c r="R86" s="20">
        <f t="shared" si="51"/>
        <v>0</v>
      </c>
      <c r="S86" s="14">
        <f t="shared" si="52"/>
        <v>0</v>
      </c>
      <c r="T86" s="4" t="str">
        <f t="shared" si="61"/>
        <v>A+J=</v>
      </c>
      <c r="U86" s="29">
        <f t="shared" si="62"/>
        <v>46021</v>
      </c>
      <c r="V86" s="3"/>
      <c r="W86" s="4"/>
      <c r="X86" s="121"/>
      <c r="Y86" s="122"/>
      <c r="Z86" s="124"/>
      <c r="AA86" s="125"/>
      <c r="AB86" s="128"/>
      <c r="AC86" s="128"/>
      <c r="AD86" s="126"/>
      <c r="AE86" s="128"/>
      <c r="AF86" s="121"/>
      <c r="AG86" s="127"/>
      <c r="AH86" s="122"/>
      <c r="AI86" s="3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  <c r="EX86" s="2"/>
      <c r="EY86" s="2"/>
    </row>
    <row r="87" spans="1:155" x14ac:dyDescent="0.15">
      <c r="A87" s="115">
        <f t="shared" si="53"/>
        <v>44645</v>
      </c>
      <c r="B87" s="116">
        <f t="shared" ca="1" si="63"/>
        <v>1028.30669999</v>
      </c>
      <c r="C87" s="14">
        <f t="shared" si="54"/>
        <v>1000</v>
      </c>
      <c r="D87" s="95">
        <f t="shared" si="55"/>
        <v>44644</v>
      </c>
      <c r="E87" s="93">
        <f ca="1">IF(D87&lt;$B$1,VLOOKUP(D87,[1]DI!$A$4:$B$15000,2,FALSE),0)</f>
        <v>0.11649999999999999</v>
      </c>
      <c r="F87" s="14">
        <f t="shared" ca="1" si="64"/>
        <v>1.0004373900000001</v>
      </c>
      <c r="G87" s="14">
        <f ca="1">(TRUNC(PRODUCT($F$12:$F86),16))</f>
        <v>1.0283067049072401</v>
      </c>
      <c r="H87" s="14">
        <f t="shared" si="65"/>
        <v>1</v>
      </c>
      <c r="I87" s="14">
        <f t="shared" ca="1" si="66"/>
        <v>1.0283066999999999</v>
      </c>
      <c r="J87" s="13">
        <f t="shared" si="56"/>
        <v>0</v>
      </c>
      <c r="K87" s="29">
        <f t="shared" si="57"/>
        <v>44538</v>
      </c>
      <c r="L87" s="2">
        <f t="shared" si="58"/>
        <v>75</v>
      </c>
      <c r="M87" s="17">
        <f t="shared" si="59"/>
        <v>75</v>
      </c>
      <c r="N87" s="12">
        <f t="shared" si="48"/>
        <v>1</v>
      </c>
      <c r="O87" s="12">
        <f t="shared" ca="1" si="49"/>
        <v>1.0283066999999999</v>
      </c>
      <c r="P87" s="17">
        <f t="shared" si="60"/>
        <v>0</v>
      </c>
      <c r="Q87" s="14">
        <f t="shared" ca="1" si="50"/>
        <v>28.306699989999998</v>
      </c>
      <c r="R87" s="20">
        <f t="shared" si="51"/>
        <v>0</v>
      </c>
      <c r="S87" s="14">
        <f t="shared" si="52"/>
        <v>0</v>
      </c>
      <c r="T87" s="4" t="str">
        <f t="shared" si="61"/>
        <v>A+J=</v>
      </c>
      <c r="U87" s="29">
        <f t="shared" si="62"/>
        <v>46021</v>
      </c>
      <c r="V87" s="3"/>
      <c r="W87" s="4"/>
      <c r="X87" s="121"/>
      <c r="Y87" s="122"/>
      <c r="Z87" s="124"/>
      <c r="AA87" s="125"/>
      <c r="AB87" s="128"/>
      <c r="AC87" s="128"/>
      <c r="AD87" s="126"/>
      <c r="AE87" s="128"/>
      <c r="AF87" s="121"/>
      <c r="AG87" s="127"/>
      <c r="AH87" s="122"/>
      <c r="AI87" s="3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  <c r="EY87" s="2"/>
    </row>
    <row r="88" spans="1:155" x14ac:dyDescent="0.15">
      <c r="A88" s="115">
        <f t="shared" si="53"/>
        <v>44648</v>
      </c>
      <c r="B88" s="116">
        <f t="shared" ca="1" si="63"/>
        <v>1028.75648</v>
      </c>
      <c r="C88" s="14">
        <f t="shared" si="54"/>
        <v>1000</v>
      </c>
      <c r="D88" s="95">
        <f t="shared" si="55"/>
        <v>44645</v>
      </c>
      <c r="E88" s="93">
        <f ca="1">IF(D88&lt;$B$1,VLOOKUP(D88,[1]DI!$A$4:$B$15000,2,FALSE),0)</f>
        <v>0.11649999999999999</v>
      </c>
      <c r="F88" s="14">
        <f t="shared" ca="1" si="64"/>
        <v>1.0004373900000001</v>
      </c>
      <c r="G88" s="14">
        <f ca="1">(TRUNC(PRODUCT($F$12:$F87),16))</f>
        <v>1.0287564759768999</v>
      </c>
      <c r="H88" s="14">
        <f t="shared" si="65"/>
        <v>1</v>
      </c>
      <c r="I88" s="14">
        <f t="shared" ca="1" si="66"/>
        <v>1.02875648</v>
      </c>
      <c r="J88" s="13">
        <f t="shared" si="56"/>
        <v>0</v>
      </c>
      <c r="K88" s="29">
        <f t="shared" si="57"/>
        <v>44538</v>
      </c>
      <c r="L88" s="2">
        <f t="shared" si="58"/>
        <v>76</v>
      </c>
      <c r="M88" s="17">
        <f t="shared" si="59"/>
        <v>76</v>
      </c>
      <c r="N88" s="12">
        <f t="shared" si="48"/>
        <v>1</v>
      </c>
      <c r="O88" s="12">
        <f t="shared" ca="1" si="49"/>
        <v>1.02875648</v>
      </c>
      <c r="P88" s="17">
        <f t="shared" si="60"/>
        <v>0</v>
      </c>
      <c r="Q88" s="14">
        <f t="shared" ca="1" si="50"/>
        <v>28.75648</v>
      </c>
      <c r="R88" s="20">
        <f t="shared" si="51"/>
        <v>0</v>
      </c>
      <c r="S88" s="14">
        <f t="shared" si="52"/>
        <v>0</v>
      </c>
      <c r="T88" s="4" t="str">
        <f t="shared" si="61"/>
        <v>A+J=</v>
      </c>
      <c r="U88" s="29">
        <f t="shared" si="62"/>
        <v>46021</v>
      </c>
      <c r="V88" s="3"/>
      <c r="W88" s="4"/>
      <c r="X88" s="121"/>
      <c r="Y88" s="122"/>
      <c r="Z88" s="124"/>
      <c r="AA88" s="125"/>
      <c r="AB88" s="128"/>
      <c r="AC88" s="128"/>
      <c r="AD88" s="126"/>
      <c r="AE88" s="128"/>
      <c r="AF88" s="121"/>
      <c r="AG88" s="127"/>
      <c r="AH88" s="122"/>
      <c r="AI88" s="3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  <c r="EX88" s="2"/>
      <c r="EY88" s="2"/>
    </row>
    <row r="89" spans="1:155" x14ac:dyDescent="0.15">
      <c r="A89" s="115">
        <f t="shared" si="53"/>
        <v>44649</v>
      </c>
      <c r="B89" s="116">
        <f t="shared" ca="1" si="63"/>
        <v>1029.2064399999999</v>
      </c>
      <c r="C89" s="14">
        <f t="shared" si="54"/>
        <v>1000</v>
      </c>
      <c r="D89" s="95">
        <f t="shared" si="55"/>
        <v>44648</v>
      </c>
      <c r="E89" s="93">
        <f ca="1">IF(D89&lt;$B$1,VLOOKUP(D89,[1]DI!$A$4:$B$15000,2,FALSE),0)</f>
        <v>0.11649999999999999</v>
      </c>
      <c r="F89" s="14">
        <f t="shared" ca="1" si="64"/>
        <v>1.0004373900000001</v>
      </c>
      <c r="G89" s="14">
        <f ca="1">(TRUNC(PRODUCT($F$12:$F88),16))</f>
        <v>1.0292064437719299</v>
      </c>
      <c r="H89" s="14">
        <f t="shared" si="65"/>
        <v>1</v>
      </c>
      <c r="I89" s="14">
        <f t="shared" ca="1" si="66"/>
        <v>1.0292064400000001</v>
      </c>
      <c r="J89" s="13">
        <f t="shared" si="56"/>
        <v>0</v>
      </c>
      <c r="K89" s="29">
        <f t="shared" si="57"/>
        <v>44538</v>
      </c>
      <c r="L89" s="2">
        <f t="shared" si="58"/>
        <v>77</v>
      </c>
      <c r="M89" s="17">
        <f t="shared" si="59"/>
        <v>77</v>
      </c>
      <c r="N89" s="12">
        <f t="shared" si="48"/>
        <v>1</v>
      </c>
      <c r="O89" s="12">
        <f t="shared" ca="1" si="49"/>
        <v>1.0292064400000001</v>
      </c>
      <c r="P89" s="17">
        <f t="shared" si="60"/>
        <v>0</v>
      </c>
      <c r="Q89" s="14">
        <f t="shared" ca="1" si="50"/>
        <v>29.206440000000001</v>
      </c>
      <c r="R89" s="20">
        <f t="shared" si="51"/>
        <v>0</v>
      </c>
      <c r="S89" s="14">
        <f t="shared" si="52"/>
        <v>0</v>
      </c>
      <c r="T89" s="4" t="str">
        <f t="shared" si="61"/>
        <v>A+J=</v>
      </c>
      <c r="U89" s="29">
        <f t="shared" si="62"/>
        <v>46021</v>
      </c>
      <c r="V89" s="3"/>
      <c r="W89" s="4"/>
      <c r="X89" s="121"/>
      <c r="Y89" s="122"/>
      <c r="Z89" s="124"/>
      <c r="AA89" s="125"/>
      <c r="AB89" s="128"/>
      <c r="AC89" s="128"/>
      <c r="AD89" s="126"/>
      <c r="AE89" s="128"/>
      <c r="AF89" s="121"/>
      <c r="AG89" s="127"/>
      <c r="AH89" s="122"/>
      <c r="AI89" s="3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  <c r="EX89" s="2"/>
      <c r="EY89" s="2"/>
    </row>
    <row r="90" spans="1:155" x14ac:dyDescent="0.15">
      <c r="A90" s="115">
        <f t="shared" si="53"/>
        <v>44650</v>
      </c>
      <c r="B90" s="116">
        <f t="shared" ca="1" si="63"/>
        <v>1029.65661</v>
      </c>
      <c r="C90" s="14">
        <f t="shared" si="54"/>
        <v>1000</v>
      </c>
      <c r="D90" s="95">
        <f t="shared" si="55"/>
        <v>44649</v>
      </c>
      <c r="E90" s="93">
        <f ca="1">IF(D90&lt;$B$1,VLOOKUP(D90,[1]DI!$A$4:$B$15000,2,FALSE),0)</f>
        <v>0.11649999999999999</v>
      </c>
      <c r="F90" s="14">
        <f t="shared" ca="1" si="64"/>
        <v>1.0004373900000001</v>
      </c>
      <c r="G90" s="14">
        <f ca="1">(TRUNC(PRODUCT($F$12:$F89),16))</f>
        <v>1.02965660837837</v>
      </c>
      <c r="H90" s="14">
        <f t="shared" si="65"/>
        <v>1</v>
      </c>
      <c r="I90" s="14">
        <f t="shared" ca="1" si="66"/>
        <v>1.02965661</v>
      </c>
      <c r="J90" s="13">
        <f t="shared" si="56"/>
        <v>0</v>
      </c>
      <c r="K90" s="29">
        <f t="shared" si="57"/>
        <v>44538</v>
      </c>
      <c r="L90" s="2">
        <f t="shared" si="58"/>
        <v>78</v>
      </c>
      <c r="M90" s="17">
        <f t="shared" si="59"/>
        <v>78</v>
      </c>
      <c r="N90" s="12">
        <f t="shared" si="48"/>
        <v>1</v>
      </c>
      <c r="O90" s="12">
        <f t="shared" ca="1" si="49"/>
        <v>1.02965661</v>
      </c>
      <c r="P90" s="17">
        <f t="shared" si="60"/>
        <v>0</v>
      </c>
      <c r="Q90" s="14">
        <f t="shared" ca="1" si="50"/>
        <v>29.656610000000001</v>
      </c>
      <c r="R90" s="20">
        <f t="shared" si="51"/>
        <v>0</v>
      </c>
      <c r="S90" s="14">
        <f t="shared" si="52"/>
        <v>0</v>
      </c>
      <c r="T90" s="4" t="str">
        <f t="shared" si="61"/>
        <v>A+J=</v>
      </c>
      <c r="U90" s="29">
        <f t="shared" si="62"/>
        <v>46021</v>
      </c>
      <c r="V90" s="3"/>
      <c r="W90" s="4"/>
      <c r="X90" s="121"/>
      <c r="Y90" s="122"/>
      <c r="Z90" s="124"/>
      <c r="AA90" s="125"/>
      <c r="AB90" s="128"/>
      <c r="AC90" s="128"/>
      <c r="AD90" s="126"/>
      <c r="AE90" s="128"/>
      <c r="AF90" s="121"/>
      <c r="AG90" s="127"/>
      <c r="AH90" s="122"/>
      <c r="AI90" s="3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  <c r="EY90" s="2"/>
    </row>
    <row r="91" spans="1:155" x14ac:dyDescent="0.15">
      <c r="A91" s="115">
        <f t="shared" si="53"/>
        <v>44651</v>
      </c>
      <c r="B91" s="116">
        <f t="shared" ca="1" si="63"/>
        <v>1030.10697</v>
      </c>
      <c r="C91" s="14">
        <f t="shared" si="54"/>
        <v>1000</v>
      </c>
      <c r="D91" s="95">
        <f t="shared" si="55"/>
        <v>44650</v>
      </c>
      <c r="E91" s="93">
        <f ca="1">IF(D91&lt;$B$1,VLOOKUP(D91,[1]DI!$A$4:$B$15000,2,FALSE),0)</f>
        <v>0.11649999999999999</v>
      </c>
      <c r="F91" s="14">
        <f t="shared" ca="1" si="64"/>
        <v>1.0004373900000001</v>
      </c>
      <c r="G91" s="14">
        <f ca="1">(TRUNC(PRODUCT($F$12:$F90),16))</f>
        <v>1.03010696988231</v>
      </c>
      <c r="H91" s="14">
        <f t="shared" si="65"/>
        <v>1</v>
      </c>
      <c r="I91" s="14">
        <f t="shared" ca="1" si="66"/>
        <v>1.0301069700000001</v>
      </c>
      <c r="J91" s="13">
        <f t="shared" si="56"/>
        <v>0</v>
      </c>
      <c r="K91" s="29">
        <f t="shared" si="57"/>
        <v>44538</v>
      </c>
      <c r="L91" s="2">
        <f t="shared" si="58"/>
        <v>79</v>
      </c>
      <c r="M91" s="17">
        <f t="shared" si="59"/>
        <v>79</v>
      </c>
      <c r="N91" s="12">
        <f t="shared" si="48"/>
        <v>1</v>
      </c>
      <c r="O91" s="12">
        <f t="shared" ca="1" si="49"/>
        <v>1.0301069700000001</v>
      </c>
      <c r="P91" s="17">
        <f t="shared" si="60"/>
        <v>0</v>
      </c>
      <c r="Q91" s="14">
        <f t="shared" ca="1" si="50"/>
        <v>30.10697</v>
      </c>
      <c r="R91" s="20">
        <f t="shared" si="51"/>
        <v>0</v>
      </c>
      <c r="S91" s="14">
        <f t="shared" si="52"/>
        <v>0</v>
      </c>
      <c r="T91" s="4" t="str">
        <f t="shared" si="61"/>
        <v>A+J=</v>
      </c>
      <c r="U91" s="29">
        <f t="shared" si="62"/>
        <v>46021</v>
      </c>
      <c r="V91" s="3"/>
      <c r="W91" s="4"/>
      <c r="X91" s="121"/>
      <c r="Y91" s="122"/>
      <c r="Z91" s="124"/>
      <c r="AA91" s="125"/>
      <c r="AB91" s="128"/>
      <c r="AC91" s="128"/>
      <c r="AD91" s="126"/>
      <c r="AE91" s="128"/>
      <c r="AF91" s="121"/>
      <c r="AG91" s="127"/>
      <c r="AH91" s="122"/>
      <c r="AI91" s="3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  <c r="EX91" s="2"/>
      <c r="EY91" s="2"/>
    </row>
    <row r="92" spans="1:155" x14ac:dyDescent="0.15">
      <c r="A92" s="115">
        <f t="shared" si="53"/>
        <v>44652</v>
      </c>
      <c r="B92" s="116">
        <f t="shared" ca="1" si="63"/>
        <v>1030.55753</v>
      </c>
      <c r="C92" s="14">
        <f t="shared" si="54"/>
        <v>1000</v>
      </c>
      <c r="D92" s="95">
        <f t="shared" si="55"/>
        <v>44651</v>
      </c>
      <c r="E92" s="93">
        <f ca="1">IF(D92&lt;$B$1,VLOOKUP(D92,[1]DI!$A$4:$B$15000,2,FALSE),0)</f>
        <v>0.11649999999999999</v>
      </c>
      <c r="F92" s="14">
        <f t="shared" ca="1" si="64"/>
        <v>1.0004373900000001</v>
      </c>
      <c r="G92" s="14">
        <f ca="1">(TRUNC(PRODUCT($F$12:$F91),16))</f>
        <v>1.03055752836987</v>
      </c>
      <c r="H92" s="14">
        <f t="shared" si="65"/>
        <v>1</v>
      </c>
      <c r="I92" s="14">
        <f t="shared" ca="1" si="66"/>
        <v>1.0305575300000001</v>
      </c>
      <c r="J92" s="13">
        <f t="shared" si="56"/>
        <v>0</v>
      </c>
      <c r="K92" s="29">
        <f t="shared" si="57"/>
        <v>44538</v>
      </c>
      <c r="L92" s="2">
        <f t="shared" si="58"/>
        <v>80</v>
      </c>
      <c r="M92" s="17">
        <f t="shared" si="59"/>
        <v>80</v>
      </c>
      <c r="N92" s="12">
        <f t="shared" si="48"/>
        <v>1</v>
      </c>
      <c r="O92" s="12">
        <f t="shared" ca="1" si="49"/>
        <v>1.0305575300000001</v>
      </c>
      <c r="P92" s="17">
        <f t="shared" si="60"/>
        <v>0</v>
      </c>
      <c r="Q92" s="14">
        <f t="shared" ca="1" si="50"/>
        <v>30.55753</v>
      </c>
      <c r="R92" s="20">
        <f t="shared" si="51"/>
        <v>0</v>
      </c>
      <c r="S92" s="14">
        <f t="shared" si="52"/>
        <v>0</v>
      </c>
      <c r="T92" s="4" t="str">
        <f t="shared" si="61"/>
        <v>A+J=</v>
      </c>
      <c r="U92" s="29">
        <f t="shared" si="62"/>
        <v>46021</v>
      </c>
      <c r="V92" s="3"/>
      <c r="W92" s="4"/>
      <c r="X92" s="121"/>
      <c r="Y92" s="122"/>
      <c r="Z92" s="124"/>
      <c r="AA92" s="125"/>
      <c r="AB92" s="128"/>
      <c r="AC92" s="128"/>
      <c r="AD92" s="126"/>
      <c r="AE92" s="128"/>
      <c r="AF92" s="121"/>
      <c r="AG92" s="127"/>
      <c r="AH92" s="122"/>
      <c r="AI92" s="3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  <c r="EX92" s="2"/>
      <c r="EY92" s="2"/>
    </row>
    <row r="93" spans="1:155" x14ac:dyDescent="0.15">
      <c r="A93" s="115">
        <f t="shared" si="53"/>
        <v>44655</v>
      </c>
      <c r="B93" s="116">
        <f t="shared" ca="1" si="63"/>
        <v>1031.00828</v>
      </c>
      <c r="C93" s="14">
        <f t="shared" si="54"/>
        <v>1000</v>
      </c>
      <c r="D93" s="95">
        <f t="shared" si="55"/>
        <v>44652</v>
      </c>
      <c r="E93" s="93">
        <f ca="1">IF(D93&lt;$B$1,VLOOKUP(D93,[1]DI!$A$4:$B$15000,2,FALSE),0)</f>
        <v>0.11649999999999999</v>
      </c>
      <c r="F93" s="14">
        <f t="shared" ca="1" si="64"/>
        <v>1.0004373900000001</v>
      </c>
      <c r="G93" s="14">
        <f ca="1">(TRUNC(PRODUCT($F$12:$F92),16))</f>
        <v>1.0310082839271999</v>
      </c>
      <c r="H93" s="14">
        <f t="shared" si="65"/>
        <v>1</v>
      </c>
      <c r="I93" s="14">
        <f t="shared" ca="1" si="66"/>
        <v>1.03100828</v>
      </c>
      <c r="J93" s="13">
        <f t="shared" si="56"/>
        <v>0</v>
      </c>
      <c r="K93" s="29">
        <f t="shared" si="57"/>
        <v>44538</v>
      </c>
      <c r="L93" s="2">
        <f t="shared" si="58"/>
        <v>81</v>
      </c>
      <c r="M93" s="17">
        <f t="shared" si="59"/>
        <v>81</v>
      </c>
      <c r="N93" s="12">
        <f t="shared" si="48"/>
        <v>1</v>
      </c>
      <c r="O93" s="12">
        <f t="shared" ca="1" si="49"/>
        <v>1.03100828</v>
      </c>
      <c r="P93" s="17">
        <f t="shared" si="60"/>
        <v>0</v>
      </c>
      <c r="Q93" s="14">
        <f t="shared" ca="1" si="50"/>
        <v>31.008279999999999</v>
      </c>
      <c r="R93" s="20">
        <f t="shared" si="51"/>
        <v>0</v>
      </c>
      <c r="S93" s="14">
        <f t="shared" si="52"/>
        <v>0</v>
      </c>
      <c r="T93" s="4" t="str">
        <f t="shared" si="61"/>
        <v>A+J=</v>
      </c>
      <c r="U93" s="29">
        <f t="shared" si="62"/>
        <v>46021</v>
      </c>
      <c r="V93" s="3"/>
      <c r="W93" s="4"/>
      <c r="X93" s="121"/>
      <c r="Y93" s="122"/>
      <c r="Z93" s="124"/>
      <c r="AA93" s="125"/>
      <c r="AB93" s="128"/>
      <c r="AC93" s="128"/>
      <c r="AD93" s="126"/>
      <c r="AE93" s="128"/>
      <c r="AF93" s="121"/>
      <c r="AG93" s="127"/>
      <c r="AH93" s="122"/>
      <c r="AI93" s="3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  <c r="EX93" s="2"/>
      <c r="EY93" s="2"/>
    </row>
    <row r="94" spans="1:155" x14ac:dyDescent="0.15">
      <c r="A94" s="115">
        <f t="shared" si="53"/>
        <v>44656</v>
      </c>
      <c r="B94" s="116">
        <f t="shared" ca="1" si="63"/>
        <v>1031.4592399999999</v>
      </c>
      <c r="C94" s="14">
        <f t="shared" si="54"/>
        <v>1000</v>
      </c>
      <c r="D94" s="95">
        <f t="shared" si="55"/>
        <v>44655</v>
      </c>
      <c r="E94" s="93">
        <f ca="1">IF(D94&lt;$B$1,VLOOKUP(D94,[1]DI!$A$4:$B$15000,2,FALSE),0)</f>
        <v>0.11649999999999999</v>
      </c>
      <c r="F94" s="14">
        <f t="shared" ca="1" si="64"/>
        <v>1.0004373900000001</v>
      </c>
      <c r="G94" s="14">
        <f ca="1">(TRUNC(PRODUCT($F$12:$F93),16))</f>
        <v>1.03145923664051</v>
      </c>
      <c r="H94" s="14">
        <f t="shared" si="65"/>
        <v>1</v>
      </c>
      <c r="I94" s="14">
        <f t="shared" ca="1" si="66"/>
        <v>1.03145924</v>
      </c>
      <c r="J94" s="13">
        <f t="shared" si="56"/>
        <v>0</v>
      </c>
      <c r="K94" s="29">
        <f t="shared" si="57"/>
        <v>44538</v>
      </c>
      <c r="L94" s="2">
        <f t="shared" si="58"/>
        <v>82</v>
      </c>
      <c r="M94" s="17">
        <f t="shared" si="59"/>
        <v>82</v>
      </c>
      <c r="N94" s="12">
        <f t="shared" si="48"/>
        <v>1</v>
      </c>
      <c r="O94" s="12">
        <f t="shared" ca="1" si="49"/>
        <v>1.03145924</v>
      </c>
      <c r="P94" s="17">
        <f t="shared" si="60"/>
        <v>0</v>
      </c>
      <c r="Q94" s="14">
        <f t="shared" ca="1" si="50"/>
        <v>31.459240000000001</v>
      </c>
      <c r="R94" s="20">
        <f t="shared" si="51"/>
        <v>0</v>
      </c>
      <c r="S94" s="14">
        <f t="shared" si="52"/>
        <v>0</v>
      </c>
      <c r="T94" s="4" t="str">
        <f t="shared" si="61"/>
        <v>A+J=</v>
      </c>
      <c r="U94" s="29">
        <f t="shared" si="62"/>
        <v>46021</v>
      </c>
      <c r="V94" s="3"/>
      <c r="W94" s="4"/>
      <c r="X94" s="121"/>
      <c r="Y94" s="122"/>
      <c r="Z94" s="124"/>
      <c r="AA94" s="125"/>
      <c r="AB94" s="128"/>
      <c r="AC94" s="128"/>
      <c r="AD94" s="126"/>
      <c r="AE94" s="128"/>
      <c r="AF94" s="121"/>
      <c r="AG94" s="127"/>
      <c r="AH94" s="122"/>
      <c r="AI94" s="3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  <c r="EX94" s="2"/>
      <c r="EY94" s="2"/>
    </row>
    <row r="95" spans="1:155" x14ac:dyDescent="0.15">
      <c r="A95" s="115">
        <f t="shared" si="53"/>
        <v>44657</v>
      </c>
      <c r="B95" s="116">
        <f t="shared" ca="1" si="63"/>
        <v>1031.91039</v>
      </c>
      <c r="C95" s="14">
        <f t="shared" si="54"/>
        <v>1000</v>
      </c>
      <c r="D95" s="95">
        <f t="shared" si="55"/>
        <v>44656</v>
      </c>
      <c r="E95" s="93">
        <f ca="1">IF(D95&lt;$B$1,VLOOKUP(D95,[1]DI!$A$4:$B$15000,2,FALSE),0)</f>
        <v>0.11649999999999999</v>
      </c>
      <c r="F95" s="14">
        <f t="shared" ca="1" si="64"/>
        <v>1.0004373900000001</v>
      </c>
      <c r="G95" s="14">
        <f ca="1">(TRUNC(PRODUCT($F$12:$F94),16))</f>
        <v>1.03191038659602</v>
      </c>
      <c r="H95" s="14">
        <f t="shared" si="65"/>
        <v>1</v>
      </c>
      <c r="I95" s="14">
        <f t="shared" ca="1" si="66"/>
        <v>1.03191039</v>
      </c>
      <c r="J95" s="13">
        <f t="shared" si="56"/>
        <v>0</v>
      </c>
      <c r="K95" s="29">
        <f t="shared" si="57"/>
        <v>44538</v>
      </c>
      <c r="L95" s="2">
        <f t="shared" si="58"/>
        <v>83</v>
      </c>
      <c r="M95" s="17">
        <f t="shared" si="59"/>
        <v>83</v>
      </c>
      <c r="N95" s="12">
        <f t="shared" si="48"/>
        <v>1</v>
      </c>
      <c r="O95" s="12">
        <f t="shared" ca="1" si="49"/>
        <v>1.03191039</v>
      </c>
      <c r="P95" s="17">
        <f t="shared" si="60"/>
        <v>0</v>
      </c>
      <c r="Q95" s="14">
        <f t="shared" ca="1" si="50"/>
        <v>31.91039</v>
      </c>
      <c r="R95" s="20">
        <f t="shared" si="51"/>
        <v>0</v>
      </c>
      <c r="S95" s="14">
        <f t="shared" si="52"/>
        <v>0</v>
      </c>
      <c r="T95" s="4" t="str">
        <f t="shared" si="61"/>
        <v>A+J=</v>
      </c>
      <c r="U95" s="29">
        <f t="shared" si="62"/>
        <v>46021</v>
      </c>
      <c r="V95" s="3"/>
      <c r="W95" s="4"/>
      <c r="X95" s="121"/>
      <c r="Y95" s="122"/>
      <c r="Z95" s="124"/>
      <c r="AA95" s="125"/>
      <c r="AB95" s="128"/>
      <c r="AC95" s="128"/>
      <c r="AD95" s="126"/>
      <c r="AE95" s="128"/>
      <c r="AF95" s="121"/>
      <c r="AG95" s="127"/>
      <c r="AH95" s="122"/>
      <c r="AI95" s="3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  <c r="EX95" s="2"/>
      <c r="EY95" s="2"/>
    </row>
    <row r="96" spans="1:155" x14ac:dyDescent="0.15">
      <c r="A96" s="115">
        <f t="shared" si="53"/>
        <v>44658</v>
      </c>
      <c r="B96" s="116">
        <f t="shared" ca="1" si="63"/>
        <v>1032.3617300000001</v>
      </c>
      <c r="C96" s="14">
        <f t="shared" si="54"/>
        <v>1000</v>
      </c>
      <c r="D96" s="95">
        <f t="shared" si="55"/>
        <v>44657</v>
      </c>
      <c r="E96" s="93">
        <f ca="1">IF(D96&lt;$B$1,VLOOKUP(D96,[1]DI!$A$4:$B$15000,2,FALSE),0)</f>
        <v>0.11649999999999999</v>
      </c>
      <c r="F96" s="14">
        <f t="shared" ca="1" si="64"/>
        <v>1.0004373900000001</v>
      </c>
      <c r="G96" s="14">
        <f ca="1">(TRUNC(PRODUCT($F$12:$F95),16))</f>
        <v>1.03236173388001</v>
      </c>
      <c r="H96" s="14">
        <f t="shared" si="65"/>
        <v>1</v>
      </c>
      <c r="I96" s="14">
        <f t="shared" ca="1" si="66"/>
        <v>1.0323617300000001</v>
      </c>
      <c r="J96" s="13">
        <f t="shared" si="56"/>
        <v>0</v>
      </c>
      <c r="K96" s="29">
        <f t="shared" si="57"/>
        <v>44538</v>
      </c>
      <c r="L96" s="2">
        <f t="shared" si="58"/>
        <v>84</v>
      </c>
      <c r="M96" s="17">
        <f t="shared" si="59"/>
        <v>84</v>
      </c>
      <c r="N96" s="12">
        <f t="shared" si="48"/>
        <v>1</v>
      </c>
      <c r="O96" s="12">
        <f t="shared" ca="1" si="49"/>
        <v>1.0323617300000001</v>
      </c>
      <c r="P96" s="17">
        <f t="shared" si="60"/>
        <v>0</v>
      </c>
      <c r="Q96" s="14">
        <f t="shared" ca="1" si="50"/>
        <v>32.361730000000001</v>
      </c>
      <c r="R96" s="20">
        <f t="shared" si="51"/>
        <v>0</v>
      </c>
      <c r="S96" s="14">
        <f t="shared" si="52"/>
        <v>0</v>
      </c>
      <c r="T96" s="4" t="str">
        <f t="shared" si="61"/>
        <v>A+J=</v>
      </c>
      <c r="U96" s="29">
        <f t="shared" si="62"/>
        <v>46021</v>
      </c>
      <c r="V96" s="3"/>
      <c r="W96" s="4"/>
      <c r="X96" s="121"/>
      <c r="Y96" s="122"/>
      <c r="Z96" s="124"/>
      <c r="AA96" s="125"/>
      <c r="AB96" s="128"/>
      <c r="AC96" s="128"/>
      <c r="AD96" s="126"/>
      <c r="AE96" s="128"/>
      <c r="AF96" s="121"/>
      <c r="AG96" s="127"/>
      <c r="AH96" s="122"/>
      <c r="AI96" s="3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  <c r="EX96" s="2"/>
      <c r="EY96" s="2"/>
    </row>
    <row r="97" spans="1:155" x14ac:dyDescent="0.15">
      <c r="A97" s="115">
        <f t="shared" si="53"/>
        <v>44659</v>
      </c>
      <c r="B97" s="116">
        <f t="shared" ca="1" si="63"/>
        <v>1032.8132800000001</v>
      </c>
      <c r="C97" s="14">
        <f t="shared" si="54"/>
        <v>1000</v>
      </c>
      <c r="D97" s="95">
        <f t="shared" si="55"/>
        <v>44658</v>
      </c>
      <c r="E97" s="93">
        <f ca="1">IF(D97&lt;$B$1,VLOOKUP(D97,[1]DI!$A$4:$B$15000,2,FALSE),0)</f>
        <v>0.11649999999999999</v>
      </c>
      <c r="F97" s="14">
        <f t="shared" ca="1" si="64"/>
        <v>1.0004373900000001</v>
      </c>
      <c r="G97" s="14">
        <f ca="1">(TRUNC(PRODUCT($F$12:$F96),16))</f>
        <v>1.0328132785788</v>
      </c>
      <c r="H97" s="14">
        <f t="shared" si="65"/>
        <v>1</v>
      </c>
      <c r="I97" s="14">
        <f t="shared" ca="1" si="66"/>
        <v>1.0328132800000001</v>
      </c>
      <c r="J97" s="13">
        <f t="shared" si="56"/>
        <v>0</v>
      </c>
      <c r="K97" s="29">
        <f t="shared" si="57"/>
        <v>44538</v>
      </c>
      <c r="L97" s="2">
        <f t="shared" si="58"/>
        <v>85</v>
      </c>
      <c r="M97" s="17">
        <f t="shared" si="59"/>
        <v>85</v>
      </c>
      <c r="N97" s="12">
        <f t="shared" si="48"/>
        <v>1</v>
      </c>
      <c r="O97" s="12">
        <f t="shared" ca="1" si="49"/>
        <v>1.0328132800000001</v>
      </c>
      <c r="P97" s="17">
        <f t="shared" si="60"/>
        <v>0</v>
      </c>
      <c r="Q97" s="14">
        <f t="shared" ca="1" si="50"/>
        <v>32.813279999999999</v>
      </c>
      <c r="R97" s="20">
        <f t="shared" si="51"/>
        <v>0</v>
      </c>
      <c r="S97" s="14">
        <f t="shared" si="52"/>
        <v>0</v>
      </c>
      <c r="T97" s="4" t="str">
        <f t="shared" si="61"/>
        <v>A+J=</v>
      </c>
      <c r="U97" s="29">
        <f t="shared" si="62"/>
        <v>46021</v>
      </c>
      <c r="V97" s="3"/>
      <c r="W97" s="4"/>
      <c r="X97" s="121"/>
      <c r="Y97" s="122"/>
      <c r="Z97" s="124"/>
      <c r="AA97" s="125"/>
      <c r="AB97" s="124"/>
      <c r="AC97" s="129"/>
      <c r="AD97" s="130"/>
      <c r="AE97" s="124"/>
      <c r="AF97" s="121"/>
      <c r="AG97" s="127"/>
      <c r="AH97" s="131"/>
      <c r="AI97" s="3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  <c r="EX97" s="2"/>
      <c r="EY97" s="2"/>
    </row>
    <row r="98" spans="1:155" x14ac:dyDescent="0.15">
      <c r="A98" s="115">
        <f t="shared" si="53"/>
        <v>44662</v>
      </c>
      <c r="B98" s="116">
        <f t="shared" ca="1" si="63"/>
        <v>1033.26502</v>
      </c>
      <c r="C98" s="14">
        <f t="shared" si="54"/>
        <v>1000</v>
      </c>
      <c r="D98" s="95">
        <f t="shared" si="55"/>
        <v>44659</v>
      </c>
      <c r="E98" s="93">
        <f ca="1">IF(D98&lt;$B$1,VLOOKUP(D98,[1]DI!$A$4:$B$15000,2,FALSE),0)</f>
        <v>0.11649999999999999</v>
      </c>
      <c r="F98" s="14">
        <f t="shared" ca="1" si="64"/>
        <v>1.0004373900000001</v>
      </c>
      <c r="G98" s="14">
        <f ca="1">(TRUNC(PRODUCT($F$12:$F97),16))</f>
        <v>1.03326502077871</v>
      </c>
      <c r="H98" s="14">
        <f t="shared" si="65"/>
        <v>1</v>
      </c>
      <c r="I98" s="14">
        <f t="shared" ca="1" si="66"/>
        <v>1.03326502</v>
      </c>
      <c r="J98" s="13">
        <f t="shared" si="56"/>
        <v>0</v>
      </c>
      <c r="K98" s="29">
        <f t="shared" si="57"/>
        <v>44538</v>
      </c>
      <c r="L98" s="2">
        <f t="shared" si="58"/>
        <v>86</v>
      </c>
      <c r="M98" s="17">
        <f t="shared" si="59"/>
        <v>86</v>
      </c>
      <c r="N98" s="12">
        <f t="shared" si="48"/>
        <v>1</v>
      </c>
      <c r="O98" s="12">
        <f t="shared" ca="1" si="49"/>
        <v>1.03326502</v>
      </c>
      <c r="P98" s="17">
        <f t="shared" si="60"/>
        <v>0</v>
      </c>
      <c r="Q98" s="14">
        <f t="shared" ca="1" si="50"/>
        <v>33.26502</v>
      </c>
      <c r="R98" s="20">
        <f t="shared" si="51"/>
        <v>0</v>
      </c>
      <c r="S98" s="14">
        <f t="shared" si="52"/>
        <v>0</v>
      </c>
      <c r="T98" s="4" t="str">
        <f t="shared" si="61"/>
        <v>A+J=</v>
      </c>
      <c r="U98" s="29">
        <f t="shared" si="62"/>
        <v>46021</v>
      </c>
      <c r="V98" s="3"/>
      <c r="W98" s="4"/>
      <c r="X98" s="121"/>
      <c r="Y98" s="122"/>
      <c r="Z98" s="124"/>
      <c r="AA98" s="125"/>
      <c r="AB98" s="124"/>
      <c r="AC98" s="129"/>
      <c r="AD98" s="130"/>
      <c r="AE98" s="124"/>
      <c r="AF98" s="121"/>
      <c r="AG98" s="127"/>
      <c r="AH98" s="131"/>
      <c r="AI98" s="3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  <c r="EX98" s="2"/>
      <c r="EY98" s="2"/>
    </row>
    <row r="99" spans="1:155" x14ac:dyDescent="0.15">
      <c r="A99" s="115">
        <f t="shared" si="53"/>
        <v>44663</v>
      </c>
      <c r="B99" s="116">
        <f t="shared" ca="1" si="63"/>
        <v>1033.71696</v>
      </c>
      <c r="C99" s="14">
        <f t="shared" si="54"/>
        <v>1000</v>
      </c>
      <c r="D99" s="95">
        <f t="shared" si="55"/>
        <v>44662</v>
      </c>
      <c r="E99" s="93">
        <f ca="1">IF(D99&lt;$B$1,VLOOKUP(D99,[1]DI!$A$4:$B$15000,2,FALSE),0)</f>
        <v>0.11649999999999999</v>
      </c>
      <c r="F99" s="14">
        <f t="shared" ca="1" si="64"/>
        <v>1.0004373900000001</v>
      </c>
      <c r="G99" s="14">
        <f ca="1">(TRUNC(PRODUCT($F$12:$F98),16))</f>
        <v>1.03371696056615</v>
      </c>
      <c r="H99" s="14">
        <f t="shared" si="65"/>
        <v>1</v>
      </c>
      <c r="I99" s="14">
        <f t="shared" ca="1" si="66"/>
        <v>1.03371696</v>
      </c>
      <c r="J99" s="13">
        <f t="shared" si="56"/>
        <v>0</v>
      </c>
      <c r="K99" s="29">
        <f t="shared" si="57"/>
        <v>44538</v>
      </c>
      <c r="L99" s="2">
        <f t="shared" si="58"/>
        <v>87</v>
      </c>
      <c r="M99" s="17">
        <f t="shared" si="59"/>
        <v>87</v>
      </c>
      <c r="N99" s="12">
        <f t="shared" si="48"/>
        <v>1</v>
      </c>
      <c r="O99" s="12">
        <f t="shared" ca="1" si="49"/>
        <v>1.03371696</v>
      </c>
      <c r="P99" s="17">
        <f t="shared" si="60"/>
        <v>0</v>
      </c>
      <c r="Q99" s="14">
        <f t="shared" ca="1" si="50"/>
        <v>33.71696</v>
      </c>
      <c r="R99" s="20">
        <f t="shared" si="51"/>
        <v>0</v>
      </c>
      <c r="S99" s="14">
        <f t="shared" si="52"/>
        <v>0</v>
      </c>
      <c r="T99" s="4" t="str">
        <f t="shared" si="61"/>
        <v>A+J=</v>
      </c>
      <c r="U99" s="29">
        <f t="shared" si="62"/>
        <v>46021</v>
      </c>
      <c r="V99" s="3"/>
      <c r="W99" s="4"/>
      <c r="X99" s="121"/>
      <c r="Y99" s="122"/>
      <c r="Z99" s="124"/>
      <c r="AA99" s="125"/>
      <c r="AB99" s="124"/>
      <c r="AC99" s="129"/>
      <c r="AD99" s="130"/>
      <c r="AE99" s="124"/>
      <c r="AF99" s="121"/>
      <c r="AG99" s="127"/>
      <c r="AH99" s="131"/>
      <c r="AI99" s="3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W99" s="2"/>
      <c r="EX99" s="2"/>
      <c r="EY99" s="2"/>
    </row>
    <row r="100" spans="1:155" x14ac:dyDescent="0.15">
      <c r="A100" s="115">
        <f t="shared" si="53"/>
        <v>44664</v>
      </c>
      <c r="B100" s="116">
        <f t="shared" ca="1" si="63"/>
        <v>1034.1691000000001</v>
      </c>
      <c r="C100" s="14">
        <f t="shared" si="54"/>
        <v>1000</v>
      </c>
      <c r="D100" s="95">
        <f t="shared" si="55"/>
        <v>44663</v>
      </c>
      <c r="E100" s="93">
        <f ca="1">IF(D100&lt;$B$1,VLOOKUP(D100,[1]DI!$A$4:$B$15000,2,FALSE),0)</f>
        <v>0.11649999999999999</v>
      </c>
      <c r="F100" s="14">
        <f t="shared" ca="1" si="64"/>
        <v>1.0004373900000001</v>
      </c>
      <c r="G100" s="14">
        <f ca="1">(TRUNC(PRODUCT($F$12:$F99),16))</f>
        <v>1.03416909802753</v>
      </c>
      <c r="H100" s="14">
        <f t="shared" si="65"/>
        <v>1</v>
      </c>
      <c r="I100" s="14">
        <f t="shared" ca="1" si="66"/>
        <v>1.0341691</v>
      </c>
      <c r="J100" s="13">
        <f t="shared" si="56"/>
        <v>0</v>
      </c>
      <c r="K100" s="29">
        <f t="shared" si="57"/>
        <v>44538</v>
      </c>
      <c r="L100" s="2">
        <f t="shared" si="58"/>
        <v>88</v>
      </c>
      <c r="M100" s="17">
        <f t="shared" si="59"/>
        <v>88</v>
      </c>
      <c r="N100" s="12">
        <f t="shared" si="48"/>
        <v>1</v>
      </c>
      <c r="O100" s="12">
        <f t="shared" ca="1" si="49"/>
        <v>1.0341691</v>
      </c>
      <c r="P100" s="17">
        <f t="shared" si="60"/>
        <v>0</v>
      </c>
      <c r="Q100" s="14">
        <f t="shared" ca="1" si="50"/>
        <v>34.1691</v>
      </c>
      <c r="R100" s="20">
        <f t="shared" si="51"/>
        <v>0</v>
      </c>
      <c r="S100" s="14">
        <f t="shared" si="52"/>
        <v>0</v>
      </c>
      <c r="T100" s="4" t="str">
        <f t="shared" si="61"/>
        <v>A+J=</v>
      </c>
      <c r="U100" s="29">
        <f t="shared" si="62"/>
        <v>46021</v>
      </c>
      <c r="V100" s="3"/>
      <c r="W100" s="4"/>
      <c r="X100" s="121"/>
      <c r="Y100" s="122"/>
      <c r="Z100" s="124"/>
      <c r="AA100" s="125"/>
      <c r="AB100" s="124"/>
      <c r="AC100" s="129"/>
      <c r="AD100" s="130"/>
      <c r="AE100" s="124"/>
      <c r="AF100" s="121"/>
      <c r="AG100" s="127"/>
      <c r="AH100" s="131"/>
      <c r="AI100" s="3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  <c r="EX100" s="2"/>
      <c r="EY100" s="2"/>
    </row>
    <row r="101" spans="1:155" x14ac:dyDescent="0.15">
      <c r="A101" s="115">
        <f t="shared" si="53"/>
        <v>44665</v>
      </c>
      <c r="B101" s="116">
        <f t="shared" ca="1" si="63"/>
        <v>1034.6214299999999</v>
      </c>
      <c r="C101" s="14">
        <f t="shared" si="54"/>
        <v>1000</v>
      </c>
      <c r="D101" s="95">
        <f t="shared" si="55"/>
        <v>44664</v>
      </c>
      <c r="E101" s="93">
        <f ca="1">IF(D101&lt;$B$1,VLOOKUP(D101,[1]DI!$A$4:$B$15000,2,FALSE),0)</f>
        <v>0.11649999999999999</v>
      </c>
      <c r="F101" s="14">
        <f t="shared" ca="1" si="64"/>
        <v>1.0004373900000001</v>
      </c>
      <c r="G101" s="14">
        <f ca="1">(TRUNC(PRODUCT($F$12:$F100),16))</f>
        <v>1.03462143324932</v>
      </c>
      <c r="H101" s="14">
        <f t="shared" si="65"/>
        <v>1</v>
      </c>
      <c r="I101" s="14">
        <f t="shared" ca="1" si="66"/>
        <v>1.0346214300000001</v>
      </c>
      <c r="J101" s="13">
        <f t="shared" si="56"/>
        <v>0</v>
      </c>
      <c r="K101" s="29">
        <f t="shared" si="57"/>
        <v>44538</v>
      </c>
      <c r="L101" s="2">
        <f t="shared" si="58"/>
        <v>89</v>
      </c>
      <c r="M101" s="17">
        <f t="shared" si="59"/>
        <v>89</v>
      </c>
      <c r="N101" s="12">
        <f t="shared" si="48"/>
        <v>1</v>
      </c>
      <c r="O101" s="12">
        <f t="shared" ca="1" si="49"/>
        <v>1.0346214300000001</v>
      </c>
      <c r="P101" s="17">
        <f t="shared" si="60"/>
        <v>0</v>
      </c>
      <c r="Q101" s="14">
        <f t="shared" ca="1" si="50"/>
        <v>34.621429999999997</v>
      </c>
      <c r="R101" s="20">
        <f t="shared" si="51"/>
        <v>0</v>
      </c>
      <c r="S101" s="14">
        <f t="shared" si="52"/>
        <v>0</v>
      </c>
      <c r="T101" s="4" t="str">
        <f t="shared" si="61"/>
        <v>A+J=</v>
      </c>
      <c r="U101" s="29">
        <f t="shared" si="62"/>
        <v>46021</v>
      </c>
      <c r="V101" s="3"/>
      <c r="W101" s="4"/>
      <c r="X101" s="121"/>
      <c r="Y101" s="122"/>
      <c r="Z101" s="124"/>
      <c r="AA101" s="125"/>
      <c r="AB101" s="124"/>
      <c r="AC101" s="129"/>
      <c r="AD101" s="130"/>
      <c r="AE101" s="124"/>
      <c r="AF101" s="121"/>
      <c r="AG101" s="127"/>
      <c r="AH101" s="131"/>
      <c r="AI101" s="3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  <c r="EX101" s="2"/>
      <c r="EY101" s="2"/>
    </row>
    <row r="102" spans="1:155" x14ac:dyDescent="0.15">
      <c r="A102" s="115">
        <f t="shared" si="53"/>
        <v>44669</v>
      </c>
      <c r="B102" s="116">
        <f t="shared" ca="1" si="63"/>
        <v>1035.0739699999999</v>
      </c>
      <c r="C102" s="14">
        <f t="shared" si="54"/>
        <v>1000</v>
      </c>
      <c r="D102" s="95">
        <f t="shared" si="55"/>
        <v>44665</v>
      </c>
      <c r="E102" s="93">
        <f ca="1">IF(D102&lt;$B$1,VLOOKUP(D102,[1]DI!$A$4:$B$15000,2,FALSE),0)</f>
        <v>0.11649999999999999</v>
      </c>
      <c r="F102" s="14">
        <f t="shared" ca="1" si="64"/>
        <v>1.0004373900000001</v>
      </c>
      <c r="G102" s="14">
        <f ca="1">(TRUNC(PRODUCT($F$12:$F101),16))</f>
        <v>1.03507396631801</v>
      </c>
      <c r="H102" s="14">
        <f t="shared" si="65"/>
        <v>1</v>
      </c>
      <c r="I102" s="14">
        <f t="shared" ca="1" si="66"/>
        <v>1.03507397</v>
      </c>
      <c r="J102" s="13">
        <f t="shared" si="56"/>
        <v>0</v>
      </c>
      <c r="K102" s="29">
        <f t="shared" si="57"/>
        <v>44538</v>
      </c>
      <c r="L102" s="2">
        <f t="shared" si="58"/>
        <v>90</v>
      </c>
      <c r="M102" s="17">
        <f t="shared" si="59"/>
        <v>90</v>
      </c>
      <c r="N102" s="12">
        <f t="shared" si="48"/>
        <v>1</v>
      </c>
      <c r="O102" s="12">
        <f t="shared" ca="1" si="49"/>
        <v>1.03507397</v>
      </c>
      <c r="P102" s="17">
        <f t="shared" si="60"/>
        <v>0</v>
      </c>
      <c r="Q102" s="14">
        <f t="shared" ca="1" si="50"/>
        <v>35.073970000000003</v>
      </c>
      <c r="R102" s="20">
        <f t="shared" si="51"/>
        <v>0</v>
      </c>
      <c r="S102" s="14">
        <f t="shared" si="52"/>
        <v>0</v>
      </c>
      <c r="T102" s="4" t="str">
        <f t="shared" si="61"/>
        <v>A+J=</v>
      </c>
      <c r="U102" s="29">
        <f t="shared" si="62"/>
        <v>46021</v>
      </c>
      <c r="V102" s="3"/>
      <c r="W102" s="4"/>
      <c r="X102" s="121"/>
      <c r="Y102" s="122"/>
      <c r="Z102" s="124"/>
      <c r="AA102" s="125"/>
      <c r="AB102" s="124"/>
      <c r="AC102" s="129"/>
      <c r="AD102" s="130"/>
      <c r="AE102" s="124"/>
      <c r="AF102" s="121"/>
      <c r="AG102" s="127"/>
      <c r="AH102" s="131"/>
      <c r="AI102" s="3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  <c r="EX102" s="2"/>
      <c r="EY102" s="2"/>
    </row>
    <row r="103" spans="1:155" x14ac:dyDescent="0.15">
      <c r="A103" s="115">
        <f t="shared" si="53"/>
        <v>44670</v>
      </c>
      <c r="B103" s="116">
        <f t="shared" ca="1" si="63"/>
        <v>1035.52669999</v>
      </c>
      <c r="C103" s="14">
        <f t="shared" si="54"/>
        <v>1000</v>
      </c>
      <c r="D103" s="95">
        <f t="shared" si="55"/>
        <v>44669</v>
      </c>
      <c r="E103" s="93">
        <f ca="1">IF(D103&lt;$B$1,VLOOKUP(D103,[1]DI!$A$4:$B$15000,2,FALSE),0)</f>
        <v>0.11649999999999999</v>
      </c>
      <c r="F103" s="14">
        <f t="shared" ca="1" si="64"/>
        <v>1.0004373900000001</v>
      </c>
      <c r="G103" s="14">
        <f ca="1">(TRUNC(PRODUCT($F$12:$F102),16))</f>
        <v>1.03552669732014</v>
      </c>
      <c r="H103" s="14">
        <f t="shared" si="65"/>
        <v>1</v>
      </c>
      <c r="I103" s="14">
        <f t="shared" ca="1" si="66"/>
        <v>1.0355266999999999</v>
      </c>
      <c r="J103" s="13">
        <f t="shared" si="56"/>
        <v>0</v>
      </c>
      <c r="K103" s="29">
        <f t="shared" si="57"/>
        <v>44538</v>
      </c>
      <c r="L103" s="2">
        <f t="shared" si="58"/>
        <v>91</v>
      </c>
      <c r="M103" s="17">
        <f t="shared" si="59"/>
        <v>91</v>
      </c>
      <c r="N103" s="12">
        <f t="shared" si="48"/>
        <v>1</v>
      </c>
      <c r="O103" s="12">
        <f t="shared" ca="1" si="49"/>
        <v>1.0355266999999999</v>
      </c>
      <c r="P103" s="17">
        <f t="shared" si="60"/>
        <v>0</v>
      </c>
      <c r="Q103" s="14">
        <f t="shared" ca="1" si="50"/>
        <v>35.526699989999997</v>
      </c>
      <c r="R103" s="20">
        <f t="shared" si="51"/>
        <v>0</v>
      </c>
      <c r="S103" s="14">
        <f t="shared" si="52"/>
        <v>0</v>
      </c>
      <c r="T103" s="4" t="str">
        <f t="shared" si="61"/>
        <v>A+J=</v>
      </c>
      <c r="U103" s="29">
        <f t="shared" si="62"/>
        <v>46021</v>
      </c>
      <c r="V103" s="3"/>
      <c r="W103" s="4"/>
      <c r="X103" s="121"/>
      <c r="Y103" s="122"/>
      <c r="Z103" s="124"/>
      <c r="AA103" s="125"/>
      <c r="AB103" s="124"/>
      <c r="AC103" s="129"/>
      <c r="AD103" s="130"/>
      <c r="AE103" s="124"/>
      <c r="AF103" s="121"/>
      <c r="AG103" s="127"/>
      <c r="AH103" s="131"/>
      <c r="AI103" s="3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  <c r="EX103" s="2"/>
      <c r="EY103" s="2"/>
    </row>
    <row r="104" spans="1:155" x14ac:dyDescent="0.15">
      <c r="A104" s="115">
        <f t="shared" si="53"/>
        <v>44671</v>
      </c>
      <c r="B104" s="116">
        <f t="shared" ca="1" si="63"/>
        <v>1035.9796299899999</v>
      </c>
      <c r="C104" s="14">
        <f t="shared" si="54"/>
        <v>1000</v>
      </c>
      <c r="D104" s="95">
        <f t="shared" si="55"/>
        <v>44670</v>
      </c>
      <c r="E104" s="93">
        <f ca="1">IF(D104&lt;$B$1,VLOOKUP(D104,[1]DI!$A$4:$B$15000,2,FALSE),0)</f>
        <v>0.11649999999999999</v>
      </c>
      <c r="F104" s="14">
        <f t="shared" ca="1" si="64"/>
        <v>1.0004373900000001</v>
      </c>
      <c r="G104" s="14">
        <f ca="1">(TRUNC(PRODUCT($F$12:$F103),16))</f>
        <v>1.03597962634228</v>
      </c>
      <c r="H104" s="14">
        <f t="shared" si="65"/>
        <v>1</v>
      </c>
      <c r="I104" s="14">
        <f t="shared" ca="1" si="66"/>
        <v>1.0359796299999999</v>
      </c>
      <c r="J104" s="13">
        <f t="shared" si="56"/>
        <v>0</v>
      </c>
      <c r="K104" s="29">
        <f t="shared" si="57"/>
        <v>44538</v>
      </c>
      <c r="L104" s="2">
        <f t="shared" si="58"/>
        <v>92</v>
      </c>
      <c r="M104" s="17">
        <f t="shared" si="59"/>
        <v>92</v>
      </c>
      <c r="N104" s="12">
        <f t="shared" si="48"/>
        <v>1</v>
      </c>
      <c r="O104" s="12">
        <f t="shared" ca="1" si="49"/>
        <v>1.0359796299999999</v>
      </c>
      <c r="P104" s="17">
        <f t="shared" si="60"/>
        <v>0</v>
      </c>
      <c r="Q104" s="14">
        <f t="shared" ca="1" si="50"/>
        <v>35.979629989999999</v>
      </c>
      <c r="R104" s="20">
        <f t="shared" si="51"/>
        <v>0</v>
      </c>
      <c r="S104" s="14">
        <f t="shared" si="52"/>
        <v>0</v>
      </c>
      <c r="T104" s="4" t="str">
        <f t="shared" si="61"/>
        <v>A+J=</v>
      </c>
      <c r="U104" s="29">
        <f t="shared" si="62"/>
        <v>46021</v>
      </c>
      <c r="V104" s="3"/>
      <c r="W104" s="11"/>
      <c r="X104" s="121"/>
      <c r="Y104" s="122"/>
      <c r="Z104" s="124"/>
      <c r="AA104" s="125"/>
      <c r="AB104" s="124"/>
      <c r="AC104" s="129"/>
      <c r="AD104" s="130"/>
      <c r="AE104" s="124"/>
      <c r="AF104" s="121"/>
      <c r="AG104" s="127"/>
      <c r="AH104" s="131"/>
      <c r="AI104" s="3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  <c r="EX104" s="2"/>
      <c r="EY104" s="2"/>
    </row>
    <row r="105" spans="1:155" x14ac:dyDescent="0.15">
      <c r="A105" s="115">
        <f t="shared" si="53"/>
        <v>44673</v>
      </c>
      <c r="B105" s="116">
        <f t="shared" ca="1" si="63"/>
        <v>1036.43274999</v>
      </c>
      <c r="C105" s="14">
        <f t="shared" si="54"/>
        <v>1000</v>
      </c>
      <c r="D105" s="95">
        <f t="shared" si="55"/>
        <v>44671</v>
      </c>
      <c r="E105" s="93">
        <f ca="1">IF(D105&lt;$B$1,VLOOKUP(D105,[1]DI!$A$4:$B$15000,2,FALSE),0)</f>
        <v>0.11649999999999999</v>
      </c>
      <c r="F105" s="14">
        <f t="shared" ca="1" si="64"/>
        <v>1.0004373900000001</v>
      </c>
      <c r="G105" s="14">
        <f ca="1">(TRUNC(PRODUCT($F$12:$F104),16))</f>
        <v>1.03643275347105</v>
      </c>
      <c r="H105" s="14">
        <f t="shared" si="65"/>
        <v>1</v>
      </c>
      <c r="I105" s="14">
        <f t="shared" ca="1" si="66"/>
        <v>1.0364327499999999</v>
      </c>
      <c r="J105" s="13">
        <f t="shared" si="56"/>
        <v>0</v>
      </c>
      <c r="K105" s="29">
        <f t="shared" si="57"/>
        <v>44538</v>
      </c>
      <c r="L105" s="2">
        <f t="shared" si="58"/>
        <v>93</v>
      </c>
      <c r="M105" s="17">
        <f t="shared" si="59"/>
        <v>93</v>
      </c>
      <c r="N105" s="12">
        <f t="shared" si="48"/>
        <v>1</v>
      </c>
      <c r="O105" s="12">
        <f t="shared" ca="1" si="49"/>
        <v>1.0364327499999999</v>
      </c>
      <c r="P105" s="17">
        <f t="shared" si="60"/>
        <v>0</v>
      </c>
      <c r="Q105" s="14">
        <f t="shared" ca="1" si="50"/>
        <v>36.432749989999998</v>
      </c>
      <c r="R105" s="20">
        <f t="shared" si="51"/>
        <v>0</v>
      </c>
      <c r="S105" s="14">
        <f t="shared" si="52"/>
        <v>0</v>
      </c>
      <c r="T105" s="4" t="str">
        <f t="shared" si="61"/>
        <v>A+J=</v>
      </c>
      <c r="U105" s="29">
        <f t="shared" si="62"/>
        <v>46021</v>
      </c>
      <c r="V105" s="3"/>
      <c r="W105" s="4"/>
      <c r="X105" s="121"/>
      <c r="Y105" s="122"/>
      <c r="Z105" s="124"/>
      <c r="AA105" s="125"/>
      <c r="AB105" s="124"/>
      <c r="AC105" s="129"/>
      <c r="AD105" s="130"/>
      <c r="AE105" s="124"/>
      <c r="AF105" s="121"/>
      <c r="AG105" s="127"/>
      <c r="AH105" s="131"/>
      <c r="AI105" s="3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  <c r="EX105" s="2"/>
      <c r="EY105" s="2"/>
    </row>
    <row r="106" spans="1:155" x14ac:dyDescent="0.15">
      <c r="A106" s="115">
        <f t="shared" si="53"/>
        <v>44676</v>
      </c>
      <c r="B106" s="116">
        <f t="shared" ca="1" si="63"/>
        <v>1036.8860799900001</v>
      </c>
      <c r="C106" s="14">
        <f t="shared" si="54"/>
        <v>1000</v>
      </c>
      <c r="D106" s="95">
        <f t="shared" si="55"/>
        <v>44673</v>
      </c>
      <c r="E106" s="93">
        <f ca="1">IF(D106&lt;$B$1,VLOOKUP(D106,[1]DI!$A$4:$B$15000,2,FALSE),0)</f>
        <v>0.11649999999999999</v>
      </c>
      <c r="F106" s="14">
        <f t="shared" ca="1" si="64"/>
        <v>1.0004373900000001</v>
      </c>
      <c r="G106" s="14">
        <f ca="1">(TRUNC(PRODUCT($F$12:$F105),16))</f>
        <v>1.03688607879309</v>
      </c>
      <c r="H106" s="14">
        <f t="shared" si="65"/>
        <v>1</v>
      </c>
      <c r="I106" s="14">
        <f t="shared" ca="1" si="66"/>
        <v>1.0368860799999999</v>
      </c>
      <c r="J106" s="13">
        <f t="shared" si="56"/>
        <v>0</v>
      </c>
      <c r="K106" s="29">
        <f t="shared" si="57"/>
        <v>44538</v>
      </c>
      <c r="L106" s="2">
        <f t="shared" si="58"/>
        <v>94</v>
      </c>
      <c r="M106" s="17">
        <f t="shared" si="59"/>
        <v>94</v>
      </c>
      <c r="N106" s="12">
        <f t="shared" si="48"/>
        <v>1</v>
      </c>
      <c r="O106" s="12">
        <f t="shared" ca="1" si="49"/>
        <v>1.0368860799999999</v>
      </c>
      <c r="P106" s="17">
        <f t="shared" si="60"/>
        <v>0</v>
      </c>
      <c r="Q106" s="14">
        <f t="shared" ca="1" si="50"/>
        <v>36.886079989999999</v>
      </c>
      <c r="R106" s="20">
        <f t="shared" si="51"/>
        <v>0</v>
      </c>
      <c r="S106" s="14">
        <f t="shared" si="52"/>
        <v>0</v>
      </c>
      <c r="T106" s="4" t="str">
        <f t="shared" si="61"/>
        <v>A+J=</v>
      </c>
      <c r="U106" s="29">
        <f t="shared" si="62"/>
        <v>46021</v>
      </c>
      <c r="V106" s="3"/>
      <c r="W106" s="4"/>
      <c r="X106" s="121"/>
      <c r="Y106" s="122"/>
      <c r="Z106" s="124"/>
      <c r="AA106" s="125"/>
      <c r="AB106" s="124"/>
      <c r="AC106" s="129"/>
      <c r="AD106" s="130"/>
      <c r="AE106" s="124"/>
      <c r="AF106" s="121"/>
      <c r="AG106" s="127"/>
      <c r="AH106" s="131"/>
      <c r="AI106" s="3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  <c r="EX106" s="2"/>
      <c r="EY106" s="2"/>
    </row>
    <row r="107" spans="1:155" x14ac:dyDescent="0.15">
      <c r="A107" s="115">
        <f t="shared" si="53"/>
        <v>44677</v>
      </c>
      <c r="B107" s="116">
        <f t="shared" ca="1" si="63"/>
        <v>1037.3395999899999</v>
      </c>
      <c r="C107" s="14">
        <f t="shared" si="54"/>
        <v>1000</v>
      </c>
      <c r="D107" s="95">
        <f t="shared" si="55"/>
        <v>44676</v>
      </c>
      <c r="E107" s="93">
        <f ca="1">IF(D107&lt;$B$1,VLOOKUP(D107,[1]DI!$A$4:$B$15000,2,FALSE),0)</f>
        <v>0.11649999999999999</v>
      </c>
      <c r="F107" s="14">
        <f t="shared" ca="1" si="64"/>
        <v>1.0004373900000001</v>
      </c>
      <c r="G107" s="14">
        <f ca="1">(TRUNC(PRODUCT($F$12:$F106),16))</f>
        <v>1.03733960239509</v>
      </c>
      <c r="H107" s="14">
        <f t="shared" si="65"/>
        <v>1</v>
      </c>
      <c r="I107" s="14">
        <f t="shared" ca="1" si="66"/>
        <v>1.0373395999999999</v>
      </c>
      <c r="J107" s="13">
        <f t="shared" si="56"/>
        <v>0</v>
      </c>
      <c r="K107" s="29">
        <f t="shared" si="57"/>
        <v>44538</v>
      </c>
      <c r="L107" s="2">
        <f t="shared" si="58"/>
        <v>95</v>
      </c>
      <c r="M107" s="17">
        <f t="shared" si="59"/>
        <v>95</v>
      </c>
      <c r="N107" s="12">
        <f t="shared" si="48"/>
        <v>1</v>
      </c>
      <c r="O107" s="12">
        <f t="shared" ca="1" si="49"/>
        <v>1.0373395999999999</v>
      </c>
      <c r="P107" s="17">
        <f t="shared" si="60"/>
        <v>0</v>
      </c>
      <c r="Q107" s="14">
        <f t="shared" ca="1" si="50"/>
        <v>37.339599990000004</v>
      </c>
      <c r="R107" s="20">
        <f t="shared" si="51"/>
        <v>0</v>
      </c>
      <c r="S107" s="14">
        <f t="shared" si="52"/>
        <v>0</v>
      </c>
      <c r="T107" s="4" t="str">
        <f t="shared" si="61"/>
        <v>A+J=</v>
      </c>
      <c r="U107" s="29">
        <f t="shared" si="62"/>
        <v>46021</v>
      </c>
      <c r="V107" s="3"/>
      <c r="W107" s="4"/>
      <c r="X107" s="121"/>
      <c r="Y107" s="122"/>
      <c r="Z107" s="124"/>
      <c r="AA107" s="125"/>
      <c r="AB107" s="124"/>
      <c r="AC107" s="129"/>
      <c r="AD107" s="130"/>
      <c r="AE107" s="124"/>
      <c r="AF107" s="121"/>
      <c r="AG107" s="127"/>
      <c r="AH107" s="131"/>
      <c r="AI107" s="3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  <c r="EW107" s="2"/>
      <c r="EX107" s="2"/>
      <c r="EY107" s="2"/>
    </row>
    <row r="108" spans="1:155" x14ac:dyDescent="0.15">
      <c r="A108" s="115">
        <f t="shared" si="53"/>
        <v>44678</v>
      </c>
      <c r="B108" s="116">
        <f t="shared" ca="1" si="63"/>
        <v>1037.79332</v>
      </c>
      <c r="C108" s="14">
        <f t="shared" si="54"/>
        <v>1000</v>
      </c>
      <c r="D108" s="95">
        <f t="shared" si="55"/>
        <v>44677</v>
      </c>
      <c r="E108" s="93">
        <f ca="1">IF(D108&lt;$B$1,VLOOKUP(D108,[1]DI!$A$4:$B$15000,2,FALSE),0)</f>
        <v>0.11649999999999999</v>
      </c>
      <c r="F108" s="14">
        <f t="shared" ca="1" si="64"/>
        <v>1.0004373900000001</v>
      </c>
      <c r="G108" s="14">
        <f ca="1">(TRUNC(PRODUCT($F$12:$F107),16))</f>
        <v>1.03779332436378</v>
      </c>
      <c r="H108" s="14">
        <f t="shared" si="65"/>
        <v>1</v>
      </c>
      <c r="I108" s="14">
        <f t="shared" ca="1" si="66"/>
        <v>1.03779332</v>
      </c>
      <c r="J108" s="13">
        <f t="shared" si="56"/>
        <v>0</v>
      </c>
      <c r="K108" s="29">
        <f t="shared" si="57"/>
        <v>44538</v>
      </c>
      <c r="L108" s="2">
        <f t="shared" si="58"/>
        <v>96</v>
      </c>
      <c r="M108" s="17">
        <f t="shared" si="59"/>
        <v>96</v>
      </c>
      <c r="N108" s="12">
        <f t="shared" si="48"/>
        <v>1</v>
      </c>
      <c r="O108" s="12">
        <f t="shared" ca="1" si="49"/>
        <v>1.03779332</v>
      </c>
      <c r="P108" s="17">
        <f t="shared" si="60"/>
        <v>0</v>
      </c>
      <c r="Q108" s="14">
        <f t="shared" ca="1" si="50"/>
        <v>37.793320000000001</v>
      </c>
      <c r="R108" s="20">
        <f t="shared" si="51"/>
        <v>0</v>
      </c>
      <c r="S108" s="14">
        <f t="shared" si="52"/>
        <v>0</v>
      </c>
      <c r="T108" s="4" t="str">
        <f t="shared" si="61"/>
        <v>A+J=</v>
      </c>
      <c r="U108" s="29">
        <f t="shared" si="62"/>
        <v>46021</v>
      </c>
      <c r="V108" s="3"/>
      <c r="W108" s="4"/>
      <c r="X108" s="121"/>
      <c r="Y108" s="122"/>
      <c r="Z108" s="124"/>
      <c r="AA108" s="125"/>
      <c r="AB108" s="124"/>
      <c r="AC108" s="129"/>
      <c r="AD108" s="130"/>
      <c r="AE108" s="124"/>
      <c r="AF108" s="121"/>
      <c r="AG108" s="127"/>
      <c r="AH108" s="131"/>
      <c r="AI108" s="3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  <c r="EW108" s="2"/>
      <c r="EX108" s="2"/>
      <c r="EY108" s="2"/>
    </row>
    <row r="109" spans="1:155" x14ac:dyDescent="0.15">
      <c r="A109" s="115">
        <f t="shared" si="53"/>
        <v>44679</v>
      </c>
      <c r="B109" s="116">
        <f t="shared" ca="1" si="63"/>
        <v>1038.2472399999999</v>
      </c>
      <c r="C109" s="14">
        <f t="shared" si="54"/>
        <v>1000</v>
      </c>
      <c r="D109" s="95">
        <f t="shared" si="55"/>
        <v>44678</v>
      </c>
      <c r="E109" s="93">
        <f ca="1">IF(D109&lt;$B$1,VLOOKUP(D109,[1]DI!$A$4:$B$15000,2,FALSE),0)</f>
        <v>0.11649999999999999</v>
      </c>
      <c r="F109" s="14">
        <f t="shared" ca="1" si="64"/>
        <v>1.0004373900000001</v>
      </c>
      <c r="G109" s="14">
        <f ca="1">(TRUNC(PRODUCT($F$12:$F108),16))</f>
        <v>1.0382472447859199</v>
      </c>
      <c r="H109" s="14">
        <f t="shared" si="65"/>
        <v>1</v>
      </c>
      <c r="I109" s="14">
        <f t="shared" ca="1" si="66"/>
        <v>1.03824724</v>
      </c>
      <c r="J109" s="13">
        <f t="shared" si="56"/>
        <v>0</v>
      </c>
      <c r="K109" s="29">
        <f t="shared" si="57"/>
        <v>44538</v>
      </c>
      <c r="L109" s="2">
        <f t="shared" si="58"/>
        <v>97</v>
      </c>
      <c r="M109" s="17">
        <f t="shared" si="59"/>
        <v>97</v>
      </c>
      <c r="N109" s="12">
        <f t="shared" si="48"/>
        <v>1</v>
      </c>
      <c r="O109" s="12">
        <f t="shared" ca="1" si="49"/>
        <v>1.03824724</v>
      </c>
      <c r="P109" s="17">
        <f t="shared" si="60"/>
        <v>0</v>
      </c>
      <c r="Q109" s="14">
        <f t="shared" ca="1" si="50"/>
        <v>38.247239999999998</v>
      </c>
      <c r="R109" s="20">
        <f t="shared" si="51"/>
        <v>0</v>
      </c>
      <c r="S109" s="14">
        <f t="shared" si="52"/>
        <v>0</v>
      </c>
      <c r="T109" s="4" t="str">
        <f t="shared" si="61"/>
        <v>A+J=</v>
      </c>
      <c r="U109" s="29">
        <f t="shared" si="62"/>
        <v>46021</v>
      </c>
      <c r="V109" s="3"/>
      <c r="W109" s="4"/>
      <c r="X109" s="121"/>
      <c r="Y109" s="122"/>
      <c r="Z109" s="124"/>
      <c r="AA109" s="125"/>
      <c r="AB109" s="124"/>
      <c r="AC109" s="129"/>
      <c r="AD109" s="130"/>
      <c r="AE109" s="124"/>
      <c r="AF109" s="121"/>
      <c r="AG109" s="127"/>
      <c r="AH109" s="131"/>
      <c r="AI109" s="3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  <c r="EW109" s="2"/>
      <c r="EX109" s="2"/>
      <c r="EY109" s="2"/>
    </row>
    <row r="110" spans="1:155" x14ac:dyDescent="0.15">
      <c r="A110" s="115">
        <f t="shared" si="53"/>
        <v>44680</v>
      </c>
      <c r="B110" s="116">
        <f t="shared" ca="1" si="63"/>
        <v>1038.7013599899999</v>
      </c>
      <c r="C110" s="14">
        <f t="shared" si="54"/>
        <v>1000</v>
      </c>
      <c r="D110" s="95">
        <f t="shared" si="55"/>
        <v>44679</v>
      </c>
      <c r="E110" s="93">
        <f ca="1">IF(D110&lt;$B$1,VLOOKUP(D110,[1]DI!$A$4:$B$15000,2,FALSE),0)</f>
        <v>0.11649999999999999</v>
      </c>
      <c r="F110" s="14">
        <f t="shared" ca="1" si="64"/>
        <v>1.0004373900000001</v>
      </c>
      <c r="G110" s="14">
        <f ca="1">(TRUNC(PRODUCT($F$12:$F109),16))</f>
        <v>1.03870136374832</v>
      </c>
      <c r="H110" s="14">
        <f t="shared" si="65"/>
        <v>1</v>
      </c>
      <c r="I110" s="14">
        <f t="shared" ca="1" si="66"/>
        <v>1.0387013599999999</v>
      </c>
      <c r="J110" s="13">
        <f t="shared" si="56"/>
        <v>0</v>
      </c>
      <c r="K110" s="29">
        <f t="shared" si="57"/>
        <v>44538</v>
      </c>
      <c r="L110" s="2">
        <f t="shared" si="58"/>
        <v>98</v>
      </c>
      <c r="M110" s="17">
        <f t="shared" si="59"/>
        <v>98</v>
      </c>
      <c r="N110" s="12">
        <f t="shared" si="48"/>
        <v>1</v>
      </c>
      <c r="O110" s="12">
        <f t="shared" ca="1" si="49"/>
        <v>1.0387013599999999</v>
      </c>
      <c r="P110" s="17">
        <f t="shared" si="60"/>
        <v>0</v>
      </c>
      <c r="Q110" s="14">
        <f t="shared" ca="1" si="50"/>
        <v>38.70135999</v>
      </c>
      <c r="R110" s="20">
        <f t="shared" si="51"/>
        <v>0</v>
      </c>
      <c r="S110" s="14">
        <f t="shared" si="52"/>
        <v>0</v>
      </c>
      <c r="T110" s="4" t="str">
        <f t="shared" si="61"/>
        <v>A+J=</v>
      </c>
      <c r="U110" s="29">
        <f t="shared" si="62"/>
        <v>46021</v>
      </c>
      <c r="V110" s="3"/>
      <c r="W110" s="4"/>
      <c r="X110" s="121"/>
      <c r="Y110" s="122"/>
      <c r="Z110" s="124"/>
      <c r="AA110" s="125"/>
      <c r="AB110" s="124"/>
      <c r="AC110" s="129"/>
      <c r="AD110" s="130"/>
      <c r="AE110" s="124"/>
      <c r="AF110" s="121"/>
      <c r="AG110" s="127"/>
      <c r="AH110" s="131"/>
      <c r="AI110" s="3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W110" s="2"/>
      <c r="EX110" s="2"/>
      <c r="EY110" s="2"/>
    </row>
    <row r="111" spans="1:155" x14ac:dyDescent="0.15">
      <c r="A111" s="115">
        <f t="shared" si="53"/>
        <v>44683</v>
      </c>
      <c r="B111" s="116">
        <f t="shared" ca="1" si="63"/>
        <v>1039.15567999</v>
      </c>
      <c r="C111" s="14">
        <f t="shared" si="54"/>
        <v>1000</v>
      </c>
      <c r="D111" s="95">
        <f t="shared" si="55"/>
        <v>44680</v>
      </c>
      <c r="E111" s="93">
        <f ca="1">IF(D111&lt;$B$1,VLOOKUP(D111,[1]DI!$A$4:$B$15000,2,FALSE),0)</f>
        <v>0.11649999999999999</v>
      </c>
      <c r="F111" s="14">
        <f t="shared" ca="1" si="64"/>
        <v>1.0004373900000001</v>
      </c>
      <c r="G111" s="14">
        <f ca="1">(TRUNC(PRODUCT($F$12:$F110),16))</f>
        <v>1.03915568133781</v>
      </c>
      <c r="H111" s="14">
        <f t="shared" si="65"/>
        <v>1</v>
      </c>
      <c r="I111" s="14">
        <f t="shared" ca="1" si="66"/>
        <v>1.0391556799999999</v>
      </c>
      <c r="J111" s="13">
        <f t="shared" si="56"/>
        <v>0</v>
      </c>
      <c r="K111" s="29">
        <f t="shared" si="57"/>
        <v>44538</v>
      </c>
      <c r="L111" s="2">
        <f t="shared" si="58"/>
        <v>99</v>
      </c>
      <c r="M111" s="17">
        <f t="shared" si="59"/>
        <v>99</v>
      </c>
      <c r="N111" s="12">
        <f t="shared" si="48"/>
        <v>1</v>
      </c>
      <c r="O111" s="12">
        <f t="shared" ca="1" si="49"/>
        <v>1.0391556799999999</v>
      </c>
      <c r="P111" s="17">
        <f t="shared" si="60"/>
        <v>0</v>
      </c>
      <c r="Q111" s="14">
        <f t="shared" ca="1" si="50"/>
        <v>39.155679990000003</v>
      </c>
      <c r="R111" s="20">
        <f t="shared" si="51"/>
        <v>0</v>
      </c>
      <c r="S111" s="14">
        <f t="shared" si="52"/>
        <v>0</v>
      </c>
      <c r="T111" s="4" t="str">
        <f t="shared" si="61"/>
        <v>A+J=</v>
      </c>
      <c r="U111" s="29">
        <f t="shared" si="62"/>
        <v>46021</v>
      </c>
      <c r="V111" s="3"/>
      <c r="W111" s="4"/>
      <c r="X111" s="121"/>
      <c r="Y111" s="122"/>
      <c r="Z111" s="124"/>
      <c r="AA111" s="125"/>
      <c r="AB111" s="124"/>
      <c r="AC111" s="129"/>
      <c r="AD111" s="130"/>
      <c r="AE111" s="124"/>
      <c r="AF111" s="121"/>
      <c r="AG111" s="127"/>
      <c r="AH111" s="131"/>
      <c r="AI111" s="3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  <c r="EW111" s="2"/>
      <c r="EX111" s="2"/>
      <c r="EY111" s="2"/>
    </row>
    <row r="112" spans="1:155" x14ac:dyDescent="0.15">
      <c r="A112" s="115">
        <f t="shared" si="53"/>
        <v>44684</v>
      </c>
      <c r="B112" s="116">
        <f t="shared" ca="1" si="63"/>
        <v>1039.6102000000001</v>
      </c>
      <c r="C112" s="14">
        <f t="shared" si="54"/>
        <v>1000</v>
      </c>
      <c r="D112" s="95">
        <f t="shared" si="55"/>
        <v>44683</v>
      </c>
      <c r="E112" s="93">
        <f ca="1">IF(D112&lt;$B$1,VLOOKUP(D112,[1]DI!$A$4:$B$15000,2,FALSE),0)</f>
        <v>0.11649999999999999</v>
      </c>
      <c r="F112" s="14">
        <f t="shared" ca="1" si="64"/>
        <v>1.0004373900000001</v>
      </c>
      <c r="G112" s="14">
        <f ca="1">(TRUNC(PRODUCT($F$12:$F111),16))</f>
        <v>1.0396101976412699</v>
      </c>
      <c r="H112" s="14">
        <f t="shared" si="65"/>
        <v>1</v>
      </c>
      <c r="I112" s="14">
        <f t="shared" ca="1" si="66"/>
        <v>1.0396102</v>
      </c>
      <c r="J112" s="13">
        <f t="shared" si="56"/>
        <v>0</v>
      </c>
      <c r="K112" s="29">
        <f t="shared" si="57"/>
        <v>44538</v>
      </c>
      <c r="L112" s="2">
        <f t="shared" si="58"/>
        <v>100</v>
      </c>
      <c r="M112" s="17">
        <f t="shared" si="59"/>
        <v>100</v>
      </c>
      <c r="N112" s="12">
        <f t="shared" si="48"/>
        <v>1</v>
      </c>
      <c r="O112" s="12">
        <f t="shared" ca="1" si="49"/>
        <v>1.0396102</v>
      </c>
      <c r="P112" s="17">
        <f t="shared" si="60"/>
        <v>0</v>
      </c>
      <c r="Q112" s="14">
        <f t="shared" ca="1" si="50"/>
        <v>39.610199999999999</v>
      </c>
      <c r="R112" s="20">
        <f t="shared" si="51"/>
        <v>0</v>
      </c>
      <c r="S112" s="14">
        <f t="shared" si="52"/>
        <v>0</v>
      </c>
      <c r="T112" s="4" t="str">
        <f t="shared" si="61"/>
        <v>A+J=</v>
      </c>
      <c r="U112" s="29">
        <f t="shared" si="62"/>
        <v>46021</v>
      </c>
      <c r="V112" s="3"/>
      <c r="W112" s="4"/>
      <c r="X112" s="121"/>
      <c r="Y112" s="122"/>
      <c r="Z112" s="124"/>
      <c r="AA112" s="125"/>
      <c r="AB112" s="124"/>
      <c r="AC112" s="129"/>
      <c r="AD112" s="130"/>
      <c r="AE112" s="124"/>
      <c r="AF112" s="121"/>
      <c r="AG112" s="127"/>
      <c r="AH112" s="131"/>
      <c r="AI112" s="3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  <c r="EW112" s="2"/>
      <c r="EX112" s="2"/>
      <c r="EY112" s="2"/>
    </row>
    <row r="113" spans="1:155" x14ac:dyDescent="0.15">
      <c r="A113" s="115">
        <f t="shared" si="53"/>
        <v>44685</v>
      </c>
      <c r="B113" s="116">
        <f t="shared" ca="1" si="63"/>
        <v>1040.0649099899999</v>
      </c>
      <c r="C113" s="14">
        <f t="shared" si="54"/>
        <v>1000</v>
      </c>
      <c r="D113" s="95">
        <f t="shared" si="55"/>
        <v>44684</v>
      </c>
      <c r="E113" s="93">
        <f ca="1">IF(D113&lt;$B$1,VLOOKUP(D113,[1]DI!$A$4:$B$15000,2,FALSE),0)</f>
        <v>0.11649999999999999</v>
      </c>
      <c r="F113" s="14">
        <f t="shared" ca="1" si="64"/>
        <v>1.0004373900000001</v>
      </c>
      <c r="G113" s="14">
        <f ca="1">(TRUNC(PRODUCT($F$12:$F112),16))</f>
        <v>1.0400649127456201</v>
      </c>
      <c r="H113" s="14">
        <f t="shared" si="65"/>
        <v>1</v>
      </c>
      <c r="I113" s="14">
        <f t="shared" ca="1" si="66"/>
        <v>1.0400649099999999</v>
      </c>
      <c r="J113" s="13">
        <f t="shared" si="56"/>
        <v>0</v>
      </c>
      <c r="K113" s="29">
        <f t="shared" si="57"/>
        <v>44538</v>
      </c>
      <c r="L113" s="2">
        <f t="shared" si="58"/>
        <v>101</v>
      </c>
      <c r="M113" s="17">
        <f t="shared" si="59"/>
        <v>101</v>
      </c>
      <c r="N113" s="12">
        <f t="shared" si="48"/>
        <v>1</v>
      </c>
      <c r="O113" s="12">
        <f t="shared" ca="1" si="49"/>
        <v>1.0400649099999999</v>
      </c>
      <c r="P113" s="17">
        <f t="shared" si="60"/>
        <v>0</v>
      </c>
      <c r="Q113" s="14">
        <f t="shared" ca="1" si="50"/>
        <v>40.064909989999997</v>
      </c>
      <c r="R113" s="20">
        <f t="shared" si="51"/>
        <v>0</v>
      </c>
      <c r="S113" s="14">
        <f t="shared" si="52"/>
        <v>0</v>
      </c>
      <c r="T113" s="4" t="str">
        <f t="shared" si="61"/>
        <v>A+J=</v>
      </c>
      <c r="U113" s="29">
        <f t="shared" si="62"/>
        <v>46021</v>
      </c>
      <c r="V113" s="3"/>
      <c r="W113" s="4"/>
      <c r="X113" s="121"/>
      <c r="Y113" s="122"/>
      <c r="Z113" s="124"/>
      <c r="AA113" s="125"/>
      <c r="AB113" s="124"/>
      <c r="AC113" s="129"/>
      <c r="AD113" s="130"/>
      <c r="AE113" s="124"/>
      <c r="AF113" s="121"/>
      <c r="AG113" s="127"/>
      <c r="AH113" s="131"/>
      <c r="AI113" s="3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  <c r="EW113" s="2"/>
      <c r="EX113" s="2"/>
      <c r="EY113" s="2"/>
    </row>
    <row r="114" spans="1:155" x14ac:dyDescent="0.15">
      <c r="A114" s="115">
        <f t="shared" si="53"/>
        <v>44686</v>
      </c>
      <c r="B114" s="116">
        <f t="shared" ca="1" si="63"/>
        <v>1040.51983</v>
      </c>
      <c r="C114" s="14">
        <f t="shared" si="54"/>
        <v>1000</v>
      </c>
      <c r="D114" s="95">
        <f t="shared" si="55"/>
        <v>44685</v>
      </c>
      <c r="E114" s="93">
        <f ca="1">IF(D114&lt;$B$1,VLOOKUP(D114,[1]DI!$A$4:$B$15000,2,FALSE),0)</f>
        <v>0.11649999999999999</v>
      </c>
      <c r="F114" s="14">
        <f t="shared" ca="1" si="64"/>
        <v>1.0004373900000001</v>
      </c>
      <c r="G114" s="14">
        <f ca="1">(TRUNC(PRODUCT($F$12:$F113),16))</f>
        <v>1.0405198267378</v>
      </c>
      <c r="H114" s="14">
        <f t="shared" si="65"/>
        <v>1</v>
      </c>
      <c r="I114" s="14">
        <f t="shared" ca="1" si="66"/>
        <v>1.04051983</v>
      </c>
      <c r="J114" s="13">
        <f t="shared" si="56"/>
        <v>0</v>
      </c>
      <c r="K114" s="29">
        <f t="shared" si="57"/>
        <v>44538</v>
      </c>
      <c r="L114" s="2">
        <f t="shared" si="58"/>
        <v>102</v>
      </c>
      <c r="M114" s="17">
        <f t="shared" si="59"/>
        <v>102</v>
      </c>
      <c r="N114" s="12">
        <f t="shared" si="48"/>
        <v>1</v>
      </c>
      <c r="O114" s="12">
        <f t="shared" ca="1" si="49"/>
        <v>1.04051983</v>
      </c>
      <c r="P114" s="17">
        <f t="shared" si="60"/>
        <v>0</v>
      </c>
      <c r="Q114" s="14">
        <f t="shared" ca="1" si="50"/>
        <v>40.519829999999999</v>
      </c>
      <c r="R114" s="20">
        <f t="shared" si="51"/>
        <v>0</v>
      </c>
      <c r="S114" s="14">
        <f t="shared" si="52"/>
        <v>0</v>
      </c>
      <c r="T114" s="4" t="str">
        <f t="shared" si="61"/>
        <v>A+J=</v>
      </c>
      <c r="U114" s="29">
        <f t="shared" si="62"/>
        <v>46021</v>
      </c>
      <c r="V114" s="3"/>
      <c r="W114" s="4"/>
      <c r="X114" s="121"/>
      <c r="Y114" s="122"/>
      <c r="Z114" s="124"/>
      <c r="AA114" s="125"/>
      <c r="AB114" s="124"/>
      <c r="AC114" s="129"/>
      <c r="AD114" s="130"/>
      <c r="AE114" s="124"/>
      <c r="AF114" s="121"/>
      <c r="AG114" s="127"/>
      <c r="AH114" s="131"/>
      <c r="AI114" s="3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W114" s="2"/>
      <c r="EX114" s="2"/>
      <c r="EY114" s="2"/>
    </row>
    <row r="115" spans="1:155" x14ac:dyDescent="0.15">
      <c r="A115" s="115">
        <f t="shared" si="53"/>
        <v>44687</v>
      </c>
      <c r="B115" s="116">
        <f t="shared" ca="1" si="63"/>
        <v>1040.9749399899999</v>
      </c>
      <c r="C115" s="14">
        <f t="shared" si="54"/>
        <v>1000</v>
      </c>
      <c r="D115" s="95">
        <f t="shared" si="55"/>
        <v>44686</v>
      </c>
      <c r="E115" s="93">
        <f ca="1">IF(D115&lt;$B$1,VLOOKUP(D115,[1]DI!$A$4:$B$15000,2,FALSE),0)</f>
        <v>0.1265</v>
      </c>
      <c r="F115" s="14">
        <f t="shared" ca="1" si="64"/>
        <v>1.0004727899999999</v>
      </c>
      <c r="G115" s="14">
        <f ca="1">(TRUNC(PRODUCT($F$12:$F114),16))</f>
        <v>1.04097493970482</v>
      </c>
      <c r="H115" s="14">
        <f t="shared" si="65"/>
        <v>1</v>
      </c>
      <c r="I115" s="14">
        <f t="shared" ca="1" si="66"/>
        <v>1.0409749399999999</v>
      </c>
      <c r="J115" s="13">
        <f t="shared" si="56"/>
        <v>0</v>
      </c>
      <c r="K115" s="29">
        <f t="shared" si="57"/>
        <v>44538</v>
      </c>
      <c r="L115" s="2">
        <f t="shared" si="58"/>
        <v>103</v>
      </c>
      <c r="M115" s="17">
        <f t="shared" si="59"/>
        <v>103</v>
      </c>
      <c r="N115" s="12">
        <f t="shared" si="48"/>
        <v>1</v>
      </c>
      <c r="O115" s="12">
        <f t="shared" ca="1" si="49"/>
        <v>1.0409749399999999</v>
      </c>
      <c r="P115" s="17">
        <f t="shared" si="60"/>
        <v>0</v>
      </c>
      <c r="Q115" s="14">
        <f t="shared" ca="1" si="50"/>
        <v>40.974939990000003</v>
      </c>
      <c r="R115" s="20">
        <f t="shared" si="51"/>
        <v>0</v>
      </c>
      <c r="S115" s="14">
        <f t="shared" si="52"/>
        <v>0</v>
      </c>
      <c r="T115" s="4" t="str">
        <f t="shared" si="61"/>
        <v>A+J=</v>
      </c>
      <c r="U115" s="29">
        <f t="shared" si="62"/>
        <v>46021</v>
      </c>
      <c r="V115" s="3"/>
      <c r="W115" s="4"/>
      <c r="X115" s="121"/>
      <c r="Y115" s="122"/>
      <c r="Z115" s="124"/>
      <c r="AA115" s="125"/>
      <c r="AB115" s="124"/>
      <c r="AC115" s="129"/>
      <c r="AD115" s="130"/>
      <c r="AE115" s="124"/>
      <c r="AF115" s="121"/>
      <c r="AG115" s="127"/>
      <c r="AH115" s="131"/>
      <c r="AI115" s="3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  <c r="EW115" s="2"/>
      <c r="EX115" s="2"/>
      <c r="EY115" s="2"/>
    </row>
    <row r="116" spans="1:155" x14ac:dyDescent="0.15">
      <c r="A116" s="115">
        <f t="shared" si="53"/>
        <v>44690</v>
      </c>
      <c r="B116" s="116">
        <f t="shared" ca="1" si="63"/>
        <v>1041.4671000000001</v>
      </c>
      <c r="C116" s="14">
        <f t="shared" si="54"/>
        <v>1000</v>
      </c>
      <c r="D116" s="95">
        <f t="shared" si="55"/>
        <v>44687</v>
      </c>
      <c r="E116" s="93">
        <f ca="1">IF(D116&lt;$B$1,VLOOKUP(D116,[1]DI!$A$4:$B$15000,2,FALSE),0)</f>
        <v>0.1265</v>
      </c>
      <c r="F116" s="14">
        <f t="shared" ca="1" si="64"/>
        <v>1.0004727899999999</v>
      </c>
      <c r="G116" s="14">
        <f ca="1">(TRUNC(PRODUCT($F$12:$F115),16))</f>
        <v>1.04146710224656</v>
      </c>
      <c r="H116" s="14">
        <f t="shared" si="65"/>
        <v>1</v>
      </c>
      <c r="I116" s="14">
        <f t="shared" ca="1" si="66"/>
        <v>1.0414671</v>
      </c>
      <c r="J116" s="13">
        <f t="shared" si="56"/>
        <v>0</v>
      </c>
      <c r="K116" s="29">
        <f t="shared" si="57"/>
        <v>44538</v>
      </c>
      <c r="L116" s="2">
        <f t="shared" si="58"/>
        <v>104</v>
      </c>
      <c r="M116" s="17">
        <f t="shared" si="59"/>
        <v>104</v>
      </c>
      <c r="N116" s="12">
        <f t="shared" si="48"/>
        <v>1</v>
      </c>
      <c r="O116" s="12">
        <f t="shared" ca="1" si="49"/>
        <v>1.0414671</v>
      </c>
      <c r="P116" s="17">
        <f t="shared" si="60"/>
        <v>0</v>
      </c>
      <c r="Q116" s="14">
        <f t="shared" ca="1" si="50"/>
        <v>41.467100000000002</v>
      </c>
      <c r="R116" s="20">
        <f t="shared" si="51"/>
        <v>0</v>
      </c>
      <c r="S116" s="14">
        <f t="shared" si="52"/>
        <v>0</v>
      </c>
      <c r="T116" s="4" t="str">
        <f t="shared" si="61"/>
        <v>A+J=</v>
      </c>
      <c r="U116" s="29">
        <f t="shared" si="62"/>
        <v>46021</v>
      </c>
      <c r="V116" s="3"/>
      <c r="W116" s="4"/>
      <c r="X116" s="121"/>
      <c r="Y116" s="122"/>
      <c r="Z116" s="124"/>
      <c r="AA116" s="125"/>
      <c r="AB116" s="124"/>
      <c r="AC116" s="129"/>
      <c r="AD116" s="130"/>
      <c r="AE116" s="124"/>
      <c r="AF116" s="121"/>
      <c r="AG116" s="127"/>
      <c r="AH116" s="131"/>
      <c r="AI116" s="3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  <c r="EX116" s="2"/>
      <c r="EY116" s="2"/>
    </row>
    <row r="117" spans="1:155" x14ac:dyDescent="0.15">
      <c r="A117" s="115">
        <f t="shared" si="53"/>
        <v>44691</v>
      </c>
      <c r="B117" s="116">
        <f t="shared" ca="1" si="63"/>
        <v>1041.95949999</v>
      </c>
      <c r="C117" s="14">
        <f t="shared" si="54"/>
        <v>1000</v>
      </c>
      <c r="D117" s="95">
        <f t="shared" si="55"/>
        <v>44690</v>
      </c>
      <c r="E117" s="93">
        <f ca="1">IF(D117&lt;$B$1,VLOOKUP(D117,[1]DI!$A$4:$B$15000,2,FALSE),0)</f>
        <v>0.1265</v>
      </c>
      <c r="F117" s="14">
        <f t="shared" ca="1" si="64"/>
        <v>1.0004727899999999</v>
      </c>
      <c r="G117" s="14">
        <f ca="1">(TRUNC(PRODUCT($F$12:$F116),16))</f>
        <v>1.0419594974778399</v>
      </c>
      <c r="H117" s="14">
        <f t="shared" si="65"/>
        <v>1</v>
      </c>
      <c r="I117" s="14">
        <f t="shared" ca="1" si="66"/>
        <v>1.0419594999999999</v>
      </c>
      <c r="J117" s="13">
        <f t="shared" si="56"/>
        <v>0</v>
      </c>
      <c r="K117" s="29">
        <f t="shared" si="57"/>
        <v>44538</v>
      </c>
      <c r="L117" s="2">
        <f t="shared" si="58"/>
        <v>105</v>
      </c>
      <c r="M117" s="17">
        <f t="shared" si="59"/>
        <v>105</v>
      </c>
      <c r="N117" s="12">
        <f t="shared" si="48"/>
        <v>1</v>
      </c>
      <c r="O117" s="12">
        <f t="shared" ca="1" si="49"/>
        <v>1.0419594999999999</v>
      </c>
      <c r="P117" s="17">
        <f t="shared" si="60"/>
        <v>0</v>
      </c>
      <c r="Q117" s="14">
        <f t="shared" ca="1" si="50"/>
        <v>41.959499989999998</v>
      </c>
      <c r="R117" s="20">
        <f t="shared" si="51"/>
        <v>0</v>
      </c>
      <c r="S117" s="14">
        <f t="shared" si="52"/>
        <v>0</v>
      </c>
      <c r="T117" s="4" t="str">
        <f t="shared" si="61"/>
        <v>A+J=</v>
      </c>
      <c r="U117" s="29">
        <f t="shared" si="62"/>
        <v>46021</v>
      </c>
      <c r="V117" s="3"/>
      <c r="W117" s="4"/>
      <c r="X117" s="121"/>
      <c r="Y117" s="122"/>
      <c r="Z117" s="124"/>
      <c r="AA117" s="125"/>
      <c r="AB117" s="124"/>
      <c r="AC117" s="129"/>
      <c r="AD117" s="130"/>
      <c r="AE117" s="124"/>
      <c r="AF117" s="121"/>
      <c r="AG117" s="127"/>
      <c r="AH117" s="131"/>
      <c r="AI117" s="3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  <c r="EW117" s="2"/>
      <c r="EX117" s="2"/>
      <c r="EY117" s="2"/>
    </row>
    <row r="118" spans="1:155" x14ac:dyDescent="0.15">
      <c r="A118" s="115">
        <f t="shared" si="53"/>
        <v>44692</v>
      </c>
      <c r="B118" s="116">
        <f t="shared" ca="1" si="63"/>
        <v>1042.4521299999999</v>
      </c>
      <c r="C118" s="14">
        <f t="shared" si="54"/>
        <v>1000</v>
      </c>
      <c r="D118" s="95">
        <f t="shared" si="55"/>
        <v>44691</v>
      </c>
      <c r="E118" s="93">
        <f ca="1">IF(D118&lt;$B$1,VLOOKUP(D118,[1]DI!$A$4:$B$15000,2,FALSE),0)</f>
        <v>0.1265</v>
      </c>
      <c r="F118" s="14">
        <f t="shared" ca="1" si="64"/>
        <v>1.0004727899999999</v>
      </c>
      <c r="G118" s="14">
        <f ca="1">(TRUNC(PRODUCT($F$12:$F117),16))</f>
        <v>1.0424521255086501</v>
      </c>
      <c r="H118" s="14">
        <f t="shared" si="65"/>
        <v>1</v>
      </c>
      <c r="I118" s="14">
        <f t="shared" ca="1" si="66"/>
        <v>1.04245213</v>
      </c>
      <c r="J118" s="13">
        <f t="shared" si="56"/>
        <v>0</v>
      </c>
      <c r="K118" s="29">
        <f t="shared" si="57"/>
        <v>44538</v>
      </c>
      <c r="L118" s="2">
        <f t="shared" si="58"/>
        <v>106</v>
      </c>
      <c r="M118" s="17">
        <f t="shared" si="59"/>
        <v>106</v>
      </c>
      <c r="N118" s="12">
        <f t="shared" si="48"/>
        <v>1</v>
      </c>
      <c r="O118" s="12">
        <f t="shared" ca="1" si="49"/>
        <v>1.04245213</v>
      </c>
      <c r="P118" s="17">
        <f t="shared" si="60"/>
        <v>0</v>
      </c>
      <c r="Q118" s="14">
        <f t="shared" ca="1" si="50"/>
        <v>42.452129999999997</v>
      </c>
      <c r="R118" s="20">
        <f t="shared" si="51"/>
        <v>0</v>
      </c>
      <c r="S118" s="14">
        <f t="shared" si="52"/>
        <v>0</v>
      </c>
      <c r="T118" s="4" t="str">
        <f t="shared" si="61"/>
        <v>A+J=</v>
      </c>
      <c r="U118" s="29">
        <f t="shared" si="62"/>
        <v>46021</v>
      </c>
      <c r="V118" s="3"/>
      <c r="W118" s="4"/>
      <c r="X118" s="121"/>
      <c r="Y118" s="122"/>
      <c r="Z118" s="124"/>
      <c r="AA118" s="125"/>
      <c r="AB118" s="124"/>
      <c r="AC118" s="129"/>
      <c r="AD118" s="130"/>
      <c r="AE118" s="124"/>
      <c r="AF118" s="121"/>
      <c r="AG118" s="127"/>
      <c r="AH118" s="131"/>
      <c r="AI118" s="3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  <c r="EW118" s="2"/>
      <c r="EX118" s="2"/>
      <c r="EY118" s="2"/>
    </row>
    <row r="119" spans="1:155" x14ac:dyDescent="0.15">
      <c r="A119" s="115">
        <f t="shared" si="53"/>
        <v>44693</v>
      </c>
      <c r="B119" s="116">
        <f t="shared" ca="1" si="63"/>
        <v>1042.94499</v>
      </c>
      <c r="C119" s="14">
        <f t="shared" si="54"/>
        <v>1000</v>
      </c>
      <c r="D119" s="95">
        <f t="shared" si="55"/>
        <v>44692</v>
      </c>
      <c r="E119" s="93">
        <f ca="1">IF(D119&lt;$B$1,VLOOKUP(D119,[1]DI!$A$4:$B$15000,2,FALSE),0)</f>
        <v>0.1265</v>
      </c>
      <c r="F119" s="14">
        <f t="shared" ca="1" si="64"/>
        <v>1.0004727899999999</v>
      </c>
      <c r="G119" s="14">
        <f ca="1">(TRUNC(PRODUCT($F$12:$F118),16))</f>
        <v>1.0429449864490701</v>
      </c>
      <c r="H119" s="14">
        <f t="shared" si="65"/>
        <v>1</v>
      </c>
      <c r="I119" s="14">
        <f t="shared" ca="1" si="66"/>
        <v>1.0429449900000001</v>
      </c>
      <c r="J119" s="13">
        <f t="shared" si="56"/>
        <v>0</v>
      </c>
      <c r="K119" s="29">
        <f t="shared" si="57"/>
        <v>44538</v>
      </c>
      <c r="L119" s="2">
        <f t="shared" si="58"/>
        <v>107</v>
      </c>
      <c r="M119" s="17">
        <f t="shared" si="59"/>
        <v>107</v>
      </c>
      <c r="N119" s="12">
        <f t="shared" si="48"/>
        <v>1</v>
      </c>
      <c r="O119" s="12">
        <f t="shared" ca="1" si="49"/>
        <v>1.0429449900000001</v>
      </c>
      <c r="P119" s="17">
        <f t="shared" si="60"/>
        <v>0</v>
      </c>
      <c r="Q119" s="14">
        <f t="shared" ca="1" si="50"/>
        <v>42.944989999999997</v>
      </c>
      <c r="R119" s="20">
        <f t="shared" si="51"/>
        <v>0</v>
      </c>
      <c r="S119" s="14">
        <f t="shared" si="52"/>
        <v>0</v>
      </c>
      <c r="T119" s="4" t="str">
        <f t="shared" si="61"/>
        <v>A+J=</v>
      </c>
      <c r="U119" s="29">
        <f t="shared" si="62"/>
        <v>46021</v>
      </c>
      <c r="V119" s="3"/>
      <c r="W119" s="4"/>
      <c r="X119" s="121"/>
      <c r="Y119" s="122"/>
      <c r="Z119" s="124"/>
      <c r="AA119" s="125"/>
      <c r="AB119" s="124"/>
      <c r="AC119" s="129"/>
      <c r="AD119" s="130"/>
      <c r="AE119" s="124"/>
      <c r="AF119" s="121"/>
      <c r="AG119" s="127"/>
      <c r="AH119" s="131"/>
      <c r="AI119" s="3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  <c r="EW119" s="2"/>
      <c r="EX119" s="2"/>
      <c r="EY119" s="2"/>
    </row>
    <row r="120" spans="1:155" x14ac:dyDescent="0.15">
      <c r="A120" s="115">
        <f t="shared" si="53"/>
        <v>44694</v>
      </c>
      <c r="B120" s="116">
        <f t="shared" ca="1" si="63"/>
        <v>1043.4380799999999</v>
      </c>
      <c r="C120" s="14">
        <f t="shared" si="54"/>
        <v>1000</v>
      </c>
      <c r="D120" s="95">
        <f t="shared" si="55"/>
        <v>44693</v>
      </c>
      <c r="E120" s="93">
        <f ca="1">IF(D120&lt;$B$1,VLOOKUP(D120,[1]DI!$A$4:$B$15000,2,FALSE),0)</f>
        <v>0.1265</v>
      </c>
      <c r="F120" s="14">
        <f t="shared" ca="1" si="64"/>
        <v>1.0004727899999999</v>
      </c>
      <c r="G120" s="14">
        <f ca="1">(TRUNC(PRODUCT($F$12:$F119),16))</f>
        <v>1.04343808040921</v>
      </c>
      <c r="H120" s="14">
        <f t="shared" si="65"/>
        <v>1</v>
      </c>
      <c r="I120" s="14">
        <f t="shared" ca="1" si="66"/>
        <v>1.04343808</v>
      </c>
      <c r="J120" s="13">
        <f t="shared" si="56"/>
        <v>0</v>
      </c>
      <c r="K120" s="29">
        <f t="shared" si="57"/>
        <v>44538</v>
      </c>
      <c r="L120" s="2">
        <f t="shared" si="58"/>
        <v>108</v>
      </c>
      <c r="M120" s="17">
        <f t="shared" si="59"/>
        <v>108</v>
      </c>
      <c r="N120" s="12">
        <f t="shared" si="48"/>
        <v>1</v>
      </c>
      <c r="O120" s="12">
        <f t="shared" ca="1" si="49"/>
        <v>1.04343808</v>
      </c>
      <c r="P120" s="17">
        <f t="shared" si="60"/>
        <v>0</v>
      </c>
      <c r="Q120" s="14">
        <f t="shared" ca="1" si="50"/>
        <v>43.438079999999999</v>
      </c>
      <c r="R120" s="20">
        <f t="shared" si="51"/>
        <v>0</v>
      </c>
      <c r="S120" s="14">
        <f t="shared" si="52"/>
        <v>0</v>
      </c>
      <c r="T120" s="4" t="str">
        <f t="shared" si="61"/>
        <v>A+J=</v>
      </c>
      <c r="U120" s="29">
        <f t="shared" si="62"/>
        <v>46021</v>
      </c>
      <c r="V120" s="3"/>
      <c r="W120" s="4"/>
      <c r="X120" s="121"/>
      <c r="Y120" s="122"/>
      <c r="Z120" s="124"/>
      <c r="AA120" s="125"/>
      <c r="AB120" s="124"/>
      <c r="AC120" s="129"/>
      <c r="AD120" s="130"/>
      <c r="AE120" s="124"/>
      <c r="AF120" s="121"/>
      <c r="AG120" s="127"/>
      <c r="AH120" s="131"/>
      <c r="AI120" s="3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  <c r="EW120" s="2"/>
      <c r="EX120" s="2"/>
      <c r="EY120" s="2"/>
    </row>
    <row r="121" spans="1:155" x14ac:dyDescent="0.15">
      <c r="A121" s="115">
        <f t="shared" si="53"/>
        <v>44697</v>
      </c>
      <c r="B121" s="116">
        <f t="shared" ca="1" si="63"/>
        <v>1043.93140999</v>
      </c>
      <c r="C121" s="14">
        <f t="shared" si="54"/>
        <v>1000</v>
      </c>
      <c r="D121" s="95">
        <f t="shared" si="55"/>
        <v>44694</v>
      </c>
      <c r="E121" s="93">
        <f ca="1">IF(D121&lt;$B$1,VLOOKUP(D121,[1]DI!$A$4:$B$15000,2,FALSE),0)</f>
        <v>0.1265</v>
      </c>
      <c r="F121" s="14">
        <f t="shared" ca="1" si="64"/>
        <v>1.0004727899999999</v>
      </c>
      <c r="G121" s="14">
        <f ca="1">(TRUNC(PRODUCT($F$12:$F120),16))</f>
        <v>1.0439314074992501</v>
      </c>
      <c r="H121" s="14">
        <f t="shared" si="65"/>
        <v>1</v>
      </c>
      <c r="I121" s="14">
        <f t="shared" ca="1" si="66"/>
        <v>1.0439314099999999</v>
      </c>
      <c r="J121" s="13">
        <f t="shared" si="56"/>
        <v>0</v>
      </c>
      <c r="K121" s="29">
        <f t="shared" si="57"/>
        <v>44538</v>
      </c>
      <c r="L121" s="2">
        <f t="shared" si="58"/>
        <v>109</v>
      </c>
      <c r="M121" s="17">
        <f t="shared" si="59"/>
        <v>109</v>
      </c>
      <c r="N121" s="12">
        <f t="shared" si="48"/>
        <v>1</v>
      </c>
      <c r="O121" s="12">
        <f t="shared" ca="1" si="49"/>
        <v>1.0439314099999999</v>
      </c>
      <c r="P121" s="17">
        <f t="shared" si="60"/>
        <v>0</v>
      </c>
      <c r="Q121" s="14">
        <f t="shared" ca="1" si="50"/>
        <v>43.931409989999999</v>
      </c>
      <c r="R121" s="20">
        <f t="shared" si="51"/>
        <v>0</v>
      </c>
      <c r="S121" s="14">
        <f t="shared" si="52"/>
        <v>0</v>
      </c>
      <c r="T121" s="4" t="str">
        <f t="shared" si="61"/>
        <v>A+J=</v>
      </c>
      <c r="U121" s="29">
        <f t="shared" si="62"/>
        <v>46021</v>
      </c>
      <c r="V121" s="3"/>
      <c r="W121" s="4"/>
      <c r="X121" s="121"/>
      <c r="Y121" s="122"/>
      <c r="Z121" s="124"/>
      <c r="AA121" s="125"/>
      <c r="AB121" s="124"/>
      <c r="AC121" s="129"/>
      <c r="AD121" s="130"/>
      <c r="AE121" s="124"/>
      <c r="AF121" s="121"/>
      <c r="AG121" s="127"/>
      <c r="AH121" s="131"/>
      <c r="AI121" s="3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  <c r="EW121" s="2"/>
      <c r="EX121" s="2"/>
      <c r="EY121" s="2"/>
    </row>
    <row r="122" spans="1:155" x14ac:dyDescent="0.15">
      <c r="A122" s="115">
        <f t="shared" si="53"/>
        <v>44698</v>
      </c>
      <c r="B122" s="116">
        <f t="shared" ca="1" si="63"/>
        <v>1044.4249699899999</v>
      </c>
      <c r="C122" s="14">
        <f t="shared" si="54"/>
        <v>1000</v>
      </c>
      <c r="D122" s="95">
        <f t="shared" si="55"/>
        <v>44697</v>
      </c>
      <c r="E122" s="93">
        <f ca="1">IF(D122&lt;$B$1,VLOOKUP(D122,[1]DI!$A$4:$B$15000,2,FALSE),0)</f>
        <v>0.1265</v>
      </c>
      <c r="F122" s="14">
        <f t="shared" ca="1" si="64"/>
        <v>1.0004727899999999</v>
      </c>
      <c r="G122" s="14">
        <f ca="1">(TRUNC(PRODUCT($F$12:$F121),16))</f>
        <v>1.0444249678294</v>
      </c>
      <c r="H122" s="14">
        <f t="shared" si="65"/>
        <v>1</v>
      </c>
      <c r="I122" s="14">
        <f t="shared" ca="1" si="66"/>
        <v>1.0444249699999999</v>
      </c>
      <c r="J122" s="13">
        <f t="shared" si="56"/>
        <v>0</v>
      </c>
      <c r="K122" s="29">
        <f t="shared" si="57"/>
        <v>44538</v>
      </c>
      <c r="L122" s="2">
        <f t="shared" si="58"/>
        <v>110</v>
      </c>
      <c r="M122" s="17">
        <f t="shared" si="59"/>
        <v>110</v>
      </c>
      <c r="N122" s="12">
        <f t="shared" si="48"/>
        <v>1</v>
      </c>
      <c r="O122" s="12">
        <f t="shared" ca="1" si="49"/>
        <v>1.0444249699999999</v>
      </c>
      <c r="P122" s="17">
        <f t="shared" si="60"/>
        <v>0</v>
      </c>
      <c r="Q122" s="14">
        <f t="shared" ca="1" si="50"/>
        <v>44.424969990000001</v>
      </c>
      <c r="R122" s="20">
        <f t="shared" si="51"/>
        <v>0</v>
      </c>
      <c r="S122" s="14">
        <f t="shared" si="52"/>
        <v>0</v>
      </c>
      <c r="T122" s="4" t="str">
        <f t="shared" si="61"/>
        <v>A+J=</v>
      </c>
      <c r="U122" s="29">
        <f t="shared" si="62"/>
        <v>46021</v>
      </c>
      <c r="V122" s="3"/>
      <c r="W122" s="4"/>
      <c r="X122" s="121"/>
      <c r="Y122" s="122"/>
      <c r="Z122" s="124"/>
      <c r="AA122" s="125"/>
      <c r="AB122" s="124"/>
      <c r="AC122" s="129"/>
      <c r="AD122" s="130"/>
      <c r="AE122" s="124"/>
      <c r="AF122" s="121"/>
      <c r="AG122" s="127"/>
      <c r="AH122" s="131"/>
      <c r="AI122" s="3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  <c r="EW122" s="2"/>
      <c r="EX122" s="2"/>
      <c r="EY122" s="2"/>
    </row>
    <row r="123" spans="1:155" x14ac:dyDescent="0.15">
      <c r="A123" s="115">
        <f t="shared" si="53"/>
        <v>44699</v>
      </c>
      <c r="B123" s="116">
        <f t="shared" ca="1" si="63"/>
        <v>1044.91876</v>
      </c>
      <c r="C123" s="14">
        <f t="shared" si="54"/>
        <v>1000</v>
      </c>
      <c r="D123" s="95">
        <f t="shared" si="55"/>
        <v>44698</v>
      </c>
      <c r="E123" s="93">
        <f ca="1">IF(D123&lt;$B$1,VLOOKUP(D123,[1]DI!$A$4:$B$15000,2,FALSE),0)</f>
        <v>0.1265</v>
      </c>
      <c r="F123" s="14">
        <f t="shared" ca="1" si="64"/>
        <v>1.0004727899999999</v>
      </c>
      <c r="G123" s="14">
        <f ca="1">(TRUNC(PRODUCT($F$12:$F122),16))</f>
        <v>1.04491876150994</v>
      </c>
      <c r="H123" s="14">
        <f t="shared" si="65"/>
        <v>1</v>
      </c>
      <c r="I123" s="14">
        <f t="shared" ca="1" si="66"/>
        <v>1.0449187600000001</v>
      </c>
      <c r="J123" s="13">
        <f t="shared" si="56"/>
        <v>0</v>
      </c>
      <c r="K123" s="29">
        <f t="shared" si="57"/>
        <v>44538</v>
      </c>
      <c r="L123" s="2">
        <f t="shared" si="58"/>
        <v>111</v>
      </c>
      <c r="M123" s="17">
        <f t="shared" si="59"/>
        <v>111</v>
      </c>
      <c r="N123" s="12">
        <f t="shared" si="48"/>
        <v>1</v>
      </c>
      <c r="O123" s="12">
        <f t="shared" ca="1" si="49"/>
        <v>1.0449187600000001</v>
      </c>
      <c r="P123" s="17">
        <f t="shared" si="60"/>
        <v>0</v>
      </c>
      <c r="Q123" s="14">
        <f t="shared" ca="1" si="50"/>
        <v>44.918759999999999</v>
      </c>
      <c r="R123" s="20">
        <f t="shared" si="51"/>
        <v>0</v>
      </c>
      <c r="S123" s="14">
        <f t="shared" si="52"/>
        <v>0</v>
      </c>
      <c r="T123" s="4" t="str">
        <f t="shared" si="61"/>
        <v>A+J=</v>
      </c>
      <c r="U123" s="29">
        <f t="shared" si="62"/>
        <v>46021</v>
      </c>
      <c r="V123" s="3"/>
      <c r="W123" s="4"/>
      <c r="X123" s="121"/>
      <c r="Y123" s="122"/>
      <c r="Z123" s="124"/>
      <c r="AA123" s="125"/>
      <c r="AB123" s="124"/>
      <c r="AC123" s="129"/>
      <c r="AD123" s="130"/>
      <c r="AE123" s="124"/>
      <c r="AF123" s="121"/>
      <c r="AG123" s="127"/>
      <c r="AH123" s="131"/>
      <c r="AI123" s="3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  <c r="EW123" s="2"/>
      <c r="EX123" s="2"/>
      <c r="EY123" s="2"/>
    </row>
    <row r="124" spans="1:155" x14ac:dyDescent="0.15">
      <c r="A124" s="115">
        <f t="shared" si="53"/>
        <v>44700</v>
      </c>
      <c r="B124" s="116">
        <f t="shared" ca="1" si="63"/>
        <v>1045.4127900000001</v>
      </c>
      <c r="C124" s="14">
        <f t="shared" si="54"/>
        <v>1000</v>
      </c>
      <c r="D124" s="95">
        <f t="shared" si="55"/>
        <v>44699</v>
      </c>
      <c r="E124" s="93">
        <f ca="1">IF(D124&lt;$B$1,VLOOKUP(D124,[1]DI!$A$4:$B$15000,2,FALSE),0)</f>
        <v>0.1265</v>
      </c>
      <c r="F124" s="14">
        <f t="shared" ca="1" si="64"/>
        <v>1.0004727899999999</v>
      </c>
      <c r="G124" s="14">
        <f ca="1">(TRUNC(PRODUCT($F$12:$F123),16))</f>
        <v>1.0454127886511899</v>
      </c>
      <c r="H124" s="14">
        <f t="shared" si="65"/>
        <v>1</v>
      </c>
      <c r="I124" s="14">
        <f t="shared" ca="1" si="66"/>
        <v>1.0454127900000001</v>
      </c>
      <c r="J124" s="13">
        <f t="shared" si="56"/>
        <v>0</v>
      </c>
      <c r="K124" s="29">
        <f t="shared" si="57"/>
        <v>44538</v>
      </c>
      <c r="L124" s="2">
        <f t="shared" si="58"/>
        <v>112</v>
      </c>
      <c r="M124" s="17">
        <f t="shared" si="59"/>
        <v>112</v>
      </c>
      <c r="N124" s="12">
        <f t="shared" si="48"/>
        <v>1</v>
      </c>
      <c r="O124" s="12">
        <f t="shared" ca="1" si="49"/>
        <v>1.0454127900000001</v>
      </c>
      <c r="P124" s="17">
        <f t="shared" si="60"/>
        <v>0</v>
      </c>
      <c r="Q124" s="14">
        <f t="shared" ca="1" si="50"/>
        <v>45.412790000000001</v>
      </c>
      <c r="R124" s="20">
        <f t="shared" si="51"/>
        <v>0</v>
      </c>
      <c r="S124" s="14">
        <f t="shared" si="52"/>
        <v>0</v>
      </c>
      <c r="T124" s="4" t="str">
        <f t="shared" si="61"/>
        <v>A+J=</v>
      </c>
      <c r="U124" s="29">
        <f t="shared" si="62"/>
        <v>46021</v>
      </c>
      <c r="V124" s="3"/>
      <c r="W124" s="4"/>
      <c r="X124" s="121"/>
      <c r="Y124" s="122"/>
      <c r="Z124" s="124"/>
      <c r="AA124" s="125"/>
      <c r="AB124" s="124"/>
      <c r="AC124" s="129"/>
      <c r="AD124" s="130"/>
      <c r="AE124" s="124"/>
      <c r="AF124" s="121"/>
      <c r="AG124" s="127"/>
      <c r="AH124" s="131"/>
      <c r="AI124" s="3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  <c r="EW124" s="2"/>
      <c r="EX124" s="2"/>
      <c r="EY124" s="2"/>
    </row>
    <row r="125" spans="1:155" x14ac:dyDescent="0.15">
      <c r="A125" s="115">
        <f t="shared" si="53"/>
        <v>44701</v>
      </c>
      <c r="B125" s="116">
        <f t="shared" ca="1" si="63"/>
        <v>1045.90705</v>
      </c>
      <c r="C125" s="14">
        <f t="shared" si="54"/>
        <v>1000</v>
      </c>
      <c r="D125" s="95">
        <f t="shared" si="55"/>
        <v>44700</v>
      </c>
      <c r="E125" s="93">
        <f ca="1">IF(D125&lt;$B$1,VLOOKUP(D125,[1]DI!$A$4:$B$15000,2,FALSE),0)</f>
        <v>0.1265</v>
      </c>
      <c r="F125" s="14">
        <f t="shared" ca="1" si="64"/>
        <v>1.0004727899999999</v>
      </c>
      <c r="G125" s="14">
        <f ca="1">(TRUNC(PRODUCT($F$12:$F124),16))</f>
        <v>1.0459070493635401</v>
      </c>
      <c r="H125" s="14">
        <f t="shared" si="65"/>
        <v>1</v>
      </c>
      <c r="I125" s="14">
        <f t="shared" ca="1" si="66"/>
        <v>1.0459070500000001</v>
      </c>
      <c r="J125" s="13">
        <f t="shared" si="56"/>
        <v>0</v>
      </c>
      <c r="K125" s="29">
        <f t="shared" si="57"/>
        <v>44538</v>
      </c>
      <c r="L125" s="2">
        <f t="shared" si="58"/>
        <v>113</v>
      </c>
      <c r="M125" s="17">
        <f t="shared" si="59"/>
        <v>113</v>
      </c>
      <c r="N125" s="12">
        <f t="shared" si="48"/>
        <v>1</v>
      </c>
      <c r="O125" s="12">
        <f t="shared" ca="1" si="49"/>
        <v>1.0459070500000001</v>
      </c>
      <c r="P125" s="17">
        <f t="shared" si="60"/>
        <v>0</v>
      </c>
      <c r="Q125" s="14">
        <f t="shared" ca="1" si="50"/>
        <v>45.907049999999998</v>
      </c>
      <c r="R125" s="20">
        <f t="shared" si="51"/>
        <v>0</v>
      </c>
      <c r="S125" s="14">
        <f t="shared" si="52"/>
        <v>0</v>
      </c>
      <c r="T125" s="4" t="str">
        <f t="shared" si="61"/>
        <v>A+J=</v>
      </c>
      <c r="U125" s="29">
        <f t="shared" si="62"/>
        <v>46021</v>
      </c>
      <c r="V125" s="3"/>
      <c r="W125" s="4"/>
      <c r="X125" s="121"/>
      <c r="Y125" s="122"/>
      <c r="Z125" s="124"/>
      <c r="AA125" s="125"/>
      <c r="AB125" s="124"/>
      <c r="AC125" s="129"/>
      <c r="AD125" s="130"/>
      <c r="AE125" s="124"/>
      <c r="AF125" s="121"/>
      <c r="AG125" s="127"/>
      <c r="AH125" s="131"/>
      <c r="AI125" s="3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  <c r="EW125" s="2"/>
      <c r="EX125" s="2"/>
      <c r="EY125" s="2"/>
    </row>
    <row r="126" spans="1:155" x14ac:dyDescent="0.15">
      <c r="A126" s="115">
        <f t="shared" si="53"/>
        <v>44704</v>
      </c>
      <c r="B126" s="116">
        <f t="shared" ca="1" si="63"/>
        <v>1046.4015400000001</v>
      </c>
      <c r="C126" s="14">
        <f t="shared" si="54"/>
        <v>1000</v>
      </c>
      <c r="D126" s="95">
        <f t="shared" si="55"/>
        <v>44701</v>
      </c>
      <c r="E126" s="93">
        <f ca="1">IF(D126&lt;$B$1,VLOOKUP(D126,[1]DI!$A$4:$B$15000,2,FALSE),0)</f>
        <v>0.1265</v>
      </c>
      <c r="F126" s="14">
        <f t="shared" ca="1" si="64"/>
        <v>1.0004727899999999</v>
      </c>
      <c r="G126" s="14">
        <f ca="1">(TRUNC(PRODUCT($F$12:$F125),16))</f>
        <v>1.0464015437574099</v>
      </c>
      <c r="H126" s="14">
        <f t="shared" si="65"/>
        <v>1</v>
      </c>
      <c r="I126" s="14">
        <f t="shared" ca="1" si="66"/>
        <v>1.04640154</v>
      </c>
      <c r="J126" s="13">
        <f t="shared" si="56"/>
        <v>0</v>
      </c>
      <c r="K126" s="29">
        <f t="shared" si="57"/>
        <v>44538</v>
      </c>
      <c r="L126" s="2">
        <f t="shared" si="58"/>
        <v>114</v>
      </c>
      <c r="M126" s="17">
        <f t="shared" si="59"/>
        <v>114</v>
      </c>
      <c r="N126" s="12">
        <f t="shared" si="48"/>
        <v>1</v>
      </c>
      <c r="O126" s="12">
        <f t="shared" ca="1" si="49"/>
        <v>1.04640154</v>
      </c>
      <c r="P126" s="17">
        <f t="shared" si="60"/>
        <v>0</v>
      </c>
      <c r="Q126" s="14">
        <f t="shared" ca="1" si="50"/>
        <v>46.401539999999997</v>
      </c>
      <c r="R126" s="20">
        <f t="shared" si="51"/>
        <v>0</v>
      </c>
      <c r="S126" s="14">
        <f t="shared" si="52"/>
        <v>0</v>
      </c>
      <c r="T126" s="4" t="str">
        <f t="shared" si="61"/>
        <v>A+J=</v>
      </c>
      <c r="U126" s="29">
        <f t="shared" si="62"/>
        <v>46021</v>
      </c>
      <c r="V126" s="3"/>
      <c r="W126" s="4"/>
      <c r="X126" s="121"/>
      <c r="Y126" s="122"/>
      <c r="Z126" s="124"/>
      <c r="AA126" s="125"/>
      <c r="AB126" s="124"/>
      <c r="AC126" s="129"/>
      <c r="AD126" s="130"/>
      <c r="AE126" s="124"/>
      <c r="AF126" s="121"/>
      <c r="AG126" s="127"/>
      <c r="AH126" s="131"/>
      <c r="AI126" s="3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  <c r="EW126" s="2"/>
      <c r="EX126" s="2"/>
      <c r="EY126" s="2"/>
    </row>
    <row r="127" spans="1:155" x14ac:dyDescent="0.15">
      <c r="A127" s="115">
        <f t="shared" si="53"/>
        <v>44705</v>
      </c>
      <c r="B127" s="116">
        <f t="shared" ca="1" si="63"/>
        <v>1046.89627</v>
      </c>
      <c r="C127" s="14">
        <f t="shared" si="54"/>
        <v>1000</v>
      </c>
      <c r="D127" s="95">
        <f t="shared" si="55"/>
        <v>44704</v>
      </c>
      <c r="E127" s="93">
        <f ca="1">IF(D127&lt;$B$1,VLOOKUP(D127,[1]DI!$A$4:$B$15000,2,FALSE),0)</f>
        <v>0.1265</v>
      </c>
      <c r="F127" s="14">
        <f t="shared" ca="1" si="64"/>
        <v>1.0004727899999999</v>
      </c>
      <c r="G127" s="14">
        <f ca="1">(TRUNC(PRODUCT($F$12:$F126),16))</f>
        <v>1.0468962719432799</v>
      </c>
      <c r="H127" s="14">
        <f t="shared" si="65"/>
        <v>1</v>
      </c>
      <c r="I127" s="14">
        <f t="shared" ca="1" si="66"/>
        <v>1.04689627</v>
      </c>
      <c r="J127" s="13">
        <f t="shared" si="56"/>
        <v>0</v>
      </c>
      <c r="K127" s="29">
        <f t="shared" si="57"/>
        <v>44538</v>
      </c>
      <c r="L127" s="2">
        <f t="shared" si="58"/>
        <v>115</v>
      </c>
      <c r="M127" s="17">
        <f t="shared" si="59"/>
        <v>115</v>
      </c>
      <c r="N127" s="12">
        <f t="shared" si="48"/>
        <v>1</v>
      </c>
      <c r="O127" s="12">
        <f t="shared" ca="1" si="49"/>
        <v>1.04689627</v>
      </c>
      <c r="P127" s="17">
        <f t="shared" si="60"/>
        <v>0</v>
      </c>
      <c r="Q127" s="14">
        <f t="shared" ca="1" si="50"/>
        <v>46.896270000000001</v>
      </c>
      <c r="R127" s="20">
        <f t="shared" si="51"/>
        <v>0</v>
      </c>
      <c r="S127" s="14">
        <f t="shared" si="52"/>
        <v>0</v>
      </c>
      <c r="T127" s="4" t="str">
        <f t="shared" si="61"/>
        <v>A+J=</v>
      </c>
      <c r="U127" s="29">
        <f t="shared" si="62"/>
        <v>46021</v>
      </c>
      <c r="V127" s="3"/>
      <c r="W127" s="4"/>
      <c r="X127" s="121"/>
      <c r="Y127" s="122"/>
      <c r="Z127" s="124"/>
      <c r="AA127" s="125"/>
      <c r="AB127" s="124"/>
      <c r="AC127" s="129"/>
      <c r="AD127" s="130"/>
      <c r="AE127" s="124"/>
      <c r="AF127" s="121"/>
      <c r="AG127" s="127"/>
      <c r="AH127" s="131"/>
      <c r="AI127" s="3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  <c r="EW127" s="2"/>
      <c r="EX127" s="2"/>
      <c r="EY127" s="2"/>
    </row>
    <row r="128" spans="1:155" x14ac:dyDescent="0.15">
      <c r="A128" s="115">
        <f t="shared" si="53"/>
        <v>44706</v>
      </c>
      <c r="B128" s="116">
        <f t="shared" ca="1" si="63"/>
        <v>1047.3912299900001</v>
      </c>
      <c r="C128" s="14">
        <f t="shared" si="54"/>
        <v>1000</v>
      </c>
      <c r="D128" s="95">
        <f t="shared" si="55"/>
        <v>44705</v>
      </c>
      <c r="E128" s="93">
        <f ca="1">IF(D128&lt;$B$1,VLOOKUP(D128,[1]DI!$A$4:$B$15000,2,FALSE),0)</f>
        <v>0.1265</v>
      </c>
      <c r="F128" s="14">
        <f t="shared" ca="1" si="64"/>
        <v>1.0004727899999999</v>
      </c>
      <c r="G128" s="14">
        <f ca="1">(TRUNC(PRODUCT($F$12:$F127),16))</f>
        <v>1.04739123403169</v>
      </c>
      <c r="H128" s="14">
        <f t="shared" si="65"/>
        <v>1</v>
      </c>
      <c r="I128" s="14">
        <f t="shared" ca="1" si="66"/>
        <v>1.0473912299999999</v>
      </c>
      <c r="J128" s="13">
        <f t="shared" si="56"/>
        <v>0</v>
      </c>
      <c r="K128" s="29">
        <f t="shared" si="57"/>
        <v>44538</v>
      </c>
      <c r="L128" s="2">
        <f t="shared" si="58"/>
        <v>116</v>
      </c>
      <c r="M128" s="17">
        <f t="shared" si="59"/>
        <v>116</v>
      </c>
      <c r="N128" s="12">
        <f t="shared" si="48"/>
        <v>1</v>
      </c>
      <c r="O128" s="12">
        <f t="shared" ca="1" si="49"/>
        <v>1.0473912299999999</v>
      </c>
      <c r="P128" s="17">
        <f t="shared" si="60"/>
        <v>0</v>
      </c>
      <c r="Q128" s="14">
        <f t="shared" ca="1" si="50"/>
        <v>47.391229989999999</v>
      </c>
      <c r="R128" s="20">
        <f t="shared" si="51"/>
        <v>0</v>
      </c>
      <c r="S128" s="14">
        <f t="shared" si="52"/>
        <v>0</v>
      </c>
      <c r="T128" s="4" t="str">
        <f t="shared" si="61"/>
        <v>A+J=</v>
      </c>
      <c r="U128" s="29">
        <f t="shared" si="62"/>
        <v>46021</v>
      </c>
      <c r="V128" s="3"/>
      <c r="W128" s="4"/>
      <c r="X128" s="121"/>
      <c r="Y128" s="122"/>
      <c r="Z128" s="124"/>
      <c r="AA128" s="125"/>
      <c r="AB128" s="124"/>
      <c r="AC128" s="129"/>
      <c r="AD128" s="130"/>
      <c r="AE128" s="124"/>
      <c r="AF128" s="121"/>
      <c r="AG128" s="127"/>
      <c r="AH128" s="131"/>
      <c r="AI128" s="3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  <c r="EW128" s="2"/>
      <c r="EX128" s="2"/>
      <c r="EY128" s="2"/>
    </row>
    <row r="129" spans="1:155" x14ac:dyDescent="0.15">
      <c r="A129" s="115">
        <f t="shared" si="53"/>
        <v>44707</v>
      </c>
      <c r="B129" s="116">
        <f t="shared" ca="1" si="63"/>
        <v>1047.8864299899999</v>
      </c>
      <c r="C129" s="14">
        <f t="shared" si="54"/>
        <v>1000</v>
      </c>
      <c r="D129" s="95">
        <f t="shared" si="55"/>
        <v>44706</v>
      </c>
      <c r="E129" s="93">
        <f ca="1">IF(D129&lt;$B$1,VLOOKUP(D129,[1]DI!$A$4:$B$15000,2,FALSE),0)</f>
        <v>0.1265</v>
      </c>
      <c r="F129" s="14">
        <f t="shared" ca="1" si="64"/>
        <v>1.0004727899999999</v>
      </c>
      <c r="G129" s="14">
        <f ca="1">(TRUNC(PRODUCT($F$12:$F128),16))</f>
        <v>1.04788643013323</v>
      </c>
      <c r="H129" s="14">
        <f t="shared" si="65"/>
        <v>1</v>
      </c>
      <c r="I129" s="14">
        <f t="shared" ca="1" si="66"/>
        <v>1.0478864299999999</v>
      </c>
      <c r="J129" s="13">
        <f t="shared" si="56"/>
        <v>0</v>
      </c>
      <c r="K129" s="29">
        <f t="shared" si="57"/>
        <v>44538</v>
      </c>
      <c r="L129" s="2">
        <f t="shared" si="58"/>
        <v>117</v>
      </c>
      <c r="M129" s="17">
        <f t="shared" si="59"/>
        <v>117</v>
      </c>
      <c r="N129" s="12">
        <f t="shared" si="48"/>
        <v>1</v>
      </c>
      <c r="O129" s="12">
        <f t="shared" ca="1" si="49"/>
        <v>1.0478864299999999</v>
      </c>
      <c r="P129" s="17">
        <f t="shared" si="60"/>
        <v>0</v>
      </c>
      <c r="Q129" s="14">
        <f t="shared" ca="1" si="50"/>
        <v>47.886429990000003</v>
      </c>
      <c r="R129" s="20">
        <f t="shared" si="51"/>
        <v>0</v>
      </c>
      <c r="S129" s="14">
        <f t="shared" si="52"/>
        <v>0</v>
      </c>
      <c r="T129" s="4" t="str">
        <f t="shared" si="61"/>
        <v>A+J=</v>
      </c>
      <c r="U129" s="29">
        <f t="shared" si="62"/>
        <v>46021</v>
      </c>
      <c r="V129" s="3"/>
      <c r="W129" s="4"/>
      <c r="X129" s="121"/>
      <c r="Y129" s="122"/>
      <c r="Z129" s="124"/>
      <c r="AA129" s="125"/>
      <c r="AB129" s="124"/>
      <c r="AC129" s="129"/>
      <c r="AD129" s="130"/>
      <c r="AE129" s="124"/>
      <c r="AF129" s="121"/>
      <c r="AG129" s="127"/>
      <c r="AH129" s="131"/>
      <c r="AI129" s="3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  <c r="EW129" s="2"/>
      <c r="EX129" s="2"/>
      <c r="EY129" s="2"/>
    </row>
    <row r="130" spans="1:155" x14ac:dyDescent="0.15">
      <c r="A130" s="115">
        <f t="shared" si="53"/>
        <v>44708</v>
      </c>
      <c r="B130" s="116">
        <f t="shared" ca="1" si="63"/>
        <v>1048.38186</v>
      </c>
      <c r="C130" s="14">
        <f t="shared" si="54"/>
        <v>1000</v>
      </c>
      <c r="D130" s="95">
        <f t="shared" si="55"/>
        <v>44707</v>
      </c>
      <c r="E130" s="93">
        <f ca="1">IF(D130&lt;$B$1,VLOOKUP(D130,[1]DI!$A$4:$B$15000,2,FALSE),0)</f>
        <v>0.1265</v>
      </c>
      <c r="F130" s="14">
        <f t="shared" ca="1" si="64"/>
        <v>1.0004727899999999</v>
      </c>
      <c r="G130" s="14">
        <f ca="1">(TRUNC(PRODUCT($F$12:$F129),16))</f>
        <v>1.04838186035853</v>
      </c>
      <c r="H130" s="14">
        <f t="shared" si="65"/>
        <v>1</v>
      </c>
      <c r="I130" s="14">
        <f t="shared" ca="1" si="66"/>
        <v>1.0483818600000001</v>
      </c>
      <c r="J130" s="13">
        <f t="shared" si="56"/>
        <v>0</v>
      </c>
      <c r="K130" s="29">
        <f t="shared" si="57"/>
        <v>44538</v>
      </c>
      <c r="L130" s="2">
        <f t="shared" si="58"/>
        <v>118</v>
      </c>
      <c r="M130" s="17">
        <f t="shared" si="59"/>
        <v>118</v>
      </c>
      <c r="N130" s="12">
        <f t="shared" si="48"/>
        <v>1</v>
      </c>
      <c r="O130" s="12">
        <f t="shared" ca="1" si="49"/>
        <v>1.0483818600000001</v>
      </c>
      <c r="P130" s="17">
        <f t="shared" si="60"/>
        <v>0</v>
      </c>
      <c r="Q130" s="14">
        <f t="shared" ca="1" si="50"/>
        <v>48.381860000000003</v>
      </c>
      <c r="R130" s="20">
        <f t="shared" si="51"/>
        <v>0</v>
      </c>
      <c r="S130" s="14">
        <f t="shared" si="52"/>
        <v>0</v>
      </c>
      <c r="T130" s="4" t="str">
        <f t="shared" si="61"/>
        <v>A+J=</v>
      </c>
      <c r="U130" s="29">
        <f t="shared" si="62"/>
        <v>46021</v>
      </c>
      <c r="V130" s="3"/>
      <c r="W130" s="4"/>
      <c r="X130" s="121"/>
      <c r="Y130" s="122"/>
      <c r="Z130" s="124"/>
      <c r="AA130" s="125"/>
      <c r="AB130" s="124"/>
      <c r="AC130" s="129"/>
      <c r="AD130" s="130"/>
      <c r="AE130" s="124"/>
      <c r="AF130" s="121"/>
      <c r="AG130" s="127"/>
      <c r="AH130" s="131"/>
      <c r="AI130" s="3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  <c r="EW130" s="2"/>
      <c r="EX130" s="2"/>
      <c r="EY130" s="2"/>
    </row>
    <row r="131" spans="1:155" x14ac:dyDescent="0.15">
      <c r="A131" s="115">
        <f t="shared" si="53"/>
        <v>44711</v>
      </c>
      <c r="B131" s="116">
        <f t="shared" ca="1" si="63"/>
        <v>1048.87752</v>
      </c>
      <c r="C131" s="14">
        <f t="shared" si="54"/>
        <v>1000</v>
      </c>
      <c r="D131" s="95">
        <f t="shared" si="55"/>
        <v>44708</v>
      </c>
      <c r="E131" s="93">
        <f ca="1">IF(D131&lt;$B$1,VLOOKUP(D131,[1]DI!$A$4:$B$15000,2,FALSE),0)</f>
        <v>0.1265</v>
      </c>
      <c r="F131" s="14">
        <f t="shared" ca="1" si="64"/>
        <v>1.0004727899999999</v>
      </c>
      <c r="G131" s="14">
        <f ca="1">(TRUNC(PRODUCT($F$12:$F130),16))</f>
        <v>1.04887752481829</v>
      </c>
      <c r="H131" s="14">
        <f t="shared" si="65"/>
        <v>1</v>
      </c>
      <c r="I131" s="14">
        <f t="shared" ca="1" si="66"/>
        <v>1.04887752</v>
      </c>
      <c r="J131" s="13">
        <f t="shared" si="56"/>
        <v>0</v>
      </c>
      <c r="K131" s="29">
        <f t="shared" si="57"/>
        <v>44538</v>
      </c>
      <c r="L131" s="2">
        <f t="shared" si="58"/>
        <v>119</v>
      </c>
      <c r="M131" s="17">
        <f t="shared" si="59"/>
        <v>119</v>
      </c>
      <c r="N131" s="12">
        <f t="shared" si="48"/>
        <v>1</v>
      </c>
      <c r="O131" s="12">
        <f t="shared" ca="1" si="49"/>
        <v>1.04887752</v>
      </c>
      <c r="P131" s="17">
        <f t="shared" si="60"/>
        <v>0</v>
      </c>
      <c r="Q131" s="14">
        <f t="shared" ca="1" si="50"/>
        <v>48.877519999999997</v>
      </c>
      <c r="R131" s="20">
        <f t="shared" si="51"/>
        <v>0</v>
      </c>
      <c r="S131" s="14">
        <f t="shared" si="52"/>
        <v>0</v>
      </c>
      <c r="T131" s="4" t="str">
        <f t="shared" si="61"/>
        <v>A+J=</v>
      </c>
      <c r="U131" s="29">
        <f t="shared" si="62"/>
        <v>46021</v>
      </c>
      <c r="V131" s="3"/>
      <c r="W131" s="4"/>
      <c r="X131" s="121"/>
      <c r="Y131" s="122"/>
      <c r="Z131" s="124"/>
      <c r="AA131" s="125"/>
      <c r="AB131" s="124"/>
      <c r="AC131" s="129"/>
      <c r="AD131" s="130"/>
      <c r="AE131" s="124"/>
      <c r="AF131" s="121"/>
      <c r="AG131" s="127"/>
      <c r="AH131" s="131"/>
      <c r="AI131" s="3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  <c r="EW131" s="2"/>
      <c r="EX131" s="2"/>
      <c r="EY131" s="2"/>
    </row>
    <row r="132" spans="1:155" x14ac:dyDescent="0.15">
      <c r="A132" s="115">
        <f t="shared" si="53"/>
        <v>44712</v>
      </c>
      <c r="B132" s="116">
        <f t="shared" ca="1" si="63"/>
        <v>1049.3734199999999</v>
      </c>
      <c r="C132" s="14">
        <f t="shared" si="54"/>
        <v>1000</v>
      </c>
      <c r="D132" s="95">
        <f t="shared" si="55"/>
        <v>44711</v>
      </c>
      <c r="E132" s="93">
        <f ca="1">IF(D132&lt;$B$1,VLOOKUP(D132,[1]DI!$A$4:$B$15000,2,FALSE),0)</f>
        <v>0.1265</v>
      </c>
      <c r="F132" s="14">
        <f t="shared" ca="1" si="64"/>
        <v>1.0004727899999999</v>
      </c>
      <c r="G132" s="14">
        <f ca="1">(TRUNC(PRODUCT($F$12:$F131),16))</f>
        <v>1.0493734236232499</v>
      </c>
      <c r="H132" s="14">
        <f t="shared" si="65"/>
        <v>1</v>
      </c>
      <c r="I132" s="14">
        <f t="shared" ca="1" si="66"/>
        <v>1.04937342</v>
      </c>
      <c r="J132" s="13">
        <f t="shared" si="56"/>
        <v>0</v>
      </c>
      <c r="K132" s="29">
        <f t="shared" si="57"/>
        <v>44538</v>
      </c>
      <c r="L132" s="2">
        <f t="shared" si="58"/>
        <v>120</v>
      </c>
      <c r="M132" s="17">
        <f t="shared" si="59"/>
        <v>120</v>
      </c>
      <c r="N132" s="12">
        <f t="shared" si="48"/>
        <v>1</v>
      </c>
      <c r="O132" s="12">
        <f t="shared" ca="1" si="49"/>
        <v>1.04937342</v>
      </c>
      <c r="P132" s="17">
        <f t="shared" si="60"/>
        <v>0</v>
      </c>
      <c r="Q132" s="14">
        <f t="shared" ca="1" si="50"/>
        <v>49.373420000000003</v>
      </c>
      <c r="R132" s="20">
        <f t="shared" si="51"/>
        <v>0</v>
      </c>
      <c r="S132" s="14">
        <f t="shared" si="52"/>
        <v>0</v>
      </c>
      <c r="T132" s="4" t="str">
        <f t="shared" si="61"/>
        <v>A+J=</v>
      </c>
      <c r="U132" s="29">
        <f t="shared" si="62"/>
        <v>46021</v>
      </c>
      <c r="V132" s="3"/>
      <c r="W132" s="4"/>
      <c r="X132" s="121"/>
      <c r="Y132" s="122"/>
      <c r="Z132" s="124"/>
      <c r="AA132" s="125"/>
      <c r="AB132" s="124"/>
      <c r="AC132" s="129"/>
      <c r="AD132" s="130"/>
      <c r="AE132" s="124"/>
      <c r="AF132" s="121"/>
      <c r="AG132" s="127"/>
      <c r="AH132" s="131"/>
      <c r="AI132" s="3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  <c r="EW132" s="2"/>
      <c r="EX132" s="2"/>
      <c r="EY132" s="2"/>
    </row>
    <row r="133" spans="1:155" x14ac:dyDescent="0.15">
      <c r="A133" s="115">
        <f t="shared" si="53"/>
        <v>44713</v>
      </c>
      <c r="B133" s="116">
        <f t="shared" ca="1" si="63"/>
        <v>1049.8695600000001</v>
      </c>
      <c r="C133" s="14">
        <f t="shared" si="54"/>
        <v>1000</v>
      </c>
      <c r="D133" s="95">
        <f t="shared" si="55"/>
        <v>44712</v>
      </c>
      <c r="E133" s="93">
        <f ca="1">IF(D133&lt;$B$1,VLOOKUP(D133,[1]DI!$A$4:$B$15000,2,FALSE),0)</f>
        <v>0.1265</v>
      </c>
      <c r="F133" s="14">
        <f t="shared" ca="1" si="64"/>
        <v>1.0004727899999999</v>
      </c>
      <c r="G133" s="14">
        <f ca="1">(TRUNC(PRODUCT($F$12:$F132),16))</f>
        <v>1.0498695568842</v>
      </c>
      <c r="H133" s="14">
        <f t="shared" si="65"/>
        <v>1</v>
      </c>
      <c r="I133" s="14">
        <f t="shared" ca="1" si="66"/>
        <v>1.0498695600000001</v>
      </c>
      <c r="J133" s="13">
        <f t="shared" si="56"/>
        <v>0</v>
      </c>
      <c r="K133" s="29">
        <f t="shared" si="57"/>
        <v>44538</v>
      </c>
      <c r="L133" s="2">
        <f t="shared" si="58"/>
        <v>121</v>
      </c>
      <c r="M133" s="17">
        <f t="shared" si="59"/>
        <v>121</v>
      </c>
      <c r="N133" s="12">
        <f t="shared" si="48"/>
        <v>1</v>
      </c>
      <c r="O133" s="12">
        <f t="shared" ca="1" si="49"/>
        <v>1.0498695600000001</v>
      </c>
      <c r="P133" s="17">
        <f t="shared" si="60"/>
        <v>0</v>
      </c>
      <c r="Q133" s="14">
        <f t="shared" ca="1" si="50"/>
        <v>49.86956</v>
      </c>
      <c r="R133" s="20">
        <f t="shared" si="51"/>
        <v>0</v>
      </c>
      <c r="S133" s="14">
        <f t="shared" si="52"/>
        <v>0</v>
      </c>
      <c r="T133" s="4" t="str">
        <f t="shared" si="61"/>
        <v>A+J=</v>
      </c>
      <c r="U133" s="29">
        <f t="shared" si="62"/>
        <v>46021</v>
      </c>
      <c r="V133" s="3"/>
      <c r="W133" s="4"/>
      <c r="X133" s="121"/>
      <c r="Y133" s="122"/>
      <c r="Z133" s="124"/>
      <c r="AA133" s="125"/>
      <c r="AB133" s="124"/>
      <c r="AC133" s="129"/>
      <c r="AD133" s="130"/>
      <c r="AE133" s="124"/>
      <c r="AF133" s="121"/>
      <c r="AG133" s="127"/>
      <c r="AH133" s="131"/>
      <c r="AI133" s="3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  <c r="EW133" s="2"/>
      <c r="EX133" s="2"/>
      <c r="EY133" s="2"/>
    </row>
    <row r="134" spans="1:155" x14ac:dyDescent="0.15">
      <c r="A134" s="115">
        <f t="shared" si="53"/>
        <v>44714</v>
      </c>
      <c r="B134" s="116">
        <f t="shared" ca="1" si="63"/>
        <v>1050.36592</v>
      </c>
      <c r="C134" s="14">
        <f t="shared" si="54"/>
        <v>1000</v>
      </c>
      <c r="D134" s="95">
        <f t="shared" si="55"/>
        <v>44713</v>
      </c>
      <c r="E134" s="93">
        <f ca="1">IF(D134&lt;$B$1,VLOOKUP(D134,[1]DI!$A$4:$B$15000,2,FALSE),0)</f>
        <v>0.1265</v>
      </c>
      <c r="F134" s="14">
        <f t="shared" ca="1" si="64"/>
        <v>1.0004727899999999</v>
      </c>
      <c r="G134" s="14">
        <f ca="1">(TRUNC(PRODUCT($F$12:$F133),16))</f>
        <v>1.0503659247120001</v>
      </c>
      <c r="H134" s="14">
        <f t="shared" si="65"/>
        <v>1</v>
      </c>
      <c r="I134" s="14">
        <f t="shared" ca="1" si="66"/>
        <v>1.05036592</v>
      </c>
      <c r="J134" s="13">
        <f t="shared" si="56"/>
        <v>0</v>
      </c>
      <c r="K134" s="29">
        <f t="shared" si="57"/>
        <v>44538</v>
      </c>
      <c r="L134" s="2">
        <f t="shared" si="58"/>
        <v>122</v>
      </c>
      <c r="M134" s="17">
        <f t="shared" si="59"/>
        <v>122</v>
      </c>
      <c r="N134" s="12">
        <f t="shared" si="48"/>
        <v>1</v>
      </c>
      <c r="O134" s="12">
        <f t="shared" ca="1" si="49"/>
        <v>1.05036592</v>
      </c>
      <c r="P134" s="17">
        <f t="shared" si="60"/>
        <v>0</v>
      </c>
      <c r="Q134" s="14">
        <f t="shared" ca="1" si="50"/>
        <v>50.365920000000003</v>
      </c>
      <c r="R134" s="20">
        <f t="shared" si="51"/>
        <v>0</v>
      </c>
      <c r="S134" s="14">
        <f t="shared" si="52"/>
        <v>0</v>
      </c>
      <c r="T134" s="4" t="str">
        <f t="shared" si="61"/>
        <v>A+J=</v>
      </c>
      <c r="U134" s="29">
        <f t="shared" si="62"/>
        <v>46021</v>
      </c>
      <c r="V134" s="3"/>
      <c r="W134" s="4"/>
      <c r="X134" s="121"/>
      <c r="Y134" s="122"/>
      <c r="Z134" s="124"/>
      <c r="AA134" s="125"/>
      <c r="AB134" s="124"/>
      <c r="AC134" s="129"/>
      <c r="AD134" s="130"/>
      <c r="AE134" s="124"/>
      <c r="AF134" s="121"/>
      <c r="AG134" s="127"/>
      <c r="AH134" s="131"/>
      <c r="AI134" s="3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  <c r="EW134" s="2"/>
      <c r="EX134" s="2"/>
      <c r="EY134" s="2"/>
    </row>
    <row r="135" spans="1:155" x14ac:dyDescent="0.15">
      <c r="A135" s="115">
        <f t="shared" si="53"/>
        <v>44715</v>
      </c>
      <c r="B135" s="116">
        <f t="shared" ca="1" si="63"/>
        <v>1050.8625300000001</v>
      </c>
      <c r="C135" s="14">
        <f t="shared" si="54"/>
        <v>1000</v>
      </c>
      <c r="D135" s="95">
        <f t="shared" si="55"/>
        <v>44714</v>
      </c>
      <c r="E135" s="93">
        <f ca="1">IF(D135&lt;$B$1,VLOOKUP(D135,[1]DI!$A$4:$B$15000,2,FALSE),0)</f>
        <v>0.1265</v>
      </c>
      <c r="F135" s="14">
        <f t="shared" ca="1" si="64"/>
        <v>1.0004727899999999</v>
      </c>
      <c r="G135" s="14">
        <f ca="1">(TRUNC(PRODUCT($F$12:$F134),16))</f>
        <v>1.05086252721755</v>
      </c>
      <c r="H135" s="14">
        <f t="shared" si="65"/>
        <v>1</v>
      </c>
      <c r="I135" s="14">
        <f t="shared" ca="1" si="66"/>
        <v>1.0508625300000001</v>
      </c>
      <c r="J135" s="13">
        <f t="shared" si="56"/>
        <v>0</v>
      </c>
      <c r="K135" s="29">
        <f t="shared" si="57"/>
        <v>44538</v>
      </c>
      <c r="L135" s="2">
        <f t="shared" si="58"/>
        <v>123</v>
      </c>
      <c r="M135" s="17">
        <f t="shared" si="59"/>
        <v>123</v>
      </c>
      <c r="N135" s="12">
        <f t="shared" si="48"/>
        <v>1</v>
      </c>
      <c r="O135" s="12">
        <f t="shared" ca="1" si="49"/>
        <v>1.0508625300000001</v>
      </c>
      <c r="P135" s="17">
        <f t="shared" si="60"/>
        <v>0</v>
      </c>
      <c r="Q135" s="14">
        <f t="shared" ca="1" si="50"/>
        <v>50.86253</v>
      </c>
      <c r="R135" s="20">
        <f t="shared" si="51"/>
        <v>0</v>
      </c>
      <c r="S135" s="14">
        <f t="shared" si="52"/>
        <v>0</v>
      </c>
      <c r="T135" s="4" t="str">
        <f t="shared" si="61"/>
        <v>A+J=</v>
      </c>
      <c r="U135" s="29">
        <f t="shared" si="62"/>
        <v>46021</v>
      </c>
      <c r="V135" s="3"/>
      <c r="W135" s="4"/>
      <c r="X135" s="121"/>
      <c r="Y135" s="122"/>
      <c r="Z135" s="124"/>
      <c r="AA135" s="125"/>
      <c r="AB135" s="124"/>
      <c r="AC135" s="129"/>
      <c r="AD135" s="130"/>
      <c r="AE135" s="124"/>
      <c r="AF135" s="121"/>
      <c r="AG135" s="127"/>
      <c r="AH135" s="131"/>
      <c r="AI135" s="3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  <c r="EW135" s="2"/>
      <c r="EX135" s="2"/>
      <c r="EY135" s="2"/>
    </row>
    <row r="136" spans="1:155" x14ac:dyDescent="0.15">
      <c r="A136" s="115">
        <f t="shared" si="53"/>
        <v>44718</v>
      </c>
      <c r="B136" s="116">
        <f t="shared" ca="1" si="63"/>
        <v>1051.3593599999999</v>
      </c>
      <c r="C136" s="14">
        <f t="shared" si="54"/>
        <v>1000</v>
      </c>
      <c r="D136" s="95">
        <f t="shared" si="55"/>
        <v>44715</v>
      </c>
      <c r="E136" s="93">
        <f ca="1">IF(D136&lt;$B$1,VLOOKUP(D136,[1]DI!$A$4:$B$15000,2,FALSE),0)</f>
        <v>0.1265</v>
      </c>
      <c r="F136" s="14">
        <f t="shared" ca="1" si="64"/>
        <v>1.0004727899999999</v>
      </c>
      <c r="G136" s="14">
        <f ca="1">(TRUNC(PRODUCT($F$12:$F135),16))</f>
        <v>1.05135936451179</v>
      </c>
      <c r="H136" s="14">
        <f t="shared" si="65"/>
        <v>1</v>
      </c>
      <c r="I136" s="14">
        <f t="shared" ca="1" si="66"/>
        <v>1.05135936</v>
      </c>
      <c r="J136" s="13">
        <f t="shared" si="56"/>
        <v>0</v>
      </c>
      <c r="K136" s="29">
        <f t="shared" si="57"/>
        <v>44538</v>
      </c>
      <c r="L136" s="2">
        <f t="shared" si="58"/>
        <v>124</v>
      </c>
      <c r="M136" s="17">
        <f t="shared" si="59"/>
        <v>124</v>
      </c>
      <c r="N136" s="12">
        <f t="shared" si="48"/>
        <v>1</v>
      </c>
      <c r="O136" s="12">
        <f t="shared" ca="1" si="49"/>
        <v>1.05135936</v>
      </c>
      <c r="P136" s="17">
        <f t="shared" si="60"/>
        <v>0</v>
      </c>
      <c r="Q136" s="14">
        <f t="shared" ca="1" si="50"/>
        <v>51.359360000000002</v>
      </c>
      <c r="R136" s="20">
        <f t="shared" si="51"/>
        <v>0</v>
      </c>
      <c r="S136" s="14">
        <f t="shared" si="52"/>
        <v>0</v>
      </c>
      <c r="T136" s="4" t="str">
        <f t="shared" si="61"/>
        <v>A+J=</v>
      </c>
      <c r="U136" s="29">
        <f t="shared" si="62"/>
        <v>46021</v>
      </c>
      <c r="V136" s="3"/>
      <c r="W136" s="4"/>
      <c r="X136" s="121"/>
      <c r="Y136" s="122"/>
      <c r="Z136" s="124"/>
      <c r="AA136" s="125"/>
      <c r="AB136" s="124"/>
      <c r="AC136" s="129"/>
      <c r="AD136" s="130"/>
      <c r="AE136" s="124"/>
      <c r="AF136" s="121"/>
      <c r="AG136" s="127"/>
      <c r="AH136" s="131"/>
      <c r="AI136" s="3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  <c r="EW136" s="2"/>
      <c r="EX136" s="2"/>
      <c r="EY136" s="2"/>
    </row>
    <row r="137" spans="1:155" x14ac:dyDescent="0.15">
      <c r="A137" s="115">
        <f t="shared" si="53"/>
        <v>44719</v>
      </c>
      <c r="B137" s="116">
        <f t="shared" ca="1" si="63"/>
        <v>1051.8564399899999</v>
      </c>
      <c r="C137" s="14">
        <f t="shared" si="54"/>
        <v>1000</v>
      </c>
      <c r="D137" s="95">
        <f t="shared" si="55"/>
        <v>44718</v>
      </c>
      <c r="E137" s="93">
        <f ca="1">IF(D137&lt;$B$1,VLOOKUP(D137,[1]DI!$A$4:$B$15000,2,FALSE),0)</f>
        <v>0.1265</v>
      </c>
      <c r="F137" s="14">
        <f t="shared" ca="1" si="64"/>
        <v>1.0004727899999999</v>
      </c>
      <c r="G137" s="14">
        <f ca="1">(TRUNC(PRODUCT($F$12:$F136),16))</f>
        <v>1.0518564367057399</v>
      </c>
      <c r="H137" s="14">
        <f t="shared" si="65"/>
        <v>1</v>
      </c>
      <c r="I137" s="14">
        <f t="shared" ca="1" si="66"/>
        <v>1.0518564399999999</v>
      </c>
      <c r="J137" s="13">
        <f t="shared" si="56"/>
        <v>0</v>
      </c>
      <c r="K137" s="29">
        <f t="shared" si="57"/>
        <v>44538</v>
      </c>
      <c r="L137" s="2">
        <f t="shared" si="58"/>
        <v>125</v>
      </c>
      <c r="M137" s="17">
        <f t="shared" si="59"/>
        <v>125</v>
      </c>
      <c r="N137" s="12">
        <f t="shared" si="48"/>
        <v>1</v>
      </c>
      <c r="O137" s="12">
        <f t="shared" ca="1" si="49"/>
        <v>1.0518564399999999</v>
      </c>
      <c r="P137" s="17">
        <f t="shared" si="60"/>
        <v>0</v>
      </c>
      <c r="Q137" s="14">
        <f t="shared" ca="1" si="50"/>
        <v>51.856439989999998</v>
      </c>
      <c r="R137" s="20">
        <f t="shared" si="51"/>
        <v>0</v>
      </c>
      <c r="S137" s="14">
        <f t="shared" si="52"/>
        <v>0</v>
      </c>
      <c r="T137" s="4" t="str">
        <f t="shared" si="61"/>
        <v>A+J=</v>
      </c>
      <c r="U137" s="29">
        <f t="shared" si="62"/>
        <v>46021</v>
      </c>
      <c r="V137" s="3"/>
      <c r="W137" s="4"/>
      <c r="X137" s="121"/>
      <c r="Y137" s="122"/>
      <c r="Z137" s="124"/>
      <c r="AA137" s="125"/>
      <c r="AB137" s="124"/>
      <c r="AC137" s="129"/>
      <c r="AD137" s="130"/>
      <c r="AE137" s="124"/>
      <c r="AF137" s="121"/>
      <c r="AG137" s="127"/>
      <c r="AH137" s="131"/>
      <c r="AI137" s="3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  <c r="EW137" s="2"/>
      <c r="EX137" s="2"/>
      <c r="EY137" s="2"/>
    </row>
    <row r="138" spans="1:155" x14ac:dyDescent="0.15">
      <c r="A138" s="115">
        <f t="shared" si="53"/>
        <v>44720</v>
      </c>
      <c r="B138" s="116">
        <f t="shared" ca="1" si="63"/>
        <v>1052.35374</v>
      </c>
      <c r="C138" s="14">
        <f t="shared" si="54"/>
        <v>1000</v>
      </c>
      <c r="D138" s="95">
        <f t="shared" si="55"/>
        <v>44719</v>
      </c>
      <c r="E138" s="93">
        <f ca="1">IF(D138&lt;$B$1,VLOOKUP(D138,[1]DI!$A$4:$B$15000,2,FALSE),0)</f>
        <v>0.1265</v>
      </c>
      <c r="F138" s="14">
        <f t="shared" ca="1" si="64"/>
        <v>1.0004727899999999</v>
      </c>
      <c r="G138" s="14">
        <f ca="1">(TRUNC(PRODUCT($F$12:$F137),16))</f>
        <v>1.05235374391045</v>
      </c>
      <c r="H138" s="14">
        <f t="shared" si="65"/>
        <v>1</v>
      </c>
      <c r="I138" s="14">
        <f t="shared" ca="1" si="66"/>
        <v>1.05235374</v>
      </c>
      <c r="J138" s="13">
        <f t="shared" si="56"/>
        <v>0</v>
      </c>
      <c r="K138" s="29">
        <f t="shared" si="57"/>
        <v>44538</v>
      </c>
      <c r="L138" s="2">
        <f t="shared" si="58"/>
        <v>126</v>
      </c>
      <c r="M138" s="17">
        <f t="shared" si="59"/>
        <v>126</v>
      </c>
      <c r="N138" s="12">
        <f t="shared" si="48"/>
        <v>1</v>
      </c>
      <c r="O138" s="12">
        <f t="shared" ca="1" si="49"/>
        <v>1.05235374</v>
      </c>
      <c r="P138" s="17">
        <f t="shared" si="60"/>
        <v>0</v>
      </c>
      <c r="Q138" s="14">
        <f t="shared" ca="1" si="50"/>
        <v>52.353740000000002</v>
      </c>
      <c r="R138" s="20">
        <f t="shared" si="51"/>
        <v>0</v>
      </c>
      <c r="S138" s="14">
        <f t="shared" si="52"/>
        <v>0</v>
      </c>
      <c r="T138" s="4" t="str">
        <f t="shared" si="61"/>
        <v>A+J=</v>
      </c>
      <c r="U138" s="29">
        <f t="shared" si="62"/>
        <v>46021</v>
      </c>
      <c r="V138" s="3"/>
      <c r="W138" s="4"/>
      <c r="X138" s="121"/>
      <c r="Y138" s="122"/>
      <c r="Z138" s="124"/>
      <c r="AA138" s="125"/>
      <c r="AB138" s="124"/>
      <c r="AC138" s="129"/>
      <c r="AD138" s="130"/>
      <c r="AE138" s="124"/>
      <c r="AF138" s="121"/>
      <c r="AG138" s="127"/>
      <c r="AH138" s="131"/>
      <c r="AI138" s="3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  <c r="EW138" s="2"/>
      <c r="EX138" s="2"/>
      <c r="EY138" s="2"/>
    </row>
    <row r="139" spans="1:155" x14ac:dyDescent="0.15">
      <c r="A139" s="115">
        <f t="shared" si="53"/>
        <v>44721</v>
      </c>
      <c r="B139" s="116">
        <f t="shared" ca="1" si="63"/>
        <v>1052.8512900000001</v>
      </c>
      <c r="C139" s="14">
        <f t="shared" si="54"/>
        <v>1000</v>
      </c>
      <c r="D139" s="95">
        <f t="shared" si="55"/>
        <v>44720</v>
      </c>
      <c r="E139" s="93">
        <f ca="1">IF(D139&lt;$B$1,VLOOKUP(D139,[1]DI!$A$4:$B$15000,2,FALSE),0)</f>
        <v>0.1265</v>
      </c>
      <c r="F139" s="14">
        <f t="shared" ca="1" si="64"/>
        <v>1.0004727899999999</v>
      </c>
      <c r="G139" s="14">
        <f ca="1">(TRUNC(PRODUCT($F$12:$F138),16))</f>
        <v>1.0528512862370301</v>
      </c>
      <c r="H139" s="14">
        <f t="shared" si="65"/>
        <v>1</v>
      </c>
      <c r="I139" s="14">
        <f t="shared" ca="1" si="66"/>
        <v>1.05285129</v>
      </c>
      <c r="J139" s="13">
        <f t="shared" si="56"/>
        <v>0</v>
      </c>
      <c r="K139" s="29">
        <f t="shared" si="57"/>
        <v>44538</v>
      </c>
      <c r="L139" s="2">
        <f t="shared" si="58"/>
        <v>127</v>
      </c>
      <c r="M139" s="17">
        <f t="shared" si="59"/>
        <v>127</v>
      </c>
      <c r="N139" s="12">
        <f t="shared" si="48"/>
        <v>1</v>
      </c>
      <c r="O139" s="12">
        <f t="shared" ca="1" si="49"/>
        <v>1.05285129</v>
      </c>
      <c r="P139" s="17">
        <f t="shared" si="60"/>
        <v>0</v>
      </c>
      <c r="Q139" s="14">
        <f t="shared" ca="1" si="50"/>
        <v>52.851289999999999</v>
      </c>
      <c r="R139" s="20">
        <f t="shared" si="51"/>
        <v>0</v>
      </c>
      <c r="S139" s="14">
        <f t="shared" si="52"/>
        <v>0</v>
      </c>
      <c r="T139" s="4" t="str">
        <f t="shared" si="61"/>
        <v>A+J=</v>
      </c>
      <c r="U139" s="29">
        <f t="shared" si="62"/>
        <v>46021</v>
      </c>
      <c r="V139" s="3"/>
      <c r="W139" s="4"/>
      <c r="X139" s="121"/>
      <c r="Y139" s="122"/>
      <c r="Z139" s="124"/>
      <c r="AA139" s="125"/>
      <c r="AB139" s="124"/>
      <c r="AC139" s="129"/>
      <c r="AD139" s="130"/>
      <c r="AE139" s="124"/>
      <c r="AF139" s="121"/>
      <c r="AG139" s="127"/>
      <c r="AH139" s="131"/>
      <c r="AI139" s="3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  <c r="EW139" s="2"/>
      <c r="EX139" s="2"/>
      <c r="EY139" s="2"/>
    </row>
    <row r="140" spans="1:155" x14ac:dyDescent="0.15">
      <c r="A140" s="115">
        <f t="shared" si="53"/>
        <v>44722</v>
      </c>
      <c r="B140" s="116">
        <f t="shared" ca="1" si="63"/>
        <v>1053.34906</v>
      </c>
      <c r="C140" s="14">
        <f t="shared" si="54"/>
        <v>1000</v>
      </c>
      <c r="D140" s="95">
        <f t="shared" si="55"/>
        <v>44721</v>
      </c>
      <c r="E140" s="93">
        <f ca="1">IF(D140&lt;$B$1,VLOOKUP(D140,[1]DI!$A$4:$B$15000,2,FALSE),0)</f>
        <v>0.1265</v>
      </c>
      <c r="F140" s="14">
        <f t="shared" ca="1" si="64"/>
        <v>1.0004727899999999</v>
      </c>
      <c r="G140" s="14">
        <f ca="1">(TRUNC(PRODUCT($F$12:$F139),16))</f>
        <v>1.0533490637966501</v>
      </c>
      <c r="H140" s="14">
        <f t="shared" si="65"/>
        <v>1</v>
      </c>
      <c r="I140" s="14">
        <f t="shared" ca="1" si="66"/>
        <v>1.0533490599999999</v>
      </c>
      <c r="J140" s="13">
        <f t="shared" si="56"/>
        <v>0</v>
      </c>
      <c r="K140" s="29">
        <f t="shared" si="57"/>
        <v>44538</v>
      </c>
      <c r="L140" s="2">
        <f t="shared" si="58"/>
        <v>128</v>
      </c>
      <c r="M140" s="17">
        <f t="shared" si="59"/>
        <v>128</v>
      </c>
      <c r="N140" s="12">
        <f t="shared" ref="N140:N203" si="67">ROUND((J140+1)^(M140/252),9)</f>
        <v>1</v>
      </c>
      <c r="O140" s="12">
        <f t="shared" ref="O140:O203" ca="1" si="68">ROUND(I140*N140,9)</f>
        <v>1.0533490599999999</v>
      </c>
      <c r="P140" s="17">
        <f t="shared" si="60"/>
        <v>0</v>
      </c>
      <c r="Q140" s="14">
        <f t="shared" ref="Q140:Q203" ca="1" si="69">TRUNC(((O140-1)*C140),8)</f>
        <v>53.349060000000001</v>
      </c>
      <c r="R140" s="20">
        <f t="shared" ref="R140:R203" si="70">IF($P140&gt;0,VLOOKUP($P140,$X$12:$AD$150,7),0)</f>
        <v>0</v>
      </c>
      <c r="S140" s="14">
        <f t="shared" ref="S140:S203" si="71">IF(R140&gt;0,TRUNC(R140*C140,8),0)</f>
        <v>0</v>
      </c>
      <c r="T140" s="4" t="str">
        <f t="shared" si="61"/>
        <v>A+J=</v>
      </c>
      <c r="U140" s="29">
        <f t="shared" si="62"/>
        <v>46021</v>
      </c>
      <c r="V140" s="3"/>
      <c r="W140" s="4"/>
      <c r="X140" s="121"/>
      <c r="Y140" s="122"/>
      <c r="Z140" s="124"/>
      <c r="AA140" s="125"/>
      <c r="AB140" s="124"/>
      <c r="AC140" s="129"/>
      <c r="AD140" s="130"/>
      <c r="AE140" s="124"/>
      <c r="AF140" s="121"/>
      <c r="AG140" s="127"/>
      <c r="AH140" s="131"/>
      <c r="AI140" s="3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  <c r="EW140" s="2"/>
      <c r="EX140" s="2"/>
      <c r="EY140" s="2"/>
    </row>
    <row r="141" spans="1:155" x14ac:dyDescent="0.15">
      <c r="A141" s="115">
        <f t="shared" ref="A141:A204" si="72">WORKDAY($A140,1,$X$166:$X$544)</f>
        <v>44725</v>
      </c>
      <c r="B141" s="116">
        <f t="shared" ca="1" si="63"/>
        <v>1053.8470799900001</v>
      </c>
      <c r="C141" s="14">
        <f t="shared" ref="C141:C204" si="73">(C140-S140)</f>
        <v>1000</v>
      </c>
      <c r="D141" s="95">
        <f t="shared" ref="D141:D204" si="74">WORKDAY($A141,-1,$X$160:$X$544)</f>
        <v>44722</v>
      </c>
      <c r="E141" s="93">
        <f ca="1">IF(D141&lt;$B$1,VLOOKUP(D141,[1]DI!$A$4:$B$15000,2,FALSE),0)</f>
        <v>0.1265</v>
      </c>
      <c r="F141" s="14">
        <f t="shared" ca="1" si="64"/>
        <v>1.0004727899999999</v>
      </c>
      <c r="G141" s="14">
        <f ca="1">(TRUNC(PRODUCT($F$12:$F140),16))</f>
        <v>1.0538470767005199</v>
      </c>
      <c r="H141" s="14">
        <f t="shared" si="65"/>
        <v>1</v>
      </c>
      <c r="I141" s="14">
        <f t="shared" ca="1" si="66"/>
        <v>1.0538470799999999</v>
      </c>
      <c r="J141" s="13">
        <f t="shared" ref="J141:J204" si="75">J140</f>
        <v>0</v>
      </c>
      <c r="K141" s="29">
        <f t="shared" ref="K141:K204" si="76">IF(P140&gt;0,VLOOKUP(P140,X$12:AH$150,2),K140)</f>
        <v>44538</v>
      </c>
      <c r="L141" s="2">
        <f t="shared" ref="L141:L204" si="77">IF(A141&gt;K141,IF(NETWORKDAYS(K141,A141,$X$160:$X$544)-1=0,1,NETWORKDAYS(K141,A141,$X$160:$X$544)-1),0)</f>
        <v>129</v>
      </c>
      <c r="M141" s="17">
        <f t="shared" ref="M141:M204" si="78">IF(AND(L141=1,L140=1),1,IF(L141&gt;0,IF(L141=L140,L141+1,L141),0))</f>
        <v>129</v>
      </c>
      <c r="N141" s="12">
        <f t="shared" si="67"/>
        <v>1</v>
      </c>
      <c r="O141" s="12">
        <f t="shared" ca="1" si="68"/>
        <v>1.0538470799999999</v>
      </c>
      <c r="P141" s="17">
        <f t="shared" ref="P141:P204" si="79">IF(VLOOKUP(A141,Y$12:AF$150,8)=VLOOKUP(A140,Y$12:AF$150,8),0,VLOOKUP(A141,Y$12:AF$150,8))</f>
        <v>0</v>
      </c>
      <c r="Q141" s="14">
        <f t="shared" ca="1" si="69"/>
        <v>53.847079989999997</v>
      </c>
      <c r="R141" s="20">
        <f t="shared" si="70"/>
        <v>0</v>
      </c>
      <c r="S141" s="14">
        <f t="shared" si="71"/>
        <v>0</v>
      </c>
      <c r="T141" s="4" t="str">
        <f t="shared" ref="T141:T204" si="80">IF(P140&gt;0,VLOOKUP(P140,X$12:AH$150,10),T140)</f>
        <v>A+J=</v>
      </c>
      <c r="U141" s="29">
        <f t="shared" ref="U141:U204" si="81">IF(P140&gt;0,VLOOKUP(P140,X$12:AH$150,11),U140)</f>
        <v>46021</v>
      </c>
      <c r="V141" s="3"/>
      <c r="W141" s="4"/>
      <c r="X141" s="121"/>
      <c r="Y141" s="122"/>
      <c r="Z141" s="124"/>
      <c r="AA141" s="125"/>
      <c r="AB141" s="124"/>
      <c r="AC141" s="129"/>
      <c r="AD141" s="130"/>
      <c r="AE141" s="124"/>
      <c r="AF141" s="121"/>
      <c r="AG141" s="127"/>
      <c r="AH141" s="131"/>
      <c r="AI141" s="3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  <c r="EW141" s="2"/>
      <c r="EX141" s="2"/>
      <c r="EY141" s="2"/>
    </row>
    <row r="142" spans="1:155" x14ac:dyDescent="0.15">
      <c r="A142" s="115">
        <f t="shared" si="72"/>
        <v>44726</v>
      </c>
      <c r="B142" s="116">
        <f t="shared" ref="B142:B205" ca="1" si="82">IF(D142&lt;=TODAY(),C142+Q142,IF(AND(D142&gt;TODAY(),A142&lt;=$B$1),IF(VLOOKUP(TODAY(),$A$10:$E$5000,4,FALSE)=0,"n.d",C142+Q142),"n.d"))</f>
        <v>1054.3453300000001</v>
      </c>
      <c r="C142" s="14">
        <f t="shared" si="73"/>
        <v>1000</v>
      </c>
      <c r="D142" s="95">
        <f t="shared" si="74"/>
        <v>44725</v>
      </c>
      <c r="E142" s="93">
        <f ca="1">IF(D142&lt;$B$1,VLOOKUP(D142,[1]DI!$A$4:$B$15000,2,FALSE),0)</f>
        <v>0.1265</v>
      </c>
      <c r="F142" s="14">
        <f t="shared" ref="F142:F205" ca="1" si="83">ROUND(((1+E142)^(1/252)),8)</f>
        <v>1.0004727899999999</v>
      </c>
      <c r="G142" s="14">
        <f ca="1">(TRUNC(PRODUCT($F$12:$F141),16))</f>
        <v>1.05434532505992</v>
      </c>
      <c r="H142" s="14">
        <f t="shared" ref="H142:H205" si="84">IF(P141&gt;0,G141,H141)</f>
        <v>1</v>
      </c>
      <c r="I142" s="14">
        <f t="shared" ref="I142:I205" ca="1" si="85">ROUND(G142/H142,8)</f>
        <v>1.0543453300000001</v>
      </c>
      <c r="J142" s="13">
        <f t="shared" si="75"/>
        <v>0</v>
      </c>
      <c r="K142" s="29">
        <f t="shared" si="76"/>
        <v>44538</v>
      </c>
      <c r="L142" s="2">
        <f t="shared" si="77"/>
        <v>130</v>
      </c>
      <c r="M142" s="17">
        <f t="shared" si="78"/>
        <v>130</v>
      </c>
      <c r="N142" s="12">
        <f t="shared" si="67"/>
        <v>1</v>
      </c>
      <c r="O142" s="12">
        <f t="shared" ca="1" si="68"/>
        <v>1.0543453300000001</v>
      </c>
      <c r="P142" s="17">
        <f t="shared" si="79"/>
        <v>0</v>
      </c>
      <c r="Q142" s="14">
        <f t="shared" ca="1" si="69"/>
        <v>54.345329999999997</v>
      </c>
      <c r="R142" s="20">
        <f t="shared" si="70"/>
        <v>0</v>
      </c>
      <c r="S142" s="14">
        <f t="shared" si="71"/>
        <v>0</v>
      </c>
      <c r="T142" s="4" t="str">
        <f t="shared" si="80"/>
        <v>A+J=</v>
      </c>
      <c r="U142" s="29">
        <f t="shared" si="81"/>
        <v>46021</v>
      </c>
      <c r="V142" s="3"/>
      <c r="W142" s="3"/>
      <c r="X142" s="121"/>
      <c r="Y142" s="122"/>
      <c r="Z142" s="124"/>
      <c r="AA142" s="125"/>
      <c r="AB142" s="124"/>
      <c r="AC142" s="129"/>
      <c r="AD142" s="130"/>
      <c r="AE142" s="124"/>
      <c r="AF142" s="121"/>
      <c r="AG142" s="127"/>
      <c r="AH142" s="131"/>
      <c r="AI142" s="3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  <c r="EW142" s="2"/>
      <c r="EX142" s="2"/>
      <c r="EY142" s="2"/>
    </row>
    <row r="143" spans="1:155" x14ac:dyDescent="0.15">
      <c r="A143" s="115">
        <f t="shared" si="72"/>
        <v>44727</v>
      </c>
      <c r="B143" s="116">
        <f t="shared" ca="1" si="82"/>
        <v>1054.84380999</v>
      </c>
      <c r="C143" s="14">
        <f t="shared" si="73"/>
        <v>1000</v>
      </c>
      <c r="D143" s="95">
        <f t="shared" si="74"/>
        <v>44726</v>
      </c>
      <c r="E143" s="93">
        <f ca="1">IF(D143&lt;$B$1,VLOOKUP(D143,[1]DI!$A$4:$B$15000,2,FALSE),0)</f>
        <v>0.1265</v>
      </c>
      <c r="F143" s="14">
        <f t="shared" ca="1" si="83"/>
        <v>1.0004727899999999</v>
      </c>
      <c r="G143" s="14">
        <f ca="1">(TRUNC(PRODUCT($F$12:$F142),16))</f>
        <v>1.05484380898615</v>
      </c>
      <c r="H143" s="14">
        <f t="shared" si="84"/>
        <v>1</v>
      </c>
      <c r="I143" s="14">
        <f t="shared" ca="1" si="85"/>
        <v>1.0548438099999999</v>
      </c>
      <c r="J143" s="13">
        <f t="shared" si="75"/>
        <v>0</v>
      </c>
      <c r="K143" s="29">
        <f t="shared" si="76"/>
        <v>44538</v>
      </c>
      <c r="L143" s="2">
        <f t="shared" si="77"/>
        <v>131</v>
      </c>
      <c r="M143" s="17">
        <f t="shared" si="78"/>
        <v>131</v>
      </c>
      <c r="N143" s="12">
        <f t="shared" si="67"/>
        <v>1</v>
      </c>
      <c r="O143" s="12">
        <f t="shared" ca="1" si="68"/>
        <v>1.0548438099999999</v>
      </c>
      <c r="P143" s="17">
        <f t="shared" si="79"/>
        <v>0</v>
      </c>
      <c r="Q143" s="14">
        <f t="shared" ca="1" si="69"/>
        <v>54.843809989999997</v>
      </c>
      <c r="R143" s="20">
        <f t="shared" si="70"/>
        <v>0</v>
      </c>
      <c r="S143" s="14">
        <f t="shared" si="71"/>
        <v>0</v>
      </c>
      <c r="T143" s="4" t="str">
        <f t="shared" si="80"/>
        <v>A+J=</v>
      </c>
      <c r="U143" s="29">
        <f t="shared" si="81"/>
        <v>46021</v>
      </c>
      <c r="V143" s="3"/>
      <c r="W143" s="3"/>
      <c r="X143" s="121"/>
      <c r="Y143" s="122"/>
      <c r="Z143" s="124"/>
      <c r="AA143" s="125"/>
      <c r="AB143" s="124"/>
      <c r="AC143" s="129"/>
      <c r="AD143" s="130"/>
      <c r="AE143" s="124"/>
      <c r="AF143" s="121"/>
      <c r="AG143" s="127"/>
      <c r="AH143" s="131"/>
      <c r="AI143" s="3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  <c r="EW143" s="2"/>
      <c r="EX143" s="2"/>
      <c r="EY143" s="2"/>
    </row>
    <row r="144" spans="1:155" x14ac:dyDescent="0.15">
      <c r="A144" s="115">
        <f t="shared" si="72"/>
        <v>44729</v>
      </c>
      <c r="B144" s="116">
        <f t="shared" ca="1" si="82"/>
        <v>1055.34252999</v>
      </c>
      <c r="C144" s="14">
        <f t="shared" si="73"/>
        <v>1000</v>
      </c>
      <c r="D144" s="95">
        <f t="shared" si="74"/>
        <v>44727</v>
      </c>
      <c r="E144" s="93">
        <f ca="1">IF(D144&lt;$B$1,VLOOKUP(D144,[1]DI!$A$4:$B$15000,2,FALSE),0)</f>
        <v>0.1265</v>
      </c>
      <c r="F144" s="14">
        <f t="shared" ca="1" si="83"/>
        <v>1.0004727899999999</v>
      </c>
      <c r="G144" s="14">
        <f ca="1">(TRUNC(PRODUCT($F$12:$F143),16))</f>
        <v>1.0553425285906</v>
      </c>
      <c r="H144" s="14">
        <f t="shared" si="84"/>
        <v>1</v>
      </c>
      <c r="I144" s="14">
        <f t="shared" ca="1" si="85"/>
        <v>1.0553425299999999</v>
      </c>
      <c r="J144" s="13">
        <f t="shared" si="75"/>
        <v>0</v>
      </c>
      <c r="K144" s="29">
        <f t="shared" si="76"/>
        <v>44538</v>
      </c>
      <c r="L144" s="2">
        <f t="shared" si="77"/>
        <v>132</v>
      </c>
      <c r="M144" s="17">
        <f t="shared" si="78"/>
        <v>132</v>
      </c>
      <c r="N144" s="12">
        <f t="shared" si="67"/>
        <v>1</v>
      </c>
      <c r="O144" s="12">
        <f t="shared" ca="1" si="68"/>
        <v>1.0553425299999999</v>
      </c>
      <c r="P144" s="17">
        <f t="shared" si="79"/>
        <v>0</v>
      </c>
      <c r="Q144" s="14">
        <f t="shared" ca="1" si="69"/>
        <v>55.342529990000003</v>
      </c>
      <c r="R144" s="20">
        <f t="shared" si="70"/>
        <v>0</v>
      </c>
      <c r="S144" s="14">
        <f t="shared" si="71"/>
        <v>0</v>
      </c>
      <c r="T144" s="4" t="str">
        <f t="shared" si="80"/>
        <v>A+J=</v>
      </c>
      <c r="U144" s="29">
        <f t="shared" si="81"/>
        <v>46021</v>
      </c>
      <c r="V144" s="3"/>
      <c r="W144" s="3"/>
      <c r="X144" s="121"/>
      <c r="Y144" s="122"/>
      <c r="Z144" s="124"/>
      <c r="AA144" s="125"/>
      <c r="AB144" s="124"/>
      <c r="AC144" s="129"/>
      <c r="AD144" s="130"/>
      <c r="AE144" s="124"/>
      <c r="AF144" s="121"/>
      <c r="AG144" s="127"/>
      <c r="AH144" s="131"/>
      <c r="AI144" s="3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  <c r="EW144" s="2"/>
      <c r="EX144" s="2"/>
      <c r="EY144" s="2"/>
    </row>
    <row r="145" spans="1:155" x14ac:dyDescent="0.15">
      <c r="A145" s="115">
        <f t="shared" si="72"/>
        <v>44732</v>
      </c>
      <c r="B145" s="116">
        <f t="shared" ca="1" si="82"/>
        <v>1055.84148</v>
      </c>
      <c r="C145" s="14">
        <f t="shared" si="73"/>
        <v>1000</v>
      </c>
      <c r="D145" s="95">
        <f t="shared" si="74"/>
        <v>44729</v>
      </c>
      <c r="E145" s="93">
        <f ca="1">IF(D145&lt;$B$1,VLOOKUP(D145,[1]DI!$A$4:$B$15000,2,FALSE),0)</f>
        <v>0.13150000000000001</v>
      </c>
      <c r="F145" s="14">
        <f t="shared" ca="1" si="83"/>
        <v>1.0004903700000001</v>
      </c>
      <c r="G145" s="14">
        <f ca="1">(TRUNC(PRODUCT($F$12:$F144),16))</f>
        <v>1.0558414839846999</v>
      </c>
      <c r="H145" s="14">
        <f t="shared" si="84"/>
        <v>1</v>
      </c>
      <c r="I145" s="14">
        <f t="shared" ca="1" si="85"/>
        <v>1.05584148</v>
      </c>
      <c r="J145" s="13">
        <f t="shared" si="75"/>
        <v>0</v>
      </c>
      <c r="K145" s="29">
        <f t="shared" si="76"/>
        <v>44538</v>
      </c>
      <c r="L145" s="2">
        <f t="shared" si="77"/>
        <v>133</v>
      </c>
      <c r="M145" s="17">
        <f t="shared" si="78"/>
        <v>133</v>
      </c>
      <c r="N145" s="12">
        <f t="shared" si="67"/>
        <v>1</v>
      </c>
      <c r="O145" s="12">
        <f t="shared" ca="1" si="68"/>
        <v>1.05584148</v>
      </c>
      <c r="P145" s="17">
        <f t="shared" si="79"/>
        <v>0</v>
      </c>
      <c r="Q145" s="14">
        <f t="shared" ca="1" si="69"/>
        <v>55.841479999999997</v>
      </c>
      <c r="R145" s="20">
        <f t="shared" si="70"/>
        <v>0</v>
      </c>
      <c r="S145" s="14">
        <f t="shared" si="71"/>
        <v>0</v>
      </c>
      <c r="T145" s="4" t="str">
        <f t="shared" si="80"/>
        <v>A+J=</v>
      </c>
      <c r="U145" s="29">
        <f t="shared" si="81"/>
        <v>46021</v>
      </c>
      <c r="V145" s="3"/>
      <c r="W145" s="3"/>
      <c r="X145" s="121"/>
      <c r="Y145" s="122"/>
      <c r="Z145" s="124"/>
      <c r="AA145" s="125"/>
      <c r="AB145" s="124"/>
      <c r="AC145" s="129"/>
      <c r="AD145" s="130"/>
      <c r="AE145" s="124"/>
      <c r="AF145" s="121"/>
      <c r="AG145" s="127"/>
      <c r="AH145" s="131"/>
      <c r="AI145" s="3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  <c r="EW145" s="2"/>
      <c r="EX145" s="2"/>
      <c r="EY145" s="2"/>
    </row>
    <row r="146" spans="1:155" x14ac:dyDescent="0.15">
      <c r="A146" s="115">
        <f t="shared" si="72"/>
        <v>44733</v>
      </c>
      <c r="B146" s="116">
        <f t="shared" ca="1" si="82"/>
        <v>1056.3592399900001</v>
      </c>
      <c r="C146" s="14">
        <f t="shared" si="73"/>
        <v>1000</v>
      </c>
      <c r="D146" s="95">
        <f t="shared" si="74"/>
        <v>44732</v>
      </c>
      <c r="E146" s="93">
        <f ca="1">IF(D146&lt;$B$1,VLOOKUP(D146,[1]DI!$A$4:$B$15000,2,FALSE),0)</f>
        <v>0.13150000000000001</v>
      </c>
      <c r="F146" s="14">
        <f t="shared" ca="1" si="83"/>
        <v>1.0004903700000001</v>
      </c>
      <c r="G146" s="14">
        <f ca="1">(TRUNC(PRODUCT($F$12:$F145),16))</f>
        <v>1.0563592369732</v>
      </c>
      <c r="H146" s="14">
        <f t="shared" si="84"/>
        <v>1</v>
      </c>
      <c r="I146" s="14">
        <f t="shared" ca="1" si="85"/>
        <v>1.0563592399999999</v>
      </c>
      <c r="J146" s="13">
        <f t="shared" si="75"/>
        <v>0</v>
      </c>
      <c r="K146" s="29">
        <f t="shared" si="76"/>
        <v>44538</v>
      </c>
      <c r="L146" s="2">
        <f t="shared" si="77"/>
        <v>134</v>
      </c>
      <c r="M146" s="17">
        <f t="shared" si="78"/>
        <v>134</v>
      </c>
      <c r="N146" s="12">
        <f t="shared" si="67"/>
        <v>1</v>
      </c>
      <c r="O146" s="12">
        <f t="shared" ca="1" si="68"/>
        <v>1.0563592399999999</v>
      </c>
      <c r="P146" s="17">
        <f t="shared" si="79"/>
        <v>0</v>
      </c>
      <c r="Q146" s="14">
        <f t="shared" ca="1" si="69"/>
        <v>56.359239989999999</v>
      </c>
      <c r="R146" s="20">
        <f t="shared" si="70"/>
        <v>0</v>
      </c>
      <c r="S146" s="14">
        <f t="shared" si="71"/>
        <v>0</v>
      </c>
      <c r="T146" s="4" t="str">
        <f t="shared" si="80"/>
        <v>A+J=</v>
      </c>
      <c r="U146" s="29">
        <f t="shared" si="81"/>
        <v>46021</v>
      </c>
      <c r="V146" s="3"/>
      <c r="W146" s="3"/>
      <c r="X146" s="121"/>
      <c r="Y146" s="122"/>
      <c r="Z146" s="124"/>
      <c r="AA146" s="125"/>
      <c r="AB146" s="124"/>
      <c r="AC146" s="129"/>
      <c r="AD146" s="130"/>
      <c r="AE146" s="124"/>
      <c r="AF146" s="121"/>
      <c r="AG146" s="127"/>
      <c r="AH146" s="131"/>
      <c r="AI146" s="3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  <c r="EW146" s="2"/>
      <c r="EX146" s="2"/>
      <c r="EY146" s="2"/>
    </row>
    <row r="147" spans="1:155" x14ac:dyDescent="0.15">
      <c r="A147" s="115">
        <f t="shared" si="72"/>
        <v>44734</v>
      </c>
      <c r="B147" s="116">
        <f t="shared" ca="1" si="82"/>
        <v>1056.8772399899999</v>
      </c>
      <c r="C147" s="14">
        <f t="shared" si="73"/>
        <v>1000</v>
      </c>
      <c r="D147" s="95">
        <f t="shared" si="74"/>
        <v>44733</v>
      </c>
      <c r="E147" s="93">
        <f ca="1">IF(D147&lt;$B$1,VLOOKUP(D147,[1]DI!$A$4:$B$15000,2,FALSE),0)</f>
        <v>0.13150000000000001</v>
      </c>
      <c r="F147" s="14">
        <f t="shared" ca="1" si="83"/>
        <v>1.0004903700000001</v>
      </c>
      <c r="G147" s="14">
        <f ca="1">(TRUNC(PRODUCT($F$12:$F146),16))</f>
        <v>1.05687724385223</v>
      </c>
      <c r="H147" s="14">
        <f t="shared" si="84"/>
        <v>1</v>
      </c>
      <c r="I147" s="14">
        <f t="shared" ca="1" si="85"/>
        <v>1.0568772399999999</v>
      </c>
      <c r="J147" s="13">
        <f t="shared" si="75"/>
        <v>0</v>
      </c>
      <c r="K147" s="29">
        <f t="shared" si="76"/>
        <v>44538</v>
      </c>
      <c r="L147" s="2">
        <f t="shared" si="77"/>
        <v>135</v>
      </c>
      <c r="M147" s="17">
        <f t="shared" si="78"/>
        <v>135</v>
      </c>
      <c r="N147" s="12">
        <f t="shared" si="67"/>
        <v>1</v>
      </c>
      <c r="O147" s="12">
        <f t="shared" ca="1" si="68"/>
        <v>1.0568772399999999</v>
      </c>
      <c r="P147" s="17">
        <f t="shared" si="79"/>
        <v>0</v>
      </c>
      <c r="Q147" s="14">
        <f t="shared" ca="1" si="69"/>
        <v>56.87723999</v>
      </c>
      <c r="R147" s="20">
        <f t="shared" si="70"/>
        <v>0</v>
      </c>
      <c r="S147" s="14">
        <f t="shared" si="71"/>
        <v>0</v>
      </c>
      <c r="T147" s="4" t="str">
        <f t="shared" si="80"/>
        <v>A+J=</v>
      </c>
      <c r="U147" s="29">
        <f t="shared" si="81"/>
        <v>46021</v>
      </c>
      <c r="V147" s="3"/>
      <c r="W147" s="3"/>
      <c r="X147" s="121"/>
      <c r="Y147" s="122"/>
      <c r="Z147" s="124"/>
      <c r="AA147" s="125"/>
      <c r="AB147" s="124"/>
      <c r="AC147" s="129"/>
      <c r="AD147" s="130"/>
      <c r="AE147" s="124"/>
      <c r="AF147" s="121"/>
      <c r="AG147" s="127"/>
      <c r="AH147" s="131"/>
      <c r="AI147" s="3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  <c r="EW147" s="2"/>
      <c r="EX147" s="2"/>
      <c r="EY147" s="2"/>
    </row>
    <row r="148" spans="1:155" x14ac:dyDescent="0.15">
      <c r="A148" s="115">
        <f t="shared" si="72"/>
        <v>44735</v>
      </c>
      <c r="B148" s="116">
        <f t="shared" ca="1" si="82"/>
        <v>1057.39549999</v>
      </c>
      <c r="C148" s="14">
        <f t="shared" si="73"/>
        <v>1000</v>
      </c>
      <c r="D148" s="95">
        <f t="shared" si="74"/>
        <v>44734</v>
      </c>
      <c r="E148" s="93">
        <f ca="1">IF(D148&lt;$B$1,VLOOKUP(D148,[1]DI!$A$4:$B$15000,2,FALSE),0)</f>
        <v>0.13150000000000001</v>
      </c>
      <c r="F148" s="14">
        <f t="shared" ca="1" si="83"/>
        <v>1.0004903700000001</v>
      </c>
      <c r="G148" s="14">
        <f ca="1">(TRUNC(PRODUCT($F$12:$F147),16))</f>
        <v>1.0573955047463</v>
      </c>
      <c r="H148" s="14">
        <f t="shared" si="84"/>
        <v>1</v>
      </c>
      <c r="I148" s="14">
        <f t="shared" ca="1" si="85"/>
        <v>1.0573954999999999</v>
      </c>
      <c r="J148" s="13">
        <f t="shared" si="75"/>
        <v>0</v>
      </c>
      <c r="K148" s="29">
        <f t="shared" si="76"/>
        <v>44538</v>
      </c>
      <c r="L148" s="2">
        <f t="shared" si="77"/>
        <v>136</v>
      </c>
      <c r="M148" s="17">
        <f t="shared" si="78"/>
        <v>136</v>
      </c>
      <c r="N148" s="12">
        <f t="shared" si="67"/>
        <v>1</v>
      </c>
      <c r="O148" s="12">
        <f t="shared" ca="1" si="68"/>
        <v>1.0573954999999999</v>
      </c>
      <c r="P148" s="17">
        <f t="shared" si="79"/>
        <v>0</v>
      </c>
      <c r="Q148" s="14">
        <f t="shared" ca="1" si="69"/>
        <v>57.395499989999998</v>
      </c>
      <c r="R148" s="20">
        <f t="shared" si="70"/>
        <v>0</v>
      </c>
      <c r="S148" s="14">
        <f t="shared" si="71"/>
        <v>0</v>
      </c>
      <c r="T148" s="4" t="str">
        <f t="shared" si="80"/>
        <v>A+J=</v>
      </c>
      <c r="U148" s="29">
        <f t="shared" si="81"/>
        <v>46021</v>
      </c>
      <c r="V148" s="3"/>
      <c r="W148" s="3"/>
      <c r="X148" s="121"/>
      <c r="Y148" s="122"/>
      <c r="Z148" s="124"/>
      <c r="AA148" s="125"/>
      <c r="AB148" s="124"/>
      <c r="AC148" s="129"/>
      <c r="AD148" s="130"/>
      <c r="AE148" s="124"/>
      <c r="AF148" s="121"/>
      <c r="AG148" s="127"/>
      <c r="AH148" s="131"/>
      <c r="AI148" s="3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  <c r="EW148" s="2"/>
      <c r="EX148" s="2"/>
      <c r="EY148" s="2"/>
    </row>
    <row r="149" spans="1:155" x14ac:dyDescent="0.15">
      <c r="A149" s="115">
        <f t="shared" si="72"/>
        <v>44736</v>
      </c>
      <c r="B149" s="116">
        <f t="shared" ca="1" si="82"/>
        <v>1057.91401999</v>
      </c>
      <c r="C149" s="14">
        <f t="shared" si="73"/>
        <v>1000</v>
      </c>
      <c r="D149" s="95">
        <f t="shared" si="74"/>
        <v>44735</v>
      </c>
      <c r="E149" s="93">
        <f ca="1">IF(D149&lt;$B$1,VLOOKUP(D149,[1]DI!$A$4:$B$15000,2,FALSE),0)</f>
        <v>0.13150000000000001</v>
      </c>
      <c r="F149" s="14">
        <f t="shared" ca="1" si="83"/>
        <v>1.0004903700000001</v>
      </c>
      <c r="G149" s="14">
        <f ca="1">(TRUNC(PRODUCT($F$12:$F148),16))</f>
        <v>1.0579140197799599</v>
      </c>
      <c r="H149" s="14">
        <f t="shared" si="84"/>
        <v>1</v>
      </c>
      <c r="I149" s="14">
        <f t="shared" ca="1" si="85"/>
        <v>1.0579140199999999</v>
      </c>
      <c r="J149" s="13">
        <f t="shared" si="75"/>
        <v>0</v>
      </c>
      <c r="K149" s="29">
        <f t="shared" si="76"/>
        <v>44538</v>
      </c>
      <c r="L149" s="2">
        <f t="shared" si="77"/>
        <v>137</v>
      </c>
      <c r="M149" s="17">
        <f t="shared" si="78"/>
        <v>137</v>
      </c>
      <c r="N149" s="12">
        <f t="shared" si="67"/>
        <v>1</v>
      </c>
      <c r="O149" s="12">
        <f t="shared" ca="1" si="68"/>
        <v>1.0579140199999999</v>
      </c>
      <c r="P149" s="17">
        <f t="shared" si="79"/>
        <v>0</v>
      </c>
      <c r="Q149" s="14">
        <f t="shared" ca="1" si="69"/>
        <v>57.91401999</v>
      </c>
      <c r="R149" s="20">
        <f t="shared" si="70"/>
        <v>0</v>
      </c>
      <c r="S149" s="14">
        <f t="shared" si="71"/>
        <v>0</v>
      </c>
      <c r="T149" s="4" t="str">
        <f t="shared" si="80"/>
        <v>A+J=</v>
      </c>
      <c r="U149" s="29">
        <f t="shared" si="81"/>
        <v>46021</v>
      </c>
      <c r="V149" s="3"/>
      <c r="W149" s="3"/>
      <c r="X149" s="121"/>
      <c r="Y149" s="122"/>
      <c r="Z149" s="124"/>
      <c r="AA149" s="125"/>
      <c r="AB149" s="124"/>
      <c r="AC149" s="129"/>
      <c r="AD149" s="130"/>
      <c r="AE149" s="124"/>
      <c r="AF149" s="121"/>
      <c r="AG149" s="127"/>
      <c r="AH149" s="131"/>
      <c r="AI149" s="3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  <c r="EW149" s="2"/>
      <c r="EX149" s="2"/>
      <c r="EY149" s="2"/>
    </row>
    <row r="150" spans="1:155" x14ac:dyDescent="0.15">
      <c r="A150" s="115">
        <f t="shared" si="72"/>
        <v>44739</v>
      </c>
      <c r="B150" s="116">
        <f t="shared" ca="1" si="82"/>
        <v>1058.4327899899999</v>
      </c>
      <c r="C150" s="14">
        <f t="shared" si="73"/>
        <v>1000</v>
      </c>
      <c r="D150" s="95">
        <f t="shared" si="74"/>
        <v>44736</v>
      </c>
      <c r="E150" s="93">
        <f ca="1">IF(D150&lt;$B$1,VLOOKUP(D150,[1]DI!$A$4:$B$15000,2,FALSE),0)</f>
        <v>0.13150000000000001</v>
      </c>
      <c r="F150" s="14">
        <f t="shared" ca="1" si="83"/>
        <v>1.0004903700000001</v>
      </c>
      <c r="G150" s="14">
        <f ca="1">(TRUNC(PRODUCT($F$12:$F149),16))</f>
        <v>1.05843278907784</v>
      </c>
      <c r="H150" s="14">
        <f t="shared" si="84"/>
        <v>1</v>
      </c>
      <c r="I150" s="14">
        <f t="shared" ca="1" si="85"/>
        <v>1.0584327899999999</v>
      </c>
      <c r="J150" s="13">
        <f t="shared" si="75"/>
        <v>0</v>
      </c>
      <c r="K150" s="29">
        <f t="shared" si="76"/>
        <v>44538</v>
      </c>
      <c r="L150" s="2">
        <f t="shared" si="77"/>
        <v>138</v>
      </c>
      <c r="M150" s="17">
        <f t="shared" si="78"/>
        <v>138</v>
      </c>
      <c r="N150" s="12">
        <f t="shared" si="67"/>
        <v>1</v>
      </c>
      <c r="O150" s="12">
        <f t="shared" ca="1" si="68"/>
        <v>1.0584327899999999</v>
      </c>
      <c r="P150" s="17">
        <f t="shared" si="79"/>
        <v>0</v>
      </c>
      <c r="Q150" s="14">
        <f t="shared" ca="1" si="69"/>
        <v>58.432789990000003</v>
      </c>
      <c r="R150" s="20">
        <f t="shared" si="70"/>
        <v>0</v>
      </c>
      <c r="S150" s="14">
        <f t="shared" si="71"/>
        <v>0</v>
      </c>
      <c r="T150" s="4" t="str">
        <f t="shared" si="80"/>
        <v>A+J=</v>
      </c>
      <c r="U150" s="29">
        <f t="shared" si="81"/>
        <v>46021</v>
      </c>
      <c r="V150" s="3"/>
      <c r="W150" s="3"/>
      <c r="X150" s="121"/>
      <c r="Y150" s="122"/>
      <c r="Z150" s="124"/>
      <c r="AA150" s="125"/>
      <c r="AB150" s="124"/>
      <c r="AC150" s="129"/>
      <c r="AD150" s="130"/>
      <c r="AE150" s="124"/>
      <c r="AF150" s="121"/>
      <c r="AG150" s="127"/>
      <c r="AH150" s="131"/>
      <c r="AI150" s="3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  <c r="EW150" s="2"/>
      <c r="EX150" s="2"/>
      <c r="EY150" s="2"/>
    </row>
    <row r="151" spans="1:155" x14ac:dyDescent="0.15">
      <c r="A151" s="115">
        <f t="shared" si="72"/>
        <v>44740</v>
      </c>
      <c r="B151" s="116">
        <f t="shared" ca="1" si="82"/>
        <v>1058.9518099899999</v>
      </c>
      <c r="C151" s="14">
        <f t="shared" si="73"/>
        <v>1000</v>
      </c>
      <c r="D151" s="95">
        <f t="shared" si="74"/>
        <v>44739</v>
      </c>
      <c r="E151" s="93">
        <f ca="1">IF(D151&lt;$B$1,VLOOKUP(D151,[1]DI!$A$4:$B$15000,2,FALSE),0)</f>
        <v>0.13150000000000001</v>
      </c>
      <c r="F151" s="14">
        <f t="shared" ca="1" si="83"/>
        <v>1.0004903700000001</v>
      </c>
      <c r="G151" s="14">
        <f ca="1">(TRUNC(PRODUCT($F$12:$F150),16))</f>
        <v>1.05895181276462</v>
      </c>
      <c r="H151" s="14">
        <f t="shared" si="84"/>
        <v>1</v>
      </c>
      <c r="I151" s="14">
        <f t="shared" ca="1" si="85"/>
        <v>1.0589518099999999</v>
      </c>
      <c r="J151" s="13">
        <f t="shared" si="75"/>
        <v>0</v>
      </c>
      <c r="K151" s="29">
        <f t="shared" si="76"/>
        <v>44538</v>
      </c>
      <c r="L151" s="2">
        <f t="shared" si="77"/>
        <v>139</v>
      </c>
      <c r="M151" s="17">
        <f t="shared" si="78"/>
        <v>139</v>
      </c>
      <c r="N151" s="12">
        <f t="shared" si="67"/>
        <v>1</v>
      </c>
      <c r="O151" s="12">
        <f t="shared" ca="1" si="68"/>
        <v>1.0589518099999999</v>
      </c>
      <c r="P151" s="17">
        <f t="shared" si="79"/>
        <v>0</v>
      </c>
      <c r="Q151" s="14">
        <f t="shared" ca="1" si="69"/>
        <v>58.951809990000001</v>
      </c>
      <c r="R151" s="20">
        <f t="shared" si="70"/>
        <v>0</v>
      </c>
      <c r="S151" s="14">
        <f t="shared" si="71"/>
        <v>0</v>
      </c>
      <c r="T151" s="4" t="str">
        <f t="shared" si="80"/>
        <v>A+J=</v>
      </c>
      <c r="U151" s="29">
        <f t="shared" si="81"/>
        <v>46021</v>
      </c>
      <c r="V151" s="3"/>
      <c r="W151" s="3"/>
      <c r="X151" s="132"/>
      <c r="Y151" s="133"/>
      <c r="Z151" s="132"/>
      <c r="AA151" s="132"/>
      <c r="AB151" s="132"/>
      <c r="AC151" s="134"/>
      <c r="AD151" s="130"/>
      <c r="AE151" s="132"/>
      <c r="AF151" s="124"/>
      <c r="AG151" s="135"/>
      <c r="AH151" s="124"/>
      <c r="AI151" s="3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  <c r="EW151" s="2"/>
      <c r="EX151" s="2"/>
      <c r="EY151" s="2"/>
    </row>
    <row r="152" spans="1:155" x14ac:dyDescent="0.15">
      <c r="A152" s="115">
        <f t="shared" si="72"/>
        <v>44741</v>
      </c>
      <c r="B152" s="116">
        <f t="shared" ca="1" si="82"/>
        <v>1059.4710899900001</v>
      </c>
      <c r="C152" s="14">
        <f t="shared" si="73"/>
        <v>1000</v>
      </c>
      <c r="D152" s="95">
        <f t="shared" si="74"/>
        <v>44740</v>
      </c>
      <c r="E152" s="93">
        <f ca="1">IF(D152&lt;$B$1,VLOOKUP(D152,[1]DI!$A$4:$B$15000,2,FALSE),0)</f>
        <v>0.13150000000000001</v>
      </c>
      <c r="F152" s="14">
        <f t="shared" ca="1" si="83"/>
        <v>1.0004903700000001</v>
      </c>
      <c r="G152" s="14">
        <f ca="1">(TRUNC(PRODUCT($F$12:$F151),16))</f>
        <v>1.05947109096505</v>
      </c>
      <c r="H152" s="14">
        <f t="shared" si="84"/>
        <v>1</v>
      </c>
      <c r="I152" s="14">
        <f t="shared" ca="1" si="85"/>
        <v>1.0594710899999999</v>
      </c>
      <c r="J152" s="13">
        <f t="shared" si="75"/>
        <v>0</v>
      </c>
      <c r="K152" s="29">
        <f t="shared" si="76"/>
        <v>44538</v>
      </c>
      <c r="L152" s="2">
        <f t="shared" si="77"/>
        <v>140</v>
      </c>
      <c r="M152" s="17">
        <f t="shared" si="78"/>
        <v>140</v>
      </c>
      <c r="N152" s="12">
        <f t="shared" si="67"/>
        <v>1</v>
      </c>
      <c r="O152" s="12">
        <f t="shared" ca="1" si="68"/>
        <v>1.0594710899999999</v>
      </c>
      <c r="P152" s="17">
        <f t="shared" si="79"/>
        <v>0</v>
      </c>
      <c r="Q152" s="14">
        <f t="shared" ca="1" si="69"/>
        <v>59.471089990000003</v>
      </c>
      <c r="R152" s="20">
        <f t="shared" si="70"/>
        <v>0</v>
      </c>
      <c r="S152" s="14">
        <f t="shared" si="71"/>
        <v>0</v>
      </c>
      <c r="T152" s="4" t="str">
        <f t="shared" si="80"/>
        <v>A+J=</v>
      </c>
      <c r="U152" s="29">
        <f t="shared" si="81"/>
        <v>46021</v>
      </c>
      <c r="V152" s="3"/>
      <c r="W152" s="3"/>
      <c r="AF152" s="3"/>
      <c r="AG152" s="11"/>
      <c r="AH152" s="3"/>
      <c r="AI152" s="3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  <c r="EW152" s="2"/>
      <c r="EX152" s="2"/>
      <c r="EY152" s="2"/>
    </row>
    <row r="153" spans="1:155" x14ac:dyDescent="0.15">
      <c r="A153" s="115">
        <f t="shared" si="72"/>
        <v>44742</v>
      </c>
      <c r="B153" s="116">
        <f t="shared" ca="1" si="82"/>
        <v>1059.99062</v>
      </c>
      <c r="C153" s="14">
        <f t="shared" si="73"/>
        <v>1000</v>
      </c>
      <c r="D153" s="95">
        <f t="shared" si="74"/>
        <v>44741</v>
      </c>
      <c r="E153" s="93">
        <f ca="1">IF(D153&lt;$B$1,VLOOKUP(D153,[1]DI!$A$4:$B$15000,2,FALSE),0)</f>
        <v>0.13150000000000001</v>
      </c>
      <c r="F153" s="14">
        <f t="shared" ca="1" si="83"/>
        <v>1.0004903700000001</v>
      </c>
      <c r="G153" s="14">
        <f ca="1">(TRUNC(PRODUCT($F$12:$F152),16))</f>
        <v>1.0599906238039201</v>
      </c>
      <c r="H153" s="14">
        <f t="shared" si="84"/>
        <v>1</v>
      </c>
      <c r="I153" s="14">
        <f t="shared" ca="1" si="85"/>
        <v>1.05999062</v>
      </c>
      <c r="J153" s="13">
        <f t="shared" si="75"/>
        <v>0</v>
      </c>
      <c r="K153" s="29">
        <f t="shared" si="76"/>
        <v>44538</v>
      </c>
      <c r="L153" s="2">
        <f t="shared" si="77"/>
        <v>141</v>
      </c>
      <c r="M153" s="17">
        <f t="shared" si="78"/>
        <v>141</v>
      </c>
      <c r="N153" s="12">
        <f t="shared" si="67"/>
        <v>1</v>
      </c>
      <c r="O153" s="12">
        <f t="shared" ca="1" si="68"/>
        <v>1.05999062</v>
      </c>
      <c r="P153" s="17">
        <f t="shared" si="79"/>
        <v>0</v>
      </c>
      <c r="Q153" s="14">
        <f t="shared" ca="1" si="69"/>
        <v>59.99062</v>
      </c>
      <c r="R153" s="20">
        <f t="shared" si="70"/>
        <v>0</v>
      </c>
      <c r="S153" s="14">
        <f t="shared" si="71"/>
        <v>0</v>
      </c>
      <c r="T153" s="4" t="str">
        <f t="shared" si="80"/>
        <v>A+J=</v>
      </c>
      <c r="U153" s="29">
        <f t="shared" si="81"/>
        <v>46021</v>
      </c>
      <c r="V153" s="3"/>
      <c r="W153" s="3"/>
      <c r="AF153" s="3"/>
      <c r="AG153" s="11"/>
      <c r="AH153" s="3"/>
      <c r="AI153" s="3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  <c r="EW153" s="2"/>
      <c r="EX153" s="2"/>
      <c r="EY153" s="2"/>
    </row>
    <row r="154" spans="1:155" x14ac:dyDescent="0.15">
      <c r="A154" s="115">
        <f t="shared" si="72"/>
        <v>44743</v>
      </c>
      <c r="B154" s="116">
        <f t="shared" ca="1" si="82"/>
        <v>1060.5104100000001</v>
      </c>
      <c r="C154" s="14">
        <f t="shared" si="73"/>
        <v>1000</v>
      </c>
      <c r="D154" s="95">
        <f t="shared" si="74"/>
        <v>44742</v>
      </c>
      <c r="E154" s="93">
        <f ca="1">IF(D154&lt;$B$1,VLOOKUP(D154,[1]DI!$A$4:$B$15000,2,FALSE),0)</f>
        <v>0.13150000000000001</v>
      </c>
      <c r="F154" s="14">
        <f t="shared" ca="1" si="83"/>
        <v>1.0004903700000001</v>
      </c>
      <c r="G154" s="14">
        <f ca="1">(TRUNC(PRODUCT($F$12:$F153),16))</f>
        <v>1.0605104114061199</v>
      </c>
      <c r="H154" s="14">
        <f t="shared" si="84"/>
        <v>1</v>
      </c>
      <c r="I154" s="14">
        <f t="shared" ca="1" si="85"/>
        <v>1.06051041</v>
      </c>
      <c r="J154" s="13">
        <f t="shared" si="75"/>
        <v>0</v>
      </c>
      <c r="K154" s="29">
        <f t="shared" si="76"/>
        <v>44538</v>
      </c>
      <c r="L154" s="2">
        <f t="shared" si="77"/>
        <v>142</v>
      </c>
      <c r="M154" s="17">
        <f t="shared" si="78"/>
        <v>142</v>
      </c>
      <c r="N154" s="12">
        <f t="shared" si="67"/>
        <v>1</v>
      </c>
      <c r="O154" s="12">
        <f t="shared" ca="1" si="68"/>
        <v>1.06051041</v>
      </c>
      <c r="P154" s="17">
        <f t="shared" si="79"/>
        <v>0</v>
      </c>
      <c r="Q154" s="14">
        <f t="shared" ca="1" si="69"/>
        <v>60.51041</v>
      </c>
      <c r="R154" s="20">
        <f t="shared" si="70"/>
        <v>0</v>
      </c>
      <c r="S154" s="14">
        <f t="shared" si="71"/>
        <v>0</v>
      </c>
      <c r="T154" s="4" t="str">
        <f t="shared" si="80"/>
        <v>A+J=</v>
      </c>
      <c r="U154" s="29">
        <f t="shared" si="81"/>
        <v>46021</v>
      </c>
      <c r="V154" s="3"/>
      <c r="W154" s="3"/>
      <c r="AF154" s="3"/>
      <c r="AG154" s="11"/>
      <c r="AH154" s="3"/>
      <c r="AI154" s="3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  <c r="EW154" s="2"/>
      <c r="EX154" s="2"/>
      <c r="EY154" s="2"/>
    </row>
    <row r="155" spans="1:155" x14ac:dyDescent="0.15">
      <c r="A155" s="115">
        <f t="shared" si="72"/>
        <v>44746</v>
      </c>
      <c r="B155" s="116">
        <f t="shared" ca="1" si="82"/>
        <v>1061.03045</v>
      </c>
      <c r="C155" s="14">
        <f t="shared" si="73"/>
        <v>1000</v>
      </c>
      <c r="D155" s="95">
        <f t="shared" si="74"/>
        <v>44743</v>
      </c>
      <c r="E155" s="93">
        <f ca="1">IF(D155&lt;$B$1,VLOOKUP(D155,[1]DI!$A$4:$B$15000,2,FALSE),0)</f>
        <v>0.13150000000000001</v>
      </c>
      <c r="F155" s="14">
        <f t="shared" ca="1" si="83"/>
        <v>1.0004903700000001</v>
      </c>
      <c r="G155" s="14">
        <f ca="1">(TRUNC(PRODUCT($F$12:$F154),16))</f>
        <v>1.06103045389656</v>
      </c>
      <c r="H155" s="14">
        <f t="shared" si="84"/>
        <v>1</v>
      </c>
      <c r="I155" s="14">
        <f t="shared" ca="1" si="85"/>
        <v>1.0610304500000001</v>
      </c>
      <c r="J155" s="13">
        <f t="shared" si="75"/>
        <v>0</v>
      </c>
      <c r="K155" s="29">
        <f t="shared" si="76"/>
        <v>44538</v>
      </c>
      <c r="L155" s="2">
        <f t="shared" si="77"/>
        <v>143</v>
      </c>
      <c r="M155" s="17">
        <f t="shared" si="78"/>
        <v>143</v>
      </c>
      <c r="N155" s="12">
        <f t="shared" si="67"/>
        <v>1</v>
      </c>
      <c r="O155" s="12">
        <f t="shared" ca="1" si="68"/>
        <v>1.0610304500000001</v>
      </c>
      <c r="P155" s="17">
        <f t="shared" si="79"/>
        <v>0</v>
      </c>
      <c r="Q155" s="14">
        <f t="shared" ca="1" si="69"/>
        <v>61.030450000000002</v>
      </c>
      <c r="R155" s="20">
        <f t="shared" si="70"/>
        <v>0</v>
      </c>
      <c r="S155" s="14">
        <f t="shared" si="71"/>
        <v>0</v>
      </c>
      <c r="T155" s="4" t="str">
        <f t="shared" si="80"/>
        <v>A+J=</v>
      </c>
      <c r="U155" s="29">
        <f t="shared" si="81"/>
        <v>46021</v>
      </c>
      <c r="V155" s="3"/>
      <c r="W155" s="3"/>
      <c r="AF155" s="3"/>
      <c r="AG155" s="11"/>
      <c r="AH155" s="3"/>
      <c r="AI155" s="3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  <c r="EW155" s="2"/>
      <c r="EX155" s="2"/>
      <c r="EY155" s="2"/>
    </row>
    <row r="156" spans="1:155" x14ac:dyDescent="0.15">
      <c r="A156" s="115">
        <f t="shared" si="72"/>
        <v>44747</v>
      </c>
      <c r="B156" s="116">
        <f t="shared" ca="1" si="82"/>
        <v>1061.5507500000001</v>
      </c>
      <c r="C156" s="14">
        <f t="shared" si="73"/>
        <v>1000</v>
      </c>
      <c r="D156" s="95">
        <f t="shared" si="74"/>
        <v>44746</v>
      </c>
      <c r="E156" s="93">
        <f ca="1">IF(D156&lt;$B$1,VLOOKUP(D156,[1]DI!$A$4:$B$15000,2,FALSE),0)</f>
        <v>0.13150000000000001</v>
      </c>
      <c r="F156" s="14">
        <f t="shared" ca="1" si="83"/>
        <v>1.0004903700000001</v>
      </c>
      <c r="G156" s="14">
        <f ca="1">(TRUNC(PRODUCT($F$12:$F155),16))</f>
        <v>1.06155075140024</v>
      </c>
      <c r="H156" s="14">
        <f t="shared" si="84"/>
        <v>1</v>
      </c>
      <c r="I156" s="14">
        <f t="shared" ca="1" si="85"/>
        <v>1.0615507500000001</v>
      </c>
      <c r="J156" s="13">
        <f t="shared" si="75"/>
        <v>0</v>
      </c>
      <c r="K156" s="29">
        <f t="shared" si="76"/>
        <v>44538</v>
      </c>
      <c r="L156" s="2">
        <f t="shared" si="77"/>
        <v>144</v>
      </c>
      <c r="M156" s="17">
        <f t="shared" si="78"/>
        <v>144</v>
      </c>
      <c r="N156" s="12">
        <f t="shared" si="67"/>
        <v>1</v>
      </c>
      <c r="O156" s="12">
        <f t="shared" ca="1" si="68"/>
        <v>1.0615507500000001</v>
      </c>
      <c r="P156" s="17">
        <f t="shared" si="79"/>
        <v>0</v>
      </c>
      <c r="Q156" s="14">
        <f t="shared" ca="1" si="69"/>
        <v>61.550750000000001</v>
      </c>
      <c r="R156" s="20">
        <f t="shared" si="70"/>
        <v>0</v>
      </c>
      <c r="S156" s="14">
        <f t="shared" si="71"/>
        <v>0</v>
      </c>
      <c r="T156" s="4" t="str">
        <f t="shared" si="80"/>
        <v>A+J=</v>
      </c>
      <c r="U156" s="29">
        <f t="shared" si="81"/>
        <v>46021</v>
      </c>
      <c r="V156" s="3"/>
      <c r="W156" s="3"/>
      <c r="AF156" s="3"/>
      <c r="AG156" s="11"/>
      <c r="AH156" s="3"/>
      <c r="AI156" s="3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  <c r="EW156" s="2"/>
      <c r="EX156" s="2"/>
      <c r="EY156" s="2"/>
    </row>
    <row r="157" spans="1:155" x14ac:dyDescent="0.15">
      <c r="A157" s="115">
        <f t="shared" si="72"/>
        <v>44748</v>
      </c>
      <c r="B157" s="116">
        <f t="shared" ca="1" si="82"/>
        <v>1062.0712999899999</v>
      </c>
      <c r="C157" s="14">
        <f t="shared" si="73"/>
        <v>1000</v>
      </c>
      <c r="D157" s="95">
        <f t="shared" si="74"/>
        <v>44747</v>
      </c>
      <c r="E157" s="93">
        <f ca="1">IF(D157&lt;$B$1,VLOOKUP(D157,[1]DI!$A$4:$B$15000,2,FALSE),0)</f>
        <v>0.13150000000000001</v>
      </c>
      <c r="F157" s="14">
        <f t="shared" ca="1" si="83"/>
        <v>1.0004903700000001</v>
      </c>
      <c r="G157" s="14">
        <f ca="1">(TRUNC(PRODUCT($F$12:$F156),16))</f>
        <v>1.0620713040422001</v>
      </c>
      <c r="H157" s="14">
        <f t="shared" si="84"/>
        <v>1</v>
      </c>
      <c r="I157" s="14">
        <f t="shared" ca="1" si="85"/>
        <v>1.0620712999999999</v>
      </c>
      <c r="J157" s="13">
        <f t="shared" si="75"/>
        <v>0</v>
      </c>
      <c r="K157" s="29">
        <f t="shared" si="76"/>
        <v>44538</v>
      </c>
      <c r="L157" s="2">
        <f t="shared" si="77"/>
        <v>145</v>
      </c>
      <c r="M157" s="17">
        <f t="shared" si="78"/>
        <v>145</v>
      </c>
      <c r="N157" s="12">
        <f t="shared" si="67"/>
        <v>1</v>
      </c>
      <c r="O157" s="12">
        <f t="shared" ca="1" si="68"/>
        <v>1.0620712999999999</v>
      </c>
      <c r="P157" s="17">
        <f t="shared" si="79"/>
        <v>0</v>
      </c>
      <c r="Q157" s="14">
        <f t="shared" ca="1" si="69"/>
        <v>62.07129999</v>
      </c>
      <c r="R157" s="20">
        <f t="shared" si="70"/>
        <v>0</v>
      </c>
      <c r="S157" s="14">
        <f t="shared" si="71"/>
        <v>0</v>
      </c>
      <c r="T157" s="4" t="str">
        <f t="shared" si="80"/>
        <v>A+J=</v>
      </c>
      <c r="U157" s="29">
        <f t="shared" si="81"/>
        <v>46021</v>
      </c>
      <c r="V157" s="3"/>
      <c r="W157" s="3"/>
      <c r="AF157" s="3"/>
      <c r="AG157" s="11"/>
      <c r="AH157" s="3"/>
      <c r="AI157" s="3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  <c r="EW157" s="2"/>
      <c r="EX157" s="2"/>
      <c r="EY157" s="2"/>
    </row>
    <row r="158" spans="1:155" x14ac:dyDescent="0.15">
      <c r="A158" s="115">
        <f t="shared" si="72"/>
        <v>44749</v>
      </c>
      <c r="B158" s="116">
        <f t="shared" ca="1" si="82"/>
        <v>1062.59211</v>
      </c>
      <c r="C158" s="14">
        <f t="shared" si="73"/>
        <v>1000</v>
      </c>
      <c r="D158" s="95">
        <f t="shared" si="74"/>
        <v>44748</v>
      </c>
      <c r="E158" s="93">
        <f ca="1">IF(D158&lt;$B$1,VLOOKUP(D158,[1]DI!$A$4:$B$15000,2,FALSE),0)</f>
        <v>0.13150000000000001</v>
      </c>
      <c r="F158" s="14">
        <f t="shared" ca="1" si="83"/>
        <v>1.0004903700000001</v>
      </c>
      <c r="G158" s="14">
        <f ca="1">(TRUNC(PRODUCT($F$12:$F157),16))</f>
        <v>1.0625921119475601</v>
      </c>
      <c r="H158" s="14">
        <f t="shared" si="84"/>
        <v>1</v>
      </c>
      <c r="I158" s="14">
        <f t="shared" ca="1" si="85"/>
        <v>1.06259211</v>
      </c>
      <c r="J158" s="13">
        <f t="shared" si="75"/>
        <v>0</v>
      </c>
      <c r="K158" s="29">
        <f t="shared" si="76"/>
        <v>44538</v>
      </c>
      <c r="L158" s="2">
        <f t="shared" si="77"/>
        <v>146</v>
      </c>
      <c r="M158" s="17">
        <f t="shared" si="78"/>
        <v>146</v>
      </c>
      <c r="N158" s="12">
        <f t="shared" si="67"/>
        <v>1</v>
      </c>
      <c r="O158" s="12">
        <f t="shared" ca="1" si="68"/>
        <v>1.06259211</v>
      </c>
      <c r="P158" s="17">
        <f t="shared" si="79"/>
        <v>0</v>
      </c>
      <c r="Q158" s="14">
        <f t="shared" ca="1" si="69"/>
        <v>62.592109999999998</v>
      </c>
      <c r="R158" s="20">
        <f t="shared" si="70"/>
        <v>0</v>
      </c>
      <c r="S158" s="14">
        <f t="shared" si="71"/>
        <v>0</v>
      </c>
      <c r="T158" s="4" t="str">
        <f t="shared" si="80"/>
        <v>A+J=</v>
      </c>
      <c r="U158" s="29">
        <f t="shared" si="81"/>
        <v>46021</v>
      </c>
      <c r="V158" s="3"/>
      <c r="W158" s="3"/>
      <c r="X158" s="6" t="s">
        <v>0</v>
      </c>
      <c r="AC158" s="6" t="s">
        <v>1</v>
      </c>
      <c r="AF158" s="3"/>
      <c r="AG158" s="11"/>
      <c r="AH158" s="3"/>
      <c r="AI158" s="3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  <c r="EW158" s="2"/>
      <c r="EX158" s="2"/>
      <c r="EY158" s="2"/>
    </row>
    <row r="159" spans="1:155" x14ac:dyDescent="0.15">
      <c r="A159" s="115">
        <f t="shared" si="72"/>
        <v>44750</v>
      </c>
      <c r="B159" s="116">
        <f t="shared" ca="1" si="82"/>
        <v>1063.1131800000001</v>
      </c>
      <c r="C159" s="14">
        <f t="shared" si="73"/>
        <v>1000</v>
      </c>
      <c r="D159" s="95">
        <f t="shared" si="74"/>
        <v>44749</v>
      </c>
      <c r="E159" s="93">
        <f ca="1">IF(D159&lt;$B$1,VLOOKUP(D159,[1]DI!$A$4:$B$15000,2,FALSE),0)</f>
        <v>0.13150000000000001</v>
      </c>
      <c r="F159" s="14">
        <f t="shared" ca="1" si="83"/>
        <v>1.0004903700000001</v>
      </c>
      <c r="G159" s="14">
        <f ca="1">(TRUNC(PRODUCT($F$12:$F158),16))</f>
        <v>1.0631131752415</v>
      </c>
      <c r="H159" s="14">
        <f t="shared" si="84"/>
        <v>1</v>
      </c>
      <c r="I159" s="14">
        <f t="shared" ca="1" si="85"/>
        <v>1.06311318</v>
      </c>
      <c r="J159" s="13">
        <f t="shared" si="75"/>
        <v>0</v>
      </c>
      <c r="K159" s="29">
        <f t="shared" si="76"/>
        <v>44538</v>
      </c>
      <c r="L159" s="2">
        <f t="shared" si="77"/>
        <v>147</v>
      </c>
      <c r="M159" s="17">
        <f t="shared" si="78"/>
        <v>147</v>
      </c>
      <c r="N159" s="12">
        <f t="shared" si="67"/>
        <v>1</v>
      </c>
      <c r="O159" s="12">
        <f t="shared" ca="1" si="68"/>
        <v>1.06311318</v>
      </c>
      <c r="P159" s="17">
        <f t="shared" si="79"/>
        <v>0</v>
      </c>
      <c r="Q159" s="14">
        <f t="shared" ca="1" si="69"/>
        <v>63.11318</v>
      </c>
      <c r="R159" s="20">
        <f t="shared" si="70"/>
        <v>0</v>
      </c>
      <c r="S159" s="14">
        <f t="shared" si="71"/>
        <v>0</v>
      </c>
      <c r="T159" s="4" t="str">
        <f t="shared" si="80"/>
        <v>A+J=</v>
      </c>
      <c r="U159" s="29">
        <f t="shared" si="81"/>
        <v>46021</v>
      </c>
      <c r="V159" s="3"/>
      <c r="W159" s="3"/>
      <c r="X159" s="136" t="s">
        <v>52</v>
      </c>
      <c r="Y159" s="137"/>
      <c r="Z159" s="138"/>
      <c r="AA159" s="1"/>
      <c r="AC159" s="139" t="s">
        <v>53</v>
      </c>
      <c r="AD159" s="139" t="s">
        <v>54</v>
      </c>
      <c r="AE159" s="139" t="s">
        <v>55</v>
      </c>
      <c r="AF159" s="3"/>
      <c r="AG159" s="11"/>
      <c r="AH159" s="3"/>
      <c r="AI159" s="3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  <c r="EW159" s="2"/>
      <c r="EX159" s="2"/>
      <c r="EY159" s="2"/>
    </row>
    <row r="160" spans="1:155" ht="15" x14ac:dyDescent="0.2">
      <c r="A160" s="115">
        <f t="shared" si="72"/>
        <v>44753</v>
      </c>
      <c r="B160" s="116">
        <f t="shared" ca="1" si="82"/>
        <v>1063.6344899999999</v>
      </c>
      <c r="C160" s="14">
        <f t="shared" si="73"/>
        <v>1000</v>
      </c>
      <c r="D160" s="95">
        <f t="shared" si="74"/>
        <v>44750</v>
      </c>
      <c r="E160" s="93">
        <f ca="1">IF(D160&lt;$B$1,VLOOKUP(D160,[1]DI!$A$4:$B$15000,2,FALSE),0)</f>
        <v>0.13150000000000001</v>
      </c>
      <c r="F160" s="14">
        <f t="shared" ca="1" si="83"/>
        <v>1.0004903700000001</v>
      </c>
      <c r="G160" s="14">
        <f ca="1">(TRUNC(PRODUCT($F$12:$F159),16))</f>
        <v>1.0636344940492399</v>
      </c>
      <c r="H160" s="14">
        <f t="shared" si="84"/>
        <v>1</v>
      </c>
      <c r="I160" s="14">
        <f t="shared" ca="1" si="85"/>
        <v>1.0636344900000001</v>
      </c>
      <c r="J160" s="13">
        <f t="shared" si="75"/>
        <v>0</v>
      </c>
      <c r="K160" s="29">
        <f t="shared" si="76"/>
        <v>44538</v>
      </c>
      <c r="L160" s="2">
        <f t="shared" si="77"/>
        <v>148</v>
      </c>
      <c r="M160" s="17">
        <f t="shared" si="78"/>
        <v>148</v>
      </c>
      <c r="N160" s="12">
        <f t="shared" si="67"/>
        <v>1</v>
      </c>
      <c r="O160" s="12">
        <f t="shared" ca="1" si="68"/>
        <v>1.0636344900000001</v>
      </c>
      <c r="P160" s="17">
        <f t="shared" si="79"/>
        <v>0</v>
      </c>
      <c r="Q160" s="14">
        <f t="shared" ca="1" si="69"/>
        <v>63.63449</v>
      </c>
      <c r="R160" s="20">
        <f t="shared" si="70"/>
        <v>0</v>
      </c>
      <c r="S160" s="14">
        <f t="shared" si="71"/>
        <v>0</v>
      </c>
      <c r="T160" s="4" t="str">
        <f t="shared" si="80"/>
        <v>A+J=</v>
      </c>
      <c r="U160" s="29">
        <f t="shared" si="81"/>
        <v>46021</v>
      </c>
      <c r="V160" s="3"/>
      <c r="W160" s="3"/>
      <c r="X160" s="141">
        <f>[2]Plan1!$A230</f>
        <v>43831</v>
      </c>
      <c r="Y160" s="133" t="str">
        <f>[2]Plan1!$C230</f>
        <v>Confraternização Universal</v>
      </c>
      <c r="Z160" s="124"/>
      <c r="AA160" s="1"/>
      <c r="AC160" s="122">
        <f t="shared" ref="AC160:AC161" si="86">WORKDAY(AD160,-1,$X$160:$X$544)</f>
        <v>44537</v>
      </c>
      <c r="AD160" s="140">
        <f>A9</f>
        <v>44538</v>
      </c>
      <c r="AE160" s="122">
        <f t="shared" ref="AE160:AE161" si="87">WORKDAY(AC160,1,$X$160:$X$544)</f>
        <v>44538</v>
      </c>
      <c r="AF160" s="3"/>
      <c r="AG160" s="11"/>
      <c r="AH160" s="3"/>
      <c r="AI160" s="3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  <c r="EW160" s="2"/>
      <c r="EX160" s="2"/>
      <c r="EY160" s="2"/>
    </row>
    <row r="161" spans="1:155" x14ac:dyDescent="0.15">
      <c r="A161" s="115">
        <f t="shared" si="72"/>
        <v>44754</v>
      </c>
      <c r="B161" s="116">
        <f t="shared" ca="1" si="82"/>
        <v>1064.1560699900001</v>
      </c>
      <c r="C161" s="14">
        <f t="shared" si="73"/>
        <v>1000</v>
      </c>
      <c r="D161" s="95">
        <f t="shared" si="74"/>
        <v>44753</v>
      </c>
      <c r="E161" s="93">
        <f ca="1">IF(D161&lt;$B$1,VLOOKUP(D161,[1]DI!$A$4:$B$15000,2,FALSE),0)</f>
        <v>0.13150000000000001</v>
      </c>
      <c r="F161" s="14">
        <f t="shared" ca="1" si="83"/>
        <v>1.0004903700000001</v>
      </c>
      <c r="G161" s="14">
        <f ca="1">(TRUNC(PRODUCT($F$12:$F160),16))</f>
        <v>1.06415606849609</v>
      </c>
      <c r="H161" s="14">
        <f t="shared" si="84"/>
        <v>1</v>
      </c>
      <c r="I161" s="14">
        <f t="shared" ca="1" si="85"/>
        <v>1.0641560699999999</v>
      </c>
      <c r="J161" s="13">
        <f t="shared" si="75"/>
        <v>0</v>
      </c>
      <c r="K161" s="29">
        <f t="shared" si="76"/>
        <v>44538</v>
      </c>
      <c r="L161" s="2">
        <f t="shared" si="77"/>
        <v>149</v>
      </c>
      <c r="M161" s="17">
        <f t="shared" si="78"/>
        <v>149</v>
      </c>
      <c r="N161" s="12">
        <f t="shared" si="67"/>
        <v>1</v>
      </c>
      <c r="O161" s="12">
        <f t="shared" ca="1" si="68"/>
        <v>1.0641560699999999</v>
      </c>
      <c r="P161" s="17">
        <f t="shared" si="79"/>
        <v>0</v>
      </c>
      <c r="Q161" s="14">
        <f t="shared" ca="1" si="69"/>
        <v>64.156069990000006</v>
      </c>
      <c r="R161" s="20">
        <f t="shared" si="70"/>
        <v>0</v>
      </c>
      <c r="S161" s="14">
        <f t="shared" si="71"/>
        <v>0</v>
      </c>
      <c r="T161" s="4" t="str">
        <f t="shared" si="80"/>
        <v>A+J=</v>
      </c>
      <c r="U161" s="29">
        <f t="shared" si="81"/>
        <v>46021</v>
      </c>
      <c r="V161" s="3"/>
      <c r="W161" s="3"/>
      <c r="X161" s="141">
        <f>[2]Plan1!$A231</f>
        <v>43885</v>
      </c>
      <c r="Y161" s="133" t="str">
        <f>[2]Plan1!$C231</f>
        <v>Carnaval</v>
      </c>
      <c r="Z161" s="124"/>
      <c r="AA161" s="1"/>
      <c r="AC161" s="122">
        <f t="shared" si="86"/>
        <v>46020</v>
      </c>
      <c r="AD161" s="122">
        <v>46021</v>
      </c>
      <c r="AE161" s="122">
        <f t="shared" si="87"/>
        <v>46021</v>
      </c>
      <c r="AF161" s="3"/>
      <c r="AG161" s="11"/>
      <c r="AH161" s="3"/>
      <c r="AI161" s="3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  <c r="EX161" s="2"/>
      <c r="EY161" s="2"/>
    </row>
    <row r="162" spans="1:155" x14ac:dyDescent="0.15">
      <c r="A162" s="115">
        <f t="shared" si="72"/>
        <v>44755</v>
      </c>
      <c r="B162" s="116">
        <f t="shared" ca="1" si="82"/>
        <v>1064.6778999999999</v>
      </c>
      <c r="C162" s="14">
        <f t="shared" si="73"/>
        <v>1000</v>
      </c>
      <c r="D162" s="95">
        <f t="shared" si="74"/>
        <v>44754</v>
      </c>
      <c r="E162" s="93">
        <f ca="1">IF(D162&lt;$B$1,VLOOKUP(D162,[1]DI!$A$4:$B$15000,2,FALSE),0)</f>
        <v>0.13150000000000001</v>
      </c>
      <c r="F162" s="14">
        <f t="shared" ca="1" si="83"/>
        <v>1.0004903700000001</v>
      </c>
      <c r="G162" s="14">
        <f ca="1">(TRUNC(PRODUCT($F$12:$F161),16))</f>
        <v>1.0646778987073999</v>
      </c>
      <c r="H162" s="14">
        <f t="shared" si="84"/>
        <v>1</v>
      </c>
      <c r="I162" s="14">
        <f t="shared" ca="1" si="85"/>
        <v>1.0646779</v>
      </c>
      <c r="J162" s="13">
        <f t="shared" si="75"/>
        <v>0</v>
      </c>
      <c r="K162" s="29">
        <f t="shared" si="76"/>
        <v>44538</v>
      </c>
      <c r="L162" s="2">
        <f t="shared" si="77"/>
        <v>150</v>
      </c>
      <c r="M162" s="17">
        <f t="shared" si="78"/>
        <v>150</v>
      </c>
      <c r="N162" s="12">
        <f t="shared" si="67"/>
        <v>1</v>
      </c>
      <c r="O162" s="12">
        <f t="shared" ca="1" si="68"/>
        <v>1.0646779</v>
      </c>
      <c r="P162" s="17">
        <f t="shared" si="79"/>
        <v>0</v>
      </c>
      <c r="Q162" s="14">
        <f t="shared" ca="1" si="69"/>
        <v>64.677899999999994</v>
      </c>
      <c r="R162" s="20">
        <f t="shared" si="70"/>
        <v>0</v>
      </c>
      <c r="S162" s="14">
        <f t="shared" si="71"/>
        <v>0</v>
      </c>
      <c r="T162" s="4" t="str">
        <f t="shared" si="80"/>
        <v>A+J=</v>
      </c>
      <c r="U162" s="29">
        <f t="shared" si="81"/>
        <v>46021</v>
      </c>
      <c r="V162" s="3"/>
      <c r="W162" s="3"/>
      <c r="X162" s="141">
        <f>[2]Plan1!$A232</f>
        <v>43886</v>
      </c>
      <c r="Y162" s="133" t="str">
        <f>[2]Plan1!$C232</f>
        <v>Carnaval</v>
      </c>
      <c r="Z162" s="124"/>
      <c r="AA162" s="1"/>
      <c r="AC162" s="122"/>
      <c r="AD162" s="122"/>
      <c r="AE162" s="122"/>
      <c r="AF162" s="3"/>
      <c r="AG162" s="11"/>
      <c r="AH162" s="3"/>
      <c r="AI162" s="3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  <c r="EX162" s="2"/>
      <c r="EY162" s="2"/>
    </row>
    <row r="163" spans="1:155" x14ac:dyDescent="0.15">
      <c r="A163" s="115">
        <f t="shared" si="72"/>
        <v>44756</v>
      </c>
      <c r="B163" s="116">
        <f t="shared" ca="1" si="82"/>
        <v>1065.1999800000001</v>
      </c>
      <c r="C163" s="14">
        <f t="shared" si="73"/>
        <v>1000</v>
      </c>
      <c r="D163" s="95">
        <f t="shared" si="74"/>
        <v>44755</v>
      </c>
      <c r="E163" s="93">
        <f ca="1">IF(D163&lt;$B$1,VLOOKUP(D163,[1]DI!$A$4:$B$15000,2,FALSE),0)</f>
        <v>0.13150000000000001</v>
      </c>
      <c r="F163" s="14">
        <f t="shared" ca="1" si="83"/>
        <v>1.0004903700000001</v>
      </c>
      <c r="G163" s="14">
        <f ca="1">(TRUNC(PRODUCT($F$12:$F162),16))</f>
        <v>1.06519998480859</v>
      </c>
      <c r="H163" s="14">
        <f t="shared" si="84"/>
        <v>1</v>
      </c>
      <c r="I163" s="14">
        <f t="shared" ca="1" si="85"/>
        <v>1.06519998</v>
      </c>
      <c r="J163" s="13">
        <f t="shared" si="75"/>
        <v>0</v>
      </c>
      <c r="K163" s="29">
        <f t="shared" si="76"/>
        <v>44538</v>
      </c>
      <c r="L163" s="2">
        <f t="shared" si="77"/>
        <v>151</v>
      </c>
      <c r="M163" s="17">
        <f t="shared" si="78"/>
        <v>151</v>
      </c>
      <c r="N163" s="12">
        <f t="shared" si="67"/>
        <v>1</v>
      </c>
      <c r="O163" s="12">
        <f t="shared" ca="1" si="68"/>
        <v>1.06519998</v>
      </c>
      <c r="P163" s="17">
        <f t="shared" si="79"/>
        <v>0</v>
      </c>
      <c r="Q163" s="14">
        <f t="shared" ca="1" si="69"/>
        <v>65.199979999999996</v>
      </c>
      <c r="R163" s="20">
        <f t="shared" si="70"/>
        <v>0</v>
      </c>
      <c r="S163" s="14">
        <f t="shared" si="71"/>
        <v>0</v>
      </c>
      <c r="T163" s="4" t="str">
        <f t="shared" si="80"/>
        <v>A+J=</v>
      </c>
      <c r="U163" s="29">
        <f t="shared" si="81"/>
        <v>46021</v>
      </c>
      <c r="V163" s="3"/>
      <c r="W163" s="3"/>
      <c r="X163" s="141">
        <f>[2]Plan1!$A233</f>
        <v>43931</v>
      </c>
      <c r="Y163" s="133" t="str">
        <f>[2]Plan1!$C233</f>
        <v>Paixão de Cristo</v>
      </c>
      <c r="Z163" s="124"/>
      <c r="AA163" s="1"/>
      <c r="AC163" s="122"/>
      <c r="AD163" s="122"/>
      <c r="AE163" s="122"/>
      <c r="AF163" s="3"/>
      <c r="AG163" s="11"/>
      <c r="AH163" s="3"/>
      <c r="AI163" s="3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  <c r="EW163" s="2"/>
      <c r="EX163" s="2"/>
      <c r="EY163" s="2"/>
    </row>
    <row r="164" spans="1:155" x14ac:dyDescent="0.15">
      <c r="A164" s="115">
        <f t="shared" si="72"/>
        <v>44757</v>
      </c>
      <c r="B164" s="116">
        <f t="shared" ca="1" si="82"/>
        <v>1065.7223300000001</v>
      </c>
      <c r="C164" s="14">
        <f t="shared" si="73"/>
        <v>1000</v>
      </c>
      <c r="D164" s="95">
        <f t="shared" si="74"/>
        <v>44756</v>
      </c>
      <c r="E164" s="93">
        <f ca="1">IF(D164&lt;$B$1,VLOOKUP(D164,[1]DI!$A$4:$B$15000,2,FALSE),0)</f>
        <v>0.13150000000000001</v>
      </c>
      <c r="F164" s="14">
        <f t="shared" ca="1" si="83"/>
        <v>1.0004903700000001</v>
      </c>
      <c r="G164" s="14">
        <f ca="1">(TRUNC(PRODUCT($F$12:$F163),16))</f>
        <v>1.0657223269251399</v>
      </c>
      <c r="H164" s="14">
        <f t="shared" si="84"/>
        <v>1</v>
      </c>
      <c r="I164" s="14">
        <f t="shared" ca="1" si="85"/>
        <v>1.0657223300000001</v>
      </c>
      <c r="J164" s="13">
        <f t="shared" si="75"/>
        <v>0</v>
      </c>
      <c r="K164" s="29">
        <f t="shared" si="76"/>
        <v>44538</v>
      </c>
      <c r="L164" s="2">
        <f t="shared" si="77"/>
        <v>152</v>
      </c>
      <c r="M164" s="17">
        <f t="shared" si="78"/>
        <v>152</v>
      </c>
      <c r="N164" s="12">
        <f t="shared" si="67"/>
        <v>1</v>
      </c>
      <c r="O164" s="12">
        <f t="shared" ca="1" si="68"/>
        <v>1.0657223300000001</v>
      </c>
      <c r="P164" s="17">
        <f t="shared" si="79"/>
        <v>0</v>
      </c>
      <c r="Q164" s="14">
        <f t="shared" ca="1" si="69"/>
        <v>65.722329999999999</v>
      </c>
      <c r="R164" s="20">
        <f t="shared" si="70"/>
        <v>0</v>
      </c>
      <c r="S164" s="14">
        <f t="shared" si="71"/>
        <v>0</v>
      </c>
      <c r="T164" s="4" t="str">
        <f t="shared" si="80"/>
        <v>A+J=</v>
      </c>
      <c r="U164" s="29">
        <f t="shared" si="81"/>
        <v>46021</v>
      </c>
      <c r="V164" s="3"/>
      <c r="W164" s="3"/>
      <c r="X164" s="141">
        <f>[2]Plan1!$A234</f>
        <v>43942</v>
      </c>
      <c r="Y164" s="133" t="str">
        <f>[2]Plan1!$C234</f>
        <v>Tiradentes</v>
      </c>
      <c r="Z164" s="124"/>
      <c r="AA164" s="1"/>
      <c r="AC164" s="122"/>
      <c r="AD164" s="122"/>
      <c r="AE164" s="122"/>
      <c r="AF164" s="3"/>
      <c r="AG164" s="11"/>
      <c r="AH164" s="3"/>
      <c r="AI164" s="3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W164" s="2"/>
      <c r="EX164" s="2"/>
      <c r="EY164" s="2"/>
    </row>
    <row r="165" spans="1:155" x14ac:dyDescent="0.15">
      <c r="A165" s="115">
        <f t="shared" si="72"/>
        <v>44760</v>
      </c>
      <c r="B165" s="116">
        <f t="shared" ca="1" si="82"/>
        <v>1066.2449300000001</v>
      </c>
      <c r="C165" s="14">
        <f t="shared" si="73"/>
        <v>1000</v>
      </c>
      <c r="D165" s="95">
        <f t="shared" si="74"/>
        <v>44757</v>
      </c>
      <c r="E165" s="93">
        <f ca="1">IF(D165&lt;$B$1,VLOOKUP(D165,[1]DI!$A$4:$B$15000,2,FALSE),0)</f>
        <v>0.13150000000000001</v>
      </c>
      <c r="F165" s="14">
        <f t="shared" ca="1" si="83"/>
        <v>1.0004903700000001</v>
      </c>
      <c r="G165" s="14">
        <f ca="1">(TRUNC(PRODUCT($F$12:$F164),16))</f>
        <v>1.0662449251825901</v>
      </c>
      <c r="H165" s="14">
        <f t="shared" si="84"/>
        <v>1</v>
      </c>
      <c r="I165" s="14">
        <f t="shared" ca="1" si="85"/>
        <v>1.0662449300000001</v>
      </c>
      <c r="J165" s="13">
        <f t="shared" si="75"/>
        <v>0</v>
      </c>
      <c r="K165" s="29">
        <f t="shared" si="76"/>
        <v>44538</v>
      </c>
      <c r="L165" s="2">
        <f t="shared" si="77"/>
        <v>153</v>
      </c>
      <c r="M165" s="17">
        <f t="shared" si="78"/>
        <v>153</v>
      </c>
      <c r="N165" s="12">
        <f t="shared" si="67"/>
        <v>1</v>
      </c>
      <c r="O165" s="12">
        <f t="shared" ca="1" si="68"/>
        <v>1.0662449300000001</v>
      </c>
      <c r="P165" s="17">
        <f t="shared" si="79"/>
        <v>0</v>
      </c>
      <c r="Q165" s="14">
        <f t="shared" ca="1" si="69"/>
        <v>66.244929999999997</v>
      </c>
      <c r="R165" s="20">
        <f t="shared" si="70"/>
        <v>0</v>
      </c>
      <c r="S165" s="14">
        <f t="shared" si="71"/>
        <v>0</v>
      </c>
      <c r="T165" s="4" t="str">
        <f t="shared" si="80"/>
        <v>A+J=</v>
      </c>
      <c r="U165" s="29">
        <f t="shared" si="81"/>
        <v>46021</v>
      </c>
      <c r="V165" s="3"/>
      <c r="W165" s="3"/>
      <c r="X165" s="141">
        <f>[2]Plan1!$A235</f>
        <v>43952</v>
      </c>
      <c r="Y165" s="133" t="str">
        <f>[2]Plan1!$C235</f>
        <v>Dia do Trabalho</v>
      </c>
      <c r="Z165" s="124"/>
      <c r="AA165" s="1"/>
      <c r="AC165" s="122"/>
      <c r="AD165" s="122"/>
      <c r="AE165" s="122"/>
      <c r="AF165" s="3"/>
      <c r="AG165" s="11"/>
      <c r="AH165" s="3"/>
      <c r="AI165" s="3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W165" s="2"/>
      <c r="EX165" s="2"/>
      <c r="EY165" s="2"/>
    </row>
    <row r="166" spans="1:155" x14ac:dyDescent="0.15">
      <c r="A166" s="115">
        <f t="shared" si="72"/>
        <v>44761</v>
      </c>
      <c r="B166" s="116">
        <f t="shared" ca="1" si="82"/>
        <v>1066.76777999</v>
      </c>
      <c r="C166" s="14">
        <f t="shared" si="73"/>
        <v>1000</v>
      </c>
      <c r="D166" s="95">
        <f t="shared" si="74"/>
        <v>44760</v>
      </c>
      <c r="E166" s="93">
        <f ca="1">IF(D166&lt;$B$1,VLOOKUP(D166,[1]DI!$A$4:$B$15000,2,FALSE),0)</f>
        <v>0.13150000000000001</v>
      </c>
      <c r="F166" s="14">
        <f t="shared" ca="1" si="83"/>
        <v>1.0004903700000001</v>
      </c>
      <c r="G166" s="14">
        <f ca="1">(TRUNC(PRODUCT($F$12:$F165),16))</f>
        <v>1.06676777970656</v>
      </c>
      <c r="H166" s="14">
        <f t="shared" si="84"/>
        <v>1</v>
      </c>
      <c r="I166" s="14">
        <f t="shared" ca="1" si="85"/>
        <v>1.0667677799999999</v>
      </c>
      <c r="J166" s="13">
        <f t="shared" si="75"/>
        <v>0</v>
      </c>
      <c r="K166" s="29">
        <f t="shared" si="76"/>
        <v>44538</v>
      </c>
      <c r="L166" s="2">
        <f t="shared" si="77"/>
        <v>154</v>
      </c>
      <c r="M166" s="17">
        <f t="shared" si="78"/>
        <v>154</v>
      </c>
      <c r="N166" s="12">
        <f t="shared" si="67"/>
        <v>1</v>
      </c>
      <c r="O166" s="12">
        <f t="shared" ca="1" si="68"/>
        <v>1.0667677799999999</v>
      </c>
      <c r="P166" s="17">
        <f t="shared" si="79"/>
        <v>0</v>
      </c>
      <c r="Q166" s="14">
        <f t="shared" ca="1" si="69"/>
        <v>66.767779989999994</v>
      </c>
      <c r="R166" s="20">
        <f t="shared" si="70"/>
        <v>0</v>
      </c>
      <c r="S166" s="14">
        <f t="shared" si="71"/>
        <v>0</v>
      </c>
      <c r="T166" s="4" t="str">
        <f t="shared" si="80"/>
        <v>A+J=</v>
      </c>
      <c r="U166" s="29">
        <f t="shared" si="81"/>
        <v>46021</v>
      </c>
      <c r="V166" s="3"/>
      <c r="W166" s="3"/>
      <c r="X166" s="141">
        <f>[2]Plan1!$A236</f>
        <v>43993</v>
      </c>
      <c r="Y166" s="133" t="str">
        <f>[2]Plan1!$C236</f>
        <v>Corpus Christi</v>
      </c>
      <c r="Z166" s="124"/>
      <c r="AA166" s="1"/>
      <c r="AC166" s="122"/>
      <c r="AD166" s="122"/>
      <c r="AE166" s="122"/>
      <c r="AF166" s="3"/>
      <c r="AG166" s="11"/>
      <c r="AH166" s="3"/>
      <c r="AI166" s="3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  <c r="EX166" s="2"/>
      <c r="EY166" s="2"/>
    </row>
    <row r="167" spans="1:155" x14ac:dyDescent="0.15">
      <c r="A167" s="115">
        <f t="shared" si="72"/>
        <v>44762</v>
      </c>
      <c r="B167" s="116">
        <f t="shared" ca="1" si="82"/>
        <v>1067.29089</v>
      </c>
      <c r="C167" s="14">
        <f t="shared" si="73"/>
        <v>1000</v>
      </c>
      <c r="D167" s="95">
        <f t="shared" si="74"/>
        <v>44761</v>
      </c>
      <c r="E167" s="93">
        <f ca="1">IF(D167&lt;$B$1,VLOOKUP(D167,[1]DI!$A$4:$B$15000,2,FALSE),0)</f>
        <v>0.13150000000000001</v>
      </c>
      <c r="F167" s="14">
        <f t="shared" ca="1" si="83"/>
        <v>1.0004903700000001</v>
      </c>
      <c r="G167" s="14">
        <f ca="1">(TRUNC(PRODUCT($F$12:$F166),16))</f>
        <v>1.0672908906226899</v>
      </c>
      <c r="H167" s="14">
        <f t="shared" si="84"/>
        <v>1</v>
      </c>
      <c r="I167" s="14">
        <f t="shared" ca="1" si="85"/>
        <v>1.06729089</v>
      </c>
      <c r="J167" s="13">
        <f t="shared" si="75"/>
        <v>0</v>
      </c>
      <c r="K167" s="29">
        <f t="shared" si="76"/>
        <v>44538</v>
      </c>
      <c r="L167" s="2">
        <f t="shared" si="77"/>
        <v>155</v>
      </c>
      <c r="M167" s="17">
        <f t="shared" si="78"/>
        <v>155</v>
      </c>
      <c r="N167" s="12">
        <f t="shared" si="67"/>
        <v>1</v>
      </c>
      <c r="O167" s="12">
        <f t="shared" ca="1" si="68"/>
        <v>1.06729089</v>
      </c>
      <c r="P167" s="17">
        <f t="shared" si="79"/>
        <v>0</v>
      </c>
      <c r="Q167" s="14">
        <f t="shared" ca="1" si="69"/>
        <v>67.290890000000005</v>
      </c>
      <c r="R167" s="20">
        <f t="shared" si="70"/>
        <v>0</v>
      </c>
      <c r="S167" s="14">
        <f t="shared" si="71"/>
        <v>0</v>
      </c>
      <c r="T167" s="4" t="str">
        <f t="shared" si="80"/>
        <v>A+J=</v>
      </c>
      <c r="U167" s="29">
        <f t="shared" si="81"/>
        <v>46021</v>
      </c>
      <c r="V167" s="3"/>
      <c r="W167" s="3"/>
      <c r="X167" s="141">
        <f>[2]Plan1!$A237</f>
        <v>44081</v>
      </c>
      <c r="Y167" s="133" t="str">
        <f>[2]Plan1!$C237</f>
        <v>Independência do Brasil</v>
      </c>
      <c r="Z167" s="124"/>
      <c r="AA167" s="1"/>
      <c r="AC167" s="122"/>
      <c r="AD167" s="122"/>
      <c r="AE167" s="122"/>
      <c r="AF167" s="3"/>
      <c r="AG167" s="11"/>
      <c r="AH167" s="3"/>
      <c r="AI167" s="3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  <c r="EX167" s="2"/>
      <c r="EY167" s="2"/>
    </row>
    <row r="168" spans="1:155" x14ac:dyDescent="0.15">
      <c r="A168" s="115">
        <f t="shared" si="72"/>
        <v>44763</v>
      </c>
      <c r="B168" s="116">
        <f t="shared" ca="1" si="82"/>
        <v>1067.8142600000001</v>
      </c>
      <c r="C168" s="14">
        <f t="shared" si="73"/>
        <v>1000</v>
      </c>
      <c r="D168" s="95">
        <f t="shared" si="74"/>
        <v>44762</v>
      </c>
      <c r="E168" s="93">
        <f ca="1">IF(D168&lt;$B$1,VLOOKUP(D168,[1]DI!$A$4:$B$15000,2,FALSE),0)</f>
        <v>0.13150000000000001</v>
      </c>
      <c r="F168" s="14">
        <f t="shared" ca="1" si="83"/>
        <v>1.0004903700000001</v>
      </c>
      <c r="G168" s="14">
        <f ca="1">(TRUNC(PRODUCT($F$12:$F167),16))</f>
        <v>1.06781425805673</v>
      </c>
      <c r="H168" s="14">
        <f t="shared" si="84"/>
        <v>1</v>
      </c>
      <c r="I168" s="14">
        <f t="shared" ca="1" si="85"/>
        <v>1.06781426</v>
      </c>
      <c r="J168" s="13">
        <f t="shared" si="75"/>
        <v>0</v>
      </c>
      <c r="K168" s="29">
        <f t="shared" si="76"/>
        <v>44538</v>
      </c>
      <c r="L168" s="2">
        <f t="shared" si="77"/>
        <v>156</v>
      </c>
      <c r="M168" s="17">
        <f t="shared" si="78"/>
        <v>156</v>
      </c>
      <c r="N168" s="12">
        <f t="shared" si="67"/>
        <v>1</v>
      </c>
      <c r="O168" s="12">
        <f t="shared" ca="1" si="68"/>
        <v>1.06781426</v>
      </c>
      <c r="P168" s="17">
        <f t="shared" si="79"/>
        <v>0</v>
      </c>
      <c r="Q168" s="14">
        <f t="shared" ca="1" si="69"/>
        <v>67.814260000000004</v>
      </c>
      <c r="R168" s="20">
        <f t="shared" si="70"/>
        <v>0</v>
      </c>
      <c r="S168" s="14">
        <f t="shared" si="71"/>
        <v>0</v>
      </c>
      <c r="T168" s="4" t="str">
        <f t="shared" si="80"/>
        <v>A+J=</v>
      </c>
      <c r="U168" s="29">
        <f t="shared" si="81"/>
        <v>46021</v>
      </c>
      <c r="V168" s="3"/>
      <c r="W168" s="3"/>
      <c r="X168" s="141">
        <f>[2]Plan1!$A238</f>
        <v>44116</v>
      </c>
      <c r="Y168" s="133" t="str">
        <f>[2]Plan1!$C238</f>
        <v>Nossa Sr.a Aparecida - Padroeira do Brasil</v>
      </c>
      <c r="Z168" s="124"/>
      <c r="AA168" s="1"/>
      <c r="AC168" s="122"/>
      <c r="AD168" s="122"/>
      <c r="AE168" s="122"/>
      <c r="AF168" s="3"/>
      <c r="AG168" s="11"/>
      <c r="AH168" s="3"/>
      <c r="AI168" s="3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  <c r="EX168" s="2"/>
      <c r="EY168" s="2"/>
    </row>
    <row r="169" spans="1:155" x14ac:dyDescent="0.15">
      <c r="A169" s="115">
        <f t="shared" si="72"/>
        <v>44764</v>
      </c>
      <c r="B169" s="116">
        <f t="shared" ca="1" si="82"/>
        <v>1068.33788</v>
      </c>
      <c r="C169" s="14">
        <f t="shared" si="73"/>
        <v>1000</v>
      </c>
      <c r="D169" s="95">
        <f t="shared" si="74"/>
        <v>44763</v>
      </c>
      <c r="E169" s="93">
        <f ca="1">IF(D169&lt;$B$1,VLOOKUP(D169,[1]DI!$A$4:$B$15000,2,FALSE),0)</f>
        <v>0.13150000000000001</v>
      </c>
      <c r="F169" s="14">
        <f t="shared" ca="1" si="83"/>
        <v>1.0004903700000001</v>
      </c>
      <c r="G169" s="14">
        <f ca="1">(TRUNC(PRODUCT($F$12:$F168),16))</f>
        <v>1.06833788213445</v>
      </c>
      <c r="H169" s="14">
        <f t="shared" si="84"/>
        <v>1</v>
      </c>
      <c r="I169" s="14">
        <f t="shared" ca="1" si="85"/>
        <v>1.0683378800000001</v>
      </c>
      <c r="J169" s="13">
        <f t="shared" si="75"/>
        <v>0</v>
      </c>
      <c r="K169" s="29">
        <f t="shared" si="76"/>
        <v>44538</v>
      </c>
      <c r="L169" s="2">
        <f t="shared" si="77"/>
        <v>157</v>
      </c>
      <c r="M169" s="17">
        <f t="shared" si="78"/>
        <v>157</v>
      </c>
      <c r="N169" s="12">
        <f t="shared" si="67"/>
        <v>1</v>
      </c>
      <c r="O169" s="12">
        <f t="shared" ca="1" si="68"/>
        <v>1.0683378800000001</v>
      </c>
      <c r="P169" s="17">
        <f t="shared" si="79"/>
        <v>0</v>
      </c>
      <c r="Q169" s="14">
        <f t="shared" ca="1" si="69"/>
        <v>68.337879999999998</v>
      </c>
      <c r="R169" s="20">
        <f t="shared" si="70"/>
        <v>0</v>
      </c>
      <c r="S169" s="14">
        <f t="shared" si="71"/>
        <v>0</v>
      </c>
      <c r="T169" s="4" t="str">
        <f t="shared" si="80"/>
        <v>A+J=</v>
      </c>
      <c r="U169" s="29">
        <f t="shared" si="81"/>
        <v>46021</v>
      </c>
      <c r="V169" s="3"/>
      <c r="W169" s="3"/>
      <c r="X169" s="141">
        <f>[2]Plan1!$A239</f>
        <v>44137</v>
      </c>
      <c r="Y169" s="133" t="str">
        <f>[2]Plan1!$C239</f>
        <v>Finados</v>
      </c>
      <c r="Z169" s="124"/>
      <c r="AA169" s="1"/>
      <c r="AC169" s="122"/>
      <c r="AD169" s="122"/>
      <c r="AE169" s="122"/>
      <c r="AF169" s="3"/>
      <c r="AG169" s="11"/>
      <c r="AH169" s="3"/>
      <c r="AI169" s="3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  <c r="EX169" s="2"/>
      <c r="EY169" s="2"/>
    </row>
    <row r="170" spans="1:155" x14ac:dyDescent="0.15">
      <c r="A170" s="115">
        <f t="shared" si="72"/>
        <v>44767</v>
      </c>
      <c r="B170" s="116">
        <f t="shared" ca="1" si="82"/>
        <v>1068.86176</v>
      </c>
      <c r="C170" s="14">
        <f t="shared" si="73"/>
        <v>1000</v>
      </c>
      <c r="D170" s="95">
        <f t="shared" si="74"/>
        <v>44764</v>
      </c>
      <c r="E170" s="93">
        <f ca="1">IF(D170&lt;$B$1,VLOOKUP(D170,[1]DI!$A$4:$B$15000,2,FALSE),0)</f>
        <v>0.13150000000000001</v>
      </c>
      <c r="F170" s="14">
        <f t="shared" ca="1" si="83"/>
        <v>1.0004903700000001</v>
      </c>
      <c r="G170" s="14">
        <f ca="1">(TRUNC(PRODUCT($F$12:$F169),16))</f>
        <v>1.0688617629817101</v>
      </c>
      <c r="H170" s="14">
        <f t="shared" si="84"/>
        <v>1</v>
      </c>
      <c r="I170" s="14">
        <f t="shared" ca="1" si="85"/>
        <v>1.0688617600000001</v>
      </c>
      <c r="J170" s="13">
        <f t="shared" si="75"/>
        <v>0</v>
      </c>
      <c r="K170" s="29">
        <f t="shared" si="76"/>
        <v>44538</v>
      </c>
      <c r="L170" s="2">
        <f t="shared" si="77"/>
        <v>158</v>
      </c>
      <c r="M170" s="17">
        <f t="shared" si="78"/>
        <v>158</v>
      </c>
      <c r="N170" s="12">
        <f t="shared" si="67"/>
        <v>1</v>
      </c>
      <c r="O170" s="12">
        <f t="shared" ca="1" si="68"/>
        <v>1.0688617600000001</v>
      </c>
      <c r="P170" s="17">
        <f t="shared" si="79"/>
        <v>0</v>
      </c>
      <c r="Q170" s="14">
        <f t="shared" ca="1" si="69"/>
        <v>68.861760000000004</v>
      </c>
      <c r="R170" s="20">
        <f t="shared" si="70"/>
        <v>0</v>
      </c>
      <c r="S170" s="14">
        <f t="shared" si="71"/>
        <v>0</v>
      </c>
      <c r="T170" s="4" t="str">
        <f t="shared" si="80"/>
        <v>A+J=</v>
      </c>
      <c r="U170" s="29">
        <f t="shared" si="81"/>
        <v>46021</v>
      </c>
      <c r="V170" s="3"/>
      <c r="W170" s="3"/>
      <c r="X170" s="141">
        <f>[2]Plan1!$A240</f>
        <v>44150</v>
      </c>
      <c r="Y170" s="133" t="str">
        <f>[2]Plan1!$C240</f>
        <v>Proclamação da República</v>
      </c>
      <c r="Z170" s="124"/>
      <c r="AA170" s="1"/>
      <c r="AC170" s="122"/>
      <c r="AD170" s="122"/>
      <c r="AE170" s="122"/>
      <c r="AF170" s="3"/>
      <c r="AG170" s="11"/>
      <c r="AH170" s="3"/>
      <c r="AI170" s="3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  <c r="EX170" s="2"/>
      <c r="EY170" s="2"/>
    </row>
    <row r="171" spans="1:155" x14ac:dyDescent="0.15">
      <c r="A171" s="115">
        <f t="shared" si="72"/>
        <v>44768</v>
      </c>
      <c r="B171" s="116">
        <f t="shared" ca="1" si="82"/>
        <v>1069.3858999900001</v>
      </c>
      <c r="C171" s="14">
        <f t="shared" si="73"/>
        <v>1000</v>
      </c>
      <c r="D171" s="95">
        <f t="shared" si="74"/>
        <v>44767</v>
      </c>
      <c r="E171" s="93">
        <f ca="1">IF(D171&lt;$B$1,VLOOKUP(D171,[1]DI!$A$4:$B$15000,2,FALSE),0)</f>
        <v>0.13150000000000001</v>
      </c>
      <c r="F171" s="14">
        <f t="shared" ca="1" si="83"/>
        <v>1.0004903700000001</v>
      </c>
      <c r="G171" s="14">
        <f ca="1">(TRUNC(PRODUCT($F$12:$F170),16))</f>
        <v>1.06938590072442</v>
      </c>
      <c r="H171" s="14">
        <f t="shared" si="84"/>
        <v>1</v>
      </c>
      <c r="I171" s="14">
        <f t="shared" ca="1" si="85"/>
        <v>1.0693858999999999</v>
      </c>
      <c r="J171" s="13">
        <f t="shared" si="75"/>
        <v>0</v>
      </c>
      <c r="K171" s="29">
        <f t="shared" si="76"/>
        <v>44538</v>
      </c>
      <c r="L171" s="2">
        <f t="shared" si="77"/>
        <v>159</v>
      </c>
      <c r="M171" s="17">
        <f t="shared" si="78"/>
        <v>159</v>
      </c>
      <c r="N171" s="12">
        <f t="shared" si="67"/>
        <v>1</v>
      </c>
      <c r="O171" s="12">
        <f t="shared" ca="1" si="68"/>
        <v>1.0693858999999999</v>
      </c>
      <c r="P171" s="17">
        <f t="shared" si="79"/>
        <v>0</v>
      </c>
      <c r="Q171" s="14">
        <f t="shared" ca="1" si="69"/>
        <v>69.385899989999999</v>
      </c>
      <c r="R171" s="20">
        <f t="shared" si="70"/>
        <v>0</v>
      </c>
      <c r="S171" s="14">
        <f t="shared" si="71"/>
        <v>0</v>
      </c>
      <c r="T171" s="4" t="str">
        <f t="shared" si="80"/>
        <v>A+J=</v>
      </c>
      <c r="U171" s="29">
        <f t="shared" si="81"/>
        <v>46021</v>
      </c>
      <c r="V171" s="3"/>
      <c r="W171" s="3"/>
      <c r="X171" s="141">
        <f>[2]Plan1!$A241</f>
        <v>44190</v>
      </c>
      <c r="Y171" s="133" t="str">
        <f>[2]Plan1!$C241</f>
        <v>Natal</v>
      </c>
      <c r="Z171" s="124"/>
      <c r="AA171" s="1"/>
      <c r="AC171" s="122"/>
      <c r="AD171" s="122"/>
      <c r="AE171" s="122"/>
      <c r="AF171" s="3"/>
      <c r="AG171" s="11"/>
      <c r="AH171" s="3"/>
      <c r="AI171" s="3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  <c r="EX171" s="2"/>
      <c r="EY171" s="2"/>
    </row>
    <row r="172" spans="1:155" x14ac:dyDescent="0.15">
      <c r="A172" s="115">
        <f t="shared" si="72"/>
        <v>44769</v>
      </c>
      <c r="B172" s="116">
        <f t="shared" ca="1" si="82"/>
        <v>1069.9103</v>
      </c>
      <c r="C172" s="14">
        <f t="shared" si="73"/>
        <v>1000</v>
      </c>
      <c r="D172" s="95">
        <f t="shared" si="74"/>
        <v>44768</v>
      </c>
      <c r="E172" s="93">
        <f ca="1">IF(D172&lt;$B$1,VLOOKUP(D172,[1]DI!$A$4:$B$15000,2,FALSE),0)</f>
        <v>0.13150000000000001</v>
      </c>
      <c r="F172" s="14">
        <f t="shared" ca="1" si="83"/>
        <v>1.0004903700000001</v>
      </c>
      <c r="G172" s="14">
        <f ca="1">(TRUNC(PRODUCT($F$12:$F171),16))</f>
        <v>1.06991029548856</v>
      </c>
      <c r="H172" s="14">
        <f t="shared" si="84"/>
        <v>1</v>
      </c>
      <c r="I172" s="14">
        <f t="shared" ca="1" si="85"/>
        <v>1.0699103000000001</v>
      </c>
      <c r="J172" s="13">
        <f t="shared" si="75"/>
        <v>0</v>
      </c>
      <c r="K172" s="29">
        <f t="shared" si="76"/>
        <v>44538</v>
      </c>
      <c r="L172" s="2">
        <f t="shared" si="77"/>
        <v>160</v>
      </c>
      <c r="M172" s="17">
        <f t="shared" si="78"/>
        <v>160</v>
      </c>
      <c r="N172" s="12">
        <f t="shared" si="67"/>
        <v>1</v>
      </c>
      <c r="O172" s="12">
        <f t="shared" ca="1" si="68"/>
        <v>1.0699103000000001</v>
      </c>
      <c r="P172" s="17">
        <f t="shared" si="79"/>
        <v>0</v>
      </c>
      <c r="Q172" s="14">
        <f t="shared" ca="1" si="69"/>
        <v>69.910300000000007</v>
      </c>
      <c r="R172" s="20">
        <f t="shared" si="70"/>
        <v>0</v>
      </c>
      <c r="S172" s="14">
        <f t="shared" si="71"/>
        <v>0</v>
      </c>
      <c r="T172" s="4" t="str">
        <f t="shared" si="80"/>
        <v>A+J=</v>
      </c>
      <c r="U172" s="29">
        <f t="shared" si="81"/>
        <v>46021</v>
      </c>
      <c r="V172" s="3"/>
      <c r="W172" s="3"/>
      <c r="X172" s="141">
        <f>[2]Plan1!$A242</f>
        <v>44197</v>
      </c>
      <c r="Y172" s="133" t="str">
        <f>[2]Plan1!$C242</f>
        <v>Confraternização Universal</v>
      </c>
      <c r="Z172" s="124"/>
      <c r="AA172" s="1"/>
      <c r="AC172" s="122"/>
      <c r="AD172" s="122"/>
      <c r="AE172" s="122"/>
      <c r="AF172" s="3"/>
      <c r="AG172" s="11"/>
      <c r="AH172" s="3"/>
      <c r="AI172" s="3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  <c r="EW172" s="2"/>
      <c r="EX172" s="2"/>
      <c r="EY172" s="2"/>
    </row>
    <row r="173" spans="1:155" x14ac:dyDescent="0.15">
      <c r="A173" s="115">
        <f t="shared" si="72"/>
        <v>44770</v>
      </c>
      <c r="B173" s="116">
        <f t="shared" ca="1" si="82"/>
        <v>1070.4349500000001</v>
      </c>
      <c r="C173" s="14">
        <f t="shared" si="73"/>
        <v>1000</v>
      </c>
      <c r="D173" s="95">
        <f t="shared" si="74"/>
        <v>44769</v>
      </c>
      <c r="E173" s="93">
        <f ca="1">IF(D173&lt;$B$1,VLOOKUP(D173,[1]DI!$A$4:$B$15000,2,FALSE),0)</f>
        <v>0.13150000000000001</v>
      </c>
      <c r="F173" s="14">
        <f t="shared" ca="1" si="83"/>
        <v>1.0004903700000001</v>
      </c>
      <c r="G173" s="14">
        <f ca="1">(TRUNC(PRODUCT($F$12:$F172),16))</f>
        <v>1.07043494740016</v>
      </c>
      <c r="H173" s="14">
        <f t="shared" si="84"/>
        <v>1</v>
      </c>
      <c r="I173" s="14">
        <f t="shared" ca="1" si="85"/>
        <v>1.0704349500000001</v>
      </c>
      <c r="J173" s="13">
        <f t="shared" si="75"/>
        <v>0</v>
      </c>
      <c r="K173" s="29">
        <f t="shared" si="76"/>
        <v>44538</v>
      </c>
      <c r="L173" s="2">
        <f t="shared" si="77"/>
        <v>161</v>
      </c>
      <c r="M173" s="17">
        <f t="shared" si="78"/>
        <v>161</v>
      </c>
      <c r="N173" s="12">
        <f t="shared" si="67"/>
        <v>1</v>
      </c>
      <c r="O173" s="12">
        <f t="shared" ca="1" si="68"/>
        <v>1.0704349500000001</v>
      </c>
      <c r="P173" s="17">
        <f t="shared" si="79"/>
        <v>0</v>
      </c>
      <c r="Q173" s="14">
        <f t="shared" ca="1" si="69"/>
        <v>70.434950000000001</v>
      </c>
      <c r="R173" s="20">
        <f t="shared" si="70"/>
        <v>0</v>
      </c>
      <c r="S173" s="14">
        <f t="shared" si="71"/>
        <v>0</v>
      </c>
      <c r="T173" s="4" t="str">
        <f t="shared" si="80"/>
        <v>A+J=</v>
      </c>
      <c r="U173" s="29">
        <f t="shared" si="81"/>
        <v>46021</v>
      </c>
      <c r="V173" s="3"/>
      <c r="W173" s="3"/>
      <c r="X173" s="141">
        <f>[2]Plan1!$A243</f>
        <v>44242</v>
      </c>
      <c r="Y173" s="133" t="str">
        <f>[2]Plan1!$C243</f>
        <v>Carnaval</v>
      </c>
      <c r="Z173" s="124"/>
      <c r="AA173" s="1"/>
      <c r="AC173" s="122"/>
      <c r="AD173" s="122"/>
      <c r="AE173" s="122"/>
      <c r="AF173" s="3"/>
      <c r="AG173" s="11"/>
      <c r="AH173" s="3"/>
      <c r="AI173" s="3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  <c r="EV173" s="2"/>
      <c r="EW173" s="2"/>
      <c r="EX173" s="2"/>
      <c r="EY173" s="2"/>
    </row>
    <row r="174" spans="1:155" x14ac:dyDescent="0.15">
      <c r="A174" s="115">
        <f t="shared" si="72"/>
        <v>44771</v>
      </c>
      <c r="B174" s="116">
        <f t="shared" ca="1" si="82"/>
        <v>1070.9598599999999</v>
      </c>
      <c r="C174" s="14">
        <f t="shared" si="73"/>
        <v>1000</v>
      </c>
      <c r="D174" s="95">
        <f t="shared" si="74"/>
        <v>44770</v>
      </c>
      <c r="E174" s="93">
        <f ca="1">IF(D174&lt;$B$1,VLOOKUP(D174,[1]DI!$A$4:$B$15000,2,FALSE),0)</f>
        <v>0.13150000000000001</v>
      </c>
      <c r="F174" s="14">
        <f t="shared" ca="1" si="83"/>
        <v>1.0004903700000001</v>
      </c>
      <c r="G174" s="14">
        <f ca="1">(TRUNC(PRODUCT($F$12:$F173),16))</f>
        <v>1.07095985658532</v>
      </c>
      <c r="H174" s="14">
        <f t="shared" si="84"/>
        <v>1</v>
      </c>
      <c r="I174" s="14">
        <f t="shared" ca="1" si="85"/>
        <v>1.0709598600000001</v>
      </c>
      <c r="J174" s="13">
        <f t="shared" si="75"/>
        <v>0</v>
      </c>
      <c r="K174" s="29">
        <f t="shared" si="76"/>
        <v>44538</v>
      </c>
      <c r="L174" s="2">
        <f t="shared" si="77"/>
        <v>162</v>
      </c>
      <c r="M174" s="17">
        <f t="shared" si="78"/>
        <v>162</v>
      </c>
      <c r="N174" s="12">
        <f t="shared" si="67"/>
        <v>1</v>
      </c>
      <c r="O174" s="12">
        <f t="shared" ca="1" si="68"/>
        <v>1.0709598600000001</v>
      </c>
      <c r="P174" s="17">
        <f t="shared" si="79"/>
        <v>0</v>
      </c>
      <c r="Q174" s="14">
        <f t="shared" ca="1" si="69"/>
        <v>70.959860000000006</v>
      </c>
      <c r="R174" s="20">
        <f t="shared" si="70"/>
        <v>0</v>
      </c>
      <c r="S174" s="14">
        <f t="shared" si="71"/>
        <v>0</v>
      </c>
      <c r="T174" s="4" t="str">
        <f t="shared" si="80"/>
        <v>A+J=</v>
      </c>
      <c r="U174" s="29">
        <f t="shared" si="81"/>
        <v>46021</v>
      </c>
      <c r="V174" s="3"/>
      <c r="W174" s="3"/>
      <c r="X174" s="141">
        <f>[2]Plan1!$A244</f>
        <v>44243</v>
      </c>
      <c r="Y174" s="133" t="str">
        <f>[2]Plan1!$C244</f>
        <v>Carnaval</v>
      </c>
      <c r="Z174" s="124"/>
      <c r="AA174" s="1"/>
      <c r="AC174" s="122"/>
      <c r="AD174" s="122"/>
      <c r="AE174" s="122"/>
      <c r="AF174" s="3"/>
      <c r="AG174" s="11"/>
      <c r="AH174" s="3"/>
      <c r="AI174" s="3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  <c r="EV174" s="2"/>
      <c r="EW174" s="2"/>
      <c r="EX174" s="2"/>
      <c r="EY174" s="2"/>
    </row>
    <row r="175" spans="1:155" x14ac:dyDescent="0.15">
      <c r="A175" s="115">
        <f t="shared" si="72"/>
        <v>44774</v>
      </c>
      <c r="B175" s="116">
        <f t="shared" ca="1" si="82"/>
        <v>1071.48501999</v>
      </c>
      <c r="C175" s="14">
        <f t="shared" si="73"/>
        <v>1000</v>
      </c>
      <c r="D175" s="95">
        <f t="shared" si="74"/>
        <v>44771</v>
      </c>
      <c r="E175" s="93">
        <f ca="1">IF(D175&lt;$B$1,VLOOKUP(D175,[1]DI!$A$4:$B$15000,2,FALSE),0)</f>
        <v>0.13150000000000001</v>
      </c>
      <c r="F175" s="14">
        <f t="shared" ca="1" si="83"/>
        <v>1.0004903700000001</v>
      </c>
      <c r="G175" s="14">
        <f ca="1">(TRUNC(PRODUCT($F$12:$F174),16))</f>
        <v>1.07148502317019</v>
      </c>
      <c r="H175" s="14">
        <f t="shared" si="84"/>
        <v>1</v>
      </c>
      <c r="I175" s="14">
        <f t="shared" ca="1" si="85"/>
        <v>1.0714850199999999</v>
      </c>
      <c r="J175" s="13">
        <f t="shared" si="75"/>
        <v>0</v>
      </c>
      <c r="K175" s="29">
        <f t="shared" si="76"/>
        <v>44538</v>
      </c>
      <c r="L175" s="2">
        <f t="shared" si="77"/>
        <v>163</v>
      </c>
      <c r="M175" s="17">
        <f t="shared" si="78"/>
        <v>163</v>
      </c>
      <c r="N175" s="12">
        <f t="shared" si="67"/>
        <v>1</v>
      </c>
      <c r="O175" s="12">
        <f t="shared" ca="1" si="68"/>
        <v>1.0714850199999999</v>
      </c>
      <c r="P175" s="17">
        <f t="shared" si="79"/>
        <v>0</v>
      </c>
      <c r="Q175" s="14">
        <f t="shared" ca="1" si="69"/>
        <v>71.485019989999998</v>
      </c>
      <c r="R175" s="20">
        <f t="shared" si="70"/>
        <v>0</v>
      </c>
      <c r="S175" s="14">
        <f t="shared" si="71"/>
        <v>0</v>
      </c>
      <c r="T175" s="4" t="str">
        <f t="shared" si="80"/>
        <v>A+J=</v>
      </c>
      <c r="U175" s="29">
        <f t="shared" si="81"/>
        <v>46021</v>
      </c>
      <c r="V175" s="3"/>
      <c r="W175" s="3"/>
      <c r="X175" s="141">
        <f>[2]Plan1!$A245</f>
        <v>44288</v>
      </c>
      <c r="Y175" s="133" t="str">
        <f>[2]Plan1!$C245</f>
        <v>Paixão de Cristo</v>
      </c>
      <c r="Z175" s="124"/>
      <c r="AA175" s="1"/>
      <c r="AC175" s="122"/>
      <c r="AD175" s="122"/>
      <c r="AE175" s="122"/>
      <c r="AF175" s="3"/>
      <c r="AG175" s="11"/>
      <c r="AH175" s="3"/>
      <c r="AI175" s="3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  <c r="EW175" s="2"/>
      <c r="EX175" s="2"/>
      <c r="EY175" s="2"/>
    </row>
    <row r="176" spans="1:155" x14ac:dyDescent="0.15">
      <c r="A176" s="115">
        <f t="shared" si="72"/>
        <v>44775</v>
      </c>
      <c r="B176" s="116">
        <f t="shared" ca="1" si="82"/>
        <v>1072.01045</v>
      </c>
      <c r="C176" s="14">
        <f t="shared" si="73"/>
        <v>1000</v>
      </c>
      <c r="D176" s="95">
        <f t="shared" si="74"/>
        <v>44774</v>
      </c>
      <c r="E176" s="93">
        <f ca="1">IF(D176&lt;$B$1,VLOOKUP(D176,[1]DI!$A$4:$B$15000,2,FALSE),0)</f>
        <v>0.13150000000000001</v>
      </c>
      <c r="F176" s="14">
        <f t="shared" ca="1" si="83"/>
        <v>1.0004903700000001</v>
      </c>
      <c r="G176" s="14">
        <f ca="1">(TRUNC(PRODUCT($F$12:$F175),16))</f>
        <v>1.0720104472809999</v>
      </c>
      <c r="H176" s="14">
        <f t="shared" si="84"/>
        <v>1</v>
      </c>
      <c r="I176" s="14">
        <f t="shared" ca="1" si="85"/>
        <v>1.0720104500000001</v>
      </c>
      <c r="J176" s="13">
        <f t="shared" si="75"/>
        <v>0</v>
      </c>
      <c r="K176" s="29">
        <f t="shared" si="76"/>
        <v>44538</v>
      </c>
      <c r="L176" s="2">
        <f t="shared" si="77"/>
        <v>164</v>
      </c>
      <c r="M176" s="17">
        <f t="shared" si="78"/>
        <v>164</v>
      </c>
      <c r="N176" s="12">
        <f t="shared" si="67"/>
        <v>1</v>
      </c>
      <c r="O176" s="12">
        <f t="shared" ca="1" si="68"/>
        <v>1.0720104500000001</v>
      </c>
      <c r="P176" s="17">
        <f t="shared" si="79"/>
        <v>0</v>
      </c>
      <c r="Q176" s="14">
        <f t="shared" ca="1" si="69"/>
        <v>72.010450000000006</v>
      </c>
      <c r="R176" s="20">
        <f t="shared" si="70"/>
        <v>0</v>
      </c>
      <c r="S176" s="14">
        <f t="shared" si="71"/>
        <v>0</v>
      </c>
      <c r="T176" s="4" t="str">
        <f t="shared" si="80"/>
        <v>A+J=</v>
      </c>
      <c r="U176" s="29">
        <f t="shared" si="81"/>
        <v>46021</v>
      </c>
      <c r="V176" s="3"/>
      <c r="W176" s="3"/>
      <c r="X176" s="141">
        <f>[2]Plan1!$A246</f>
        <v>44307</v>
      </c>
      <c r="Y176" s="133" t="str">
        <f>[2]Plan1!$C246</f>
        <v>Tiradentes</v>
      </c>
      <c r="Z176" s="124"/>
      <c r="AA176" s="1"/>
      <c r="AC176" s="122"/>
      <c r="AD176" s="122"/>
      <c r="AE176" s="122"/>
      <c r="AF176" s="3"/>
      <c r="AG176" s="11"/>
      <c r="AH176" s="3"/>
      <c r="AI176" s="3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  <c r="EV176" s="2"/>
      <c r="EW176" s="2"/>
      <c r="EX176" s="2"/>
      <c r="EY176" s="2"/>
    </row>
    <row r="177" spans="1:155" x14ac:dyDescent="0.15">
      <c r="A177" s="115">
        <f t="shared" si="72"/>
        <v>44776</v>
      </c>
      <c r="B177" s="116">
        <f t="shared" ca="1" si="82"/>
        <v>1072.53613</v>
      </c>
      <c r="C177" s="14">
        <f t="shared" si="73"/>
        <v>1000</v>
      </c>
      <c r="D177" s="95">
        <f t="shared" si="74"/>
        <v>44775</v>
      </c>
      <c r="E177" s="93">
        <f ca="1">IF(D177&lt;$B$1,VLOOKUP(D177,[1]DI!$A$4:$B$15000,2,FALSE),0)</f>
        <v>0.13150000000000001</v>
      </c>
      <c r="F177" s="14">
        <f t="shared" ca="1" si="83"/>
        <v>1.0004903700000001</v>
      </c>
      <c r="G177" s="14">
        <f ca="1">(TRUNC(PRODUCT($F$12:$F176),16))</f>
        <v>1.0725361290440401</v>
      </c>
      <c r="H177" s="14">
        <f t="shared" si="84"/>
        <v>1</v>
      </c>
      <c r="I177" s="14">
        <f t="shared" ca="1" si="85"/>
        <v>1.07253613</v>
      </c>
      <c r="J177" s="13">
        <f t="shared" si="75"/>
        <v>0</v>
      </c>
      <c r="K177" s="29">
        <f t="shared" si="76"/>
        <v>44538</v>
      </c>
      <c r="L177" s="2">
        <f t="shared" si="77"/>
        <v>165</v>
      </c>
      <c r="M177" s="17">
        <f t="shared" si="78"/>
        <v>165</v>
      </c>
      <c r="N177" s="12">
        <f t="shared" si="67"/>
        <v>1</v>
      </c>
      <c r="O177" s="12">
        <f t="shared" ca="1" si="68"/>
        <v>1.07253613</v>
      </c>
      <c r="P177" s="17">
        <f t="shared" si="79"/>
        <v>0</v>
      </c>
      <c r="Q177" s="14">
        <f t="shared" ca="1" si="69"/>
        <v>72.53613</v>
      </c>
      <c r="R177" s="20">
        <f t="shared" si="70"/>
        <v>0</v>
      </c>
      <c r="S177" s="14">
        <f t="shared" si="71"/>
        <v>0</v>
      </c>
      <c r="T177" s="4" t="str">
        <f t="shared" si="80"/>
        <v>A+J=</v>
      </c>
      <c r="U177" s="29">
        <f t="shared" si="81"/>
        <v>46021</v>
      </c>
      <c r="V177" s="3"/>
      <c r="W177" s="3"/>
      <c r="X177" s="141">
        <f>[2]Plan1!$A247</f>
        <v>44317</v>
      </c>
      <c r="Y177" s="133" t="str">
        <f>[2]Plan1!$C247</f>
        <v>Dia do Trabalho</v>
      </c>
      <c r="Z177" s="124"/>
      <c r="AA177" s="1"/>
      <c r="AC177" s="122"/>
      <c r="AD177" s="122"/>
      <c r="AE177" s="122"/>
      <c r="AF177" s="3"/>
      <c r="AG177" s="11"/>
      <c r="AH177" s="3"/>
      <c r="AI177" s="3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  <c r="EW177" s="2"/>
      <c r="EX177" s="2"/>
      <c r="EY177" s="2"/>
    </row>
    <row r="178" spans="1:155" x14ac:dyDescent="0.15">
      <c r="A178" s="115">
        <f t="shared" si="72"/>
        <v>44777</v>
      </c>
      <c r="B178" s="116">
        <f t="shared" ca="1" si="82"/>
        <v>1073.0620699999999</v>
      </c>
      <c r="C178" s="14">
        <f t="shared" si="73"/>
        <v>1000</v>
      </c>
      <c r="D178" s="95">
        <f t="shared" si="74"/>
        <v>44776</v>
      </c>
      <c r="E178" s="93">
        <f ca="1">IF(D178&lt;$B$1,VLOOKUP(D178,[1]DI!$A$4:$B$15000,2,FALSE),0)</f>
        <v>0.13150000000000001</v>
      </c>
      <c r="F178" s="14">
        <f t="shared" ca="1" si="83"/>
        <v>1.0004903700000001</v>
      </c>
      <c r="G178" s="14">
        <f ca="1">(TRUNC(PRODUCT($F$12:$F177),16))</f>
        <v>1.07306206858564</v>
      </c>
      <c r="H178" s="14">
        <f t="shared" si="84"/>
        <v>1</v>
      </c>
      <c r="I178" s="14">
        <f t="shared" ca="1" si="85"/>
        <v>1.07306207</v>
      </c>
      <c r="J178" s="13">
        <f t="shared" si="75"/>
        <v>0</v>
      </c>
      <c r="K178" s="29">
        <f t="shared" si="76"/>
        <v>44538</v>
      </c>
      <c r="L178" s="2">
        <f t="shared" si="77"/>
        <v>166</v>
      </c>
      <c r="M178" s="17">
        <f t="shared" si="78"/>
        <v>166</v>
      </c>
      <c r="N178" s="12">
        <f t="shared" si="67"/>
        <v>1</v>
      </c>
      <c r="O178" s="12">
        <f t="shared" ca="1" si="68"/>
        <v>1.07306207</v>
      </c>
      <c r="P178" s="17">
        <f t="shared" si="79"/>
        <v>0</v>
      </c>
      <c r="Q178" s="14">
        <f t="shared" ca="1" si="69"/>
        <v>73.062070000000006</v>
      </c>
      <c r="R178" s="20">
        <f t="shared" si="70"/>
        <v>0</v>
      </c>
      <c r="S178" s="14">
        <f t="shared" si="71"/>
        <v>0</v>
      </c>
      <c r="T178" s="4" t="str">
        <f t="shared" si="80"/>
        <v>A+J=</v>
      </c>
      <c r="U178" s="29">
        <f t="shared" si="81"/>
        <v>46021</v>
      </c>
      <c r="V178" s="3"/>
      <c r="W178" s="3"/>
      <c r="X178" s="141">
        <f>[2]Plan1!$A248</f>
        <v>44350</v>
      </c>
      <c r="Y178" s="133" t="str">
        <f>[2]Plan1!$C248</f>
        <v>Corpus Christi</v>
      </c>
      <c r="Z178" s="124"/>
      <c r="AA178" s="1"/>
      <c r="AC178" s="122"/>
      <c r="AD178" s="122"/>
      <c r="AE178" s="122"/>
      <c r="AF178" s="3"/>
      <c r="AG178" s="11"/>
      <c r="AH178" s="3"/>
      <c r="AI178" s="3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  <c r="EW178" s="2"/>
      <c r="EX178" s="2"/>
      <c r="EY178" s="2"/>
    </row>
    <row r="179" spans="1:155" x14ac:dyDescent="0.15">
      <c r="A179" s="115">
        <f t="shared" si="72"/>
        <v>44778</v>
      </c>
      <c r="B179" s="116">
        <f t="shared" ca="1" si="82"/>
        <v>1073.5882699900001</v>
      </c>
      <c r="C179" s="14">
        <f t="shared" si="73"/>
        <v>1000</v>
      </c>
      <c r="D179" s="95">
        <f t="shared" si="74"/>
        <v>44777</v>
      </c>
      <c r="E179" s="93">
        <f ca="1">IF(D179&lt;$B$1,VLOOKUP(D179,[1]DI!$A$4:$B$15000,2,FALSE),0)</f>
        <v>0.13650000000000001</v>
      </c>
      <c r="F179" s="14">
        <f t="shared" ca="1" si="83"/>
        <v>1.00050788</v>
      </c>
      <c r="G179" s="14">
        <f ca="1">(TRUNC(PRODUCT($F$12:$F178),16))</f>
        <v>1.07358826603221</v>
      </c>
      <c r="H179" s="14">
        <f t="shared" si="84"/>
        <v>1</v>
      </c>
      <c r="I179" s="14">
        <f t="shared" ca="1" si="85"/>
        <v>1.0735882699999999</v>
      </c>
      <c r="J179" s="13">
        <f t="shared" si="75"/>
        <v>0</v>
      </c>
      <c r="K179" s="29">
        <f t="shared" si="76"/>
        <v>44538</v>
      </c>
      <c r="L179" s="2">
        <f t="shared" si="77"/>
        <v>167</v>
      </c>
      <c r="M179" s="17">
        <f t="shared" si="78"/>
        <v>167</v>
      </c>
      <c r="N179" s="12">
        <f t="shared" si="67"/>
        <v>1</v>
      </c>
      <c r="O179" s="12">
        <f t="shared" ca="1" si="68"/>
        <v>1.0735882699999999</v>
      </c>
      <c r="P179" s="17">
        <f t="shared" si="79"/>
        <v>0</v>
      </c>
      <c r="Q179" s="14">
        <f t="shared" ca="1" si="69"/>
        <v>73.588269990000001</v>
      </c>
      <c r="R179" s="20">
        <f t="shared" si="70"/>
        <v>0</v>
      </c>
      <c r="S179" s="14">
        <f t="shared" si="71"/>
        <v>0</v>
      </c>
      <c r="T179" s="4" t="str">
        <f t="shared" si="80"/>
        <v>A+J=</v>
      </c>
      <c r="U179" s="29">
        <f t="shared" si="81"/>
        <v>46021</v>
      </c>
      <c r="V179" s="3"/>
      <c r="W179" s="3"/>
      <c r="X179" s="141">
        <f>[2]Plan1!$A249</f>
        <v>44446</v>
      </c>
      <c r="Y179" s="133" t="str">
        <f>[2]Plan1!$C249</f>
        <v>Independência do Brasil</v>
      </c>
      <c r="Z179" s="124"/>
      <c r="AA179" s="1"/>
      <c r="AC179" s="122"/>
      <c r="AD179" s="122"/>
      <c r="AE179" s="122"/>
      <c r="AF179" s="3"/>
      <c r="AG179" s="11"/>
      <c r="AH179" s="3"/>
      <c r="AI179" s="3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  <c r="EV179" s="2"/>
      <c r="EW179" s="2"/>
      <c r="EX179" s="2"/>
      <c r="EY179" s="2"/>
    </row>
    <row r="180" spans="1:155" x14ac:dyDescent="0.15">
      <c r="A180" s="115">
        <f t="shared" si="72"/>
        <v>44781</v>
      </c>
      <c r="B180" s="116">
        <f t="shared" ca="1" si="82"/>
        <v>1074.13351999</v>
      </c>
      <c r="C180" s="14">
        <f t="shared" si="73"/>
        <v>1000</v>
      </c>
      <c r="D180" s="95">
        <f t="shared" si="74"/>
        <v>44778</v>
      </c>
      <c r="E180" s="93">
        <f ca="1">IF(D180&lt;$B$1,VLOOKUP(D180,[1]DI!$A$4:$B$15000,2,FALSE),0)</f>
        <v>0.13650000000000001</v>
      </c>
      <c r="F180" s="14">
        <f t="shared" ca="1" si="83"/>
        <v>1.00050788</v>
      </c>
      <c r="G180" s="14">
        <f ca="1">(TRUNC(PRODUCT($F$12:$F179),16))</f>
        <v>1.07413352004076</v>
      </c>
      <c r="H180" s="14">
        <f t="shared" si="84"/>
        <v>1</v>
      </c>
      <c r="I180" s="14">
        <f t="shared" ca="1" si="85"/>
        <v>1.07413352</v>
      </c>
      <c r="J180" s="13">
        <f t="shared" si="75"/>
        <v>0</v>
      </c>
      <c r="K180" s="29">
        <f t="shared" si="76"/>
        <v>44538</v>
      </c>
      <c r="L180" s="2">
        <f t="shared" si="77"/>
        <v>168</v>
      </c>
      <c r="M180" s="17">
        <f t="shared" si="78"/>
        <v>168</v>
      </c>
      <c r="N180" s="12">
        <f t="shared" si="67"/>
        <v>1</v>
      </c>
      <c r="O180" s="12">
        <f t="shared" ca="1" si="68"/>
        <v>1.07413352</v>
      </c>
      <c r="P180" s="17">
        <f t="shared" si="79"/>
        <v>0</v>
      </c>
      <c r="Q180" s="14">
        <f t="shared" ca="1" si="69"/>
        <v>74.133519989999996</v>
      </c>
      <c r="R180" s="20">
        <f t="shared" si="70"/>
        <v>0</v>
      </c>
      <c r="S180" s="14">
        <f t="shared" si="71"/>
        <v>0</v>
      </c>
      <c r="T180" s="4" t="str">
        <f t="shared" si="80"/>
        <v>A+J=</v>
      </c>
      <c r="U180" s="29">
        <f t="shared" si="81"/>
        <v>46021</v>
      </c>
      <c r="V180" s="3"/>
      <c r="W180" s="3"/>
      <c r="X180" s="141">
        <f>[2]Plan1!$A250</f>
        <v>44481</v>
      </c>
      <c r="Y180" s="133" t="str">
        <f>[2]Plan1!$C250</f>
        <v>Nossa Sr.a Aparecida - Padroeira do Brasil</v>
      </c>
      <c r="Z180" s="124"/>
      <c r="AA180" s="1"/>
      <c r="AC180" s="122"/>
      <c r="AD180" s="122"/>
      <c r="AE180" s="122"/>
      <c r="AF180" s="3"/>
      <c r="AG180" s="11"/>
      <c r="AH180" s="3"/>
      <c r="AI180" s="3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  <c r="EV180" s="2"/>
      <c r="EW180" s="2"/>
      <c r="EX180" s="2"/>
      <c r="EY180" s="2"/>
    </row>
    <row r="181" spans="1:155" x14ac:dyDescent="0.15">
      <c r="A181" s="115">
        <f t="shared" si="72"/>
        <v>44782</v>
      </c>
      <c r="B181" s="116">
        <f t="shared" ca="1" si="82"/>
        <v>1074.67905</v>
      </c>
      <c r="C181" s="14">
        <f t="shared" si="73"/>
        <v>1000</v>
      </c>
      <c r="D181" s="95">
        <f t="shared" si="74"/>
        <v>44781</v>
      </c>
      <c r="E181" s="93">
        <f ca="1">IF(D181&lt;$B$1,VLOOKUP(D181,[1]DI!$A$4:$B$15000,2,FALSE),0)</f>
        <v>0.13650000000000001</v>
      </c>
      <c r="F181" s="14">
        <f t="shared" ca="1" si="83"/>
        <v>1.00050788</v>
      </c>
      <c r="G181" s="14">
        <f ca="1">(TRUNC(PRODUCT($F$12:$F180),16))</f>
        <v>1.07467905097292</v>
      </c>
      <c r="H181" s="14">
        <f t="shared" si="84"/>
        <v>1</v>
      </c>
      <c r="I181" s="14">
        <f t="shared" ca="1" si="85"/>
        <v>1.0746790500000001</v>
      </c>
      <c r="J181" s="13">
        <f t="shared" si="75"/>
        <v>0</v>
      </c>
      <c r="K181" s="29">
        <f t="shared" si="76"/>
        <v>44538</v>
      </c>
      <c r="L181" s="2">
        <f t="shared" si="77"/>
        <v>169</v>
      </c>
      <c r="M181" s="17">
        <f t="shared" si="78"/>
        <v>169</v>
      </c>
      <c r="N181" s="12">
        <f t="shared" si="67"/>
        <v>1</v>
      </c>
      <c r="O181" s="12">
        <f t="shared" ca="1" si="68"/>
        <v>1.0746790500000001</v>
      </c>
      <c r="P181" s="17">
        <f t="shared" si="79"/>
        <v>0</v>
      </c>
      <c r="Q181" s="14">
        <f t="shared" ca="1" si="69"/>
        <v>74.679050000000004</v>
      </c>
      <c r="R181" s="20">
        <f t="shared" si="70"/>
        <v>0</v>
      </c>
      <c r="S181" s="14">
        <f t="shared" si="71"/>
        <v>0</v>
      </c>
      <c r="T181" s="4" t="str">
        <f t="shared" si="80"/>
        <v>A+J=</v>
      </c>
      <c r="U181" s="29">
        <f t="shared" si="81"/>
        <v>46021</v>
      </c>
      <c r="V181" s="3"/>
      <c r="W181" s="3"/>
      <c r="X181" s="141">
        <f>[2]Plan1!$A251</f>
        <v>44502</v>
      </c>
      <c r="Y181" s="133" t="str">
        <f>[2]Plan1!$C251</f>
        <v>Finados</v>
      </c>
      <c r="Z181" s="124"/>
      <c r="AA181" s="1"/>
      <c r="AC181" s="122"/>
      <c r="AD181" s="122"/>
      <c r="AE181" s="122"/>
      <c r="AF181" s="3"/>
      <c r="AG181" s="11"/>
      <c r="AH181" s="3"/>
      <c r="AI181" s="3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  <c r="EV181" s="2"/>
      <c r="EW181" s="2"/>
      <c r="EX181" s="2"/>
      <c r="EY181" s="2"/>
    </row>
    <row r="182" spans="1:155" x14ac:dyDescent="0.15">
      <c r="A182" s="115">
        <f t="shared" si="72"/>
        <v>44783</v>
      </c>
      <c r="B182" s="116">
        <f t="shared" ca="1" si="82"/>
        <v>1075.22486</v>
      </c>
      <c r="C182" s="14">
        <f t="shared" si="73"/>
        <v>1000</v>
      </c>
      <c r="D182" s="95">
        <f t="shared" si="74"/>
        <v>44782</v>
      </c>
      <c r="E182" s="93">
        <f ca="1">IF(D182&lt;$B$1,VLOOKUP(D182,[1]DI!$A$4:$B$15000,2,FALSE),0)</f>
        <v>0.13650000000000001</v>
      </c>
      <c r="F182" s="14">
        <f t="shared" ca="1" si="83"/>
        <v>1.00050788</v>
      </c>
      <c r="G182" s="14">
        <f ca="1">(TRUNC(PRODUCT($F$12:$F181),16))</f>
        <v>1.0752248589693301</v>
      </c>
      <c r="H182" s="14">
        <f t="shared" si="84"/>
        <v>1</v>
      </c>
      <c r="I182" s="14">
        <f t="shared" ca="1" si="85"/>
        <v>1.0752248600000001</v>
      </c>
      <c r="J182" s="13">
        <f t="shared" si="75"/>
        <v>0</v>
      </c>
      <c r="K182" s="29">
        <f t="shared" si="76"/>
        <v>44538</v>
      </c>
      <c r="L182" s="2">
        <f t="shared" si="77"/>
        <v>170</v>
      </c>
      <c r="M182" s="17">
        <f t="shared" si="78"/>
        <v>170</v>
      </c>
      <c r="N182" s="12">
        <f t="shared" si="67"/>
        <v>1</v>
      </c>
      <c r="O182" s="12">
        <f t="shared" ca="1" si="68"/>
        <v>1.0752248600000001</v>
      </c>
      <c r="P182" s="17">
        <f t="shared" si="79"/>
        <v>0</v>
      </c>
      <c r="Q182" s="14">
        <f t="shared" ca="1" si="69"/>
        <v>75.224860000000007</v>
      </c>
      <c r="R182" s="20">
        <f t="shared" si="70"/>
        <v>0</v>
      </c>
      <c r="S182" s="14">
        <f t="shared" si="71"/>
        <v>0</v>
      </c>
      <c r="T182" s="4" t="str">
        <f t="shared" si="80"/>
        <v>A+J=</v>
      </c>
      <c r="U182" s="29">
        <f t="shared" si="81"/>
        <v>46021</v>
      </c>
      <c r="V182" s="3"/>
      <c r="W182" s="3"/>
      <c r="X182" s="141">
        <f>[2]Plan1!$A252</f>
        <v>44515</v>
      </c>
      <c r="Y182" s="133" t="str">
        <f>[2]Plan1!$C252</f>
        <v>Proclamação da República</v>
      </c>
      <c r="Z182" s="124"/>
      <c r="AA182" s="1"/>
      <c r="AC182" s="122"/>
      <c r="AD182" s="122"/>
      <c r="AE182" s="122"/>
      <c r="AF182" s="3"/>
      <c r="AG182" s="11"/>
      <c r="AH182" s="3"/>
      <c r="AI182" s="3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  <c r="EV182" s="2"/>
      <c r="EW182" s="2"/>
      <c r="EX182" s="2"/>
      <c r="EY182" s="2"/>
    </row>
    <row r="183" spans="1:155" x14ac:dyDescent="0.15">
      <c r="A183" s="115">
        <f t="shared" si="72"/>
        <v>44784</v>
      </c>
      <c r="B183" s="116">
        <f t="shared" ca="1" si="82"/>
        <v>1075.7709399999999</v>
      </c>
      <c r="C183" s="14">
        <f t="shared" si="73"/>
        <v>1000</v>
      </c>
      <c r="D183" s="95">
        <f t="shared" si="74"/>
        <v>44783</v>
      </c>
      <c r="E183" s="93">
        <f ca="1">IF(D183&lt;$B$1,VLOOKUP(D183,[1]DI!$A$4:$B$15000,2,FALSE),0)</f>
        <v>0.13650000000000001</v>
      </c>
      <c r="F183" s="14">
        <f t="shared" ca="1" si="83"/>
        <v>1.00050788</v>
      </c>
      <c r="G183" s="14">
        <f ca="1">(TRUNC(PRODUCT($F$12:$F182),16))</f>
        <v>1.0757709441707</v>
      </c>
      <c r="H183" s="14">
        <f t="shared" si="84"/>
        <v>1</v>
      </c>
      <c r="I183" s="14">
        <f t="shared" ca="1" si="85"/>
        <v>1.07577094</v>
      </c>
      <c r="J183" s="13">
        <f t="shared" si="75"/>
        <v>0</v>
      </c>
      <c r="K183" s="29">
        <f t="shared" si="76"/>
        <v>44538</v>
      </c>
      <c r="L183" s="2">
        <f t="shared" si="77"/>
        <v>171</v>
      </c>
      <c r="M183" s="17">
        <f t="shared" si="78"/>
        <v>171</v>
      </c>
      <c r="N183" s="12">
        <f t="shared" si="67"/>
        <v>1</v>
      </c>
      <c r="O183" s="12">
        <f t="shared" ca="1" si="68"/>
        <v>1.07577094</v>
      </c>
      <c r="P183" s="17">
        <f t="shared" si="79"/>
        <v>0</v>
      </c>
      <c r="Q183" s="14">
        <f t="shared" ca="1" si="69"/>
        <v>75.770939999999996</v>
      </c>
      <c r="R183" s="20">
        <f t="shared" si="70"/>
        <v>0</v>
      </c>
      <c r="S183" s="14">
        <f t="shared" si="71"/>
        <v>0</v>
      </c>
      <c r="T183" s="4" t="str">
        <f t="shared" si="80"/>
        <v>A+J=</v>
      </c>
      <c r="U183" s="29">
        <f t="shared" si="81"/>
        <v>46021</v>
      </c>
      <c r="V183" s="3"/>
      <c r="W183" s="3"/>
      <c r="X183" s="141">
        <f>[2]Plan1!$A253</f>
        <v>44555</v>
      </c>
      <c r="Y183" s="133" t="str">
        <f>[2]Plan1!$C253</f>
        <v>Natal</v>
      </c>
      <c r="Z183" s="124"/>
      <c r="AA183" s="1"/>
      <c r="AC183" s="122"/>
      <c r="AD183" s="122"/>
      <c r="AE183" s="122"/>
      <c r="AF183" s="3"/>
      <c r="AG183" s="11"/>
      <c r="AH183" s="3"/>
      <c r="AI183" s="3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  <c r="EW183" s="2"/>
      <c r="EX183" s="2"/>
      <c r="EY183" s="2"/>
    </row>
    <row r="184" spans="1:155" x14ac:dyDescent="0.15">
      <c r="A184" s="115">
        <f t="shared" si="72"/>
        <v>44785</v>
      </c>
      <c r="B184" s="116">
        <f t="shared" ca="1" si="82"/>
        <v>1076.3173099999999</v>
      </c>
      <c r="C184" s="14">
        <f t="shared" si="73"/>
        <v>1000</v>
      </c>
      <c r="D184" s="95">
        <f t="shared" si="74"/>
        <v>44784</v>
      </c>
      <c r="E184" s="93">
        <f ca="1">IF(D184&lt;$B$1,VLOOKUP(D184,[1]DI!$A$4:$B$15000,2,FALSE),0)</f>
        <v>0.13650000000000001</v>
      </c>
      <c r="F184" s="14">
        <f t="shared" ca="1" si="83"/>
        <v>1.00050788</v>
      </c>
      <c r="G184" s="14">
        <f ca="1">(TRUNC(PRODUCT($F$12:$F183),16))</f>
        <v>1.07631730671783</v>
      </c>
      <c r="H184" s="14">
        <f t="shared" si="84"/>
        <v>1</v>
      </c>
      <c r="I184" s="14">
        <f t="shared" ca="1" si="85"/>
        <v>1.0763173100000001</v>
      </c>
      <c r="J184" s="13">
        <f t="shared" si="75"/>
        <v>0</v>
      </c>
      <c r="K184" s="29">
        <f t="shared" si="76"/>
        <v>44538</v>
      </c>
      <c r="L184" s="2">
        <f t="shared" si="77"/>
        <v>172</v>
      </c>
      <c r="M184" s="17">
        <f t="shared" si="78"/>
        <v>172</v>
      </c>
      <c r="N184" s="12">
        <f t="shared" si="67"/>
        <v>1</v>
      </c>
      <c r="O184" s="12">
        <f t="shared" ca="1" si="68"/>
        <v>1.0763173100000001</v>
      </c>
      <c r="P184" s="17">
        <f t="shared" si="79"/>
        <v>0</v>
      </c>
      <c r="Q184" s="14">
        <f t="shared" ca="1" si="69"/>
        <v>76.317310000000006</v>
      </c>
      <c r="R184" s="20">
        <f t="shared" si="70"/>
        <v>0</v>
      </c>
      <c r="S184" s="14">
        <f t="shared" si="71"/>
        <v>0</v>
      </c>
      <c r="T184" s="4" t="str">
        <f t="shared" si="80"/>
        <v>A+J=</v>
      </c>
      <c r="U184" s="29">
        <f t="shared" si="81"/>
        <v>46021</v>
      </c>
      <c r="V184" s="3"/>
      <c r="W184" s="3"/>
      <c r="X184" s="141">
        <f>[2]Plan1!$A254</f>
        <v>44562</v>
      </c>
      <c r="Y184" s="133" t="str">
        <f>[2]Plan1!$C254</f>
        <v>Confraternização Universal</v>
      </c>
      <c r="Z184" s="124"/>
      <c r="AA184" s="1"/>
      <c r="AC184" s="122"/>
      <c r="AD184" s="122"/>
      <c r="AE184" s="122"/>
      <c r="AF184" s="3"/>
      <c r="AG184" s="11"/>
      <c r="AH184" s="3"/>
      <c r="AI184" s="3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  <c r="EW184" s="2"/>
      <c r="EX184" s="2"/>
      <c r="EY184" s="2"/>
    </row>
    <row r="185" spans="1:155" x14ac:dyDescent="0.15">
      <c r="A185" s="115">
        <f t="shared" si="72"/>
        <v>44788</v>
      </c>
      <c r="B185" s="116">
        <f t="shared" ca="1" si="82"/>
        <v>1076.86394999</v>
      </c>
      <c r="C185" s="14">
        <f t="shared" si="73"/>
        <v>1000</v>
      </c>
      <c r="D185" s="95">
        <f t="shared" si="74"/>
        <v>44785</v>
      </c>
      <c r="E185" s="93">
        <f ca="1">IF(D185&lt;$B$1,VLOOKUP(D185,[1]DI!$A$4:$B$15000,2,FALSE),0)</f>
        <v>0.13650000000000001</v>
      </c>
      <c r="F185" s="14">
        <f t="shared" ca="1" si="83"/>
        <v>1.00050788</v>
      </c>
      <c r="G185" s="14">
        <f ca="1">(TRUNC(PRODUCT($F$12:$F184),16))</f>
        <v>1.0768639467515599</v>
      </c>
      <c r="H185" s="14">
        <f t="shared" si="84"/>
        <v>1</v>
      </c>
      <c r="I185" s="14">
        <f t="shared" ca="1" si="85"/>
        <v>1.0768639499999999</v>
      </c>
      <c r="J185" s="13">
        <f t="shared" si="75"/>
        <v>0</v>
      </c>
      <c r="K185" s="29">
        <f t="shared" si="76"/>
        <v>44538</v>
      </c>
      <c r="L185" s="2">
        <f t="shared" si="77"/>
        <v>173</v>
      </c>
      <c r="M185" s="17">
        <f t="shared" si="78"/>
        <v>173</v>
      </c>
      <c r="N185" s="12">
        <f t="shared" si="67"/>
        <v>1</v>
      </c>
      <c r="O185" s="12">
        <f t="shared" ca="1" si="68"/>
        <v>1.0768639499999999</v>
      </c>
      <c r="P185" s="17">
        <f t="shared" si="79"/>
        <v>0</v>
      </c>
      <c r="Q185" s="14">
        <f t="shared" ca="1" si="69"/>
        <v>76.863949989999995</v>
      </c>
      <c r="R185" s="20">
        <f t="shared" si="70"/>
        <v>0</v>
      </c>
      <c r="S185" s="14">
        <f t="shared" si="71"/>
        <v>0</v>
      </c>
      <c r="T185" s="4" t="str">
        <f t="shared" si="80"/>
        <v>A+J=</v>
      </c>
      <c r="U185" s="29">
        <f t="shared" si="81"/>
        <v>46021</v>
      </c>
      <c r="V185" s="3"/>
      <c r="W185" s="3"/>
      <c r="X185" s="141">
        <f>[2]Plan1!$A255</f>
        <v>44620</v>
      </c>
      <c r="Y185" s="133" t="str">
        <f>[2]Plan1!$C255</f>
        <v>Carnaval</v>
      </c>
      <c r="Z185" s="124"/>
      <c r="AA185" s="1"/>
      <c r="AC185" s="122"/>
      <c r="AD185" s="122"/>
      <c r="AE185" s="122"/>
      <c r="AF185" s="3"/>
      <c r="AG185" s="11"/>
      <c r="AH185" s="3"/>
      <c r="AI185" s="3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  <c r="EV185" s="2"/>
      <c r="EW185" s="2"/>
      <c r="EX185" s="2"/>
      <c r="EY185" s="2"/>
    </row>
    <row r="186" spans="1:155" x14ac:dyDescent="0.15">
      <c r="A186" s="115">
        <f t="shared" si="72"/>
        <v>44789</v>
      </c>
      <c r="B186" s="116">
        <f t="shared" ca="1" si="82"/>
        <v>1077.41086</v>
      </c>
      <c r="C186" s="14">
        <f t="shared" si="73"/>
        <v>1000</v>
      </c>
      <c r="D186" s="95">
        <f t="shared" si="74"/>
        <v>44788</v>
      </c>
      <c r="E186" s="93">
        <f ca="1">IF(D186&lt;$B$1,VLOOKUP(D186,[1]DI!$A$4:$B$15000,2,FALSE),0)</f>
        <v>0.13650000000000001</v>
      </c>
      <c r="F186" s="14">
        <f t="shared" ca="1" si="83"/>
        <v>1.00050788</v>
      </c>
      <c r="G186" s="14">
        <f ca="1">(TRUNC(PRODUCT($F$12:$F185),16))</f>
        <v>1.07741086441284</v>
      </c>
      <c r="H186" s="14">
        <f t="shared" si="84"/>
        <v>1</v>
      </c>
      <c r="I186" s="14">
        <f t="shared" ca="1" si="85"/>
        <v>1.0774108600000001</v>
      </c>
      <c r="J186" s="13">
        <f t="shared" si="75"/>
        <v>0</v>
      </c>
      <c r="K186" s="29">
        <f t="shared" si="76"/>
        <v>44538</v>
      </c>
      <c r="L186" s="2">
        <f t="shared" si="77"/>
        <v>174</v>
      </c>
      <c r="M186" s="17">
        <f t="shared" si="78"/>
        <v>174</v>
      </c>
      <c r="N186" s="12">
        <f t="shared" si="67"/>
        <v>1</v>
      </c>
      <c r="O186" s="12">
        <f t="shared" ca="1" si="68"/>
        <v>1.0774108600000001</v>
      </c>
      <c r="P186" s="17">
        <f t="shared" si="79"/>
        <v>0</v>
      </c>
      <c r="Q186" s="14">
        <f t="shared" ca="1" si="69"/>
        <v>77.41086</v>
      </c>
      <c r="R186" s="20">
        <f t="shared" si="70"/>
        <v>0</v>
      </c>
      <c r="S186" s="14">
        <f t="shared" si="71"/>
        <v>0</v>
      </c>
      <c r="T186" s="4" t="str">
        <f t="shared" si="80"/>
        <v>A+J=</v>
      </c>
      <c r="U186" s="29">
        <f t="shared" si="81"/>
        <v>46021</v>
      </c>
      <c r="V186" s="3"/>
      <c r="W186" s="3"/>
      <c r="X186" s="141">
        <f>[2]Plan1!$A256</f>
        <v>44621</v>
      </c>
      <c r="Y186" s="133" t="str">
        <f>[2]Plan1!$C256</f>
        <v>Carnaval</v>
      </c>
      <c r="Z186" s="124"/>
      <c r="AA186" s="1"/>
      <c r="AC186" s="122"/>
      <c r="AD186" s="122"/>
      <c r="AE186" s="122"/>
      <c r="AF186" s="3"/>
      <c r="AG186" s="11"/>
      <c r="AH186" s="3"/>
      <c r="AI186" s="3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  <c r="EV186" s="2"/>
      <c r="EW186" s="2"/>
      <c r="EX186" s="2"/>
      <c r="EY186" s="2"/>
    </row>
    <row r="187" spans="1:155" x14ac:dyDescent="0.15">
      <c r="A187" s="115">
        <f t="shared" si="72"/>
        <v>44790</v>
      </c>
      <c r="B187" s="116">
        <f t="shared" ca="1" si="82"/>
        <v>1077.9580599999999</v>
      </c>
      <c r="C187" s="14">
        <f t="shared" si="73"/>
        <v>1000</v>
      </c>
      <c r="D187" s="95">
        <f t="shared" si="74"/>
        <v>44789</v>
      </c>
      <c r="E187" s="93">
        <f ca="1">IF(D187&lt;$B$1,VLOOKUP(D187,[1]DI!$A$4:$B$15000,2,FALSE),0)</f>
        <v>0.13650000000000001</v>
      </c>
      <c r="F187" s="14">
        <f t="shared" ca="1" si="83"/>
        <v>1.00050788</v>
      </c>
      <c r="G187" s="14">
        <f ca="1">(TRUNC(PRODUCT($F$12:$F186),16))</f>
        <v>1.0779580598426599</v>
      </c>
      <c r="H187" s="14">
        <f t="shared" si="84"/>
        <v>1</v>
      </c>
      <c r="I187" s="14">
        <f t="shared" ca="1" si="85"/>
        <v>1.0779580600000001</v>
      </c>
      <c r="J187" s="13">
        <f t="shared" si="75"/>
        <v>0</v>
      </c>
      <c r="K187" s="29">
        <f t="shared" si="76"/>
        <v>44538</v>
      </c>
      <c r="L187" s="2">
        <f t="shared" si="77"/>
        <v>175</v>
      </c>
      <c r="M187" s="17">
        <f t="shared" si="78"/>
        <v>175</v>
      </c>
      <c r="N187" s="12">
        <f t="shared" si="67"/>
        <v>1</v>
      </c>
      <c r="O187" s="12">
        <f t="shared" ca="1" si="68"/>
        <v>1.0779580600000001</v>
      </c>
      <c r="P187" s="17">
        <f t="shared" si="79"/>
        <v>0</v>
      </c>
      <c r="Q187" s="14">
        <f t="shared" ca="1" si="69"/>
        <v>77.958060000000003</v>
      </c>
      <c r="R187" s="20">
        <f t="shared" si="70"/>
        <v>0</v>
      </c>
      <c r="S187" s="14">
        <f t="shared" si="71"/>
        <v>0</v>
      </c>
      <c r="T187" s="4" t="str">
        <f t="shared" si="80"/>
        <v>A+J=</v>
      </c>
      <c r="U187" s="29">
        <f t="shared" si="81"/>
        <v>46021</v>
      </c>
      <c r="V187" s="3"/>
      <c r="W187" s="3"/>
      <c r="X187" s="141">
        <f>[2]Plan1!$A257</f>
        <v>44666</v>
      </c>
      <c r="Y187" s="133" t="str">
        <f>[2]Plan1!$C257</f>
        <v>Paixão de Cristo</v>
      </c>
      <c r="Z187" s="124"/>
      <c r="AA187" s="1"/>
      <c r="AC187" s="122"/>
      <c r="AD187" s="122"/>
      <c r="AE187" s="122"/>
      <c r="AF187" s="3"/>
      <c r="AG187" s="11"/>
      <c r="AH187" s="3"/>
      <c r="AI187" s="3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/>
      <c r="EV187" s="2"/>
      <c r="EW187" s="2"/>
      <c r="EX187" s="2"/>
      <c r="EY187" s="2"/>
    </row>
    <row r="188" spans="1:155" x14ac:dyDescent="0.15">
      <c r="A188" s="115">
        <f t="shared" si="72"/>
        <v>44791</v>
      </c>
      <c r="B188" s="116">
        <f t="shared" ca="1" si="82"/>
        <v>1078.50552999</v>
      </c>
      <c r="C188" s="14">
        <f t="shared" si="73"/>
        <v>1000</v>
      </c>
      <c r="D188" s="95">
        <f t="shared" si="74"/>
        <v>44790</v>
      </c>
      <c r="E188" s="93">
        <f ca="1">IF(D188&lt;$B$1,VLOOKUP(D188,[1]DI!$A$4:$B$15000,2,FALSE),0)</f>
        <v>0.13650000000000001</v>
      </c>
      <c r="F188" s="14">
        <f t="shared" ca="1" si="83"/>
        <v>1.00050788</v>
      </c>
      <c r="G188" s="14">
        <f ca="1">(TRUNC(PRODUCT($F$12:$F187),16))</f>
        <v>1.0785055331820901</v>
      </c>
      <c r="H188" s="14">
        <f t="shared" si="84"/>
        <v>1</v>
      </c>
      <c r="I188" s="14">
        <f t="shared" ca="1" si="85"/>
        <v>1.0785055299999999</v>
      </c>
      <c r="J188" s="13">
        <f t="shared" si="75"/>
        <v>0</v>
      </c>
      <c r="K188" s="29">
        <f t="shared" si="76"/>
        <v>44538</v>
      </c>
      <c r="L188" s="2">
        <f t="shared" si="77"/>
        <v>176</v>
      </c>
      <c r="M188" s="17">
        <f t="shared" si="78"/>
        <v>176</v>
      </c>
      <c r="N188" s="12">
        <f t="shared" si="67"/>
        <v>1</v>
      </c>
      <c r="O188" s="12">
        <f t="shared" ca="1" si="68"/>
        <v>1.0785055299999999</v>
      </c>
      <c r="P188" s="17">
        <f t="shared" si="79"/>
        <v>0</v>
      </c>
      <c r="Q188" s="14">
        <f t="shared" ca="1" si="69"/>
        <v>78.505529989999999</v>
      </c>
      <c r="R188" s="20">
        <f t="shared" si="70"/>
        <v>0</v>
      </c>
      <c r="S188" s="14">
        <f t="shared" si="71"/>
        <v>0</v>
      </c>
      <c r="T188" s="4" t="str">
        <f t="shared" si="80"/>
        <v>A+J=</v>
      </c>
      <c r="U188" s="29">
        <f t="shared" si="81"/>
        <v>46021</v>
      </c>
      <c r="V188" s="3"/>
      <c r="W188" s="3"/>
      <c r="X188" s="141">
        <f>[2]Plan1!$A258</f>
        <v>44672</v>
      </c>
      <c r="Y188" s="133" t="str">
        <f>[2]Plan1!$C258</f>
        <v>Tiradentes</v>
      </c>
      <c r="Z188" s="124"/>
      <c r="AA188" s="1"/>
      <c r="AC188" s="122"/>
      <c r="AD188" s="122"/>
      <c r="AE188" s="122"/>
      <c r="AF188" s="3"/>
      <c r="AG188" s="11"/>
      <c r="AH188" s="3"/>
      <c r="AI188" s="3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  <c r="EU188" s="2"/>
      <c r="EV188" s="2"/>
      <c r="EW188" s="2"/>
      <c r="EX188" s="2"/>
      <c r="EY188" s="2"/>
    </row>
    <row r="189" spans="1:155" x14ac:dyDescent="0.15">
      <c r="A189" s="115">
        <f t="shared" si="72"/>
        <v>44792</v>
      </c>
      <c r="B189" s="116">
        <f t="shared" ca="1" si="82"/>
        <v>1079.05327999</v>
      </c>
      <c r="C189" s="14">
        <f t="shared" si="73"/>
        <v>1000</v>
      </c>
      <c r="D189" s="95">
        <f t="shared" si="74"/>
        <v>44791</v>
      </c>
      <c r="E189" s="93">
        <f ca="1">IF(D189&lt;$B$1,VLOOKUP(D189,[1]DI!$A$4:$B$15000,2,FALSE),0)</f>
        <v>0.13650000000000001</v>
      </c>
      <c r="F189" s="14">
        <f t="shared" ca="1" si="83"/>
        <v>1.00050788</v>
      </c>
      <c r="G189" s="14">
        <f ca="1">(TRUNC(PRODUCT($F$12:$F188),16))</f>
        <v>1.07905328457228</v>
      </c>
      <c r="H189" s="14">
        <f t="shared" si="84"/>
        <v>1</v>
      </c>
      <c r="I189" s="14">
        <f t="shared" ca="1" si="85"/>
        <v>1.0790532799999999</v>
      </c>
      <c r="J189" s="13">
        <f t="shared" si="75"/>
        <v>0</v>
      </c>
      <c r="K189" s="29">
        <f t="shared" si="76"/>
        <v>44538</v>
      </c>
      <c r="L189" s="2">
        <f t="shared" si="77"/>
        <v>177</v>
      </c>
      <c r="M189" s="17">
        <f t="shared" si="78"/>
        <v>177</v>
      </c>
      <c r="N189" s="12">
        <f t="shared" si="67"/>
        <v>1</v>
      </c>
      <c r="O189" s="12">
        <f t="shared" ca="1" si="68"/>
        <v>1.0790532799999999</v>
      </c>
      <c r="P189" s="17">
        <f t="shared" si="79"/>
        <v>0</v>
      </c>
      <c r="Q189" s="14">
        <f t="shared" ca="1" si="69"/>
        <v>79.053279989999993</v>
      </c>
      <c r="R189" s="20">
        <f t="shared" si="70"/>
        <v>0</v>
      </c>
      <c r="S189" s="14">
        <f t="shared" si="71"/>
        <v>0</v>
      </c>
      <c r="T189" s="4" t="str">
        <f t="shared" si="80"/>
        <v>A+J=</v>
      </c>
      <c r="U189" s="29">
        <f t="shared" si="81"/>
        <v>46021</v>
      </c>
      <c r="V189" s="3"/>
      <c r="W189" s="3"/>
      <c r="X189" s="141">
        <f>[2]Plan1!$A259</f>
        <v>44682</v>
      </c>
      <c r="Y189" s="133" t="str">
        <f>[2]Plan1!$C259</f>
        <v>Dia do Trabalho</v>
      </c>
      <c r="Z189" s="124"/>
      <c r="AA189" s="1"/>
      <c r="AC189" s="122"/>
      <c r="AD189" s="122"/>
      <c r="AE189" s="122"/>
      <c r="AF189" s="3"/>
      <c r="AG189" s="11"/>
      <c r="AH189" s="3"/>
      <c r="AI189" s="3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  <c r="EW189" s="2"/>
      <c r="EX189" s="2"/>
      <c r="EY189" s="2"/>
    </row>
    <row r="190" spans="1:155" x14ac:dyDescent="0.15">
      <c r="A190" s="115">
        <f t="shared" si="72"/>
        <v>44795</v>
      </c>
      <c r="B190" s="116">
        <f t="shared" ca="1" si="82"/>
        <v>1079.6013099900001</v>
      </c>
      <c r="C190" s="14">
        <f t="shared" si="73"/>
        <v>1000</v>
      </c>
      <c r="D190" s="95">
        <f t="shared" si="74"/>
        <v>44792</v>
      </c>
      <c r="E190" s="93">
        <f ca="1">IF(D190&lt;$B$1,VLOOKUP(D190,[1]DI!$A$4:$B$15000,2,FALSE),0)</f>
        <v>0.13650000000000001</v>
      </c>
      <c r="F190" s="14">
        <f t="shared" ca="1" si="83"/>
        <v>1.00050788</v>
      </c>
      <c r="G190" s="14">
        <f ca="1">(TRUNC(PRODUCT($F$12:$F189),16))</f>
        <v>1.07960131415445</v>
      </c>
      <c r="H190" s="14">
        <f t="shared" si="84"/>
        <v>1</v>
      </c>
      <c r="I190" s="14">
        <f t="shared" ca="1" si="85"/>
        <v>1.0796013099999999</v>
      </c>
      <c r="J190" s="13">
        <f t="shared" si="75"/>
        <v>0</v>
      </c>
      <c r="K190" s="29">
        <f t="shared" si="76"/>
        <v>44538</v>
      </c>
      <c r="L190" s="2">
        <f t="shared" si="77"/>
        <v>178</v>
      </c>
      <c r="M190" s="17">
        <f t="shared" si="78"/>
        <v>178</v>
      </c>
      <c r="N190" s="12">
        <f t="shared" si="67"/>
        <v>1</v>
      </c>
      <c r="O190" s="12">
        <f t="shared" ca="1" si="68"/>
        <v>1.0796013099999999</v>
      </c>
      <c r="P190" s="17">
        <f t="shared" si="79"/>
        <v>0</v>
      </c>
      <c r="Q190" s="14">
        <f t="shared" ca="1" si="69"/>
        <v>79.601309990000004</v>
      </c>
      <c r="R190" s="20">
        <f t="shared" si="70"/>
        <v>0</v>
      </c>
      <c r="S190" s="14">
        <f t="shared" si="71"/>
        <v>0</v>
      </c>
      <c r="T190" s="4" t="str">
        <f t="shared" si="80"/>
        <v>A+J=</v>
      </c>
      <c r="U190" s="29">
        <f t="shared" si="81"/>
        <v>46021</v>
      </c>
      <c r="V190" s="3"/>
      <c r="W190" s="3"/>
      <c r="X190" s="141">
        <f>[2]Plan1!$A260</f>
        <v>44728</v>
      </c>
      <c r="Y190" s="133" t="str">
        <f>[2]Plan1!$C260</f>
        <v>Corpus Christi</v>
      </c>
      <c r="Z190" s="124"/>
      <c r="AA190" s="1"/>
      <c r="AC190" s="122"/>
      <c r="AD190" s="122"/>
      <c r="AE190" s="122"/>
      <c r="AF190" s="3"/>
      <c r="AG190" s="11"/>
      <c r="AH190" s="3"/>
      <c r="AI190" s="3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  <c r="EW190" s="2"/>
      <c r="EX190" s="2"/>
      <c r="EY190" s="2"/>
    </row>
    <row r="191" spans="1:155" x14ac:dyDescent="0.15">
      <c r="A191" s="115">
        <f t="shared" si="72"/>
        <v>44796</v>
      </c>
      <c r="B191" s="116">
        <f t="shared" ca="1" si="82"/>
        <v>1080.1496199999999</v>
      </c>
      <c r="C191" s="14">
        <f t="shared" si="73"/>
        <v>1000</v>
      </c>
      <c r="D191" s="95">
        <f t="shared" si="74"/>
        <v>44795</v>
      </c>
      <c r="E191" s="93">
        <f ca="1">IF(D191&lt;$B$1,VLOOKUP(D191,[1]DI!$A$4:$B$15000,2,FALSE),0)</f>
        <v>0.13650000000000001</v>
      </c>
      <c r="F191" s="14">
        <f t="shared" ca="1" si="83"/>
        <v>1.00050788</v>
      </c>
      <c r="G191" s="14">
        <f ca="1">(TRUNC(PRODUCT($F$12:$F190),16))</f>
        <v>1.0801496220698801</v>
      </c>
      <c r="H191" s="14">
        <f t="shared" si="84"/>
        <v>1</v>
      </c>
      <c r="I191" s="14">
        <f t="shared" ca="1" si="85"/>
        <v>1.08014962</v>
      </c>
      <c r="J191" s="13">
        <f t="shared" si="75"/>
        <v>0</v>
      </c>
      <c r="K191" s="29">
        <f t="shared" si="76"/>
        <v>44538</v>
      </c>
      <c r="L191" s="2">
        <f t="shared" si="77"/>
        <v>179</v>
      </c>
      <c r="M191" s="17">
        <f t="shared" si="78"/>
        <v>179</v>
      </c>
      <c r="N191" s="12">
        <f t="shared" si="67"/>
        <v>1</v>
      </c>
      <c r="O191" s="12">
        <f t="shared" ca="1" si="68"/>
        <v>1.08014962</v>
      </c>
      <c r="P191" s="17">
        <f t="shared" si="79"/>
        <v>0</v>
      </c>
      <c r="Q191" s="14">
        <f t="shared" ca="1" si="69"/>
        <v>80.149619999999999</v>
      </c>
      <c r="R191" s="20">
        <f t="shared" si="70"/>
        <v>0</v>
      </c>
      <c r="S191" s="14">
        <f t="shared" si="71"/>
        <v>0</v>
      </c>
      <c r="T191" s="4" t="str">
        <f t="shared" si="80"/>
        <v>A+J=</v>
      </c>
      <c r="U191" s="29">
        <f t="shared" si="81"/>
        <v>46021</v>
      </c>
      <c r="V191" s="3"/>
      <c r="W191" s="3"/>
      <c r="X191" s="141">
        <f>[2]Plan1!$A261</f>
        <v>44811</v>
      </c>
      <c r="Y191" s="133" t="str">
        <f>[2]Plan1!$C261</f>
        <v>Independência do Brasil</v>
      </c>
      <c r="Z191" s="124"/>
      <c r="AA191" s="1"/>
      <c r="AC191" s="122"/>
      <c r="AD191" s="122"/>
      <c r="AE191" s="122"/>
      <c r="AF191" s="3"/>
      <c r="AG191" s="11"/>
      <c r="AH191" s="3"/>
      <c r="AI191" s="3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  <c r="EU191" s="2"/>
      <c r="EV191" s="2"/>
      <c r="EW191" s="2"/>
      <c r="EX191" s="2"/>
      <c r="EY191" s="2"/>
    </row>
    <row r="192" spans="1:155" x14ac:dyDescent="0.15">
      <c r="A192" s="115">
        <f t="shared" si="72"/>
        <v>44797</v>
      </c>
      <c r="B192" s="116">
        <f t="shared" ca="1" si="82"/>
        <v>1080.69821</v>
      </c>
      <c r="C192" s="14">
        <f t="shared" si="73"/>
        <v>1000</v>
      </c>
      <c r="D192" s="95">
        <f t="shared" si="74"/>
        <v>44796</v>
      </c>
      <c r="E192" s="93">
        <f ca="1">IF(D192&lt;$B$1,VLOOKUP(D192,[1]DI!$A$4:$B$15000,2,FALSE),0)</f>
        <v>0.13650000000000001</v>
      </c>
      <c r="F192" s="14">
        <f t="shared" ca="1" si="83"/>
        <v>1.00050788</v>
      </c>
      <c r="G192" s="14">
        <f ca="1">(TRUNC(PRODUCT($F$12:$F191),16))</f>
        <v>1.0806982084599399</v>
      </c>
      <c r="H192" s="14">
        <f t="shared" si="84"/>
        <v>1</v>
      </c>
      <c r="I192" s="14">
        <f t="shared" ca="1" si="85"/>
        <v>1.08069821</v>
      </c>
      <c r="J192" s="13">
        <f t="shared" si="75"/>
        <v>0</v>
      </c>
      <c r="K192" s="29">
        <f t="shared" si="76"/>
        <v>44538</v>
      </c>
      <c r="L192" s="2">
        <f t="shared" si="77"/>
        <v>180</v>
      </c>
      <c r="M192" s="17">
        <f t="shared" si="78"/>
        <v>180</v>
      </c>
      <c r="N192" s="12">
        <f t="shared" si="67"/>
        <v>1</v>
      </c>
      <c r="O192" s="12">
        <f t="shared" ca="1" si="68"/>
        <v>1.08069821</v>
      </c>
      <c r="P192" s="17">
        <f t="shared" si="79"/>
        <v>0</v>
      </c>
      <c r="Q192" s="14">
        <f t="shared" ca="1" si="69"/>
        <v>80.698210000000003</v>
      </c>
      <c r="R192" s="20">
        <f t="shared" si="70"/>
        <v>0</v>
      </c>
      <c r="S192" s="14">
        <f t="shared" si="71"/>
        <v>0</v>
      </c>
      <c r="T192" s="4" t="str">
        <f t="shared" si="80"/>
        <v>A+J=</v>
      </c>
      <c r="U192" s="29">
        <f t="shared" si="81"/>
        <v>46021</v>
      </c>
      <c r="V192" s="3"/>
      <c r="W192" s="3"/>
      <c r="X192" s="141">
        <f>[2]Plan1!$A262</f>
        <v>44846</v>
      </c>
      <c r="Y192" s="133" t="str">
        <f>[2]Plan1!$C262</f>
        <v>Nossa Sr.a Aparecida - Padroeira do Brasil</v>
      </c>
      <c r="Z192" s="124"/>
      <c r="AA192" s="1"/>
      <c r="AC192" s="122"/>
      <c r="AD192" s="122"/>
      <c r="AE192" s="122"/>
      <c r="AF192" s="3"/>
      <c r="AG192" s="11"/>
      <c r="AH192" s="3"/>
      <c r="AI192" s="3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  <c r="EU192" s="2"/>
      <c r="EV192" s="2"/>
      <c r="EW192" s="2"/>
      <c r="EX192" s="2"/>
      <c r="EY192" s="2"/>
    </row>
    <row r="193" spans="1:155" x14ac:dyDescent="0.15">
      <c r="A193" s="115">
        <f t="shared" si="72"/>
        <v>44798</v>
      </c>
      <c r="B193" s="116">
        <f t="shared" ca="1" si="82"/>
        <v>1081.2470699999999</v>
      </c>
      <c r="C193" s="14">
        <f t="shared" si="73"/>
        <v>1000</v>
      </c>
      <c r="D193" s="95">
        <f t="shared" si="74"/>
        <v>44797</v>
      </c>
      <c r="E193" s="93">
        <f ca="1">IF(D193&lt;$B$1,VLOOKUP(D193,[1]DI!$A$4:$B$15000,2,FALSE),0)</f>
        <v>0.13650000000000001</v>
      </c>
      <c r="F193" s="14">
        <f t="shared" ca="1" si="83"/>
        <v>1.00050788</v>
      </c>
      <c r="G193" s="14">
        <f ca="1">(TRUNC(PRODUCT($F$12:$F192),16))</f>
        <v>1.08124707346605</v>
      </c>
      <c r="H193" s="14">
        <f t="shared" si="84"/>
        <v>1</v>
      </c>
      <c r="I193" s="14">
        <f t="shared" ca="1" si="85"/>
        <v>1.0812470700000001</v>
      </c>
      <c r="J193" s="13">
        <f t="shared" si="75"/>
        <v>0</v>
      </c>
      <c r="K193" s="29">
        <f t="shared" si="76"/>
        <v>44538</v>
      </c>
      <c r="L193" s="2">
        <f t="shared" si="77"/>
        <v>181</v>
      </c>
      <c r="M193" s="17">
        <f t="shared" si="78"/>
        <v>181</v>
      </c>
      <c r="N193" s="12">
        <f t="shared" si="67"/>
        <v>1</v>
      </c>
      <c r="O193" s="12">
        <f t="shared" ca="1" si="68"/>
        <v>1.0812470700000001</v>
      </c>
      <c r="P193" s="17">
        <f t="shared" si="79"/>
        <v>0</v>
      </c>
      <c r="Q193" s="14">
        <f t="shared" ca="1" si="69"/>
        <v>81.247069999999994</v>
      </c>
      <c r="R193" s="20">
        <f t="shared" si="70"/>
        <v>0</v>
      </c>
      <c r="S193" s="14">
        <f t="shared" si="71"/>
        <v>0</v>
      </c>
      <c r="T193" s="4" t="str">
        <f t="shared" si="80"/>
        <v>A+J=</v>
      </c>
      <c r="U193" s="29">
        <f t="shared" si="81"/>
        <v>46021</v>
      </c>
      <c r="V193" s="3"/>
      <c r="W193" s="3"/>
      <c r="X193" s="141">
        <f>[2]Plan1!$A263</f>
        <v>44867</v>
      </c>
      <c r="Y193" s="133" t="str">
        <f>[2]Plan1!$C263</f>
        <v>Finados</v>
      </c>
      <c r="Z193" s="124"/>
      <c r="AA193" s="1"/>
      <c r="AC193" s="122"/>
      <c r="AD193" s="122"/>
      <c r="AE193" s="122"/>
      <c r="AF193" s="3"/>
      <c r="AG193" s="11"/>
      <c r="AH193" s="3"/>
      <c r="AI193" s="3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  <c r="EU193" s="2"/>
      <c r="EV193" s="2"/>
      <c r="EW193" s="2"/>
      <c r="EX193" s="2"/>
      <c r="EY193" s="2"/>
    </row>
    <row r="194" spans="1:155" x14ac:dyDescent="0.15">
      <c r="A194" s="115">
        <f t="shared" si="72"/>
        <v>44799</v>
      </c>
      <c r="B194" s="116">
        <f t="shared" ca="1" si="82"/>
        <v>1081.7962199999999</v>
      </c>
      <c r="C194" s="14">
        <f t="shared" si="73"/>
        <v>1000</v>
      </c>
      <c r="D194" s="95">
        <f t="shared" si="74"/>
        <v>44798</v>
      </c>
      <c r="E194" s="93">
        <f ca="1">IF(D194&lt;$B$1,VLOOKUP(D194,[1]DI!$A$4:$B$15000,2,FALSE),0)</f>
        <v>0.13650000000000001</v>
      </c>
      <c r="F194" s="14">
        <f t="shared" ca="1" si="83"/>
        <v>1.00050788</v>
      </c>
      <c r="G194" s="14">
        <f ca="1">(TRUNC(PRODUCT($F$12:$F193),16))</f>
        <v>1.08179621722973</v>
      </c>
      <c r="H194" s="14">
        <f t="shared" si="84"/>
        <v>1</v>
      </c>
      <c r="I194" s="14">
        <f t="shared" ca="1" si="85"/>
        <v>1.08179622</v>
      </c>
      <c r="J194" s="13">
        <f t="shared" si="75"/>
        <v>0</v>
      </c>
      <c r="K194" s="29">
        <f t="shared" si="76"/>
        <v>44538</v>
      </c>
      <c r="L194" s="2">
        <f t="shared" si="77"/>
        <v>182</v>
      </c>
      <c r="M194" s="17">
        <f t="shared" si="78"/>
        <v>182</v>
      </c>
      <c r="N194" s="12">
        <f t="shared" si="67"/>
        <v>1</v>
      </c>
      <c r="O194" s="12">
        <f t="shared" ca="1" si="68"/>
        <v>1.08179622</v>
      </c>
      <c r="P194" s="17">
        <f t="shared" si="79"/>
        <v>0</v>
      </c>
      <c r="Q194" s="14">
        <f t="shared" ca="1" si="69"/>
        <v>81.796220000000005</v>
      </c>
      <c r="R194" s="20">
        <f t="shared" si="70"/>
        <v>0</v>
      </c>
      <c r="S194" s="14">
        <f t="shared" si="71"/>
        <v>0</v>
      </c>
      <c r="T194" s="4" t="str">
        <f t="shared" si="80"/>
        <v>A+J=</v>
      </c>
      <c r="U194" s="29">
        <f t="shared" si="81"/>
        <v>46021</v>
      </c>
      <c r="V194" s="21"/>
      <c r="W194" s="21"/>
      <c r="X194" s="141">
        <f>[2]Plan1!$A264</f>
        <v>44880</v>
      </c>
      <c r="Y194" s="133" t="str">
        <f>[2]Plan1!$C264</f>
        <v>Proclamação da República</v>
      </c>
      <c r="Z194" s="124"/>
      <c r="AA194" s="1"/>
      <c r="AC194" s="122"/>
      <c r="AD194" s="122"/>
      <c r="AE194" s="122"/>
      <c r="AF194" s="21"/>
      <c r="AG194" s="22"/>
      <c r="AH194" s="21"/>
      <c r="AI194" s="21"/>
      <c r="AJ194" s="23"/>
      <c r="AK194" s="23"/>
      <c r="AL194" s="23"/>
      <c r="AM194" s="23"/>
      <c r="AN194" s="23"/>
      <c r="AO194" s="23"/>
      <c r="AP194" s="23"/>
      <c r="AQ194" s="23"/>
      <c r="AR194" s="23"/>
      <c r="AS194" s="23"/>
      <c r="AT194" s="23"/>
      <c r="AU194" s="23"/>
      <c r="AV194" s="23"/>
      <c r="AW194" s="23"/>
      <c r="AX194" s="23"/>
      <c r="AY194" s="23"/>
      <c r="AZ194" s="23"/>
      <c r="BA194" s="23"/>
      <c r="BB194" s="23"/>
      <c r="BC194" s="23"/>
      <c r="BD194" s="23"/>
      <c r="BE194" s="23"/>
      <c r="BF194" s="23"/>
      <c r="BG194" s="23"/>
      <c r="BH194" s="23"/>
      <c r="BI194" s="23"/>
      <c r="BJ194" s="23"/>
      <c r="BK194" s="23"/>
      <c r="BL194" s="23"/>
      <c r="BM194" s="23"/>
      <c r="BN194" s="23"/>
      <c r="BO194" s="23"/>
      <c r="BP194" s="23"/>
      <c r="BQ194" s="23"/>
      <c r="BR194" s="23"/>
      <c r="BS194" s="23"/>
      <c r="BT194" s="23"/>
      <c r="BU194" s="23"/>
      <c r="BV194" s="23"/>
      <c r="BW194" s="23"/>
      <c r="BX194" s="23"/>
      <c r="BY194" s="23"/>
      <c r="BZ194" s="23"/>
      <c r="CA194" s="23"/>
      <c r="CB194" s="23"/>
      <c r="CC194" s="23"/>
      <c r="CD194" s="23"/>
      <c r="CE194" s="23"/>
      <c r="CF194" s="23"/>
      <c r="CG194" s="23"/>
      <c r="CH194" s="23"/>
      <c r="CI194" s="23"/>
      <c r="CJ194" s="23"/>
      <c r="CK194" s="23"/>
      <c r="CL194" s="23"/>
      <c r="CM194" s="23"/>
      <c r="CN194" s="23"/>
      <c r="CO194" s="23"/>
      <c r="CP194" s="23"/>
      <c r="CQ194" s="23"/>
      <c r="CR194" s="23"/>
      <c r="CS194" s="23"/>
      <c r="CT194" s="23"/>
      <c r="CU194" s="23"/>
      <c r="CV194" s="23"/>
      <c r="CW194" s="23"/>
      <c r="CX194" s="23"/>
      <c r="CY194" s="23"/>
      <c r="CZ194" s="23"/>
      <c r="DA194" s="23"/>
      <c r="DB194" s="23"/>
      <c r="DC194" s="23"/>
      <c r="DD194" s="23"/>
      <c r="DE194" s="23"/>
      <c r="DF194" s="23"/>
      <c r="DG194" s="23"/>
      <c r="DH194" s="23"/>
      <c r="DI194" s="23"/>
      <c r="DJ194" s="23"/>
      <c r="DK194" s="23"/>
      <c r="DL194" s="23"/>
      <c r="DM194" s="23"/>
      <c r="DN194" s="23"/>
      <c r="DO194" s="23"/>
      <c r="DP194" s="23"/>
      <c r="DQ194" s="23"/>
      <c r="DR194" s="23"/>
      <c r="DS194" s="23"/>
      <c r="DT194" s="23"/>
      <c r="DU194" s="23"/>
      <c r="DV194" s="23"/>
      <c r="DW194" s="23"/>
      <c r="DX194" s="23"/>
      <c r="DY194" s="23"/>
      <c r="DZ194" s="23"/>
      <c r="EA194" s="23"/>
      <c r="EB194" s="23"/>
      <c r="EC194" s="23"/>
      <c r="ED194" s="23"/>
      <c r="EE194" s="23"/>
      <c r="EF194" s="23"/>
      <c r="EG194" s="23"/>
      <c r="EH194" s="23"/>
      <c r="EI194" s="23"/>
      <c r="EJ194" s="23"/>
      <c r="EK194" s="23"/>
      <c r="EL194" s="23"/>
      <c r="EM194" s="23"/>
      <c r="EN194" s="23"/>
      <c r="EO194" s="23"/>
      <c r="EP194" s="23"/>
      <c r="EQ194" s="23"/>
      <c r="ER194" s="23"/>
      <c r="ES194" s="23"/>
      <c r="ET194" s="23"/>
      <c r="EU194" s="23"/>
      <c r="EV194" s="23"/>
      <c r="EW194" s="23"/>
      <c r="EX194" s="23"/>
      <c r="EY194" s="23"/>
    </row>
    <row r="195" spans="1:155" x14ac:dyDescent="0.15">
      <c r="A195" s="115">
        <f t="shared" si="72"/>
        <v>44802</v>
      </c>
      <c r="B195" s="116">
        <f t="shared" ca="1" si="82"/>
        <v>1082.34564</v>
      </c>
      <c r="C195" s="14">
        <f t="shared" si="73"/>
        <v>1000</v>
      </c>
      <c r="D195" s="95">
        <f t="shared" si="74"/>
        <v>44799</v>
      </c>
      <c r="E195" s="93">
        <f ca="1">IF(D195&lt;$B$1,VLOOKUP(D195,[1]DI!$A$4:$B$15000,2,FALSE),0)</f>
        <v>0.13650000000000001</v>
      </c>
      <c r="F195" s="14">
        <f t="shared" ca="1" si="83"/>
        <v>1.00050788</v>
      </c>
      <c r="G195" s="14">
        <f ca="1">(TRUNC(PRODUCT($F$12:$F194),16))</f>
        <v>1.08234563989253</v>
      </c>
      <c r="H195" s="14">
        <f t="shared" si="84"/>
        <v>1</v>
      </c>
      <c r="I195" s="14">
        <f t="shared" ca="1" si="85"/>
        <v>1.08234564</v>
      </c>
      <c r="J195" s="13">
        <f t="shared" si="75"/>
        <v>0</v>
      </c>
      <c r="K195" s="29">
        <f t="shared" si="76"/>
        <v>44538</v>
      </c>
      <c r="L195" s="2">
        <f t="shared" si="77"/>
        <v>183</v>
      </c>
      <c r="M195" s="17">
        <f t="shared" si="78"/>
        <v>183</v>
      </c>
      <c r="N195" s="12">
        <f t="shared" si="67"/>
        <v>1</v>
      </c>
      <c r="O195" s="12">
        <f t="shared" ca="1" si="68"/>
        <v>1.08234564</v>
      </c>
      <c r="P195" s="17">
        <f t="shared" si="79"/>
        <v>0</v>
      </c>
      <c r="Q195" s="14">
        <f t="shared" ca="1" si="69"/>
        <v>82.345640000000003</v>
      </c>
      <c r="R195" s="20">
        <f t="shared" si="70"/>
        <v>0</v>
      </c>
      <c r="S195" s="14">
        <f t="shared" si="71"/>
        <v>0</v>
      </c>
      <c r="T195" s="4" t="str">
        <f t="shared" si="80"/>
        <v>A+J=</v>
      </c>
      <c r="U195" s="29">
        <f t="shared" si="81"/>
        <v>46021</v>
      </c>
      <c r="V195" s="3"/>
      <c r="W195" s="3"/>
      <c r="X195" s="141">
        <f>[2]Plan1!$A265</f>
        <v>44920</v>
      </c>
      <c r="Y195" s="133" t="str">
        <f>[2]Plan1!$C265</f>
        <v>Natal</v>
      </c>
      <c r="Z195" s="124"/>
      <c r="AA195" s="1"/>
      <c r="AC195" s="122"/>
      <c r="AD195" s="122"/>
      <c r="AE195" s="122"/>
      <c r="AF195" s="3"/>
      <c r="AG195" s="11"/>
      <c r="AH195" s="3"/>
      <c r="AI195" s="3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  <c r="EU195" s="2"/>
      <c r="EV195" s="2"/>
      <c r="EW195" s="2"/>
      <c r="EX195" s="2"/>
      <c r="EY195" s="2"/>
    </row>
    <row r="196" spans="1:155" x14ac:dyDescent="0.15">
      <c r="A196" s="115">
        <f t="shared" si="72"/>
        <v>44803</v>
      </c>
      <c r="B196" s="116">
        <f t="shared" ca="1" si="82"/>
        <v>1082.89534</v>
      </c>
      <c r="C196" s="14">
        <f t="shared" si="73"/>
        <v>1000</v>
      </c>
      <c r="D196" s="95">
        <f t="shared" si="74"/>
        <v>44802</v>
      </c>
      <c r="E196" s="93">
        <f ca="1">IF(D196&lt;$B$1,VLOOKUP(D196,[1]DI!$A$4:$B$15000,2,FALSE),0)</f>
        <v>0.13650000000000001</v>
      </c>
      <c r="F196" s="14">
        <f t="shared" ca="1" si="83"/>
        <v>1.00050788</v>
      </c>
      <c r="G196" s="14">
        <f ca="1">(TRUNC(PRODUCT($F$12:$F195),16))</f>
        <v>1.08289534159612</v>
      </c>
      <c r="H196" s="14">
        <f t="shared" si="84"/>
        <v>1</v>
      </c>
      <c r="I196" s="14">
        <f t="shared" ca="1" si="85"/>
        <v>1.0828953400000001</v>
      </c>
      <c r="J196" s="13">
        <f t="shared" si="75"/>
        <v>0</v>
      </c>
      <c r="K196" s="29">
        <f t="shared" si="76"/>
        <v>44538</v>
      </c>
      <c r="L196" s="2">
        <f t="shared" si="77"/>
        <v>184</v>
      </c>
      <c r="M196" s="17">
        <f t="shared" si="78"/>
        <v>184</v>
      </c>
      <c r="N196" s="12">
        <f t="shared" si="67"/>
        <v>1</v>
      </c>
      <c r="O196" s="12">
        <f t="shared" ca="1" si="68"/>
        <v>1.0828953400000001</v>
      </c>
      <c r="P196" s="17">
        <f t="shared" si="79"/>
        <v>0</v>
      </c>
      <c r="Q196" s="14">
        <f t="shared" ca="1" si="69"/>
        <v>82.895340000000004</v>
      </c>
      <c r="R196" s="20">
        <f t="shared" si="70"/>
        <v>0</v>
      </c>
      <c r="S196" s="14">
        <f t="shared" si="71"/>
        <v>0</v>
      </c>
      <c r="T196" s="4" t="str">
        <f t="shared" si="80"/>
        <v>A+J=</v>
      </c>
      <c r="U196" s="29">
        <f t="shared" si="81"/>
        <v>46021</v>
      </c>
      <c r="V196" s="3"/>
      <c r="W196" s="3"/>
      <c r="X196" s="141">
        <f>[2]Plan1!$A266</f>
        <v>44927</v>
      </c>
      <c r="Y196" s="133" t="str">
        <f>[2]Plan1!$C266</f>
        <v>Confraternização Universal</v>
      </c>
      <c r="Z196" s="124"/>
      <c r="AA196" s="1"/>
      <c r="AC196" s="122"/>
      <c r="AD196" s="122"/>
      <c r="AE196" s="122"/>
      <c r="AF196" s="3"/>
      <c r="AG196" s="11"/>
      <c r="AH196" s="3"/>
      <c r="AI196" s="3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  <c r="EU196" s="2"/>
      <c r="EV196" s="2"/>
      <c r="EW196" s="2"/>
      <c r="EX196" s="2"/>
      <c r="EY196" s="2"/>
    </row>
    <row r="197" spans="1:155" x14ac:dyDescent="0.15">
      <c r="A197" s="115">
        <f t="shared" si="72"/>
        <v>44804</v>
      </c>
      <c r="B197" s="116">
        <f t="shared" ca="1" si="82"/>
        <v>1083.44532</v>
      </c>
      <c r="C197" s="14">
        <f t="shared" si="73"/>
        <v>1000</v>
      </c>
      <c r="D197" s="95">
        <f t="shared" si="74"/>
        <v>44803</v>
      </c>
      <c r="E197" s="93">
        <f ca="1">IF(D197&lt;$B$1,VLOOKUP(D197,[1]DI!$A$4:$B$15000,2,FALSE),0)</f>
        <v>0.13650000000000001</v>
      </c>
      <c r="F197" s="14">
        <f t="shared" ca="1" si="83"/>
        <v>1.00050788</v>
      </c>
      <c r="G197" s="14">
        <f ca="1">(TRUNC(PRODUCT($F$12:$F196),16))</f>
        <v>1.08344532248221</v>
      </c>
      <c r="H197" s="14">
        <f t="shared" si="84"/>
        <v>1</v>
      </c>
      <c r="I197" s="14">
        <f t="shared" ca="1" si="85"/>
        <v>1.08344532</v>
      </c>
      <c r="J197" s="13">
        <f t="shared" si="75"/>
        <v>0</v>
      </c>
      <c r="K197" s="29">
        <f t="shared" si="76"/>
        <v>44538</v>
      </c>
      <c r="L197" s="2">
        <f t="shared" si="77"/>
        <v>185</v>
      </c>
      <c r="M197" s="17">
        <f t="shared" si="78"/>
        <v>185</v>
      </c>
      <c r="N197" s="12">
        <f t="shared" si="67"/>
        <v>1</v>
      </c>
      <c r="O197" s="12">
        <f t="shared" ca="1" si="68"/>
        <v>1.08344532</v>
      </c>
      <c r="P197" s="17">
        <f t="shared" si="79"/>
        <v>0</v>
      </c>
      <c r="Q197" s="14">
        <f t="shared" ca="1" si="69"/>
        <v>83.445319999999995</v>
      </c>
      <c r="R197" s="20">
        <f t="shared" si="70"/>
        <v>0</v>
      </c>
      <c r="S197" s="14">
        <f t="shared" si="71"/>
        <v>0</v>
      </c>
      <c r="T197" s="4" t="str">
        <f t="shared" si="80"/>
        <v>A+J=</v>
      </c>
      <c r="U197" s="29">
        <f t="shared" si="81"/>
        <v>46021</v>
      </c>
      <c r="V197" s="21"/>
      <c r="W197" s="21"/>
      <c r="X197" s="141">
        <f>[2]Plan1!$A267</f>
        <v>44977</v>
      </c>
      <c r="Y197" s="133" t="str">
        <f>[2]Plan1!$C267</f>
        <v>Carnaval</v>
      </c>
      <c r="Z197" s="124"/>
      <c r="AA197" s="1"/>
      <c r="AC197" s="122"/>
      <c r="AD197" s="122"/>
      <c r="AE197" s="122"/>
      <c r="AF197" s="21"/>
      <c r="AG197" s="22"/>
      <c r="AH197" s="21"/>
      <c r="AI197" s="21"/>
      <c r="AJ197" s="23"/>
      <c r="AK197" s="23"/>
      <c r="AL197" s="23"/>
      <c r="AM197" s="23"/>
      <c r="AN197" s="23"/>
      <c r="AO197" s="23"/>
      <c r="AP197" s="23"/>
      <c r="AQ197" s="23"/>
      <c r="AR197" s="23"/>
      <c r="AS197" s="23"/>
      <c r="AT197" s="23"/>
      <c r="AU197" s="23"/>
      <c r="AV197" s="23"/>
      <c r="AW197" s="23"/>
      <c r="AX197" s="23"/>
      <c r="AY197" s="23"/>
      <c r="AZ197" s="23"/>
      <c r="BA197" s="23"/>
      <c r="BB197" s="23"/>
      <c r="BC197" s="23"/>
      <c r="BD197" s="23"/>
      <c r="BE197" s="23"/>
      <c r="BF197" s="23"/>
      <c r="BG197" s="23"/>
      <c r="BH197" s="23"/>
      <c r="BI197" s="23"/>
      <c r="BJ197" s="23"/>
      <c r="BK197" s="23"/>
      <c r="BL197" s="23"/>
      <c r="BM197" s="23"/>
      <c r="BN197" s="23"/>
      <c r="BO197" s="23"/>
      <c r="BP197" s="23"/>
      <c r="BQ197" s="23"/>
      <c r="BR197" s="23"/>
      <c r="BS197" s="23"/>
      <c r="BT197" s="23"/>
      <c r="BU197" s="23"/>
      <c r="BV197" s="23"/>
      <c r="BW197" s="23"/>
      <c r="BX197" s="23"/>
      <c r="BY197" s="23"/>
      <c r="BZ197" s="23"/>
      <c r="CA197" s="23"/>
      <c r="CB197" s="23"/>
      <c r="CC197" s="23"/>
      <c r="CD197" s="23"/>
      <c r="CE197" s="23"/>
      <c r="CF197" s="23"/>
      <c r="CG197" s="23"/>
      <c r="CH197" s="23"/>
      <c r="CI197" s="23"/>
      <c r="CJ197" s="23"/>
      <c r="CK197" s="23"/>
      <c r="CL197" s="23"/>
      <c r="CM197" s="23"/>
      <c r="CN197" s="23"/>
      <c r="CO197" s="23"/>
      <c r="CP197" s="23"/>
      <c r="CQ197" s="23"/>
      <c r="CR197" s="23"/>
      <c r="CS197" s="23"/>
      <c r="CT197" s="23"/>
      <c r="CU197" s="23"/>
      <c r="CV197" s="23"/>
      <c r="CW197" s="23"/>
      <c r="CX197" s="23"/>
      <c r="CY197" s="23"/>
      <c r="CZ197" s="23"/>
      <c r="DA197" s="23"/>
      <c r="DB197" s="23"/>
      <c r="DC197" s="23"/>
      <c r="DD197" s="23"/>
      <c r="DE197" s="23"/>
      <c r="DF197" s="23"/>
      <c r="DG197" s="23"/>
      <c r="DH197" s="23"/>
      <c r="DI197" s="23"/>
      <c r="DJ197" s="23"/>
      <c r="DK197" s="23"/>
      <c r="DL197" s="23"/>
      <c r="DM197" s="23"/>
      <c r="DN197" s="23"/>
      <c r="DO197" s="23"/>
      <c r="DP197" s="23"/>
      <c r="DQ197" s="23"/>
      <c r="DR197" s="23"/>
      <c r="DS197" s="23"/>
      <c r="DT197" s="23"/>
      <c r="DU197" s="23"/>
      <c r="DV197" s="23"/>
      <c r="DW197" s="23"/>
      <c r="DX197" s="23"/>
      <c r="DY197" s="23"/>
      <c r="DZ197" s="23"/>
      <c r="EA197" s="23"/>
      <c r="EB197" s="23"/>
      <c r="EC197" s="23"/>
      <c r="ED197" s="23"/>
      <c r="EE197" s="23"/>
      <c r="EF197" s="23"/>
      <c r="EG197" s="23"/>
      <c r="EH197" s="23"/>
      <c r="EI197" s="23"/>
      <c r="EJ197" s="23"/>
      <c r="EK197" s="23"/>
      <c r="EL197" s="23"/>
      <c r="EM197" s="23"/>
      <c r="EN197" s="23"/>
      <c r="EO197" s="23"/>
      <c r="EP197" s="23"/>
      <c r="EQ197" s="23"/>
      <c r="ER197" s="23"/>
      <c r="ES197" s="23"/>
      <c r="ET197" s="23"/>
      <c r="EU197" s="23"/>
      <c r="EV197" s="23"/>
      <c r="EW197" s="23"/>
      <c r="EX197" s="23"/>
      <c r="EY197" s="23"/>
    </row>
    <row r="198" spans="1:155" x14ac:dyDescent="0.15">
      <c r="A198" s="115">
        <f t="shared" si="72"/>
        <v>44805</v>
      </c>
      <c r="B198" s="116">
        <f t="shared" ca="1" si="82"/>
        <v>1083.99558</v>
      </c>
      <c r="C198" s="14">
        <f t="shared" si="73"/>
        <v>1000</v>
      </c>
      <c r="D198" s="95">
        <f t="shared" si="74"/>
        <v>44804</v>
      </c>
      <c r="E198" s="93">
        <f ca="1">IF(D198&lt;$B$1,VLOOKUP(D198,[1]DI!$A$4:$B$15000,2,FALSE),0)</f>
        <v>0.13650000000000001</v>
      </c>
      <c r="F198" s="14">
        <f t="shared" ca="1" si="83"/>
        <v>1.00050788</v>
      </c>
      <c r="G198" s="14">
        <f ca="1">(TRUNC(PRODUCT($F$12:$F197),16))</f>
        <v>1.08399558269259</v>
      </c>
      <c r="H198" s="14">
        <f t="shared" si="84"/>
        <v>1</v>
      </c>
      <c r="I198" s="14">
        <f t="shared" ca="1" si="85"/>
        <v>1.0839955800000001</v>
      </c>
      <c r="J198" s="13">
        <f t="shared" si="75"/>
        <v>0</v>
      </c>
      <c r="K198" s="29">
        <f t="shared" si="76"/>
        <v>44538</v>
      </c>
      <c r="L198" s="2">
        <f t="shared" si="77"/>
        <v>186</v>
      </c>
      <c r="M198" s="17">
        <f t="shared" si="78"/>
        <v>186</v>
      </c>
      <c r="N198" s="12">
        <f t="shared" si="67"/>
        <v>1</v>
      </c>
      <c r="O198" s="12">
        <f t="shared" ca="1" si="68"/>
        <v>1.0839955800000001</v>
      </c>
      <c r="P198" s="17">
        <f t="shared" si="79"/>
        <v>0</v>
      </c>
      <c r="Q198" s="14">
        <f t="shared" ca="1" si="69"/>
        <v>83.995580000000004</v>
      </c>
      <c r="R198" s="20">
        <f t="shared" si="70"/>
        <v>0</v>
      </c>
      <c r="S198" s="14">
        <f t="shared" si="71"/>
        <v>0</v>
      </c>
      <c r="T198" s="4" t="str">
        <f t="shared" si="80"/>
        <v>A+J=</v>
      </c>
      <c r="U198" s="29">
        <f t="shared" si="81"/>
        <v>46021</v>
      </c>
      <c r="V198" s="3"/>
      <c r="W198" s="3"/>
      <c r="X198" s="141">
        <f>[2]Plan1!$A268</f>
        <v>44978</v>
      </c>
      <c r="Y198" s="133" t="str">
        <f>[2]Plan1!$C268</f>
        <v>Carnaval</v>
      </c>
      <c r="Z198" s="124"/>
      <c r="AA198" s="1"/>
      <c r="AC198" s="122"/>
      <c r="AD198" s="122"/>
      <c r="AE198" s="122"/>
      <c r="AF198" s="3"/>
      <c r="AG198" s="11"/>
      <c r="AH198" s="3"/>
      <c r="AI198" s="3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  <c r="EU198" s="2"/>
      <c r="EV198" s="2"/>
      <c r="EW198" s="2"/>
      <c r="EX198" s="2"/>
      <c r="EY198" s="2"/>
    </row>
    <row r="199" spans="1:155" x14ac:dyDescent="0.15">
      <c r="A199" s="115">
        <f t="shared" si="72"/>
        <v>44806</v>
      </c>
      <c r="B199" s="116">
        <f t="shared" ca="1" si="82"/>
        <v>1084.5461199900001</v>
      </c>
      <c r="C199" s="14">
        <f t="shared" si="73"/>
        <v>1000</v>
      </c>
      <c r="D199" s="95">
        <f t="shared" si="74"/>
        <v>44805</v>
      </c>
      <c r="E199" s="93">
        <f ca="1">IF(D199&lt;$B$1,VLOOKUP(D199,[1]DI!$A$4:$B$15000,2,FALSE),0)</f>
        <v>0.13650000000000001</v>
      </c>
      <c r="F199" s="14">
        <f t="shared" ca="1" si="83"/>
        <v>1.00050788</v>
      </c>
      <c r="G199" s="14">
        <f ca="1">(TRUNC(PRODUCT($F$12:$F198),16))</f>
        <v>1.08454612236913</v>
      </c>
      <c r="H199" s="14">
        <f t="shared" si="84"/>
        <v>1</v>
      </c>
      <c r="I199" s="14">
        <f t="shared" ca="1" si="85"/>
        <v>1.0845461199999999</v>
      </c>
      <c r="J199" s="13">
        <f t="shared" si="75"/>
        <v>0</v>
      </c>
      <c r="K199" s="29">
        <f t="shared" si="76"/>
        <v>44538</v>
      </c>
      <c r="L199" s="2">
        <f t="shared" si="77"/>
        <v>187</v>
      </c>
      <c r="M199" s="17">
        <f t="shared" si="78"/>
        <v>187</v>
      </c>
      <c r="N199" s="12">
        <f t="shared" si="67"/>
        <v>1</v>
      </c>
      <c r="O199" s="12">
        <f t="shared" ca="1" si="68"/>
        <v>1.0845461199999999</v>
      </c>
      <c r="P199" s="17">
        <f t="shared" si="79"/>
        <v>0</v>
      </c>
      <c r="Q199" s="14">
        <f t="shared" ca="1" si="69"/>
        <v>84.546119989999994</v>
      </c>
      <c r="R199" s="20">
        <f t="shared" si="70"/>
        <v>0</v>
      </c>
      <c r="S199" s="14">
        <f t="shared" si="71"/>
        <v>0</v>
      </c>
      <c r="T199" s="4" t="str">
        <f t="shared" si="80"/>
        <v>A+J=</v>
      </c>
      <c r="U199" s="29">
        <f t="shared" si="81"/>
        <v>46021</v>
      </c>
      <c r="V199" s="3"/>
      <c r="W199" s="3"/>
      <c r="X199" s="141">
        <f>[2]Plan1!$A269</f>
        <v>45023</v>
      </c>
      <c r="Y199" s="133" t="str">
        <f>[2]Plan1!$C269</f>
        <v>Paixão de Cristo</v>
      </c>
      <c r="Z199" s="124"/>
      <c r="AA199" s="1"/>
      <c r="AC199" s="122"/>
      <c r="AD199" s="122"/>
      <c r="AE199" s="122"/>
      <c r="AF199" s="3"/>
      <c r="AG199" s="11"/>
      <c r="AH199" s="3"/>
      <c r="AI199" s="3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  <c r="ET199" s="2"/>
      <c r="EU199" s="2"/>
      <c r="EV199" s="2"/>
      <c r="EW199" s="2"/>
      <c r="EX199" s="2"/>
      <c r="EY199" s="2"/>
    </row>
    <row r="200" spans="1:155" x14ac:dyDescent="0.15">
      <c r="A200" s="115">
        <f t="shared" si="72"/>
        <v>44809</v>
      </c>
      <c r="B200" s="116">
        <f t="shared" ca="1" si="82"/>
        <v>1085.09693999</v>
      </c>
      <c r="C200" s="14">
        <f t="shared" si="73"/>
        <v>1000</v>
      </c>
      <c r="D200" s="95">
        <f t="shared" si="74"/>
        <v>44806</v>
      </c>
      <c r="E200" s="93">
        <f ca="1">IF(D200&lt;$B$1,VLOOKUP(D200,[1]DI!$A$4:$B$15000,2,FALSE),0)</f>
        <v>0.13650000000000001</v>
      </c>
      <c r="F200" s="14">
        <f t="shared" ca="1" si="83"/>
        <v>1.00050788</v>
      </c>
      <c r="G200" s="14">
        <f ca="1">(TRUNC(PRODUCT($F$12:$F199),16))</f>
        <v>1.0850969416537599</v>
      </c>
      <c r="H200" s="14">
        <f t="shared" si="84"/>
        <v>1</v>
      </c>
      <c r="I200" s="14">
        <f t="shared" ca="1" si="85"/>
        <v>1.0850969399999999</v>
      </c>
      <c r="J200" s="13">
        <f t="shared" si="75"/>
        <v>0</v>
      </c>
      <c r="K200" s="29">
        <f t="shared" si="76"/>
        <v>44538</v>
      </c>
      <c r="L200" s="2">
        <f t="shared" si="77"/>
        <v>188</v>
      </c>
      <c r="M200" s="17">
        <f t="shared" si="78"/>
        <v>188</v>
      </c>
      <c r="N200" s="12">
        <f t="shared" si="67"/>
        <v>1</v>
      </c>
      <c r="O200" s="12">
        <f t="shared" ca="1" si="68"/>
        <v>1.0850969399999999</v>
      </c>
      <c r="P200" s="17">
        <f t="shared" si="79"/>
        <v>0</v>
      </c>
      <c r="Q200" s="14">
        <f t="shared" ca="1" si="69"/>
        <v>85.096939989999996</v>
      </c>
      <c r="R200" s="20">
        <f t="shared" si="70"/>
        <v>0</v>
      </c>
      <c r="S200" s="14">
        <f t="shared" si="71"/>
        <v>0</v>
      </c>
      <c r="T200" s="4" t="str">
        <f t="shared" si="80"/>
        <v>A+J=</v>
      </c>
      <c r="U200" s="29">
        <f t="shared" si="81"/>
        <v>46021</v>
      </c>
      <c r="V200" s="3"/>
      <c r="W200" s="3"/>
      <c r="X200" s="141">
        <f>[2]Plan1!$A270</f>
        <v>45037</v>
      </c>
      <c r="Y200" s="133" t="str">
        <f>[2]Plan1!$C270</f>
        <v>Tiradentes</v>
      </c>
      <c r="Z200" s="124"/>
      <c r="AA200" s="1"/>
      <c r="AB200" s="3"/>
      <c r="AC200" s="122"/>
      <c r="AD200" s="122"/>
      <c r="AE200" s="122"/>
      <c r="AF200" s="3"/>
      <c r="AG200" s="11"/>
      <c r="AH200" s="3"/>
      <c r="AI200" s="3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  <c r="EU200" s="2"/>
      <c r="EV200" s="2"/>
      <c r="EW200" s="2"/>
      <c r="EX200" s="2"/>
      <c r="EY200" s="2"/>
    </row>
    <row r="201" spans="1:155" x14ac:dyDescent="0.15">
      <c r="A201" s="115">
        <f t="shared" si="72"/>
        <v>44810</v>
      </c>
      <c r="B201" s="116">
        <f t="shared" ca="1" si="82"/>
        <v>1085.6480399899999</v>
      </c>
      <c r="C201" s="14">
        <f t="shared" si="73"/>
        <v>1000</v>
      </c>
      <c r="D201" s="95">
        <f t="shared" si="74"/>
        <v>44809</v>
      </c>
      <c r="E201" s="93">
        <f ca="1">IF(D201&lt;$B$1,VLOOKUP(D201,[1]DI!$A$4:$B$15000,2,FALSE),0)</f>
        <v>0.13650000000000001</v>
      </c>
      <c r="F201" s="14">
        <f t="shared" ca="1" si="83"/>
        <v>1.00050788</v>
      </c>
      <c r="G201" s="14">
        <f ca="1">(TRUNC(PRODUCT($F$12:$F200),16))</f>
        <v>1.0856480406884901</v>
      </c>
      <c r="H201" s="14">
        <f t="shared" si="84"/>
        <v>1</v>
      </c>
      <c r="I201" s="14">
        <f t="shared" ca="1" si="85"/>
        <v>1.0856480399999999</v>
      </c>
      <c r="J201" s="13">
        <f t="shared" si="75"/>
        <v>0</v>
      </c>
      <c r="K201" s="29">
        <f t="shared" si="76"/>
        <v>44538</v>
      </c>
      <c r="L201" s="2">
        <f t="shared" si="77"/>
        <v>189</v>
      </c>
      <c r="M201" s="17">
        <f t="shared" si="78"/>
        <v>189</v>
      </c>
      <c r="N201" s="12">
        <f t="shared" si="67"/>
        <v>1</v>
      </c>
      <c r="O201" s="12">
        <f t="shared" ca="1" si="68"/>
        <v>1.0856480399999999</v>
      </c>
      <c r="P201" s="17">
        <f t="shared" si="79"/>
        <v>0</v>
      </c>
      <c r="Q201" s="14">
        <f t="shared" ca="1" si="69"/>
        <v>85.648039990000001</v>
      </c>
      <c r="R201" s="20">
        <f t="shared" si="70"/>
        <v>0</v>
      </c>
      <c r="S201" s="14">
        <f t="shared" si="71"/>
        <v>0</v>
      </c>
      <c r="T201" s="4" t="str">
        <f t="shared" si="80"/>
        <v>A+J=</v>
      </c>
      <c r="U201" s="29">
        <f t="shared" si="81"/>
        <v>46021</v>
      </c>
      <c r="V201" s="3"/>
      <c r="W201" s="3"/>
      <c r="X201" s="141">
        <f>[2]Plan1!$A271</f>
        <v>45047</v>
      </c>
      <c r="Y201" s="133" t="str">
        <f>[2]Plan1!$C271</f>
        <v>Dia do Trabalho</v>
      </c>
      <c r="Z201" s="124"/>
      <c r="AA201" s="1"/>
      <c r="AB201" s="3"/>
      <c r="AC201" s="122"/>
      <c r="AD201" s="122"/>
      <c r="AE201" s="122"/>
      <c r="AF201" s="3"/>
      <c r="AG201" s="11"/>
      <c r="AH201" s="3"/>
      <c r="AI201" s="3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  <c r="EU201" s="2"/>
      <c r="EV201" s="2"/>
      <c r="EW201" s="2"/>
      <c r="EX201" s="2"/>
      <c r="EY201" s="2"/>
    </row>
    <row r="202" spans="1:155" x14ac:dyDescent="0.15">
      <c r="A202" s="115">
        <f t="shared" si="72"/>
        <v>44812</v>
      </c>
      <c r="B202" s="116">
        <f t="shared" ca="1" si="82"/>
        <v>1086.1994199999999</v>
      </c>
      <c r="C202" s="14">
        <f t="shared" si="73"/>
        <v>1000</v>
      </c>
      <c r="D202" s="95">
        <f t="shared" si="74"/>
        <v>44810</v>
      </c>
      <c r="E202" s="93">
        <f ca="1">IF(D202&lt;$B$1,VLOOKUP(D202,[1]DI!$A$4:$B$15000,2,FALSE),0)</f>
        <v>0.13650000000000001</v>
      </c>
      <c r="F202" s="14">
        <f t="shared" ca="1" si="83"/>
        <v>1.00050788</v>
      </c>
      <c r="G202" s="14">
        <f ca="1">(TRUNC(PRODUCT($F$12:$F201),16))</f>
        <v>1.0861994196153899</v>
      </c>
      <c r="H202" s="14">
        <f t="shared" si="84"/>
        <v>1</v>
      </c>
      <c r="I202" s="14">
        <f t="shared" ca="1" si="85"/>
        <v>1.08619942</v>
      </c>
      <c r="J202" s="13">
        <f t="shared" si="75"/>
        <v>0</v>
      </c>
      <c r="K202" s="29">
        <f t="shared" si="76"/>
        <v>44538</v>
      </c>
      <c r="L202" s="2">
        <f t="shared" si="77"/>
        <v>190</v>
      </c>
      <c r="M202" s="17">
        <f t="shared" si="78"/>
        <v>190</v>
      </c>
      <c r="N202" s="12">
        <f t="shared" si="67"/>
        <v>1</v>
      </c>
      <c r="O202" s="12">
        <f t="shared" ca="1" si="68"/>
        <v>1.08619942</v>
      </c>
      <c r="P202" s="17">
        <f t="shared" si="79"/>
        <v>0</v>
      </c>
      <c r="Q202" s="14">
        <f t="shared" ca="1" si="69"/>
        <v>86.199420000000003</v>
      </c>
      <c r="R202" s="20">
        <f t="shared" si="70"/>
        <v>0</v>
      </c>
      <c r="S202" s="14">
        <f t="shared" si="71"/>
        <v>0</v>
      </c>
      <c r="T202" s="4" t="str">
        <f t="shared" si="80"/>
        <v>A+J=</v>
      </c>
      <c r="U202" s="29">
        <f t="shared" si="81"/>
        <v>46021</v>
      </c>
      <c r="V202" s="3"/>
      <c r="W202" s="3"/>
      <c r="X202" s="141">
        <f>[2]Plan1!$A272</f>
        <v>45085</v>
      </c>
      <c r="Y202" s="133" t="str">
        <f>[2]Plan1!$C272</f>
        <v>Corpus Christi</v>
      </c>
      <c r="Z202" s="124"/>
      <c r="AA202" s="1"/>
      <c r="AB202" s="3"/>
      <c r="AC202" s="122"/>
      <c r="AD202" s="122"/>
      <c r="AE202" s="122"/>
      <c r="AF202" s="3"/>
      <c r="AG202" s="11"/>
      <c r="AH202" s="3"/>
      <c r="AI202" s="3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  <c r="EU202" s="2"/>
      <c r="EV202" s="2"/>
      <c r="EW202" s="2"/>
      <c r="EX202" s="2"/>
      <c r="EY202" s="2"/>
    </row>
    <row r="203" spans="1:155" x14ac:dyDescent="0.15">
      <c r="A203" s="115">
        <f t="shared" si="72"/>
        <v>44813</v>
      </c>
      <c r="B203" s="116">
        <f t="shared" ca="1" si="82"/>
        <v>1086.75108</v>
      </c>
      <c r="C203" s="14">
        <f t="shared" si="73"/>
        <v>1000</v>
      </c>
      <c r="D203" s="95">
        <f t="shared" si="74"/>
        <v>44812</v>
      </c>
      <c r="E203" s="93">
        <f ca="1">IF(D203&lt;$B$1,VLOOKUP(D203,[1]DI!$A$4:$B$15000,2,FALSE),0)</f>
        <v>0.13650000000000001</v>
      </c>
      <c r="F203" s="14">
        <f t="shared" ca="1" si="83"/>
        <v>1.00050788</v>
      </c>
      <c r="G203" s="14">
        <f ca="1">(TRUNC(PRODUCT($F$12:$F202),16))</f>
        <v>1.0867510785766299</v>
      </c>
      <c r="H203" s="14">
        <f t="shared" si="84"/>
        <v>1</v>
      </c>
      <c r="I203" s="14">
        <f t="shared" ca="1" si="85"/>
        <v>1.08675108</v>
      </c>
      <c r="J203" s="13">
        <f t="shared" si="75"/>
        <v>0</v>
      </c>
      <c r="K203" s="29">
        <f t="shared" si="76"/>
        <v>44538</v>
      </c>
      <c r="L203" s="2">
        <f t="shared" si="77"/>
        <v>191</v>
      </c>
      <c r="M203" s="17">
        <f t="shared" si="78"/>
        <v>191</v>
      </c>
      <c r="N203" s="12">
        <f t="shared" si="67"/>
        <v>1</v>
      </c>
      <c r="O203" s="12">
        <f t="shared" ca="1" si="68"/>
        <v>1.08675108</v>
      </c>
      <c r="P203" s="17">
        <f t="shared" si="79"/>
        <v>0</v>
      </c>
      <c r="Q203" s="14">
        <f t="shared" ca="1" si="69"/>
        <v>86.751080000000002</v>
      </c>
      <c r="R203" s="20">
        <f t="shared" si="70"/>
        <v>0</v>
      </c>
      <c r="S203" s="14">
        <f t="shared" si="71"/>
        <v>0</v>
      </c>
      <c r="T203" s="4" t="str">
        <f t="shared" si="80"/>
        <v>A+J=</v>
      </c>
      <c r="U203" s="29">
        <f t="shared" si="81"/>
        <v>46021</v>
      </c>
      <c r="V203" s="3"/>
      <c r="W203" s="3"/>
      <c r="X203" s="141">
        <f>[2]Plan1!$A273</f>
        <v>45176</v>
      </c>
      <c r="Y203" s="133" t="str">
        <f>[2]Plan1!$C273</f>
        <v>Independência do Brasil</v>
      </c>
      <c r="Z203" s="124"/>
      <c r="AA203" s="1"/>
      <c r="AB203" s="3"/>
      <c r="AC203" s="122"/>
      <c r="AD203" s="122"/>
      <c r="AE203" s="122"/>
      <c r="AF203" s="3"/>
      <c r="AG203" s="11"/>
      <c r="AH203" s="3"/>
      <c r="AI203" s="3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  <c r="EU203" s="2"/>
      <c r="EV203" s="2"/>
      <c r="EW203" s="2"/>
      <c r="EX203" s="2"/>
      <c r="EY203" s="2"/>
    </row>
    <row r="204" spans="1:155" x14ac:dyDescent="0.15">
      <c r="A204" s="115">
        <f t="shared" si="72"/>
        <v>44816</v>
      </c>
      <c r="B204" s="116">
        <f t="shared" ca="1" si="82"/>
        <v>1087.3030200000001</v>
      </c>
      <c r="C204" s="14">
        <f t="shared" si="73"/>
        <v>1000</v>
      </c>
      <c r="D204" s="95">
        <f t="shared" si="74"/>
        <v>44813</v>
      </c>
      <c r="E204" s="93">
        <f ca="1">IF(D204&lt;$B$1,VLOOKUP(D204,[1]DI!$A$4:$B$15000,2,FALSE),0)</f>
        <v>0.13650000000000001</v>
      </c>
      <c r="F204" s="14">
        <f t="shared" ca="1" si="83"/>
        <v>1.00050788</v>
      </c>
      <c r="G204" s="14">
        <f ca="1">(TRUNC(PRODUCT($F$12:$F203),16))</f>
        <v>1.0873030177144101</v>
      </c>
      <c r="H204" s="14">
        <f t="shared" si="84"/>
        <v>1</v>
      </c>
      <c r="I204" s="14">
        <f t="shared" ca="1" si="85"/>
        <v>1.08730302</v>
      </c>
      <c r="J204" s="13">
        <f t="shared" si="75"/>
        <v>0</v>
      </c>
      <c r="K204" s="29">
        <f t="shared" si="76"/>
        <v>44538</v>
      </c>
      <c r="L204" s="2">
        <f t="shared" si="77"/>
        <v>192</v>
      </c>
      <c r="M204" s="17">
        <f t="shared" si="78"/>
        <v>192</v>
      </c>
      <c r="N204" s="12">
        <f t="shared" ref="N204:N267" si="88">ROUND((J204+1)^(M204/252),9)</f>
        <v>1</v>
      </c>
      <c r="O204" s="12">
        <f t="shared" ref="O204:O267" ca="1" si="89">ROUND(I204*N204,9)</f>
        <v>1.08730302</v>
      </c>
      <c r="P204" s="17">
        <f t="shared" si="79"/>
        <v>0</v>
      </c>
      <c r="Q204" s="14">
        <f t="shared" ref="Q204:Q267" ca="1" si="90">TRUNC(((O204-1)*C204),8)</f>
        <v>87.303020000000004</v>
      </c>
      <c r="R204" s="20">
        <f t="shared" ref="R204:R267" si="91">IF($P204&gt;0,VLOOKUP($P204,$X$12:$AD$150,7),0)</f>
        <v>0</v>
      </c>
      <c r="S204" s="14">
        <f t="shared" ref="S204:S267" si="92">IF(R204&gt;0,TRUNC(R204*C204,8),0)</f>
        <v>0</v>
      </c>
      <c r="T204" s="4" t="str">
        <f t="shared" si="80"/>
        <v>A+J=</v>
      </c>
      <c r="U204" s="29">
        <f t="shared" si="81"/>
        <v>46021</v>
      </c>
      <c r="V204" s="3"/>
      <c r="W204" s="3"/>
      <c r="X204" s="141">
        <f>[2]Plan1!$A274</f>
        <v>45211</v>
      </c>
      <c r="Y204" s="133" t="str">
        <f>[2]Plan1!$C274</f>
        <v>Nossa Sr.a Aparecida - Padroeira do Brasil</v>
      </c>
      <c r="Z204" s="124"/>
      <c r="AA204" s="1"/>
      <c r="AB204" s="3"/>
      <c r="AC204" s="122"/>
      <c r="AD204" s="122"/>
      <c r="AE204" s="122"/>
      <c r="AF204" s="3"/>
      <c r="AG204" s="11"/>
      <c r="AH204" s="3"/>
      <c r="AI204" s="3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  <c r="EU204" s="2"/>
      <c r="EV204" s="2"/>
      <c r="EW204" s="2"/>
      <c r="EX204" s="2"/>
      <c r="EY204" s="2"/>
    </row>
    <row r="205" spans="1:155" x14ac:dyDescent="0.15">
      <c r="A205" s="115">
        <f t="shared" ref="A205:A268" si="93">WORKDAY($A204,1,$X$166:$X$544)</f>
        <v>44817</v>
      </c>
      <c r="B205" s="116">
        <f t="shared" ca="1" si="82"/>
        <v>1087.85523999</v>
      </c>
      <c r="C205" s="14">
        <f t="shared" ref="C205:C268" si="94">(C204-S204)</f>
        <v>1000</v>
      </c>
      <c r="D205" s="95">
        <f t="shared" ref="D205:D268" si="95">WORKDAY($A205,-1,$X$160:$X$544)</f>
        <v>44816</v>
      </c>
      <c r="E205" s="93">
        <f ca="1">IF(D205&lt;$B$1,VLOOKUP(D205,[1]DI!$A$4:$B$15000,2,FALSE),0)</f>
        <v>0.13650000000000001</v>
      </c>
      <c r="F205" s="14">
        <f t="shared" ca="1" si="83"/>
        <v>1.00050788</v>
      </c>
      <c r="G205" s="14">
        <f ca="1">(TRUNC(PRODUCT($F$12:$F204),16))</f>
        <v>1.0878552371710499</v>
      </c>
      <c r="H205" s="14">
        <f t="shared" si="84"/>
        <v>1</v>
      </c>
      <c r="I205" s="14">
        <f t="shared" ca="1" si="85"/>
        <v>1.0878552399999999</v>
      </c>
      <c r="J205" s="13">
        <f t="shared" ref="J205:J268" si="96">J204</f>
        <v>0</v>
      </c>
      <c r="K205" s="29">
        <f t="shared" ref="K205:K268" si="97">IF(P204&gt;0,VLOOKUP(P204,X$12:AH$150,2),K204)</f>
        <v>44538</v>
      </c>
      <c r="L205" s="2">
        <f t="shared" ref="L205:L268" si="98">IF(A205&gt;K205,IF(NETWORKDAYS(K205,A205,$X$160:$X$544)-1=0,1,NETWORKDAYS(K205,A205,$X$160:$X$544)-1),0)</f>
        <v>193</v>
      </c>
      <c r="M205" s="17">
        <f t="shared" ref="M205:M268" si="99">IF(AND(L205=1,L204=1),1,IF(L205&gt;0,IF(L205=L204,L205+1,L205),0))</f>
        <v>193</v>
      </c>
      <c r="N205" s="12">
        <f t="shared" si="88"/>
        <v>1</v>
      </c>
      <c r="O205" s="12">
        <f t="shared" ca="1" si="89"/>
        <v>1.0878552399999999</v>
      </c>
      <c r="P205" s="17">
        <f t="shared" ref="P205:P268" si="100">IF(VLOOKUP(A205,Y$12:AF$150,8)=VLOOKUP(A204,Y$12:AF$150,8),0,VLOOKUP(A205,Y$12:AF$150,8))</f>
        <v>0</v>
      </c>
      <c r="Q205" s="14">
        <f t="shared" ca="1" si="90"/>
        <v>87.855239990000001</v>
      </c>
      <c r="R205" s="20">
        <f t="shared" si="91"/>
        <v>0</v>
      </c>
      <c r="S205" s="14">
        <f t="shared" si="92"/>
        <v>0</v>
      </c>
      <c r="T205" s="4" t="str">
        <f t="shared" ref="T205:T268" si="101">IF(P204&gt;0,VLOOKUP(P204,X$12:AH$150,10),T204)</f>
        <v>A+J=</v>
      </c>
      <c r="U205" s="29">
        <f t="shared" ref="U205:U268" si="102">IF(P204&gt;0,VLOOKUP(P204,X$12:AH$150,11),U204)</f>
        <v>46021</v>
      </c>
      <c r="V205" s="3"/>
      <c r="W205" s="3"/>
      <c r="X205" s="141">
        <f>[2]Plan1!$A275</f>
        <v>45232</v>
      </c>
      <c r="Y205" s="133" t="str">
        <f>[2]Plan1!$C275</f>
        <v>Finados</v>
      </c>
      <c r="Z205" s="124"/>
      <c r="AA205" s="1"/>
      <c r="AB205" s="3"/>
      <c r="AC205" s="122"/>
      <c r="AD205" s="122"/>
      <c r="AE205" s="122"/>
      <c r="AF205" s="3"/>
      <c r="AG205" s="11"/>
      <c r="AH205" s="3"/>
      <c r="AI205" s="3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  <c r="EU205" s="2"/>
      <c r="EV205" s="2"/>
      <c r="EW205" s="2"/>
      <c r="EX205" s="2"/>
      <c r="EY205" s="2"/>
    </row>
    <row r="206" spans="1:155" x14ac:dyDescent="0.15">
      <c r="A206" s="115">
        <f t="shared" si="93"/>
        <v>44818</v>
      </c>
      <c r="B206" s="116">
        <f t="shared" ref="B206:B269" ca="1" si="103">IF(D206&lt;=TODAY(),C206+Q206,IF(AND(D206&gt;TODAY(),A206&lt;=$B$1),IF(VLOOKUP(TODAY(),$A$10:$E$5000,4,FALSE)=0,"n.d",C206+Q206),"n.d"))</f>
        <v>1088.4077400000001</v>
      </c>
      <c r="C206" s="14">
        <f t="shared" si="94"/>
        <v>1000</v>
      </c>
      <c r="D206" s="95">
        <f t="shared" si="95"/>
        <v>44817</v>
      </c>
      <c r="E206" s="93">
        <f ca="1">IF(D206&lt;$B$1,VLOOKUP(D206,[1]DI!$A$4:$B$15000,2,FALSE),0)</f>
        <v>0.13650000000000001</v>
      </c>
      <c r="F206" s="14">
        <f t="shared" ref="F206:F269" ca="1" si="104">ROUND(((1+E206)^(1/252)),8)</f>
        <v>1.00050788</v>
      </c>
      <c r="G206" s="14">
        <f ca="1">(TRUNC(PRODUCT($F$12:$F205),16))</f>
        <v>1.0884077370889</v>
      </c>
      <c r="H206" s="14">
        <f t="shared" ref="H206:H269" si="105">IF(P205&gt;0,G205,H205)</f>
        <v>1</v>
      </c>
      <c r="I206" s="14">
        <f t="shared" ref="I206:I269" ca="1" si="106">ROUND(G206/H206,8)</f>
        <v>1.0884077400000001</v>
      </c>
      <c r="J206" s="13">
        <f t="shared" si="96"/>
        <v>0</v>
      </c>
      <c r="K206" s="29">
        <f t="shared" si="97"/>
        <v>44538</v>
      </c>
      <c r="L206" s="2">
        <f t="shared" si="98"/>
        <v>194</v>
      </c>
      <c r="M206" s="17">
        <f t="shared" si="99"/>
        <v>194</v>
      </c>
      <c r="N206" s="12">
        <f t="shared" si="88"/>
        <v>1</v>
      </c>
      <c r="O206" s="12">
        <f t="shared" ca="1" si="89"/>
        <v>1.0884077400000001</v>
      </c>
      <c r="P206" s="17">
        <f t="shared" si="100"/>
        <v>0</v>
      </c>
      <c r="Q206" s="14">
        <f t="shared" ca="1" si="90"/>
        <v>88.407740000000004</v>
      </c>
      <c r="R206" s="20">
        <f t="shared" si="91"/>
        <v>0</v>
      </c>
      <c r="S206" s="14">
        <f t="shared" si="92"/>
        <v>0</v>
      </c>
      <c r="T206" s="4" t="str">
        <f t="shared" si="101"/>
        <v>A+J=</v>
      </c>
      <c r="U206" s="29">
        <f t="shared" si="102"/>
        <v>46021</v>
      </c>
      <c r="V206" s="3"/>
      <c r="W206" s="3"/>
      <c r="X206" s="141">
        <f>[2]Plan1!$A276</f>
        <v>45245</v>
      </c>
      <c r="Y206" s="133" t="str">
        <f>[2]Plan1!$C276</f>
        <v>Proclamação da República</v>
      </c>
      <c r="Z206" s="124"/>
      <c r="AA206" s="1"/>
      <c r="AB206" s="3"/>
      <c r="AC206" s="122"/>
      <c r="AD206" s="122"/>
      <c r="AE206" s="122"/>
      <c r="AF206" s="3"/>
      <c r="AG206" s="11"/>
      <c r="AH206" s="3"/>
      <c r="AI206" s="3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  <c r="EU206" s="2"/>
      <c r="EV206" s="2"/>
      <c r="EW206" s="2"/>
      <c r="EX206" s="2"/>
      <c r="EY206" s="2"/>
    </row>
    <row r="207" spans="1:155" x14ac:dyDescent="0.15">
      <c r="A207" s="115">
        <f t="shared" si="93"/>
        <v>44819</v>
      </c>
      <c r="B207" s="116">
        <f t="shared" ca="1" si="103"/>
        <v>1088.9605200000001</v>
      </c>
      <c r="C207" s="14">
        <f t="shared" si="94"/>
        <v>1000</v>
      </c>
      <c r="D207" s="95">
        <f t="shared" si="95"/>
        <v>44818</v>
      </c>
      <c r="E207" s="93">
        <f ca="1">IF(D207&lt;$B$1,VLOOKUP(D207,[1]DI!$A$4:$B$15000,2,FALSE),0)</f>
        <v>0.13650000000000001</v>
      </c>
      <c r="F207" s="14">
        <f t="shared" ca="1" si="104"/>
        <v>1.00050788</v>
      </c>
      <c r="G207" s="14">
        <f ca="1">(TRUNC(PRODUCT($F$12:$F206),16))</f>
        <v>1.08896051761042</v>
      </c>
      <c r="H207" s="14">
        <f t="shared" si="105"/>
        <v>1</v>
      </c>
      <c r="I207" s="14">
        <f t="shared" ca="1" si="106"/>
        <v>1.0889605200000001</v>
      </c>
      <c r="J207" s="13">
        <f t="shared" si="96"/>
        <v>0</v>
      </c>
      <c r="K207" s="29">
        <f t="shared" si="97"/>
        <v>44538</v>
      </c>
      <c r="L207" s="2">
        <f t="shared" si="98"/>
        <v>195</v>
      </c>
      <c r="M207" s="17">
        <f t="shared" si="99"/>
        <v>195</v>
      </c>
      <c r="N207" s="12">
        <f t="shared" si="88"/>
        <v>1</v>
      </c>
      <c r="O207" s="12">
        <f t="shared" ca="1" si="89"/>
        <v>1.0889605200000001</v>
      </c>
      <c r="P207" s="17">
        <f t="shared" si="100"/>
        <v>0</v>
      </c>
      <c r="Q207" s="14">
        <f t="shared" ca="1" si="90"/>
        <v>88.960520000000002</v>
      </c>
      <c r="R207" s="20">
        <f t="shared" si="91"/>
        <v>0</v>
      </c>
      <c r="S207" s="14">
        <f t="shared" si="92"/>
        <v>0</v>
      </c>
      <c r="T207" s="4" t="str">
        <f t="shared" si="101"/>
        <v>A+J=</v>
      </c>
      <c r="U207" s="29">
        <f t="shared" si="102"/>
        <v>46021</v>
      </c>
      <c r="V207" s="3"/>
      <c r="W207" s="3"/>
      <c r="X207" s="141">
        <f>[2]Plan1!$A277</f>
        <v>45285</v>
      </c>
      <c r="Y207" s="133" t="str">
        <f>[2]Plan1!$C277</f>
        <v>Natal</v>
      </c>
      <c r="Z207" s="124"/>
      <c r="AA207" s="1"/>
      <c r="AB207" s="3"/>
      <c r="AC207" s="122"/>
      <c r="AD207" s="122"/>
      <c r="AE207" s="122"/>
      <c r="AF207" s="3"/>
      <c r="AG207" s="11"/>
      <c r="AH207" s="3"/>
      <c r="AI207" s="3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  <c r="EU207" s="2"/>
      <c r="EV207" s="2"/>
      <c r="EW207" s="2"/>
      <c r="EX207" s="2"/>
      <c r="EY207" s="2"/>
    </row>
    <row r="208" spans="1:155" x14ac:dyDescent="0.15">
      <c r="A208" s="115">
        <f t="shared" si="93"/>
        <v>44820</v>
      </c>
      <c r="B208" s="116">
        <f t="shared" ca="1" si="103"/>
        <v>1089.51358</v>
      </c>
      <c r="C208" s="14">
        <f t="shared" si="94"/>
        <v>1000</v>
      </c>
      <c r="D208" s="95">
        <f t="shared" si="95"/>
        <v>44819</v>
      </c>
      <c r="E208" s="93">
        <f ca="1">IF(D208&lt;$B$1,VLOOKUP(D208,[1]DI!$A$4:$B$15000,2,FALSE),0)</f>
        <v>0.13650000000000001</v>
      </c>
      <c r="F208" s="14">
        <f t="shared" ca="1" si="104"/>
        <v>1.00050788</v>
      </c>
      <c r="G208" s="14">
        <f ca="1">(TRUNC(PRODUCT($F$12:$F207),16))</f>
        <v>1.0895135788781001</v>
      </c>
      <c r="H208" s="14">
        <f t="shared" si="105"/>
        <v>1</v>
      </c>
      <c r="I208" s="14">
        <f t="shared" ca="1" si="106"/>
        <v>1.08951358</v>
      </c>
      <c r="J208" s="13">
        <f t="shared" si="96"/>
        <v>0</v>
      </c>
      <c r="K208" s="29">
        <f t="shared" si="97"/>
        <v>44538</v>
      </c>
      <c r="L208" s="2">
        <f t="shared" si="98"/>
        <v>196</v>
      </c>
      <c r="M208" s="17">
        <f t="shared" si="99"/>
        <v>196</v>
      </c>
      <c r="N208" s="12">
        <f t="shared" si="88"/>
        <v>1</v>
      </c>
      <c r="O208" s="12">
        <f t="shared" ca="1" si="89"/>
        <v>1.08951358</v>
      </c>
      <c r="P208" s="17">
        <f t="shared" si="100"/>
        <v>0</v>
      </c>
      <c r="Q208" s="14">
        <f t="shared" ca="1" si="90"/>
        <v>89.513580000000005</v>
      </c>
      <c r="R208" s="20">
        <f t="shared" si="91"/>
        <v>0</v>
      </c>
      <c r="S208" s="14">
        <f t="shared" si="92"/>
        <v>0</v>
      </c>
      <c r="T208" s="4" t="str">
        <f t="shared" si="101"/>
        <v>A+J=</v>
      </c>
      <c r="U208" s="29">
        <f t="shared" si="102"/>
        <v>46021</v>
      </c>
      <c r="V208" s="3"/>
      <c r="W208" s="3"/>
      <c r="X208" s="141">
        <f>[2]Plan1!$A278</f>
        <v>45292</v>
      </c>
      <c r="Y208" s="133" t="str">
        <f>[2]Plan1!$C278</f>
        <v>Confraternização Universal</v>
      </c>
      <c r="Z208" s="124"/>
      <c r="AA208" s="1"/>
      <c r="AB208" s="3"/>
      <c r="AC208" s="122"/>
      <c r="AD208" s="122"/>
      <c r="AE208" s="122"/>
      <c r="AF208" s="3"/>
      <c r="AG208" s="11"/>
      <c r="AH208" s="3"/>
      <c r="AI208" s="3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  <c r="EV208" s="2"/>
      <c r="EW208" s="2"/>
      <c r="EX208" s="2"/>
      <c r="EY208" s="2"/>
    </row>
    <row r="209" spans="1:155" x14ac:dyDescent="0.15">
      <c r="A209" s="115">
        <f t="shared" si="93"/>
        <v>44823</v>
      </c>
      <c r="B209" s="116">
        <f t="shared" ca="1" si="103"/>
        <v>1090.0669199900001</v>
      </c>
      <c r="C209" s="14">
        <f t="shared" si="94"/>
        <v>1000</v>
      </c>
      <c r="D209" s="95">
        <f t="shared" si="95"/>
        <v>44820</v>
      </c>
      <c r="E209" s="93">
        <f ca="1">IF(D209&lt;$B$1,VLOOKUP(D209,[1]DI!$A$4:$B$15000,2,FALSE),0)</f>
        <v>0.13650000000000001</v>
      </c>
      <c r="F209" s="14">
        <f t="shared" ca="1" si="104"/>
        <v>1.00050788</v>
      </c>
      <c r="G209" s="14">
        <f ca="1">(TRUNC(PRODUCT($F$12:$F208),16))</f>
        <v>1.0900669210345399</v>
      </c>
      <c r="H209" s="14">
        <f t="shared" si="105"/>
        <v>1</v>
      </c>
      <c r="I209" s="14">
        <f t="shared" ca="1" si="106"/>
        <v>1.0900669199999999</v>
      </c>
      <c r="J209" s="13">
        <f t="shared" si="96"/>
        <v>0</v>
      </c>
      <c r="K209" s="29">
        <f t="shared" si="97"/>
        <v>44538</v>
      </c>
      <c r="L209" s="2">
        <f t="shared" si="98"/>
        <v>197</v>
      </c>
      <c r="M209" s="17">
        <f t="shared" si="99"/>
        <v>197</v>
      </c>
      <c r="N209" s="12">
        <f t="shared" si="88"/>
        <v>1</v>
      </c>
      <c r="O209" s="12">
        <f t="shared" ca="1" si="89"/>
        <v>1.0900669199999999</v>
      </c>
      <c r="P209" s="17">
        <f t="shared" si="100"/>
        <v>0</v>
      </c>
      <c r="Q209" s="14">
        <f t="shared" ca="1" si="90"/>
        <v>90.066919990000002</v>
      </c>
      <c r="R209" s="20">
        <f t="shared" si="91"/>
        <v>0</v>
      </c>
      <c r="S209" s="14">
        <f t="shared" si="92"/>
        <v>0</v>
      </c>
      <c r="T209" s="4" t="str">
        <f t="shared" si="101"/>
        <v>A+J=</v>
      </c>
      <c r="U209" s="29">
        <f t="shared" si="102"/>
        <v>46021</v>
      </c>
      <c r="V209" s="3"/>
      <c r="W209" s="3"/>
      <c r="X209" s="141">
        <f>[2]Plan1!$A279</f>
        <v>45334</v>
      </c>
      <c r="Y209" s="133" t="str">
        <f>[2]Plan1!$C279</f>
        <v>Carnaval</v>
      </c>
      <c r="Z209" s="124"/>
      <c r="AA209" s="1"/>
      <c r="AB209" s="3"/>
      <c r="AC209" s="122"/>
      <c r="AD209" s="122"/>
      <c r="AE209" s="122"/>
      <c r="AF209" s="3"/>
      <c r="AG209" s="11"/>
      <c r="AH209" s="3"/>
      <c r="AI209" s="3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  <c r="EU209" s="2"/>
      <c r="EV209" s="2"/>
      <c r="EW209" s="2"/>
      <c r="EX209" s="2"/>
      <c r="EY209" s="2"/>
    </row>
    <row r="210" spans="1:155" x14ac:dyDescent="0.15">
      <c r="A210" s="115">
        <f t="shared" si="93"/>
        <v>44824</v>
      </c>
      <c r="B210" s="116">
        <f t="shared" ca="1" si="103"/>
        <v>1090.6205399999999</v>
      </c>
      <c r="C210" s="14">
        <f t="shared" si="94"/>
        <v>1000</v>
      </c>
      <c r="D210" s="95">
        <f t="shared" si="95"/>
        <v>44823</v>
      </c>
      <c r="E210" s="93">
        <f ca="1">IF(D210&lt;$B$1,VLOOKUP(D210,[1]DI!$A$4:$B$15000,2,FALSE),0)</f>
        <v>0.13650000000000001</v>
      </c>
      <c r="F210" s="14">
        <f t="shared" ca="1" si="104"/>
        <v>1.00050788</v>
      </c>
      <c r="G210" s="14">
        <f ca="1">(TRUNC(PRODUCT($F$12:$F209),16))</f>
        <v>1.0906205442224</v>
      </c>
      <c r="H210" s="14">
        <f t="shared" si="105"/>
        <v>1</v>
      </c>
      <c r="I210" s="14">
        <f t="shared" ca="1" si="106"/>
        <v>1.09062054</v>
      </c>
      <c r="J210" s="13">
        <f t="shared" si="96"/>
        <v>0</v>
      </c>
      <c r="K210" s="29">
        <f t="shared" si="97"/>
        <v>44538</v>
      </c>
      <c r="L210" s="2">
        <f t="shared" si="98"/>
        <v>198</v>
      </c>
      <c r="M210" s="17">
        <f t="shared" si="99"/>
        <v>198</v>
      </c>
      <c r="N210" s="12">
        <f t="shared" si="88"/>
        <v>1</v>
      </c>
      <c r="O210" s="12">
        <f t="shared" ca="1" si="89"/>
        <v>1.09062054</v>
      </c>
      <c r="P210" s="17">
        <f t="shared" si="100"/>
        <v>0</v>
      </c>
      <c r="Q210" s="14">
        <f t="shared" ca="1" si="90"/>
        <v>90.620540000000005</v>
      </c>
      <c r="R210" s="20">
        <f t="shared" si="91"/>
        <v>0</v>
      </c>
      <c r="S210" s="14">
        <f t="shared" si="92"/>
        <v>0</v>
      </c>
      <c r="T210" s="4" t="str">
        <f t="shared" si="101"/>
        <v>A+J=</v>
      </c>
      <c r="U210" s="29">
        <f t="shared" si="102"/>
        <v>46021</v>
      </c>
      <c r="V210" s="3"/>
      <c r="W210" s="3"/>
      <c r="X210" s="141">
        <f>[2]Plan1!$A280</f>
        <v>45335</v>
      </c>
      <c r="Y210" s="133" t="str">
        <f>[2]Plan1!$C280</f>
        <v>Carnaval</v>
      </c>
      <c r="Z210" s="125"/>
      <c r="AA210" s="1"/>
      <c r="AB210" s="3"/>
      <c r="AC210" s="122"/>
      <c r="AD210" s="122"/>
      <c r="AE210" s="122"/>
      <c r="AF210" s="3"/>
      <c r="AG210" s="11"/>
      <c r="AH210" s="3"/>
      <c r="AI210" s="3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  <c r="EV210" s="2"/>
      <c r="EW210" s="2"/>
      <c r="EX210" s="2"/>
      <c r="EY210" s="2"/>
    </row>
    <row r="211" spans="1:155" x14ac:dyDescent="0.15">
      <c r="A211" s="115">
        <f t="shared" si="93"/>
        <v>44825</v>
      </c>
      <c r="B211" s="116">
        <f t="shared" ca="1" si="103"/>
        <v>1091.17445</v>
      </c>
      <c r="C211" s="14">
        <f t="shared" si="94"/>
        <v>1000</v>
      </c>
      <c r="D211" s="95">
        <f t="shared" si="95"/>
        <v>44824</v>
      </c>
      <c r="E211" s="93">
        <f ca="1">IF(D211&lt;$B$1,VLOOKUP(D211,[1]DI!$A$4:$B$15000,2,FALSE),0)</f>
        <v>0.13650000000000001</v>
      </c>
      <c r="F211" s="14">
        <f t="shared" ca="1" si="104"/>
        <v>1.00050788</v>
      </c>
      <c r="G211" s="14">
        <f ca="1">(TRUNC(PRODUCT($F$12:$F210),16))</f>
        <v>1.0911744485843999</v>
      </c>
      <c r="H211" s="14">
        <f t="shared" si="105"/>
        <v>1</v>
      </c>
      <c r="I211" s="14">
        <f t="shared" ca="1" si="106"/>
        <v>1.09117445</v>
      </c>
      <c r="J211" s="13">
        <f t="shared" si="96"/>
        <v>0</v>
      </c>
      <c r="K211" s="29">
        <f t="shared" si="97"/>
        <v>44538</v>
      </c>
      <c r="L211" s="2">
        <f t="shared" si="98"/>
        <v>199</v>
      </c>
      <c r="M211" s="17">
        <f t="shared" si="99"/>
        <v>199</v>
      </c>
      <c r="N211" s="12">
        <f t="shared" si="88"/>
        <v>1</v>
      </c>
      <c r="O211" s="12">
        <f t="shared" ca="1" si="89"/>
        <v>1.09117445</v>
      </c>
      <c r="P211" s="17">
        <f t="shared" si="100"/>
        <v>0</v>
      </c>
      <c r="Q211" s="14">
        <f t="shared" ca="1" si="90"/>
        <v>91.174449999999993</v>
      </c>
      <c r="R211" s="20">
        <f t="shared" si="91"/>
        <v>0</v>
      </c>
      <c r="S211" s="14">
        <f t="shared" si="92"/>
        <v>0</v>
      </c>
      <c r="T211" s="4" t="str">
        <f t="shared" si="101"/>
        <v>A+J=</v>
      </c>
      <c r="U211" s="29">
        <f t="shared" si="102"/>
        <v>46021</v>
      </c>
      <c r="V211" s="3"/>
      <c r="W211" s="3"/>
      <c r="X211" s="141">
        <f>[2]Plan1!$A281</f>
        <v>45380</v>
      </c>
      <c r="Y211" s="133" t="str">
        <f>[2]Plan1!$C281</f>
        <v>Paixão de Cristo</v>
      </c>
      <c r="Z211" s="125"/>
      <c r="AA211" s="1"/>
      <c r="AB211" s="3"/>
      <c r="AC211" s="122"/>
      <c r="AD211" s="122"/>
      <c r="AE211" s="122"/>
      <c r="AF211" s="3"/>
      <c r="AG211" s="11"/>
      <c r="AH211" s="3"/>
      <c r="AI211" s="3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  <c r="EV211" s="2"/>
      <c r="EW211" s="2"/>
      <c r="EX211" s="2"/>
      <c r="EY211" s="2"/>
    </row>
    <row r="212" spans="1:155" x14ac:dyDescent="0.15">
      <c r="A212" s="115">
        <f t="shared" si="93"/>
        <v>44826</v>
      </c>
      <c r="B212" s="116">
        <f t="shared" ca="1" si="103"/>
        <v>1091.7286300000001</v>
      </c>
      <c r="C212" s="14">
        <f t="shared" si="94"/>
        <v>1000</v>
      </c>
      <c r="D212" s="95">
        <f t="shared" si="95"/>
        <v>44825</v>
      </c>
      <c r="E212" s="93">
        <f ca="1">IF(D212&lt;$B$1,VLOOKUP(D212,[1]DI!$A$4:$B$15000,2,FALSE),0)</f>
        <v>0.13650000000000001</v>
      </c>
      <c r="F212" s="14">
        <f t="shared" ca="1" si="104"/>
        <v>1.00050788</v>
      </c>
      <c r="G212" s="14">
        <f ca="1">(TRUNC(PRODUCT($F$12:$F211),16))</f>
        <v>1.0917286342633401</v>
      </c>
      <c r="H212" s="14">
        <f t="shared" si="105"/>
        <v>1</v>
      </c>
      <c r="I212" s="14">
        <f t="shared" ca="1" si="106"/>
        <v>1.09172863</v>
      </c>
      <c r="J212" s="13">
        <f t="shared" si="96"/>
        <v>0</v>
      </c>
      <c r="K212" s="29">
        <f t="shared" si="97"/>
        <v>44538</v>
      </c>
      <c r="L212" s="2">
        <f t="shared" si="98"/>
        <v>200</v>
      </c>
      <c r="M212" s="17">
        <f t="shared" si="99"/>
        <v>200</v>
      </c>
      <c r="N212" s="12">
        <f t="shared" si="88"/>
        <v>1</v>
      </c>
      <c r="O212" s="12">
        <f t="shared" ca="1" si="89"/>
        <v>1.09172863</v>
      </c>
      <c r="P212" s="17">
        <f t="shared" si="100"/>
        <v>0</v>
      </c>
      <c r="Q212" s="14">
        <f t="shared" ca="1" si="90"/>
        <v>91.728629999999995</v>
      </c>
      <c r="R212" s="20">
        <f t="shared" si="91"/>
        <v>0</v>
      </c>
      <c r="S212" s="14">
        <f t="shared" si="92"/>
        <v>0</v>
      </c>
      <c r="T212" s="4" t="str">
        <f t="shared" si="101"/>
        <v>A+J=</v>
      </c>
      <c r="U212" s="29">
        <f t="shared" si="102"/>
        <v>46021</v>
      </c>
      <c r="V212" s="3"/>
      <c r="W212" s="3"/>
      <c r="X212" s="141">
        <f>[2]Plan1!$A282</f>
        <v>45403</v>
      </c>
      <c r="Y212" s="133" t="str">
        <f>[2]Plan1!$C282</f>
        <v>Tiradentes</v>
      </c>
      <c r="Z212" s="124"/>
      <c r="AA212" s="1"/>
      <c r="AB212" s="3"/>
      <c r="AC212" s="122"/>
      <c r="AD212" s="122"/>
      <c r="AE212" s="122"/>
      <c r="AF212" s="3"/>
      <c r="AG212" s="11"/>
      <c r="AH212" s="3"/>
      <c r="AI212" s="3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  <c r="EU212" s="2"/>
      <c r="EV212" s="2"/>
      <c r="EW212" s="2"/>
      <c r="EX212" s="2"/>
      <c r="EY212" s="2"/>
    </row>
    <row r="213" spans="1:155" x14ac:dyDescent="0.15">
      <c r="A213" s="115">
        <f t="shared" si="93"/>
        <v>44827</v>
      </c>
      <c r="B213" s="116">
        <f t="shared" ca="1" si="103"/>
        <v>1092.28309999</v>
      </c>
      <c r="C213" s="14">
        <f t="shared" si="94"/>
        <v>1000</v>
      </c>
      <c r="D213" s="95">
        <f t="shared" si="95"/>
        <v>44826</v>
      </c>
      <c r="E213" s="93">
        <f ca="1">IF(D213&lt;$B$1,VLOOKUP(D213,[1]DI!$A$4:$B$15000,2,FALSE),0)</f>
        <v>0.13650000000000001</v>
      </c>
      <c r="F213" s="14">
        <f t="shared" ca="1" si="104"/>
        <v>1.00050788</v>
      </c>
      <c r="G213" s="14">
        <f ca="1">(TRUNC(PRODUCT($F$12:$F212),16))</f>
        <v>1.0922831014021099</v>
      </c>
      <c r="H213" s="14">
        <f t="shared" si="105"/>
        <v>1</v>
      </c>
      <c r="I213" s="14">
        <f t="shared" ca="1" si="106"/>
        <v>1.0922831</v>
      </c>
      <c r="J213" s="13">
        <f t="shared" si="96"/>
        <v>0</v>
      </c>
      <c r="K213" s="29">
        <f t="shared" si="97"/>
        <v>44538</v>
      </c>
      <c r="L213" s="2">
        <f t="shared" si="98"/>
        <v>201</v>
      </c>
      <c r="M213" s="17">
        <f t="shared" si="99"/>
        <v>201</v>
      </c>
      <c r="N213" s="12">
        <f t="shared" si="88"/>
        <v>1</v>
      </c>
      <c r="O213" s="12">
        <f t="shared" ca="1" si="89"/>
        <v>1.0922831</v>
      </c>
      <c r="P213" s="17">
        <f t="shared" si="100"/>
        <v>0</v>
      </c>
      <c r="Q213" s="14">
        <f t="shared" ca="1" si="90"/>
        <v>92.283099989999997</v>
      </c>
      <c r="R213" s="20">
        <f t="shared" si="91"/>
        <v>0</v>
      </c>
      <c r="S213" s="14">
        <f t="shared" si="92"/>
        <v>0</v>
      </c>
      <c r="T213" s="4" t="str">
        <f t="shared" si="101"/>
        <v>A+J=</v>
      </c>
      <c r="U213" s="29">
        <f t="shared" si="102"/>
        <v>46021</v>
      </c>
      <c r="V213" s="3"/>
      <c r="W213" s="3"/>
      <c r="X213" s="141">
        <f>[2]Plan1!$A283</f>
        <v>45413</v>
      </c>
      <c r="Y213" s="133" t="str">
        <f>[2]Plan1!$C283</f>
        <v>Dia do Trabalho</v>
      </c>
      <c r="Z213" s="124"/>
      <c r="AA213" s="1"/>
      <c r="AB213" s="3"/>
      <c r="AC213" s="122"/>
      <c r="AD213" s="122"/>
      <c r="AE213" s="122"/>
      <c r="AF213" s="3"/>
      <c r="AG213" s="11"/>
      <c r="AH213" s="3"/>
      <c r="AI213" s="3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  <c r="EU213" s="2"/>
      <c r="EV213" s="2"/>
      <c r="EW213" s="2"/>
      <c r="EX213" s="2"/>
      <c r="EY213" s="2"/>
    </row>
    <row r="214" spans="1:155" x14ac:dyDescent="0.15">
      <c r="A214" s="115">
        <f t="shared" si="93"/>
        <v>44830</v>
      </c>
      <c r="B214" s="116">
        <f t="shared" ca="1" si="103"/>
        <v>1092.8378499999999</v>
      </c>
      <c r="C214" s="14">
        <f t="shared" si="94"/>
        <v>1000</v>
      </c>
      <c r="D214" s="95">
        <f t="shared" si="95"/>
        <v>44827</v>
      </c>
      <c r="E214" s="93">
        <f ca="1">IF(D214&lt;$B$1,VLOOKUP(D214,[1]DI!$A$4:$B$15000,2,FALSE),0)</f>
        <v>0.13650000000000001</v>
      </c>
      <c r="F214" s="14">
        <f t="shared" ca="1" si="104"/>
        <v>1.00050788</v>
      </c>
      <c r="G214" s="14">
        <f ca="1">(TRUNC(PRODUCT($F$12:$F213),16))</f>
        <v>1.09283785014365</v>
      </c>
      <c r="H214" s="14">
        <f t="shared" si="105"/>
        <v>1</v>
      </c>
      <c r="I214" s="14">
        <f t="shared" ca="1" si="106"/>
        <v>1.09283785</v>
      </c>
      <c r="J214" s="13">
        <f t="shared" si="96"/>
        <v>0</v>
      </c>
      <c r="K214" s="29">
        <f t="shared" si="97"/>
        <v>44538</v>
      </c>
      <c r="L214" s="2">
        <f t="shared" si="98"/>
        <v>202</v>
      </c>
      <c r="M214" s="17">
        <f t="shared" si="99"/>
        <v>202</v>
      </c>
      <c r="N214" s="12">
        <f t="shared" si="88"/>
        <v>1</v>
      </c>
      <c r="O214" s="12">
        <f t="shared" ca="1" si="89"/>
        <v>1.09283785</v>
      </c>
      <c r="P214" s="17">
        <f t="shared" si="100"/>
        <v>0</v>
      </c>
      <c r="Q214" s="14">
        <f t="shared" ca="1" si="90"/>
        <v>92.837850000000003</v>
      </c>
      <c r="R214" s="20">
        <f t="shared" si="91"/>
        <v>0</v>
      </c>
      <c r="S214" s="14">
        <f t="shared" si="92"/>
        <v>0</v>
      </c>
      <c r="T214" s="4" t="str">
        <f t="shared" si="101"/>
        <v>A+J=</v>
      </c>
      <c r="U214" s="29">
        <f t="shared" si="102"/>
        <v>46021</v>
      </c>
      <c r="V214" s="3"/>
      <c r="W214" s="3"/>
      <c r="X214" s="141">
        <f>[2]Plan1!$A284</f>
        <v>45442</v>
      </c>
      <c r="Y214" s="133" t="str">
        <f>[2]Plan1!$C284</f>
        <v>Corpus Christi</v>
      </c>
      <c r="Z214" s="124"/>
      <c r="AA214" s="1"/>
      <c r="AB214" s="3"/>
      <c r="AC214" s="122"/>
      <c r="AD214" s="122"/>
      <c r="AE214" s="122"/>
      <c r="AF214" s="3"/>
      <c r="AG214" s="11"/>
      <c r="AH214" s="3"/>
      <c r="AI214" s="3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  <c r="EU214" s="2"/>
      <c r="EV214" s="2"/>
      <c r="EW214" s="2"/>
      <c r="EX214" s="2"/>
      <c r="EY214" s="2"/>
    </row>
    <row r="215" spans="1:155" x14ac:dyDescent="0.15">
      <c r="A215" s="115">
        <f t="shared" si="93"/>
        <v>44831</v>
      </c>
      <c r="B215" s="116">
        <f t="shared" ca="1" si="103"/>
        <v>1093.39287999</v>
      </c>
      <c r="C215" s="14">
        <f t="shared" si="94"/>
        <v>1000</v>
      </c>
      <c r="D215" s="95">
        <f t="shared" si="95"/>
        <v>44830</v>
      </c>
      <c r="E215" s="93">
        <f ca="1">IF(D215&lt;$B$1,VLOOKUP(D215,[1]DI!$A$4:$B$15000,2,FALSE),0)</f>
        <v>0.13650000000000001</v>
      </c>
      <c r="F215" s="14">
        <f t="shared" ca="1" si="104"/>
        <v>1.00050788</v>
      </c>
      <c r="G215" s="14">
        <f ca="1">(TRUNC(PRODUCT($F$12:$F214),16))</f>
        <v>1.0933928806309801</v>
      </c>
      <c r="H215" s="14">
        <f t="shared" si="105"/>
        <v>1</v>
      </c>
      <c r="I215" s="14">
        <f t="shared" ca="1" si="106"/>
        <v>1.0933928799999999</v>
      </c>
      <c r="J215" s="13">
        <f t="shared" si="96"/>
        <v>0</v>
      </c>
      <c r="K215" s="29">
        <f t="shared" si="97"/>
        <v>44538</v>
      </c>
      <c r="L215" s="2">
        <f t="shared" si="98"/>
        <v>203</v>
      </c>
      <c r="M215" s="17">
        <f t="shared" si="99"/>
        <v>203</v>
      </c>
      <c r="N215" s="12">
        <f t="shared" si="88"/>
        <v>1</v>
      </c>
      <c r="O215" s="12">
        <f t="shared" ca="1" si="89"/>
        <v>1.0933928799999999</v>
      </c>
      <c r="P215" s="17">
        <f t="shared" si="100"/>
        <v>0</v>
      </c>
      <c r="Q215" s="14">
        <f t="shared" ca="1" si="90"/>
        <v>93.392879989999997</v>
      </c>
      <c r="R215" s="20">
        <f t="shared" si="91"/>
        <v>0</v>
      </c>
      <c r="S215" s="14">
        <f t="shared" si="92"/>
        <v>0</v>
      </c>
      <c r="T215" s="4" t="str">
        <f t="shared" si="101"/>
        <v>A+J=</v>
      </c>
      <c r="U215" s="29">
        <f t="shared" si="102"/>
        <v>46021</v>
      </c>
      <c r="V215" s="3"/>
      <c r="W215" s="3"/>
      <c r="X215" s="141">
        <f>[2]Plan1!$A285</f>
        <v>45542</v>
      </c>
      <c r="Y215" s="133" t="str">
        <f>[2]Plan1!$C285</f>
        <v>Independência do Brasil</v>
      </c>
      <c r="Z215" s="124"/>
      <c r="AA215" s="1"/>
      <c r="AB215" s="3"/>
      <c r="AC215" s="122"/>
      <c r="AD215" s="122"/>
      <c r="AE215" s="122"/>
      <c r="AF215" s="3"/>
      <c r="AG215" s="11"/>
      <c r="AH215" s="3"/>
      <c r="AI215" s="3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  <c r="EU215" s="2"/>
      <c r="EV215" s="2"/>
      <c r="EW215" s="2"/>
      <c r="EX215" s="2"/>
      <c r="EY215" s="2"/>
    </row>
    <row r="216" spans="1:155" x14ac:dyDescent="0.15">
      <c r="A216" s="115">
        <f t="shared" si="93"/>
        <v>44832</v>
      </c>
      <c r="B216" s="116">
        <f t="shared" ca="1" si="103"/>
        <v>1093.9481900000001</v>
      </c>
      <c r="C216" s="14">
        <f t="shared" si="94"/>
        <v>1000</v>
      </c>
      <c r="D216" s="95">
        <f t="shared" si="95"/>
        <v>44831</v>
      </c>
      <c r="E216" s="93">
        <f ca="1">IF(D216&lt;$B$1,VLOOKUP(D216,[1]DI!$A$4:$B$15000,2,FALSE),0)</f>
        <v>0.13650000000000001</v>
      </c>
      <c r="F216" s="14">
        <f t="shared" ca="1" si="104"/>
        <v>1.00050788</v>
      </c>
      <c r="G216" s="14">
        <f ca="1">(TRUNC(PRODUCT($F$12:$F215),16))</f>
        <v>1.0939481930071999</v>
      </c>
      <c r="H216" s="14">
        <f t="shared" si="105"/>
        <v>1</v>
      </c>
      <c r="I216" s="14">
        <f t="shared" ca="1" si="106"/>
        <v>1.0939481900000001</v>
      </c>
      <c r="J216" s="13">
        <f t="shared" si="96"/>
        <v>0</v>
      </c>
      <c r="K216" s="29">
        <f t="shared" si="97"/>
        <v>44538</v>
      </c>
      <c r="L216" s="2">
        <f t="shared" si="98"/>
        <v>204</v>
      </c>
      <c r="M216" s="17">
        <f t="shared" si="99"/>
        <v>204</v>
      </c>
      <c r="N216" s="12">
        <f t="shared" si="88"/>
        <v>1</v>
      </c>
      <c r="O216" s="12">
        <f t="shared" ca="1" si="89"/>
        <v>1.0939481900000001</v>
      </c>
      <c r="P216" s="17">
        <f t="shared" si="100"/>
        <v>0</v>
      </c>
      <c r="Q216" s="14">
        <f t="shared" ca="1" si="90"/>
        <v>93.948189999999997</v>
      </c>
      <c r="R216" s="20">
        <f t="shared" si="91"/>
        <v>0</v>
      </c>
      <c r="S216" s="14">
        <f t="shared" si="92"/>
        <v>0</v>
      </c>
      <c r="T216" s="4" t="str">
        <f t="shared" si="101"/>
        <v>A+J=</v>
      </c>
      <c r="U216" s="29">
        <f t="shared" si="102"/>
        <v>46021</v>
      </c>
      <c r="V216" s="3"/>
      <c r="W216" s="3"/>
      <c r="X216" s="141">
        <f>[2]Plan1!$A286</f>
        <v>45577</v>
      </c>
      <c r="Y216" s="133" t="str">
        <f>[2]Plan1!$C286</f>
        <v>Nossa Sr.a Aparecida - Padroeira do Brasil</v>
      </c>
      <c r="Z216" s="124"/>
      <c r="AA216" s="1"/>
      <c r="AB216" s="3"/>
      <c r="AC216" s="122"/>
      <c r="AD216" s="122"/>
      <c r="AE216" s="122"/>
      <c r="AF216" s="3"/>
      <c r="AG216" s="11"/>
      <c r="AH216" s="3"/>
      <c r="AI216" s="3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  <c r="EU216" s="2"/>
      <c r="EV216" s="2"/>
      <c r="EW216" s="2"/>
      <c r="EX216" s="2"/>
      <c r="EY216" s="2"/>
    </row>
    <row r="217" spans="1:155" x14ac:dyDescent="0.15">
      <c r="A217" s="115">
        <f t="shared" si="93"/>
        <v>44833</v>
      </c>
      <c r="B217" s="116">
        <f t="shared" ca="1" si="103"/>
        <v>1094.50379</v>
      </c>
      <c r="C217" s="14">
        <f t="shared" si="94"/>
        <v>1000</v>
      </c>
      <c r="D217" s="95">
        <f t="shared" si="95"/>
        <v>44832</v>
      </c>
      <c r="E217" s="93">
        <f ca="1">IF(D217&lt;$B$1,VLOOKUP(D217,[1]DI!$A$4:$B$15000,2,FALSE),0)</f>
        <v>0.13650000000000001</v>
      </c>
      <c r="F217" s="14">
        <f t="shared" ca="1" si="104"/>
        <v>1.00050788</v>
      </c>
      <c r="G217" s="14">
        <f ca="1">(TRUNC(PRODUCT($F$12:$F216),16))</f>
        <v>1.0945037874154599</v>
      </c>
      <c r="H217" s="14">
        <f t="shared" si="105"/>
        <v>1</v>
      </c>
      <c r="I217" s="14">
        <f t="shared" ca="1" si="106"/>
        <v>1.0945037900000001</v>
      </c>
      <c r="J217" s="13">
        <f t="shared" si="96"/>
        <v>0</v>
      </c>
      <c r="K217" s="29">
        <f t="shared" si="97"/>
        <v>44538</v>
      </c>
      <c r="L217" s="2">
        <f t="shared" si="98"/>
        <v>205</v>
      </c>
      <c r="M217" s="17">
        <f t="shared" si="99"/>
        <v>205</v>
      </c>
      <c r="N217" s="12">
        <f t="shared" si="88"/>
        <v>1</v>
      </c>
      <c r="O217" s="12">
        <f t="shared" ca="1" si="89"/>
        <v>1.0945037900000001</v>
      </c>
      <c r="P217" s="17">
        <f t="shared" si="100"/>
        <v>0</v>
      </c>
      <c r="Q217" s="14">
        <f t="shared" ca="1" si="90"/>
        <v>94.503789999999995</v>
      </c>
      <c r="R217" s="20">
        <f t="shared" si="91"/>
        <v>0</v>
      </c>
      <c r="S217" s="14">
        <f t="shared" si="92"/>
        <v>0</v>
      </c>
      <c r="T217" s="4" t="str">
        <f t="shared" si="101"/>
        <v>A+J=</v>
      </c>
      <c r="U217" s="29">
        <f t="shared" si="102"/>
        <v>46021</v>
      </c>
      <c r="V217" s="3"/>
      <c r="W217" s="3"/>
      <c r="X217" s="141">
        <f>[2]Plan1!$A287</f>
        <v>45598</v>
      </c>
      <c r="Y217" s="133" t="str">
        <f>[2]Plan1!$C287</f>
        <v>Finados</v>
      </c>
      <c r="Z217" s="124"/>
      <c r="AA217" s="1"/>
      <c r="AB217" s="3"/>
      <c r="AC217" s="122"/>
      <c r="AD217" s="122"/>
      <c r="AE217" s="122"/>
      <c r="AF217" s="3"/>
      <c r="AG217" s="11"/>
      <c r="AH217" s="3"/>
      <c r="AI217" s="3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  <c r="EU217" s="2"/>
      <c r="EV217" s="2"/>
      <c r="EW217" s="2"/>
      <c r="EX217" s="2"/>
      <c r="EY217" s="2"/>
    </row>
    <row r="218" spans="1:155" x14ac:dyDescent="0.15">
      <c r="A218" s="115">
        <f t="shared" si="93"/>
        <v>44834</v>
      </c>
      <c r="B218" s="116">
        <f t="shared" ca="1" si="103"/>
        <v>1095.0596599999999</v>
      </c>
      <c r="C218" s="14">
        <f t="shared" si="94"/>
        <v>1000</v>
      </c>
      <c r="D218" s="95">
        <f t="shared" si="95"/>
        <v>44833</v>
      </c>
      <c r="E218" s="93">
        <f ca="1">IF(D218&lt;$B$1,VLOOKUP(D218,[1]DI!$A$4:$B$15000,2,FALSE),0)</f>
        <v>0.13650000000000001</v>
      </c>
      <c r="F218" s="14">
        <f t="shared" ca="1" si="104"/>
        <v>1.00050788</v>
      </c>
      <c r="G218" s="14">
        <f ca="1">(TRUNC(PRODUCT($F$12:$F217),16))</f>
        <v>1.09505966399902</v>
      </c>
      <c r="H218" s="14">
        <f t="shared" si="105"/>
        <v>1</v>
      </c>
      <c r="I218" s="14">
        <f t="shared" ca="1" si="106"/>
        <v>1.09505966</v>
      </c>
      <c r="J218" s="13">
        <f t="shared" si="96"/>
        <v>0</v>
      </c>
      <c r="K218" s="29">
        <f t="shared" si="97"/>
        <v>44538</v>
      </c>
      <c r="L218" s="2">
        <f t="shared" si="98"/>
        <v>206</v>
      </c>
      <c r="M218" s="17">
        <f t="shared" si="99"/>
        <v>206</v>
      </c>
      <c r="N218" s="12">
        <f t="shared" si="88"/>
        <v>1</v>
      </c>
      <c r="O218" s="12">
        <f t="shared" ca="1" si="89"/>
        <v>1.09505966</v>
      </c>
      <c r="P218" s="17">
        <f t="shared" si="100"/>
        <v>0</v>
      </c>
      <c r="Q218" s="14">
        <f t="shared" ca="1" si="90"/>
        <v>95.059659999999994</v>
      </c>
      <c r="R218" s="20">
        <f t="shared" si="91"/>
        <v>0</v>
      </c>
      <c r="S218" s="14">
        <f t="shared" si="92"/>
        <v>0</v>
      </c>
      <c r="T218" s="4" t="str">
        <f t="shared" si="101"/>
        <v>A+J=</v>
      </c>
      <c r="U218" s="29">
        <f t="shared" si="102"/>
        <v>46021</v>
      </c>
      <c r="V218" s="3"/>
      <c r="W218" s="3"/>
      <c r="X218" s="141">
        <f>[2]Plan1!$A288</f>
        <v>45611</v>
      </c>
      <c r="Y218" s="133" t="str">
        <f>[2]Plan1!$C288</f>
        <v>Proclamação da República</v>
      </c>
      <c r="Z218" s="124"/>
      <c r="AA218" s="1"/>
      <c r="AB218" s="3"/>
      <c r="AC218" s="122"/>
      <c r="AD218" s="122"/>
      <c r="AE218" s="122"/>
      <c r="AF218" s="3"/>
      <c r="AG218" s="11"/>
      <c r="AH218" s="3"/>
      <c r="AI218" s="3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  <c r="EU218" s="2"/>
      <c r="EV218" s="2"/>
      <c r="EW218" s="2"/>
      <c r="EX218" s="2"/>
      <c r="EY218" s="2"/>
    </row>
    <row r="219" spans="1:155" x14ac:dyDescent="0.15">
      <c r="A219" s="115">
        <f t="shared" si="93"/>
        <v>44837</v>
      </c>
      <c r="B219" s="116">
        <f t="shared" ca="1" si="103"/>
        <v>1095.6158199900001</v>
      </c>
      <c r="C219" s="14">
        <f t="shared" si="94"/>
        <v>1000</v>
      </c>
      <c r="D219" s="95">
        <f t="shared" si="95"/>
        <v>44834</v>
      </c>
      <c r="E219" s="93">
        <f ca="1">IF(D219&lt;$B$1,VLOOKUP(D219,[1]DI!$A$4:$B$15000,2,FALSE),0)</f>
        <v>0.13650000000000001</v>
      </c>
      <c r="F219" s="14">
        <f t="shared" ca="1" si="104"/>
        <v>1.00050788</v>
      </c>
      <c r="G219" s="14">
        <f ca="1">(TRUNC(PRODUCT($F$12:$F218),16))</f>
        <v>1.0956158229011701</v>
      </c>
      <c r="H219" s="14">
        <f t="shared" si="105"/>
        <v>1</v>
      </c>
      <c r="I219" s="14">
        <f t="shared" ca="1" si="106"/>
        <v>1.0956158199999999</v>
      </c>
      <c r="J219" s="13">
        <f t="shared" si="96"/>
        <v>0</v>
      </c>
      <c r="K219" s="29">
        <f t="shared" si="97"/>
        <v>44538</v>
      </c>
      <c r="L219" s="2">
        <f t="shared" si="98"/>
        <v>207</v>
      </c>
      <c r="M219" s="17">
        <f t="shared" si="99"/>
        <v>207</v>
      </c>
      <c r="N219" s="12">
        <f t="shared" si="88"/>
        <v>1</v>
      </c>
      <c r="O219" s="12">
        <f t="shared" ca="1" si="89"/>
        <v>1.0956158199999999</v>
      </c>
      <c r="P219" s="17">
        <f t="shared" si="100"/>
        <v>0</v>
      </c>
      <c r="Q219" s="14">
        <f t="shared" ca="1" si="90"/>
        <v>95.615819990000006</v>
      </c>
      <c r="R219" s="20">
        <f t="shared" si="91"/>
        <v>0</v>
      </c>
      <c r="S219" s="14">
        <f t="shared" si="92"/>
        <v>0</v>
      </c>
      <c r="T219" s="4" t="str">
        <f t="shared" si="101"/>
        <v>A+J=</v>
      </c>
      <c r="U219" s="29">
        <f t="shared" si="102"/>
        <v>46021</v>
      </c>
      <c r="V219" s="3"/>
      <c r="W219" s="3"/>
      <c r="X219" s="141">
        <f>[2]Plan1!$A289</f>
        <v>45616</v>
      </c>
      <c r="Y219" s="133" t="str">
        <f>[2]Plan1!$C289</f>
        <v>Dia Nacional de Zumbi e da Consciência Negra</v>
      </c>
      <c r="Z219" s="124"/>
      <c r="AA219" s="1"/>
      <c r="AB219" s="3"/>
      <c r="AC219" s="122"/>
      <c r="AD219" s="122"/>
      <c r="AE219" s="122"/>
      <c r="AF219" s="3"/>
      <c r="AG219" s="11"/>
      <c r="AH219" s="3"/>
      <c r="AI219" s="3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  <c r="EU219" s="2"/>
      <c r="EV219" s="2"/>
      <c r="EW219" s="2"/>
      <c r="EX219" s="2"/>
      <c r="EY219" s="2"/>
    </row>
    <row r="220" spans="1:155" x14ac:dyDescent="0.15">
      <c r="A220" s="115">
        <f t="shared" si="93"/>
        <v>44838</v>
      </c>
      <c r="B220" s="116">
        <f t="shared" ca="1" si="103"/>
        <v>1096.1722599899999</v>
      </c>
      <c r="C220" s="14">
        <f t="shared" si="94"/>
        <v>1000</v>
      </c>
      <c r="D220" s="95">
        <f t="shared" si="95"/>
        <v>44837</v>
      </c>
      <c r="E220" s="93">
        <f ca="1">IF(D220&lt;$B$1,VLOOKUP(D220,[1]DI!$A$4:$B$15000,2,FALSE),0)</f>
        <v>0.13650000000000001</v>
      </c>
      <c r="F220" s="14">
        <f t="shared" ca="1" si="104"/>
        <v>1.00050788</v>
      </c>
      <c r="G220" s="14">
        <f ca="1">(TRUNC(PRODUCT($F$12:$F219),16))</f>
        <v>1.0961722642653</v>
      </c>
      <c r="H220" s="14">
        <f t="shared" si="105"/>
        <v>1</v>
      </c>
      <c r="I220" s="14">
        <f t="shared" ca="1" si="106"/>
        <v>1.0961722599999999</v>
      </c>
      <c r="J220" s="13">
        <f t="shared" si="96"/>
        <v>0</v>
      </c>
      <c r="K220" s="29">
        <f t="shared" si="97"/>
        <v>44538</v>
      </c>
      <c r="L220" s="2">
        <f t="shared" si="98"/>
        <v>208</v>
      </c>
      <c r="M220" s="17">
        <f t="shared" si="99"/>
        <v>208</v>
      </c>
      <c r="N220" s="12">
        <f t="shared" si="88"/>
        <v>1</v>
      </c>
      <c r="O220" s="12">
        <f t="shared" ca="1" si="89"/>
        <v>1.0961722599999999</v>
      </c>
      <c r="P220" s="17">
        <f t="shared" si="100"/>
        <v>0</v>
      </c>
      <c r="Q220" s="14">
        <f t="shared" ca="1" si="90"/>
        <v>96.172259990000001</v>
      </c>
      <c r="R220" s="20">
        <f t="shared" si="91"/>
        <v>0</v>
      </c>
      <c r="S220" s="14">
        <f t="shared" si="92"/>
        <v>0</v>
      </c>
      <c r="T220" s="4" t="str">
        <f t="shared" si="101"/>
        <v>A+J=</v>
      </c>
      <c r="U220" s="29">
        <f t="shared" si="102"/>
        <v>46021</v>
      </c>
      <c r="V220" s="3"/>
      <c r="W220" s="3"/>
      <c r="X220" s="141">
        <f>[2]Plan1!$A290</f>
        <v>45651</v>
      </c>
      <c r="Y220" s="133" t="str">
        <f>[2]Plan1!$C290</f>
        <v>Natal</v>
      </c>
      <c r="Z220" s="124"/>
      <c r="AA220" s="1"/>
      <c r="AB220" s="3"/>
      <c r="AC220" s="122"/>
      <c r="AD220" s="122"/>
      <c r="AE220" s="122"/>
      <c r="AF220" s="3"/>
      <c r="AG220" s="11"/>
      <c r="AH220" s="3"/>
      <c r="AI220" s="3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  <c r="EU220" s="2"/>
      <c r="EV220" s="2"/>
      <c r="EW220" s="2"/>
      <c r="EX220" s="2"/>
      <c r="EY220" s="2"/>
    </row>
    <row r="221" spans="1:155" x14ac:dyDescent="0.15">
      <c r="A221" s="115">
        <f t="shared" si="93"/>
        <v>44839</v>
      </c>
      <c r="B221" s="116">
        <f t="shared" ca="1" si="103"/>
        <v>1096.7289899899999</v>
      </c>
      <c r="C221" s="14">
        <f t="shared" si="94"/>
        <v>1000</v>
      </c>
      <c r="D221" s="95">
        <f t="shared" si="95"/>
        <v>44838</v>
      </c>
      <c r="E221" s="93">
        <f ca="1">IF(D221&lt;$B$1,VLOOKUP(D221,[1]DI!$A$4:$B$15000,2,FALSE),0)</f>
        <v>0.13650000000000001</v>
      </c>
      <c r="F221" s="14">
        <f t="shared" ca="1" si="104"/>
        <v>1.00050788</v>
      </c>
      <c r="G221" s="14">
        <f ca="1">(TRUNC(PRODUCT($F$12:$F220),16))</f>
        <v>1.0967289882348801</v>
      </c>
      <c r="H221" s="14">
        <f t="shared" si="105"/>
        <v>1</v>
      </c>
      <c r="I221" s="14">
        <f t="shared" ca="1" si="106"/>
        <v>1.0967289899999999</v>
      </c>
      <c r="J221" s="13">
        <f t="shared" si="96"/>
        <v>0</v>
      </c>
      <c r="K221" s="29">
        <f t="shared" si="97"/>
        <v>44538</v>
      </c>
      <c r="L221" s="2">
        <f t="shared" si="98"/>
        <v>209</v>
      </c>
      <c r="M221" s="17">
        <f t="shared" si="99"/>
        <v>209</v>
      </c>
      <c r="N221" s="12">
        <f t="shared" si="88"/>
        <v>1</v>
      </c>
      <c r="O221" s="12">
        <f t="shared" ca="1" si="89"/>
        <v>1.0967289899999999</v>
      </c>
      <c r="P221" s="17">
        <f t="shared" si="100"/>
        <v>0</v>
      </c>
      <c r="Q221" s="14">
        <f t="shared" ca="1" si="90"/>
        <v>96.728989990000002</v>
      </c>
      <c r="R221" s="20">
        <f t="shared" si="91"/>
        <v>0</v>
      </c>
      <c r="S221" s="14">
        <f t="shared" si="92"/>
        <v>0</v>
      </c>
      <c r="T221" s="4" t="str">
        <f t="shared" si="101"/>
        <v>A+J=</v>
      </c>
      <c r="U221" s="29">
        <f t="shared" si="102"/>
        <v>46021</v>
      </c>
      <c r="V221" s="3"/>
      <c r="W221" s="3"/>
      <c r="X221" s="141">
        <f>[2]Plan1!$A291</f>
        <v>45658</v>
      </c>
      <c r="Y221" s="133" t="str">
        <f>[2]Plan1!$C291</f>
        <v>Confraternização Universal</v>
      </c>
      <c r="Z221" s="124"/>
      <c r="AA221" s="1"/>
      <c r="AB221" s="3"/>
      <c r="AC221" s="122"/>
      <c r="AD221" s="122"/>
      <c r="AE221" s="122"/>
      <c r="AF221" s="3"/>
      <c r="AG221" s="11"/>
      <c r="AH221" s="3"/>
      <c r="AI221" s="3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  <c r="EU221" s="2"/>
      <c r="EV221" s="2"/>
      <c r="EW221" s="2"/>
      <c r="EX221" s="2"/>
      <c r="EY221" s="2"/>
    </row>
    <row r="222" spans="1:155" x14ac:dyDescent="0.15">
      <c r="A222" s="115">
        <f t="shared" si="93"/>
        <v>44840</v>
      </c>
      <c r="B222" s="116">
        <f t="shared" ca="1" si="103"/>
        <v>1097.2859900000001</v>
      </c>
      <c r="C222" s="14">
        <f t="shared" si="94"/>
        <v>1000</v>
      </c>
      <c r="D222" s="95">
        <f t="shared" si="95"/>
        <v>44839</v>
      </c>
      <c r="E222" s="93">
        <f ca="1">IF(D222&lt;$B$1,VLOOKUP(D222,[1]DI!$A$4:$B$15000,2,FALSE),0)</f>
        <v>0.13650000000000001</v>
      </c>
      <c r="F222" s="14">
        <f t="shared" ca="1" si="104"/>
        <v>1.00050788</v>
      </c>
      <c r="G222" s="14">
        <f ca="1">(TRUNC(PRODUCT($F$12:$F221),16))</f>
        <v>1.0972859949534199</v>
      </c>
      <c r="H222" s="14">
        <f t="shared" si="105"/>
        <v>1</v>
      </c>
      <c r="I222" s="14">
        <f t="shared" ca="1" si="106"/>
        <v>1.09728599</v>
      </c>
      <c r="J222" s="13">
        <f t="shared" si="96"/>
        <v>0</v>
      </c>
      <c r="K222" s="29">
        <f t="shared" si="97"/>
        <v>44538</v>
      </c>
      <c r="L222" s="2">
        <f t="shared" si="98"/>
        <v>210</v>
      </c>
      <c r="M222" s="17">
        <f t="shared" si="99"/>
        <v>210</v>
      </c>
      <c r="N222" s="12">
        <f t="shared" si="88"/>
        <v>1</v>
      </c>
      <c r="O222" s="12">
        <f t="shared" ca="1" si="89"/>
        <v>1.09728599</v>
      </c>
      <c r="P222" s="17">
        <f t="shared" si="100"/>
        <v>0</v>
      </c>
      <c r="Q222" s="14">
        <f t="shared" ca="1" si="90"/>
        <v>97.285989999999998</v>
      </c>
      <c r="R222" s="20">
        <f t="shared" si="91"/>
        <v>0</v>
      </c>
      <c r="S222" s="14">
        <f t="shared" si="92"/>
        <v>0</v>
      </c>
      <c r="T222" s="4" t="str">
        <f t="shared" si="101"/>
        <v>A+J=</v>
      </c>
      <c r="U222" s="29">
        <f t="shared" si="102"/>
        <v>46021</v>
      </c>
      <c r="V222" s="3"/>
      <c r="W222" s="3"/>
      <c r="X222" s="141">
        <f>[2]Plan1!$A292</f>
        <v>45719</v>
      </c>
      <c r="Y222" s="133" t="str">
        <f>[2]Plan1!$C292</f>
        <v>Carnaval</v>
      </c>
      <c r="Z222" s="124"/>
      <c r="AA222" s="1"/>
      <c r="AB222" s="3"/>
      <c r="AC222" s="122"/>
      <c r="AD222" s="122"/>
      <c r="AE222" s="122"/>
      <c r="AF222" s="3"/>
      <c r="AG222" s="11"/>
      <c r="AH222" s="3"/>
      <c r="AI222" s="3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  <c r="EU222" s="2"/>
      <c r="EV222" s="2"/>
      <c r="EW222" s="2"/>
      <c r="EX222" s="2"/>
      <c r="EY222" s="2"/>
    </row>
    <row r="223" spans="1:155" x14ac:dyDescent="0.15">
      <c r="A223" s="115">
        <f t="shared" si="93"/>
        <v>44841</v>
      </c>
      <c r="B223" s="116">
        <f t="shared" ca="1" si="103"/>
        <v>1097.84328</v>
      </c>
      <c r="C223" s="14">
        <f t="shared" si="94"/>
        <v>1000</v>
      </c>
      <c r="D223" s="95">
        <f t="shared" si="95"/>
        <v>44840</v>
      </c>
      <c r="E223" s="93">
        <f ca="1">IF(D223&lt;$B$1,VLOOKUP(D223,[1]DI!$A$4:$B$15000,2,FALSE),0)</f>
        <v>0.13650000000000001</v>
      </c>
      <c r="F223" s="14">
        <f t="shared" ca="1" si="104"/>
        <v>1.00050788</v>
      </c>
      <c r="G223" s="14">
        <f ca="1">(TRUNC(PRODUCT($F$12:$F222),16))</f>
        <v>1.0978432845645401</v>
      </c>
      <c r="H223" s="14">
        <f t="shared" si="105"/>
        <v>1</v>
      </c>
      <c r="I223" s="14">
        <f t="shared" ca="1" si="106"/>
        <v>1.09784328</v>
      </c>
      <c r="J223" s="13">
        <f t="shared" si="96"/>
        <v>0</v>
      </c>
      <c r="K223" s="29">
        <f t="shared" si="97"/>
        <v>44538</v>
      </c>
      <c r="L223" s="2">
        <f t="shared" si="98"/>
        <v>211</v>
      </c>
      <c r="M223" s="17">
        <f t="shared" si="99"/>
        <v>211</v>
      </c>
      <c r="N223" s="12">
        <f t="shared" si="88"/>
        <v>1</v>
      </c>
      <c r="O223" s="12">
        <f t="shared" ca="1" si="89"/>
        <v>1.09784328</v>
      </c>
      <c r="P223" s="17">
        <f t="shared" si="100"/>
        <v>0</v>
      </c>
      <c r="Q223" s="14">
        <f t="shared" ca="1" si="90"/>
        <v>97.843279999999993</v>
      </c>
      <c r="R223" s="20">
        <f t="shared" si="91"/>
        <v>0</v>
      </c>
      <c r="S223" s="14">
        <f t="shared" si="92"/>
        <v>0</v>
      </c>
      <c r="T223" s="4" t="str">
        <f t="shared" si="101"/>
        <v>A+J=</v>
      </c>
      <c r="U223" s="29">
        <f t="shared" si="102"/>
        <v>46021</v>
      </c>
      <c r="V223" s="3"/>
      <c r="W223" s="3"/>
      <c r="X223" s="141">
        <f>[2]Plan1!$A293</f>
        <v>45720</v>
      </c>
      <c r="Y223" s="133" t="str">
        <f>[2]Plan1!$C293</f>
        <v>Carnaval</v>
      </c>
      <c r="Z223" s="124"/>
      <c r="AA223" s="1"/>
      <c r="AB223" s="3"/>
      <c r="AC223" s="122"/>
      <c r="AD223" s="122"/>
      <c r="AE223" s="122"/>
      <c r="AF223" s="3"/>
      <c r="AG223" s="11"/>
      <c r="AH223" s="3"/>
      <c r="AI223" s="3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  <c r="EU223" s="2"/>
      <c r="EV223" s="2"/>
      <c r="EW223" s="2"/>
      <c r="EX223" s="2"/>
      <c r="EY223" s="2"/>
    </row>
    <row r="224" spans="1:155" x14ac:dyDescent="0.15">
      <c r="A224" s="115">
        <f t="shared" si="93"/>
        <v>44844</v>
      </c>
      <c r="B224" s="116">
        <f t="shared" ca="1" si="103"/>
        <v>1098.4008599900001</v>
      </c>
      <c r="C224" s="14">
        <f t="shared" si="94"/>
        <v>1000</v>
      </c>
      <c r="D224" s="95">
        <f t="shared" si="95"/>
        <v>44841</v>
      </c>
      <c r="E224" s="93">
        <f ca="1">IF(D224&lt;$B$1,VLOOKUP(D224,[1]DI!$A$4:$B$15000,2,FALSE),0)</f>
        <v>0.13650000000000001</v>
      </c>
      <c r="F224" s="14">
        <f t="shared" ca="1" si="104"/>
        <v>1.00050788</v>
      </c>
      <c r="G224" s="14">
        <f ca="1">(TRUNC(PRODUCT($F$12:$F223),16))</f>
        <v>1.0984008572119</v>
      </c>
      <c r="H224" s="14">
        <f t="shared" si="105"/>
        <v>1</v>
      </c>
      <c r="I224" s="14">
        <f t="shared" ca="1" si="106"/>
        <v>1.0984008599999999</v>
      </c>
      <c r="J224" s="13">
        <f t="shared" si="96"/>
        <v>0</v>
      </c>
      <c r="K224" s="29">
        <f t="shared" si="97"/>
        <v>44538</v>
      </c>
      <c r="L224" s="2">
        <f t="shared" si="98"/>
        <v>212</v>
      </c>
      <c r="M224" s="17">
        <f t="shared" si="99"/>
        <v>212</v>
      </c>
      <c r="N224" s="12">
        <f t="shared" si="88"/>
        <v>1</v>
      </c>
      <c r="O224" s="12">
        <f t="shared" ca="1" si="89"/>
        <v>1.0984008599999999</v>
      </c>
      <c r="P224" s="17">
        <f t="shared" si="100"/>
        <v>0</v>
      </c>
      <c r="Q224" s="14">
        <f t="shared" ca="1" si="90"/>
        <v>98.400859990000001</v>
      </c>
      <c r="R224" s="20">
        <f t="shared" si="91"/>
        <v>0</v>
      </c>
      <c r="S224" s="14">
        <f t="shared" si="92"/>
        <v>0</v>
      </c>
      <c r="T224" s="4" t="str">
        <f t="shared" si="101"/>
        <v>A+J=</v>
      </c>
      <c r="U224" s="29">
        <f t="shared" si="102"/>
        <v>46021</v>
      </c>
      <c r="V224" s="3"/>
      <c r="W224" s="3"/>
      <c r="X224" s="141">
        <f>[2]Plan1!$A294</f>
        <v>45765</v>
      </c>
      <c r="Y224" s="133" t="str">
        <f>[2]Plan1!$C294</f>
        <v>Paixão de Cristo</v>
      </c>
      <c r="Z224" s="124"/>
      <c r="AA224" s="1"/>
      <c r="AB224" s="3"/>
      <c r="AC224" s="122"/>
      <c r="AD224" s="122"/>
      <c r="AE224" s="122"/>
      <c r="AF224" s="3"/>
      <c r="AG224" s="11"/>
      <c r="AH224" s="3"/>
      <c r="AI224" s="3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  <c r="EU224" s="2"/>
      <c r="EV224" s="2"/>
      <c r="EW224" s="2"/>
      <c r="EX224" s="2"/>
      <c r="EY224" s="2"/>
    </row>
    <row r="225" spans="1:155" x14ac:dyDescent="0.15">
      <c r="A225" s="115">
        <f t="shared" si="93"/>
        <v>44845</v>
      </c>
      <c r="B225" s="116">
        <f t="shared" ca="1" si="103"/>
        <v>1098.9587099999999</v>
      </c>
      <c r="C225" s="14">
        <f t="shared" si="94"/>
        <v>1000</v>
      </c>
      <c r="D225" s="95">
        <f t="shared" si="95"/>
        <v>44844</v>
      </c>
      <c r="E225" s="93">
        <f ca="1">IF(D225&lt;$B$1,VLOOKUP(D225,[1]DI!$A$4:$B$15000,2,FALSE),0)</f>
        <v>0.13650000000000001</v>
      </c>
      <c r="F225" s="14">
        <f t="shared" ca="1" si="104"/>
        <v>1.00050788</v>
      </c>
      <c r="G225" s="14">
        <f ca="1">(TRUNC(PRODUCT($F$12:$F224),16))</f>
        <v>1.09895871303927</v>
      </c>
      <c r="H225" s="14">
        <f t="shared" si="105"/>
        <v>1</v>
      </c>
      <c r="I225" s="14">
        <f t="shared" ca="1" si="106"/>
        <v>1.09895871</v>
      </c>
      <c r="J225" s="13">
        <f t="shared" si="96"/>
        <v>0</v>
      </c>
      <c r="K225" s="29">
        <f t="shared" si="97"/>
        <v>44538</v>
      </c>
      <c r="L225" s="2">
        <f t="shared" si="98"/>
        <v>213</v>
      </c>
      <c r="M225" s="17">
        <f t="shared" si="99"/>
        <v>213</v>
      </c>
      <c r="N225" s="12">
        <f t="shared" si="88"/>
        <v>1</v>
      </c>
      <c r="O225" s="12">
        <f t="shared" ca="1" si="89"/>
        <v>1.09895871</v>
      </c>
      <c r="P225" s="17">
        <f t="shared" si="100"/>
        <v>0</v>
      </c>
      <c r="Q225" s="14">
        <f t="shared" ca="1" si="90"/>
        <v>98.958709999999996</v>
      </c>
      <c r="R225" s="20">
        <f t="shared" si="91"/>
        <v>0</v>
      </c>
      <c r="S225" s="14">
        <f t="shared" si="92"/>
        <v>0</v>
      </c>
      <c r="T225" s="4" t="str">
        <f t="shared" si="101"/>
        <v>A+J=</v>
      </c>
      <c r="U225" s="29">
        <f t="shared" si="102"/>
        <v>46021</v>
      </c>
      <c r="V225" s="3"/>
      <c r="W225" s="3"/>
      <c r="X225" s="141">
        <f>[2]Plan1!$A295</f>
        <v>45768</v>
      </c>
      <c r="Y225" s="133" t="str">
        <f>[2]Plan1!$C295</f>
        <v>Tiradentes</v>
      </c>
      <c r="Z225" s="124"/>
      <c r="AA225" s="1"/>
      <c r="AB225" s="3"/>
      <c r="AC225" s="122"/>
      <c r="AD225" s="122"/>
      <c r="AE225" s="122"/>
      <c r="AF225" s="3"/>
      <c r="AG225" s="11"/>
      <c r="AH225" s="3"/>
      <c r="AI225" s="3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  <c r="ET225" s="2"/>
      <c r="EU225" s="2"/>
      <c r="EV225" s="2"/>
      <c r="EW225" s="2"/>
      <c r="EX225" s="2"/>
      <c r="EY225" s="2"/>
    </row>
    <row r="226" spans="1:155" x14ac:dyDescent="0.15">
      <c r="A226" s="115">
        <f t="shared" si="93"/>
        <v>44847</v>
      </c>
      <c r="B226" s="116">
        <f t="shared" ca="1" si="103"/>
        <v>1099.51685</v>
      </c>
      <c r="C226" s="14">
        <f t="shared" si="94"/>
        <v>1000</v>
      </c>
      <c r="D226" s="95">
        <f t="shared" si="95"/>
        <v>44845</v>
      </c>
      <c r="E226" s="93">
        <f ca="1">IF(D226&lt;$B$1,VLOOKUP(D226,[1]DI!$A$4:$B$15000,2,FALSE),0)</f>
        <v>0.13650000000000001</v>
      </c>
      <c r="F226" s="14">
        <f t="shared" ca="1" si="104"/>
        <v>1.00050788</v>
      </c>
      <c r="G226" s="14">
        <f ca="1">(TRUNC(PRODUCT($F$12:$F225),16))</f>
        <v>1.0995168521904399</v>
      </c>
      <c r="H226" s="14">
        <f t="shared" si="105"/>
        <v>1</v>
      </c>
      <c r="I226" s="14">
        <f t="shared" ca="1" si="106"/>
        <v>1.0995168500000001</v>
      </c>
      <c r="J226" s="13">
        <f t="shared" si="96"/>
        <v>0</v>
      </c>
      <c r="K226" s="29">
        <f t="shared" si="97"/>
        <v>44538</v>
      </c>
      <c r="L226" s="2">
        <f t="shared" si="98"/>
        <v>214</v>
      </c>
      <c r="M226" s="17">
        <f t="shared" si="99"/>
        <v>214</v>
      </c>
      <c r="N226" s="12">
        <f t="shared" si="88"/>
        <v>1</v>
      </c>
      <c r="O226" s="12">
        <f t="shared" ca="1" si="89"/>
        <v>1.0995168500000001</v>
      </c>
      <c r="P226" s="17">
        <f t="shared" si="100"/>
        <v>0</v>
      </c>
      <c r="Q226" s="14">
        <f t="shared" ca="1" si="90"/>
        <v>99.516850000000005</v>
      </c>
      <c r="R226" s="20">
        <f t="shared" si="91"/>
        <v>0</v>
      </c>
      <c r="S226" s="14">
        <f t="shared" si="92"/>
        <v>0</v>
      </c>
      <c r="T226" s="4" t="str">
        <f t="shared" si="101"/>
        <v>A+J=</v>
      </c>
      <c r="U226" s="29">
        <f t="shared" si="102"/>
        <v>46021</v>
      </c>
      <c r="V226" s="3"/>
      <c r="W226" s="3"/>
      <c r="X226" s="141">
        <f>[2]Plan1!$A296</f>
        <v>45778</v>
      </c>
      <c r="Y226" s="133" t="str">
        <f>[2]Plan1!$C296</f>
        <v>Dia do Trabalho</v>
      </c>
      <c r="Z226" s="124"/>
      <c r="AA226" s="1"/>
      <c r="AB226" s="3"/>
      <c r="AC226" s="122"/>
      <c r="AD226" s="122"/>
      <c r="AE226" s="122"/>
      <c r="AF226" s="3"/>
      <c r="AG226" s="11"/>
      <c r="AH226" s="3"/>
      <c r="AI226" s="3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  <c r="EU226" s="2"/>
      <c r="EV226" s="2"/>
      <c r="EW226" s="2"/>
      <c r="EX226" s="2"/>
      <c r="EY226" s="2"/>
    </row>
    <row r="227" spans="1:155" x14ac:dyDescent="0.15">
      <c r="A227" s="115">
        <f t="shared" si="93"/>
        <v>44848</v>
      </c>
      <c r="B227" s="116">
        <f t="shared" ca="1" si="103"/>
        <v>1100.07527</v>
      </c>
      <c r="C227" s="14">
        <f t="shared" si="94"/>
        <v>1000</v>
      </c>
      <c r="D227" s="95">
        <f t="shared" si="95"/>
        <v>44847</v>
      </c>
      <c r="E227" s="93">
        <f ca="1">IF(D227&lt;$B$1,VLOOKUP(D227,[1]DI!$A$4:$B$15000,2,FALSE),0)</f>
        <v>0.13650000000000001</v>
      </c>
      <c r="F227" s="14">
        <f t="shared" ca="1" si="104"/>
        <v>1.00050788</v>
      </c>
      <c r="G227" s="14">
        <f ca="1">(TRUNC(PRODUCT($F$12:$F226),16))</f>
        <v>1.1000752748093301</v>
      </c>
      <c r="H227" s="14">
        <f t="shared" si="105"/>
        <v>1</v>
      </c>
      <c r="I227" s="14">
        <f t="shared" ca="1" si="106"/>
        <v>1.10007527</v>
      </c>
      <c r="J227" s="13">
        <f t="shared" si="96"/>
        <v>0</v>
      </c>
      <c r="K227" s="29">
        <f t="shared" si="97"/>
        <v>44538</v>
      </c>
      <c r="L227" s="2">
        <f t="shared" si="98"/>
        <v>215</v>
      </c>
      <c r="M227" s="17">
        <f t="shared" si="99"/>
        <v>215</v>
      </c>
      <c r="N227" s="12">
        <f t="shared" si="88"/>
        <v>1</v>
      </c>
      <c r="O227" s="12">
        <f t="shared" ca="1" si="89"/>
        <v>1.10007527</v>
      </c>
      <c r="P227" s="17">
        <f t="shared" si="100"/>
        <v>0</v>
      </c>
      <c r="Q227" s="14">
        <f t="shared" ca="1" si="90"/>
        <v>100.07527</v>
      </c>
      <c r="R227" s="20">
        <f t="shared" si="91"/>
        <v>0</v>
      </c>
      <c r="S227" s="14">
        <f t="shared" si="92"/>
        <v>0</v>
      </c>
      <c r="T227" s="4" t="str">
        <f t="shared" si="101"/>
        <v>A+J=</v>
      </c>
      <c r="U227" s="29">
        <f t="shared" si="102"/>
        <v>46021</v>
      </c>
      <c r="V227" s="3"/>
      <c r="W227" s="3"/>
      <c r="X227" s="141">
        <f>[2]Plan1!$A297</f>
        <v>45827</v>
      </c>
      <c r="Y227" s="133" t="str">
        <f>[2]Plan1!$C297</f>
        <v>Corpus Christi</v>
      </c>
      <c r="Z227" s="124"/>
      <c r="AA227" s="1"/>
      <c r="AB227" s="3"/>
      <c r="AC227" s="122"/>
      <c r="AD227" s="122"/>
      <c r="AE227" s="122"/>
      <c r="AF227" s="3"/>
      <c r="AG227" s="11"/>
      <c r="AH227" s="3"/>
      <c r="AI227" s="3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  <c r="EU227" s="2"/>
      <c r="EV227" s="2"/>
      <c r="EW227" s="2"/>
      <c r="EX227" s="2"/>
      <c r="EY227" s="2"/>
    </row>
    <row r="228" spans="1:155" x14ac:dyDescent="0.15">
      <c r="A228" s="115">
        <f t="shared" si="93"/>
        <v>44851</v>
      </c>
      <c r="B228" s="116">
        <f t="shared" ca="1" si="103"/>
        <v>1100.6339800000001</v>
      </c>
      <c r="C228" s="14">
        <f t="shared" si="94"/>
        <v>1000</v>
      </c>
      <c r="D228" s="95">
        <f t="shared" si="95"/>
        <v>44848</v>
      </c>
      <c r="E228" s="93">
        <f ca="1">IF(D228&lt;$B$1,VLOOKUP(D228,[1]DI!$A$4:$B$15000,2,FALSE),0)</f>
        <v>0.13650000000000001</v>
      </c>
      <c r="F228" s="14">
        <f t="shared" ca="1" si="104"/>
        <v>1.00050788</v>
      </c>
      <c r="G228" s="14">
        <f ca="1">(TRUNC(PRODUCT($F$12:$F227),16))</f>
        <v>1.1006339810399</v>
      </c>
      <c r="H228" s="14">
        <f t="shared" si="105"/>
        <v>1</v>
      </c>
      <c r="I228" s="14">
        <f t="shared" ca="1" si="106"/>
        <v>1.10063398</v>
      </c>
      <c r="J228" s="13">
        <f t="shared" si="96"/>
        <v>0</v>
      </c>
      <c r="K228" s="29">
        <f t="shared" si="97"/>
        <v>44538</v>
      </c>
      <c r="L228" s="2">
        <f t="shared" si="98"/>
        <v>216</v>
      </c>
      <c r="M228" s="17">
        <f t="shared" si="99"/>
        <v>216</v>
      </c>
      <c r="N228" s="12">
        <f t="shared" si="88"/>
        <v>1</v>
      </c>
      <c r="O228" s="12">
        <f t="shared" ca="1" si="89"/>
        <v>1.10063398</v>
      </c>
      <c r="P228" s="17">
        <f t="shared" si="100"/>
        <v>0</v>
      </c>
      <c r="Q228" s="14">
        <f t="shared" ca="1" si="90"/>
        <v>100.63397999999999</v>
      </c>
      <c r="R228" s="20">
        <f t="shared" si="91"/>
        <v>0</v>
      </c>
      <c r="S228" s="14">
        <f t="shared" si="92"/>
        <v>0</v>
      </c>
      <c r="T228" s="4" t="str">
        <f t="shared" si="101"/>
        <v>A+J=</v>
      </c>
      <c r="U228" s="29">
        <f t="shared" si="102"/>
        <v>46021</v>
      </c>
      <c r="V228" s="3"/>
      <c r="W228" s="3"/>
      <c r="X228" s="141">
        <f>[2]Plan1!$A298</f>
        <v>45907</v>
      </c>
      <c r="Y228" s="133" t="str">
        <f>[2]Plan1!$C298</f>
        <v>Independência do Brasil</v>
      </c>
      <c r="Z228" s="124"/>
      <c r="AA228" s="1"/>
      <c r="AB228" s="3"/>
      <c r="AC228" s="122"/>
      <c r="AD228" s="122"/>
      <c r="AE228" s="122"/>
      <c r="AF228" s="3"/>
      <c r="AG228" s="11"/>
      <c r="AH228" s="3"/>
      <c r="AI228" s="3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  <c r="EU228" s="2"/>
      <c r="EV228" s="2"/>
      <c r="EW228" s="2"/>
      <c r="EX228" s="2"/>
      <c r="EY228" s="2"/>
    </row>
    <row r="229" spans="1:155" x14ac:dyDescent="0.15">
      <c r="A229" s="115">
        <f t="shared" si="93"/>
        <v>44852</v>
      </c>
      <c r="B229" s="116">
        <f t="shared" ca="1" si="103"/>
        <v>1101.1929700000001</v>
      </c>
      <c r="C229" s="14">
        <f t="shared" si="94"/>
        <v>1000</v>
      </c>
      <c r="D229" s="95">
        <f t="shared" si="95"/>
        <v>44851</v>
      </c>
      <c r="E229" s="93">
        <f ca="1">IF(D229&lt;$B$1,VLOOKUP(D229,[1]DI!$A$4:$B$15000,2,FALSE),0)</f>
        <v>0.13650000000000001</v>
      </c>
      <c r="F229" s="14">
        <f t="shared" ca="1" si="104"/>
        <v>1.00050788</v>
      </c>
      <c r="G229" s="14">
        <f ca="1">(TRUNC(PRODUCT($F$12:$F228),16))</f>
        <v>1.1011929710262001</v>
      </c>
      <c r="H229" s="14">
        <f t="shared" si="105"/>
        <v>1</v>
      </c>
      <c r="I229" s="14">
        <f t="shared" ca="1" si="106"/>
        <v>1.10119297</v>
      </c>
      <c r="J229" s="13">
        <f t="shared" si="96"/>
        <v>0</v>
      </c>
      <c r="K229" s="29">
        <f t="shared" si="97"/>
        <v>44538</v>
      </c>
      <c r="L229" s="2">
        <f t="shared" si="98"/>
        <v>217</v>
      </c>
      <c r="M229" s="17">
        <f t="shared" si="99"/>
        <v>217</v>
      </c>
      <c r="N229" s="12">
        <f t="shared" si="88"/>
        <v>1</v>
      </c>
      <c r="O229" s="12">
        <f t="shared" ca="1" si="89"/>
        <v>1.10119297</v>
      </c>
      <c r="P229" s="17">
        <f t="shared" si="100"/>
        <v>0</v>
      </c>
      <c r="Q229" s="14">
        <f t="shared" ca="1" si="90"/>
        <v>101.19297</v>
      </c>
      <c r="R229" s="20">
        <f t="shared" si="91"/>
        <v>0</v>
      </c>
      <c r="S229" s="14">
        <f t="shared" si="92"/>
        <v>0</v>
      </c>
      <c r="T229" s="4" t="str">
        <f t="shared" si="101"/>
        <v>A+J=</v>
      </c>
      <c r="U229" s="29">
        <f t="shared" si="102"/>
        <v>46021</v>
      </c>
      <c r="V229" s="3"/>
      <c r="W229" s="3"/>
      <c r="X229" s="141">
        <f>[2]Plan1!$A299</f>
        <v>45942</v>
      </c>
      <c r="Y229" s="133" t="str">
        <f>[2]Plan1!$C299</f>
        <v>Nossa Sr.a Aparecida - Padroeira do Brasil</v>
      </c>
      <c r="Z229" s="124"/>
      <c r="AA229" s="1"/>
      <c r="AB229" s="3"/>
      <c r="AC229" s="122"/>
      <c r="AD229" s="122"/>
      <c r="AE229" s="122"/>
      <c r="AF229" s="3"/>
      <c r="AG229" s="11"/>
      <c r="AH229" s="3"/>
      <c r="AI229" s="3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  <c r="EU229" s="2"/>
      <c r="EV229" s="2"/>
      <c r="EW229" s="2"/>
      <c r="EX229" s="2"/>
      <c r="EY229" s="2"/>
    </row>
    <row r="230" spans="1:155" x14ac:dyDescent="0.15">
      <c r="A230" s="115">
        <f t="shared" si="93"/>
        <v>44853</v>
      </c>
      <c r="B230" s="116">
        <f t="shared" ca="1" si="103"/>
        <v>1101.75224</v>
      </c>
      <c r="C230" s="14">
        <f t="shared" si="94"/>
        <v>1000</v>
      </c>
      <c r="D230" s="95">
        <f t="shared" si="95"/>
        <v>44852</v>
      </c>
      <c r="E230" s="93">
        <f ca="1">IF(D230&lt;$B$1,VLOOKUP(D230,[1]DI!$A$4:$B$15000,2,FALSE),0)</f>
        <v>0.13650000000000001</v>
      </c>
      <c r="F230" s="14">
        <f t="shared" ca="1" si="104"/>
        <v>1.00050788</v>
      </c>
      <c r="G230" s="14">
        <f ca="1">(TRUNC(PRODUCT($F$12:$F229),16))</f>
        <v>1.10175224491232</v>
      </c>
      <c r="H230" s="14">
        <f t="shared" si="105"/>
        <v>1</v>
      </c>
      <c r="I230" s="14">
        <f t="shared" ca="1" si="106"/>
        <v>1.1017522399999999</v>
      </c>
      <c r="J230" s="13">
        <f t="shared" si="96"/>
        <v>0</v>
      </c>
      <c r="K230" s="29">
        <f t="shared" si="97"/>
        <v>44538</v>
      </c>
      <c r="L230" s="2">
        <f t="shared" si="98"/>
        <v>218</v>
      </c>
      <c r="M230" s="17">
        <f t="shared" si="99"/>
        <v>218</v>
      </c>
      <c r="N230" s="12">
        <f t="shared" si="88"/>
        <v>1</v>
      </c>
      <c r="O230" s="12">
        <f t="shared" ca="1" si="89"/>
        <v>1.1017522399999999</v>
      </c>
      <c r="P230" s="17">
        <f t="shared" si="100"/>
        <v>0</v>
      </c>
      <c r="Q230" s="14">
        <f t="shared" ca="1" si="90"/>
        <v>101.75224</v>
      </c>
      <c r="R230" s="20">
        <f t="shared" si="91"/>
        <v>0</v>
      </c>
      <c r="S230" s="14">
        <f t="shared" si="92"/>
        <v>0</v>
      </c>
      <c r="T230" s="4" t="str">
        <f t="shared" si="101"/>
        <v>A+J=</v>
      </c>
      <c r="U230" s="29">
        <f t="shared" si="102"/>
        <v>46021</v>
      </c>
      <c r="V230" s="3"/>
      <c r="W230" s="3"/>
      <c r="X230" s="141">
        <f>[2]Plan1!$A300</f>
        <v>45963</v>
      </c>
      <c r="Y230" s="133" t="str">
        <f>[2]Plan1!$C300</f>
        <v>Finados</v>
      </c>
      <c r="Z230" s="124"/>
      <c r="AA230" s="1"/>
      <c r="AB230" s="3"/>
      <c r="AC230" s="122"/>
      <c r="AD230" s="122"/>
      <c r="AE230" s="122"/>
      <c r="AF230" s="3"/>
      <c r="AG230" s="11"/>
      <c r="AH230" s="3"/>
      <c r="AI230" s="3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  <c r="EU230" s="2"/>
      <c r="EV230" s="2"/>
      <c r="EW230" s="2"/>
      <c r="EX230" s="2"/>
      <c r="EY230" s="2"/>
    </row>
    <row r="231" spans="1:155" x14ac:dyDescent="0.15">
      <c r="A231" s="115">
        <f t="shared" si="93"/>
        <v>44854</v>
      </c>
      <c r="B231" s="116">
        <f t="shared" ca="1" si="103"/>
        <v>1102.3117999999999</v>
      </c>
      <c r="C231" s="14">
        <f t="shared" si="94"/>
        <v>1000</v>
      </c>
      <c r="D231" s="95">
        <f t="shared" si="95"/>
        <v>44853</v>
      </c>
      <c r="E231" s="93">
        <f ca="1">IF(D231&lt;$B$1,VLOOKUP(D231,[1]DI!$A$4:$B$15000,2,FALSE),0)</f>
        <v>0.13650000000000001</v>
      </c>
      <c r="F231" s="14">
        <f t="shared" ca="1" si="104"/>
        <v>1.00050788</v>
      </c>
      <c r="G231" s="14">
        <f ca="1">(TRUNC(PRODUCT($F$12:$F230),16))</f>
        <v>1.1023118028424701</v>
      </c>
      <c r="H231" s="14">
        <f t="shared" si="105"/>
        <v>1</v>
      </c>
      <c r="I231" s="14">
        <f t="shared" ca="1" si="106"/>
        <v>1.1023118000000001</v>
      </c>
      <c r="J231" s="13">
        <f t="shared" si="96"/>
        <v>0</v>
      </c>
      <c r="K231" s="29">
        <f t="shared" si="97"/>
        <v>44538</v>
      </c>
      <c r="L231" s="2">
        <f t="shared" si="98"/>
        <v>219</v>
      </c>
      <c r="M231" s="17">
        <f t="shared" si="99"/>
        <v>219</v>
      </c>
      <c r="N231" s="12">
        <f t="shared" si="88"/>
        <v>1</v>
      </c>
      <c r="O231" s="12">
        <f t="shared" ca="1" si="89"/>
        <v>1.1023118000000001</v>
      </c>
      <c r="P231" s="17">
        <f t="shared" si="100"/>
        <v>0</v>
      </c>
      <c r="Q231" s="14">
        <f t="shared" ca="1" si="90"/>
        <v>102.31180000000001</v>
      </c>
      <c r="R231" s="20">
        <f t="shared" si="91"/>
        <v>0</v>
      </c>
      <c r="S231" s="14">
        <f t="shared" si="92"/>
        <v>0</v>
      </c>
      <c r="T231" s="4" t="str">
        <f t="shared" si="101"/>
        <v>A+J=</v>
      </c>
      <c r="U231" s="29">
        <f t="shared" si="102"/>
        <v>46021</v>
      </c>
      <c r="V231" s="3"/>
      <c r="W231" s="3"/>
      <c r="X231" s="141">
        <f>[2]Plan1!$A301</f>
        <v>45976</v>
      </c>
      <c r="Y231" s="133" t="str">
        <f>[2]Plan1!$C301</f>
        <v>Proclamação da República</v>
      </c>
      <c r="Z231" s="124"/>
      <c r="AA231" s="1"/>
      <c r="AB231" s="3"/>
      <c r="AC231" s="122"/>
      <c r="AD231" s="122"/>
      <c r="AE231" s="122"/>
      <c r="AF231" s="3"/>
      <c r="AG231" s="11"/>
      <c r="AH231" s="3"/>
      <c r="AI231" s="3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  <c r="EU231" s="2"/>
      <c r="EV231" s="2"/>
      <c r="EW231" s="2"/>
      <c r="EX231" s="2"/>
      <c r="EY231" s="2"/>
    </row>
    <row r="232" spans="1:155" x14ac:dyDescent="0.15">
      <c r="A232" s="115">
        <f t="shared" si="93"/>
        <v>44855</v>
      </c>
      <c r="B232" s="116">
        <f t="shared" ca="1" si="103"/>
        <v>1102.8716400000001</v>
      </c>
      <c r="C232" s="14">
        <f t="shared" si="94"/>
        <v>1000</v>
      </c>
      <c r="D232" s="95">
        <f t="shared" si="95"/>
        <v>44854</v>
      </c>
      <c r="E232" s="93">
        <f ca="1">IF(D232&lt;$B$1,VLOOKUP(D232,[1]DI!$A$4:$B$15000,2,FALSE),0)</f>
        <v>0.13650000000000001</v>
      </c>
      <c r="F232" s="14">
        <f t="shared" ca="1" si="104"/>
        <v>1.00050788</v>
      </c>
      <c r="G232" s="14">
        <f ca="1">(TRUNC(PRODUCT($F$12:$F231),16))</f>
        <v>1.10287164496089</v>
      </c>
      <c r="H232" s="14">
        <f t="shared" si="105"/>
        <v>1</v>
      </c>
      <c r="I232" s="14">
        <f t="shared" ca="1" si="106"/>
        <v>1.10287164</v>
      </c>
      <c r="J232" s="13">
        <f t="shared" si="96"/>
        <v>0</v>
      </c>
      <c r="K232" s="29">
        <f t="shared" si="97"/>
        <v>44538</v>
      </c>
      <c r="L232" s="2">
        <f t="shared" si="98"/>
        <v>220</v>
      </c>
      <c r="M232" s="17">
        <f t="shared" si="99"/>
        <v>220</v>
      </c>
      <c r="N232" s="12">
        <f t="shared" si="88"/>
        <v>1</v>
      </c>
      <c r="O232" s="12">
        <f t="shared" ca="1" si="89"/>
        <v>1.10287164</v>
      </c>
      <c r="P232" s="17">
        <f t="shared" si="100"/>
        <v>0</v>
      </c>
      <c r="Q232" s="14">
        <f t="shared" ca="1" si="90"/>
        <v>102.87164</v>
      </c>
      <c r="R232" s="20">
        <f t="shared" si="91"/>
        <v>0</v>
      </c>
      <c r="S232" s="14">
        <f t="shared" si="92"/>
        <v>0</v>
      </c>
      <c r="T232" s="4" t="str">
        <f t="shared" si="101"/>
        <v>A+J=</v>
      </c>
      <c r="U232" s="29">
        <f t="shared" si="102"/>
        <v>46021</v>
      </c>
      <c r="V232" s="3"/>
      <c r="W232" s="3"/>
      <c r="X232" s="141">
        <f>[2]Plan1!$A302</f>
        <v>45981</v>
      </c>
      <c r="Y232" s="133" t="str">
        <f>[2]Plan1!$C302</f>
        <v>Dia Nacional de Zumbi e da Consciência Negra</v>
      </c>
      <c r="Z232" s="124"/>
      <c r="AA232" s="1"/>
      <c r="AB232" s="3"/>
      <c r="AC232" s="122"/>
      <c r="AD232" s="122"/>
      <c r="AE232" s="122"/>
      <c r="AF232" s="3"/>
      <c r="AG232" s="11"/>
      <c r="AH232" s="3"/>
      <c r="AI232" s="3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  <c r="EU232" s="2"/>
      <c r="EV232" s="2"/>
      <c r="EW232" s="2"/>
      <c r="EX232" s="2"/>
      <c r="EY232" s="2"/>
    </row>
    <row r="233" spans="1:155" x14ac:dyDescent="0.15">
      <c r="A233" s="115">
        <f t="shared" si="93"/>
        <v>44858</v>
      </c>
      <c r="B233" s="116">
        <f t="shared" ca="1" si="103"/>
        <v>1103.4317699999999</v>
      </c>
      <c r="C233" s="14">
        <f t="shared" si="94"/>
        <v>1000</v>
      </c>
      <c r="D233" s="95">
        <f t="shared" si="95"/>
        <v>44855</v>
      </c>
      <c r="E233" s="93">
        <f ca="1">IF(D233&lt;$B$1,VLOOKUP(D233,[1]DI!$A$4:$B$15000,2,FALSE),0)</f>
        <v>0.13650000000000001</v>
      </c>
      <c r="F233" s="14">
        <f t="shared" ca="1" si="104"/>
        <v>1.00050788</v>
      </c>
      <c r="G233" s="14">
        <f ca="1">(TRUNC(PRODUCT($F$12:$F232),16))</f>
        <v>1.1034317714119399</v>
      </c>
      <c r="H233" s="14">
        <f t="shared" si="105"/>
        <v>1</v>
      </c>
      <c r="I233" s="14">
        <f t="shared" ca="1" si="106"/>
        <v>1.10343177</v>
      </c>
      <c r="J233" s="13">
        <f t="shared" si="96"/>
        <v>0</v>
      </c>
      <c r="K233" s="29">
        <f t="shared" si="97"/>
        <v>44538</v>
      </c>
      <c r="L233" s="2">
        <f t="shared" si="98"/>
        <v>221</v>
      </c>
      <c r="M233" s="17">
        <f t="shared" si="99"/>
        <v>221</v>
      </c>
      <c r="N233" s="12">
        <f t="shared" si="88"/>
        <v>1</v>
      </c>
      <c r="O233" s="12">
        <f t="shared" ca="1" si="89"/>
        <v>1.10343177</v>
      </c>
      <c r="P233" s="17">
        <f t="shared" si="100"/>
        <v>0</v>
      </c>
      <c r="Q233" s="14">
        <f t="shared" ca="1" si="90"/>
        <v>103.43177</v>
      </c>
      <c r="R233" s="20">
        <f t="shared" si="91"/>
        <v>0</v>
      </c>
      <c r="S233" s="14">
        <f t="shared" si="92"/>
        <v>0</v>
      </c>
      <c r="T233" s="4" t="str">
        <f t="shared" si="101"/>
        <v>A+J=</v>
      </c>
      <c r="U233" s="29">
        <f t="shared" si="102"/>
        <v>46021</v>
      </c>
      <c r="V233" s="3"/>
      <c r="W233" s="3"/>
      <c r="X233" s="141">
        <f>[2]Plan1!$A303</f>
        <v>46016</v>
      </c>
      <c r="Y233" s="133" t="str">
        <f>[2]Plan1!$C303</f>
        <v>Natal</v>
      </c>
      <c r="Z233" s="124"/>
      <c r="AA233" s="1"/>
      <c r="AB233" s="3"/>
      <c r="AC233" s="122"/>
      <c r="AD233" s="122"/>
      <c r="AE233" s="122"/>
      <c r="AF233" s="3"/>
      <c r="AG233" s="11"/>
      <c r="AH233" s="3"/>
      <c r="AI233" s="3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  <c r="EV233" s="2"/>
      <c r="EW233" s="2"/>
      <c r="EX233" s="2"/>
      <c r="EY233" s="2"/>
    </row>
    <row r="234" spans="1:155" x14ac:dyDescent="0.15">
      <c r="A234" s="115">
        <f t="shared" si="93"/>
        <v>44859</v>
      </c>
      <c r="B234" s="116">
        <f t="shared" ca="1" si="103"/>
        <v>1103.99218</v>
      </c>
      <c r="C234" s="14">
        <f t="shared" si="94"/>
        <v>1000</v>
      </c>
      <c r="D234" s="95">
        <f t="shared" si="95"/>
        <v>44858</v>
      </c>
      <c r="E234" s="93">
        <f ca="1">IF(D234&lt;$B$1,VLOOKUP(D234,[1]DI!$A$4:$B$15000,2,FALSE),0)</f>
        <v>0.13650000000000001</v>
      </c>
      <c r="F234" s="14">
        <f t="shared" ca="1" si="104"/>
        <v>1.00050788</v>
      </c>
      <c r="G234" s="14">
        <f ca="1">(TRUNC(PRODUCT($F$12:$F233),16))</f>
        <v>1.1039921823400001</v>
      </c>
      <c r="H234" s="14">
        <f t="shared" si="105"/>
        <v>1</v>
      </c>
      <c r="I234" s="14">
        <f t="shared" ca="1" si="106"/>
        <v>1.1039921800000001</v>
      </c>
      <c r="J234" s="13">
        <f t="shared" si="96"/>
        <v>0</v>
      </c>
      <c r="K234" s="29">
        <f t="shared" si="97"/>
        <v>44538</v>
      </c>
      <c r="L234" s="2">
        <f t="shared" si="98"/>
        <v>222</v>
      </c>
      <c r="M234" s="17">
        <f t="shared" si="99"/>
        <v>222</v>
      </c>
      <c r="N234" s="12">
        <f t="shared" si="88"/>
        <v>1</v>
      </c>
      <c r="O234" s="12">
        <f t="shared" ca="1" si="89"/>
        <v>1.1039921800000001</v>
      </c>
      <c r="P234" s="17">
        <f t="shared" si="100"/>
        <v>0</v>
      </c>
      <c r="Q234" s="14">
        <f t="shared" ca="1" si="90"/>
        <v>103.99218</v>
      </c>
      <c r="R234" s="20">
        <f t="shared" si="91"/>
        <v>0</v>
      </c>
      <c r="S234" s="14">
        <f t="shared" si="92"/>
        <v>0</v>
      </c>
      <c r="T234" s="4" t="str">
        <f t="shared" si="101"/>
        <v>A+J=</v>
      </c>
      <c r="U234" s="29">
        <f t="shared" si="102"/>
        <v>46021</v>
      </c>
      <c r="V234" s="3"/>
      <c r="W234" s="3"/>
      <c r="X234" s="141">
        <f>[2]Plan1!$A304</f>
        <v>46023</v>
      </c>
      <c r="Y234" s="133" t="str">
        <f>[2]Plan1!$C304</f>
        <v>Confraternização Universal</v>
      </c>
      <c r="Z234" s="124"/>
      <c r="AA234" s="1"/>
      <c r="AB234" s="3"/>
      <c r="AC234" s="122"/>
      <c r="AD234" s="122"/>
      <c r="AE234" s="122"/>
      <c r="AF234" s="3"/>
      <c r="AG234" s="11"/>
      <c r="AH234" s="3"/>
      <c r="AI234" s="3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  <c r="EU234" s="2"/>
      <c r="EV234" s="2"/>
      <c r="EW234" s="2"/>
      <c r="EX234" s="2"/>
      <c r="EY234" s="2"/>
    </row>
    <row r="235" spans="1:155" x14ac:dyDescent="0.15">
      <c r="A235" s="115">
        <f t="shared" si="93"/>
        <v>44860</v>
      </c>
      <c r="B235" s="116">
        <f t="shared" ca="1" si="103"/>
        <v>1104.55288</v>
      </c>
      <c r="C235" s="14">
        <f t="shared" si="94"/>
        <v>1000</v>
      </c>
      <c r="D235" s="95">
        <f t="shared" si="95"/>
        <v>44859</v>
      </c>
      <c r="E235" s="93">
        <f ca="1">IF(D235&lt;$B$1,VLOOKUP(D235,[1]DI!$A$4:$B$15000,2,FALSE),0)</f>
        <v>0.13650000000000001</v>
      </c>
      <c r="F235" s="14">
        <f t="shared" ca="1" si="104"/>
        <v>1.00050788</v>
      </c>
      <c r="G235" s="14">
        <f ca="1">(TRUNC(PRODUCT($F$12:$F234),16))</f>
        <v>1.1045528778895699</v>
      </c>
      <c r="H235" s="14">
        <f t="shared" si="105"/>
        <v>1</v>
      </c>
      <c r="I235" s="14">
        <f t="shared" ca="1" si="106"/>
        <v>1.10455288</v>
      </c>
      <c r="J235" s="13">
        <f t="shared" si="96"/>
        <v>0</v>
      </c>
      <c r="K235" s="29">
        <f t="shared" si="97"/>
        <v>44538</v>
      </c>
      <c r="L235" s="2">
        <f t="shared" si="98"/>
        <v>223</v>
      </c>
      <c r="M235" s="17">
        <f t="shared" si="99"/>
        <v>223</v>
      </c>
      <c r="N235" s="12">
        <f t="shared" si="88"/>
        <v>1</v>
      </c>
      <c r="O235" s="12">
        <f t="shared" ca="1" si="89"/>
        <v>1.10455288</v>
      </c>
      <c r="P235" s="17">
        <f t="shared" si="100"/>
        <v>0</v>
      </c>
      <c r="Q235" s="14">
        <f t="shared" ca="1" si="90"/>
        <v>104.55288</v>
      </c>
      <c r="R235" s="20">
        <f t="shared" si="91"/>
        <v>0</v>
      </c>
      <c r="S235" s="14">
        <f t="shared" si="92"/>
        <v>0</v>
      </c>
      <c r="T235" s="4" t="str">
        <f t="shared" si="101"/>
        <v>A+J=</v>
      </c>
      <c r="U235" s="29">
        <f t="shared" si="102"/>
        <v>46021</v>
      </c>
      <c r="V235" s="3"/>
      <c r="W235" s="3"/>
      <c r="X235" s="141">
        <f>[2]Plan1!$A305</f>
        <v>46069</v>
      </c>
      <c r="Y235" s="133" t="str">
        <f>[2]Plan1!$C305</f>
        <v>Carnaval</v>
      </c>
      <c r="Z235" s="124"/>
      <c r="AA235" s="1"/>
      <c r="AB235" s="3"/>
      <c r="AC235" s="122"/>
      <c r="AD235" s="122"/>
      <c r="AE235" s="122"/>
      <c r="AF235" s="3"/>
      <c r="AG235" s="11"/>
      <c r="AH235" s="3"/>
      <c r="AI235" s="3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  <c r="EU235" s="2"/>
      <c r="EV235" s="2"/>
      <c r="EW235" s="2"/>
      <c r="EX235" s="2"/>
      <c r="EY235" s="2"/>
    </row>
    <row r="236" spans="1:155" x14ac:dyDescent="0.15">
      <c r="A236" s="115">
        <f t="shared" si="93"/>
        <v>44861</v>
      </c>
      <c r="B236" s="116">
        <f t="shared" ca="1" si="103"/>
        <v>1105.1138599999999</v>
      </c>
      <c r="C236" s="14">
        <f t="shared" si="94"/>
        <v>1000</v>
      </c>
      <c r="D236" s="95">
        <f t="shared" si="95"/>
        <v>44860</v>
      </c>
      <c r="E236" s="93">
        <f ca="1">IF(D236&lt;$B$1,VLOOKUP(D236,[1]DI!$A$4:$B$15000,2,FALSE),0)</f>
        <v>0.13650000000000001</v>
      </c>
      <c r="F236" s="14">
        <f t="shared" ca="1" si="104"/>
        <v>1.00050788</v>
      </c>
      <c r="G236" s="14">
        <f ca="1">(TRUNC(PRODUCT($F$12:$F235),16))</f>
        <v>1.10511385820519</v>
      </c>
      <c r="H236" s="14">
        <f t="shared" si="105"/>
        <v>1</v>
      </c>
      <c r="I236" s="14">
        <f t="shared" ca="1" si="106"/>
        <v>1.1051138599999999</v>
      </c>
      <c r="J236" s="13">
        <f t="shared" si="96"/>
        <v>0</v>
      </c>
      <c r="K236" s="29">
        <f t="shared" si="97"/>
        <v>44538</v>
      </c>
      <c r="L236" s="2">
        <f t="shared" si="98"/>
        <v>224</v>
      </c>
      <c r="M236" s="17">
        <f t="shared" si="99"/>
        <v>224</v>
      </c>
      <c r="N236" s="12">
        <f t="shared" si="88"/>
        <v>1</v>
      </c>
      <c r="O236" s="12">
        <f t="shared" ca="1" si="89"/>
        <v>1.1051138599999999</v>
      </c>
      <c r="P236" s="17">
        <f t="shared" si="100"/>
        <v>0</v>
      </c>
      <c r="Q236" s="14">
        <f t="shared" ca="1" si="90"/>
        <v>105.11386</v>
      </c>
      <c r="R236" s="20">
        <f t="shared" si="91"/>
        <v>0</v>
      </c>
      <c r="S236" s="14">
        <f t="shared" si="92"/>
        <v>0</v>
      </c>
      <c r="T236" s="4" t="str">
        <f t="shared" si="101"/>
        <v>A+J=</v>
      </c>
      <c r="U236" s="29">
        <f t="shared" si="102"/>
        <v>46021</v>
      </c>
      <c r="V236" s="3"/>
      <c r="W236" s="3"/>
      <c r="X236" s="141">
        <f>[2]Plan1!$A306</f>
        <v>46070</v>
      </c>
      <c r="Y236" s="133" t="str">
        <f>[2]Plan1!$C306</f>
        <v>Carnaval</v>
      </c>
      <c r="Z236" s="124"/>
      <c r="AA236" s="1"/>
      <c r="AB236" s="3"/>
      <c r="AC236" s="122"/>
      <c r="AD236" s="122"/>
      <c r="AE236" s="122"/>
      <c r="AF236" s="3"/>
      <c r="AG236" s="11"/>
      <c r="AH236" s="3"/>
      <c r="AI236" s="3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  <c r="EU236" s="2"/>
      <c r="EV236" s="2"/>
      <c r="EW236" s="2"/>
      <c r="EX236" s="2"/>
      <c r="EY236" s="2"/>
    </row>
    <row r="237" spans="1:155" x14ac:dyDescent="0.15">
      <c r="A237" s="115">
        <f t="shared" si="93"/>
        <v>44862</v>
      </c>
      <c r="B237" s="116">
        <f t="shared" ca="1" si="103"/>
        <v>1105.6751200000001</v>
      </c>
      <c r="C237" s="14">
        <f t="shared" si="94"/>
        <v>1000</v>
      </c>
      <c r="D237" s="95">
        <f t="shared" si="95"/>
        <v>44861</v>
      </c>
      <c r="E237" s="93">
        <f ca="1">IF(D237&lt;$B$1,VLOOKUP(D237,[1]DI!$A$4:$B$15000,2,FALSE),0)</f>
        <v>0.13650000000000001</v>
      </c>
      <c r="F237" s="14">
        <f t="shared" ca="1" si="104"/>
        <v>1.00050788</v>
      </c>
      <c r="G237" s="14">
        <f ca="1">(TRUNC(PRODUCT($F$12:$F236),16))</f>
        <v>1.1056751234315001</v>
      </c>
      <c r="H237" s="14">
        <f t="shared" si="105"/>
        <v>1</v>
      </c>
      <c r="I237" s="14">
        <f t="shared" ca="1" si="106"/>
        <v>1.1056751199999999</v>
      </c>
      <c r="J237" s="13">
        <f t="shared" si="96"/>
        <v>0</v>
      </c>
      <c r="K237" s="29">
        <f t="shared" si="97"/>
        <v>44538</v>
      </c>
      <c r="L237" s="2">
        <f t="shared" si="98"/>
        <v>225</v>
      </c>
      <c r="M237" s="17">
        <f t="shared" si="99"/>
        <v>225</v>
      </c>
      <c r="N237" s="12">
        <f t="shared" si="88"/>
        <v>1</v>
      </c>
      <c r="O237" s="12">
        <f t="shared" ca="1" si="89"/>
        <v>1.1056751199999999</v>
      </c>
      <c r="P237" s="17">
        <f t="shared" si="100"/>
        <v>0</v>
      </c>
      <c r="Q237" s="14">
        <f t="shared" ca="1" si="90"/>
        <v>105.67512000000001</v>
      </c>
      <c r="R237" s="20">
        <f t="shared" si="91"/>
        <v>0</v>
      </c>
      <c r="S237" s="14">
        <f t="shared" si="92"/>
        <v>0</v>
      </c>
      <c r="T237" s="4" t="str">
        <f t="shared" si="101"/>
        <v>A+J=</v>
      </c>
      <c r="U237" s="29">
        <f t="shared" si="102"/>
        <v>46021</v>
      </c>
      <c r="V237" s="3"/>
      <c r="W237" s="3"/>
      <c r="X237" s="141">
        <f>[2]Plan1!$A307</f>
        <v>46115</v>
      </c>
      <c r="Y237" s="133" t="str">
        <f>[2]Plan1!$C307</f>
        <v>Paixão de Cristo</v>
      </c>
      <c r="Z237" s="124"/>
      <c r="AA237" s="1"/>
      <c r="AB237" s="3"/>
      <c r="AC237" s="122"/>
      <c r="AD237" s="122"/>
      <c r="AE237" s="122"/>
      <c r="AF237" s="3"/>
      <c r="AG237" s="11"/>
      <c r="AH237" s="3"/>
      <c r="AI237" s="3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  <c r="EU237" s="2"/>
      <c r="EV237" s="2"/>
      <c r="EW237" s="2"/>
      <c r="EX237" s="2"/>
      <c r="EY237" s="2"/>
    </row>
    <row r="238" spans="1:155" x14ac:dyDescent="0.15">
      <c r="A238" s="115">
        <f t="shared" si="93"/>
        <v>44865</v>
      </c>
      <c r="B238" s="116">
        <f t="shared" ca="1" si="103"/>
        <v>1106.23667</v>
      </c>
      <c r="C238" s="14">
        <f t="shared" si="94"/>
        <v>1000</v>
      </c>
      <c r="D238" s="95">
        <f t="shared" si="95"/>
        <v>44862</v>
      </c>
      <c r="E238" s="93">
        <f ca="1">IF(D238&lt;$B$1,VLOOKUP(D238,[1]DI!$A$4:$B$15000,2,FALSE),0)</f>
        <v>0.13650000000000001</v>
      </c>
      <c r="F238" s="14">
        <f t="shared" ca="1" si="104"/>
        <v>1.00050788</v>
      </c>
      <c r="G238" s="14">
        <f ca="1">(TRUNC(PRODUCT($F$12:$F237),16))</f>
        <v>1.1062366737131799</v>
      </c>
      <c r="H238" s="14">
        <f t="shared" si="105"/>
        <v>1</v>
      </c>
      <c r="I238" s="14">
        <f t="shared" ca="1" si="106"/>
        <v>1.1062366699999999</v>
      </c>
      <c r="J238" s="13">
        <f t="shared" si="96"/>
        <v>0</v>
      </c>
      <c r="K238" s="29">
        <f t="shared" si="97"/>
        <v>44538</v>
      </c>
      <c r="L238" s="2">
        <f t="shared" si="98"/>
        <v>226</v>
      </c>
      <c r="M238" s="17">
        <f t="shared" si="99"/>
        <v>226</v>
      </c>
      <c r="N238" s="12">
        <f t="shared" si="88"/>
        <v>1</v>
      </c>
      <c r="O238" s="12">
        <f t="shared" ca="1" si="89"/>
        <v>1.1062366699999999</v>
      </c>
      <c r="P238" s="17">
        <f t="shared" si="100"/>
        <v>0</v>
      </c>
      <c r="Q238" s="14">
        <f t="shared" ca="1" si="90"/>
        <v>106.23667</v>
      </c>
      <c r="R238" s="20">
        <f t="shared" si="91"/>
        <v>0</v>
      </c>
      <c r="S238" s="14">
        <f t="shared" si="92"/>
        <v>0</v>
      </c>
      <c r="T238" s="4" t="str">
        <f t="shared" si="101"/>
        <v>A+J=</v>
      </c>
      <c r="U238" s="29">
        <f t="shared" si="102"/>
        <v>46021</v>
      </c>
      <c r="V238" s="3"/>
      <c r="W238" s="3"/>
      <c r="X238" s="141">
        <f>[2]Plan1!$A308</f>
        <v>46133</v>
      </c>
      <c r="Y238" s="133" t="str">
        <f>[2]Plan1!$C308</f>
        <v>Tiradentes</v>
      </c>
      <c r="Z238" s="124"/>
      <c r="AA238" s="1"/>
      <c r="AB238" s="3"/>
      <c r="AC238" s="122"/>
      <c r="AD238" s="122"/>
      <c r="AE238" s="122"/>
      <c r="AF238" s="3"/>
      <c r="AG238" s="11"/>
      <c r="AH238" s="3"/>
      <c r="AI238" s="3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  <c r="EU238" s="2"/>
      <c r="EV238" s="2"/>
      <c r="EW238" s="2"/>
      <c r="EX238" s="2"/>
      <c r="EY238" s="2"/>
    </row>
    <row r="239" spans="1:155" x14ac:dyDescent="0.15">
      <c r="A239" s="115">
        <f t="shared" si="93"/>
        <v>44866</v>
      </c>
      <c r="B239" s="116">
        <f t="shared" ca="1" si="103"/>
        <v>1106.7985100000001</v>
      </c>
      <c r="C239" s="14">
        <f t="shared" si="94"/>
        <v>1000</v>
      </c>
      <c r="D239" s="95">
        <f t="shared" si="95"/>
        <v>44865</v>
      </c>
      <c r="E239" s="93">
        <f ca="1">IF(D239&lt;$B$1,VLOOKUP(D239,[1]DI!$A$4:$B$15000,2,FALSE),0)</f>
        <v>0.13650000000000001</v>
      </c>
      <c r="F239" s="14">
        <f t="shared" ca="1" si="104"/>
        <v>1.00050788</v>
      </c>
      <c r="G239" s="14">
        <f ca="1">(TRUNC(PRODUCT($F$12:$F238),16))</f>
        <v>1.1067985091950301</v>
      </c>
      <c r="H239" s="14">
        <f t="shared" si="105"/>
        <v>1</v>
      </c>
      <c r="I239" s="14">
        <f t="shared" ca="1" si="106"/>
        <v>1.10679851</v>
      </c>
      <c r="J239" s="13">
        <f t="shared" si="96"/>
        <v>0</v>
      </c>
      <c r="K239" s="29">
        <f t="shared" si="97"/>
        <v>44538</v>
      </c>
      <c r="L239" s="2">
        <f t="shared" si="98"/>
        <v>227</v>
      </c>
      <c r="M239" s="17">
        <f t="shared" si="99"/>
        <v>227</v>
      </c>
      <c r="N239" s="12">
        <f t="shared" si="88"/>
        <v>1</v>
      </c>
      <c r="O239" s="12">
        <f t="shared" ca="1" si="89"/>
        <v>1.10679851</v>
      </c>
      <c r="P239" s="17">
        <f t="shared" si="100"/>
        <v>0</v>
      </c>
      <c r="Q239" s="14">
        <f t="shared" ca="1" si="90"/>
        <v>106.79850999999999</v>
      </c>
      <c r="R239" s="20">
        <f t="shared" si="91"/>
        <v>0</v>
      </c>
      <c r="S239" s="14">
        <f t="shared" si="92"/>
        <v>0</v>
      </c>
      <c r="T239" s="4" t="str">
        <f t="shared" si="101"/>
        <v>A+J=</v>
      </c>
      <c r="U239" s="29">
        <f t="shared" si="102"/>
        <v>46021</v>
      </c>
      <c r="V239" s="3"/>
      <c r="W239" s="3"/>
      <c r="X239" s="141">
        <f>[2]Plan1!$A309</f>
        <v>46143</v>
      </c>
      <c r="Y239" s="133" t="str">
        <f>[2]Plan1!$C309</f>
        <v>Dia do Trabalho</v>
      </c>
      <c r="Z239" s="124"/>
      <c r="AA239" s="1"/>
      <c r="AB239" s="3"/>
      <c r="AC239" s="122"/>
      <c r="AD239" s="122"/>
      <c r="AE239" s="122"/>
      <c r="AF239" s="3"/>
      <c r="AG239" s="11"/>
      <c r="AH239" s="3"/>
      <c r="AI239" s="3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  <c r="EU239" s="2"/>
      <c r="EV239" s="2"/>
      <c r="EW239" s="2"/>
      <c r="EX239" s="2"/>
      <c r="EY239" s="2"/>
    </row>
    <row r="240" spans="1:155" x14ac:dyDescent="0.15">
      <c r="A240" s="115">
        <f t="shared" si="93"/>
        <v>44868</v>
      </c>
      <c r="B240" s="116">
        <f t="shared" ca="1" si="103"/>
        <v>1107.3606299999999</v>
      </c>
      <c r="C240" s="14">
        <f t="shared" si="94"/>
        <v>1000</v>
      </c>
      <c r="D240" s="95">
        <f t="shared" si="95"/>
        <v>44866</v>
      </c>
      <c r="E240" s="93">
        <f ca="1">IF(D240&lt;$B$1,VLOOKUP(D240,[1]DI!$A$4:$B$15000,2,FALSE),0)</f>
        <v>0.13650000000000001</v>
      </c>
      <c r="F240" s="14">
        <f t="shared" ca="1" si="104"/>
        <v>1.00050788</v>
      </c>
      <c r="G240" s="14">
        <f ca="1">(TRUNC(PRODUCT($F$12:$F239),16))</f>
        <v>1.1073606300218799</v>
      </c>
      <c r="H240" s="14">
        <f t="shared" si="105"/>
        <v>1</v>
      </c>
      <c r="I240" s="14">
        <f t="shared" ca="1" si="106"/>
        <v>1.1073606300000001</v>
      </c>
      <c r="J240" s="13">
        <f t="shared" si="96"/>
        <v>0</v>
      </c>
      <c r="K240" s="29">
        <f t="shared" si="97"/>
        <v>44538</v>
      </c>
      <c r="L240" s="2">
        <f t="shared" si="98"/>
        <v>228</v>
      </c>
      <c r="M240" s="17">
        <f t="shared" si="99"/>
        <v>228</v>
      </c>
      <c r="N240" s="12">
        <f t="shared" si="88"/>
        <v>1</v>
      </c>
      <c r="O240" s="12">
        <f t="shared" ca="1" si="89"/>
        <v>1.1073606300000001</v>
      </c>
      <c r="P240" s="17">
        <f t="shared" si="100"/>
        <v>0</v>
      </c>
      <c r="Q240" s="14">
        <f t="shared" ca="1" si="90"/>
        <v>107.36063</v>
      </c>
      <c r="R240" s="20">
        <f t="shared" si="91"/>
        <v>0</v>
      </c>
      <c r="S240" s="14">
        <f t="shared" si="92"/>
        <v>0</v>
      </c>
      <c r="T240" s="4" t="str">
        <f t="shared" si="101"/>
        <v>A+J=</v>
      </c>
      <c r="U240" s="29">
        <f t="shared" si="102"/>
        <v>46021</v>
      </c>
      <c r="V240" s="3"/>
      <c r="W240" s="3"/>
      <c r="X240" s="141">
        <f>[2]Plan1!$A310</f>
        <v>46177</v>
      </c>
      <c r="Y240" s="133" t="str">
        <f>[2]Plan1!$C310</f>
        <v>Corpus Christi</v>
      </c>
      <c r="Z240" s="124"/>
      <c r="AA240" s="1"/>
      <c r="AB240" s="3"/>
      <c r="AC240" s="122"/>
      <c r="AD240" s="122"/>
      <c r="AE240" s="122"/>
      <c r="AF240" s="3"/>
      <c r="AG240" s="11"/>
      <c r="AH240" s="3"/>
      <c r="AI240" s="3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  <c r="ET240" s="2"/>
      <c r="EU240" s="2"/>
      <c r="EV240" s="2"/>
      <c r="EW240" s="2"/>
      <c r="EX240" s="2"/>
      <c r="EY240" s="2"/>
    </row>
    <row r="241" spans="1:155" x14ac:dyDescent="0.15">
      <c r="A241" s="115">
        <f t="shared" si="93"/>
        <v>44869</v>
      </c>
      <c r="B241" s="116">
        <f t="shared" ca="1" si="103"/>
        <v>1107.9230399999999</v>
      </c>
      <c r="C241" s="14">
        <f t="shared" si="94"/>
        <v>1000</v>
      </c>
      <c r="D241" s="95">
        <f t="shared" si="95"/>
        <v>44868</v>
      </c>
      <c r="E241" s="93">
        <f ca="1">IF(D241&lt;$B$1,VLOOKUP(D241,[1]DI!$A$4:$B$15000,2,FALSE),0)</f>
        <v>0.13650000000000001</v>
      </c>
      <c r="F241" s="14">
        <f t="shared" ca="1" si="104"/>
        <v>1.00050788</v>
      </c>
      <c r="G241" s="14">
        <f ca="1">(TRUNC(PRODUCT($F$12:$F240),16))</f>
        <v>1.1079230363386601</v>
      </c>
      <c r="H241" s="14">
        <f t="shared" si="105"/>
        <v>1</v>
      </c>
      <c r="I241" s="14">
        <f t="shared" ca="1" si="106"/>
        <v>1.10792304</v>
      </c>
      <c r="J241" s="13">
        <f t="shared" si="96"/>
        <v>0</v>
      </c>
      <c r="K241" s="29">
        <f t="shared" si="97"/>
        <v>44538</v>
      </c>
      <c r="L241" s="2">
        <f t="shared" si="98"/>
        <v>229</v>
      </c>
      <c r="M241" s="17">
        <f t="shared" si="99"/>
        <v>229</v>
      </c>
      <c r="N241" s="12">
        <f t="shared" si="88"/>
        <v>1</v>
      </c>
      <c r="O241" s="12">
        <f t="shared" ca="1" si="89"/>
        <v>1.10792304</v>
      </c>
      <c r="P241" s="17">
        <f t="shared" si="100"/>
        <v>0</v>
      </c>
      <c r="Q241" s="14">
        <f t="shared" ca="1" si="90"/>
        <v>107.92304</v>
      </c>
      <c r="R241" s="20">
        <f t="shared" si="91"/>
        <v>0</v>
      </c>
      <c r="S241" s="14">
        <f t="shared" si="92"/>
        <v>0</v>
      </c>
      <c r="T241" s="4" t="str">
        <f t="shared" si="101"/>
        <v>A+J=</v>
      </c>
      <c r="U241" s="29">
        <f t="shared" si="102"/>
        <v>46021</v>
      </c>
      <c r="V241" s="3"/>
      <c r="W241" s="3"/>
      <c r="X241" s="141">
        <f>[2]Plan1!$A311</f>
        <v>46272</v>
      </c>
      <c r="Y241" s="133" t="str">
        <f>[2]Plan1!$C311</f>
        <v>Independência do Brasil</v>
      </c>
      <c r="Z241" s="124"/>
      <c r="AA241" s="1"/>
      <c r="AB241" s="3"/>
      <c r="AC241" s="122"/>
      <c r="AD241" s="122"/>
      <c r="AE241" s="122"/>
      <c r="AF241" s="3"/>
      <c r="AG241" s="11"/>
      <c r="AH241" s="3"/>
      <c r="AI241" s="3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  <c r="ES241" s="2"/>
      <c r="ET241" s="2"/>
      <c r="EU241" s="2"/>
      <c r="EV241" s="2"/>
      <c r="EW241" s="2"/>
      <c r="EX241" s="2"/>
      <c r="EY241" s="2"/>
    </row>
    <row r="242" spans="1:155" x14ac:dyDescent="0.15">
      <c r="A242" s="115">
        <f t="shared" si="93"/>
        <v>44872</v>
      </c>
      <c r="B242" s="116">
        <f t="shared" ca="1" si="103"/>
        <v>1108.4857300000001</v>
      </c>
      <c r="C242" s="14">
        <f t="shared" si="94"/>
        <v>1000</v>
      </c>
      <c r="D242" s="95">
        <f t="shared" si="95"/>
        <v>44869</v>
      </c>
      <c r="E242" s="93">
        <f ca="1">IF(D242&lt;$B$1,VLOOKUP(D242,[1]DI!$A$4:$B$15000,2,FALSE),0)</f>
        <v>0.13650000000000001</v>
      </c>
      <c r="F242" s="14">
        <f t="shared" ca="1" si="104"/>
        <v>1.00050788</v>
      </c>
      <c r="G242" s="14">
        <f ca="1">(TRUNC(PRODUCT($F$12:$F241),16))</f>
        <v>1.10848572829035</v>
      </c>
      <c r="H242" s="14">
        <f t="shared" si="105"/>
        <v>1</v>
      </c>
      <c r="I242" s="14">
        <f t="shared" ca="1" si="106"/>
        <v>1.1084857299999999</v>
      </c>
      <c r="J242" s="13">
        <f t="shared" si="96"/>
        <v>0</v>
      </c>
      <c r="K242" s="29">
        <f t="shared" si="97"/>
        <v>44538</v>
      </c>
      <c r="L242" s="2">
        <f t="shared" si="98"/>
        <v>230</v>
      </c>
      <c r="M242" s="17">
        <f t="shared" si="99"/>
        <v>230</v>
      </c>
      <c r="N242" s="12">
        <f t="shared" si="88"/>
        <v>1</v>
      </c>
      <c r="O242" s="12">
        <f t="shared" ca="1" si="89"/>
        <v>1.1084857299999999</v>
      </c>
      <c r="P242" s="17">
        <f t="shared" si="100"/>
        <v>0</v>
      </c>
      <c r="Q242" s="14">
        <f t="shared" ca="1" si="90"/>
        <v>108.48573</v>
      </c>
      <c r="R242" s="20">
        <f t="shared" si="91"/>
        <v>0</v>
      </c>
      <c r="S242" s="14">
        <f t="shared" si="92"/>
        <v>0</v>
      </c>
      <c r="T242" s="4" t="str">
        <f t="shared" si="101"/>
        <v>A+J=</v>
      </c>
      <c r="U242" s="29">
        <f t="shared" si="102"/>
        <v>46021</v>
      </c>
      <c r="V242" s="3"/>
      <c r="W242" s="3"/>
      <c r="X242" s="141">
        <f>[2]Plan1!$A312</f>
        <v>46307</v>
      </c>
      <c r="Y242" s="133" t="str">
        <f>[2]Plan1!$C312</f>
        <v>Nossa Sr.a Aparecida - Padroeira do Brasil</v>
      </c>
      <c r="Z242" s="124"/>
      <c r="AA242" s="1"/>
      <c r="AB242" s="3"/>
      <c r="AC242" s="122"/>
      <c r="AD242" s="122"/>
      <c r="AE242" s="122"/>
      <c r="AF242" s="3"/>
      <c r="AG242" s="11"/>
      <c r="AH242" s="3"/>
      <c r="AI242" s="3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  <c r="ET242" s="2"/>
      <c r="EU242" s="2"/>
      <c r="EV242" s="2"/>
      <c r="EW242" s="2"/>
      <c r="EX242" s="2"/>
      <c r="EY242" s="2"/>
    </row>
    <row r="243" spans="1:155" x14ac:dyDescent="0.15">
      <c r="A243" s="115">
        <f t="shared" si="93"/>
        <v>44873</v>
      </c>
      <c r="B243" s="116">
        <f t="shared" ca="1" si="103"/>
        <v>1109.04871</v>
      </c>
      <c r="C243" s="14">
        <f t="shared" si="94"/>
        <v>1000</v>
      </c>
      <c r="D243" s="95">
        <f t="shared" si="95"/>
        <v>44872</v>
      </c>
      <c r="E243" s="93">
        <f ca="1">IF(D243&lt;$B$1,VLOOKUP(D243,[1]DI!$A$4:$B$15000,2,FALSE),0)</f>
        <v>0.13650000000000001</v>
      </c>
      <c r="F243" s="14">
        <f t="shared" ca="1" si="104"/>
        <v>1.00050788</v>
      </c>
      <c r="G243" s="14">
        <f ca="1">(TRUNC(PRODUCT($F$12:$F242),16))</f>
        <v>1.10904870602204</v>
      </c>
      <c r="H243" s="14">
        <f t="shared" si="105"/>
        <v>1</v>
      </c>
      <c r="I243" s="14">
        <f t="shared" ca="1" si="106"/>
        <v>1.1090487099999999</v>
      </c>
      <c r="J243" s="13">
        <f t="shared" si="96"/>
        <v>0</v>
      </c>
      <c r="K243" s="29">
        <f t="shared" si="97"/>
        <v>44538</v>
      </c>
      <c r="L243" s="2">
        <f t="shared" si="98"/>
        <v>231</v>
      </c>
      <c r="M243" s="17">
        <f t="shared" si="99"/>
        <v>231</v>
      </c>
      <c r="N243" s="12">
        <f t="shared" si="88"/>
        <v>1</v>
      </c>
      <c r="O243" s="12">
        <f t="shared" ca="1" si="89"/>
        <v>1.1090487099999999</v>
      </c>
      <c r="P243" s="17">
        <f t="shared" si="100"/>
        <v>0</v>
      </c>
      <c r="Q243" s="14">
        <f t="shared" ca="1" si="90"/>
        <v>109.04871</v>
      </c>
      <c r="R243" s="20">
        <f t="shared" si="91"/>
        <v>0</v>
      </c>
      <c r="S243" s="14">
        <f t="shared" si="92"/>
        <v>0</v>
      </c>
      <c r="T243" s="4" t="str">
        <f t="shared" si="101"/>
        <v>A+J=</v>
      </c>
      <c r="U243" s="29">
        <f t="shared" si="102"/>
        <v>46021</v>
      </c>
      <c r="V243" s="3"/>
      <c r="W243" s="3"/>
      <c r="X243" s="141">
        <f>[2]Plan1!$A313</f>
        <v>46328</v>
      </c>
      <c r="Y243" s="133" t="str">
        <f>[2]Plan1!$C313</f>
        <v>Finados</v>
      </c>
      <c r="Z243" s="124"/>
      <c r="AA243" s="1"/>
      <c r="AB243" s="3"/>
      <c r="AC243" s="122"/>
      <c r="AD243" s="122"/>
      <c r="AE243" s="122"/>
      <c r="AF243" s="3"/>
      <c r="AG243" s="11"/>
      <c r="AH243" s="3"/>
      <c r="AI243" s="3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  <c r="ET243" s="2"/>
      <c r="EU243" s="2"/>
      <c r="EV243" s="2"/>
      <c r="EW243" s="2"/>
      <c r="EX243" s="2"/>
      <c r="EY243" s="2"/>
    </row>
    <row r="244" spans="1:155" x14ac:dyDescent="0.15">
      <c r="A244" s="115">
        <f t="shared" si="93"/>
        <v>44874</v>
      </c>
      <c r="B244" s="116">
        <f t="shared" ca="1" si="103"/>
        <v>1109.6119699999999</v>
      </c>
      <c r="C244" s="14">
        <f t="shared" si="94"/>
        <v>1000</v>
      </c>
      <c r="D244" s="95">
        <f t="shared" si="95"/>
        <v>44873</v>
      </c>
      <c r="E244" s="93">
        <f ca="1">IF(D244&lt;$B$1,VLOOKUP(D244,[1]DI!$A$4:$B$15000,2,FALSE),0)</f>
        <v>0.13650000000000001</v>
      </c>
      <c r="F244" s="14">
        <f t="shared" ca="1" si="104"/>
        <v>1.00050788</v>
      </c>
      <c r="G244" s="14">
        <f ca="1">(TRUNC(PRODUCT($F$12:$F243),16))</f>
        <v>1.10961196967885</v>
      </c>
      <c r="H244" s="14">
        <f t="shared" si="105"/>
        <v>1</v>
      </c>
      <c r="I244" s="14">
        <f t="shared" ca="1" si="106"/>
        <v>1.10961197</v>
      </c>
      <c r="J244" s="13">
        <f t="shared" si="96"/>
        <v>0</v>
      </c>
      <c r="K244" s="29">
        <f t="shared" si="97"/>
        <v>44538</v>
      </c>
      <c r="L244" s="2">
        <f t="shared" si="98"/>
        <v>232</v>
      </c>
      <c r="M244" s="17">
        <f t="shared" si="99"/>
        <v>232</v>
      </c>
      <c r="N244" s="12">
        <f t="shared" si="88"/>
        <v>1</v>
      </c>
      <c r="O244" s="12">
        <f t="shared" ca="1" si="89"/>
        <v>1.10961197</v>
      </c>
      <c r="P244" s="17">
        <f t="shared" si="100"/>
        <v>0</v>
      </c>
      <c r="Q244" s="14">
        <f t="shared" ca="1" si="90"/>
        <v>109.61197</v>
      </c>
      <c r="R244" s="20">
        <f t="shared" si="91"/>
        <v>0</v>
      </c>
      <c r="S244" s="14">
        <f t="shared" si="92"/>
        <v>0</v>
      </c>
      <c r="T244" s="4" t="str">
        <f t="shared" si="101"/>
        <v>A+J=</v>
      </c>
      <c r="U244" s="29">
        <f t="shared" si="102"/>
        <v>46021</v>
      </c>
      <c r="V244" s="3"/>
      <c r="W244" s="3"/>
      <c r="X244" s="141">
        <f>[2]Plan1!$A314</f>
        <v>46341</v>
      </c>
      <c r="Y244" s="133" t="str">
        <f>[2]Plan1!$C314</f>
        <v>Proclamação da República</v>
      </c>
      <c r="Z244" s="124"/>
      <c r="AA244" s="1"/>
      <c r="AB244" s="3"/>
      <c r="AC244" s="122"/>
      <c r="AD244" s="122"/>
      <c r="AE244" s="122"/>
      <c r="AF244" s="3"/>
      <c r="AG244" s="11"/>
      <c r="AH244" s="3"/>
      <c r="AI244" s="3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  <c r="ET244" s="2"/>
      <c r="EU244" s="2"/>
      <c r="EV244" s="2"/>
      <c r="EW244" s="2"/>
      <c r="EX244" s="2"/>
      <c r="EY244" s="2"/>
    </row>
    <row r="245" spans="1:155" x14ac:dyDescent="0.15">
      <c r="A245" s="115">
        <f t="shared" si="93"/>
        <v>44875</v>
      </c>
      <c r="B245" s="116">
        <f t="shared" ca="1" si="103"/>
        <v>1110.17552</v>
      </c>
      <c r="C245" s="14">
        <f t="shared" si="94"/>
        <v>1000</v>
      </c>
      <c r="D245" s="95">
        <f t="shared" si="95"/>
        <v>44874</v>
      </c>
      <c r="E245" s="93">
        <f ca="1">IF(D245&lt;$B$1,VLOOKUP(D245,[1]DI!$A$4:$B$15000,2,FALSE),0)</f>
        <v>0.13650000000000001</v>
      </c>
      <c r="F245" s="14">
        <f t="shared" ca="1" si="104"/>
        <v>1.00050788</v>
      </c>
      <c r="G245" s="14">
        <f ca="1">(TRUNC(PRODUCT($F$12:$F244),16))</f>
        <v>1.1101755194060099</v>
      </c>
      <c r="H245" s="14">
        <f t="shared" si="105"/>
        <v>1</v>
      </c>
      <c r="I245" s="14">
        <f t="shared" ca="1" si="106"/>
        <v>1.1101755200000001</v>
      </c>
      <c r="J245" s="13">
        <f t="shared" si="96"/>
        <v>0</v>
      </c>
      <c r="K245" s="29">
        <f t="shared" si="97"/>
        <v>44538</v>
      </c>
      <c r="L245" s="2">
        <f t="shared" si="98"/>
        <v>233</v>
      </c>
      <c r="M245" s="17">
        <f t="shared" si="99"/>
        <v>233</v>
      </c>
      <c r="N245" s="12">
        <f t="shared" si="88"/>
        <v>1</v>
      </c>
      <c r="O245" s="12">
        <f t="shared" ca="1" si="89"/>
        <v>1.1101755200000001</v>
      </c>
      <c r="P245" s="17">
        <f t="shared" si="100"/>
        <v>0</v>
      </c>
      <c r="Q245" s="14">
        <f t="shared" ca="1" si="90"/>
        <v>110.17552000000001</v>
      </c>
      <c r="R245" s="20">
        <f t="shared" si="91"/>
        <v>0</v>
      </c>
      <c r="S245" s="14">
        <f t="shared" si="92"/>
        <v>0</v>
      </c>
      <c r="T245" s="4" t="str">
        <f t="shared" si="101"/>
        <v>A+J=</v>
      </c>
      <c r="U245" s="29">
        <f t="shared" si="102"/>
        <v>46021</v>
      </c>
      <c r="V245" s="3"/>
      <c r="W245" s="3"/>
      <c r="X245" s="141">
        <f>[2]Plan1!$A315</f>
        <v>46346</v>
      </c>
      <c r="Y245" s="133" t="str">
        <f>[2]Plan1!$C315</f>
        <v>Dia Nacional de Zumbi e da Consciência Negra</v>
      </c>
      <c r="Z245" s="124"/>
      <c r="AA245" s="1"/>
      <c r="AB245" s="3"/>
      <c r="AC245" s="122"/>
      <c r="AD245" s="122"/>
      <c r="AE245" s="122"/>
      <c r="AF245" s="3"/>
      <c r="AG245" s="11"/>
      <c r="AH245" s="3"/>
      <c r="AI245" s="3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  <c r="ET245" s="2"/>
      <c r="EU245" s="2"/>
      <c r="EV245" s="2"/>
      <c r="EW245" s="2"/>
      <c r="EX245" s="2"/>
      <c r="EY245" s="2"/>
    </row>
    <row r="246" spans="1:155" x14ac:dyDescent="0.15">
      <c r="A246" s="115">
        <f t="shared" si="93"/>
        <v>44876</v>
      </c>
      <c r="B246" s="116">
        <f t="shared" ca="1" si="103"/>
        <v>1110.73936</v>
      </c>
      <c r="C246" s="14">
        <f t="shared" si="94"/>
        <v>1000</v>
      </c>
      <c r="D246" s="95">
        <f t="shared" si="95"/>
        <v>44875</v>
      </c>
      <c r="E246" s="93">
        <f ca="1">IF(D246&lt;$B$1,VLOOKUP(D246,[1]DI!$A$4:$B$15000,2,FALSE),0)</f>
        <v>0.13650000000000001</v>
      </c>
      <c r="F246" s="14">
        <f t="shared" ca="1" si="104"/>
        <v>1.00050788</v>
      </c>
      <c r="G246" s="14">
        <f ca="1">(TRUNC(PRODUCT($F$12:$F245),16))</f>
        <v>1.1107393553488101</v>
      </c>
      <c r="H246" s="14">
        <f t="shared" si="105"/>
        <v>1</v>
      </c>
      <c r="I246" s="14">
        <f t="shared" ca="1" si="106"/>
        <v>1.11073936</v>
      </c>
      <c r="J246" s="13">
        <f t="shared" si="96"/>
        <v>0</v>
      </c>
      <c r="K246" s="29">
        <f t="shared" si="97"/>
        <v>44538</v>
      </c>
      <c r="L246" s="2">
        <f t="shared" si="98"/>
        <v>234</v>
      </c>
      <c r="M246" s="17">
        <f t="shared" si="99"/>
        <v>234</v>
      </c>
      <c r="N246" s="12">
        <f t="shared" si="88"/>
        <v>1</v>
      </c>
      <c r="O246" s="12">
        <f t="shared" ca="1" si="89"/>
        <v>1.11073936</v>
      </c>
      <c r="P246" s="17">
        <f t="shared" si="100"/>
        <v>0</v>
      </c>
      <c r="Q246" s="14">
        <f t="shared" ca="1" si="90"/>
        <v>110.73936</v>
      </c>
      <c r="R246" s="20">
        <f t="shared" si="91"/>
        <v>0</v>
      </c>
      <c r="S246" s="14">
        <f t="shared" si="92"/>
        <v>0</v>
      </c>
      <c r="T246" s="4" t="str">
        <f t="shared" si="101"/>
        <v>A+J=</v>
      </c>
      <c r="U246" s="29">
        <f t="shared" si="102"/>
        <v>46021</v>
      </c>
      <c r="V246" s="3"/>
      <c r="W246" s="3"/>
      <c r="X246" s="141">
        <f>[2]Plan1!$A316</f>
        <v>46381</v>
      </c>
      <c r="Y246" s="133" t="str">
        <f>[2]Plan1!$C316</f>
        <v>Natal</v>
      </c>
      <c r="Z246" s="124"/>
      <c r="AA246" s="1"/>
      <c r="AB246" s="3"/>
      <c r="AC246" s="122"/>
      <c r="AD246" s="122"/>
      <c r="AE246" s="122"/>
      <c r="AF246" s="3"/>
      <c r="AG246" s="11"/>
      <c r="AH246" s="3"/>
      <c r="AI246" s="3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  <c r="ET246" s="2"/>
      <c r="EU246" s="2"/>
      <c r="EV246" s="2"/>
      <c r="EW246" s="2"/>
      <c r="EX246" s="2"/>
      <c r="EY246" s="2"/>
    </row>
    <row r="247" spans="1:155" x14ac:dyDescent="0.15">
      <c r="A247" s="115">
        <f t="shared" si="93"/>
        <v>44879</v>
      </c>
      <c r="B247" s="116">
        <f t="shared" ca="1" si="103"/>
        <v>1111.30348</v>
      </c>
      <c r="C247" s="14">
        <f t="shared" si="94"/>
        <v>1000</v>
      </c>
      <c r="D247" s="95">
        <f t="shared" si="95"/>
        <v>44876</v>
      </c>
      <c r="E247" s="93">
        <f ca="1">IF(D247&lt;$B$1,VLOOKUP(D247,[1]DI!$A$4:$B$15000,2,FALSE),0)</f>
        <v>0.13650000000000001</v>
      </c>
      <c r="F247" s="14">
        <f t="shared" ca="1" si="104"/>
        <v>1.00050788</v>
      </c>
      <c r="G247" s="14">
        <f ca="1">(TRUNC(PRODUCT($F$12:$F246),16))</f>
        <v>1.1113034776526001</v>
      </c>
      <c r="H247" s="14">
        <f t="shared" si="105"/>
        <v>1</v>
      </c>
      <c r="I247" s="14">
        <f t="shared" ca="1" si="106"/>
        <v>1.1113034799999999</v>
      </c>
      <c r="J247" s="13">
        <f t="shared" si="96"/>
        <v>0</v>
      </c>
      <c r="K247" s="29">
        <f t="shared" si="97"/>
        <v>44538</v>
      </c>
      <c r="L247" s="2">
        <f t="shared" si="98"/>
        <v>235</v>
      </c>
      <c r="M247" s="17">
        <f t="shared" si="99"/>
        <v>235</v>
      </c>
      <c r="N247" s="12">
        <f t="shared" si="88"/>
        <v>1</v>
      </c>
      <c r="O247" s="12">
        <f t="shared" ca="1" si="89"/>
        <v>1.1113034799999999</v>
      </c>
      <c r="P247" s="17">
        <f t="shared" si="100"/>
        <v>0</v>
      </c>
      <c r="Q247" s="14">
        <f t="shared" ca="1" si="90"/>
        <v>111.30347999999999</v>
      </c>
      <c r="R247" s="20">
        <f t="shared" si="91"/>
        <v>0</v>
      </c>
      <c r="S247" s="14">
        <f t="shared" si="92"/>
        <v>0</v>
      </c>
      <c r="T247" s="4" t="str">
        <f t="shared" si="101"/>
        <v>A+J=</v>
      </c>
      <c r="U247" s="29">
        <f t="shared" si="102"/>
        <v>46021</v>
      </c>
      <c r="V247" s="3"/>
      <c r="W247" s="3"/>
      <c r="X247" s="141">
        <f>[2]Plan1!$A317</f>
        <v>46388</v>
      </c>
      <c r="Y247" s="133" t="str">
        <f>[2]Plan1!$C317</f>
        <v>Confraternização Universal</v>
      </c>
      <c r="Z247" s="124"/>
      <c r="AA247" s="1"/>
      <c r="AB247" s="3"/>
      <c r="AC247" s="122"/>
      <c r="AD247" s="122"/>
      <c r="AE247" s="122"/>
      <c r="AF247" s="3"/>
      <c r="AG247" s="11"/>
      <c r="AH247" s="3"/>
      <c r="AI247" s="3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  <c r="ES247" s="2"/>
      <c r="ET247" s="2"/>
      <c r="EU247" s="2"/>
      <c r="EV247" s="2"/>
      <c r="EW247" s="2"/>
      <c r="EX247" s="2"/>
      <c r="EY247" s="2"/>
    </row>
    <row r="248" spans="1:155" x14ac:dyDescent="0.15">
      <c r="A248" s="115">
        <f t="shared" si="93"/>
        <v>44881</v>
      </c>
      <c r="B248" s="116">
        <f t="shared" ca="1" si="103"/>
        <v>1111.86789</v>
      </c>
      <c r="C248" s="14">
        <f t="shared" si="94"/>
        <v>1000</v>
      </c>
      <c r="D248" s="95">
        <f t="shared" si="95"/>
        <v>44879</v>
      </c>
      <c r="E248" s="93">
        <f ca="1">IF(D248&lt;$B$1,VLOOKUP(D248,[1]DI!$A$4:$B$15000,2,FALSE),0)</f>
        <v>0.13650000000000001</v>
      </c>
      <c r="F248" s="14">
        <f t="shared" ca="1" si="104"/>
        <v>1.00050788</v>
      </c>
      <c r="G248" s="14">
        <f ca="1">(TRUNC(PRODUCT($F$12:$F247),16))</f>
        <v>1.11186788646283</v>
      </c>
      <c r="H248" s="14">
        <f t="shared" si="105"/>
        <v>1</v>
      </c>
      <c r="I248" s="14">
        <f t="shared" ca="1" si="106"/>
        <v>1.1118678900000001</v>
      </c>
      <c r="J248" s="13">
        <f t="shared" si="96"/>
        <v>0</v>
      </c>
      <c r="K248" s="29">
        <f t="shared" si="97"/>
        <v>44538</v>
      </c>
      <c r="L248" s="2">
        <f t="shared" si="98"/>
        <v>236</v>
      </c>
      <c r="M248" s="17">
        <f t="shared" si="99"/>
        <v>236</v>
      </c>
      <c r="N248" s="12">
        <f t="shared" si="88"/>
        <v>1</v>
      </c>
      <c r="O248" s="12">
        <f t="shared" ca="1" si="89"/>
        <v>1.1118678900000001</v>
      </c>
      <c r="P248" s="17">
        <f t="shared" si="100"/>
        <v>0</v>
      </c>
      <c r="Q248" s="14">
        <f t="shared" ca="1" si="90"/>
        <v>111.86789</v>
      </c>
      <c r="R248" s="20">
        <f t="shared" si="91"/>
        <v>0</v>
      </c>
      <c r="S248" s="14">
        <f t="shared" si="92"/>
        <v>0</v>
      </c>
      <c r="T248" s="4" t="str">
        <f t="shared" si="101"/>
        <v>A+J=</v>
      </c>
      <c r="U248" s="29">
        <f t="shared" si="102"/>
        <v>46021</v>
      </c>
      <c r="V248" s="3"/>
      <c r="W248" s="3"/>
      <c r="X248" s="141">
        <f>[2]Plan1!$A318</f>
        <v>46426</v>
      </c>
      <c r="Y248" s="133" t="str">
        <f>[2]Plan1!$C318</f>
        <v>Carnaval</v>
      </c>
      <c r="Z248" s="124"/>
      <c r="AA248" s="1"/>
      <c r="AB248" s="3"/>
      <c r="AC248" s="122"/>
      <c r="AD248" s="122"/>
      <c r="AE248" s="122"/>
      <c r="AF248" s="3"/>
      <c r="AG248" s="11"/>
      <c r="AH248" s="3"/>
      <c r="AI248" s="3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  <c r="ET248" s="2"/>
      <c r="EU248" s="2"/>
      <c r="EV248" s="2"/>
      <c r="EW248" s="2"/>
      <c r="EX248" s="2"/>
      <c r="EY248" s="2"/>
    </row>
    <row r="249" spans="1:155" x14ac:dyDescent="0.15">
      <c r="A249" s="115">
        <f t="shared" si="93"/>
        <v>44882</v>
      </c>
      <c r="B249" s="116">
        <f t="shared" ca="1" si="103"/>
        <v>1112.4325799999999</v>
      </c>
      <c r="C249" s="14">
        <f t="shared" si="94"/>
        <v>1000</v>
      </c>
      <c r="D249" s="95">
        <f t="shared" si="95"/>
        <v>44881</v>
      </c>
      <c r="E249" s="93">
        <f ca="1">IF(D249&lt;$B$1,VLOOKUP(D249,[1]DI!$A$4:$B$15000,2,FALSE),0)</f>
        <v>0.13650000000000001</v>
      </c>
      <c r="F249" s="14">
        <f t="shared" ca="1" si="104"/>
        <v>1.00050788</v>
      </c>
      <c r="G249" s="14">
        <f ca="1">(TRUNC(PRODUCT($F$12:$F248),16))</f>
        <v>1.11243258192501</v>
      </c>
      <c r="H249" s="14">
        <f t="shared" si="105"/>
        <v>1</v>
      </c>
      <c r="I249" s="14">
        <f t="shared" ca="1" si="106"/>
        <v>1.1124325799999999</v>
      </c>
      <c r="J249" s="13">
        <f t="shared" si="96"/>
        <v>0</v>
      </c>
      <c r="K249" s="29">
        <f t="shared" si="97"/>
        <v>44538</v>
      </c>
      <c r="L249" s="2">
        <f t="shared" si="98"/>
        <v>237</v>
      </c>
      <c r="M249" s="17">
        <f t="shared" si="99"/>
        <v>237</v>
      </c>
      <c r="N249" s="12">
        <f t="shared" si="88"/>
        <v>1</v>
      </c>
      <c r="O249" s="12">
        <f t="shared" ca="1" si="89"/>
        <v>1.1124325799999999</v>
      </c>
      <c r="P249" s="17">
        <f t="shared" si="100"/>
        <v>0</v>
      </c>
      <c r="Q249" s="14">
        <f t="shared" ca="1" si="90"/>
        <v>112.43258</v>
      </c>
      <c r="R249" s="20">
        <f t="shared" si="91"/>
        <v>0</v>
      </c>
      <c r="S249" s="14">
        <f t="shared" si="92"/>
        <v>0</v>
      </c>
      <c r="T249" s="4" t="str">
        <f t="shared" si="101"/>
        <v>A+J=</v>
      </c>
      <c r="U249" s="29">
        <f t="shared" si="102"/>
        <v>46021</v>
      </c>
      <c r="V249" s="3"/>
      <c r="W249" s="3"/>
      <c r="X249" s="141">
        <f>[2]Plan1!$A319</f>
        <v>46427</v>
      </c>
      <c r="Y249" s="133" t="str">
        <f>[2]Plan1!$C319</f>
        <v>Carnaval</v>
      </c>
      <c r="Z249" s="124"/>
      <c r="AA249" s="1"/>
      <c r="AB249" s="3"/>
      <c r="AC249" s="122"/>
      <c r="AD249" s="122"/>
      <c r="AE249" s="122"/>
      <c r="AF249" s="3"/>
      <c r="AG249" s="11"/>
      <c r="AH249" s="3"/>
      <c r="AI249" s="3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  <c r="ES249" s="2"/>
      <c r="ET249" s="2"/>
      <c r="EU249" s="2"/>
      <c r="EV249" s="2"/>
      <c r="EW249" s="2"/>
      <c r="EX249" s="2"/>
      <c r="EY249" s="2"/>
    </row>
    <row r="250" spans="1:155" x14ac:dyDescent="0.15">
      <c r="A250" s="115">
        <f t="shared" si="93"/>
        <v>44883</v>
      </c>
      <c r="B250" s="116">
        <f t="shared" ca="1" si="103"/>
        <v>1112.99756</v>
      </c>
      <c r="C250" s="14">
        <f t="shared" si="94"/>
        <v>1000</v>
      </c>
      <c r="D250" s="95">
        <f t="shared" si="95"/>
        <v>44882</v>
      </c>
      <c r="E250" s="93">
        <f ca="1">IF(D250&lt;$B$1,VLOOKUP(D250,[1]DI!$A$4:$B$15000,2,FALSE),0)</f>
        <v>0.13650000000000001</v>
      </c>
      <c r="F250" s="14">
        <f t="shared" ca="1" si="104"/>
        <v>1.00050788</v>
      </c>
      <c r="G250" s="14">
        <f ca="1">(TRUNC(PRODUCT($F$12:$F249),16))</f>
        <v>1.1129975641847201</v>
      </c>
      <c r="H250" s="14">
        <f t="shared" si="105"/>
        <v>1</v>
      </c>
      <c r="I250" s="14">
        <f t="shared" ca="1" si="106"/>
        <v>1.1129975599999999</v>
      </c>
      <c r="J250" s="13">
        <f t="shared" si="96"/>
        <v>0</v>
      </c>
      <c r="K250" s="29">
        <f t="shared" si="97"/>
        <v>44538</v>
      </c>
      <c r="L250" s="2">
        <f t="shared" si="98"/>
        <v>238</v>
      </c>
      <c r="M250" s="17">
        <f t="shared" si="99"/>
        <v>238</v>
      </c>
      <c r="N250" s="12">
        <f t="shared" si="88"/>
        <v>1</v>
      </c>
      <c r="O250" s="12">
        <f t="shared" ca="1" si="89"/>
        <v>1.1129975599999999</v>
      </c>
      <c r="P250" s="17">
        <f t="shared" si="100"/>
        <v>0</v>
      </c>
      <c r="Q250" s="14">
        <f t="shared" ca="1" si="90"/>
        <v>112.99755999999999</v>
      </c>
      <c r="R250" s="20">
        <f t="shared" si="91"/>
        <v>0</v>
      </c>
      <c r="S250" s="14">
        <f t="shared" si="92"/>
        <v>0</v>
      </c>
      <c r="T250" s="4" t="str">
        <f t="shared" si="101"/>
        <v>A+J=</v>
      </c>
      <c r="U250" s="29">
        <f t="shared" si="102"/>
        <v>46021</v>
      </c>
      <c r="V250" s="3"/>
      <c r="W250" s="3"/>
      <c r="X250" s="141">
        <f>[2]Plan1!$A320</f>
        <v>46472</v>
      </c>
      <c r="Y250" s="133" t="str">
        <f>[2]Plan1!$C320</f>
        <v>Paixão de Cristo</v>
      </c>
      <c r="Z250" s="124"/>
      <c r="AA250" s="1"/>
      <c r="AB250" s="3"/>
      <c r="AC250" s="122"/>
      <c r="AD250" s="122"/>
      <c r="AE250" s="122"/>
      <c r="AF250" s="3"/>
      <c r="AG250" s="11"/>
      <c r="AH250" s="3"/>
      <c r="AI250" s="3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  <c r="ET250" s="2"/>
      <c r="EU250" s="2"/>
      <c r="EV250" s="2"/>
      <c r="EW250" s="2"/>
      <c r="EX250" s="2"/>
      <c r="EY250" s="2"/>
    </row>
    <row r="251" spans="1:155" x14ac:dyDescent="0.15">
      <c r="A251" s="115">
        <f t="shared" si="93"/>
        <v>44886</v>
      </c>
      <c r="B251" s="116">
        <f t="shared" ca="1" si="103"/>
        <v>1113.5628300000001</v>
      </c>
      <c r="C251" s="14">
        <f t="shared" si="94"/>
        <v>1000</v>
      </c>
      <c r="D251" s="95">
        <f t="shared" si="95"/>
        <v>44883</v>
      </c>
      <c r="E251" s="93">
        <f ca="1">IF(D251&lt;$B$1,VLOOKUP(D251,[1]DI!$A$4:$B$15000,2,FALSE),0)</f>
        <v>0.13650000000000001</v>
      </c>
      <c r="F251" s="14">
        <f t="shared" ca="1" si="104"/>
        <v>1.00050788</v>
      </c>
      <c r="G251" s="14">
        <f ca="1">(TRUNC(PRODUCT($F$12:$F250),16))</f>
        <v>1.11356283338761</v>
      </c>
      <c r="H251" s="14">
        <f t="shared" si="105"/>
        <v>1</v>
      </c>
      <c r="I251" s="14">
        <f t="shared" ca="1" si="106"/>
        <v>1.11356283</v>
      </c>
      <c r="J251" s="13">
        <f t="shared" si="96"/>
        <v>0</v>
      </c>
      <c r="K251" s="29">
        <f t="shared" si="97"/>
        <v>44538</v>
      </c>
      <c r="L251" s="2">
        <f t="shared" si="98"/>
        <v>239</v>
      </c>
      <c r="M251" s="17">
        <f t="shared" si="99"/>
        <v>239</v>
      </c>
      <c r="N251" s="12">
        <f t="shared" si="88"/>
        <v>1</v>
      </c>
      <c r="O251" s="12">
        <f t="shared" ca="1" si="89"/>
        <v>1.11356283</v>
      </c>
      <c r="P251" s="17">
        <f t="shared" si="100"/>
        <v>0</v>
      </c>
      <c r="Q251" s="14">
        <f t="shared" ca="1" si="90"/>
        <v>113.56283000000001</v>
      </c>
      <c r="R251" s="20">
        <f t="shared" si="91"/>
        <v>0</v>
      </c>
      <c r="S251" s="14">
        <f t="shared" si="92"/>
        <v>0</v>
      </c>
      <c r="T251" s="4" t="str">
        <f t="shared" si="101"/>
        <v>A+J=</v>
      </c>
      <c r="U251" s="29">
        <f t="shared" si="102"/>
        <v>46021</v>
      </c>
      <c r="V251" s="3"/>
      <c r="W251" s="3"/>
      <c r="X251" s="141">
        <f>[2]Plan1!$A321</f>
        <v>46498</v>
      </c>
      <c r="Y251" s="133" t="str">
        <f>[2]Plan1!$C321</f>
        <v>Tiradentes</v>
      </c>
      <c r="Z251" s="124"/>
      <c r="AA251" s="1"/>
      <c r="AB251" s="3"/>
      <c r="AC251" s="122"/>
      <c r="AD251" s="122"/>
      <c r="AE251" s="122"/>
      <c r="AF251" s="3"/>
      <c r="AG251" s="11"/>
      <c r="AH251" s="3"/>
      <c r="AI251" s="3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  <c r="ES251" s="2"/>
      <c r="ET251" s="2"/>
      <c r="EU251" s="2"/>
      <c r="EV251" s="2"/>
      <c r="EW251" s="2"/>
      <c r="EX251" s="2"/>
      <c r="EY251" s="2"/>
    </row>
    <row r="252" spans="1:155" x14ac:dyDescent="0.15">
      <c r="A252" s="115">
        <f t="shared" si="93"/>
        <v>44887</v>
      </c>
      <c r="B252" s="116">
        <f t="shared" ca="1" si="103"/>
        <v>1114.1283900000001</v>
      </c>
      <c r="C252" s="14">
        <f t="shared" si="94"/>
        <v>1000</v>
      </c>
      <c r="D252" s="95">
        <f t="shared" si="95"/>
        <v>44886</v>
      </c>
      <c r="E252" s="93">
        <f ca="1">IF(D252&lt;$B$1,VLOOKUP(D252,[1]DI!$A$4:$B$15000,2,FALSE),0)</f>
        <v>0.13650000000000001</v>
      </c>
      <c r="F252" s="14">
        <f t="shared" ca="1" si="104"/>
        <v>1.00050788</v>
      </c>
      <c r="G252" s="14">
        <f ca="1">(TRUNC(PRODUCT($F$12:$F251),16))</f>
        <v>1.1141283896794301</v>
      </c>
      <c r="H252" s="14">
        <f t="shared" si="105"/>
        <v>1</v>
      </c>
      <c r="I252" s="14">
        <f t="shared" ca="1" si="106"/>
        <v>1.1141283900000001</v>
      </c>
      <c r="J252" s="13">
        <f t="shared" si="96"/>
        <v>0</v>
      </c>
      <c r="K252" s="29">
        <f t="shared" si="97"/>
        <v>44538</v>
      </c>
      <c r="L252" s="2">
        <f t="shared" si="98"/>
        <v>240</v>
      </c>
      <c r="M252" s="17">
        <f t="shared" si="99"/>
        <v>240</v>
      </c>
      <c r="N252" s="12">
        <f t="shared" si="88"/>
        <v>1</v>
      </c>
      <c r="O252" s="12">
        <f t="shared" ca="1" si="89"/>
        <v>1.1141283900000001</v>
      </c>
      <c r="P252" s="17">
        <f t="shared" si="100"/>
        <v>0</v>
      </c>
      <c r="Q252" s="14">
        <f t="shared" ca="1" si="90"/>
        <v>114.12839</v>
      </c>
      <c r="R252" s="20">
        <f t="shared" si="91"/>
        <v>0</v>
      </c>
      <c r="S252" s="14">
        <f t="shared" si="92"/>
        <v>0</v>
      </c>
      <c r="T252" s="4" t="str">
        <f t="shared" si="101"/>
        <v>A+J=</v>
      </c>
      <c r="U252" s="29">
        <f t="shared" si="102"/>
        <v>46021</v>
      </c>
      <c r="V252" s="3"/>
      <c r="W252" s="3"/>
      <c r="X252" s="141">
        <f>[2]Plan1!$A322</f>
        <v>46508</v>
      </c>
      <c r="Y252" s="133" t="str">
        <f>[2]Plan1!$C322</f>
        <v>Dia do Trabalho</v>
      </c>
      <c r="Z252" s="124"/>
      <c r="AA252" s="1"/>
      <c r="AB252" s="3"/>
      <c r="AC252" s="122"/>
      <c r="AD252" s="122"/>
      <c r="AE252" s="122"/>
      <c r="AF252" s="3"/>
      <c r="AG252" s="11"/>
      <c r="AH252" s="3"/>
      <c r="AI252" s="3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  <c r="ES252" s="2"/>
      <c r="ET252" s="2"/>
      <c r="EU252" s="2"/>
      <c r="EV252" s="2"/>
      <c r="EW252" s="2"/>
      <c r="EX252" s="2"/>
      <c r="EY252" s="2"/>
    </row>
    <row r="253" spans="1:155" x14ac:dyDescent="0.15">
      <c r="A253" s="115">
        <f t="shared" si="93"/>
        <v>44888</v>
      </c>
      <c r="B253" s="116">
        <f t="shared" ca="1" si="103"/>
        <v>1114.6942300000001</v>
      </c>
      <c r="C253" s="14">
        <f t="shared" si="94"/>
        <v>1000</v>
      </c>
      <c r="D253" s="95">
        <f t="shared" si="95"/>
        <v>44887</v>
      </c>
      <c r="E253" s="93">
        <f ca="1">IF(D253&lt;$B$1,VLOOKUP(D253,[1]DI!$A$4:$B$15000,2,FALSE),0)</f>
        <v>0.13650000000000001</v>
      </c>
      <c r="F253" s="14">
        <f t="shared" ca="1" si="104"/>
        <v>1.00050788</v>
      </c>
      <c r="G253" s="14">
        <f ca="1">(TRUNC(PRODUCT($F$12:$F252),16))</f>
        <v>1.1146942332059899</v>
      </c>
      <c r="H253" s="14">
        <f t="shared" si="105"/>
        <v>1</v>
      </c>
      <c r="I253" s="14">
        <f t="shared" ca="1" si="106"/>
        <v>1.11469423</v>
      </c>
      <c r="J253" s="13">
        <f t="shared" si="96"/>
        <v>0</v>
      </c>
      <c r="K253" s="29">
        <f t="shared" si="97"/>
        <v>44538</v>
      </c>
      <c r="L253" s="2">
        <f t="shared" si="98"/>
        <v>241</v>
      </c>
      <c r="M253" s="17">
        <f t="shared" si="99"/>
        <v>241</v>
      </c>
      <c r="N253" s="12">
        <f t="shared" si="88"/>
        <v>1</v>
      </c>
      <c r="O253" s="12">
        <f t="shared" ca="1" si="89"/>
        <v>1.11469423</v>
      </c>
      <c r="P253" s="17">
        <f t="shared" si="100"/>
        <v>0</v>
      </c>
      <c r="Q253" s="14">
        <f t="shared" ca="1" si="90"/>
        <v>114.69423</v>
      </c>
      <c r="R253" s="20">
        <f t="shared" si="91"/>
        <v>0</v>
      </c>
      <c r="S253" s="14">
        <f t="shared" si="92"/>
        <v>0</v>
      </c>
      <c r="T253" s="4" t="str">
        <f t="shared" si="101"/>
        <v>A+J=</v>
      </c>
      <c r="U253" s="29">
        <f t="shared" si="102"/>
        <v>46021</v>
      </c>
      <c r="V253" s="3"/>
      <c r="W253" s="3"/>
      <c r="X253" s="141">
        <f>[2]Plan1!$A323</f>
        <v>46534</v>
      </c>
      <c r="Y253" s="133" t="str">
        <f>[2]Plan1!$C323</f>
        <v>Corpus Christi</v>
      </c>
      <c r="Z253" s="124"/>
      <c r="AA253" s="1"/>
      <c r="AB253" s="3"/>
      <c r="AC253" s="122"/>
      <c r="AD253" s="122"/>
      <c r="AE253" s="122"/>
      <c r="AF253" s="3"/>
      <c r="AG253" s="11"/>
      <c r="AH253" s="3"/>
      <c r="AI253" s="3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  <c r="ES253" s="2"/>
      <c r="ET253" s="2"/>
      <c r="EU253" s="2"/>
      <c r="EV253" s="2"/>
      <c r="EW253" s="2"/>
      <c r="EX253" s="2"/>
      <c r="EY253" s="2"/>
    </row>
    <row r="254" spans="1:155" x14ac:dyDescent="0.15">
      <c r="A254" s="115">
        <f t="shared" si="93"/>
        <v>44889</v>
      </c>
      <c r="B254" s="116">
        <f t="shared" ca="1" si="103"/>
        <v>1115.26036</v>
      </c>
      <c r="C254" s="14">
        <f t="shared" si="94"/>
        <v>1000</v>
      </c>
      <c r="D254" s="95">
        <f t="shared" si="95"/>
        <v>44888</v>
      </c>
      <c r="E254" s="93">
        <f ca="1">IF(D254&lt;$B$1,VLOOKUP(D254,[1]DI!$A$4:$B$15000,2,FALSE),0)</f>
        <v>0.13650000000000001</v>
      </c>
      <c r="F254" s="14">
        <f t="shared" ca="1" si="104"/>
        <v>1.00050788</v>
      </c>
      <c r="G254" s="14">
        <f ca="1">(TRUNC(PRODUCT($F$12:$F253),16))</f>
        <v>1.11526036411315</v>
      </c>
      <c r="H254" s="14">
        <f t="shared" si="105"/>
        <v>1</v>
      </c>
      <c r="I254" s="14">
        <f t="shared" ca="1" si="106"/>
        <v>1.11526036</v>
      </c>
      <c r="J254" s="13">
        <f t="shared" si="96"/>
        <v>0</v>
      </c>
      <c r="K254" s="29">
        <f t="shared" si="97"/>
        <v>44538</v>
      </c>
      <c r="L254" s="2">
        <f t="shared" si="98"/>
        <v>242</v>
      </c>
      <c r="M254" s="17">
        <f t="shared" si="99"/>
        <v>242</v>
      </c>
      <c r="N254" s="12">
        <f t="shared" si="88"/>
        <v>1</v>
      </c>
      <c r="O254" s="12">
        <f t="shared" ca="1" si="89"/>
        <v>1.11526036</v>
      </c>
      <c r="P254" s="17">
        <f t="shared" si="100"/>
        <v>0</v>
      </c>
      <c r="Q254" s="14">
        <f t="shared" ca="1" si="90"/>
        <v>115.26036000000001</v>
      </c>
      <c r="R254" s="20">
        <f t="shared" si="91"/>
        <v>0</v>
      </c>
      <c r="S254" s="14">
        <f t="shared" si="92"/>
        <v>0</v>
      </c>
      <c r="T254" s="4" t="str">
        <f t="shared" si="101"/>
        <v>A+J=</v>
      </c>
      <c r="U254" s="29">
        <f t="shared" si="102"/>
        <v>46021</v>
      </c>
      <c r="V254" s="3"/>
      <c r="W254" s="3"/>
      <c r="X254" s="141">
        <f>[2]Plan1!$A324</f>
        <v>46637</v>
      </c>
      <c r="Y254" s="133" t="str">
        <f>[2]Plan1!$C324</f>
        <v>Independência do Brasil</v>
      </c>
      <c r="Z254" s="124"/>
      <c r="AA254" s="1"/>
      <c r="AB254" s="3"/>
      <c r="AC254" s="122"/>
      <c r="AD254" s="122"/>
      <c r="AE254" s="122"/>
      <c r="AF254" s="3"/>
      <c r="AG254" s="11"/>
      <c r="AH254" s="3"/>
      <c r="AI254" s="3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  <c r="ES254" s="2"/>
      <c r="ET254" s="2"/>
      <c r="EU254" s="2"/>
      <c r="EV254" s="2"/>
      <c r="EW254" s="2"/>
      <c r="EX254" s="2"/>
      <c r="EY254" s="2"/>
    </row>
    <row r="255" spans="1:155" x14ac:dyDescent="0.15">
      <c r="A255" s="115">
        <f t="shared" si="93"/>
        <v>44890</v>
      </c>
      <c r="B255" s="116">
        <f t="shared" ca="1" si="103"/>
        <v>1115.8267800000001</v>
      </c>
      <c r="C255" s="14">
        <f t="shared" si="94"/>
        <v>1000</v>
      </c>
      <c r="D255" s="95">
        <f t="shared" si="95"/>
        <v>44889</v>
      </c>
      <c r="E255" s="93">
        <f ca="1">IF(D255&lt;$B$1,VLOOKUP(D255,[1]DI!$A$4:$B$15000,2,FALSE),0)</f>
        <v>0.13650000000000001</v>
      </c>
      <c r="F255" s="14">
        <f t="shared" ca="1" si="104"/>
        <v>1.00050788</v>
      </c>
      <c r="G255" s="14">
        <f ca="1">(TRUNC(PRODUCT($F$12:$F254),16))</f>
        <v>1.11582678254687</v>
      </c>
      <c r="H255" s="14">
        <f t="shared" si="105"/>
        <v>1</v>
      </c>
      <c r="I255" s="14">
        <f t="shared" ca="1" si="106"/>
        <v>1.1158267799999999</v>
      </c>
      <c r="J255" s="13">
        <f t="shared" si="96"/>
        <v>0</v>
      </c>
      <c r="K255" s="29">
        <f t="shared" si="97"/>
        <v>44538</v>
      </c>
      <c r="L255" s="2">
        <f t="shared" si="98"/>
        <v>243</v>
      </c>
      <c r="M255" s="17">
        <f t="shared" si="99"/>
        <v>243</v>
      </c>
      <c r="N255" s="12">
        <f t="shared" si="88"/>
        <v>1</v>
      </c>
      <c r="O255" s="12">
        <f t="shared" ca="1" si="89"/>
        <v>1.1158267799999999</v>
      </c>
      <c r="P255" s="17">
        <f t="shared" si="100"/>
        <v>0</v>
      </c>
      <c r="Q255" s="14">
        <f t="shared" ca="1" si="90"/>
        <v>115.82678</v>
      </c>
      <c r="R255" s="20">
        <f t="shared" si="91"/>
        <v>0</v>
      </c>
      <c r="S255" s="14">
        <f t="shared" si="92"/>
        <v>0</v>
      </c>
      <c r="T255" s="4" t="str">
        <f t="shared" si="101"/>
        <v>A+J=</v>
      </c>
      <c r="U255" s="29">
        <f t="shared" si="102"/>
        <v>46021</v>
      </c>
      <c r="V255" s="3"/>
      <c r="W255" s="3"/>
      <c r="X255" s="141">
        <f>[2]Plan1!$A325</f>
        <v>46672</v>
      </c>
      <c r="Y255" s="133" t="str">
        <f>[2]Plan1!$C325</f>
        <v>Nossa Sr.a Aparecida - Padroeira do Brasil</v>
      </c>
      <c r="Z255" s="124"/>
      <c r="AA255" s="1"/>
      <c r="AB255" s="3"/>
      <c r="AC255" s="122"/>
      <c r="AD255" s="122"/>
      <c r="AE255" s="122"/>
      <c r="AF255" s="3"/>
      <c r="AG255" s="11"/>
      <c r="AH255" s="3"/>
      <c r="AI255" s="3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  <c r="ES255" s="2"/>
      <c r="ET255" s="2"/>
      <c r="EU255" s="2"/>
      <c r="EV255" s="2"/>
      <c r="EW255" s="2"/>
      <c r="EX255" s="2"/>
      <c r="EY255" s="2"/>
    </row>
    <row r="256" spans="1:155" x14ac:dyDescent="0.15">
      <c r="A256" s="115">
        <f t="shared" si="93"/>
        <v>44893</v>
      </c>
      <c r="B256" s="116">
        <f t="shared" ca="1" si="103"/>
        <v>1116.3934899999999</v>
      </c>
      <c r="C256" s="14">
        <f t="shared" si="94"/>
        <v>1000</v>
      </c>
      <c r="D256" s="95">
        <f t="shared" si="95"/>
        <v>44890</v>
      </c>
      <c r="E256" s="93">
        <f ca="1">IF(D256&lt;$B$1,VLOOKUP(D256,[1]DI!$A$4:$B$15000,2,FALSE),0)</f>
        <v>0.13650000000000001</v>
      </c>
      <c r="F256" s="14">
        <f t="shared" ca="1" si="104"/>
        <v>1.00050788</v>
      </c>
      <c r="G256" s="14">
        <f ca="1">(TRUNC(PRODUCT($F$12:$F255),16))</f>
        <v>1.1163934886531901</v>
      </c>
      <c r="H256" s="14">
        <f t="shared" si="105"/>
        <v>1</v>
      </c>
      <c r="I256" s="14">
        <f t="shared" ca="1" si="106"/>
        <v>1.1163934900000001</v>
      </c>
      <c r="J256" s="13">
        <f t="shared" si="96"/>
        <v>0</v>
      </c>
      <c r="K256" s="29">
        <f t="shared" si="97"/>
        <v>44538</v>
      </c>
      <c r="L256" s="2">
        <f t="shared" si="98"/>
        <v>244</v>
      </c>
      <c r="M256" s="17">
        <f t="shared" si="99"/>
        <v>244</v>
      </c>
      <c r="N256" s="12">
        <f t="shared" si="88"/>
        <v>1</v>
      </c>
      <c r="O256" s="12">
        <f t="shared" ca="1" si="89"/>
        <v>1.1163934900000001</v>
      </c>
      <c r="P256" s="17">
        <f t="shared" si="100"/>
        <v>0</v>
      </c>
      <c r="Q256" s="14">
        <f t="shared" ca="1" si="90"/>
        <v>116.39349</v>
      </c>
      <c r="R256" s="20">
        <f t="shared" si="91"/>
        <v>0</v>
      </c>
      <c r="S256" s="14">
        <f t="shared" si="92"/>
        <v>0</v>
      </c>
      <c r="T256" s="4" t="str">
        <f t="shared" si="101"/>
        <v>A+J=</v>
      </c>
      <c r="U256" s="29">
        <f t="shared" si="102"/>
        <v>46021</v>
      </c>
      <c r="V256" s="3"/>
      <c r="W256" s="3"/>
      <c r="X256" s="141">
        <f>[2]Plan1!$A326</f>
        <v>46693</v>
      </c>
      <c r="Y256" s="133" t="str">
        <f>[2]Plan1!$C326</f>
        <v>Finados</v>
      </c>
      <c r="Z256" s="124"/>
      <c r="AA256" s="1"/>
      <c r="AB256" s="3"/>
      <c r="AC256" s="122"/>
      <c r="AD256" s="122"/>
      <c r="AE256" s="122"/>
      <c r="AF256" s="3"/>
      <c r="AG256" s="11"/>
      <c r="AH256" s="3"/>
      <c r="AI256" s="3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  <c r="ES256" s="2"/>
      <c r="ET256" s="2"/>
      <c r="EU256" s="2"/>
      <c r="EV256" s="2"/>
      <c r="EW256" s="2"/>
      <c r="EX256" s="2"/>
      <c r="EY256" s="2"/>
    </row>
    <row r="257" spans="1:155" x14ac:dyDescent="0.15">
      <c r="A257" s="115">
        <f t="shared" si="93"/>
        <v>44894</v>
      </c>
      <c r="B257" s="116">
        <f t="shared" ca="1" si="103"/>
        <v>1116.96048</v>
      </c>
      <c r="C257" s="14">
        <f t="shared" si="94"/>
        <v>1000</v>
      </c>
      <c r="D257" s="95">
        <f t="shared" si="95"/>
        <v>44893</v>
      </c>
      <c r="E257" s="93">
        <f ca="1">IF(D257&lt;$B$1,VLOOKUP(D257,[1]DI!$A$4:$B$15000,2,FALSE),0)</f>
        <v>0.13650000000000001</v>
      </c>
      <c r="F257" s="14">
        <f t="shared" ca="1" si="104"/>
        <v>1.00050788</v>
      </c>
      <c r="G257" s="14">
        <f ca="1">(TRUNC(PRODUCT($F$12:$F256),16))</f>
        <v>1.11696048257821</v>
      </c>
      <c r="H257" s="14">
        <f t="shared" si="105"/>
        <v>1</v>
      </c>
      <c r="I257" s="14">
        <f t="shared" ca="1" si="106"/>
        <v>1.1169604799999999</v>
      </c>
      <c r="J257" s="13">
        <f t="shared" si="96"/>
        <v>0</v>
      </c>
      <c r="K257" s="29">
        <f t="shared" si="97"/>
        <v>44538</v>
      </c>
      <c r="L257" s="2">
        <f t="shared" si="98"/>
        <v>245</v>
      </c>
      <c r="M257" s="17">
        <f t="shared" si="99"/>
        <v>245</v>
      </c>
      <c r="N257" s="12">
        <f t="shared" si="88"/>
        <v>1</v>
      </c>
      <c r="O257" s="12">
        <f t="shared" ca="1" si="89"/>
        <v>1.1169604799999999</v>
      </c>
      <c r="P257" s="17">
        <f t="shared" si="100"/>
        <v>0</v>
      </c>
      <c r="Q257" s="14">
        <f t="shared" ca="1" si="90"/>
        <v>116.96048</v>
      </c>
      <c r="R257" s="20">
        <f t="shared" si="91"/>
        <v>0</v>
      </c>
      <c r="S257" s="14">
        <f t="shared" si="92"/>
        <v>0</v>
      </c>
      <c r="T257" s="4" t="str">
        <f t="shared" si="101"/>
        <v>A+J=</v>
      </c>
      <c r="U257" s="29">
        <f t="shared" si="102"/>
        <v>46021</v>
      </c>
      <c r="V257" s="3"/>
      <c r="W257" s="3"/>
      <c r="X257" s="141">
        <f>[2]Plan1!$A327</f>
        <v>46706</v>
      </c>
      <c r="Y257" s="133" t="str">
        <f>[2]Plan1!$C327</f>
        <v>Proclamação da República</v>
      </c>
      <c r="Z257" s="124"/>
      <c r="AA257" s="1"/>
      <c r="AB257" s="3"/>
      <c r="AC257" s="122"/>
      <c r="AD257" s="122"/>
      <c r="AE257" s="122"/>
      <c r="AF257" s="3"/>
      <c r="AG257" s="11"/>
      <c r="AH257" s="3"/>
      <c r="AI257" s="3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  <c r="ES257" s="2"/>
      <c r="ET257" s="2"/>
      <c r="EU257" s="2"/>
      <c r="EV257" s="2"/>
      <c r="EW257" s="2"/>
      <c r="EX257" s="2"/>
      <c r="EY257" s="2"/>
    </row>
    <row r="258" spans="1:155" x14ac:dyDescent="0.15">
      <c r="A258" s="115">
        <f t="shared" si="93"/>
        <v>44895</v>
      </c>
      <c r="B258" s="116">
        <f t="shared" ca="1" si="103"/>
        <v>1117.5277599999999</v>
      </c>
      <c r="C258" s="14">
        <f t="shared" si="94"/>
        <v>1000</v>
      </c>
      <c r="D258" s="95">
        <f t="shared" si="95"/>
        <v>44894</v>
      </c>
      <c r="E258" s="93">
        <f ca="1">IF(D258&lt;$B$1,VLOOKUP(D258,[1]DI!$A$4:$B$15000,2,FALSE),0)</f>
        <v>0.13650000000000001</v>
      </c>
      <c r="F258" s="14">
        <f t="shared" ca="1" si="104"/>
        <v>1.00050788</v>
      </c>
      <c r="G258" s="14">
        <f ca="1">(TRUNC(PRODUCT($F$12:$F257),16))</f>
        <v>1.1175277644681001</v>
      </c>
      <c r="H258" s="14">
        <f t="shared" si="105"/>
        <v>1</v>
      </c>
      <c r="I258" s="14">
        <f t="shared" ca="1" si="106"/>
        <v>1.11752776</v>
      </c>
      <c r="J258" s="13">
        <f t="shared" si="96"/>
        <v>0</v>
      </c>
      <c r="K258" s="29">
        <f t="shared" si="97"/>
        <v>44538</v>
      </c>
      <c r="L258" s="2">
        <f t="shared" si="98"/>
        <v>246</v>
      </c>
      <c r="M258" s="17">
        <f t="shared" si="99"/>
        <v>246</v>
      </c>
      <c r="N258" s="12">
        <f t="shared" si="88"/>
        <v>1</v>
      </c>
      <c r="O258" s="12">
        <f t="shared" ca="1" si="89"/>
        <v>1.11752776</v>
      </c>
      <c r="P258" s="17">
        <f t="shared" si="100"/>
        <v>0</v>
      </c>
      <c r="Q258" s="14">
        <f t="shared" ca="1" si="90"/>
        <v>117.52776</v>
      </c>
      <c r="R258" s="20">
        <f t="shared" si="91"/>
        <v>0</v>
      </c>
      <c r="S258" s="14">
        <f t="shared" si="92"/>
        <v>0</v>
      </c>
      <c r="T258" s="4" t="str">
        <f t="shared" si="101"/>
        <v>A+J=</v>
      </c>
      <c r="U258" s="29">
        <f t="shared" si="102"/>
        <v>46021</v>
      </c>
      <c r="V258" s="3"/>
      <c r="W258" s="3"/>
      <c r="X258" s="141">
        <f>[2]Plan1!$A328</f>
        <v>46711</v>
      </c>
      <c r="Y258" s="133" t="str">
        <f>[2]Plan1!$C328</f>
        <v>Dia Nacional de Zumbi e da Consciência Negra</v>
      </c>
      <c r="Z258" s="124"/>
      <c r="AA258" s="1"/>
      <c r="AB258" s="3"/>
      <c r="AC258" s="122"/>
      <c r="AD258" s="122"/>
      <c r="AE258" s="122"/>
      <c r="AF258" s="3"/>
      <c r="AG258" s="11"/>
      <c r="AH258" s="3"/>
      <c r="AI258" s="3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  <c r="ES258" s="2"/>
      <c r="ET258" s="2"/>
      <c r="EU258" s="2"/>
      <c r="EV258" s="2"/>
      <c r="EW258" s="2"/>
      <c r="EX258" s="2"/>
      <c r="EY258" s="2"/>
    </row>
    <row r="259" spans="1:155" x14ac:dyDescent="0.15">
      <c r="A259" s="115">
        <f t="shared" si="93"/>
        <v>44896</v>
      </c>
      <c r="B259" s="116">
        <f t="shared" ca="1" si="103"/>
        <v>1118.0953300000001</v>
      </c>
      <c r="C259" s="14">
        <f t="shared" si="94"/>
        <v>1000</v>
      </c>
      <c r="D259" s="95">
        <f t="shared" si="95"/>
        <v>44895</v>
      </c>
      <c r="E259" s="93">
        <f ca="1">IF(D259&lt;$B$1,VLOOKUP(D259,[1]DI!$A$4:$B$15000,2,FALSE),0)</f>
        <v>0.13650000000000001</v>
      </c>
      <c r="F259" s="14">
        <f t="shared" ca="1" si="104"/>
        <v>1.00050788</v>
      </c>
      <c r="G259" s="14">
        <f ca="1">(TRUNC(PRODUCT($F$12:$F258),16))</f>
        <v>1.11809533446912</v>
      </c>
      <c r="H259" s="14">
        <f t="shared" si="105"/>
        <v>1</v>
      </c>
      <c r="I259" s="14">
        <f t="shared" ca="1" si="106"/>
        <v>1.1180953300000001</v>
      </c>
      <c r="J259" s="13">
        <f t="shared" si="96"/>
        <v>0</v>
      </c>
      <c r="K259" s="29">
        <f t="shared" si="97"/>
        <v>44538</v>
      </c>
      <c r="L259" s="2">
        <f t="shared" si="98"/>
        <v>247</v>
      </c>
      <c r="M259" s="17">
        <f t="shared" si="99"/>
        <v>247</v>
      </c>
      <c r="N259" s="12">
        <f t="shared" si="88"/>
        <v>1</v>
      </c>
      <c r="O259" s="12">
        <f t="shared" ca="1" si="89"/>
        <v>1.1180953300000001</v>
      </c>
      <c r="P259" s="17">
        <f t="shared" si="100"/>
        <v>0</v>
      </c>
      <c r="Q259" s="14">
        <f t="shared" ca="1" si="90"/>
        <v>118.09533</v>
      </c>
      <c r="R259" s="20">
        <f t="shared" si="91"/>
        <v>0</v>
      </c>
      <c r="S259" s="14">
        <f t="shared" si="92"/>
        <v>0</v>
      </c>
      <c r="T259" s="4" t="str">
        <f t="shared" si="101"/>
        <v>A+J=</v>
      </c>
      <c r="U259" s="29">
        <f t="shared" si="102"/>
        <v>46021</v>
      </c>
      <c r="V259" s="3"/>
      <c r="W259" s="3"/>
      <c r="X259" s="141">
        <f>[2]Plan1!$A329</f>
        <v>46746</v>
      </c>
      <c r="Y259" s="133" t="str">
        <f>[2]Plan1!$C329</f>
        <v>Natal</v>
      </c>
      <c r="Z259" s="124"/>
      <c r="AA259" s="1"/>
      <c r="AB259" s="3"/>
      <c r="AC259" s="122"/>
      <c r="AD259" s="122"/>
      <c r="AE259" s="122"/>
      <c r="AF259" s="3"/>
      <c r="AG259" s="11"/>
      <c r="AH259" s="3"/>
      <c r="AI259" s="3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  <c r="ES259" s="2"/>
      <c r="ET259" s="2"/>
      <c r="EU259" s="2"/>
      <c r="EV259" s="2"/>
      <c r="EW259" s="2"/>
      <c r="EX259" s="2"/>
      <c r="EY259" s="2"/>
    </row>
    <row r="260" spans="1:155" x14ac:dyDescent="0.15">
      <c r="A260" s="115">
        <f t="shared" si="93"/>
        <v>44897</v>
      </c>
      <c r="B260" s="116">
        <f t="shared" ca="1" si="103"/>
        <v>1118.66319</v>
      </c>
      <c r="C260" s="14">
        <f t="shared" si="94"/>
        <v>1000</v>
      </c>
      <c r="D260" s="95">
        <f t="shared" si="95"/>
        <v>44896</v>
      </c>
      <c r="E260" s="93">
        <f ca="1">IF(D260&lt;$B$1,VLOOKUP(D260,[1]DI!$A$4:$B$15000,2,FALSE),0)</f>
        <v>0.13650000000000001</v>
      </c>
      <c r="F260" s="14">
        <f t="shared" ca="1" si="104"/>
        <v>1.00050788</v>
      </c>
      <c r="G260" s="14">
        <f ca="1">(TRUNC(PRODUCT($F$12:$F259),16))</f>
        <v>1.1186631927275901</v>
      </c>
      <c r="H260" s="14">
        <f t="shared" si="105"/>
        <v>1</v>
      </c>
      <c r="I260" s="14">
        <f t="shared" ca="1" si="106"/>
        <v>1.1186631899999999</v>
      </c>
      <c r="J260" s="13">
        <f t="shared" si="96"/>
        <v>0</v>
      </c>
      <c r="K260" s="29">
        <f t="shared" si="97"/>
        <v>44538</v>
      </c>
      <c r="L260" s="2">
        <f t="shared" si="98"/>
        <v>248</v>
      </c>
      <c r="M260" s="17">
        <f t="shared" si="99"/>
        <v>248</v>
      </c>
      <c r="N260" s="12">
        <f t="shared" si="88"/>
        <v>1</v>
      </c>
      <c r="O260" s="12">
        <f t="shared" ca="1" si="89"/>
        <v>1.1186631899999999</v>
      </c>
      <c r="P260" s="17">
        <f t="shared" si="100"/>
        <v>0</v>
      </c>
      <c r="Q260" s="14">
        <f t="shared" ca="1" si="90"/>
        <v>118.66319</v>
      </c>
      <c r="R260" s="20">
        <f t="shared" si="91"/>
        <v>0</v>
      </c>
      <c r="S260" s="14">
        <f t="shared" si="92"/>
        <v>0</v>
      </c>
      <c r="T260" s="4" t="str">
        <f t="shared" si="101"/>
        <v>A+J=</v>
      </c>
      <c r="U260" s="29">
        <f t="shared" si="102"/>
        <v>46021</v>
      </c>
      <c r="V260" s="3"/>
      <c r="W260" s="3"/>
      <c r="X260" s="141">
        <f>[2]Plan1!$A330</f>
        <v>46753</v>
      </c>
      <c r="Y260" s="133" t="str">
        <f>[2]Plan1!$C330</f>
        <v>Confraternização Universal</v>
      </c>
      <c r="Z260" s="124"/>
      <c r="AA260" s="1"/>
      <c r="AB260" s="3"/>
      <c r="AC260" s="122"/>
      <c r="AD260" s="122"/>
      <c r="AE260" s="122"/>
      <c r="AF260" s="3"/>
      <c r="AG260" s="11"/>
      <c r="AH260" s="3"/>
      <c r="AI260" s="3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  <c r="ES260" s="2"/>
      <c r="ET260" s="2"/>
      <c r="EU260" s="2"/>
      <c r="EV260" s="2"/>
      <c r="EW260" s="2"/>
      <c r="EX260" s="2"/>
      <c r="EY260" s="2"/>
    </row>
    <row r="261" spans="1:155" x14ac:dyDescent="0.15">
      <c r="A261" s="115">
        <f t="shared" si="93"/>
        <v>44900</v>
      </c>
      <c r="B261" s="116">
        <f t="shared" ca="1" si="103"/>
        <v>1119.23134</v>
      </c>
      <c r="C261" s="14">
        <f t="shared" si="94"/>
        <v>1000</v>
      </c>
      <c r="D261" s="95">
        <f t="shared" si="95"/>
        <v>44897</v>
      </c>
      <c r="E261" s="93">
        <f ca="1">IF(D261&lt;$B$1,VLOOKUP(D261,[1]DI!$A$4:$B$15000,2,FALSE),0)</f>
        <v>0.13650000000000001</v>
      </c>
      <c r="F261" s="14">
        <f t="shared" ca="1" si="104"/>
        <v>1.00050788</v>
      </c>
      <c r="G261" s="14">
        <f ca="1">(TRUNC(PRODUCT($F$12:$F260),16))</f>
        <v>1.11923133938991</v>
      </c>
      <c r="H261" s="14">
        <f t="shared" si="105"/>
        <v>1</v>
      </c>
      <c r="I261" s="14">
        <f t="shared" ca="1" si="106"/>
        <v>1.11923134</v>
      </c>
      <c r="J261" s="13">
        <f t="shared" si="96"/>
        <v>0</v>
      </c>
      <c r="K261" s="29">
        <f t="shared" si="97"/>
        <v>44538</v>
      </c>
      <c r="L261" s="2">
        <f t="shared" si="98"/>
        <v>249</v>
      </c>
      <c r="M261" s="17">
        <f t="shared" si="99"/>
        <v>249</v>
      </c>
      <c r="N261" s="12">
        <f t="shared" si="88"/>
        <v>1</v>
      </c>
      <c r="O261" s="12">
        <f t="shared" ca="1" si="89"/>
        <v>1.11923134</v>
      </c>
      <c r="P261" s="17">
        <f t="shared" si="100"/>
        <v>0</v>
      </c>
      <c r="Q261" s="14">
        <f t="shared" ca="1" si="90"/>
        <v>119.23134</v>
      </c>
      <c r="R261" s="20">
        <f t="shared" si="91"/>
        <v>0</v>
      </c>
      <c r="S261" s="14">
        <f t="shared" si="92"/>
        <v>0</v>
      </c>
      <c r="T261" s="4" t="str">
        <f t="shared" si="101"/>
        <v>A+J=</v>
      </c>
      <c r="U261" s="29">
        <f t="shared" si="102"/>
        <v>46021</v>
      </c>
      <c r="V261" s="3"/>
      <c r="W261" s="3"/>
      <c r="X261" s="141">
        <f>[2]Plan1!$A331</f>
        <v>46811</v>
      </c>
      <c r="Y261" s="133" t="str">
        <f>[2]Plan1!$C331</f>
        <v>Carnaval</v>
      </c>
      <c r="Z261" s="124"/>
      <c r="AA261" s="1"/>
      <c r="AB261" s="3"/>
      <c r="AC261" s="122"/>
      <c r="AD261" s="122"/>
      <c r="AE261" s="122"/>
      <c r="AF261" s="3"/>
      <c r="AG261" s="11"/>
      <c r="AH261" s="3"/>
      <c r="AI261" s="3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  <c r="ES261" s="2"/>
      <c r="ET261" s="2"/>
      <c r="EU261" s="2"/>
      <c r="EV261" s="2"/>
      <c r="EW261" s="2"/>
      <c r="EX261" s="2"/>
      <c r="EY261" s="2"/>
    </row>
    <row r="262" spans="1:155" x14ac:dyDescent="0.15">
      <c r="A262" s="115">
        <f t="shared" si="93"/>
        <v>44901</v>
      </c>
      <c r="B262" s="116">
        <f t="shared" ca="1" si="103"/>
        <v>1119.7997700000001</v>
      </c>
      <c r="C262" s="14">
        <f t="shared" si="94"/>
        <v>1000</v>
      </c>
      <c r="D262" s="95">
        <f t="shared" si="95"/>
        <v>44900</v>
      </c>
      <c r="E262" s="93">
        <f ca="1">IF(D262&lt;$B$1,VLOOKUP(D262,[1]DI!$A$4:$B$15000,2,FALSE),0)</f>
        <v>0.13650000000000001</v>
      </c>
      <c r="F262" s="14">
        <f t="shared" ca="1" si="104"/>
        <v>1.00050788</v>
      </c>
      <c r="G262" s="14">
        <f ca="1">(TRUNC(PRODUCT($F$12:$F261),16))</f>
        <v>1.1197997746025601</v>
      </c>
      <c r="H262" s="14">
        <f t="shared" si="105"/>
        <v>1</v>
      </c>
      <c r="I262" s="14">
        <f t="shared" ca="1" si="106"/>
        <v>1.11979977</v>
      </c>
      <c r="J262" s="13">
        <f t="shared" si="96"/>
        <v>0</v>
      </c>
      <c r="K262" s="29">
        <f t="shared" si="97"/>
        <v>44538</v>
      </c>
      <c r="L262" s="2">
        <f t="shared" si="98"/>
        <v>250</v>
      </c>
      <c r="M262" s="17">
        <f t="shared" si="99"/>
        <v>250</v>
      </c>
      <c r="N262" s="12">
        <f t="shared" si="88"/>
        <v>1</v>
      </c>
      <c r="O262" s="12">
        <f t="shared" ca="1" si="89"/>
        <v>1.11979977</v>
      </c>
      <c r="P262" s="17">
        <f t="shared" si="100"/>
        <v>0</v>
      </c>
      <c r="Q262" s="14">
        <f t="shared" ca="1" si="90"/>
        <v>119.79977</v>
      </c>
      <c r="R262" s="20">
        <f t="shared" si="91"/>
        <v>0</v>
      </c>
      <c r="S262" s="14">
        <f t="shared" si="92"/>
        <v>0</v>
      </c>
      <c r="T262" s="4" t="str">
        <f t="shared" si="101"/>
        <v>A+J=</v>
      </c>
      <c r="U262" s="29">
        <f t="shared" si="102"/>
        <v>46021</v>
      </c>
      <c r="V262" s="3"/>
      <c r="W262" s="3"/>
      <c r="X262" s="141">
        <f>[2]Plan1!$A332</f>
        <v>46812</v>
      </c>
      <c r="Y262" s="133" t="str">
        <f>[2]Plan1!$C332</f>
        <v>Carnaval</v>
      </c>
      <c r="Z262" s="124"/>
      <c r="AA262" s="1"/>
      <c r="AB262" s="3"/>
      <c r="AC262" s="122"/>
      <c r="AD262" s="122"/>
      <c r="AE262" s="122"/>
      <c r="AF262" s="3"/>
      <c r="AG262" s="11"/>
      <c r="AH262" s="3"/>
      <c r="AI262" s="3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  <c r="ES262" s="2"/>
      <c r="ET262" s="2"/>
      <c r="EU262" s="2"/>
      <c r="EV262" s="2"/>
      <c r="EW262" s="2"/>
      <c r="EX262" s="2"/>
      <c r="EY262" s="2"/>
    </row>
    <row r="263" spans="1:155" x14ac:dyDescent="0.15">
      <c r="A263" s="115">
        <f t="shared" si="93"/>
        <v>44902</v>
      </c>
      <c r="B263" s="116">
        <f t="shared" ca="1" si="103"/>
        <v>1120.3685</v>
      </c>
      <c r="C263" s="14">
        <f t="shared" si="94"/>
        <v>1000</v>
      </c>
      <c r="D263" s="95">
        <f t="shared" si="95"/>
        <v>44901</v>
      </c>
      <c r="E263" s="93">
        <f ca="1">IF(D263&lt;$B$1,VLOOKUP(D263,[1]DI!$A$4:$B$15000,2,FALSE),0)</f>
        <v>0.13650000000000001</v>
      </c>
      <c r="F263" s="14">
        <f t="shared" ca="1" si="104"/>
        <v>1.00050788</v>
      </c>
      <c r="G263" s="14">
        <f ca="1">(TRUNC(PRODUCT($F$12:$F262),16))</f>
        <v>1.1203684985120901</v>
      </c>
      <c r="H263" s="14">
        <f t="shared" si="105"/>
        <v>1</v>
      </c>
      <c r="I263" s="14">
        <f t="shared" ca="1" si="106"/>
        <v>1.1203685000000001</v>
      </c>
      <c r="J263" s="13">
        <f t="shared" si="96"/>
        <v>0</v>
      </c>
      <c r="K263" s="29">
        <f t="shared" si="97"/>
        <v>44538</v>
      </c>
      <c r="L263" s="2">
        <f t="shared" si="98"/>
        <v>251</v>
      </c>
      <c r="M263" s="17">
        <f t="shared" si="99"/>
        <v>251</v>
      </c>
      <c r="N263" s="12">
        <f t="shared" si="88"/>
        <v>1</v>
      </c>
      <c r="O263" s="12">
        <f t="shared" ca="1" si="89"/>
        <v>1.1203685000000001</v>
      </c>
      <c r="P263" s="17">
        <f t="shared" si="100"/>
        <v>0</v>
      </c>
      <c r="Q263" s="14">
        <f t="shared" ca="1" si="90"/>
        <v>120.3685</v>
      </c>
      <c r="R263" s="20">
        <f t="shared" si="91"/>
        <v>0</v>
      </c>
      <c r="S263" s="14">
        <f t="shared" si="92"/>
        <v>0</v>
      </c>
      <c r="T263" s="4" t="str">
        <f t="shared" si="101"/>
        <v>A+J=</v>
      </c>
      <c r="U263" s="29">
        <f t="shared" si="102"/>
        <v>46021</v>
      </c>
      <c r="V263" s="3"/>
      <c r="W263" s="3"/>
      <c r="X263" s="141">
        <f>[2]Plan1!$A333</f>
        <v>46857</v>
      </c>
      <c r="Y263" s="133" t="str">
        <f>[2]Plan1!$C333</f>
        <v>Paixão de Cristo</v>
      </c>
      <c r="Z263" s="124"/>
      <c r="AA263" s="1"/>
      <c r="AB263" s="3"/>
      <c r="AC263" s="122"/>
      <c r="AD263" s="122"/>
      <c r="AE263" s="122"/>
      <c r="AF263" s="3"/>
      <c r="AG263" s="11"/>
      <c r="AH263" s="3"/>
      <c r="AI263" s="3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  <c r="ES263" s="2"/>
      <c r="ET263" s="2"/>
      <c r="EU263" s="2"/>
      <c r="EV263" s="2"/>
      <c r="EW263" s="2"/>
      <c r="EX263" s="2"/>
      <c r="EY263" s="2"/>
    </row>
    <row r="264" spans="1:155" x14ac:dyDescent="0.15">
      <c r="A264" s="115">
        <f t="shared" si="93"/>
        <v>44903</v>
      </c>
      <c r="B264" s="116">
        <f t="shared" ca="1" si="103"/>
        <v>1120.93751</v>
      </c>
      <c r="C264" s="14">
        <f t="shared" si="94"/>
        <v>1000</v>
      </c>
      <c r="D264" s="95">
        <f t="shared" si="95"/>
        <v>44902</v>
      </c>
      <c r="E264" s="93">
        <f ca="1">IF(D264&lt;$B$1,VLOOKUP(D264,[1]DI!$A$4:$B$15000,2,FALSE),0)</f>
        <v>0.13650000000000001</v>
      </c>
      <c r="F264" s="14">
        <f t="shared" ca="1" si="104"/>
        <v>1.00050788</v>
      </c>
      <c r="G264" s="14">
        <f ca="1">(TRUNC(PRODUCT($F$12:$F263),16))</f>
        <v>1.1209375112651101</v>
      </c>
      <c r="H264" s="14">
        <f t="shared" si="105"/>
        <v>1</v>
      </c>
      <c r="I264" s="14">
        <f t="shared" ca="1" si="106"/>
        <v>1.1209375100000001</v>
      </c>
      <c r="J264" s="13">
        <f t="shared" si="96"/>
        <v>0</v>
      </c>
      <c r="K264" s="29">
        <f t="shared" si="97"/>
        <v>44538</v>
      </c>
      <c r="L264" s="2">
        <f t="shared" si="98"/>
        <v>252</v>
      </c>
      <c r="M264" s="17">
        <f t="shared" si="99"/>
        <v>252</v>
      </c>
      <c r="N264" s="12">
        <f t="shared" si="88"/>
        <v>1</v>
      </c>
      <c r="O264" s="12">
        <f t="shared" ca="1" si="89"/>
        <v>1.1209375100000001</v>
      </c>
      <c r="P264" s="17">
        <f t="shared" si="100"/>
        <v>0</v>
      </c>
      <c r="Q264" s="14">
        <f t="shared" ca="1" si="90"/>
        <v>120.93751</v>
      </c>
      <c r="R264" s="20">
        <f t="shared" si="91"/>
        <v>0</v>
      </c>
      <c r="S264" s="14">
        <f t="shared" si="92"/>
        <v>0</v>
      </c>
      <c r="T264" s="4" t="str">
        <f t="shared" si="101"/>
        <v>A+J=</v>
      </c>
      <c r="U264" s="29">
        <f t="shared" si="102"/>
        <v>46021</v>
      </c>
      <c r="V264" s="3"/>
      <c r="W264" s="3"/>
      <c r="X264" s="141">
        <f>[2]Plan1!$A334</f>
        <v>46864</v>
      </c>
      <c r="Y264" s="133" t="str">
        <f>[2]Plan1!$C334</f>
        <v>Tiradentes</v>
      </c>
      <c r="Z264" s="124"/>
      <c r="AA264" s="1"/>
      <c r="AB264" s="3"/>
      <c r="AC264" s="122"/>
      <c r="AD264" s="122"/>
      <c r="AE264" s="122"/>
      <c r="AF264" s="3"/>
      <c r="AG264" s="11"/>
      <c r="AH264" s="3"/>
      <c r="AI264" s="3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  <c r="ES264" s="2"/>
      <c r="ET264" s="2"/>
      <c r="EU264" s="2"/>
      <c r="EV264" s="2"/>
      <c r="EW264" s="2"/>
      <c r="EX264" s="2"/>
      <c r="EY264" s="2"/>
    </row>
    <row r="265" spans="1:155" x14ac:dyDescent="0.15">
      <c r="A265" s="115">
        <f t="shared" si="93"/>
        <v>44904</v>
      </c>
      <c r="B265" s="116">
        <f t="shared" ca="1" si="103"/>
        <v>1121.5068100000001</v>
      </c>
      <c r="C265" s="14">
        <f t="shared" si="94"/>
        <v>1000</v>
      </c>
      <c r="D265" s="95">
        <f t="shared" si="95"/>
        <v>44903</v>
      </c>
      <c r="E265" s="93">
        <f ca="1">IF(D265&lt;$B$1,VLOOKUP(D265,[1]DI!$A$4:$B$15000,2,FALSE),0)</f>
        <v>0.13650000000000001</v>
      </c>
      <c r="F265" s="14">
        <f t="shared" ca="1" si="104"/>
        <v>1.00050788</v>
      </c>
      <c r="G265" s="14">
        <f ca="1">(TRUNC(PRODUCT($F$12:$F264),16))</f>
        <v>1.1215068130083301</v>
      </c>
      <c r="H265" s="14">
        <f t="shared" si="105"/>
        <v>1</v>
      </c>
      <c r="I265" s="14">
        <f t="shared" ca="1" si="106"/>
        <v>1.1215068100000001</v>
      </c>
      <c r="J265" s="13">
        <f t="shared" si="96"/>
        <v>0</v>
      </c>
      <c r="K265" s="29">
        <f t="shared" si="97"/>
        <v>44538</v>
      </c>
      <c r="L265" s="2">
        <f t="shared" si="98"/>
        <v>253</v>
      </c>
      <c r="M265" s="17">
        <f t="shared" si="99"/>
        <v>253</v>
      </c>
      <c r="N265" s="12">
        <f t="shared" si="88"/>
        <v>1</v>
      </c>
      <c r="O265" s="12">
        <f t="shared" ca="1" si="89"/>
        <v>1.1215068100000001</v>
      </c>
      <c r="P265" s="17">
        <f t="shared" si="100"/>
        <v>0</v>
      </c>
      <c r="Q265" s="14">
        <f t="shared" ca="1" si="90"/>
        <v>121.50681</v>
      </c>
      <c r="R265" s="20">
        <f t="shared" si="91"/>
        <v>0</v>
      </c>
      <c r="S265" s="14">
        <f t="shared" si="92"/>
        <v>0</v>
      </c>
      <c r="T265" s="4" t="str">
        <f t="shared" si="101"/>
        <v>A+J=</v>
      </c>
      <c r="U265" s="29">
        <f t="shared" si="102"/>
        <v>46021</v>
      </c>
      <c r="V265" s="3"/>
      <c r="W265" s="3"/>
      <c r="X265" s="141">
        <f>[2]Plan1!$A335</f>
        <v>46874</v>
      </c>
      <c r="Y265" s="133" t="str">
        <f>[2]Plan1!$C335</f>
        <v>Dia do Trabalho</v>
      </c>
      <c r="Z265" s="124"/>
      <c r="AA265" s="1"/>
      <c r="AB265" s="3"/>
      <c r="AC265" s="122"/>
      <c r="AD265" s="122"/>
      <c r="AE265" s="122"/>
      <c r="AF265" s="3"/>
      <c r="AG265" s="11"/>
      <c r="AH265" s="3"/>
      <c r="AI265" s="3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  <c r="ES265" s="2"/>
      <c r="ET265" s="2"/>
      <c r="EU265" s="2"/>
      <c r="EV265" s="2"/>
      <c r="EW265" s="2"/>
      <c r="EX265" s="2"/>
      <c r="EY265" s="2"/>
    </row>
    <row r="266" spans="1:155" x14ac:dyDescent="0.15">
      <c r="A266" s="115">
        <f t="shared" si="93"/>
        <v>44907</v>
      </c>
      <c r="B266" s="116">
        <f t="shared" ca="1" si="103"/>
        <v>1122.0763999999999</v>
      </c>
      <c r="C266" s="14">
        <f t="shared" si="94"/>
        <v>1000</v>
      </c>
      <c r="D266" s="95">
        <f t="shared" si="95"/>
        <v>44904</v>
      </c>
      <c r="E266" s="93">
        <f ca="1">IF(D266&lt;$B$1,VLOOKUP(D266,[1]DI!$A$4:$B$15000,2,FALSE),0)</f>
        <v>0.13650000000000001</v>
      </c>
      <c r="F266" s="14">
        <f t="shared" ca="1" si="104"/>
        <v>1.00050788</v>
      </c>
      <c r="G266" s="14">
        <f ca="1">(TRUNC(PRODUCT($F$12:$F265),16))</f>
        <v>1.12207640388852</v>
      </c>
      <c r="H266" s="14">
        <f t="shared" si="105"/>
        <v>1</v>
      </c>
      <c r="I266" s="14">
        <f t="shared" ca="1" si="106"/>
        <v>1.1220764000000001</v>
      </c>
      <c r="J266" s="13">
        <f t="shared" si="96"/>
        <v>0</v>
      </c>
      <c r="K266" s="29">
        <f t="shared" si="97"/>
        <v>44538</v>
      </c>
      <c r="L266" s="2">
        <f t="shared" si="98"/>
        <v>254</v>
      </c>
      <c r="M266" s="17">
        <f t="shared" si="99"/>
        <v>254</v>
      </c>
      <c r="N266" s="12">
        <f t="shared" si="88"/>
        <v>1</v>
      </c>
      <c r="O266" s="12">
        <f t="shared" ca="1" si="89"/>
        <v>1.1220764000000001</v>
      </c>
      <c r="P266" s="17">
        <f t="shared" si="100"/>
        <v>0</v>
      </c>
      <c r="Q266" s="14">
        <f t="shared" ca="1" si="90"/>
        <v>122.07640000000001</v>
      </c>
      <c r="R266" s="20">
        <f t="shared" si="91"/>
        <v>0</v>
      </c>
      <c r="S266" s="14">
        <f t="shared" si="92"/>
        <v>0</v>
      </c>
      <c r="T266" s="4" t="str">
        <f t="shared" si="101"/>
        <v>A+J=</v>
      </c>
      <c r="U266" s="29">
        <f t="shared" si="102"/>
        <v>46021</v>
      </c>
      <c r="V266" s="3"/>
      <c r="W266" s="3"/>
      <c r="X266" s="141">
        <f>[2]Plan1!$A336</f>
        <v>46919</v>
      </c>
      <c r="Y266" s="133" t="str">
        <f>[2]Plan1!$C336</f>
        <v>Corpus Christi</v>
      </c>
      <c r="Z266" s="124"/>
      <c r="AA266" s="1"/>
      <c r="AB266" s="3"/>
      <c r="AC266" s="122"/>
      <c r="AD266" s="122"/>
      <c r="AE266" s="122"/>
      <c r="AF266" s="3"/>
      <c r="AG266" s="11"/>
      <c r="AH266" s="3"/>
      <c r="AI266" s="3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  <c r="ES266" s="2"/>
      <c r="ET266" s="2"/>
      <c r="EU266" s="2"/>
      <c r="EV266" s="2"/>
      <c r="EW266" s="2"/>
      <c r="EX266" s="2"/>
      <c r="EY266" s="2"/>
    </row>
    <row r="267" spans="1:155" x14ac:dyDescent="0.15">
      <c r="A267" s="115">
        <f t="shared" si="93"/>
        <v>44908</v>
      </c>
      <c r="B267" s="116">
        <f t="shared" ca="1" si="103"/>
        <v>1122.6462799999999</v>
      </c>
      <c r="C267" s="14">
        <f t="shared" si="94"/>
        <v>1000</v>
      </c>
      <c r="D267" s="95">
        <f t="shared" si="95"/>
        <v>44907</v>
      </c>
      <c r="E267" s="93">
        <f ca="1">IF(D267&lt;$B$1,VLOOKUP(D267,[1]DI!$A$4:$B$15000,2,FALSE),0)</f>
        <v>0.13650000000000001</v>
      </c>
      <c r="F267" s="14">
        <f t="shared" ca="1" si="104"/>
        <v>1.00050788</v>
      </c>
      <c r="G267" s="14">
        <f ca="1">(TRUNC(PRODUCT($F$12:$F266),16))</f>
        <v>1.12264628405253</v>
      </c>
      <c r="H267" s="14">
        <f t="shared" si="105"/>
        <v>1</v>
      </c>
      <c r="I267" s="14">
        <f t="shared" ca="1" si="106"/>
        <v>1.1226462800000001</v>
      </c>
      <c r="J267" s="13">
        <f t="shared" si="96"/>
        <v>0</v>
      </c>
      <c r="K267" s="29">
        <f t="shared" si="97"/>
        <v>44538</v>
      </c>
      <c r="L267" s="2">
        <f t="shared" si="98"/>
        <v>255</v>
      </c>
      <c r="M267" s="17">
        <f t="shared" si="99"/>
        <v>255</v>
      </c>
      <c r="N267" s="12">
        <f t="shared" si="88"/>
        <v>1</v>
      </c>
      <c r="O267" s="12">
        <f t="shared" ca="1" si="89"/>
        <v>1.1226462800000001</v>
      </c>
      <c r="P267" s="17">
        <f t="shared" si="100"/>
        <v>0</v>
      </c>
      <c r="Q267" s="14">
        <f t="shared" ca="1" si="90"/>
        <v>122.64628</v>
      </c>
      <c r="R267" s="20">
        <f t="shared" si="91"/>
        <v>0</v>
      </c>
      <c r="S267" s="14">
        <f t="shared" si="92"/>
        <v>0</v>
      </c>
      <c r="T267" s="4" t="str">
        <f t="shared" si="101"/>
        <v>A+J=</v>
      </c>
      <c r="U267" s="29">
        <f t="shared" si="102"/>
        <v>46021</v>
      </c>
      <c r="V267" s="3"/>
      <c r="W267" s="3"/>
      <c r="X267" s="141">
        <f>[2]Plan1!$A337</f>
        <v>47003</v>
      </c>
      <c r="Y267" s="133" t="str">
        <f>[2]Plan1!$C337</f>
        <v>Independência do Brasil</v>
      </c>
      <c r="Z267" s="124"/>
      <c r="AA267" s="1"/>
      <c r="AB267" s="3"/>
      <c r="AC267" s="122"/>
      <c r="AD267" s="122"/>
      <c r="AE267" s="122"/>
      <c r="AF267" s="3"/>
      <c r="AG267" s="11"/>
      <c r="AH267" s="3"/>
      <c r="AI267" s="3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  <c r="ES267" s="2"/>
      <c r="ET267" s="2"/>
      <c r="EU267" s="2"/>
      <c r="EV267" s="2"/>
      <c r="EW267" s="2"/>
      <c r="EX267" s="2"/>
      <c r="EY267" s="2"/>
    </row>
    <row r="268" spans="1:155" x14ac:dyDescent="0.15">
      <c r="A268" s="115">
        <f t="shared" si="93"/>
        <v>44909</v>
      </c>
      <c r="B268" s="116">
        <f t="shared" ca="1" si="103"/>
        <v>1123.2164499999999</v>
      </c>
      <c r="C268" s="14">
        <f t="shared" si="94"/>
        <v>1000</v>
      </c>
      <c r="D268" s="95">
        <f t="shared" si="95"/>
        <v>44908</v>
      </c>
      <c r="E268" s="93">
        <f ca="1">IF(D268&lt;$B$1,VLOOKUP(D268,[1]DI!$A$4:$B$15000,2,FALSE),0)</f>
        <v>0.13650000000000001</v>
      </c>
      <c r="F268" s="14">
        <f t="shared" ca="1" si="104"/>
        <v>1.00050788</v>
      </c>
      <c r="G268" s="14">
        <f ca="1">(TRUNC(PRODUCT($F$12:$F267),16))</f>
        <v>1.12321645364727</v>
      </c>
      <c r="H268" s="14">
        <f t="shared" si="105"/>
        <v>1</v>
      </c>
      <c r="I268" s="14">
        <f t="shared" ca="1" si="106"/>
        <v>1.1232164499999999</v>
      </c>
      <c r="J268" s="13">
        <f t="shared" si="96"/>
        <v>0</v>
      </c>
      <c r="K268" s="29">
        <f t="shared" si="97"/>
        <v>44538</v>
      </c>
      <c r="L268" s="2">
        <f t="shared" si="98"/>
        <v>256</v>
      </c>
      <c r="M268" s="17">
        <f t="shared" si="99"/>
        <v>256</v>
      </c>
      <c r="N268" s="12">
        <f t="shared" ref="N268:N331" si="107">ROUND((J268+1)^(M268/252),9)</f>
        <v>1</v>
      </c>
      <c r="O268" s="12">
        <f t="shared" ref="O268:O331" ca="1" si="108">ROUND(I268*N268,9)</f>
        <v>1.1232164499999999</v>
      </c>
      <c r="P268" s="17">
        <f t="shared" si="100"/>
        <v>0</v>
      </c>
      <c r="Q268" s="14">
        <f t="shared" ref="Q268:Q331" ca="1" si="109">TRUNC(((O268-1)*C268),8)</f>
        <v>123.21644999999999</v>
      </c>
      <c r="R268" s="20">
        <f t="shared" ref="R268:R331" si="110">IF($P268&gt;0,VLOOKUP($P268,$X$12:$AD$150,7),0)</f>
        <v>0</v>
      </c>
      <c r="S268" s="14">
        <f t="shared" ref="S268:S331" si="111">IF(R268&gt;0,TRUNC(R268*C268,8),0)</f>
        <v>0</v>
      </c>
      <c r="T268" s="4" t="str">
        <f t="shared" si="101"/>
        <v>A+J=</v>
      </c>
      <c r="U268" s="29">
        <f t="shared" si="102"/>
        <v>46021</v>
      </c>
      <c r="V268" s="3"/>
      <c r="W268" s="3"/>
      <c r="X268" s="141">
        <f>[2]Plan1!$A338</f>
        <v>47038</v>
      </c>
      <c r="Y268" s="133" t="str">
        <f>[2]Plan1!$C338</f>
        <v>Nossa Sr.a Aparecida - Padroeira do Brasil</v>
      </c>
      <c r="Z268" s="124"/>
      <c r="AA268" s="1"/>
      <c r="AB268" s="3"/>
      <c r="AC268" s="122"/>
      <c r="AD268" s="122"/>
      <c r="AE268" s="122"/>
      <c r="AF268" s="3"/>
      <c r="AG268" s="11"/>
      <c r="AH268" s="3"/>
      <c r="AI268" s="3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  <c r="ES268" s="2"/>
      <c r="ET268" s="2"/>
      <c r="EU268" s="2"/>
      <c r="EV268" s="2"/>
      <c r="EW268" s="2"/>
      <c r="EX268" s="2"/>
      <c r="EY268" s="2"/>
    </row>
    <row r="269" spans="1:155" x14ac:dyDescent="0.15">
      <c r="A269" s="115">
        <f t="shared" ref="A269:A332" si="112">WORKDAY($A268,1,$X$166:$X$544)</f>
        <v>44910</v>
      </c>
      <c r="B269" s="116">
        <f t="shared" ca="1" si="103"/>
        <v>1123.78691</v>
      </c>
      <c r="C269" s="14">
        <f t="shared" ref="C269:C332" si="113">(C268-S268)</f>
        <v>1000</v>
      </c>
      <c r="D269" s="95">
        <f t="shared" ref="D269:D332" si="114">WORKDAY($A269,-1,$X$160:$X$544)</f>
        <v>44909</v>
      </c>
      <c r="E269" s="93">
        <f ca="1">IF(D269&lt;$B$1,VLOOKUP(D269,[1]DI!$A$4:$B$15000,2,FALSE),0)</f>
        <v>0.13650000000000001</v>
      </c>
      <c r="F269" s="14">
        <f t="shared" ca="1" si="104"/>
        <v>1.00050788</v>
      </c>
      <c r="G269" s="14">
        <f ca="1">(TRUNC(PRODUCT($F$12:$F268),16))</f>
        <v>1.12378691281975</v>
      </c>
      <c r="H269" s="14">
        <f t="shared" si="105"/>
        <v>1</v>
      </c>
      <c r="I269" s="14">
        <f t="shared" ca="1" si="106"/>
        <v>1.12378691</v>
      </c>
      <c r="J269" s="13">
        <f t="shared" ref="J269:J332" si="115">J268</f>
        <v>0</v>
      </c>
      <c r="K269" s="29">
        <f t="shared" ref="K269:K332" si="116">IF(P268&gt;0,VLOOKUP(P268,X$12:AH$150,2),K268)</f>
        <v>44538</v>
      </c>
      <c r="L269" s="2">
        <f t="shared" ref="L269:L332" si="117">IF(A269&gt;K269,IF(NETWORKDAYS(K269,A269,$X$160:$X$544)-1=0,1,NETWORKDAYS(K269,A269,$X$160:$X$544)-1),0)</f>
        <v>257</v>
      </c>
      <c r="M269" s="17">
        <f t="shared" ref="M269:M332" si="118">IF(AND(L269=1,L268=1),1,IF(L269&gt;0,IF(L269=L268,L269+1,L269),0))</f>
        <v>257</v>
      </c>
      <c r="N269" s="12">
        <f t="shared" si="107"/>
        <v>1</v>
      </c>
      <c r="O269" s="12">
        <f t="shared" ca="1" si="108"/>
        <v>1.12378691</v>
      </c>
      <c r="P269" s="17">
        <f t="shared" ref="P269:P332" si="119">IF(VLOOKUP(A269,Y$12:AF$150,8)=VLOOKUP(A268,Y$12:AF$150,8),0,VLOOKUP(A269,Y$12:AF$150,8))</f>
        <v>0</v>
      </c>
      <c r="Q269" s="14">
        <f t="shared" ca="1" si="109"/>
        <v>123.78691000000001</v>
      </c>
      <c r="R269" s="20">
        <f t="shared" si="110"/>
        <v>0</v>
      </c>
      <c r="S269" s="14">
        <f t="shared" si="111"/>
        <v>0</v>
      </c>
      <c r="T269" s="4" t="str">
        <f t="shared" ref="T269:T332" si="120">IF(P268&gt;0,VLOOKUP(P268,X$12:AH$150,10),T268)</f>
        <v>A+J=</v>
      </c>
      <c r="U269" s="29">
        <f t="shared" ref="U269:U332" si="121">IF(P268&gt;0,VLOOKUP(P268,X$12:AH$150,11),U268)</f>
        <v>46021</v>
      </c>
      <c r="V269" s="3"/>
      <c r="W269" s="3"/>
      <c r="X269" s="141">
        <f>[2]Plan1!$A339</f>
        <v>47059</v>
      </c>
      <c r="Y269" s="133" t="str">
        <f>[2]Plan1!$C339</f>
        <v>Finados</v>
      </c>
      <c r="Z269" s="124"/>
      <c r="AA269" s="1"/>
      <c r="AB269" s="3"/>
      <c r="AC269" s="122"/>
      <c r="AD269" s="122"/>
      <c r="AE269" s="122"/>
      <c r="AF269" s="3"/>
      <c r="AG269" s="11"/>
      <c r="AH269" s="3"/>
      <c r="AI269" s="3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  <c r="ES269" s="2"/>
      <c r="ET269" s="2"/>
      <c r="EU269" s="2"/>
      <c r="EV269" s="2"/>
      <c r="EW269" s="2"/>
      <c r="EX269" s="2"/>
      <c r="EY269" s="2"/>
    </row>
    <row r="270" spans="1:155" x14ac:dyDescent="0.15">
      <c r="A270" s="115">
        <f t="shared" si="112"/>
        <v>44911</v>
      </c>
      <c r="B270" s="116">
        <f t="shared" ref="B270:B333" ca="1" si="122">IF(D270&lt;=TODAY(),C270+Q270,IF(AND(D270&gt;TODAY(),A270&lt;=$B$1),IF(VLOOKUP(TODAY(),$A$10:$E$5000,4,FALSE)=0,"n.d",C270+Q270),"n.d"))</f>
        <v>1124.3576599999999</v>
      </c>
      <c r="C270" s="14">
        <f t="shared" si="113"/>
        <v>1000</v>
      </c>
      <c r="D270" s="95">
        <f t="shared" si="114"/>
        <v>44910</v>
      </c>
      <c r="E270" s="93">
        <f ca="1">IF(D270&lt;$B$1,VLOOKUP(D270,[1]DI!$A$4:$B$15000,2,FALSE),0)</f>
        <v>0.13650000000000001</v>
      </c>
      <c r="F270" s="14">
        <f t="shared" ref="F270:F333" ca="1" si="123">ROUND(((1+E270)^(1/252)),8)</f>
        <v>1.00050788</v>
      </c>
      <c r="G270" s="14">
        <f ca="1">(TRUNC(PRODUCT($F$12:$F269),16))</f>
        <v>1.1243576617170301</v>
      </c>
      <c r="H270" s="14">
        <f t="shared" ref="H270:H333" si="124">IF(P269&gt;0,G269,H269)</f>
        <v>1</v>
      </c>
      <c r="I270" s="14">
        <f t="shared" ref="I270:I333" ca="1" si="125">ROUND(G270/H270,8)</f>
        <v>1.12435766</v>
      </c>
      <c r="J270" s="13">
        <f t="shared" si="115"/>
        <v>0</v>
      </c>
      <c r="K270" s="29">
        <f t="shared" si="116"/>
        <v>44538</v>
      </c>
      <c r="L270" s="2">
        <f t="shared" si="117"/>
        <v>258</v>
      </c>
      <c r="M270" s="17">
        <f t="shared" si="118"/>
        <v>258</v>
      </c>
      <c r="N270" s="12">
        <f t="shared" si="107"/>
        <v>1</v>
      </c>
      <c r="O270" s="12">
        <f t="shared" ca="1" si="108"/>
        <v>1.12435766</v>
      </c>
      <c r="P270" s="17">
        <f t="shared" si="119"/>
        <v>0</v>
      </c>
      <c r="Q270" s="14">
        <f t="shared" ca="1" si="109"/>
        <v>124.35766</v>
      </c>
      <c r="R270" s="20">
        <f t="shared" si="110"/>
        <v>0</v>
      </c>
      <c r="S270" s="14">
        <f t="shared" si="111"/>
        <v>0</v>
      </c>
      <c r="T270" s="4" t="str">
        <f t="shared" si="120"/>
        <v>A+J=</v>
      </c>
      <c r="U270" s="29">
        <f t="shared" si="121"/>
        <v>46021</v>
      </c>
      <c r="V270" s="3"/>
      <c r="W270" s="3"/>
      <c r="X270" s="141">
        <f>[2]Plan1!$A340</f>
        <v>47072</v>
      </c>
      <c r="Y270" s="133" t="str">
        <f>[2]Plan1!$C340</f>
        <v>Proclamação da República</v>
      </c>
      <c r="Z270" s="124"/>
      <c r="AA270" s="1"/>
      <c r="AB270" s="3"/>
      <c r="AC270" s="122"/>
      <c r="AD270" s="122"/>
      <c r="AE270" s="122"/>
      <c r="AF270" s="3"/>
      <c r="AG270" s="11"/>
      <c r="AH270" s="3"/>
      <c r="AI270" s="3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  <c r="ES270" s="2"/>
      <c r="ET270" s="2"/>
      <c r="EU270" s="2"/>
      <c r="EV270" s="2"/>
      <c r="EW270" s="2"/>
      <c r="EX270" s="2"/>
      <c r="EY270" s="2"/>
    </row>
    <row r="271" spans="1:155" x14ac:dyDescent="0.15">
      <c r="A271" s="115">
        <f t="shared" si="112"/>
        <v>44914</v>
      </c>
      <c r="B271" s="116">
        <f t="shared" ca="1" si="122"/>
        <v>1124.9286999999999</v>
      </c>
      <c r="C271" s="14">
        <f t="shared" si="113"/>
        <v>1000</v>
      </c>
      <c r="D271" s="95">
        <f t="shared" si="114"/>
        <v>44911</v>
      </c>
      <c r="E271" s="93">
        <f ca="1">IF(D271&lt;$B$1,VLOOKUP(D271,[1]DI!$A$4:$B$15000,2,FALSE),0)</f>
        <v>0.13650000000000001</v>
      </c>
      <c r="F271" s="14">
        <f t="shared" ca="1" si="123"/>
        <v>1.00050788</v>
      </c>
      <c r="G271" s="14">
        <f ca="1">(TRUNC(PRODUCT($F$12:$F270),16))</f>
        <v>1.12492870048627</v>
      </c>
      <c r="H271" s="14">
        <f t="shared" si="124"/>
        <v>1</v>
      </c>
      <c r="I271" s="14">
        <f t="shared" ca="1" si="125"/>
        <v>1.1249286999999999</v>
      </c>
      <c r="J271" s="13">
        <f t="shared" si="115"/>
        <v>0</v>
      </c>
      <c r="K271" s="29">
        <f t="shared" si="116"/>
        <v>44538</v>
      </c>
      <c r="L271" s="2">
        <f t="shared" si="117"/>
        <v>259</v>
      </c>
      <c r="M271" s="17">
        <f t="shared" si="118"/>
        <v>259</v>
      </c>
      <c r="N271" s="12">
        <f t="shared" si="107"/>
        <v>1</v>
      </c>
      <c r="O271" s="12">
        <f t="shared" ca="1" si="108"/>
        <v>1.1249286999999999</v>
      </c>
      <c r="P271" s="17">
        <f t="shared" si="119"/>
        <v>0</v>
      </c>
      <c r="Q271" s="14">
        <f t="shared" ca="1" si="109"/>
        <v>124.92870000000001</v>
      </c>
      <c r="R271" s="20">
        <f t="shared" si="110"/>
        <v>0</v>
      </c>
      <c r="S271" s="14">
        <f t="shared" si="111"/>
        <v>0</v>
      </c>
      <c r="T271" s="4" t="str">
        <f t="shared" si="120"/>
        <v>A+J=</v>
      </c>
      <c r="U271" s="29">
        <f t="shared" si="121"/>
        <v>46021</v>
      </c>
      <c r="V271" s="3"/>
      <c r="W271" s="3"/>
      <c r="X271" s="141">
        <f>[2]Plan1!$A341</f>
        <v>47077</v>
      </c>
      <c r="Y271" s="133" t="str">
        <f>[2]Plan1!$C341</f>
        <v>Dia Nacional de Zumbi e da Consciência Negra</v>
      </c>
      <c r="Z271" s="124"/>
      <c r="AA271" s="1"/>
      <c r="AB271" s="3"/>
      <c r="AC271" s="122"/>
      <c r="AD271" s="122"/>
      <c r="AE271" s="122"/>
      <c r="AF271" s="3"/>
      <c r="AG271" s="11"/>
      <c r="AH271" s="3"/>
      <c r="AI271" s="3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  <c r="ES271" s="2"/>
      <c r="ET271" s="2"/>
      <c r="EU271" s="2"/>
      <c r="EV271" s="2"/>
      <c r="EW271" s="2"/>
      <c r="EX271" s="2"/>
      <c r="EY271" s="2"/>
    </row>
    <row r="272" spans="1:155" x14ac:dyDescent="0.15">
      <c r="A272" s="115">
        <f t="shared" si="112"/>
        <v>44915</v>
      </c>
      <c r="B272" s="116">
        <f t="shared" ca="1" si="122"/>
        <v>1125.5000299999999</v>
      </c>
      <c r="C272" s="14">
        <f t="shared" si="113"/>
        <v>1000</v>
      </c>
      <c r="D272" s="95">
        <f t="shared" si="114"/>
        <v>44914</v>
      </c>
      <c r="E272" s="93">
        <f ca="1">IF(D272&lt;$B$1,VLOOKUP(D272,[1]DI!$A$4:$B$15000,2,FALSE),0)</f>
        <v>0.13650000000000001</v>
      </c>
      <c r="F272" s="14">
        <f t="shared" ca="1" si="123"/>
        <v>1.00050788</v>
      </c>
      <c r="G272" s="14">
        <f ca="1">(TRUNC(PRODUCT($F$12:$F271),16))</f>
        <v>1.12550002927467</v>
      </c>
      <c r="H272" s="14">
        <f t="shared" si="124"/>
        <v>1</v>
      </c>
      <c r="I272" s="14">
        <f t="shared" ca="1" si="125"/>
        <v>1.12550003</v>
      </c>
      <c r="J272" s="13">
        <f t="shared" si="115"/>
        <v>0</v>
      </c>
      <c r="K272" s="29">
        <f t="shared" si="116"/>
        <v>44538</v>
      </c>
      <c r="L272" s="2">
        <f t="shared" si="117"/>
        <v>260</v>
      </c>
      <c r="M272" s="17">
        <f t="shared" si="118"/>
        <v>260</v>
      </c>
      <c r="N272" s="12">
        <f t="shared" si="107"/>
        <v>1</v>
      </c>
      <c r="O272" s="12">
        <f t="shared" ca="1" si="108"/>
        <v>1.12550003</v>
      </c>
      <c r="P272" s="17">
        <f t="shared" si="119"/>
        <v>0</v>
      </c>
      <c r="Q272" s="14">
        <f t="shared" ca="1" si="109"/>
        <v>125.50003</v>
      </c>
      <c r="R272" s="20">
        <f t="shared" si="110"/>
        <v>0</v>
      </c>
      <c r="S272" s="14">
        <f t="shared" si="111"/>
        <v>0</v>
      </c>
      <c r="T272" s="4" t="str">
        <f t="shared" si="120"/>
        <v>A+J=</v>
      </c>
      <c r="U272" s="29">
        <f t="shared" si="121"/>
        <v>46021</v>
      </c>
      <c r="V272" s="3"/>
      <c r="W272" s="3"/>
      <c r="X272" s="141">
        <f>[2]Plan1!$A342</f>
        <v>47112</v>
      </c>
      <c r="Y272" s="133" t="str">
        <f>[2]Plan1!$C342</f>
        <v>Natal</v>
      </c>
      <c r="Z272" s="124"/>
      <c r="AA272" s="1"/>
      <c r="AB272" s="3"/>
      <c r="AC272" s="122"/>
      <c r="AD272" s="122"/>
      <c r="AE272" s="122"/>
      <c r="AF272" s="3"/>
      <c r="AG272" s="11"/>
      <c r="AH272" s="3"/>
      <c r="AI272" s="3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  <c r="ES272" s="2"/>
      <c r="ET272" s="2"/>
      <c r="EU272" s="2"/>
      <c r="EV272" s="2"/>
      <c r="EW272" s="2"/>
      <c r="EX272" s="2"/>
      <c r="EY272" s="2"/>
    </row>
    <row r="273" spans="1:155" x14ac:dyDescent="0.15">
      <c r="A273" s="115">
        <f t="shared" si="112"/>
        <v>44916</v>
      </c>
      <c r="B273" s="116">
        <f t="shared" ca="1" si="122"/>
        <v>1126.0716500000001</v>
      </c>
      <c r="C273" s="14">
        <f t="shared" si="113"/>
        <v>1000</v>
      </c>
      <c r="D273" s="95">
        <f t="shared" si="114"/>
        <v>44915</v>
      </c>
      <c r="E273" s="93">
        <f ca="1">IF(D273&lt;$B$1,VLOOKUP(D273,[1]DI!$A$4:$B$15000,2,FALSE),0)</f>
        <v>0.13650000000000001</v>
      </c>
      <c r="F273" s="14">
        <f t="shared" ca="1" si="123"/>
        <v>1.00050788</v>
      </c>
      <c r="G273" s="14">
        <f ca="1">(TRUNC(PRODUCT($F$12:$F272),16))</f>
        <v>1.1260716482295401</v>
      </c>
      <c r="H273" s="14">
        <f t="shared" si="124"/>
        <v>1</v>
      </c>
      <c r="I273" s="14">
        <f t="shared" ca="1" si="125"/>
        <v>1.1260716500000001</v>
      </c>
      <c r="J273" s="13">
        <f t="shared" si="115"/>
        <v>0</v>
      </c>
      <c r="K273" s="29">
        <f t="shared" si="116"/>
        <v>44538</v>
      </c>
      <c r="L273" s="2">
        <f t="shared" si="117"/>
        <v>261</v>
      </c>
      <c r="M273" s="17">
        <f t="shared" si="118"/>
        <v>261</v>
      </c>
      <c r="N273" s="12">
        <f t="shared" si="107"/>
        <v>1</v>
      </c>
      <c r="O273" s="12">
        <f t="shared" ca="1" si="108"/>
        <v>1.1260716500000001</v>
      </c>
      <c r="P273" s="17">
        <f t="shared" si="119"/>
        <v>0</v>
      </c>
      <c r="Q273" s="14">
        <f t="shared" ca="1" si="109"/>
        <v>126.07165000000001</v>
      </c>
      <c r="R273" s="20">
        <f t="shared" si="110"/>
        <v>0</v>
      </c>
      <c r="S273" s="14">
        <f t="shared" si="111"/>
        <v>0</v>
      </c>
      <c r="T273" s="4" t="str">
        <f t="shared" si="120"/>
        <v>A+J=</v>
      </c>
      <c r="U273" s="29">
        <f t="shared" si="121"/>
        <v>46021</v>
      </c>
      <c r="V273" s="3"/>
      <c r="W273" s="3"/>
      <c r="X273" s="141">
        <f>[2]Plan1!$A343</f>
        <v>47119</v>
      </c>
      <c r="Y273" s="133" t="str">
        <f>[2]Plan1!$C343</f>
        <v>Confraternização Universal</v>
      </c>
      <c r="Z273" s="124"/>
      <c r="AA273" s="1"/>
      <c r="AB273" s="3"/>
      <c r="AC273" s="122"/>
      <c r="AD273" s="122"/>
      <c r="AE273" s="122"/>
      <c r="AF273" s="3"/>
      <c r="AG273" s="11"/>
      <c r="AH273" s="3"/>
      <c r="AI273" s="3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  <c r="ES273" s="2"/>
      <c r="ET273" s="2"/>
      <c r="EU273" s="2"/>
      <c r="EV273" s="2"/>
      <c r="EW273" s="2"/>
      <c r="EX273" s="2"/>
      <c r="EY273" s="2"/>
    </row>
    <row r="274" spans="1:155" x14ac:dyDescent="0.15">
      <c r="A274" s="115">
        <f t="shared" si="112"/>
        <v>44917</v>
      </c>
      <c r="B274" s="116">
        <f t="shared" ca="1" si="122"/>
        <v>1126.64356</v>
      </c>
      <c r="C274" s="14">
        <f t="shared" si="113"/>
        <v>1000</v>
      </c>
      <c r="D274" s="95">
        <f t="shared" si="114"/>
        <v>44916</v>
      </c>
      <c r="E274" s="93">
        <f ca="1">IF(D274&lt;$B$1,VLOOKUP(D274,[1]DI!$A$4:$B$15000,2,FALSE),0)</f>
        <v>0.13650000000000001</v>
      </c>
      <c r="F274" s="14">
        <f t="shared" ca="1" si="123"/>
        <v>1.00050788</v>
      </c>
      <c r="G274" s="14">
        <f ca="1">(TRUNC(PRODUCT($F$12:$F273),16))</f>
        <v>1.1266435574982401</v>
      </c>
      <c r="H274" s="14">
        <f t="shared" si="124"/>
        <v>1</v>
      </c>
      <c r="I274" s="14">
        <f t="shared" ca="1" si="125"/>
        <v>1.12664356</v>
      </c>
      <c r="J274" s="13">
        <f t="shared" si="115"/>
        <v>0</v>
      </c>
      <c r="K274" s="29">
        <f t="shared" si="116"/>
        <v>44538</v>
      </c>
      <c r="L274" s="2">
        <f t="shared" si="117"/>
        <v>262</v>
      </c>
      <c r="M274" s="17">
        <f t="shared" si="118"/>
        <v>262</v>
      </c>
      <c r="N274" s="12">
        <f t="shared" si="107"/>
        <v>1</v>
      </c>
      <c r="O274" s="12">
        <f t="shared" ca="1" si="108"/>
        <v>1.12664356</v>
      </c>
      <c r="P274" s="17">
        <f t="shared" si="119"/>
        <v>0</v>
      </c>
      <c r="Q274" s="14">
        <f t="shared" ca="1" si="109"/>
        <v>126.64355999999999</v>
      </c>
      <c r="R274" s="20">
        <f t="shared" si="110"/>
        <v>0</v>
      </c>
      <c r="S274" s="14">
        <f t="shared" si="111"/>
        <v>0</v>
      </c>
      <c r="T274" s="4" t="str">
        <f t="shared" si="120"/>
        <v>A+J=</v>
      </c>
      <c r="U274" s="29">
        <f t="shared" si="121"/>
        <v>46021</v>
      </c>
      <c r="V274" s="3"/>
      <c r="W274" s="3"/>
      <c r="X274" s="141">
        <f>[2]Plan1!$A344</f>
        <v>47161</v>
      </c>
      <c r="Y274" s="133" t="str">
        <f>[2]Plan1!$C344</f>
        <v>Carnaval</v>
      </c>
      <c r="Z274" s="124"/>
      <c r="AA274" s="1"/>
      <c r="AB274" s="3"/>
      <c r="AC274" s="122"/>
      <c r="AD274" s="122"/>
      <c r="AE274" s="122"/>
      <c r="AF274" s="3"/>
      <c r="AG274" s="11"/>
      <c r="AH274" s="3"/>
      <c r="AI274" s="3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  <c r="ES274" s="2"/>
      <c r="ET274" s="2"/>
      <c r="EU274" s="2"/>
      <c r="EV274" s="2"/>
      <c r="EW274" s="2"/>
      <c r="EX274" s="2"/>
      <c r="EY274" s="2"/>
    </row>
    <row r="275" spans="1:155" x14ac:dyDescent="0.15">
      <c r="A275" s="115">
        <f t="shared" si="112"/>
        <v>44918</v>
      </c>
      <c r="B275" s="116">
        <f t="shared" ca="1" si="122"/>
        <v>1127.21576</v>
      </c>
      <c r="C275" s="14">
        <f t="shared" si="113"/>
        <v>1000</v>
      </c>
      <c r="D275" s="95">
        <f t="shared" si="114"/>
        <v>44917</v>
      </c>
      <c r="E275" s="93">
        <f ca="1">IF(D275&lt;$B$1,VLOOKUP(D275,[1]DI!$A$4:$B$15000,2,FALSE),0)</f>
        <v>0.13650000000000001</v>
      </c>
      <c r="F275" s="14">
        <f t="shared" ca="1" si="123"/>
        <v>1.00050788</v>
      </c>
      <c r="G275" s="14">
        <f ca="1">(TRUNC(PRODUCT($F$12:$F274),16))</f>
        <v>1.12721575722822</v>
      </c>
      <c r="H275" s="14">
        <f t="shared" si="124"/>
        <v>1</v>
      </c>
      <c r="I275" s="14">
        <f t="shared" ca="1" si="125"/>
        <v>1.1272157599999999</v>
      </c>
      <c r="J275" s="13">
        <f t="shared" si="115"/>
        <v>0</v>
      </c>
      <c r="K275" s="29">
        <f t="shared" si="116"/>
        <v>44538</v>
      </c>
      <c r="L275" s="2">
        <f t="shared" si="117"/>
        <v>263</v>
      </c>
      <c r="M275" s="17">
        <f t="shared" si="118"/>
        <v>263</v>
      </c>
      <c r="N275" s="12">
        <f t="shared" si="107"/>
        <v>1</v>
      </c>
      <c r="O275" s="12">
        <f t="shared" ca="1" si="108"/>
        <v>1.1272157599999999</v>
      </c>
      <c r="P275" s="17">
        <f t="shared" si="119"/>
        <v>0</v>
      </c>
      <c r="Q275" s="14">
        <f t="shared" ca="1" si="109"/>
        <v>127.21576</v>
      </c>
      <c r="R275" s="20">
        <f t="shared" si="110"/>
        <v>0</v>
      </c>
      <c r="S275" s="14">
        <f t="shared" si="111"/>
        <v>0</v>
      </c>
      <c r="T275" s="4" t="str">
        <f t="shared" si="120"/>
        <v>A+J=</v>
      </c>
      <c r="U275" s="29">
        <f t="shared" si="121"/>
        <v>46021</v>
      </c>
      <c r="V275" s="3"/>
      <c r="W275" s="3"/>
      <c r="X275" s="141">
        <f>[2]Plan1!$A345</f>
        <v>47162</v>
      </c>
      <c r="Y275" s="133" t="str">
        <f>[2]Plan1!$C345</f>
        <v>Carnaval</v>
      </c>
      <c r="Z275" s="124"/>
      <c r="AA275" s="1"/>
      <c r="AB275" s="3"/>
      <c r="AC275" s="122"/>
      <c r="AD275" s="122"/>
      <c r="AE275" s="122"/>
      <c r="AF275" s="3"/>
      <c r="AG275" s="11"/>
      <c r="AH275" s="3"/>
      <c r="AI275" s="3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  <c r="ES275" s="2"/>
      <c r="ET275" s="2"/>
      <c r="EU275" s="2"/>
      <c r="EV275" s="2"/>
      <c r="EW275" s="2"/>
      <c r="EX275" s="2"/>
      <c r="EY275" s="2"/>
    </row>
    <row r="276" spans="1:155" x14ac:dyDescent="0.15">
      <c r="A276" s="115">
        <f t="shared" si="112"/>
        <v>44921</v>
      </c>
      <c r="B276" s="116">
        <f t="shared" ca="1" si="122"/>
        <v>1127.7882500000001</v>
      </c>
      <c r="C276" s="14">
        <f t="shared" si="113"/>
        <v>1000</v>
      </c>
      <c r="D276" s="95">
        <f t="shared" si="114"/>
        <v>44918</v>
      </c>
      <c r="E276" s="93">
        <f ca="1">IF(D276&lt;$B$1,VLOOKUP(D276,[1]DI!$A$4:$B$15000,2,FALSE),0)</f>
        <v>0.13650000000000001</v>
      </c>
      <c r="F276" s="14">
        <f t="shared" ca="1" si="123"/>
        <v>1.00050788</v>
      </c>
      <c r="G276" s="14">
        <f ca="1">(TRUNC(PRODUCT($F$12:$F275),16))</f>
        <v>1.12778824756701</v>
      </c>
      <c r="H276" s="14">
        <f t="shared" si="124"/>
        <v>1</v>
      </c>
      <c r="I276" s="14">
        <f t="shared" ca="1" si="125"/>
        <v>1.12778825</v>
      </c>
      <c r="J276" s="13">
        <f t="shared" si="115"/>
        <v>0</v>
      </c>
      <c r="K276" s="29">
        <f t="shared" si="116"/>
        <v>44538</v>
      </c>
      <c r="L276" s="2">
        <f t="shared" si="117"/>
        <v>264</v>
      </c>
      <c r="M276" s="17">
        <f t="shared" si="118"/>
        <v>264</v>
      </c>
      <c r="N276" s="12">
        <f t="shared" si="107"/>
        <v>1</v>
      </c>
      <c r="O276" s="12">
        <f t="shared" ca="1" si="108"/>
        <v>1.12778825</v>
      </c>
      <c r="P276" s="17">
        <f t="shared" si="119"/>
        <v>0</v>
      </c>
      <c r="Q276" s="14">
        <f t="shared" ca="1" si="109"/>
        <v>127.78825000000001</v>
      </c>
      <c r="R276" s="20">
        <f t="shared" si="110"/>
        <v>0</v>
      </c>
      <c r="S276" s="14">
        <f t="shared" si="111"/>
        <v>0</v>
      </c>
      <c r="T276" s="4" t="str">
        <f t="shared" si="120"/>
        <v>A+J=</v>
      </c>
      <c r="U276" s="29">
        <f t="shared" si="121"/>
        <v>46021</v>
      </c>
      <c r="V276" s="3"/>
      <c r="W276" s="3"/>
      <c r="X276" s="141">
        <f>[2]Plan1!$A346</f>
        <v>47207</v>
      </c>
      <c r="Y276" s="133" t="str">
        <f>[2]Plan1!$C346</f>
        <v>Paixão de Cristo</v>
      </c>
      <c r="Z276" s="124"/>
      <c r="AA276" s="1"/>
      <c r="AB276" s="3"/>
      <c r="AC276" s="122"/>
      <c r="AD276" s="122"/>
      <c r="AE276" s="122"/>
      <c r="AF276" s="3"/>
      <c r="AG276" s="11"/>
      <c r="AH276" s="3"/>
      <c r="AI276" s="3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  <c r="ES276" s="2"/>
      <c r="ET276" s="2"/>
      <c r="EU276" s="2"/>
      <c r="EV276" s="2"/>
      <c r="EW276" s="2"/>
      <c r="EX276" s="2"/>
      <c r="EY276" s="2"/>
    </row>
    <row r="277" spans="1:155" x14ac:dyDescent="0.15">
      <c r="A277" s="115">
        <f t="shared" si="112"/>
        <v>44922</v>
      </c>
      <c r="B277" s="116">
        <f t="shared" ca="1" si="122"/>
        <v>1128.36103</v>
      </c>
      <c r="C277" s="14">
        <f t="shared" si="113"/>
        <v>1000</v>
      </c>
      <c r="D277" s="95">
        <f t="shared" si="114"/>
        <v>44921</v>
      </c>
      <c r="E277" s="93">
        <f ca="1">IF(D277&lt;$B$1,VLOOKUP(D277,[1]DI!$A$4:$B$15000,2,FALSE),0)</f>
        <v>0.13650000000000001</v>
      </c>
      <c r="F277" s="14">
        <f t="shared" ca="1" si="123"/>
        <v>1.00050788</v>
      </c>
      <c r="G277" s="14">
        <f ca="1">(TRUNC(PRODUCT($F$12:$F276),16))</f>
        <v>1.1283610286621799</v>
      </c>
      <c r="H277" s="14">
        <f t="shared" si="124"/>
        <v>1</v>
      </c>
      <c r="I277" s="14">
        <f t="shared" ca="1" si="125"/>
        <v>1.12836103</v>
      </c>
      <c r="J277" s="13">
        <f t="shared" si="115"/>
        <v>0</v>
      </c>
      <c r="K277" s="29">
        <f t="shared" si="116"/>
        <v>44538</v>
      </c>
      <c r="L277" s="2">
        <f t="shared" si="117"/>
        <v>265</v>
      </c>
      <c r="M277" s="17">
        <f t="shared" si="118"/>
        <v>265</v>
      </c>
      <c r="N277" s="12">
        <f t="shared" si="107"/>
        <v>1</v>
      </c>
      <c r="O277" s="12">
        <f t="shared" ca="1" si="108"/>
        <v>1.12836103</v>
      </c>
      <c r="P277" s="17">
        <f t="shared" si="119"/>
        <v>0</v>
      </c>
      <c r="Q277" s="14">
        <f t="shared" ca="1" si="109"/>
        <v>128.36103</v>
      </c>
      <c r="R277" s="20">
        <f t="shared" si="110"/>
        <v>0</v>
      </c>
      <c r="S277" s="14">
        <f t="shared" si="111"/>
        <v>0</v>
      </c>
      <c r="T277" s="4" t="str">
        <f t="shared" si="120"/>
        <v>A+J=</v>
      </c>
      <c r="U277" s="29">
        <f t="shared" si="121"/>
        <v>46021</v>
      </c>
      <c r="V277" s="3"/>
      <c r="W277" s="3"/>
      <c r="X277" s="141">
        <f>[2]Plan1!$A347</f>
        <v>47229</v>
      </c>
      <c r="Y277" s="133" t="str">
        <f>[2]Plan1!$C347</f>
        <v>Tiradentes</v>
      </c>
      <c r="Z277" s="124"/>
      <c r="AA277" s="1"/>
      <c r="AB277" s="3"/>
      <c r="AC277" s="122"/>
      <c r="AD277" s="122"/>
      <c r="AE277" s="122"/>
      <c r="AF277" s="3"/>
      <c r="AG277" s="11"/>
      <c r="AH277" s="3"/>
      <c r="AI277" s="3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  <c r="ES277" s="2"/>
      <c r="ET277" s="2"/>
      <c r="EU277" s="2"/>
      <c r="EV277" s="2"/>
      <c r="EW277" s="2"/>
      <c r="EX277" s="2"/>
      <c r="EY277" s="2"/>
    </row>
    <row r="278" spans="1:155" x14ac:dyDescent="0.15">
      <c r="A278" s="115">
        <f t="shared" si="112"/>
        <v>44923</v>
      </c>
      <c r="B278" s="116">
        <f t="shared" ca="1" si="122"/>
        <v>1128.9340999999999</v>
      </c>
      <c r="C278" s="14">
        <f t="shared" si="113"/>
        <v>1000</v>
      </c>
      <c r="D278" s="95">
        <f t="shared" si="114"/>
        <v>44922</v>
      </c>
      <c r="E278" s="93">
        <f ca="1">IF(D278&lt;$B$1,VLOOKUP(D278,[1]DI!$A$4:$B$15000,2,FALSE),0)</f>
        <v>0.13650000000000001</v>
      </c>
      <c r="F278" s="14">
        <f t="shared" ca="1" si="123"/>
        <v>1.00050788</v>
      </c>
      <c r="G278" s="14">
        <f ca="1">(TRUNC(PRODUCT($F$12:$F277),16))</f>
        <v>1.12893410066142</v>
      </c>
      <c r="H278" s="14">
        <f t="shared" si="124"/>
        <v>1</v>
      </c>
      <c r="I278" s="14">
        <f t="shared" ca="1" si="125"/>
        <v>1.1289340999999999</v>
      </c>
      <c r="J278" s="13">
        <f t="shared" si="115"/>
        <v>0</v>
      </c>
      <c r="K278" s="29">
        <f t="shared" si="116"/>
        <v>44538</v>
      </c>
      <c r="L278" s="2">
        <f t="shared" si="117"/>
        <v>266</v>
      </c>
      <c r="M278" s="17">
        <f t="shared" si="118"/>
        <v>266</v>
      </c>
      <c r="N278" s="12">
        <f t="shared" si="107"/>
        <v>1</v>
      </c>
      <c r="O278" s="12">
        <f t="shared" ca="1" si="108"/>
        <v>1.1289340999999999</v>
      </c>
      <c r="P278" s="17">
        <f t="shared" si="119"/>
        <v>0</v>
      </c>
      <c r="Q278" s="14">
        <f t="shared" ca="1" si="109"/>
        <v>128.9341</v>
      </c>
      <c r="R278" s="20">
        <f t="shared" si="110"/>
        <v>0</v>
      </c>
      <c r="S278" s="14">
        <f t="shared" si="111"/>
        <v>0</v>
      </c>
      <c r="T278" s="4" t="str">
        <f t="shared" si="120"/>
        <v>A+J=</v>
      </c>
      <c r="U278" s="29">
        <f t="shared" si="121"/>
        <v>46021</v>
      </c>
      <c r="V278" s="3"/>
      <c r="W278" s="3"/>
      <c r="X278" s="141">
        <f>[2]Plan1!$A348</f>
        <v>47239</v>
      </c>
      <c r="Y278" s="133" t="str">
        <f>[2]Plan1!$C348</f>
        <v>Dia do Trabalho</v>
      </c>
      <c r="Z278" s="124"/>
      <c r="AA278" s="1"/>
      <c r="AB278" s="3"/>
      <c r="AC278" s="122"/>
      <c r="AD278" s="122"/>
      <c r="AE278" s="122"/>
      <c r="AF278" s="3"/>
      <c r="AG278" s="11"/>
      <c r="AH278" s="3"/>
      <c r="AI278" s="3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  <c r="ES278" s="2"/>
      <c r="ET278" s="2"/>
      <c r="EU278" s="2"/>
      <c r="EV278" s="2"/>
      <c r="EW278" s="2"/>
      <c r="EX278" s="2"/>
      <c r="EY278" s="2"/>
    </row>
    <row r="279" spans="1:155" x14ac:dyDescent="0.15">
      <c r="A279" s="115">
        <f t="shared" si="112"/>
        <v>44924</v>
      </c>
      <c r="B279" s="116">
        <f t="shared" ca="1" si="122"/>
        <v>1129.50746</v>
      </c>
      <c r="C279" s="14">
        <f t="shared" si="113"/>
        <v>1000</v>
      </c>
      <c r="D279" s="95">
        <f t="shared" si="114"/>
        <v>44923</v>
      </c>
      <c r="E279" s="93">
        <f ca="1">IF(D279&lt;$B$1,VLOOKUP(D279,[1]DI!$A$4:$B$15000,2,FALSE),0)</f>
        <v>0.13650000000000001</v>
      </c>
      <c r="F279" s="14">
        <f t="shared" ca="1" si="123"/>
        <v>1.00050788</v>
      </c>
      <c r="G279" s="14">
        <f ca="1">(TRUNC(PRODUCT($F$12:$F278),16))</f>
        <v>1.12950746371246</v>
      </c>
      <c r="H279" s="14">
        <f t="shared" si="124"/>
        <v>1</v>
      </c>
      <c r="I279" s="14">
        <f t="shared" ca="1" si="125"/>
        <v>1.1295074599999999</v>
      </c>
      <c r="J279" s="13">
        <f t="shared" si="115"/>
        <v>0</v>
      </c>
      <c r="K279" s="29">
        <f t="shared" si="116"/>
        <v>44538</v>
      </c>
      <c r="L279" s="2">
        <f t="shared" si="117"/>
        <v>267</v>
      </c>
      <c r="M279" s="17">
        <f t="shared" si="118"/>
        <v>267</v>
      </c>
      <c r="N279" s="12">
        <f t="shared" si="107"/>
        <v>1</v>
      </c>
      <c r="O279" s="12">
        <f t="shared" ca="1" si="108"/>
        <v>1.1295074599999999</v>
      </c>
      <c r="P279" s="17">
        <f t="shared" si="119"/>
        <v>0</v>
      </c>
      <c r="Q279" s="14">
        <f t="shared" ca="1" si="109"/>
        <v>129.50746000000001</v>
      </c>
      <c r="R279" s="20">
        <f t="shared" si="110"/>
        <v>0</v>
      </c>
      <c r="S279" s="14">
        <f t="shared" si="111"/>
        <v>0</v>
      </c>
      <c r="T279" s="4" t="str">
        <f t="shared" si="120"/>
        <v>A+J=</v>
      </c>
      <c r="U279" s="29">
        <f t="shared" si="121"/>
        <v>46021</v>
      </c>
      <c r="V279" s="3"/>
      <c r="W279" s="3"/>
      <c r="X279" s="141">
        <f>[2]Plan1!$A349</f>
        <v>47269</v>
      </c>
      <c r="Y279" s="133" t="str">
        <f>[2]Plan1!$C349</f>
        <v>Corpus Christi</v>
      </c>
      <c r="Z279" s="124"/>
      <c r="AA279" s="1"/>
      <c r="AB279" s="3"/>
      <c r="AC279" s="122"/>
      <c r="AD279" s="122"/>
      <c r="AE279" s="122"/>
      <c r="AF279" s="3"/>
      <c r="AG279" s="11"/>
      <c r="AH279" s="3"/>
      <c r="AI279" s="3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  <c r="ES279" s="2"/>
      <c r="ET279" s="2"/>
      <c r="EU279" s="2"/>
      <c r="EV279" s="2"/>
      <c r="EW279" s="2"/>
      <c r="EX279" s="2"/>
      <c r="EY279" s="2"/>
    </row>
    <row r="280" spans="1:155" x14ac:dyDescent="0.15">
      <c r="A280" s="115">
        <f t="shared" si="112"/>
        <v>44925</v>
      </c>
      <c r="B280" s="116">
        <f t="shared" ca="1" si="122"/>
        <v>1130.0811200000001</v>
      </c>
      <c r="C280" s="14">
        <f t="shared" si="113"/>
        <v>1000</v>
      </c>
      <c r="D280" s="95">
        <f t="shared" si="114"/>
        <v>44924</v>
      </c>
      <c r="E280" s="93">
        <f ca="1">IF(D280&lt;$B$1,VLOOKUP(D280,[1]DI!$A$4:$B$15000,2,FALSE),0)</f>
        <v>0.13650000000000001</v>
      </c>
      <c r="F280" s="14">
        <f t="shared" ca="1" si="123"/>
        <v>1.00050788</v>
      </c>
      <c r="G280" s="14">
        <f ca="1">(TRUNC(PRODUCT($F$12:$F279),16))</f>
        <v>1.13008111796313</v>
      </c>
      <c r="H280" s="14">
        <f t="shared" si="124"/>
        <v>1</v>
      </c>
      <c r="I280" s="14">
        <f t="shared" ca="1" si="125"/>
        <v>1.1300811200000001</v>
      </c>
      <c r="J280" s="13">
        <f t="shared" si="115"/>
        <v>0</v>
      </c>
      <c r="K280" s="29">
        <f t="shared" si="116"/>
        <v>44538</v>
      </c>
      <c r="L280" s="2">
        <f t="shared" si="117"/>
        <v>268</v>
      </c>
      <c r="M280" s="17">
        <f t="shared" si="118"/>
        <v>268</v>
      </c>
      <c r="N280" s="12">
        <f t="shared" si="107"/>
        <v>1</v>
      </c>
      <c r="O280" s="12">
        <f t="shared" ca="1" si="108"/>
        <v>1.1300811200000001</v>
      </c>
      <c r="P280" s="17">
        <f t="shared" si="119"/>
        <v>0</v>
      </c>
      <c r="Q280" s="14">
        <f t="shared" ca="1" si="109"/>
        <v>130.08112</v>
      </c>
      <c r="R280" s="20">
        <f t="shared" si="110"/>
        <v>0</v>
      </c>
      <c r="S280" s="14">
        <f t="shared" si="111"/>
        <v>0</v>
      </c>
      <c r="T280" s="4" t="str">
        <f t="shared" si="120"/>
        <v>A+J=</v>
      </c>
      <c r="U280" s="29">
        <f t="shared" si="121"/>
        <v>46021</v>
      </c>
      <c r="V280" s="3"/>
      <c r="W280" s="3"/>
      <c r="X280" s="141">
        <f>[2]Plan1!$A350</f>
        <v>47368</v>
      </c>
      <c r="Y280" s="133" t="str">
        <f>[2]Plan1!$C350</f>
        <v>Independência do Brasil</v>
      </c>
      <c r="Z280" s="124"/>
      <c r="AA280" s="1"/>
      <c r="AB280" s="3"/>
      <c r="AC280" s="122"/>
      <c r="AD280" s="122"/>
      <c r="AE280" s="122"/>
      <c r="AF280" s="3"/>
      <c r="AG280" s="11"/>
      <c r="AH280" s="3"/>
      <c r="AI280" s="3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  <c r="ES280" s="2"/>
      <c r="ET280" s="2"/>
      <c r="EU280" s="2"/>
      <c r="EV280" s="2"/>
      <c r="EW280" s="2"/>
      <c r="EX280" s="2"/>
      <c r="EY280" s="2"/>
    </row>
    <row r="281" spans="1:155" x14ac:dyDescent="0.15">
      <c r="A281" s="115">
        <f t="shared" si="112"/>
        <v>44928</v>
      </c>
      <c r="B281" s="116">
        <f t="shared" ca="1" si="122"/>
        <v>1130.65506</v>
      </c>
      <c r="C281" s="14">
        <f t="shared" si="113"/>
        <v>1000</v>
      </c>
      <c r="D281" s="95">
        <f t="shared" si="114"/>
        <v>44925</v>
      </c>
      <c r="E281" s="93">
        <f ca="1">IF(D281&lt;$B$1,VLOOKUP(D281,[1]DI!$A$4:$B$15000,2,FALSE),0)</f>
        <v>0.13650000000000001</v>
      </c>
      <c r="F281" s="14">
        <f t="shared" ca="1" si="123"/>
        <v>1.00050788</v>
      </c>
      <c r="G281" s="14">
        <f ca="1">(TRUNC(PRODUCT($F$12:$F280),16))</f>
        <v>1.13065506356132</v>
      </c>
      <c r="H281" s="14">
        <f t="shared" si="124"/>
        <v>1</v>
      </c>
      <c r="I281" s="14">
        <f t="shared" ca="1" si="125"/>
        <v>1.13065506</v>
      </c>
      <c r="J281" s="13">
        <f t="shared" si="115"/>
        <v>0</v>
      </c>
      <c r="K281" s="29">
        <f t="shared" si="116"/>
        <v>44538</v>
      </c>
      <c r="L281" s="2">
        <f t="shared" si="117"/>
        <v>269</v>
      </c>
      <c r="M281" s="17">
        <f t="shared" si="118"/>
        <v>269</v>
      </c>
      <c r="N281" s="12">
        <f t="shared" si="107"/>
        <v>1</v>
      </c>
      <c r="O281" s="12">
        <f t="shared" ca="1" si="108"/>
        <v>1.13065506</v>
      </c>
      <c r="P281" s="17">
        <f t="shared" si="119"/>
        <v>0</v>
      </c>
      <c r="Q281" s="14">
        <f t="shared" ca="1" si="109"/>
        <v>130.65505999999999</v>
      </c>
      <c r="R281" s="20">
        <f t="shared" si="110"/>
        <v>0</v>
      </c>
      <c r="S281" s="14">
        <f t="shared" si="111"/>
        <v>0</v>
      </c>
      <c r="T281" s="4" t="str">
        <f t="shared" si="120"/>
        <v>A+J=</v>
      </c>
      <c r="U281" s="29">
        <f t="shared" si="121"/>
        <v>46021</v>
      </c>
      <c r="V281" s="3"/>
      <c r="W281" s="3"/>
      <c r="X281" s="141">
        <f>[2]Plan1!$A351</f>
        <v>47403</v>
      </c>
      <c r="Y281" s="133" t="str">
        <f>[2]Plan1!$C351</f>
        <v>Nossa Sr.a Aparecida - Padroeira do Brasil</v>
      </c>
      <c r="Z281" s="124"/>
      <c r="AA281" s="1"/>
      <c r="AB281" s="3"/>
      <c r="AC281" s="122"/>
      <c r="AD281" s="122"/>
      <c r="AE281" s="122"/>
      <c r="AF281" s="3"/>
      <c r="AG281" s="11"/>
      <c r="AH281" s="3"/>
      <c r="AI281" s="3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  <c r="ER281" s="2"/>
      <c r="ES281" s="2"/>
      <c r="ET281" s="2"/>
      <c r="EU281" s="2"/>
      <c r="EV281" s="2"/>
      <c r="EW281" s="2"/>
      <c r="EX281" s="2"/>
      <c r="EY281" s="2"/>
    </row>
    <row r="282" spans="1:155" x14ac:dyDescent="0.15">
      <c r="A282" s="115">
        <f t="shared" si="112"/>
        <v>44929</v>
      </c>
      <c r="B282" s="116">
        <f t="shared" ca="1" si="122"/>
        <v>1131.2293</v>
      </c>
      <c r="C282" s="14">
        <f t="shared" si="113"/>
        <v>1000</v>
      </c>
      <c r="D282" s="95">
        <f t="shared" si="114"/>
        <v>44928</v>
      </c>
      <c r="E282" s="93">
        <f ca="1">IF(D282&lt;$B$1,VLOOKUP(D282,[1]DI!$A$4:$B$15000,2,FALSE),0)</f>
        <v>0.13650000000000001</v>
      </c>
      <c r="F282" s="14">
        <f t="shared" ca="1" si="123"/>
        <v>1.00050788</v>
      </c>
      <c r="G282" s="14">
        <f ca="1">(TRUNC(PRODUCT($F$12:$F281),16))</f>
        <v>1.131229300655</v>
      </c>
      <c r="H282" s="14">
        <f t="shared" si="124"/>
        <v>1</v>
      </c>
      <c r="I282" s="14">
        <f t="shared" ca="1" si="125"/>
        <v>1.1312293</v>
      </c>
      <c r="J282" s="13">
        <f t="shared" si="115"/>
        <v>0</v>
      </c>
      <c r="K282" s="29">
        <f t="shared" si="116"/>
        <v>44538</v>
      </c>
      <c r="L282" s="2">
        <f t="shared" si="117"/>
        <v>270</v>
      </c>
      <c r="M282" s="17">
        <f t="shared" si="118"/>
        <v>270</v>
      </c>
      <c r="N282" s="12">
        <f t="shared" si="107"/>
        <v>1</v>
      </c>
      <c r="O282" s="12">
        <f t="shared" ca="1" si="108"/>
        <v>1.1312293</v>
      </c>
      <c r="P282" s="17">
        <f t="shared" si="119"/>
        <v>0</v>
      </c>
      <c r="Q282" s="14">
        <f t="shared" ca="1" si="109"/>
        <v>131.22929999999999</v>
      </c>
      <c r="R282" s="20">
        <f t="shared" si="110"/>
        <v>0</v>
      </c>
      <c r="S282" s="14">
        <f t="shared" si="111"/>
        <v>0</v>
      </c>
      <c r="T282" s="4" t="str">
        <f t="shared" si="120"/>
        <v>A+J=</v>
      </c>
      <c r="U282" s="29">
        <f t="shared" si="121"/>
        <v>46021</v>
      </c>
      <c r="V282" s="3"/>
      <c r="W282" s="3"/>
      <c r="X282" s="141">
        <f>[2]Plan1!$A352</f>
        <v>47424</v>
      </c>
      <c r="Y282" s="133" t="str">
        <f>[2]Plan1!$C352</f>
        <v>Finados</v>
      </c>
      <c r="Z282" s="124"/>
      <c r="AA282" s="1"/>
      <c r="AB282" s="3"/>
      <c r="AC282" s="122"/>
      <c r="AD282" s="122"/>
      <c r="AE282" s="122"/>
      <c r="AF282" s="3"/>
      <c r="AG282" s="11"/>
      <c r="AH282" s="3"/>
      <c r="AI282" s="3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  <c r="ES282" s="2"/>
      <c r="ET282" s="2"/>
      <c r="EU282" s="2"/>
      <c r="EV282" s="2"/>
      <c r="EW282" s="2"/>
      <c r="EX282" s="2"/>
      <c r="EY282" s="2"/>
    </row>
    <row r="283" spans="1:155" x14ac:dyDescent="0.15">
      <c r="A283" s="115">
        <f t="shared" si="112"/>
        <v>44930</v>
      </c>
      <c r="B283" s="116">
        <f t="shared" ca="1" si="122"/>
        <v>1131.8038300000001</v>
      </c>
      <c r="C283" s="14">
        <f t="shared" si="113"/>
        <v>1000</v>
      </c>
      <c r="D283" s="95">
        <f t="shared" si="114"/>
        <v>44929</v>
      </c>
      <c r="E283" s="93">
        <f ca="1">IF(D283&lt;$B$1,VLOOKUP(D283,[1]DI!$A$4:$B$15000,2,FALSE),0)</f>
        <v>0.13650000000000001</v>
      </c>
      <c r="F283" s="14">
        <f t="shared" ca="1" si="123"/>
        <v>1.00050788</v>
      </c>
      <c r="G283" s="14">
        <f ca="1">(TRUNC(PRODUCT($F$12:$F282),16))</f>
        <v>1.1318038293922199</v>
      </c>
      <c r="H283" s="14">
        <f t="shared" si="124"/>
        <v>1</v>
      </c>
      <c r="I283" s="14">
        <f t="shared" ca="1" si="125"/>
        <v>1.13180383</v>
      </c>
      <c r="J283" s="13">
        <f t="shared" si="115"/>
        <v>0</v>
      </c>
      <c r="K283" s="29">
        <f t="shared" si="116"/>
        <v>44538</v>
      </c>
      <c r="L283" s="2">
        <f t="shared" si="117"/>
        <v>271</v>
      </c>
      <c r="M283" s="17">
        <f t="shared" si="118"/>
        <v>271</v>
      </c>
      <c r="N283" s="12">
        <f t="shared" si="107"/>
        <v>1</v>
      </c>
      <c r="O283" s="12">
        <f t="shared" ca="1" si="108"/>
        <v>1.13180383</v>
      </c>
      <c r="P283" s="17">
        <f t="shared" si="119"/>
        <v>0</v>
      </c>
      <c r="Q283" s="14">
        <f t="shared" ca="1" si="109"/>
        <v>131.80383</v>
      </c>
      <c r="R283" s="20">
        <f t="shared" si="110"/>
        <v>0</v>
      </c>
      <c r="S283" s="14">
        <f t="shared" si="111"/>
        <v>0</v>
      </c>
      <c r="T283" s="4" t="str">
        <f t="shared" si="120"/>
        <v>A+J=</v>
      </c>
      <c r="U283" s="29">
        <f t="shared" si="121"/>
        <v>46021</v>
      </c>
      <c r="V283" s="3"/>
      <c r="W283" s="3"/>
      <c r="X283" s="141">
        <f>[2]Plan1!$A353</f>
        <v>47437</v>
      </c>
      <c r="Y283" s="133" t="str">
        <f>[2]Plan1!$C353</f>
        <v>Proclamação da República</v>
      </c>
      <c r="Z283" s="124"/>
      <c r="AA283" s="1"/>
      <c r="AB283" s="3"/>
      <c r="AC283" s="122"/>
      <c r="AD283" s="122"/>
      <c r="AE283" s="122"/>
      <c r="AF283" s="3"/>
      <c r="AG283" s="11"/>
      <c r="AH283" s="3"/>
      <c r="AI283" s="3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  <c r="ES283" s="2"/>
      <c r="ET283" s="2"/>
      <c r="EU283" s="2"/>
      <c r="EV283" s="2"/>
      <c r="EW283" s="2"/>
      <c r="EX283" s="2"/>
      <c r="EY283" s="2"/>
    </row>
    <row r="284" spans="1:155" x14ac:dyDescent="0.15">
      <c r="A284" s="115">
        <f t="shared" si="112"/>
        <v>44931</v>
      </c>
      <c r="B284" s="116">
        <f t="shared" ca="1" si="122"/>
        <v>1132.3786500000001</v>
      </c>
      <c r="C284" s="14">
        <f t="shared" si="113"/>
        <v>1000</v>
      </c>
      <c r="D284" s="95">
        <f t="shared" si="114"/>
        <v>44930</v>
      </c>
      <c r="E284" s="93">
        <f ca="1">IF(D284&lt;$B$1,VLOOKUP(D284,[1]DI!$A$4:$B$15000,2,FALSE),0)</f>
        <v>0.13650000000000001</v>
      </c>
      <c r="F284" s="14">
        <f t="shared" ca="1" si="123"/>
        <v>1.00050788</v>
      </c>
      <c r="G284" s="14">
        <f ca="1">(TRUNC(PRODUCT($F$12:$F283),16))</f>
        <v>1.1323786499210899</v>
      </c>
      <c r="H284" s="14">
        <f t="shared" si="124"/>
        <v>1</v>
      </c>
      <c r="I284" s="14">
        <f t="shared" ca="1" si="125"/>
        <v>1.1323786499999999</v>
      </c>
      <c r="J284" s="13">
        <f t="shared" si="115"/>
        <v>0</v>
      </c>
      <c r="K284" s="29">
        <f t="shared" si="116"/>
        <v>44538</v>
      </c>
      <c r="L284" s="2">
        <f t="shared" si="117"/>
        <v>272</v>
      </c>
      <c r="M284" s="17">
        <f t="shared" si="118"/>
        <v>272</v>
      </c>
      <c r="N284" s="12">
        <f t="shared" si="107"/>
        <v>1</v>
      </c>
      <c r="O284" s="12">
        <f t="shared" ca="1" si="108"/>
        <v>1.1323786499999999</v>
      </c>
      <c r="P284" s="17">
        <f t="shared" si="119"/>
        <v>0</v>
      </c>
      <c r="Q284" s="14">
        <f t="shared" ca="1" si="109"/>
        <v>132.37864999999999</v>
      </c>
      <c r="R284" s="20">
        <f t="shared" si="110"/>
        <v>0</v>
      </c>
      <c r="S284" s="14">
        <f t="shared" si="111"/>
        <v>0</v>
      </c>
      <c r="T284" s="4" t="str">
        <f t="shared" si="120"/>
        <v>A+J=</v>
      </c>
      <c r="U284" s="29">
        <f t="shared" si="121"/>
        <v>46021</v>
      </c>
      <c r="V284" s="3"/>
      <c r="W284" s="3"/>
      <c r="X284" s="141">
        <f>[2]Plan1!$A354</f>
        <v>47442</v>
      </c>
      <c r="Y284" s="133" t="str">
        <f>[2]Plan1!$C354</f>
        <v>Dia Nacional de Zumbi e da Consciência Negra</v>
      </c>
      <c r="Z284" s="124"/>
      <c r="AA284" s="1"/>
      <c r="AB284" s="3"/>
      <c r="AC284" s="122"/>
      <c r="AD284" s="122"/>
      <c r="AE284" s="122"/>
      <c r="AF284" s="3"/>
      <c r="AG284" s="11"/>
      <c r="AH284" s="3"/>
      <c r="AI284" s="3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  <c r="ES284" s="2"/>
      <c r="ET284" s="2"/>
      <c r="EU284" s="2"/>
      <c r="EV284" s="2"/>
      <c r="EW284" s="2"/>
      <c r="EX284" s="2"/>
      <c r="EY284" s="2"/>
    </row>
    <row r="285" spans="1:155" x14ac:dyDescent="0.15">
      <c r="A285" s="115">
        <f t="shared" si="112"/>
        <v>44932</v>
      </c>
      <c r="B285" s="116">
        <f t="shared" ca="1" si="122"/>
        <v>1132.9537599999999</v>
      </c>
      <c r="C285" s="14">
        <f t="shared" si="113"/>
        <v>1000</v>
      </c>
      <c r="D285" s="95">
        <f t="shared" si="114"/>
        <v>44931</v>
      </c>
      <c r="E285" s="93">
        <f ca="1">IF(D285&lt;$B$1,VLOOKUP(D285,[1]DI!$A$4:$B$15000,2,FALSE),0)</f>
        <v>0.13650000000000001</v>
      </c>
      <c r="F285" s="14">
        <f t="shared" ca="1" si="123"/>
        <v>1.00050788</v>
      </c>
      <c r="G285" s="14">
        <f ca="1">(TRUNC(PRODUCT($F$12:$F284),16))</f>
        <v>1.13295376238981</v>
      </c>
      <c r="H285" s="14">
        <f t="shared" si="124"/>
        <v>1</v>
      </c>
      <c r="I285" s="14">
        <f t="shared" ca="1" si="125"/>
        <v>1.1329537599999999</v>
      </c>
      <c r="J285" s="13">
        <f t="shared" si="115"/>
        <v>0</v>
      </c>
      <c r="K285" s="29">
        <f t="shared" si="116"/>
        <v>44538</v>
      </c>
      <c r="L285" s="2">
        <f t="shared" si="117"/>
        <v>273</v>
      </c>
      <c r="M285" s="17">
        <f t="shared" si="118"/>
        <v>273</v>
      </c>
      <c r="N285" s="12">
        <f t="shared" si="107"/>
        <v>1</v>
      </c>
      <c r="O285" s="12">
        <f t="shared" ca="1" si="108"/>
        <v>1.1329537599999999</v>
      </c>
      <c r="P285" s="17">
        <f t="shared" si="119"/>
        <v>0</v>
      </c>
      <c r="Q285" s="14">
        <f t="shared" ca="1" si="109"/>
        <v>132.95375999999999</v>
      </c>
      <c r="R285" s="20">
        <f t="shared" si="110"/>
        <v>0</v>
      </c>
      <c r="S285" s="14">
        <f t="shared" si="111"/>
        <v>0</v>
      </c>
      <c r="T285" s="4" t="str">
        <f t="shared" si="120"/>
        <v>A+J=</v>
      </c>
      <c r="U285" s="29">
        <f t="shared" si="121"/>
        <v>46021</v>
      </c>
      <c r="V285" s="3"/>
      <c r="W285" s="3"/>
      <c r="X285" s="141">
        <f>[2]Plan1!$A355</f>
        <v>47477</v>
      </c>
      <c r="Y285" s="133" t="str">
        <f>[2]Plan1!$C355</f>
        <v>Natal</v>
      </c>
      <c r="Z285" s="124"/>
      <c r="AA285" s="1"/>
      <c r="AB285" s="3"/>
      <c r="AC285" s="122"/>
      <c r="AD285" s="122"/>
      <c r="AE285" s="122"/>
      <c r="AF285" s="3"/>
      <c r="AG285" s="11"/>
      <c r="AH285" s="3"/>
      <c r="AI285" s="3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  <c r="ER285" s="2"/>
      <c r="ES285" s="2"/>
      <c r="ET285" s="2"/>
      <c r="EU285" s="2"/>
      <c r="EV285" s="2"/>
      <c r="EW285" s="2"/>
      <c r="EX285" s="2"/>
      <c r="EY285" s="2"/>
    </row>
    <row r="286" spans="1:155" x14ac:dyDescent="0.15">
      <c r="A286" s="115">
        <f t="shared" si="112"/>
        <v>44935</v>
      </c>
      <c r="B286" s="116">
        <f t="shared" ca="1" si="122"/>
        <v>1133.52917</v>
      </c>
      <c r="C286" s="14">
        <f t="shared" si="113"/>
        <v>1000</v>
      </c>
      <c r="D286" s="95">
        <f t="shared" si="114"/>
        <v>44932</v>
      </c>
      <c r="E286" s="93">
        <f ca="1">IF(D286&lt;$B$1,VLOOKUP(D286,[1]DI!$A$4:$B$15000,2,FALSE),0)</f>
        <v>0.13650000000000001</v>
      </c>
      <c r="F286" s="14">
        <f t="shared" ca="1" si="123"/>
        <v>1.00050788</v>
      </c>
      <c r="G286" s="14">
        <f ca="1">(TRUNC(PRODUCT($F$12:$F285),16))</f>
        <v>1.1335291669466601</v>
      </c>
      <c r="H286" s="14">
        <f t="shared" si="124"/>
        <v>1</v>
      </c>
      <c r="I286" s="14">
        <f t="shared" ca="1" si="125"/>
        <v>1.1335291700000001</v>
      </c>
      <c r="J286" s="13">
        <f t="shared" si="115"/>
        <v>0</v>
      </c>
      <c r="K286" s="29">
        <f t="shared" si="116"/>
        <v>44538</v>
      </c>
      <c r="L286" s="2">
        <f t="shared" si="117"/>
        <v>274</v>
      </c>
      <c r="M286" s="17">
        <f t="shared" si="118"/>
        <v>274</v>
      </c>
      <c r="N286" s="12">
        <f t="shared" si="107"/>
        <v>1</v>
      </c>
      <c r="O286" s="12">
        <f t="shared" ca="1" si="108"/>
        <v>1.1335291700000001</v>
      </c>
      <c r="P286" s="17">
        <f t="shared" si="119"/>
        <v>0</v>
      </c>
      <c r="Q286" s="14">
        <f t="shared" ca="1" si="109"/>
        <v>133.52916999999999</v>
      </c>
      <c r="R286" s="20">
        <f t="shared" si="110"/>
        <v>0</v>
      </c>
      <c r="S286" s="14">
        <f t="shared" si="111"/>
        <v>0</v>
      </c>
      <c r="T286" s="4" t="str">
        <f t="shared" si="120"/>
        <v>A+J=</v>
      </c>
      <c r="U286" s="29">
        <f t="shared" si="121"/>
        <v>46021</v>
      </c>
      <c r="V286" s="3"/>
      <c r="W286" s="3"/>
      <c r="X286" s="141">
        <f>[2]Plan1!$A356</f>
        <v>47484</v>
      </c>
      <c r="Y286" s="133" t="str">
        <f>[2]Plan1!$C356</f>
        <v>Confraternização Universal</v>
      </c>
      <c r="Z286" s="124"/>
      <c r="AA286" s="1"/>
      <c r="AB286" s="3"/>
      <c r="AC286" s="122"/>
      <c r="AD286" s="122"/>
      <c r="AE286" s="122"/>
      <c r="AF286" s="3"/>
      <c r="AG286" s="11"/>
      <c r="AH286" s="3"/>
      <c r="AI286" s="3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  <c r="ES286" s="2"/>
      <c r="ET286" s="2"/>
      <c r="EU286" s="2"/>
      <c r="EV286" s="2"/>
      <c r="EW286" s="2"/>
      <c r="EX286" s="2"/>
      <c r="EY286" s="2"/>
    </row>
    <row r="287" spans="1:155" x14ac:dyDescent="0.15">
      <c r="A287" s="115">
        <f t="shared" si="112"/>
        <v>44936</v>
      </c>
      <c r="B287" s="116">
        <f t="shared" ca="1" si="122"/>
        <v>1134.1048599999999</v>
      </c>
      <c r="C287" s="14">
        <f t="shared" si="113"/>
        <v>1000</v>
      </c>
      <c r="D287" s="95">
        <f t="shared" si="114"/>
        <v>44935</v>
      </c>
      <c r="E287" s="93">
        <f ca="1">IF(D287&lt;$B$1,VLOOKUP(D287,[1]DI!$A$4:$B$15000,2,FALSE),0)</f>
        <v>0.13650000000000001</v>
      </c>
      <c r="F287" s="14">
        <f t="shared" ca="1" si="123"/>
        <v>1.00050788</v>
      </c>
      <c r="G287" s="14">
        <f ca="1">(TRUNC(PRODUCT($F$12:$F286),16))</f>
        <v>1.13410486373997</v>
      </c>
      <c r="H287" s="14">
        <f t="shared" si="124"/>
        <v>1</v>
      </c>
      <c r="I287" s="14">
        <f t="shared" ca="1" si="125"/>
        <v>1.1341048600000001</v>
      </c>
      <c r="J287" s="13">
        <f t="shared" si="115"/>
        <v>0</v>
      </c>
      <c r="K287" s="29">
        <f t="shared" si="116"/>
        <v>44538</v>
      </c>
      <c r="L287" s="2">
        <f t="shared" si="117"/>
        <v>275</v>
      </c>
      <c r="M287" s="17">
        <f t="shared" si="118"/>
        <v>275</v>
      </c>
      <c r="N287" s="12">
        <f t="shared" si="107"/>
        <v>1</v>
      </c>
      <c r="O287" s="12">
        <f t="shared" ca="1" si="108"/>
        <v>1.1341048600000001</v>
      </c>
      <c r="P287" s="17">
        <f t="shared" si="119"/>
        <v>0</v>
      </c>
      <c r="Q287" s="14">
        <f t="shared" ca="1" si="109"/>
        <v>134.10486</v>
      </c>
      <c r="R287" s="20">
        <f t="shared" si="110"/>
        <v>0</v>
      </c>
      <c r="S287" s="14">
        <f t="shared" si="111"/>
        <v>0</v>
      </c>
      <c r="T287" s="4" t="str">
        <f t="shared" si="120"/>
        <v>A+J=</v>
      </c>
      <c r="U287" s="29">
        <f t="shared" si="121"/>
        <v>46021</v>
      </c>
      <c r="V287" s="3"/>
      <c r="W287" s="3"/>
      <c r="X287" s="141">
        <f>[2]Plan1!$A357</f>
        <v>47546</v>
      </c>
      <c r="Y287" s="133" t="str">
        <f>[2]Plan1!$C357</f>
        <v>Carnaval</v>
      </c>
      <c r="Z287" s="124"/>
      <c r="AA287" s="1"/>
      <c r="AB287" s="3"/>
      <c r="AC287" s="122"/>
      <c r="AD287" s="122"/>
      <c r="AE287" s="122"/>
      <c r="AF287" s="3"/>
      <c r="AG287" s="11"/>
      <c r="AH287" s="3"/>
      <c r="AI287" s="3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  <c r="ES287" s="2"/>
      <c r="ET287" s="2"/>
      <c r="EU287" s="2"/>
      <c r="EV287" s="2"/>
      <c r="EW287" s="2"/>
      <c r="EX287" s="2"/>
      <c r="EY287" s="2"/>
    </row>
    <row r="288" spans="1:155" x14ac:dyDescent="0.15">
      <c r="A288" s="115">
        <f t="shared" si="112"/>
        <v>44937</v>
      </c>
      <c r="B288" s="116">
        <f t="shared" ca="1" si="122"/>
        <v>1134.68085</v>
      </c>
      <c r="C288" s="14">
        <f t="shared" si="113"/>
        <v>1000</v>
      </c>
      <c r="D288" s="95">
        <f t="shared" si="114"/>
        <v>44936</v>
      </c>
      <c r="E288" s="93">
        <f ca="1">IF(D288&lt;$B$1,VLOOKUP(D288,[1]DI!$A$4:$B$15000,2,FALSE),0)</f>
        <v>0.13650000000000001</v>
      </c>
      <c r="F288" s="14">
        <f t="shared" ca="1" si="123"/>
        <v>1.00050788</v>
      </c>
      <c r="G288" s="14">
        <f ca="1">(TRUNC(PRODUCT($F$12:$F287),16))</f>
        <v>1.13468085291816</v>
      </c>
      <c r="H288" s="14">
        <f t="shared" si="124"/>
        <v>1</v>
      </c>
      <c r="I288" s="14">
        <f t="shared" ca="1" si="125"/>
        <v>1.1346808500000001</v>
      </c>
      <c r="J288" s="13">
        <f t="shared" si="115"/>
        <v>0</v>
      </c>
      <c r="K288" s="29">
        <f t="shared" si="116"/>
        <v>44538</v>
      </c>
      <c r="L288" s="2">
        <f t="shared" si="117"/>
        <v>276</v>
      </c>
      <c r="M288" s="17">
        <f t="shared" si="118"/>
        <v>276</v>
      </c>
      <c r="N288" s="12">
        <f t="shared" si="107"/>
        <v>1</v>
      </c>
      <c r="O288" s="12">
        <f t="shared" ca="1" si="108"/>
        <v>1.1346808500000001</v>
      </c>
      <c r="P288" s="17">
        <f t="shared" si="119"/>
        <v>0</v>
      </c>
      <c r="Q288" s="14">
        <f t="shared" ca="1" si="109"/>
        <v>134.68084999999999</v>
      </c>
      <c r="R288" s="20">
        <f t="shared" si="110"/>
        <v>0</v>
      </c>
      <c r="S288" s="14">
        <f t="shared" si="111"/>
        <v>0</v>
      </c>
      <c r="T288" s="4" t="str">
        <f t="shared" si="120"/>
        <v>A+J=</v>
      </c>
      <c r="U288" s="29">
        <f t="shared" si="121"/>
        <v>46021</v>
      </c>
      <c r="V288" s="3"/>
      <c r="W288" s="3"/>
      <c r="X288" s="141">
        <f>[2]Plan1!$A358</f>
        <v>47547</v>
      </c>
      <c r="Y288" s="133" t="str">
        <f>[2]Plan1!$C358</f>
        <v>Carnaval</v>
      </c>
      <c r="Z288" s="124"/>
      <c r="AA288" s="1"/>
      <c r="AB288" s="3"/>
      <c r="AC288" s="122"/>
      <c r="AD288" s="122"/>
      <c r="AE288" s="122"/>
      <c r="AF288" s="3"/>
      <c r="AG288" s="11"/>
      <c r="AH288" s="3"/>
      <c r="AI288" s="3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  <c r="ES288" s="2"/>
      <c r="ET288" s="2"/>
      <c r="EU288" s="2"/>
      <c r="EV288" s="2"/>
      <c r="EW288" s="2"/>
      <c r="EX288" s="2"/>
      <c r="EY288" s="2"/>
    </row>
    <row r="289" spans="1:155" x14ac:dyDescent="0.15">
      <c r="A289" s="115">
        <f t="shared" si="112"/>
        <v>44938</v>
      </c>
      <c r="B289" s="116">
        <f t="shared" ca="1" si="122"/>
        <v>1135.25713</v>
      </c>
      <c r="C289" s="14">
        <f t="shared" si="113"/>
        <v>1000</v>
      </c>
      <c r="D289" s="95">
        <f t="shared" si="114"/>
        <v>44937</v>
      </c>
      <c r="E289" s="93">
        <f ca="1">IF(D289&lt;$B$1,VLOOKUP(D289,[1]DI!$A$4:$B$15000,2,FALSE),0)</f>
        <v>0.13650000000000001</v>
      </c>
      <c r="F289" s="14">
        <f t="shared" ca="1" si="123"/>
        <v>1.00050788</v>
      </c>
      <c r="G289" s="14">
        <f ca="1">(TRUNC(PRODUCT($F$12:$F288),16))</f>
        <v>1.13525713462974</v>
      </c>
      <c r="H289" s="14">
        <f t="shared" si="124"/>
        <v>1</v>
      </c>
      <c r="I289" s="14">
        <f t="shared" ca="1" si="125"/>
        <v>1.1352571300000001</v>
      </c>
      <c r="J289" s="13">
        <f t="shared" si="115"/>
        <v>0</v>
      </c>
      <c r="K289" s="29">
        <f t="shared" si="116"/>
        <v>44538</v>
      </c>
      <c r="L289" s="2">
        <f t="shared" si="117"/>
        <v>277</v>
      </c>
      <c r="M289" s="17">
        <f t="shared" si="118"/>
        <v>277</v>
      </c>
      <c r="N289" s="12">
        <f t="shared" si="107"/>
        <v>1</v>
      </c>
      <c r="O289" s="12">
        <f t="shared" ca="1" si="108"/>
        <v>1.1352571300000001</v>
      </c>
      <c r="P289" s="17">
        <f t="shared" si="119"/>
        <v>0</v>
      </c>
      <c r="Q289" s="14">
        <f t="shared" ca="1" si="109"/>
        <v>135.25712999999999</v>
      </c>
      <c r="R289" s="20">
        <f t="shared" si="110"/>
        <v>0</v>
      </c>
      <c r="S289" s="14">
        <f t="shared" si="111"/>
        <v>0</v>
      </c>
      <c r="T289" s="4" t="str">
        <f t="shared" si="120"/>
        <v>A+J=</v>
      </c>
      <c r="U289" s="29">
        <f t="shared" si="121"/>
        <v>46021</v>
      </c>
      <c r="V289" s="3"/>
      <c r="W289" s="3"/>
      <c r="X289" s="141">
        <f>[2]Plan1!$A359</f>
        <v>47592</v>
      </c>
      <c r="Y289" s="133" t="str">
        <f>[2]Plan1!$C359</f>
        <v>Paixão de Cristo</v>
      </c>
      <c r="Z289" s="124"/>
      <c r="AA289" s="1"/>
      <c r="AB289" s="3"/>
      <c r="AC289" s="122"/>
      <c r="AD289" s="122"/>
      <c r="AE289" s="122"/>
      <c r="AF289" s="3"/>
      <c r="AG289" s="11"/>
      <c r="AH289" s="3"/>
      <c r="AI289" s="3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  <c r="EQ289" s="2"/>
      <c r="ER289" s="2"/>
      <c r="ES289" s="2"/>
      <c r="ET289" s="2"/>
      <c r="EU289" s="2"/>
      <c r="EV289" s="2"/>
      <c r="EW289" s="2"/>
      <c r="EX289" s="2"/>
      <c r="EY289" s="2"/>
    </row>
    <row r="290" spans="1:155" x14ac:dyDescent="0.15">
      <c r="A290" s="115">
        <f t="shared" si="112"/>
        <v>44939</v>
      </c>
      <c r="B290" s="116">
        <f t="shared" ca="1" si="122"/>
        <v>1135.8337099999999</v>
      </c>
      <c r="C290" s="14">
        <f t="shared" si="113"/>
        <v>1000</v>
      </c>
      <c r="D290" s="95">
        <f t="shared" si="114"/>
        <v>44938</v>
      </c>
      <c r="E290" s="93">
        <f ca="1">IF(D290&lt;$B$1,VLOOKUP(D290,[1]DI!$A$4:$B$15000,2,FALSE),0)</f>
        <v>0.13650000000000001</v>
      </c>
      <c r="F290" s="14">
        <f t="shared" ca="1" si="123"/>
        <v>1.00050788</v>
      </c>
      <c r="G290" s="14">
        <f ca="1">(TRUNC(PRODUCT($F$12:$F289),16))</f>
        <v>1.13583370902328</v>
      </c>
      <c r="H290" s="14">
        <f t="shared" si="124"/>
        <v>1</v>
      </c>
      <c r="I290" s="14">
        <f t="shared" ca="1" si="125"/>
        <v>1.13583371</v>
      </c>
      <c r="J290" s="13">
        <f t="shared" si="115"/>
        <v>0</v>
      </c>
      <c r="K290" s="29">
        <f t="shared" si="116"/>
        <v>44538</v>
      </c>
      <c r="L290" s="2">
        <f t="shared" si="117"/>
        <v>278</v>
      </c>
      <c r="M290" s="17">
        <f t="shared" si="118"/>
        <v>278</v>
      </c>
      <c r="N290" s="12">
        <f t="shared" si="107"/>
        <v>1</v>
      </c>
      <c r="O290" s="12">
        <f t="shared" ca="1" si="108"/>
        <v>1.13583371</v>
      </c>
      <c r="P290" s="17">
        <f t="shared" si="119"/>
        <v>0</v>
      </c>
      <c r="Q290" s="14">
        <f t="shared" ca="1" si="109"/>
        <v>135.83371</v>
      </c>
      <c r="R290" s="20">
        <f t="shared" si="110"/>
        <v>0</v>
      </c>
      <c r="S290" s="14">
        <f t="shared" si="111"/>
        <v>0</v>
      </c>
      <c r="T290" s="4" t="str">
        <f t="shared" si="120"/>
        <v>A+J=</v>
      </c>
      <c r="U290" s="29">
        <f t="shared" si="121"/>
        <v>46021</v>
      </c>
      <c r="V290" s="3"/>
      <c r="W290" s="3"/>
      <c r="X290" s="141">
        <f>[2]Plan1!$A360</f>
        <v>47594</v>
      </c>
      <c r="Y290" s="133" t="str">
        <f>[2]Plan1!$C360</f>
        <v>Tiradentes</v>
      </c>
      <c r="Z290" s="124"/>
      <c r="AA290" s="1"/>
      <c r="AB290" s="3"/>
      <c r="AC290" s="122"/>
      <c r="AD290" s="122"/>
      <c r="AE290" s="122"/>
      <c r="AF290" s="3"/>
      <c r="AG290" s="11"/>
      <c r="AH290" s="3"/>
      <c r="AI290" s="3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  <c r="ES290" s="2"/>
      <c r="ET290" s="2"/>
      <c r="EU290" s="2"/>
      <c r="EV290" s="2"/>
      <c r="EW290" s="2"/>
      <c r="EX290" s="2"/>
      <c r="EY290" s="2"/>
    </row>
    <row r="291" spans="1:155" x14ac:dyDescent="0.15">
      <c r="A291" s="115">
        <f t="shared" si="112"/>
        <v>44942</v>
      </c>
      <c r="B291" s="116">
        <f t="shared" ca="1" si="122"/>
        <v>1136.41058</v>
      </c>
      <c r="C291" s="14">
        <f t="shared" si="113"/>
        <v>1000</v>
      </c>
      <c r="D291" s="95">
        <f t="shared" si="114"/>
        <v>44939</v>
      </c>
      <c r="E291" s="93">
        <f ca="1">IF(D291&lt;$B$1,VLOOKUP(D291,[1]DI!$A$4:$B$15000,2,FALSE),0)</f>
        <v>0.13650000000000001</v>
      </c>
      <c r="F291" s="14">
        <f t="shared" ca="1" si="123"/>
        <v>1.00050788</v>
      </c>
      <c r="G291" s="14">
        <f ca="1">(TRUNC(PRODUCT($F$12:$F290),16))</f>
        <v>1.1364105762474199</v>
      </c>
      <c r="H291" s="14">
        <f t="shared" si="124"/>
        <v>1</v>
      </c>
      <c r="I291" s="14">
        <f t="shared" ca="1" si="125"/>
        <v>1.1364105799999999</v>
      </c>
      <c r="J291" s="13">
        <f t="shared" si="115"/>
        <v>0</v>
      </c>
      <c r="K291" s="29">
        <f t="shared" si="116"/>
        <v>44538</v>
      </c>
      <c r="L291" s="2">
        <f t="shared" si="117"/>
        <v>279</v>
      </c>
      <c r="M291" s="17">
        <f t="shared" si="118"/>
        <v>279</v>
      </c>
      <c r="N291" s="12">
        <f t="shared" si="107"/>
        <v>1</v>
      </c>
      <c r="O291" s="12">
        <f t="shared" ca="1" si="108"/>
        <v>1.1364105799999999</v>
      </c>
      <c r="P291" s="17">
        <f t="shared" si="119"/>
        <v>0</v>
      </c>
      <c r="Q291" s="14">
        <f t="shared" ca="1" si="109"/>
        <v>136.41058000000001</v>
      </c>
      <c r="R291" s="20">
        <f t="shared" si="110"/>
        <v>0</v>
      </c>
      <c r="S291" s="14">
        <f t="shared" si="111"/>
        <v>0</v>
      </c>
      <c r="T291" s="4" t="str">
        <f t="shared" si="120"/>
        <v>A+J=</v>
      </c>
      <c r="U291" s="29">
        <f t="shared" si="121"/>
        <v>46021</v>
      </c>
      <c r="V291" s="3"/>
      <c r="W291" s="3"/>
      <c r="X291" s="141">
        <f>[2]Plan1!$A361</f>
        <v>47604</v>
      </c>
      <c r="Y291" s="133" t="str">
        <f>[2]Plan1!$C361</f>
        <v>Dia do Trabalho</v>
      </c>
      <c r="Z291" s="124"/>
      <c r="AA291" s="1"/>
      <c r="AB291" s="3"/>
      <c r="AC291" s="122"/>
      <c r="AD291" s="122"/>
      <c r="AE291" s="122"/>
      <c r="AF291" s="3"/>
      <c r="AG291" s="11"/>
      <c r="AH291" s="3"/>
      <c r="AI291" s="3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  <c r="ER291" s="2"/>
      <c r="ES291" s="2"/>
      <c r="ET291" s="2"/>
      <c r="EU291" s="2"/>
      <c r="EV291" s="2"/>
      <c r="EW291" s="2"/>
      <c r="EX291" s="2"/>
      <c r="EY291" s="2"/>
    </row>
    <row r="292" spans="1:155" x14ac:dyDescent="0.15">
      <c r="A292" s="115">
        <f t="shared" si="112"/>
        <v>44943</v>
      </c>
      <c r="B292" s="116">
        <f t="shared" ca="1" si="122"/>
        <v>1136.98774</v>
      </c>
      <c r="C292" s="14">
        <f t="shared" si="113"/>
        <v>1000</v>
      </c>
      <c r="D292" s="95">
        <f t="shared" si="114"/>
        <v>44942</v>
      </c>
      <c r="E292" s="93">
        <f ca="1">IF(D292&lt;$B$1,VLOOKUP(D292,[1]DI!$A$4:$B$15000,2,FALSE),0)</f>
        <v>0.13650000000000001</v>
      </c>
      <c r="F292" s="14">
        <f t="shared" ca="1" si="123"/>
        <v>1.00050788</v>
      </c>
      <c r="G292" s="14">
        <f ca="1">(TRUNC(PRODUCT($F$12:$F291),16))</f>
        <v>1.13698773645088</v>
      </c>
      <c r="H292" s="14">
        <f t="shared" si="124"/>
        <v>1</v>
      </c>
      <c r="I292" s="14">
        <f t="shared" ca="1" si="125"/>
        <v>1.1369877399999999</v>
      </c>
      <c r="J292" s="13">
        <f t="shared" si="115"/>
        <v>0</v>
      </c>
      <c r="K292" s="29">
        <f t="shared" si="116"/>
        <v>44538</v>
      </c>
      <c r="L292" s="2">
        <f t="shared" si="117"/>
        <v>280</v>
      </c>
      <c r="M292" s="17">
        <f t="shared" si="118"/>
        <v>280</v>
      </c>
      <c r="N292" s="12">
        <f t="shared" si="107"/>
        <v>1</v>
      </c>
      <c r="O292" s="12">
        <f t="shared" ca="1" si="108"/>
        <v>1.1369877399999999</v>
      </c>
      <c r="P292" s="17">
        <f t="shared" si="119"/>
        <v>0</v>
      </c>
      <c r="Q292" s="14">
        <f t="shared" ca="1" si="109"/>
        <v>136.98774</v>
      </c>
      <c r="R292" s="20">
        <f t="shared" si="110"/>
        <v>0</v>
      </c>
      <c r="S292" s="14">
        <f t="shared" si="111"/>
        <v>0</v>
      </c>
      <c r="T292" s="4" t="str">
        <f t="shared" si="120"/>
        <v>A+J=</v>
      </c>
      <c r="U292" s="29">
        <f t="shared" si="121"/>
        <v>46021</v>
      </c>
      <c r="V292" s="3"/>
      <c r="W292" s="3"/>
      <c r="X292" s="141">
        <f>[2]Plan1!$A362</f>
        <v>47654</v>
      </c>
      <c r="Y292" s="133" t="str">
        <f>[2]Plan1!$C362</f>
        <v>Corpus Christi</v>
      </c>
      <c r="Z292" s="124"/>
      <c r="AA292" s="1"/>
      <c r="AB292" s="3"/>
      <c r="AC292" s="122"/>
      <c r="AD292" s="122"/>
      <c r="AE292" s="122"/>
      <c r="AF292" s="3"/>
      <c r="AG292" s="11"/>
      <c r="AH292" s="3"/>
      <c r="AI292" s="3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  <c r="ES292" s="2"/>
      <c r="ET292" s="2"/>
      <c r="EU292" s="2"/>
      <c r="EV292" s="2"/>
      <c r="EW292" s="2"/>
      <c r="EX292" s="2"/>
      <c r="EY292" s="2"/>
    </row>
    <row r="293" spans="1:155" x14ac:dyDescent="0.15">
      <c r="A293" s="115">
        <f t="shared" si="112"/>
        <v>44944</v>
      </c>
      <c r="B293" s="116">
        <f t="shared" ca="1" si="122"/>
        <v>1137.56519</v>
      </c>
      <c r="C293" s="14">
        <f t="shared" si="113"/>
        <v>1000</v>
      </c>
      <c r="D293" s="95">
        <f t="shared" si="114"/>
        <v>44943</v>
      </c>
      <c r="E293" s="93">
        <f ca="1">IF(D293&lt;$B$1,VLOOKUP(D293,[1]DI!$A$4:$B$15000,2,FALSE),0)</f>
        <v>0.13650000000000001</v>
      </c>
      <c r="F293" s="14">
        <f t="shared" ca="1" si="123"/>
        <v>1.00050788</v>
      </c>
      <c r="G293" s="14">
        <f ca="1">(TRUNC(PRODUCT($F$12:$F292),16))</f>
        <v>1.1375651897824699</v>
      </c>
      <c r="H293" s="14">
        <f t="shared" si="124"/>
        <v>1</v>
      </c>
      <c r="I293" s="14">
        <f t="shared" ca="1" si="125"/>
        <v>1.1375651899999999</v>
      </c>
      <c r="J293" s="13">
        <f t="shared" si="115"/>
        <v>0</v>
      </c>
      <c r="K293" s="29">
        <f t="shared" si="116"/>
        <v>44538</v>
      </c>
      <c r="L293" s="2">
        <f t="shared" si="117"/>
        <v>281</v>
      </c>
      <c r="M293" s="17">
        <f t="shared" si="118"/>
        <v>281</v>
      </c>
      <c r="N293" s="12">
        <f t="shared" si="107"/>
        <v>1</v>
      </c>
      <c r="O293" s="12">
        <f t="shared" ca="1" si="108"/>
        <v>1.1375651899999999</v>
      </c>
      <c r="P293" s="17">
        <f t="shared" si="119"/>
        <v>0</v>
      </c>
      <c r="Q293" s="14">
        <f t="shared" ca="1" si="109"/>
        <v>137.56519</v>
      </c>
      <c r="R293" s="20">
        <f t="shared" si="110"/>
        <v>0</v>
      </c>
      <c r="S293" s="14">
        <f t="shared" si="111"/>
        <v>0</v>
      </c>
      <c r="T293" s="4" t="str">
        <f t="shared" si="120"/>
        <v>A+J=</v>
      </c>
      <c r="U293" s="29">
        <f t="shared" si="121"/>
        <v>46021</v>
      </c>
      <c r="V293" s="3"/>
      <c r="W293" s="3"/>
      <c r="X293" s="141">
        <f>[2]Plan1!$A363</f>
        <v>47733</v>
      </c>
      <c r="Y293" s="133" t="str">
        <f>[2]Plan1!$C363</f>
        <v>Independência do Brasil</v>
      </c>
      <c r="Z293" s="124"/>
      <c r="AA293" s="1"/>
      <c r="AB293" s="3"/>
      <c r="AC293" s="122"/>
      <c r="AD293" s="122"/>
      <c r="AE293" s="122"/>
      <c r="AF293" s="3"/>
      <c r="AG293" s="11"/>
      <c r="AH293" s="3"/>
      <c r="AI293" s="3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  <c r="ES293" s="2"/>
      <c r="ET293" s="2"/>
      <c r="EU293" s="2"/>
      <c r="EV293" s="2"/>
      <c r="EW293" s="2"/>
      <c r="EX293" s="2"/>
      <c r="EY293" s="2"/>
    </row>
    <row r="294" spans="1:155" x14ac:dyDescent="0.15">
      <c r="A294" s="115">
        <f t="shared" si="112"/>
        <v>44945</v>
      </c>
      <c r="B294" s="116">
        <f t="shared" ca="1" si="122"/>
        <v>1138.14294</v>
      </c>
      <c r="C294" s="14">
        <f t="shared" si="113"/>
        <v>1000</v>
      </c>
      <c r="D294" s="95">
        <f t="shared" si="114"/>
        <v>44944</v>
      </c>
      <c r="E294" s="93">
        <f ca="1">IF(D294&lt;$B$1,VLOOKUP(D294,[1]DI!$A$4:$B$15000,2,FALSE),0)</f>
        <v>0.13650000000000001</v>
      </c>
      <c r="F294" s="14">
        <f t="shared" ca="1" si="123"/>
        <v>1.00050788</v>
      </c>
      <c r="G294" s="14">
        <f ca="1">(TRUNC(PRODUCT($F$12:$F293),16))</f>
        <v>1.13814293639106</v>
      </c>
      <c r="H294" s="14">
        <f t="shared" si="124"/>
        <v>1</v>
      </c>
      <c r="I294" s="14">
        <f t="shared" ca="1" si="125"/>
        <v>1.13814294</v>
      </c>
      <c r="J294" s="13">
        <f t="shared" si="115"/>
        <v>0</v>
      </c>
      <c r="K294" s="29">
        <f t="shared" si="116"/>
        <v>44538</v>
      </c>
      <c r="L294" s="2">
        <f t="shared" si="117"/>
        <v>282</v>
      </c>
      <c r="M294" s="17">
        <f t="shared" si="118"/>
        <v>282</v>
      </c>
      <c r="N294" s="12">
        <f t="shared" si="107"/>
        <v>1</v>
      </c>
      <c r="O294" s="12">
        <f t="shared" ca="1" si="108"/>
        <v>1.13814294</v>
      </c>
      <c r="P294" s="17">
        <f t="shared" si="119"/>
        <v>0</v>
      </c>
      <c r="Q294" s="14">
        <f t="shared" ca="1" si="109"/>
        <v>138.14294000000001</v>
      </c>
      <c r="R294" s="20">
        <f t="shared" si="110"/>
        <v>0</v>
      </c>
      <c r="S294" s="14">
        <f t="shared" si="111"/>
        <v>0</v>
      </c>
      <c r="T294" s="4" t="str">
        <f t="shared" si="120"/>
        <v>A+J=</v>
      </c>
      <c r="U294" s="29">
        <f t="shared" si="121"/>
        <v>46021</v>
      </c>
      <c r="V294" s="3"/>
      <c r="W294" s="3"/>
      <c r="X294" s="141">
        <f>[2]Plan1!$A364</f>
        <v>47768</v>
      </c>
      <c r="Y294" s="133" t="str">
        <f>[2]Plan1!$C364</f>
        <v>Nossa Sr.a Aparecida - Padroeira do Brasil</v>
      </c>
      <c r="Z294" s="124"/>
      <c r="AA294" s="1"/>
      <c r="AB294" s="3"/>
      <c r="AC294" s="122"/>
      <c r="AD294" s="122"/>
      <c r="AE294" s="122"/>
      <c r="AF294" s="3"/>
      <c r="AG294" s="11"/>
      <c r="AH294" s="3"/>
      <c r="AI294" s="3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  <c r="ES294" s="2"/>
      <c r="ET294" s="2"/>
      <c r="EU294" s="2"/>
      <c r="EV294" s="2"/>
      <c r="EW294" s="2"/>
      <c r="EX294" s="2"/>
      <c r="EY294" s="2"/>
    </row>
    <row r="295" spans="1:155" x14ac:dyDescent="0.15">
      <c r="A295" s="115">
        <f t="shared" si="112"/>
        <v>44946</v>
      </c>
      <c r="B295" s="116">
        <f t="shared" ca="1" si="122"/>
        <v>1138.7209800000001</v>
      </c>
      <c r="C295" s="14">
        <f t="shared" si="113"/>
        <v>1000</v>
      </c>
      <c r="D295" s="95">
        <f t="shared" si="114"/>
        <v>44945</v>
      </c>
      <c r="E295" s="93">
        <f ca="1">IF(D295&lt;$B$1,VLOOKUP(D295,[1]DI!$A$4:$B$15000,2,FALSE),0)</f>
        <v>0.13650000000000001</v>
      </c>
      <c r="F295" s="14">
        <f t="shared" ca="1" si="123"/>
        <v>1.00050788</v>
      </c>
      <c r="G295" s="14">
        <f ca="1">(TRUNC(PRODUCT($F$12:$F294),16))</f>
        <v>1.1387209764255899</v>
      </c>
      <c r="H295" s="14">
        <f t="shared" si="124"/>
        <v>1</v>
      </c>
      <c r="I295" s="14">
        <f t="shared" ca="1" si="125"/>
        <v>1.13872098</v>
      </c>
      <c r="J295" s="13">
        <f t="shared" si="115"/>
        <v>0</v>
      </c>
      <c r="K295" s="29">
        <f t="shared" si="116"/>
        <v>44538</v>
      </c>
      <c r="L295" s="2">
        <f t="shared" si="117"/>
        <v>283</v>
      </c>
      <c r="M295" s="17">
        <f t="shared" si="118"/>
        <v>283</v>
      </c>
      <c r="N295" s="12">
        <f t="shared" si="107"/>
        <v>1</v>
      </c>
      <c r="O295" s="12">
        <f t="shared" ca="1" si="108"/>
        <v>1.13872098</v>
      </c>
      <c r="P295" s="17">
        <f t="shared" si="119"/>
        <v>0</v>
      </c>
      <c r="Q295" s="14">
        <f t="shared" ca="1" si="109"/>
        <v>138.72098</v>
      </c>
      <c r="R295" s="20">
        <f t="shared" si="110"/>
        <v>0</v>
      </c>
      <c r="S295" s="14">
        <f t="shared" si="111"/>
        <v>0</v>
      </c>
      <c r="T295" s="4" t="str">
        <f t="shared" si="120"/>
        <v>A+J=</v>
      </c>
      <c r="U295" s="29">
        <f t="shared" si="121"/>
        <v>46021</v>
      </c>
      <c r="V295" s="3"/>
      <c r="W295" s="3"/>
      <c r="X295" s="141">
        <f>[2]Plan1!$A365</f>
        <v>47789</v>
      </c>
      <c r="Y295" s="133" t="str">
        <f>[2]Plan1!$C365</f>
        <v>Finados</v>
      </c>
      <c r="Z295" s="124"/>
      <c r="AA295" s="1"/>
      <c r="AB295" s="3"/>
      <c r="AC295" s="122"/>
      <c r="AD295" s="122"/>
      <c r="AE295" s="122"/>
      <c r="AF295" s="3"/>
      <c r="AG295" s="11"/>
      <c r="AH295" s="3"/>
      <c r="AI295" s="3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  <c r="ES295" s="2"/>
      <c r="ET295" s="2"/>
      <c r="EU295" s="2"/>
      <c r="EV295" s="2"/>
      <c r="EW295" s="2"/>
      <c r="EX295" s="2"/>
      <c r="EY295" s="2"/>
    </row>
    <row r="296" spans="1:155" x14ac:dyDescent="0.15">
      <c r="A296" s="115">
        <f t="shared" si="112"/>
        <v>44949</v>
      </c>
      <c r="B296" s="116">
        <f t="shared" ca="1" si="122"/>
        <v>1139.2993099999999</v>
      </c>
      <c r="C296" s="14">
        <f t="shared" si="113"/>
        <v>1000</v>
      </c>
      <c r="D296" s="95">
        <f t="shared" si="114"/>
        <v>44946</v>
      </c>
      <c r="E296" s="93">
        <f ca="1">IF(D296&lt;$B$1,VLOOKUP(D296,[1]DI!$A$4:$B$15000,2,FALSE),0)</f>
        <v>0.13650000000000001</v>
      </c>
      <c r="F296" s="14">
        <f t="shared" ca="1" si="123"/>
        <v>1.00050788</v>
      </c>
      <c r="G296" s="14">
        <f ca="1">(TRUNC(PRODUCT($F$12:$F295),16))</f>
        <v>1.1392993100351001</v>
      </c>
      <c r="H296" s="14">
        <f t="shared" si="124"/>
        <v>1</v>
      </c>
      <c r="I296" s="14">
        <f t="shared" ca="1" si="125"/>
        <v>1.13929931</v>
      </c>
      <c r="J296" s="13">
        <f t="shared" si="115"/>
        <v>0</v>
      </c>
      <c r="K296" s="29">
        <f t="shared" si="116"/>
        <v>44538</v>
      </c>
      <c r="L296" s="2">
        <f t="shared" si="117"/>
        <v>284</v>
      </c>
      <c r="M296" s="17">
        <f t="shared" si="118"/>
        <v>284</v>
      </c>
      <c r="N296" s="12">
        <f t="shared" si="107"/>
        <v>1</v>
      </c>
      <c r="O296" s="12">
        <f t="shared" ca="1" si="108"/>
        <v>1.13929931</v>
      </c>
      <c r="P296" s="17">
        <f t="shared" si="119"/>
        <v>0</v>
      </c>
      <c r="Q296" s="14">
        <f t="shared" ca="1" si="109"/>
        <v>139.29930999999999</v>
      </c>
      <c r="R296" s="20">
        <f t="shared" si="110"/>
        <v>0</v>
      </c>
      <c r="S296" s="14">
        <f t="shared" si="111"/>
        <v>0</v>
      </c>
      <c r="T296" s="4" t="str">
        <f t="shared" si="120"/>
        <v>A+J=</v>
      </c>
      <c r="U296" s="29">
        <f t="shared" si="121"/>
        <v>46021</v>
      </c>
      <c r="V296" s="3"/>
      <c r="W296" s="3"/>
      <c r="X296" s="141">
        <f>[2]Plan1!$A366</f>
        <v>47802</v>
      </c>
      <c r="Y296" s="133" t="str">
        <f>[2]Plan1!$C366</f>
        <v>Proclamação da República</v>
      </c>
      <c r="Z296" s="124"/>
      <c r="AA296" s="1"/>
      <c r="AB296" s="3"/>
      <c r="AC296" s="122"/>
      <c r="AD296" s="122"/>
      <c r="AE296" s="122"/>
      <c r="AF296" s="3"/>
      <c r="AG296" s="11"/>
      <c r="AH296" s="3"/>
      <c r="AI296" s="3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  <c r="ES296" s="2"/>
      <c r="ET296" s="2"/>
      <c r="EU296" s="2"/>
      <c r="EV296" s="2"/>
      <c r="EW296" s="2"/>
      <c r="EX296" s="2"/>
      <c r="EY296" s="2"/>
    </row>
    <row r="297" spans="1:155" x14ac:dyDescent="0.15">
      <c r="A297" s="115">
        <f t="shared" si="112"/>
        <v>44950</v>
      </c>
      <c r="B297" s="116">
        <f t="shared" ca="1" si="122"/>
        <v>1139.8779400000001</v>
      </c>
      <c r="C297" s="14">
        <f t="shared" si="113"/>
        <v>1000</v>
      </c>
      <c r="D297" s="95">
        <f t="shared" si="114"/>
        <v>44949</v>
      </c>
      <c r="E297" s="93">
        <f ca="1">IF(D297&lt;$B$1,VLOOKUP(D297,[1]DI!$A$4:$B$15000,2,FALSE),0)</f>
        <v>0.13650000000000001</v>
      </c>
      <c r="F297" s="14">
        <f t="shared" ca="1" si="123"/>
        <v>1.00050788</v>
      </c>
      <c r="G297" s="14">
        <f ca="1">(TRUNC(PRODUCT($F$12:$F296),16))</f>
        <v>1.13987793736868</v>
      </c>
      <c r="H297" s="14">
        <f t="shared" si="124"/>
        <v>1</v>
      </c>
      <c r="I297" s="14">
        <f t="shared" ca="1" si="125"/>
        <v>1.1398779400000001</v>
      </c>
      <c r="J297" s="13">
        <f t="shared" si="115"/>
        <v>0</v>
      </c>
      <c r="K297" s="29">
        <f t="shared" si="116"/>
        <v>44538</v>
      </c>
      <c r="L297" s="2">
        <f t="shared" si="117"/>
        <v>285</v>
      </c>
      <c r="M297" s="17">
        <f t="shared" si="118"/>
        <v>285</v>
      </c>
      <c r="N297" s="12">
        <f t="shared" si="107"/>
        <v>1</v>
      </c>
      <c r="O297" s="12">
        <f t="shared" ca="1" si="108"/>
        <v>1.1398779400000001</v>
      </c>
      <c r="P297" s="17">
        <f t="shared" si="119"/>
        <v>0</v>
      </c>
      <c r="Q297" s="14">
        <f t="shared" ca="1" si="109"/>
        <v>139.87794</v>
      </c>
      <c r="R297" s="20">
        <f t="shared" si="110"/>
        <v>0</v>
      </c>
      <c r="S297" s="14">
        <f t="shared" si="111"/>
        <v>0</v>
      </c>
      <c r="T297" s="4" t="str">
        <f t="shared" si="120"/>
        <v>A+J=</v>
      </c>
      <c r="U297" s="29">
        <f t="shared" si="121"/>
        <v>46021</v>
      </c>
      <c r="V297" s="3"/>
      <c r="W297" s="3"/>
      <c r="X297" s="141">
        <f>[2]Plan1!$A367</f>
        <v>47807</v>
      </c>
      <c r="Y297" s="133" t="str">
        <f>[2]Plan1!$C367</f>
        <v>Dia Nacional de Zumbi e da Consciência Negra</v>
      </c>
      <c r="Z297" s="124"/>
      <c r="AA297" s="1"/>
      <c r="AB297" s="3"/>
      <c r="AC297" s="122"/>
      <c r="AD297" s="122"/>
      <c r="AE297" s="122"/>
      <c r="AF297" s="3"/>
      <c r="AG297" s="11"/>
      <c r="AH297" s="3"/>
      <c r="AI297" s="3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  <c r="ES297" s="2"/>
      <c r="ET297" s="2"/>
      <c r="EU297" s="2"/>
      <c r="EV297" s="2"/>
      <c r="EW297" s="2"/>
      <c r="EX297" s="2"/>
      <c r="EY297" s="2"/>
    </row>
    <row r="298" spans="1:155" x14ac:dyDescent="0.15">
      <c r="A298" s="115">
        <f t="shared" si="112"/>
        <v>44951</v>
      </c>
      <c r="B298" s="116">
        <f t="shared" ca="1" si="122"/>
        <v>1140.45686</v>
      </c>
      <c r="C298" s="14">
        <f t="shared" si="113"/>
        <v>1000</v>
      </c>
      <c r="D298" s="95">
        <f t="shared" si="114"/>
        <v>44950</v>
      </c>
      <c r="E298" s="93">
        <f ca="1">IF(D298&lt;$B$1,VLOOKUP(D298,[1]DI!$A$4:$B$15000,2,FALSE),0)</f>
        <v>0.13650000000000001</v>
      </c>
      <c r="F298" s="14">
        <f t="shared" ca="1" si="123"/>
        <v>1.00050788</v>
      </c>
      <c r="G298" s="14">
        <f ca="1">(TRUNC(PRODUCT($F$12:$F297),16))</f>
        <v>1.1404568585755099</v>
      </c>
      <c r="H298" s="14">
        <f t="shared" si="124"/>
        <v>1</v>
      </c>
      <c r="I298" s="14">
        <f t="shared" ca="1" si="125"/>
        <v>1.14045686</v>
      </c>
      <c r="J298" s="13">
        <f t="shared" si="115"/>
        <v>0</v>
      </c>
      <c r="K298" s="29">
        <f t="shared" si="116"/>
        <v>44538</v>
      </c>
      <c r="L298" s="2">
        <f t="shared" si="117"/>
        <v>286</v>
      </c>
      <c r="M298" s="17">
        <f t="shared" si="118"/>
        <v>286</v>
      </c>
      <c r="N298" s="12">
        <f t="shared" si="107"/>
        <v>1</v>
      </c>
      <c r="O298" s="12">
        <f t="shared" ca="1" si="108"/>
        <v>1.14045686</v>
      </c>
      <c r="P298" s="17">
        <f t="shared" si="119"/>
        <v>0</v>
      </c>
      <c r="Q298" s="14">
        <f t="shared" ca="1" si="109"/>
        <v>140.45686000000001</v>
      </c>
      <c r="R298" s="20">
        <f t="shared" si="110"/>
        <v>0</v>
      </c>
      <c r="S298" s="14">
        <f t="shared" si="111"/>
        <v>0</v>
      </c>
      <c r="T298" s="4" t="str">
        <f t="shared" si="120"/>
        <v>A+J=</v>
      </c>
      <c r="U298" s="29">
        <f t="shared" si="121"/>
        <v>46021</v>
      </c>
      <c r="V298" s="3"/>
      <c r="W298" s="3"/>
      <c r="X298" s="141">
        <f>[2]Plan1!$A368</f>
        <v>47842</v>
      </c>
      <c r="Y298" s="133" t="str">
        <f>[2]Plan1!$C368</f>
        <v>Natal</v>
      </c>
      <c r="Z298" s="124"/>
      <c r="AA298" s="1"/>
      <c r="AB298" s="3"/>
      <c r="AC298" s="122"/>
      <c r="AD298" s="122"/>
      <c r="AE298" s="122"/>
      <c r="AF298" s="3"/>
      <c r="AG298" s="11"/>
      <c r="AH298" s="3"/>
      <c r="AI298" s="3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  <c r="EQ298" s="2"/>
      <c r="ER298" s="2"/>
      <c r="ES298" s="2"/>
      <c r="ET298" s="2"/>
      <c r="EU298" s="2"/>
      <c r="EV298" s="2"/>
      <c r="EW298" s="2"/>
      <c r="EX298" s="2"/>
      <c r="EY298" s="2"/>
    </row>
    <row r="299" spans="1:155" x14ac:dyDescent="0.15">
      <c r="A299" s="115">
        <f t="shared" si="112"/>
        <v>44952</v>
      </c>
      <c r="B299" s="116">
        <f t="shared" ca="1" si="122"/>
        <v>1141.0360700000001</v>
      </c>
      <c r="C299" s="14">
        <f t="shared" si="113"/>
        <v>1000</v>
      </c>
      <c r="D299" s="95">
        <f t="shared" si="114"/>
        <v>44951</v>
      </c>
      <c r="E299" s="93">
        <f ca="1">IF(D299&lt;$B$1,VLOOKUP(D299,[1]DI!$A$4:$B$15000,2,FALSE),0)</f>
        <v>0.13650000000000001</v>
      </c>
      <c r="F299" s="14">
        <f t="shared" ca="1" si="123"/>
        <v>1.00050788</v>
      </c>
      <c r="G299" s="14">
        <f ca="1">(TRUNC(PRODUCT($F$12:$F298),16))</f>
        <v>1.14103607380484</v>
      </c>
      <c r="H299" s="14">
        <f t="shared" si="124"/>
        <v>1</v>
      </c>
      <c r="I299" s="14">
        <f t="shared" ca="1" si="125"/>
        <v>1.14103607</v>
      </c>
      <c r="J299" s="13">
        <f t="shared" si="115"/>
        <v>0</v>
      </c>
      <c r="K299" s="29">
        <f t="shared" si="116"/>
        <v>44538</v>
      </c>
      <c r="L299" s="2">
        <f t="shared" si="117"/>
        <v>287</v>
      </c>
      <c r="M299" s="17">
        <f t="shared" si="118"/>
        <v>287</v>
      </c>
      <c r="N299" s="12">
        <f t="shared" si="107"/>
        <v>1</v>
      </c>
      <c r="O299" s="12">
        <f t="shared" ca="1" si="108"/>
        <v>1.14103607</v>
      </c>
      <c r="P299" s="17">
        <f t="shared" si="119"/>
        <v>0</v>
      </c>
      <c r="Q299" s="14">
        <f t="shared" ca="1" si="109"/>
        <v>141.03607</v>
      </c>
      <c r="R299" s="20">
        <f t="shared" si="110"/>
        <v>0</v>
      </c>
      <c r="S299" s="14">
        <f t="shared" si="111"/>
        <v>0</v>
      </c>
      <c r="T299" s="4" t="str">
        <f t="shared" si="120"/>
        <v>A+J=</v>
      </c>
      <c r="U299" s="29">
        <f t="shared" si="121"/>
        <v>46021</v>
      </c>
      <c r="V299" s="3"/>
      <c r="W299" s="3"/>
      <c r="X299" s="141">
        <f>[2]Plan1!$A369</f>
        <v>47849</v>
      </c>
      <c r="Y299" s="133" t="str">
        <f>[2]Plan1!$C369</f>
        <v>Confraternização Universal</v>
      </c>
      <c r="Z299" s="124"/>
      <c r="AA299" s="1"/>
      <c r="AB299" s="3"/>
      <c r="AC299" s="3"/>
      <c r="AD299" s="3"/>
      <c r="AE299" s="3"/>
      <c r="AF299" s="3"/>
      <c r="AG299" s="11"/>
      <c r="AH299" s="3"/>
      <c r="AI299" s="3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  <c r="ES299" s="2"/>
      <c r="ET299" s="2"/>
      <c r="EU299" s="2"/>
      <c r="EV299" s="2"/>
      <c r="EW299" s="2"/>
      <c r="EX299" s="2"/>
      <c r="EY299" s="2"/>
    </row>
    <row r="300" spans="1:155" x14ac:dyDescent="0.15">
      <c r="A300" s="115">
        <f t="shared" si="112"/>
        <v>44953</v>
      </c>
      <c r="B300" s="116">
        <f t="shared" ca="1" si="122"/>
        <v>1141.6155799999999</v>
      </c>
      <c r="C300" s="14">
        <f t="shared" si="113"/>
        <v>1000</v>
      </c>
      <c r="D300" s="95">
        <f t="shared" si="114"/>
        <v>44952</v>
      </c>
      <c r="E300" s="93">
        <f ca="1">IF(D300&lt;$B$1,VLOOKUP(D300,[1]DI!$A$4:$B$15000,2,FALSE),0)</f>
        <v>0.13650000000000001</v>
      </c>
      <c r="F300" s="14">
        <f t="shared" ca="1" si="123"/>
        <v>1.00050788</v>
      </c>
      <c r="G300" s="14">
        <f ca="1">(TRUNC(PRODUCT($F$12:$F299),16))</f>
        <v>1.14161558320601</v>
      </c>
      <c r="H300" s="14">
        <f t="shared" si="124"/>
        <v>1</v>
      </c>
      <c r="I300" s="14">
        <f t="shared" ca="1" si="125"/>
        <v>1.1416155800000001</v>
      </c>
      <c r="J300" s="13">
        <f t="shared" si="115"/>
        <v>0</v>
      </c>
      <c r="K300" s="29">
        <f t="shared" si="116"/>
        <v>44538</v>
      </c>
      <c r="L300" s="2">
        <f t="shared" si="117"/>
        <v>288</v>
      </c>
      <c r="M300" s="17">
        <f t="shared" si="118"/>
        <v>288</v>
      </c>
      <c r="N300" s="12">
        <f t="shared" si="107"/>
        <v>1</v>
      </c>
      <c r="O300" s="12">
        <f t="shared" ca="1" si="108"/>
        <v>1.1416155800000001</v>
      </c>
      <c r="P300" s="17">
        <f t="shared" si="119"/>
        <v>0</v>
      </c>
      <c r="Q300" s="14">
        <f t="shared" ca="1" si="109"/>
        <v>141.61557999999999</v>
      </c>
      <c r="R300" s="20">
        <f t="shared" si="110"/>
        <v>0</v>
      </c>
      <c r="S300" s="14">
        <f t="shared" si="111"/>
        <v>0</v>
      </c>
      <c r="T300" s="4" t="str">
        <f t="shared" si="120"/>
        <v>A+J=</v>
      </c>
      <c r="U300" s="29">
        <f t="shared" si="121"/>
        <v>46021</v>
      </c>
      <c r="V300" s="3"/>
      <c r="W300" s="3"/>
      <c r="X300" s="141">
        <f>[2]Plan1!$A370</f>
        <v>47903</v>
      </c>
      <c r="Y300" s="133" t="str">
        <f>[2]Plan1!$C370</f>
        <v>Carnaval</v>
      </c>
      <c r="Z300" s="124"/>
      <c r="AA300" s="1"/>
      <c r="AB300" s="3"/>
      <c r="AC300" s="3"/>
      <c r="AD300" s="3"/>
      <c r="AE300" s="3"/>
      <c r="AF300" s="3"/>
      <c r="AG300" s="11"/>
      <c r="AH300" s="3"/>
      <c r="AI300" s="3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  <c r="ES300" s="2"/>
      <c r="ET300" s="2"/>
      <c r="EU300" s="2"/>
      <c r="EV300" s="2"/>
      <c r="EW300" s="2"/>
      <c r="EX300" s="2"/>
      <c r="EY300" s="2"/>
    </row>
    <row r="301" spans="1:155" x14ac:dyDescent="0.15">
      <c r="A301" s="115">
        <f t="shared" si="112"/>
        <v>44956</v>
      </c>
      <c r="B301" s="116">
        <f t="shared" ca="1" si="122"/>
        <v>1142.1953900000001</v>
      </c>
      <c r="C301" s="14">
        <f t="shared" si="113"/>
        <v>1000</v>
      </c>
      <c r="D301" s="95">
        <f t="shared" si="114"/>
        <v>44953</v>
      </c>
      <c r="E301" s="93">
        <f ca="1">IF(D301&lt;$B$1,VLOOKUP(D301,[1]DI!$A$4:$B$15000,2,FALSE),0)</f>
        <v>0.13650000000000001</v>
      </c>
      <c r="F301" s="14">
        <f t="shared" ca="1" si="123"/>
        <v>1.00050788</v>
      </c>
      <c r="G301" s="14">
        <f ca="1">(TRUNC(PRODUCT($F$12:$F300),16))</f>
        <v>1.1421953869284101</v>
      </c>
      <c r="H301" s="14">
        <f t="shared" si="124"/>
        <v>1</v>
      </c>
      <c r="I301" s="14">
        <f t="shared" ca="1" si="125"/>
        <v>1.1421953899999999</v>
      </c>
      <c r="J301" s="13">
        <f t="shared" si="115"/>
        <v>0</v>
      </c>
      <c r="K301" s="29">
        <f t="shared" si="116"/>
        <v>44538</v>
      </c>
      <c r="L301" s="2">
        <f t="shared" si="117"/>
        <v>289</v>
      </c>
      <c r="M301" s="17">
        <f t="shared" si="118"/>
        <v>289</v>
      </c>
      <c r="N301" s="12">
        <f t="shared" si="107"/>
        <v>1</v>
      </c>
      <c r="O301" s="12">
        <f t="shared" ca="1" si="108"/>
        <v>1.1421953899999999</v>
      </c>
      <c r="P301" s="17">
        <f t="shared" si="119"/>
        <v>0</v>
      </c>
      <c r="Q301" s="14">
        <f t="shared" ca="1" si="109"/>
        <v>142.19539</v>
      </c>
      <c r="R301" s="20">
        <f t="shared" si="110"/>
        <v>0</v>
      </c>
      <c r="S301" s="14">
        <f t="shared" si="111"/>
        <v>0</v>
      </c>
      <c r="T301" s="4" t="str">
        <f t="shared" si="120"/>
        <v>A+J=</v>
      </c>
      <c r="U301" s="29">
        <f t="shared" si="121"/>
        <v>46021</v>
      </c>
      <c r="V301" s="3"/>
      <c r="W301" s="3"/>
      <c r="X301" s="141">
        <f>[2]Plan1!$A371</f>
        <v>47904</v>
      </c>
      <c r="Y301" s="133" t="str">
        <f>[2]Plan1!$C371</f>
        <v>Carnaval</v>
      </c>
      <c r="Z301" s="124"/>
      <c r="AA301" s="1"/>
      <c r="AB301" s="3"/>
      <c r="AC301" s="3"/>
      <c r="AD301" s="3"/>
      <c r="AE301" s="3"/>
      <c r="AF301" s="3"/>
      <c r="AG301" s="11"/>
      <c r="AH301" s="3"/>
      <c r="AI301" s="3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  <c r="ES301" s="2"/>
      <c r="ET301" s="2"/>
      <c r="EU301" s="2"/>
      <c r="EV301" s="2"/>
      <c r="EW301" s="2"/>
      <c r="EX301" s="2"/>
      <c r="EY301" s="2"/>
    </row>
    <row r="302" spans="1:155" x14ac:dyDescent="0.15">
      <c r="A302" s="115">
        <f t="shared" si="112"/>
        <v>44957</v>
      </c>
      <c r="B302" s="116">
        <f t="shared" ca="1" si="122"/>
        <v>1142.77549</v>
      </c>
      <c r="C302" s="14">
        <f t="shared" si="113"/>
        <v>1000</v>
      </c>
      <c r="D302" s="95">
        <f t="shared" si="114"/>
        <v>44956</v>
      </c>
      <c r="E302" s="93">
        <f ca="1">IF(D302&lt;$B$1,VLOOKUP(D302,[1]DI!$A$4:$B$15000,2,FALSE),0)</f>
        <v>0.13650000000000001</v>
      </c>
      <c r="F302" s="14">
        <f t="shared" ca="1" si="123"/>
        <v>1.00050788</v>
      </c>
      <c r="G302" s="14">
        <f ca="1">(TRUNC(PRODUCT($F$12:$F301),16))</f>
        <v>1.1427754851215199</v>
      </c>
      <c r="H302" s="14">
        <f t="shared" si="124"/>
        <v>1</v>
      </c>
      <c r="I302" s="14">
        <f t="shared" ca="1" si="125"/>
        <v>1.14277549</v>
      </c>
      <c r="J302" s="13">
        <f t="shared" si="115"/>
        <v>0</v>
      </c>
      <c r="K302" s="29">
        <f t="shared" si="116"/>
        <v>44538</v>
      </c>
      <c r="L302" s="2">
        <f t="shared" si="117"/>
        <v>290</v>
      </c>
      <c r="M302" s="17">
        <f t="shared" si="118"/>
        <v>290</v>
      </c>
      <c r="N302" s="12">
        <f t="shared" si="107"/>
        <v>1</v>
      </c>
      <c r="O302" s="12">
        <f t="shared" ca="1" si="108"/>
        <v>1.14277549</v>
      </c>
      <c r="P302" s="17">
        <f t="shared" si="119"/>
        <v>0</v>
      </c>
      <c r="Q302" s="14">
        <f t="shared" ca="1" si="109"/>
        <v>142.77548999999999</v>
      </c>
      <c r="R302" s="20">
        <f t="shared" si="110"/>
        <v>0</v>
      </c>
      <c r="S302" s="14">
        <f t="shared" si="111"/>
        <v>0</v>
      </c>
      <c r="T302" s="4" t="str">
        <f t="shared" si="120"/>
        <v>A+J=</v>
      </c>
      <c r="U302" s="29">
        <f t="shared" si="121"/>
        <v>46021</v>
      </c>
      <c r="V302" s="3"/>
      <c r="W302" s="3"/>
      <c r="X302" s="141">
        <f>[2]Plan1!$A372</f>
        <v>47949</v>
      </c>
      <c r="Y302" s="133" t="str">
        <f>[2]Plan1!$C372</f>
        <v>Paixão de Cristo</v>
      </c>
      <c r="Z302" s="142"/>
      <c r="AA302" s="24"/>
      <c r="AB302" s="21"/>
      <c r="AC302" s="3"/>
      <c r="AD302" s="3"/>
      <c r="AE302" s="3"/>
      <c r="AF302" s="3"/>
      <c r="AG302" s="11"/>
      <c r="AH302" s="3"/>
      <c r="AI302" s="3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  <c r="ES302" s="2"/>
      <c r="ET302" s="2"/>
      <c r="EU302" s="2"/>
      <c r="EV302" s="2"/>
      <c r="EW302" s="2"/>
      <c r="EX302" s="2"/>
      <c r="EY302" s="2"/>
    </row>
    <row r="303" spans="1:155" x14ac:dyDescent="0.15">
      <c r="A303" s="115">
        <f t="shared" si="112"/>
        <v>44958</v>
      </c>
      <c r="B303" s="116">
        <f t="shared" ca="1" si="122"/>
        <v>1143.3558800000001</v>
      </c>
      <c r="C303" s="14">
        <f t="shared" si="113"/>
        <v>1000</v>
      </c>
      <c r="D303" s="95">
        <f t="shared" si="114"/>
        <v>44957</v>
      </c>
      <c r="E303" s="93">
        <f ca="1">IF(D303&lt;$B$1,VLOOKUP(D303,[1]DI!$A$4:$B$15000,2,FALSE),0)</f>
        <v>0.13650000000000001</v>
      </c>
      <c r="F303" s="14">
        <f t="shared" ca="1" si="123"/>
        <v>1.00050788</v>
      </c>
      <c r="G303" s="14">
        <f ca="1">(TRUNC(PRODUCT($F$12:$F302),16))</f>
        <v>1.1433558779349</v>
      </c>
      <c r="H303" s="14">
        <f t="shared" si="124"/>
        <v>1</v>
      </c>
      <c r="I303" s="14">
        <f t="shared" ca="1" si="125"/>
        <v>1.1433558800000001</v>
      </c>
      <c r="J303" s="13">
        <f t="shared" si="115"/>
        <v>0</v>
      </c>
      <c r="K303" s="29">
        <f t="shared" si="116"/>
        <v>44538</v>
      </c>
      <c r="L303" s="2">
        <f t="shared" si="117"/>
        <v>291</v>
      </c>
      <c r="M303" s="17">
        <f t="shared" si="118"/>
        <v>291</v>
      </c>
      <c r="N303" s="12">
        <f t="shared" si="107"/>
        <v>1</v>
      </c>
      <c r="O303" s="12">
        <f t="shared" ca="1" si="108"/>
        <v>1.1433558800000001</v>
      </c>
      <c r="P303" s="17">
        <f t="shared" si="119"/>
        <v>0</v>
      </c>
      <c r="Q303" s="14">
        <f t="shared" ca="1" si="109"/>
        <v>143.35588000000001</v>
      </c>
      <c r="R303" s="20">
        <f t="shared" si="110"/>
        <v>0</v>
      </c>
      <c r="S303" s="14">
        <f t="shared" si="111"/>
        <v>0</v>
      </c>
      <c r="T303" s="4" t="str">
        <f t="shared" si="120"/>
        <v>A+J=</v>
      </c>
      <c r="U303" s="29">
        <f t="shared" si="121"/>
        <v>46021</v>
      </c>
      <c r="V303" s="3"/>
      <c r="W303" s="3"/>
      <c r="X303" s="141">
        <f>[2]Plan1!$A373</f>
        <v>47959</v>
      </c>
      <c r="Y303" s="133" t="str">
        <f>[2]Plan1!$C373</f>
        <v>Tiradentes</v>
      </c>
      <c r="Z303" s="124"/>
      <c r="AA303" s="1"/>
      <c r="AB303" s="3"/>
      <c r="AC303" s="3"/>
      <c r="AD303" s="3"/>
      <c r="AE303" s="3"/>
      <c r="AF303" s="3"/>
      <c r="AG303" s="11"/>
      <c r="AH303" s="3"/>
      <c r="AI303" s="3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  <c r="ES303" s="2"/>
      <c r="ET303" s="2"/>
      <c r="EU303" s="2"/>
      <c r="EV303" s="2"/>
      <c r="EW303" s="2"/>
      <c r="EX303" s="2"/>
      <c r="EY303" s="2"/>
    </row>
    <row r="304" spans="1:155" x14ac:dyDescent="0.15">
      <c r="A304" s="115">
        <f t="shared" si="112"/>
        <v>44959</v>
      </c>
      <c r="B304" s="116">
        <f t="shared" ca="1" si="122"/>
        <v>1143.9365700000001</v>
      </c>
      <c r="C304" s="14">
        <f t="shared" si="113"/>
        <v>1000</v>
      </c>
      <c r="D304" s="95">
        <f t="shared" si="114"/>
        <v>44958</v>
      </c>
      <c r="E304" s="93">
        <f ca="1">IF(D304&lt;$B$1,VLOOKUP(D304,[1]DI!$A$4:$B$15000,2,FALSE),0)</f>
        <v>0.13650000000000001</v>
      </c>
      <c r="F304" s="14">
        <f t="shared" ca="1" si="123"/>
        <v>1.00050788</v>
      </c>
      <c r="G304" s="14">
        <f ca="1">(TRUNC(PRODUCT($F$12:$F303),16))</f>
        <v>1.1439365655181899</v>
      </c>
      <c r="H304" s="14">
        <f t="shared" si="124"/>
        <v>1</v>
      </c>
      <c r="I304" s="14">
        <f t="shared" ca="1" si="125"/>
        <v>1.1439365699999999</v>
      </c>
      <c r="J304" s="13">
        <f t="shared" si="115"/>
        <v>0</v>
      </c>
      <c r="K304" s="29">
        <f t="shared" si="116"/>
        <v>44538</v>
      </c>
      <c r="L304" s="2">
        <f t="shared" si="117"/>
        <v>292</v>
      </c>
      <c r="M304" s="17">
        <f t="shared" si="118"/>
        <v>292</v>
      </c>
      <c r="N304" s="12">
        <f t="shared" si="107"/>
        <v>1</v>
      </c>
      <c r="O304" s="12">
        <f t="shared" ca="1" si="108"/>
        <v>1.1439365699999999</v>
      </c>
      <c r="P304" s="17">
        <f t="shared" si="119"/>
        <v>0</v>
      </c>
      <c r="Q304" s="14">
        <f t="shared" ca="1" si="109"/>
        <v>143.93656999999999</v>
      </c>
      <c r="R304" s="20">
        <f t="shared" si="110"/>
        <v>0</v>
      </c>
      <c r="S304" s="14">
        <f t="shared" si="111"/>
        <v>0</v>
      </c>
      <c r="T304" s="4" t="str">
        <f t="shared" si="120"/>
        <v>A+J=</v>
      </c>
      <c r="U304" s="29">
        <f t="shared" si="121"/>
        <v>46021</v>
      </c>
      <c r="V304" s="3"/>
      <c r="W304" s="3"/>
      <c r="X304" s="141">
        <f>[2]Plan1!$A374</f>
        <v>47969</v>
      </c>
      <c r="Y304" s="133" t="str">
        <f>[2]Plan1!$C374</f>
        <v>Dia do Trabalho</v>
      </c>
      <c r="Z304" s="124"/>
      <c r="AA304" s="1"/>
      <c r="AB304" s="3"/>
      <c r="AC304" s="3"/>
      <c r="AD304" s="3"/>
      <c r="AE304" s="3"/>
      <c r="AF304" s="3"/>
      <c r="AG304" s="11"/>
      <c r="AH304" s="3"/>
      <c r="AI304" s="3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  <c r="ES304" s="2"/>
      <c r="ET304" s="2"/>
      <c r="EU304" s="2"/>
      <c r="EV304" s="2"/>
      <c r="EW304" s="2"/>
      <c r="EX304" s="2"/>
      <c r="EY304" s="2"/>
    </row>
    <row r="305" spans="1:155" x14ac:dyDescent="0.15">
      <c r="A305" s="115">
        <f t="shared" si="112"/>
        <v>44960</v>
      </c>
      <c r="B305" s="116">
        <f t="shared" ca="1" si="122"/>
        <v>1144.51755</v>
      </c>
      <c r="C305" s="14">
        <f t="shared" si="113"/>
        <v>1000</v>
      </c>
      <c r="D305" s="95">
        <f t="shared" si="114"/>
        <v>44959</v>
      </c>
      <c r="E305" s="93">
        <f ca="1">IF(D305&lt;$B$1,VLOOKUP(D305,[1]DI!$A$4:$B$15000,2,FALSE),0)</f>
        <v>0.13650000000000001</v>
      </c>
      <c r="F305" s="14">
        <f t="shared" ca="1" si="123"/>
        <v>1.00050788</v>
      </c>
      <c r="G305" s="14">
        <f ca="1">(TRUNC(PRODUCT($F$12:$F304),16))</f>
        <v>1.1445175480210801</v>
      </c>
      <c r="H305" s="14">
        <f t="shared" si="124"/>
        <v>1</v>
      </c>
      <c r="I305" s="14">
        <f t="shared" ca="1" si="125"/>
        <v>1.14451755</v>
      </c>
      <c r="J305" s="13">
        <f t="shared" si="115"/>
        <v>0</v>
      </c>
      <c r="K305" s="29">
        <f t="shared" si="116"/>
        <v>44538</v>
      </c>
      <c r="L305" s="2">
        <f t="shared" si="117"/>
        <v>293</v>
      </c>
      <c r="M305" s="17">
        <f t="shared" si="118"/>
        <v>293</v>
      </c>
      <c r="N305" s="12">
        <f t="shared" si="107"/>
        <v>1</v>
      </c>
      <c r="O305" s="12">
        <f t="shared" ca="1" si="108"/>
        <v>1.14451755</v>
      </c>
      <c r="P305" s="17">
        <f t="shared" si="119"/>
        <v>0</v>
      </c>
      <c r="Q305" s="14">
        <f t="shared" ca="1" si="109"/>
        <v>144.51755</v>
      </c>
      <c r="R305" s="20">
        <f t="shared" si="110"/>
        <v>0</v>
      </c>
      <c r="S305" s="14">
        <f t="shared" si="111"/>
        <v>0</v>
      </c>
      <c r="T305" s="4" t="str">
        <f t="shared" si="120"/>
        <v>A+J=</v>
      </c>
      <c r="U305" s="29">
        <f t="shared" si="121"/>
        <v>46021</v>
      </c>
      <c r="V305" s="3"/>
      <c r="W305" s="3"/>
      <c r="X305" s="141">
        <f>[2]Plan1!$A375</f>
        <v>48011</v>
      </c>
      <c r="Y305" s="133" t="str">
        <f>[2]Plan1!$C375</f>
        <v>Corpus Christi</v>
      </c>
      <c r="Z305" s="142"/>
      <c r="AA305" s="24"/>
      <c r="AB305" s="21"/>
      <c r="AC305" s="3"/>
      <c r="AD305" s="3"/>
      <c r="AE305" s="3"/>
      <c r="AF305" s="3"/>
      <c r="AG305" s="11"/>
      <c r="AH305" s="3"/>
      <c r="AI305" s="3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  <c r="ES305" s="2"/>
      <c r="ET305" s="2"/>
      <c r="EU305" s="2"/>
      <c r="EV305" s="2"/>
      <c r="EW305" s="2"/>
      <c r="EX305" s="2"/>
      <c r="EY305" s="2"/>
    </row>
    <row r="306" spans="1:155" x14ac:dyDescent="0.15">
      <c r="A306" s="115">
        <f t="shared" si="112"/>
        <v>44963</v>
      </c>
      <c r="B306" s="116">
        <f t="shared" ca="1" si="122"/>
        <v>1145.0988299999999</v>
      </c>
      <c r="C306" s="14">
        <f t="shared" si="113"/>
        <v>1000</v>
      </c>
      <c r="D306" s="95">
        <f t="shared" si="114"/>
        <v>44960</v>
      </c>
      <c r="E306" s="93">
        <f ca="1">IF(D306&lt;$B$1,VLOOKUP(D306,[1]DI!$A$4:$B$15000,2,FALSE),0)</f>
        <v>0.13650000000000001</v>
      </c>
      <c r="F306" s="14">
        <f t="shared" ca="1" si="123"/>
        <v>1.00050788</v>
      </c>
      <c r="G306" s="14">
        <f ca="1">(TRUNC(PRODUCT($F$12:$F305),16))</f>
        <v>1.1450988255933701</v>
      </c>
      <c r="H306" s="14">
        <f t="shared" si="124"/>
        <v>1</v>
      </c>
      <c r="I306" s="14">
        <f t="shared" ca="1" si="125"/>
        <v>1.14509883</v>
      </c>
      <c r="J306" s="13">
        <f t="shared" si="115"/>
        <v>0</v>
      </c>
      <c r="K306" s="29">
        <f t="shared" si="116"/>
        <v>44538</v>
      </c>
      <c r="L306" s="2">
        <f t="shared" si="117"/>
        <v>294</v>
      </c>
      <c r="M306" s="17">
        <f t="shared" si="118"/>
        <v>294</v>
      </c>
      <c r="N306" s="12">
        <f t="shared" si="107"/>
        <v>1</v>
      </c>
      <c r="O306" s="12">
        <f t="shared" ca="1" si="108"/>
        <v>1.14509883</v>
      </c>
      <c r="P306" s="17">
        <f t="shared" si="119"/>
        <v>0</v>
      </c>
      <c r="Q306" s="14">
        <f t="shared" ca="1" si="109"/>
        <v>145.09882999999999</v>
      </c>
      <c r="R306" s="20">
        <f t="shared" si="110"/>
        <v>0</v>
      </c>
      <c r="S306" s="14">
        <f t="shared" si="111"/>
        <v>0</v>
      </c>
      <c r="T306" s="4" t="str">
        <f t="shared" si="120"/>
        <v>A+J=</v>
      </c>
      <c r="U306" s="29">
        <f t="shared" si="121"/>
        <v>46021</v>
      </c>
      <c r="V306" s="3"/>
      <c r="W306" s="3"/>
      <c r="X306" s="141">
        <f>[2]Plan1!$A376</f>
        <v>48098</v>
      </c>
      <c r="Y306" s="133" t="str">
        <f>[2]Plan1!$C376</f>
        <v>Independência do Brasil</v>
      </c>
      <c r="Z306" s="124"/>
      <c r="AA306" s="1"/>
      <c r="AB306" s="3"/>
      <c r="AC306" s="3"/>
      <c r="AD306" s="3"/>
      <c r="AE306" s="3"/>
      <c r="AF306" s="3"/>
      <c r="AG306" s="11"/>
      <c r="AH306" s="3"/>
      <c r="AI306" s="3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  <c r="ES306" s="2"/>
      <c r="ET306" s="2"/>
      <c r="EU306" s="2"/>
      <c r="EV306" s="2"/>
      <c r="EW306" s="2"/>
      <c r="EX306" s="2"/>
      <c r="EY306" s="2"/>
    </row>
    <row r="307" spans="1:155" x14ac:dyDescent="0.15">
      <c r="A307" s="115">
        <f t="shared" si="112"/>
        <v>44964</v>
      </c>
      <c r="B307" s="116">
        <f t="shared" ca="1" si="122"/>
        <v>1145.6804</v>
      </c>
      <c r="C307" s="14">
        <f t="shared" si="113"/>
        <v>1000</v>
      </c>
      <c r="D307" s="95">
        <f t="shared" si="114"/>
        <v>44963</v>
      </c>
      <c r="E307" s="93">
        <f ca="1">IF(D307&lt;$B$1,VLOOKUP(D307,[1]DI!$A$4:$B$15000,2,FALSE),0)</f>
        <v>0.13650000000000001</v>
      </c>
      <c r="F307" s="14">
        <f t="shared" ca="1" si="123"/>
        <v>1.00050788</v>
      </c>
      <c r="G307" s="14">
        <f ca="1">(TRUNC(PRODUCT($F$12:$F306),16))</f>
        <v>1.14568039838491</v>
      </c>
      <c r="H307" s="14">
        <f t="shared" si="124"/>
        <v>1</v>
      </c>
      <c r="I307" s="14">
        <f t="shared" ca="1" si="125"/>
        <v>1.1456804</v>
      </c>
      <c r="J307" s="13">
        <f t="shared" si="115"/>
        <v>0</v>
      </c>
      <c r="K307" s="29">
        <f t="shared" si="116"/>
        <v>44538</v>
      </c>
      <c r="L307" s="2">
        <f t="shared" si="117"/>
        <v>295</v>
      </c>
      <c r="M307" s="17">
        <f t="shared" si="118"/>
        <v>295</v>
      </c>
      <c r="N307" s="12">
        <f t="shared" si="107"/>
        <v>1</v>
      </c>
      <c r="O307" s="12">
        <f t="shared" ca="1" si="108"/>
        <v>1.1456804</v>
      </c>
      <c r="P307" s="17">
        <f t="shared" si="119"/>
        <v>0</v>
      </c>
      <c r="Q307" s="14">
        <f t="shared" ca="1" si="109"/>
        <v>145.68039999999999</v>
      </c>
      <c r="R307" s="20">
        <f t="shared" si="110"/>
        <v>0</v>
      </c>
      <c r="S307" s="14">
        <f t="shared" si="111"/>
        <v>0</v>
      </c>
      <c r="T307" s="4" t="str">
        <f t="shared" si="120"/>
        <v>A+J=</v>
      </c>
      <c r="U307" s="29">
        <f t="shared" si="121"/>
        <v>46021</v>
      </c>
      <c r="V307" s="3"/>
      <c r="W307" s="3"/>
      <c r="X307" s="141">
        <f>[2]Plan1!$A377</f>
        <v>48133</v>
      </c>
      <c r="Y307" s="133" t="str">
        <f>[2]Plan1!$C377</f>
        <v>Nossa Sr.a Aparecida - Padroeira do Brasil</v>
      </c>
      <c r="Z307" s="124"/>
      <c r="AA307" s="1"/>
      <c r="AB307" s="3"/>
      <c r="AC307" s="3"/>
      <c r="AD307" s="3"/>
      <c r="AE307" s="3"/>
      <c r="AF307" s="3"/>
      <c r="AG307" s="11"/>
      <c r="AH307" s="3"/>
      <c r="AI307" s="3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  <c r="ES307" s="2"/>
      <c r="ET307" s="2"/>
      <c r="EU307" s="2"/>
      <c r="EV307" s="2"/>
      <c r="EW307" s="2"/>
      <c r="EX307" s="2"/>
      <c r="EY307" s="2"/>
    </row>
    <row r="308" spans="1:155" x14ac:dyDescent="0.15">
      <c r="A308" s="115">
        <f t="shared" si="112"/>
        <v>44965</v>
      </c>
      <c r="B308" s="116">
        <f t="shared" ca="1" si="122"/>
        <v>1146.2622699999999</v>
      </c>
      <c r="C308" s="14">
        <f t="shared" si="113"/>
        <v>1000</v>
      </c>
      <c r="D308" s="95">
        <f t="shared" si="114"/>
        <v>44964</v>
      </c>
      <c r="E308" s="93">
        <f ca="1">IF(D308&lt;$B$1,VLOOKUP(D308,[1]DI!$A$4:$B$15000,2,FALSE),0)</f>
        <v>0.13650000000000001</v>
      </c>
      <c r="F308" s="14">
        <f t="shared" ca="1" si="123"/>
        <v>1.00050788</v>
      </c>
      <c r="G308" s="14">
        <f ca="1">(TRUNC(PRODUCT($F$12:$F307),16))</f>
        <v>1.1462622665456501</v>
      </c>
      <c r="H308" s="14">
        <f t="shared" si="124"/>
        <v>1</v>
      </c>
      <c r="I308" s="14">
        <f t="shared" ca="1" si="125"/>
        <v>1.14626227</v>
      </c>
      <c r="J308" s="13">
        <f t="shared" si="115"/>
        <v>0</v>
      </c>
      <c r="K308" s="29">
        <f t="shared" si="116"/>
        <v>44538</v>
      </c>
      <c r="L308" s="2">
        <f t="shared" si="117"/>
        <v>296</v>
      </c>
      <c r="M308" s="17">
        <f t="shared" si="118"/>
        <v>296</v>
      </c>
      <c r="N308" s="12">
        <f t="shared" si="107"/>
        <v>1</v>
      </c>
      <c r="O308" s="12">
        <f t="shared" ca="1" si="108"/>
        <v>1.14626227</v>
      </c>
      <c r="P308" s="17">
        <f t="shared" si="119"/>
        <v>0</v>
      </c>
      <c r="Q308" s="14">
        <f t="shared" ca="1" si="109"/>
        <v>146.26227</v>
      </c>
      <c r="R308" s="20">
        <f t="shared" si="110"/>
        <v>0</v>
      </c>
      <c r="S308" s="14">
        <f t="shared" si="111"/>
        <v>0</v>
      </c>
      <c r="T308" s="4" t="str">
        <f t="shared" si="120"/>
        <v>A+J=</v>
      </c>
      <c r="U308" s="29">
        <f t="shared" si="121"/>
        <v>46021</v>
      </c>
      <c r="V308" s="3"/>
      <c r="W308" s="3"/>
      <c r="X308" s="141">
        <f>[2]Plan1!$A378</f>
        <v>48154</v>
      </c>
      <c r="Y308" s="133" t="str">
        <f>[2]Plan1!$C378</f>
        <v>Finados</v>
      </c>
      <c r="Z308" s="124"/>
      <c r="AA308" s="1"/>
      <c r="AB308" s="3"/>
      <c r="AC308" s="3"/>
      <c r="AD308" s="3"/>
      <c r="AE308" s="3"/>
      <c r="AF308" s="3"/>
      <c r="AG308" s="11"/>
      <c r="AH308" s="3"/>
      <c r="AI308" s="3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  <c r="ES308" s="2"/>
      <c r="ET308" s="2"/>
      <c r="EU308" s="2"/>
      <c r="EV308" s="2"/>
      <c r="EW308" s="2"/>
      <c r="EX308" s="2"/>
      <c r="EY308" s="2"/>
    </row>
    <row r="309" spans="1:155" x14ac:dyDescent="0.15">
      <c r="A309" s="115">
        <f t="shared" si="112"/>
        <v>44966</v>
      </c>
      <c r="B309" s="116">
        <f t="shared" ca="1" si="122"/>
        <v>1146.8444300000001</v>
      </c>
      <c r="C309" s="14">
        <f t="shared" si="113"/>
        <v>1000</v>
      </c>
      <c r="D309" s="95">
        <f t="shared" si="114"/>
        <v>44965</v>
      </c>
      <c r="E309" s="93">
        <f ca="1">IF(D309&lt;$B$1,VLOOKUP(D309,[1]DI!$A$4:$B$15000,2,FALSE),0)</f>
        <v>0.13650000000000001</v>
      </c>
      <c r="F309" s="14">
        <f t="shared" ca="1" si="123"/>
        <v>1.00050788</v>
      </c>
      <c r="G309" s="14">
        <f ca="1">(TRUNC(PRODUCT($F$12:$F308),16))</f>
        <v>1.14684443022558</v>
      </c>
      <c r="H309" s="14">
        <f t="shared" si="124"/>
        <v>1</v>
      </c>
      <c r="I309" s="14">
        <f t="shared" ca="1" si="125"/>
        <v>1.14684443</v>
      </c>
      <c r="J309" s="13">
        <f t="shared" si="115"/>
        <v>0</v>
      </c>
      <c r="K309" s="29">
        <f t="shared" si="116"/>
        <v>44538</v>
      </c>
      <c r="L309" s="2">
        <f t="shared" si="117"/>
        <v>297</v>
      </c>
      <c r="M309" s="17">
        <f t="shared" si="118"/>
        <v>297</v>
      </c>
      <c r="N309" s="12">
        <f t="shared" si="107"/>
        <v>1</v>
      </c>
      <c r="O309" s="12">
        <f t="shared" ca="1" si="108"/>
        <v>1.14684443</v>
      </c>
      <c r="P309" s="17">
        <f t="shared" si="119"/>
        <v>0</v>
      </c>
      <c r="Q309" s="14">
        <f t="shared" ca="1" si="109"/>
        <v>146.84442999999999</v>
      </c>
      <c r="R309" s="20">
        <f t="shared" si="110"/>
        <v>0</v>
      </c>
      <c r="S309" s="14">
        <f t="shared" si="111"/>
        <v>0</v>
      </c>
      <c r="T309" s="4" t="str">
        <f t="shared" si="120"/>
        <v>A+J=</v>
      </c>
      <c r="U309" s="29">
        <f t="shared" si="121"/>
        <v>46021</v>
      </c>
      <c r="V309" s="3"/>
      <c r="W309" s="3"/>
      <c r="X309" s="141">
        <f>[2]Plan1!$A379</f>
        <v>48167</v>
      </c>
      <c r="Y309" s="133" t="str">
        <f>[2]Plan1!$C379</f>
        <v>Proclamação da República</v>
      </c>
      <c r="Z309" s="124"/>
      <c r="AA309" s="1"/>
      <c r="AB309" s="3"/>
      <c r="AC309" s="3"/>
      <c r="AD309" s="3"/>
      <c r="AE309" s="3"/>
      <c r="AF309" s="3"/>
      <c r="AG309" s="11"/>
      <c r="AH309" s="3"/>
      <c r="AI309" s="3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  <c r="ES309" s="2"/>
      <c r="ET309" s="2"/>
      <c r="EU309" s="2"/>
      <c r="EV309" s="2"/>
      <c r="EW309" s="2"/>
      <c r="EX309" s="2"/>
      <c r="EY309" s="2"/>
    </row>
    <row r="310" spans="1:155" x14ac:dyDescent="0.15">
      <c r="A310" s="115">
        <f t="shared" si="112"/>
        <v>44967</v>
      </c>
      <c r="B310" s="116">
        <f t="shared" ca="1" si="122"/>
        <v>1147.42689</v>
      </c>
      <c r="C310" s="14">
        <f t="shared" si="113"/>
        <v>1000</v>
      </c>
      <c r="D310" s="95">
        <f t="shared" si="114"/>
        <v>44966</v>
      </c>
      <c r="E310" s="93">
        <f ca="1">IF(D310&lt;$B$1,VLOOKUP(D310,[1]DI!$A$4:$B$15000,2,FALSE),0)</f>
        <v>0.13650000000000001</v>
      </c>
      <c r="F310" s="14">
        <f t="shared" ca="1" si="123"/>
        <v>1.00050788</v>
      </c>
      <c r="G310" s="14">
        <f ca="1">(TRUNC(PRODUCT($F$12:$F309),16))</f>
        <v>1.1474268895748001</v>
      </c>
      <c r="H310" s="14">
        <f t="shared" si="124"/>
        <v>1</v>
      </c>
      <c r="I310" s="14">
        <f t="shared" ca="1" si="125"/>
        <v>1.14742689</v>
      </c>
      <c r="J310" s="13">
        <f t="shared" si="115"/>
        <v>0</v>
      </c>
      <c r="K310" s="29">
        <f t="shared" si="116"/>
        <v>44538</v>
      </c>
      <c r="L310" s="2">
        <f t="shared" si="117"/>
        <v>298</v>
      </c>
      <c r="M310" s="17">
        <f t="shared" si="118"/>
        <v>298</v>
      </c>
      <c r="N310" s="12">
        <f t="shared" si="107"/>
        <v>1</v>
      </c>
      <c r="O310" s="12">
        <f t="shared" ca="1" si="108"/>
        <v>1.14742689</v>
      </c>
      <c r="P310" s="17">
        <f t="shared" si="119"/>
        <v>0</v>
      </c>
      <c r="Q310" s="14">
        <f t="shared" ca="1" si="109"/>
        <v>147.42688999999999</v>
      </c>
      <c r="R310" s="20">
        <f t="shared" si="110"/>
        <v>0</v>
      </c>
      <c r="S310" s="14">
        <f t="shared" si="111"/>
        <v>0</v>
      </c>
      <c r="T310" s="4" t="str">
        <f t="shared" si="120"/>
        <v>A+J=</v>
      </c>
      <c r="U310" s="29">
        <f t="shared" si="121"/>
        <v>46021</v>
      </c>
      <c r="V310" s="3"/>
      <c r="W310" s="3"/>
      <c r="X310" s="141">
        <f>[2]Plan1!$A380</f>
        <v>48172</v>
      </c>
      <c r="Y310" s="133" t="str">
        <f>[2]Plan1!$C380</f>
        <v>Dia Nacional de Zumbi e da Consciência Negra</v>
      </c>
      <c r="Z310" s="124"/>
      <c r="AA310" s="1"/>
      <c r="AB310" s="3"/>
      <c r="AC310" s="3"/>
      <c r="AD310" s="3"/>
      <c r="AE310" s="3"/>
      <c r="AF310" s="3"/>
      <c r="AG310" s="11"/>
      <c r="AH310" s="3"/>
      <c r="AI310" s="3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  <c r="ES310" s="2"/>
      <c r="ET310" s="2"/>
      <c r="EU310" s="2"/>
      <c r="EV310" s="2"/>
      <c r="EW310" s="2"/>
      <c r="EX310" s="2"/>
      <c r="EY310" s="2"/>
    </row>
    <row r="311" spans="1:155" x14ac:dyDescent="0.15">
      <c r="A311" s="115">
        <f t="shared" si="112"/>
        <v>44970</v>
      </c>
      <c r="B311" s="116">
        <f t="shared" ca="1" si="122"/>
        <v>1148.00964</v>
      </c>
      <c r="C311" s="14">
        <f t="shared" si="113"/>
        <v>1000</v>
      </c>
      <c r="D311" s="95">
        <f t="shared" si="114"/>
        <v>44967</v>
      </c>
      <c r="E311" s="93">
        <f ca="1">IF(D311&lt;$B$1,VLOOKUP(D311,[1]DI!$A$4:$B$15000,2,FALSE),0)</f>
        <v>0.13650000000000001</v>
      </c>
      <c r="F311" s="14">
        <f t="shared" ca="1" si="123"/>
        <v>1.00050788</v>
      </c>
      <c r="G311" s="14">
        <f ca="1">(TRUNC(PRODUCT($F$12:$F310),16))</f>
        <v>1.14800964474348</v>
      </c>
      <c r="H311" s="14">
        <f t="shared" si="124"/>
        <v>1</v>
      </c>
      <c r="I311" s="14">
        <f t="shared" ca="1" si="125"/>
        <v>1.1480096399999999</v>
      </c>
      <c r="J311" s="13">
        <f t="shared" si="115"/>
        <v>0</v>
      </c>
      <c r="K311" s="29">
        <f t="shared" si="116"/>
        <v>44538</v>
      </c>
      <c r="L311" s="2">
        <f t="shared" si="117"/>
        <v>299</v>
      </c>
      <c r="M311" s="17">
        <f t="shared" si="118"/>
        <v>299</v>
      </c>
      <c r="N311" s="12">
        <f t="shared" si="107"/>
        <v>1</v>
      </c>
      <c r="O311" s="12">
        <f t="shared" ca="1" si="108"/>
        <v>1.1480096399999999</v>
      </c>
      <c r="P311" s="17">
        <f t="shared" si="119"/>
        <v>0</v>
      </c>
      <c r="Q311" s="14">
        <f t="shared" ca="1" si="109"/>
        <v>148.00963999999999</v>
      </c>
      <c r="R311" s="20">
        <f t="shared" si="110"/>
        <v>0</v>
      </c>
      <c r="S311" s="14">
        <f t="shared" si="111"/>
        <v>0</v>
      </c>
      <c r="T311" s="4" t="str">
        <f t="shared" si="120"/>
        <v>A+J=</v>
      </c>
      <c r="U311" s="29">
        <f t="shared" si="121"/>
        <v>46021</v>
      </c>
      <c r="V311" s="3"/>
      <c r="W311" s="3"/>
      <c r="X311" s="141">
        <f>[2]Plan1!$A381</f>
        <v>48207</v>
      </c>
      <c r="Y311" s="133" t="str">
        <f>[2]Plan1!$C381</f>
        <v>Natal</v>
      </c>
      <c r="Z311" s="124"/>
      <c r="AA311" s="1"/>
      <c r="AB311" s="3"/>
      <c r="AC311" s="3"/>
      <c r="AD311" s="3"/>
      <c r="AE311" s="3"/>
      <c r="AF311" s="3"/>
      <c r="AG311" s="11"/>
      <c r="AH311" s="3"/>
      <c r="AI311" s="3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  <c r="ES311" s="2"/>
      <c r="ET311" s="2"/>
      <c r="EU311" s="2"/>
      <c r="EV311" s="2"/>
      <c r="EW311" s="2"/>
      <c r="EX311" s="2"/>
      <c r="EY311" s="2"/>
    </row>
    <row r="312" spans="1:155" x14ac:dyDescent="0.15">
      <c r="A312" s="115">
        <f t="shared" si="112"/>
        <v>44971</v>
      </c>
      <c r="B312" s="116">
        <f t="shared" ca="1" si="122"/>
        <v>1148.5926999999999</v>
      </c>
      <c r="C312" s="14">
        <f t="shared" si="113"/>
        <v>1000</v>
      </c>
      <c r="D312" s="95">
        <f t="shared" si="114"/>
        <v>44970</v>
      </c>
      <c r="E312" s="93">
        <f ca="1">IF(D312&lt;$B$1,VLOOKUP(D312,[1]DI!$A$4:$B$15000,2,FALSE),0)</f>
        <v>0.13650000000000001</v>
      </c>
      <c r="F312" s="14">
        <f t="shared" ca="1" si="123"/>
        <v>1.00050788</v>
      </c>
      <c r="G312" s="14">
        <f ca="1">(TRUNC(PRODUCT($F$12:$F311),16))</f>
        <v>1.14859269588185</v>
      </c>
      <c r="H312" s="14">
        <f t="shared" si="124"/>
        <v>1</v>
      </c>
      <c r="I312" s="14">
        <f t="shared" ca="1" si="125"/>
        <v>1.1485927</v>
      </c>
      <c r="J312" s="13">
        <f t="shared" si="115"/>
        <v>0</v>
      </c>
      <c r="K312" s="29">
        <f t="shared" si="116"/>
        <v>44538</v>
      </c>
      <c r="L312" s="2">
        <f t="shared" si="117"/>
        <v>300</v>
      </c>
      <c r="M312" s="17">
        <f t="shared" si="118"/>
        <v>300</v>
      </c>
      <c r="N312" s="12">
        <f t="shared" si="107"/>
        <v>1</v>
      </c>
      <c r="O312" s="12">
        <f t="shared" ca="1" si="108"/>
        <v>1.1485927</v>
      </c>
      <c r="P312" s="17">
        <f t="shared" si="119"/>
        <v>0</v>
      </c>
      <c r="Q312" s="14">
        <f t="shared" ca="1" si="109"/>
        <v>148.59270000000001</v>
      </c>
      <c r="R312" s="20">
        <f t="shared" si="110"/>
        <v>0</v>
      </c>
      <c r="S312" s="14">
        <f t="shared" si="111"/>
        <v>0</v>
      </c>
      <c r="T312" s="4" t="str">
        <f t="shared" si="120"/>
        <v>A+J=</v>
      </c>
      <c r="U312" s="29">
        <f t="shared" si="121"/>
        <v>46021</v>
      </c>
      <c r="V312" s="3"/>
      <c r="W312" s="3"/>
      <c r="X312" s="141">
        <f>[2]Plan1!$A382</f>
        <v>48214</v>
      </c>
      <c r="Y312" s="133" t="str">
        <f>[2]Plan1!$C382</f>
        <v>Confraternização Universal</v>
      </c>
      <c r="Z312" s="124"/>
      <c r="AA312" s="1"/>
      <c r="AB312" s="3"/>
      <c r="AC312" s="3"/>
      <c r="AD312" s="3"/>
      <c r="AE312" s="3"/>
      <c r="AF312" s="3"/>
      <c r="AG312" s="11"/>
      <c r="AH312" s="3"/>
      <c r="AI312" s="3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  <c r="ES312" s="2"/>
      <c r="ET312" s="2"/>
      <c r="EU312" s="2"/>
      <c r="EV312" s="2"/>
      <c r="EW312" s="2"/>
      <c r="EX312" s="2"/>
      <c r="EY312" s="2"/>
    </row>
    <row r="313" spans="1:155" x14ac:dyDescent="0.15">
      <c r="A313" s="115">
        <f t="shared" si="112"/>
        <v>44972</v>
      </c>
      <c r="B313" s="116">
        <f t="shared" ca="1" si="122"/>
        <v>1149.1760400000001</v>
      </c>
      <c r="C313" s="14">
        <f t="shared" si="113"/>
        <v>1000</v>
      </c>
      <c r="D313" s="95">
        <f t="shared" si="114"/>
        <v>44971</v>
      </c>
      <c r="E313" s="93">
        <f ca="1">IF(D313&lt;$B$1,VLOOKUP(D313,[1]DI!$A$4:$B$15000,2,FALSE),0)</f>
        <v>0.13650000000000001</v>
      </c>
      <c r="F313" s="14">
        <f t="shared" ca="1" si="123"/>
        <v>1.00050788</v>
      </c>
      <c r="G313" s="14">
        <f ca="1">(TRUNC(PRODUCT($F$12:$F312),16))</f>
        <v>1.14917604314024</v>
      </c>
      <c r="H313" s="14">
        <f t="shared" si="124"/>
        <v>1</v>
      </c>
      <c r="I313" s="14">
        <f t="shared" ca="1" si="125"/>
        <v>1.14917604</v>
      </c>
      <c r="J313" s="13">
        <f t="shared" si="115"/>
        <v>0</v>
      </c>
      <c r="K313" s="29">
        <f t="shared" si="116"/>
        <v>44538</v>
      </c>
      <c r="L313" s="2">
        <f t="shared" si="117"/>
        <v>301</v>
      </c>
      <c r="M313" s="17">
        <f t="shared" si="118"/>
        <v>301</v>
      </c>
      <c r="N313" s="12">
        <f t="shared" si="107"/>
        <v>1</v>
      </c>
      <c r="O313" s="12">
        <f t="shared" ca="1" si="108"/>
        <v>1.14917604</v>
      </c>
      <c r="P313" s="17">
        <f t="shared" si="119"/>
        <v>0</v>
      </c>
      <c r="Q313" s="14">
        <f t="shared" ca="1" si="109"/>
        <v>149.17604</v>
      </c>
      <c r="R313" s="20">
        <f t="shared" si="110"/>
        <v>0</v>
      </c>
      <c r="S313" s="14">
        <f t="shared" si="111"/>
        <v>0</v>
      </c>
      <c r="T313" s="4" t="str">
        <f t="shared" si="120"/>
        <v>A+J=</v>
      </c>
      <c r="U313" s="29">
        <f t="shared" si="121"/>
        <v>46021</v>
      </c>
      <c r="V313" s="3"/>
      <c r="W313" s="3"/>
      <c r="X313" s="141">
        <f>[2]Plan1!$A383</f>
        <v>48253</v>
      </c>
      <c r="Y313" s="133" t="str">
        <f>[2]Plan1!$C383</f>
        <v>Carnaval</v>
      </c>
      <c r="Z313" s="124"/>
      <c r="AA313" s="1"/>
      <c r="AB313" s="3"/>
      <c r="AC313" s="3"/>
      <c r="AD313" s="3"/>
      <c r="AE313" s="3"/>
      <c r="AF313" s="3"/>
      <c r="AG313" s="11"/>
      <c r="AH313" s="3"/>
      <c r="AI313" s="3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  <c r="ES313" s="2"/>
      <c r="ET313" s="2"/>
      <c r="EU313" s="2"/>
      <c r="EV313" s="2"/>
      <c r="EW313" s="2"/>
      <c r="EX313" s="2"/>
      <c r="EY313" s="2"/>
    </row>
    <row r="314" spans="1:155" x14ac:dyDescent="0.15">
      <c r="A314" s="115">
        <f t="shared" si="112"/>
        <v>44973</v>
      </c>
      <c r="B314" s="116">
        <f t="shared" ca="1" si="122"/>
        <v>1149.7596900000001</v>
      </c>
      <c r="C314" s="14">
        <f t="shared" si="113"/>
        <v>1000</v>
      </c>
      <c r="D314" s="95">
        <f t="shared" si="114"/>
        <v>44972</v>
      </c>
      <c r="E314" s="93">
        <f ca="1">IF(D314&lt;$B$1,VLOOKUP(D314,[1]DI!$A$4:$B$15000,2,FALSE),0)</f>
        <v>0.13650000000000001</v>
      </c>
      <c r="F314" s="14">
        <f t="shared" ca="1" si="123"/>
        <v>1.00050788</v>
      </c>
      <c r="G314" s="14">
        <f ca="1">(TRUNC(PRODUCT($F$12:$F313),16))</f>
        <v>1.1497596866690301</v>
      </c>
      <c r="H314" s="14">
        <f t="shared" si="124"/>
        <v>1</v>
      </c>
      <c r="I314" s="14">
        <f t="shared" ca="1" si="125"/>
        <v>1.14975969</v>
      </c>
      <c r="J314" s="13">
        <f t="shared" si="115"/>
        <v>0</v>
      </c>
      <c r="K314" s="29">
        <f t="shared" si="116"/>
        <v>44538</v>
      </c>
      <c r="L314" s="2">
        <f t="shared" si="117"/>
        <v>302</v>
      </c>
      <c r="M314" s="17">
        <f t="shared" si="118"/>
        <v>302</v>
      </c>
      <c r="N314" s="12">
        <f t="shared" si="107"/>
        <v>1</v>
      </c>
      <c r="O314" s="12">
        <f t="shared" ca="1" si="108"/>
        <v>1.14975969</v>
      </c>
      <c r="P314" s="17">
        <f t="shared" si="119"/>
        <v>0</v>
      </c>
      <c r="Q314" s="14">
        <f t="shared" ca="1" si="109"/>
        <v>149.75969000000001</v>
      </c>
      <c r="R314" s="20">
        <f t="shared" si="110"/>
        <v>0</v>
      </c>
      <c r="S314" s="14">
        <f t="shared" si="111"/>
        <v>0</v>
      </c>
      <c r="T314" s="4" t="str">
        <f t="shared" si="120"/>
        <v>A+J=</v>
      </c>
      <c r="U314" s="29">
        <f t="shared" si="121"/>
        <v>46021</v>
      </c>
      <c r="V314" s="3"/>
      <c r="W314" s="3"/>
      <c r="X314" s="141">
        <f>[2]Plan1!$A384</f>
        <v>48254</v>
      </c>
      <c r="Y314" s="133" t="str">
        <f>[2]Plan1!$C384</f>
        <v>Carnaval</v>
      </c>
      <c r="Z314" s="124"/>
      <c r="AA314" s="1"/>
      <c r="AB314" s="3"/>
      <c r="AC314" s="3"/>
      <c r="AD314" s="3"/>
      <c r="AE314" s="3"/>
      <c r="AF314" s="3"/>
      <c r="AG314" s="11"/>
      <c r="AH314" s="3"/>
      <c r="AI314" s="3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  <c r="ET314" s="2"/>
      <c r="EU314" s="2"/>
      <c r="EV314" s="2"/>
      <c r="EW314" s="2"/>
      <c r="EX314" s="2"/>
      <c r="EY314" s="2"/>
    </row>
    <row r="315" spans="1:155" x14ac:dyDescent="0.15">
      <c r="A315" s="115">
        <f t="shared" si="112"/>
        <v>44974</v>
      </c>
      <c r="B315" s="116">
        <f t="shared" ca="1" si="122"/>
        <v>1150.3436300000001</v>
      </c>
      <c r="C315" s="14">
        <f t="shared" si="113"/>
        <v>1000</v>
      </c>
      <c r="D315" s="95">
        <f t="shared" si="114"/>
        <v>44973</v>
      </c>
      <c r="E315" s="93">
        <f ca="1">IF(D315&lt;$B$1,VLOOKUP(D315,[1]DI!$A$4:$B$15000,2,FALSE),0)</f>
        <v>0.13650000000000001</v>
      </c>
      <c r="F315" s="14">
        <f t="shared" ca="1" si="123"/>
        <v>1.00050788</v>
      </c>
      <c r="G315" s="14">
        <f ca="1">(TRUNC(PRODUCT($F$12:$F314),16))</f>
        <v>1.1503436266186899</v>
      </c>
      <c r="H315" s="14">
        <f t="shared" si="124"/>
        <v>1</v>
      </c>
      <c r="I315" s="14">
        <f t="shared" ca="1" si="125"/>
        <v>1.1503436300000001</v>
      </c>
      <c r="J315" s="13">
        <f t="shared" si="115"/>
        <v>0</v>
      </c>
      <c r="K315" s="29">
        <f t="shared" si="116"/>
        <v>44538</v>
      </c>
      <c r="L315" s="2">
        <f t="shared" si="117"/>
        <v>303</v>
      </c>
      <c r="M315" s="17">
        <f t="shared" si="118"/>
        <v>303</v>
      </c>
      <c r="N315" s="12">
        <f t="shared" si="107"/>
        <v>1</v>
      </c>
      <c r="O315" s="12">
        <f t="shared" ca="1" si="108"/>
        <v>1.1503436300000001</v>
      </c>
      <c r="P315" s="17">
        <f t="shared" si="119"/>
        <v>0</v>
      </c>
      <c r="Q315" s="14">
        <f t="shared" ca="1" si="109"/>
        <v>150.34362999999999</v>
      </c>
      <c r="R315" s="20">
        <f t="shared" si="110"/>
        <v>0</v>
      </c>
      <c r="S315" s="14">
        <f t="shared" si="111"/>
        <v>0</v>
      </c>
      <c r="T315" s="4" t="str">
        <f t="shared" si="120"/>
        <v>A+J=</v>
      </c>
      <c r="U315" s="29">
        <f t="shared" si="121"/>
        <v>46021</v>
      </c>
      <c r="V315" s="3"/>
      <c r="W315" s="3"/>
      <c r="X315" s="141">
        <f>[2]Plan1!$A385</f>
        <v>48299</v>
      </c>
      <c r="Y315" s="133" t="str">
        <f>[2]Plan1!$C385</f>
        <v>Paixão de Cristo</v>
      </c>
      <c r="Z315" s="124"/>
      <c r="AA315" s="1"/>
      <c r="AB315" s="3"/>
      <c r="AC315" s="3"/>
      <c r="AD315" s="3"/>
      <c r="AE315" s="3"/>
      <c r="AF315" s="3"/>
      <c r="AG315" s="11"/>
      <c r="AH315" s="3"/>
      <c r="AI315" s="3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  <c r="ES315" s="2"/>
      <c r="ET315" s="2"/>
      <c r="EU315" s="2"/>
      <c r="EV315" s="2"/>
      <c r="EW315" s="2"/>
      <c r="EX315" s="2"/>
      <c r="EY315" s="2"/>
    </row>
    <row r="316" spans="1:155" x14ac:dyDescent="0.15">
      <c r="A316" s="115">
        <f t="shared" si="112"/>
        <v>44979</v>
      </c>
      <c r="B316" s="116">
        <f t="shared" ca="1" si="122"/>
        <v>1150.92786</v>
      </c>
      <c r="C316" s="14">
        <f t="shared" si="113"/>
        <v>1000</v>
      </c>
      <c r="D316" s="95">
        <f t="shared" si="114"/>
        <v>44974</v>
      </c>
      <c r="E316" s="93">
        <f ca="1">IF(D316&lt;$B$1,VLOOKUP(D316,[1]DI!$A$4:$B$15000,2,FALSE),0)</f>
        <v>0.13650000000000001</v>
      </c>
      <c r="F316" s="14">
        <f t="shared" ca="1" si="123"/>
        <v>1.00050788</v>
      </c>
      <c r="G316" s="14">
        <f ca="1">(TRUNC(PRODUCT($F$12:$F315),16))</f>
        <v>1.1509278631397799</v>
      </c>
      <c r="H316" s="14">
        <f t="shared" si="124"/>
        <v>1</v>
      </c>
      <c r="I316" s="14">
        <f t="shared" ca="1" si="125"/>
        <v>1.1509278599999999</v>
      </c>
      <c r="J316" s="13">
        <f t="shared" si="115"/>
        <v>0</v>
      </c>
      <c r="K316" s="29">
        <f t="shared" si="116"/>
        <v>44538</v>
      </c>
      <c r="L316" s="2">
        <f t="shared" si="117"/>
        <v>304</v>
      </c>
      <c r="M316" s="17">
        <f t="shared" si="118"/>
        <v>304</v>
      </c>
      <c r="N316" s="12">
        <f t="shared" si="107"/>
        <v>1</v>
      </c>
      <c r="O316" s="12">
        <f t="shared" ca="1" si="108"/>
        <v>1.1509278599999999</v>
      </c>
      <c r="P316" s="17">
        <f t="shared" si="119"/>
        <v>0</v>
      </c>
      <c r="Q316" s="14">
        <f t="shared" ca="1" si="109"/>
        <v>150.92786000000001</v>
      </c>
      <c r="R316" s="20">
        <f t="shared" si="110"/>
        <v>0</v>
      </c>
      <c r="S316" s="14">
        <f t="shared" si="111"/>
        <v>0</v>
      </c>
      <c r="T316" s="4" t="str">
        <f t="shared" si="120"/>
        <v>A+J=</v>
      </c>
      <c r="U316" s="29">
        <f t="shared" si="121"/>
        <v>46021</v>
      </c>
      <c r="V316" s="3"/>
      <c r="W316" s="3"/>
      <c r="X316" s="141">
        <f>[2]Plan1!$A386</f>
        <v>48325</v>
      </c>
      <c r="Y316" s="133" t="str">
        <f>[2]Plan1!$C386</f>
        <v>Tiradentes</v>
      </c>
      <c r="Z316" s="124"/>
      <c r="AA316" s="1"/>
      <c r="AB316" s="3"/>
      <c r="AC316" s="3"/>
      <c r="AD316" s="3"/>
      <c r="AE316" s="3"/>
      <c r="AF316" s="3"/>
      <c r="AG316" s="11"/>
      <c r="AH316" s="3"/>
      <c r="AI316" s="3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  <c r="ES316" s="2"/>
      <c r="ET316" s="2"/>
      <c r="EU316" s="2"/>
      <c r="EV316" s="2"/>
      <c r="EW316" s="2"/>
      <c r="EX316" s="2"/>
      <c r="EY316" s="2"/>
    </row>
    <row r="317" spans="1:155" x14ac:dyDescent="0.15">
      <c r="A317" s="115">
        <f t="shared" si="112"/>
        <v>44980</v>
      </c>
      <c r="B317" s="116">
        <f t="shared" ca="1" si="122"/>
        <v>1151.5124000000001</v>
      </c>
      <c r="C317" s="14">
        <f t="shared" si="113"/>
        <v>1000</v>
      </c>
      <c r="D317" s="95">
        <f t="shared" si="114"/>
        <v>44979</v>
      </c>
      <c r="E317" s="93">
        <f ca="1">IF(D317&lt;$B$1,VLOOKUP(D317,[1]DI!$A$4:$B$15000,2,FALSE),0)</f>
        <v>0.13650000000000001</v>
      </c>
      <c r="F317" s="14">
        <f t="shared" ca="1" si="123"/>
        <v>1.00050788</v>
      </c>
      <c r="G317" s="14">
        <f ca="1">(TRUNC(PRODUCT($F$12:$F316),16))</f>
        <v>1.1515123963829099</v>
      </c>
      <c r="H317" s="14">
        <f t="shared" si="124"/>
        <v>1</v>
      </c>
      <c r="I317" s="14">
        <f t="shared" ca="1" si="125"/>
        <v>1.1515124000000001</v>
      </c>
      <c r="J317" s="13">
        <f t="shared" si="115"/>
        <v>0</v>
      </c>
      <c r="K317" s="29">
        <f t="shared" si="116"/>
        <v>44538</v>
      </c>
      <c r="L317" s="2">
        <f t="shared" si="117"/>
        <v>305</v>
      </c>
      <c r="M317" s="17">
        <f t="shared" si="118"/>
        <v>305</v>
      </c>
      <c r="N317" s="12">
        <f t="shared" si="107"/>
        <v>1</v>
      </c>
      <c r="O317" s="12">
        <f t="shared" ca="1" si="108"/>
        <v>1.1515124000000001</v>
      </c>
      <c r="P317" s="17">
        <f t="shared" si="119"/>
        <v>0</v>
      </c>
      <c r="Q317" s="14">
        <f t="shared" ca="1" si="109"/>
        <v>151.51240000000001</v>
      </c>
      <c r="R317" s="20">
        <f t="shared" si="110"/>
        <v>0</v>
      </c>
      <c r="S317" s="14">
        <f t="shared" si="111"/>
        <v>0</v>
      </c>
      <c r="T317" s="4" t="str">
        <f t="shared" si="120"/>
        <v>A+J=</v>
      </c>
      <c r="U317" s="29">
        <f t="shared" si="121"/>
        <v>46021</v>
      </c>
      <c r="V317" s="3"/>
      <c r="W317" s="3"/>
      <c r="X317" s="141">
        <f>[2]Plan1!$A387</f>
        <v>48335</v>
      </c>
      <c r="Y317" s="133" t="str">
        <f>[2]Plan1!$C387</f>
        <v>Dia do Trabalho</v>
      </c>
      <c r="Z317" s="124"/>
      <c r="AA317" s="1"/>
      <c r="AB317" s="3"/>
      <c r="AC317" s="3"/>
      <c r="AD317" s="3"/>
      <c r="AE317" s="3"/>
      <c r="AF317" s="3"/>
      <c r="AG317" s="11"/>
      <c r="AH317" s="3"/>
      <c r="AI317" s="3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  <c r="ES317" s="2"/>
      <c r="ET317" s="2"/>
      <c r="EU317" s="2"/>
      <c r="EV317" s="2"/>
      <c r="EW317" s="2"/>
      <c r="EX317" s="2"/>
      <c r="EY317" s="2"/>
    </row>
    <row r="318" spans="1:155" x14ac:dyDescent="0.15">
      <c r="A318" s="115">
        <f t="shared" si="112"/>
        <v>44981</v>
      </c>
      <c r="B318" s="116">
        <f t="shared" ca="1" si="122"/>
        <v>1152.0972300000001</v>
      </c>
      <c r="C318" s="14">
        <f t="shared" si="113"/>
        <v>1000</v>
      </c>
      <c r="D318" s="95">
        <f t="shared" si="114"/>
        <v>44980</v>
      </c>
      <c r="E318" s="93">
        <f ca="1">IF(D318&lt;$B$1,VLOOKUP(D318,[1]DI!$A$4:$B$15000,2,FALSE),0)</f>
        <v>0.13650000000000001</v>
      </c>
      <c r="F318" s="14">
        <f t="shared" ca="1" si="123"/>
        <v>1.00050788</v>
      </c>
      <c r="G318" s="14">
        <f ca="1">(TRUNC(PRODUCT($F$12:$F317),16))</f>
        <v>1.1520972264987901</v>
      </c>
      <c r="H318" s="14">
        <f t="shared" si="124"/>
        <v>1</v>
      </c>
      <c r="I318" s="14">
        <f t="shared" ca="1" si="125"/>
        <v>1.1520972300000001</v>
      </c>
      <c r="J318" s="13">
        <f t="shared" si="115"/>
        <v>0</v>
      </c>
      <c r="K318" s="29">
        <f t="shared" si="116"/>
        <v>44538</v>
      </c>
      <c r="L318" s="2">
        <f t="shared" si="117"/>
        <v>306</v>
      </c>
      <c r="M318" s="17">
        <f t="shared" si="118"/>
        <v>306</v>
      </c>
      <c r="N318" s="12">
        <f t="shared" si="107"/>
        <v>1</v>
      </c>
      <c r="O318" s="12">
        <f t="shared" ca="1" si="108"/>
        <v>1.1520972300000001</v>
      </c>
      <c r="P318" s="17">
        <f t="shared" si="119"/>
        <v>0</v>
      </c>
      <c r="Q318" s="14">
        <f t="shared" ca="1" si="109"/>
        <v>152.09723</v>
      </c>
      <c r="R318" s="20">
        <f t="shared" si="110"/>
        <v>0</v>
      </c>
      <c r="S318" s="14">
        <f t="shared" si="111"/>
        <v>0</v>
      </c>
      <c r="T318" s="4" t="str">
        <f t="shared" si="120"/>
        <v>A+J=</v>
      </c>
      <c r="U318" s="29">
        <f t="shared" si="121"/>
        <v>46021</v>
      </c>
      <c r="V318" s="3"/>
      <c r="W318" s="3"/>
      <c r="X318" s="141">
        <f>[2]Plan1!$A388</f>
        <v>48361</v>
      </c>
      <c r="Y318" s="133" t="str">
        <f>[2]Plan1!$C388</f>
        <v>Corpus Christi</v>
      </c>
      <c r="Z318" s="124"/>
      <c r="AA318" s="1"/>
      <c r="AB318" s="3"/>
      <c r="AC318" s="3"/>
      <c r="AD318" s="3"/>
      <c r="AE318" s="3"/>
      <c r="AF318" s="3"/>
      <c r="AG318" s="11"/>
      <c r="AH318" s="3"/>
      <c r="AI318" s="3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  <c r="ES318" s="2"/>
      <c r="ET318" s="2"/>
      <c r="EU318" s="2"/>
      <c r="EV318" s="2"/>
      <c r="EW318" s="2"/>
      <c r="EX318" s="2"/>
      <c r="EY318" s="2"/>
    </row>
    <row r="319" spans="1:155" x14ac:dyDescent="0.15">
      <c r="A319" s="115">
        <f t="shared" si="112"/>
        <v>44984</v>
      </c>
      <c r="B319" s="116">
        <f t="shared" ca="1" si="122"/>
        <v>1152.68235</v>
      </c>
      <c r="C319" s="14">
        <f t="shared" si="113"/>
        <v>1000</v>
      </c>
      <c r="D319" s="95">
        <f t="shared" si="114"/>
        <v>44981</v>
      </c>
      <c r="E319" s="93">
        <f ca="1">IF(D319&lt;$B$1,VLOOKUP(D319,[1]DI!$A$4:$B$15000,2,FALSE),0)</f>
        <v>0.13650000000000001</v>
      </c>
      <c r="F319" s="14">
        <f t="shared" ca="1" si="123"/>
        <v>1.00050788</v>
      </c>
      <c r="G319" s="14">
        <f ca="1">(TRUNC(PRODUCT($F$12:$F318),16))</f>
        <v>1.1526823536381801</v>
      </c>
      <c r="H319" s="14">
        <f t="shared" si="124"/>
        <v>1</v>
      </c>
      <c r="I319" s="14">
        <f t="shared" ca="1" si="125"/>
        <v>1.1526823500000001</v>
      </c>
      <c r="J319" s="13">
        <f t="shared" si="115"/>
        <v>0</v>
      </c>
      <c r="K319" s="29">
        <f t="shared" si="116"/>
        <v>44538</v>
      </c>
      <c r="L319" s="2">
        <f t="shared" si="117"/>
        <v>307</v>
      </c>
      <c r="M319" s="17">
        <f t="shared" si="118"/>
        <v>307</v>
      </c>
      <c r="N319" s="12">
        <f t="shared" si="107"/>
        <v>1</v>
      </c>
      <c r="O319" s="12">
        <f t="shared" ca="1" si="108"/>
        <v>1.1526823500000001</v>
      </c>
      <c r="P319" s="17">
        <f t="shared" si="119"/>
        <v>0</v>
      </c>
      <c r="Q319" s="14">
        <f t="shared" ca="1" si="109"/>
        <v>152.68235000000001</v>
      </c>
      <c r="R319" s="20">
        <f t="shared" si="110"/>
        <v>0</v>
      </c>
      <c r="S319" s="14">
        <f t="shared" si="111"/>
        <v>0</v>
      </c>
      <c r="T319" s="4" t="str">
        <f t="shared" si="120"/>
        <v>A+J=</v>
      </c>
      <c r="U319" s="29">
        <f t="shared" si="121"/>
        <v>46021</v>
      </c>
      <c r="V319" s="3"/>
      <c r="W319" s="3"/>
      <c r="X319" s="141">
        <f>[2]Plan1!$A389</f>
        <v>48464</v>
      </c>
      <c r="Y319" s="133" t="str">
        <f>[2]Plan1!$C389</f>
        <v>Independência do Brasil</v>
      </c>
      <c r="Z319" s="124"/>
      <c r="AA319" s="1"/>
      <c r="AB319" s="3"/>
      <c r="AC319" s="3"/>
      <c r="AD319" s="3"/>
      <c r="AE319" s="3"/>
      <c r="AF319" s="3"/>
      <c r="AG319" s="11"/>
      <c r="AH319" s="3"/>
      <c r="AI319" s="3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  <c r="ES319" s="2"/>
      <c r="ET319" s="2"/>
      <c r="EU319" s="2"/>
      <c r="EV319" s="2"/>
      <c r="EW319" s="2"/>
      <c r="EX319" s="2"/>
      <c r="EY319" s="2"/>
    </row>
    <row r="320" spans="1:155" x14ac:dyDescent="0.15">
      <c r="A320" s="115">
        <f t="shared" si="112"/>
        <v>44985</v>
      </c>
      <c r="B320" s="116">
        <f t="shared" ca="1" si="122"/>
        <v>1153.2677799999999</v>
      </c>
      <c r="C320" s="14">
        <f t="shared" si="113"/>
        <v>1000</v>
      </c>
      <c r="D320" s="95">
        <f t="shared" si="114"/>
        <v>44984</v>
      </c>
      <c r="E320" s="93">
        <f ca="1">IF(D320&lt;$B$1,VLOOKUP(D320,[1]DI!$A$4:$B$15000,2,FALSE),0)</f>
        <v>0.13650000000000001</v>
      </c>
      <c r="F320" s="14">
        <f t="shared" ca="1" si="123"/>
        <v>1.00050788</v>
      </c>
      <c r="G320" s="14">
        <f ca="1">(TRUNC(PRODUCT($F$12:$F319),16))</f>
        <v>1.15326777795195</v>
      </c>
      <c r="H320" s="14">
        <f t="shared" si="124"/>
        <v>1</v>
      </c>
      <c r="I320" s="14">
        <f t="shared" ca="1" si="125"/>
        <v>1.15326778</v>
      </c>
      <c r="J320" s="13">
        <f t="shared" si="115"/>
        <v>0</v>
      </c>
      <c r="K320" s="29">
        <f t="shared" si="116"/>
        <v>44538</v>
      </c>
      <c r="L320" s="2">
        <f t="shared" si="117"/>
        <v>308</v>
      </c>
      <c r="M320" s="17">
        <f t="shared" si="118"/>
        <v>308</v>
      </c>
      <c r="N320" s="12">
        <f t="shared" si="107"/>
        <v>1</v>
      </c>
      <c r="O320" s="12">
        <f t="shared" ca="1" si="108"/>
        <v>1.15326778</v>
      </c>
      <c r="P320" s="17">
        <f t="shared" si="119"/>
        <v>0</v>
      </c>
      <c r="Q320" s="14">
        <f t="shared" ca="1" si="109"/>
        <v>153.26777999999999</v>
      </c>
      <c r="R320" s="20">
        <f t="shared" si="110"/>
        <v>0</v>
      </c>
      <c r="S320" s="14">
        <f t="shared" si="111"/>
        <v>0</v>
      </c>
      <c r="T320" s="4" t="str">
        <f t="shared" si="120"/>
        <v>A+J=</v>
      </c>
      <c r="U320" s="29">
        <f t="shared" si="121"/>
        <v>46021</v>
      </c>
      <c r="V320" s="3"/>
      <c r="W320" s="3"/>
      <c r="X320" s="141">
        <f>[2]Plan1!$A390</f>
        <v>48499</v>
      </c>
      <c r="Y320" s="133" t="str">
        <f>[2]Plan1!$C390</f>
        <v>Nossa Sr.a Aparecida - Padroeira do Brasil</v>
      </c>
      <c r="Z320" s="124"/>
      <c r="AA320" s="1"/>
      <c r="AB320" s="3"/>
      <c r="AC320" s="3"/>
      <c r="AD320" s="3"/>
      <c r="AE320" s="3"/>
      <c r="AF320" s="3"/>
      <c r="AG320" s="11"/>
      <c r="AH320" s="3"/>
      <c r="AI320" s="3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  <c r="ES320" s="2"/>
      <c r="ET320" s="2"/>
      <c r="EU320" s="2"/>
      <c r="EV320" s="2"/>
      <c r="EW320" s="2"/>
      <c r="EX320" s="2"/>
      <c r="EY320" s="2"/>
    </row>
    <row r="321" spans="1:155" x14ac:dyDescent="0.15">
      <c r="A321" s="115">
        <f t="shared" si="112"/>
        <v>44986</v>
      </c>
      <c r="B321" s="116">
        <f t="shared" ca="1" si="122"/>
        <v>1153.8534999999999</v>
      </c>
      <c r="C321" s="14">
        <f t="shared" si="113"/>
        <v>1000</v>
      </c>
      <c r="D321" s="95">
        <f t="shared" si="114"/>
        <v>44985</v>
      </c>
      <c r="E321" s="93">
        <f ca="1">IF(D321&lt;$B$1,VLOOKUP(D321,[1]DI!$A$4:$B$15000,2,FALSE),0)</f>
        <v>0.13650000000000001</v>
      </c>
      <c r="F321" s="14">
        <f t="shared" ca="1" si="123"/>
        <v>1.00050788</v>
      </c>
      <c r="G321" s="14">
        <f ca="1">(TRUNC(PRODUCT($F$12:$F320),16))</f>
        <v>1.1538534995910099</v>
      </c>
      <c r="H321" s="14">
        <f t="shared" si="124"/>
        <v>1</v>
      </c>
      <c r="I321" s="14">
        <f t="shared" ca="1" si="125"/>
        <v>1.1538535000000001</v>
      </c>
      <c r="J321" s="13">
        <f t="shared" si="115"/>
        <v>0</v>
      </c>
      <c r="K321" s="29">
        <f t="shared" si="116"/>
        <v>44538</v>
      </c>
      <c r="L321" s="2">
        <f t="shared" si="117"/>
        <v>309</v>
      </c>
      <c r="M321" s="17">
        <f t="shared" si="118"/>
        <v>309</v>
      </c>
      <c r="N321" s="12">
        <f t="shared" si="107"/>
        <v>1</v>
      </c>
      <c r="O321" s="12">
        <f t="shared" ca="1" si="108"/>
        <v>1.1538535000000001</v>
      </c>
      <c r="P321" s="17">
        <f t="shared" si="119"/>
        <v>0</v>
      </c>
      <c r="Q321" s="14">
        <f t="shared" ca="1" si="109"/>
        <v>153.8535</v>
      </c>
      <c r="R321" s="20">
        <f t="shared" si="110"/>
        <v>0</v>
      </c>
      <c r="S321" s="14">
        <f t="shared" si="111"/>
        <v>0</v>
      </c>
      <c r="T321" s="4" t="str">
        <f t="shared" si="120"/>
        <v>A+J=</v>
      </c>
      <c r="U321" s="29">
        <f t="shared" si="121"/>
        <v>46021</v>
      </c>
      <c r="V321" s="3"/>
      <c r="W321" s="3"/>
      <c r="X321" s="141">
        <f>[2]Plan1!$A391</f>
        <v>48520</v>
      </c>
      <c r="Y321" s="133" t="str">
        <f>[2]Plan1!$C391</f>
        <v>Finados</v>
      </c>
      <c r="Z321" s="124"/>
      <c r="AA321" s="1"/>
      <c r="AB321" s="3"/>
      <c r="AC321" s="3"/>
      <c r="AD321" s="3"/>
      <c r="AE321" s="3"/>
      <c r="AF321" s="3"/>
      <c r="AG321" s="11"/>
      <c r="AH321" s="3"/>
      <c r="AI321" s="3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  <c r="ES321" s="2"/>
      <c r="ET321" s="2"/>
      <c r="EU321" s="2"/>
      <c r="EV321" s="2"/>
      <c r="EW321" s="2"/>
      <c r="EX321" s="2"/>
      <c r="EY321" s="2"/>
    </row>
    <row r="322" spans="1:155" x14ac:dyDescent="0.15">
      <c r="A322" s="115">
        <f t="shared" si="112"/>
        <v>44987</v>
      </c>
      <c r="B322" s="116">
        <f t="shared" ca="1" si="122"/>
        <v>1154.4395199999999</v>
      </c>
      <c r="C322" s="14">
        <f t="shared" si="113"/>
        <v>1000</v>
      </c>
      <c r="D322" s="95">
        <f t="shared" si="114"/>
        <v>44986</v>
      </c>
      <c r="E322" s="93">
        <f ca="1">IF(D322&lt;$B$1,VLOOKUP(D322,[1]DI!$A$4:$B$15000,2,FALSE),0)</f>
        <v>0.13650000000000001</v>
      </c>
      <c r="F322" s="14">
        <f t="shared" ca="1" si="123"/>
        <v>1.00050788</v>
      </c>
      <c r="G322" s="14">
        <f ca="1">(TRUNC(PRODUCT($F$12:$F321),16))</f>
        <v>1.1544395187063801</v>
      </c>
      <c r="H322" s="14">
        <f t="shared" si="124"/>
        <v>1</v>
      </c>
      <c r="I322" s="14">
        <f t="shared" ca="1" si="125"/>
        <v>1.1544395199999999</v>
      </c>
      <c r="J322" s="13">
        <f t="shared" si="115"/>
        <v>0</v>
      </c>
      <c r="K322" s="29">
        <f t="shared" si="116"/>
        <v>44538</v>
      </c>
      <c r="L322" s="2">
        <f t="shared" si="117"/>
        <v>310</v>
      </c>
      <c r="M322" s="17">
        <f t="shared" si="118"/>
        <v>310</v>
      </c>
      <c r="N322" s="12">
        <f t="shared" si="107"/>
        <v>1</v>
      </c>
      <c r="O322" s="12">
        <f t="shared" ca="1" si="108"/>
        <v>1.1544395199999999</v>
      </c>
      <c r="P322" s="17">
        <f t="shared" si="119"/>
        <v>0</v>
      </c>
      <c r="Q322" s="14">
        <f t="shared" ca="1" si="109"/>
        <v>154.43951999999999</v>
      </c>
      <c r="R322" s="20">
        <f t="shared" si="110"/>
        <v>0</v>
      </c>
      <c r="S322" s="14">
        <f t="shared" si="111"/>
        <v>0</v>
      </c>
      <c r="T322" s="4" t="str">
        <f t="shared" si="120"/>
        <v>A+J=</v>
      </c>
      <c r="U322" s="29">
        <f t="shared" si="121"/>
        <v>46021</v>
      </c>
      <c r="V322" s="3"/>
      <c r="W322" s="3"/>
      <c r="X322" s="141">
        <f>[2]Plan1!$A392</f>
        <v>48533</v>
      </c>
      <c r="Y322" s="133" t="str">
        <f>[2]Plan1!$C392</f>
        <v>Proclamação da República</v>
      </c>
      <c r="Z322" s="124"/>
      <c r="AA322" s="1"/>
      <c r="AB322" s="3"/>
      <c r="AC322" s="3"/>
      <c r="AD322" s="3"/>
      <c r="AE322" s="3"/>
      <c r="AF322" s="3"/>
      <c r="AG322" s="11"/>
      <c r="AH322" s="3"/>
      <c r="AI322" s="3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  <c r="ES322" s="2"/>
      <c r="ET322" s="2"/>
      <c r="EU322" s="2"/>
      <c r="EV322" s="2"/>
      <c r="EW322" s="2"/>
      <c r="EX322" s="2"/>
      <c r="EY322" s="2"/>
    </row>
    <row r="323" spans="1:155" x14ac:dyDescent="0.15">
      <c r="A323" s="115">
        <f t="shared" si="112"/>
        <v>44988</v>
      </c>
      <c r="B323" s="116">
        <f t="shared" ca="1" si="122"/>
        <v>1155.02584</v>
      </c>
      <c r="C323" s="14">
        <f t="shared" si="113"/>
        <v>1000</v>
      </c>
      <c r="D323" s="95">
        <f t="shared" si="114"/>
        <v>44987</v>
      </c>
      <c r="E323" s="93">
        <f ca="1">IF(D323&lt;$B$1,VLOOKUP(D323,[1]DI!$A$4:$B$15000,2,FALSE),0)</f>
        <v>0.13650000000000001</v>
      </c>
      <c r="F323" s="14">
        <f t="shared" ca="1" si="123"/>
        <v>1.00050788</v>
      </c>
      <c r="G323" s="14">
        <f ca="1">(TRUNC(PRODUCT($F$12:$F322),16))</f>
        <v>1.1550258354491401</v>
      </c>
      <c r="H323" s="14">
        <f t="shared" si="124"/>
        <v>1</v>
      </c>
      <c r="I323" s="14">
        <f t="shared" ca="1" si="125"/>
        <v>1.15502584</v>
      </c>
      <c r="J323" s="13">
        <f t="shared" si="115"/>
        <v>0</v>
      </c>
      <c r="K323" s="29">
        <f t="shared" si="116"/>
        <v>44538</v>
      </c>
      <c r="L323" s="2">
        <f t="shared" si="117"/>
        <v>311</v>
      </c>
      <c r="M323" s="17">
        <f t="shared" si="118"/>
        <v>311</v>
      </c>
      <c r="N323" s="12">
        <f t="shared" si="107"/>
        <v>1</v>
      </c>
      <c r="O323" s="12">
        <f t="shared" ca="1" si="108"/>
        <v>1.15502584</v>
      </c>
      <c r="P323" s="17">
        <f t="shared" si="119"/>
        <v>0</v>
      </c>
      <c r="Q323" s="14">
        <f t="shared" ca="1" si="109"/>
        <v>155.02583999999999</v>
      </c>
      <c r="R323" s="20">
        <f t="shared" si="110"/>
        <v>0</v>
      </c>
      <c r="S323" s="14">
        <f t="shared" si="111"/>
        <v>0</v>
      </c>
      <c r="T323" s="4" t="str">
        <f t="shared" si="120"/>
        <v>A+J=</v>
      </c>
      <c r="U323" s="29">
        <f t="shared" si="121"/>
        <v>46021</v>
      </c>
      <c r="V323" s="3"/>
      <c r="W323" s="3"/>
      <c r="X323" s="141">
        <f>[2]Plan1!$A393</f>
        <v>48538</v>
      </c>
      <c r="Y323" s="133" t="str">
        <f>[2]Plan1!$C393</f>
        <v>Dia Nacional de Zumbi e da Consciência Negra</v>
      </c>
      <c r="Z323" s="124"/>
      <c r="AA323" s="1"/>
      <c r="AB323" s="3"/>
      <c r="AC323" s="3"/>
      <c r="AD323" s="3"/>
      <c r="AE323" s="3"/>
      <c r="AF323" s="3"/>
      <c r="AG323" s="11"/>
      <c r="AH323" s="3"/>
      <c r="AI323" s="3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  <c r="ES323" s="2"/>
      <c r="ET323" s="2"/>
      <c r="EU323" s="2"/>
      <c r="EV323" s="2"/>
      <c r="EW323" s="2"/>
      <c r="EX323" s="2"/>
      <c r="EY323" s="2"/>
    </row>
    <row r="324" spans="1:155" x14ac:dyDescent="0.15">
      <c r="A324" s="115">
        <f t="shared" si="112"/>
        <v>44991</v>
      </c>
      <c r="B324" s="116">
        <f t="shared" ca="1" si="122"/>
        <v>1155.6124500000001</v>
      </c>
      <c r="C324" s="14">
        <f t="shared" si="113"/>
        <v>1000</v>
      </c>
      <c r="D324" s="95">
        <f t="shared" si="114"/>
        <v>44988</v>
      </c>
      <c r="E324" s="93">
        <f ca="1">IF(D324&lt;$B$1,VLOOKUP(D324,[1]DI!$A$4:$B$15000,2,FALSE),0)</f>
        <v>0.13650000000000001</v>
      </c>
      <c r="F324" s="14">
        <f t="shared" ca="1" si="123"/>
        <v>1.00050788</v>
      </c>
      <c r="G324" s="14">
        <f ca="1">(TRUNC(PRODUCT($F$12:$F323),16))</f>
        <v>1.1556124499704501</v>
      </c>
      <c r="H324" s="14">
        <f t="shared" si="124"/>
        <v>1</v>
      </c>
      <c r="I324" s="14">
        <f t="shared" ca="1" si="125"/>
        <v>1.15561245</v>
      </c>
      <c r="J324" s="13">
        <f t="shared" si="115"/>
        <v>0</v>
      </c>
      <c r="K324" s="29">
        <f t="shared" si="116"/>
        <v>44538</v>
      </c>
      <c r="L324" s="2">
        <f t="shared" si="117"/>
        <v>312</v>
      </c>
      <c r="M324" s="17">
        <f t="shared" si="118"/>
        <v>312</v>
      </c>
      <c r="N324" s="12">
        <f t="shared" si="107"/>
        <v>1</v>
      </c>
      <c r="O324" s="12">
        <f t="shared" ca="1" si="108"/>
        <v>1.15561245</v>
      </c>
      <c r="P324" s="17">
        <f t="shared" si="119"/>
        <v>0</v>
      </c>
      <c r="Q324" s="14">
        <f t="shared" ca="1" si="109"/>
        <v>155.61245</v>
      </c>
      <c r="R324" s="20">
        <f t="shared" si="110"/>
        <v>0</v>
      </c>
      <c r="S324" s="14">
        <f t="shared" si="111"/>
        <v>0</v>
      </c>
      <c r="T324" s="4" t="str">
        <f t="shared" si="120"/>
        <v>A+J=</v>
      </c>
      <c r="U324" s="29">
        <f t="shared" si="121"/>
        <v>46021</v>
      </c>
      <c r="V324" s="3"/>
      <c r="W324" s="3"/>
      <c r="X324" s="141">
        <f>[2]Plan1!$A394</f>
        <v>48573</v>
      </c>
      <c r="Y324" s="133" t="str">
        <f>[2]Plan1!$C394</f>
        <v>Natal</v>
      </c>
      <c r="Z324" s="124"/>
      <c r="AA324" s="1"/>
      <c r="AB324" s="3"/>
      <c r="AC324" s="3"/>
      <c r="AD324" s="3"/>
      <c r="AE324" s="3"/>
      <c r="AF324" s="3"/>
      <c r="AG324" s="11"/>
      <c r="AH324" s="3"/>
      <c r="AI324" s="3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  <c r="ES324" s="2"/>
      <c r="ET324" s="2"/>
      <c r="EU324" s="2"/>
      <c r="EV324" s="2"/>
      <c r="EW324" s="2"/>
      <c r="EX324" s="2"/>
      <c r="EY324" s="2"/>
    </row>
    <row r="325" spans="1:155" x14ac:dyDescent="0.15">
      <c r="A325" s="115">
        <f t="shared" si="112"/>
        <v>44992</v>
      </c>
      <c r="B325" s="116">
        <f t="shared" ca="1" si="122"/>
        <v>1156.1993600000001</v>
      </c>
      <c r="C325" s="14">
        <f t="shared" si="113"/>
        <v>1000</v>
      </c>
      <c r="D325" s="95">
        <f t="shared" si="114"/>
        <v>44991</v>
      </c>
      <c r="E325" s="93">
        <f ca="1">IF(D325&lt;$B$1,VLOOKUP(D325,[1]DI!$A$4:$B$15000,2,FALSE),0)</f>
        <v>0.13650000000000001</v>
      </c>
      <c r="F325" s="14">
        <f t="shared" ca="1" si="123"/>
        <v>1.00050788</v>
      </c>
      <c r="G325" s="14">
        <f ca="1">(TRUNC(PRODUCT($F$12:$F324),16))</f>
        <v>1.1561993624215401</v>
      </c>
      <c r="H325" s="14">
        <f t="shared" si="124"/>
        <v>1</v>
      </c>
      <c r="I325" s="14">
        <f t="shared" ca="1" si="125"/>
        <v>1.15619936</v>
      </c>
      <c r="J325" s="13">
        <f t="shared" si="115"/>
        <v>0</v>
      </c>
      <c r="K325" s="29">
        <f t="shared" si="116"/>
        <v>44538</v>
      </c>
      <c r="L325" s="2">
        <f t="shared" si="117"/>
        <v>313</v>
      </c>
      <c r="M325" s="17">
        <f t="shared" si="118"/>
        <v>313</v>
      </c>
      <c r="N325" s="12">
        <f t="shared" si="107"/>
        <v>1</v>
      </c>
      <c r="O325" s="12">
        <f t="shared" ca="1" si="108"/>
        <v>1.15619936</v>
      </c>
      <c r="P325" s="17">
        <f t="shared" si="119"/>
        <v>0</v>
      </c>
      <c r="Q325" s="14">
        <f t="shared" ca="1" si="109"/>
        <v>156.19936000000001</v>
      </c>
      <c r="R325" s="20">
        <f t="shared" si="110"/>
        <v>0</v>
      </c>
      <c r="S325" s="14">
        <f t="shared" si="111"/>
        <v>0</v>
      </c>
      <c r="T325" s="4" t="str">
        <f t="shared" si="120"/>
        <v>A+J=</v>
      </c>
      <c r="U325" s="29">
        <f t="shared" si="121"/>
        <v>46021</v>
      </c>
      <c r="V325" s="3"/>
      <c r="W325" s="3"/>
      <c r="X325" s="141">
        <f>[2]Plan1!$A395</f>
        <v>48580</v>
      </c>
      <c r="Y325" s="133" t="str">
        <f>[2]Plan1!$C395</f>
        <v>Confraternização Universal</v>
      </c>
      <c r="Z325" s="124"/>
      <c r="AA325" s="1"/>
      <c r="AB325" s="3"/>
      <c r="AC325" s="3"/>
      <c r="AD325" s="3"/>
      <c r="AE325" s="3"/>
      <c r="AF325" s="3"/>
      <c r="AG325" s="11"/>
      <c r="AH325" s="3"/>
      <c r="AI325" s="3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  <c r="ES325" s="2"/>
      <c r="ET325" s="2"/>
      <c r="EU325" s="2"/>
      <c r="EV325" s="2"/>
      <c r="EW325" s="2"/>
      <c r="EX325" s="2"/>
      <c r="EY325" s="2"/>
    </row>
    <row r="326" spans="1:155" x14ac:dyDescent="0.15">
      <c r="A326" s="115">
        <f t="shared" si="112"/>
        <v>44993</v>
      </c>
      <c r="B326" s="116">
        <f t="shared" ca="1" si="122"/>
        <v>1156.78657</v>
      </c>
      <c r="C326" s="14">
        <f t="shared" si="113"/>
        <v>1000</v>
      </c>
      <c r="D326" s="95">
        <f t="shared" si="114"/>
        <v>44992</v>
      </c>
      <c r="E326" s="93">
        <f ca="1">IF(D326&lt;$B$1,VLOOKUP(D326,[1]DI!$A$4:$B$15000,2,FALSE),0)</f>
        <v>0.13650000000000001</v>
      </c>
      <c r="F326" s="14">
        <f t="shared" ca="1" si="123"/>
        <v>1.00050788</v>
      </c>
      <c r="G326" s="14">
        <f ca="1">(TRUNC(PRODUCT($F$12:$F325),16))</f>
        <v>1.1567865729537301</v>
      </c>
      <c r="H326" s="14">
        <f t="shared" si="124"/>
        <v>1</v>
      </c>
      <c r="I326" s="14">
        <f t="shared" ca="1" si="125"/>
        <v>1.15678657</v>
      </c>
      <c r="J326" s="13">
        <f t="shared" si="115"/>
        <v>0</v>
      </c>
      <c r="K326" s="29">
        <f t="shared" si="116"/>
        <v>44538</v>
      </c>
      <c r="L326" s="2">
        <f t="shared" si="117"/>
        <v>314</v>
      </c>
      <c r="M326" s="17">
        <f t="shared" si="118"/>
        <v>314</v>
      </c>
      <c r="N326" s="12">
        <f t="shared" si="107"/>
        <v>1</v>
      </c>
      <c r="O326" s="12">
        <f t="shared" ca="1" si="108"/>
        <v>1.15678657</v>
      </c>
      <c r="P326" s="17">
        <f t="shared" si="119"/>
        <v>0</v>
      </c>
      <c r="Q326" s="14">
        <f t="shared" ca="1" si="109"/>
        <v>156.78657000000001</v>
      </c>
      <c r="R326" s="20">
        <f t="shared" si="110"/>
        <v>0</v>
      </c>
      <c r="S326" s="14">
        <f t="shared" si="111"/>
        <v>0</v>
      </c>
      <c r="T326" s="4" t="str">
        <f t="shared" si="120"/>
        <v>A+J=</v>
      </c>
      <c r="U326" s="29">
        <f t="shared" si="121"/>
        <v>46021</v>
      </c>
      <c r="V326" s="3"/>
      <c r="W326" s="3"/>
      <c r="X326" s="141">
        <f>[2]Plan1!$A396</f>
        <v>48638</v>
      </c>
      <c r="Y326" s="133" t="str">
        <f>[2]Plan1!$C396</f>
        <v>Carnaval</v>
      </c>
      <c r="Z326" s="124"/>
      <c r="AA326" s="1"/>
      <c r="AB326" s="3"/>
      <c r="AC326" s="3"/>
      <c r="AD326" s="3"/>
      <c r="AE326" s="3"/>
      <c r="AF326" s="3"/>
      <c r="AG326" s="11"/>
      <c r="AH326" s="3"/>
      <c r="AI326" s="3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  <c r="ES326" s="2"/>
      <c r="ET326" s="2"/>
      <c r="EU326" s="2"/>
      <c r="EV326" s="2"/>
      <c r="EW326" s="2"/>
      <c r="EX326" s="2"/>
      <c r="EY326" s="2"/>
    </row>
    <row r="327" spans="1:155" x14ac:dyDescent="0.15">
      <c r="A327" s="115">
        <f t="shared" si="112"/>
        <v>44994</v>
      </c>
      <c r="B327" s="116">
        <f t="shared" ca="1" si="122"/>
        <v>1157.37408</v>
      </c>
      <c r="C327" s="14">
        <f t="shared" si="113"/>
        <v>1000</v>
      </c>
      <c r="D327" s="95">
        <f t="shared" si="114"/>
        <v>44993</v>
      </c>
      <c r="E327" s="93">
        <f ca="1">IF(D327&lt;$B$1,VLOOKUP(D327,[1]DI!$A$4:$B$15000,2,FALSE),0)</f>
        <v>0.13650000000000001</v>
      </c>
      <c r="F327" s="14">
        <f t="shared" ca="1" si="123"/>
        <v>1.00050788</v>
      </c>
      <c r="G327" s="14">
        <f ca="1">(TRUNC(PRODUCT($F$12:$F326),16))</f>
        <v>1.1573740817183999</v>
      </c>
      <c r="H327" s="14">
        <f t="shared" si="124"/>
        <v>1</v>
      </c>
      <c r="I327" s="14">
        <f t="shared" ca="1" si="125"/>
        <v>1.1573740800000001</v>
      </c>
      <c r="J327" s="13">
        <f t="shared" si="115"/>
        <v>0</v>
      </c>
      <c r="K327" s="29">
        <f t="shared" si="116"/>
        <v>44538</v>
      </c>
      <c r="L327" s="2">
        <f t="shared" si="117"/>
        <v>315</v>
      </c>
      <c r="M327" s="17">
        <f t="shared" si="118"/>
        <v>315</v>
      </c>
      <c r="N327" s="12">
        <f t="shared" si="107"/>
        <v>1</v>
      </c>
      <c r="O327" s="12">
        <f t="shared" ca="1" si="108"/>
        <v>1.1573740800000001</v>
      </c>
      <c r="P327" s="17">
        <f t="shared" si="119"/>
        <v>0</v>
      </c>
      <c r="Q327" s="14">
        <f t="shared" ca="1" si="109"/>
        <v>157.37407999999999</v>
      </c>
      <c r="R327" s="20">
        <f t="shared" si="110"/>
        <v>0</v>
      </c>
      <c r="S327" s="14">
        <f t="shared" si="111"/>
        <v>0</v>
      </c>
      <c r="T327" s="4" t="str">
        <f t="shared" si="120"/>
        <v>A+J=</v>
      </c>
      <c r="U327" s="29">
        <f t="shared" si="121"/>
        <v>46021</v>
      </c>
      <c r="V327" s="3"/>
      <c r="W327" s="3"/>
      <c r="X327" s="141">
        <f>[2]Plan1!$A397</f>
        <v>48639</v>
      </c>
      <c r="Y327" s="133" t="str">
        <f>[2]Plan1!$C397</f>
        <v>Carnaval</v>
      </c>
      <c r="Z327" s="124"/>
      <c r="AA327" s="1"/>
      <c r="AB327" s="3"/>
      <c r="AC327" s="3"/>
      <c r="AD327" s="3"/>
      <c r="AE327" s="3"/>
      <c r="AF327" s="3"/>
      <c r="AG327" s="11"/>
      <c r="AH327" s="3"/>
      <c r="AI327" s="3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  <c r="ES327" s="2"/>
      <c r="ET327" s="2"/>
      <c r="EU327" s="2"/>
      <c r="EV327" s="2"/>
      <c r="EW327" s="2"/>
      <c r="EX327" s="2"/>
      <c r="EY327" s="2"/>
    </row>
    <row r="328" spans="1:155" x14ac:dyDescent="0.15">
      <c r="A328" s="115">
        <f t="shared" si="112"/>
        <v>44995</v>
      </c>
      <c r="B328" s="116">
        <f t="shared" ca="1" si="122"/>
        <v>1157.96189</v>
      </c>
      <c r="C328" s="14">
        <f t="shared" si="113"/>
        <v>1000</v>
      </c>
      <c r="D328" s="95">
        <f t="shared" si="114"/>
        <v>44994</v>
      </c>
      <c r="E328" s="93">
        <f ca="1">IF(D328&lt;$B$1,VLOOKUP(D328,[1]DI!$A$4:$B$15000,2,FALSE),0)</f>
        <v>0.13650000000000001</v>
      </c>
      <c r="F328" s="14">
        <f t="shared" ca="1" si="123"/>
        <v>1.00050788</v>
      </c>
      <c r="G328" s="14">
        <f ca="1">(TRUNC(PRODUCT($F$12:$F327),16))</f>
        <v>1.15796188886703</v>
      </c>
      <c r="H328" s="14">
        <f t="shared" si="124"/>
        <v>1</v>
      </c>
      <c r="I328" s="14">
        <f t="shared" ca="1" si="125"/>
        <v>1.1579618899999999</v>
      </c>
      <c r="J328" s="13">
        <f t="shared" si="115"/>
        <v>0</v>
      </c>
      <c r="K328" s="29">
        <f t="shared" si="116"/>
        <v>44538</v>
      </c>
      <c r="L328" s="2">
        <f t="shared" si="117"/>
        <v>316</v>
      </c>
      <c r="M328" s="17">
        <f t="shared" si="118"/>
        <v>316</v>
      </c>
      <c r="N328" s="12">
        <f t="shared" si="107"/>
        <v>1</v>
      </c>
      <c r="O328" s="12">
        <f t="shared" ca="1" si="108"/>
        <v>1.1579618899999999</v>
      </c>
      <c r="P328" s="17">
        <f t="shared" si="119"/>
        <v>0</v>
      </c>
      <c r="Q328" s="14">
        <f t="shared" ca="1" si="109"/>
        <v>157.96189000000001</v>
      </c>
      <c r="R328" s="20">
        <f t="shared" si="110"/>
        <v>0</v>
      </c>
      <c r="S328" s="14">
        <f t="shared" si="111"/>
        <v>0</v>
      </c>
      <c r="T328" s="4" t="str">
        <f t="shared" si="120"/>
        <v>A+J=</v>
      </c>
      <c r="U328" s="29">
        <f t="shared" si="121"/>
        <v>46021</v>
      </c>
      <c r="V328" s="3"/>
      <c r="W328" s="3"/>
      <c r="X328" s="141">
        <f>[2]Plan1!$A398</f>
        <v>48684</v>
      </c>
      <c r="Y328" s="133" t="str">
        <f>[2]Plan1!$C398</f>
        <v>Paixão de Cristo</v>
      </c>
      <c r="Z328" s="124"/>
      <c r="AA328" s="1"/>
      <c r="AB328" s="3"/>
      <c r="AC328" s="3"/>
      <c r="AD328" s="3"/>
      <c r="AE328" s="3"/>
      <c r="AF328" s="3"/>
      <c r="AG328" s="11"/>
      <c r="AH328" s="3"/>
      <c r="AI328" s="3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  <c r="ES328" s="2"/>
      <c r="ET328" s="2"/>
      <c r="EU328" s="2"/>
      <c r="EV328" s="2"/>
      <c r="EW328" s="2"/>
      <c r="EX328" s="2"/>
      <c r="EY328" s="2"/>
    </row>
    <row r="329" spans="1:155" x14ac:dyDescent="0.15">
      <c r="A329" s="115">
        <f t="shared" si="112"/>
        <v>44998</v>
      </c>
      <c r="B329" s="116">
        <f t="shared" ca="1" si="122"/>
        <v>1158.54999</v>
      </c>
      <c r="C329" s="14">
        <f t="shared" si="113"/>
        <v>1000</v>
      </c>
      <c r="D329" s="95">
        <f t="shared" si="114"/>
        <v>44995</v>
      </c>
      <c r="E329" s="93">
        <f ca="1">IF(D329&lt;$B$1,VLOOKUP(D329,[1]DI!$A$4:$B$15000,2,FALSE),0)</f>
        <v>0.13650000000000001</v>
      </c>
      <c r="F329" s="14">
        <f t="shared" ca="1" si="123"/>
        <v>1.00050788</v>
      </c>
      <c r="G329" s="14">
        <f ca="1">(TRUNC(PRODUCT($F$12:$F328),16))</f>
        <v>1.1585499945511399</v>
      </c>
      <c r="H329" s="14">
        <f t="shared" si="124"/>
        <v>1</v>
      </c>
      <c r="I329" s="14">
        <f t="shared" ca="1" si="125"/>
        <v>1.15854999</v>
      </c>
      <c r="J329" s="13">
        <f t="shared" si="115"/>
        <v>0</v>
      </c>
      <c r="K329" s="29">
        <f t="shared" si="116"/>
        <v>44538</v>
      </c>
      <c r="L329" s="2">
        <f t="shared" si="117"/>
        <v>317</v>
      </c>
      <c r="M329" s="17">
        <f t="shared" si="118"/>
        <v>317</v>
      </c>
      <c r="N329" s="12">
        <f t="shared" si="107"/>
        <v>1</v>
      </c>
      <c r="O329" s="12">
        <f t="shared" ca="1" si="108"/>
        <v>1.15854999</v>
      </c>
      <c r="P329" s="17">
        <f t="shared" si="119"/>
        <v>0</v>
      </c>
      <c r="Q329" s="14">
        <f t="shared" ca="1" si="109"/>
        <v>158.54999000000001</v>
      </c>
      <c r="R329" s="20">
        <f t="shared" si="110"/>
        <v>0</v>
      </c>
      <c r="S329" s="14">
        <f t="shared" si="111"/>
        <v>0</v>
      </c>
      <c r="T329" s="4" t="str">
        <f t="shared" si="120"/>
        <v>A+J=</v>
      </c>
      <c r="U329" s="29">
        <f t="shared" si="121"/>
        <v>46021</v>
      </c>
      <c r="V329" s="3"/>
      <c r="W329" s="3"/>
      <c r="X329" s="141">
        <f>[2]Plan1!$A399</f>
        <v>48690</v>
      </c>
      <c r="Y329" s="133" t="str">
        <f>[2]Plan1!$C399</f>
        <v>Tiradentes</v>
      </c>
      <c r="Z329" s="124"/>
      <c r="AA329" s="1"/>
      <c r="AB329" s="3"/>
      <c r="AC329" s="3"/>
      <c r="AD329" s="3"/>
      <c r="AE329" s="3"/>
      <c r="AF329" s="3"/>
      <c r="AG329" s="11"/>
      <c r="AH329" s="3"/>
      <c r="AI329" s="3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  <c r="ES329" s="2"/>
      <c r="ET329" s="2"/>
      <c r="EU329" s="2"/>
      <c r="EV329" s="2"/>
      <c r="EW329" s="2"/>
      <c r="EX329" s="2"/>
      <c r="EY329" s="2"/>
    </row>
    <row r="330" spans="1:155" x14ac:dyDescent="0.15">
      <c r="A330" s="115">
        <f t="shared" si="112"/>
        <v>44999</v>
      </c>
      <c r="B330" s="116">
        <f t="shared" ca="1" si="122"/>
        <v>1159.1384</v>
      </c>
      <c r="C330" s="14">
        <f t="shared" si="113"/>
        <v>1000</v>
      </c>
      <c r="D330" s="95">
        <f t="shared" si="114"/>
        <v>44998</v>
      </c>
      <c r="E330" s="93">
        <f ca="1">IF(D330&lt;$B$1,VLOOKUP(D330,[1]DI!$A$4:$B$15000,2,FALSE),0)</f>
        <v>0.13650000000000001</v>
      </c>
      <c r="F330" s="14">
        <f t="shared" ca="1" si="123"/>
        <v>1.00050788</v>
      </c>
      <c r="G330" s="14">
        <f ca="1">(TRUNC(PRODUCT($F$12:$F329),16))</f>
        <v>1.15913839892238</v>
      </c>
      <c r="H330" s="14">
        <f t="shared" si="124"/>
        <v>1</v>
      </c>
      <c r="I330" s="14">
        <f t="shared" ca="1" si="125"/>
        <v>1.1591384</v>
      </c>
      <c r="J330" s="13">
        <f t="shared" si="115"/>
        <v>0</v>
      </c>
      <c r="K330" s="29">
        <f t="shared" si="116"/>
        <v>44538</v>
      </c>
      <c r="L330" s="2">
        <f t="shared" si="117"/>
        <v>318</v>
      </c>
      <c r="M330" s="17">
        <f t="shared" si="118"/>
        <v>318</v>
      </c>
      <c r="N330" s="12">
        <f t="shared" si="107"/>
        <v>1</v>
      </c>
      <c r="O330" s="12">
        <f t="shared" ca="1" si="108"/>
        <v>1.1591384</v>
      </c>
      <c r="P330" s="17">
        <f t="shared" si="119"/>
        <v>0</v>
      </c>
      <c r="Q330" s="14">
        <f t="shared" ca="1" si="109"/>
        <v>159.13839999999999</v>
      </c>
      <c r="R330" s="20">
        <f t="shared" si="110"/>
        <v>0</v>
      </c>
      <c r="S330" s="14">
        <f t="shared" si="111"/>
        <v>0</v>
      </c>
      <c r="T330" s="4" t="str">
        <f t="shared" si="120"/>
        <v>A+J=</v>
      </c>
      <c r="U330" s="29">
        <f t="shared" si="121"/>
        <v>46021</v>
      </c>
      <c r="V330" s="3"/>
      <c r="W330" s="3"/>
      <c r="X330" s="141">
        <f>[2]Plan1!$A400</f>
        <v>48700</v>
      </c>
      <c r="Y330" s="133" t="str">
        <f>[2]Plan1!$C400</f>
        <v>Dia do Trabalho</v>
      </c>
      <c r="Z330" s="124"/>
      <c r="AA330" s="1"/>
      <c r="AB330" s="3"/>
      <c r="AC330" s="3"/>
      <c r="AD330" s="3"/>
      <c r="AE330" s="3"/>
      <c r="AF330" s="3"/>
      <c r="AG330" s="11"/>
      <c r="AH330" s="3"/>
      <c r="AI330" s="3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  <c r="ES330" s="2"/>
      <c r="ET330" s="2"/>
      <c r="EU330" s="2"/>
      <c r="EV330" s="2"/>
      <c r="EW330" s="2"/>
      <c r="EX330" s="2"/>
      <c r="EY330" s="2"/>
    </row>
    <row r="331" spans="1:155" x14ac:dyDescent="0.15">
      <c r="A331" s="115">
        <f t="shared" si="112"/>
        <v>45000</v>
      </c>
      <c r="B331" s="116">
        <f t="shared" ca="1" si="122"/>
        <v>1159.7271000000001</v>
      </c>
      <c r="C331" s="14">
        <f t="shared" si="113"/>
        <v>1000</v>
      </c>
      <c r="D331" s="95">
        <f t="shared" si="114"/>
        <v>44999</v>
      </c>
      <c r="E331" s="93">
        <f ca="1">IF(D331&lt;$B$1,VLOOKUP(D331,[1]DI!$A$4:$B$15000,2,FALSE),0)</f>
        <v>0.13650000000000001</v>
      </c>
      <c r="F331" s="14">
        <f t="shared" ca="1" si="123"/>
        <v>1.00050788</v>
      </c>
      <c r="G331" s="14">
        <f ca="1">(TRUNC(PRODUCT($F$12:$F330),16))</f>
        <v>1.15972710213242</v>
      </c>
      <c r="H331" s="14">
        <f t="shared" si="124"/>
        <v>1</v>
      </c>
      <c r="I331" s="14">
        <f t="shared" ca="1" si="125"/>
        <v>1.1597271</v>
      </c>
      <c r="J331" s="13">
        <f t="shared" si="115"/>
        <v>0</v>
      </c>
      <c r="K331" s="29">
        <f t="shared" si="116"/>
        <v>44538</v>
      </c>
      <c r="L331" s="2">
        <f t="shared" si="117"/>
        <v>319</v>
      </c>
      <c r="M331" s="17">
        <f t="shared" si="118"/>
        <v>319</v>
      </c>
      <c r="N331" s="12">
        <f t="shared" si="107"/>
        <v>1</v>
      </c>
      <c r="O331" s="12">
        <f t="shared" ca="1" si="108"/>
        <v>1.1597271</v>
      </c>
      <c r="P331" s="17">
        <f t="shared" si="119"/>
        <v>0</v>
      </c>
      <c r="Q331" s="14">
        <f t="shared" ca="1" si="109"/>
        <v>159.72710000000001</v>
      </c>
      <c r="R331" s="20">
        <f t="shared" si="110"/>
        <v>0</v>
      </c>
      <c r="S331" s="14">
        <f t="shared" si="111"/>
        <v>0</v>
      </c>
      <c r="T331" s="4" t="str">
        <f t="shared" si="120"/>
        <v>A+J=</v>
      </c>
      <c r="U331" s="29">
        <f t="shared" si="121"/>
        <v>46021</v>
      </c>
      <c r="V331" s="3"/>
      <c r="W331" s="3"/>
      <c r="X331" s="141">
        <f>[2]Plan1!$A401</f>
        <v>48746</v>
      </c>
      <c r="Y331" s="133" t="str">
        <f>[2]Plan1!$C401</f>
        <v>Corpus Christi</v>
      </c>
      <c r="Z331" s="124"/>
      <c r="AA331" s="1"/>
      <c r="AB331" s="3"/>
      <c r="AC331" s="3"/>
      <c r="AD331" s="3"/>
      <c r="AE331" s="3"/>
      <c r="AF331" s="3"/>
      <c r="AG331" s="11"/>
      <c r="AH331" s="3"/>
      <c r="AI331" s="3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  <c r="ES331" s="2"/>
      <c r="ET331" s="2"/>
      <c r="EU331" s="2"/>
      <c r="EV331" s="2"/>
      <c r="EW331" s="2"/>
      <c r="EX331" s="2"/>
      <c r="EY331" s="2"/>
    </row>
    <row r="332" spans="1:155" x14ac:dyDescent="0.15">
      <c r="A332" s="115">
        <f t="shared" si="112"/>
        <v>45001</v>
      </c>
      <c r="B332" s="116">
        <f t="shared" ca="1" si="122"/>
        <v>1160.3161</v>
      </c>
      <c r="C332" s="14">
        <f t="shared" si="113"/>
        <v>1000</v>
      </c>
      <c r="D332" s="95">
        <f t="shared" si="114"/>
        <v>45000</v>
      </c>
      <c r="E332" s="93">
        <f ca="1">IF(D332&lt;$B$1,VLOOKUP(D332,[1]DI!$A$4:$B$15000,2,FALSE),0)</f>
        <v>0.13650000000000001</v>
      </c>
      <c r="F332" s="14">
        <f t="shared" ca="1" si="123"/>
        <v>1.00050788</v>
      </c>
      <c r="G332" s="14">
        <f ca="1">(TRUNC(PRODUCT($F$12:$F331),16))</f>
        <v>1.1603161043330501</v>
      </c>
      <c r="H332" s="14">
        <f t="shared" si="124"/>
        <v>1</v>
      </c>
      <c r="I332" s="14">
        <f t="shared" ca="1" si="125"/>
        <v>1.1603161</v>
      </c>
      <c r="J332" s="13">
        <f t="shared" si="115"/>
        <v>0</v>
      </c>
      <c r="K332" s="29">
        <f t="shared" si="116"/>
        <v>44538</v>
      </c>
      <c r="L332" s="2">
        <f t="shared" si="117"/>
        <v>320</v>
      </c>
      <c r="M332" s="17">
        <f t="shared" si="118"/>
        <v>320</v>
      </c>
      <c r="N332" s="12">
        <f t="shared" ref="N332:N395" si="126">ROUND((J332+1)^(M332/252),9)</f>
        <v>1</v>
      </c>
      <c r="O332" s="12">
        <f t="shared" ref="O332:O395" ca="1" si="127">ROUND(I332*N332,9)</f>
        <v>1.1603161</v>
      </c>
      <c r="P332" s="17">
        <f t="shared" si="119"/>
        <v>0</v>
      </c>
      <c r="Q332" s="14">
        <f t="shared" ref="Q332:Q395" ca="1" si="128">TRUNC(((O332-1)*C332),8)</f>
        <v>160.31610000000001</v>
      </c>
      <c r="R332" s="20">
        <f t="shared" ref="R332:R395" si="129">IF($P332&gt;0,VLOOKUP($P332,$X$12:$AD$150,7),0)</f>
        <v>0</v>
      </c>
      <c r="S332" s="14">
        <f t="shared" ref="S332:S395" si="130">IF(R332&gt;0,TRUNC(R332*C332,8),0)</f>
        <v>0</v>
      </c>
      <c r="T332" s="4" t="str">
        <f t="shared" si="120"/>
        <v>A+J=</v>
      </c>
      <c r="U332" s="29">
        <f t="shared" si="121"/>
        <v>46021</v>
      </c>
      <c r="V332" s="3"/>
      <c r="W332" s="3"/>
      <c r="X332" s="141">
        <f>[2]Plan1!$A402</f>
        <v>48829</v>
      </c>
      <c r="Y332" s="133" t="str">
        <f>[2]Plan1!$C402</f>
        <v>Independência do Brasil</v>
      </c>
      <c r="Z332" s="124"/>
      <c r="AA332" s="1"/>
      <c r="AB332" s="3"/>
      <c r="AC332" s="3"/>
      <c r="AD332" s="3"/>
      <c r="AE332" s="3"/>
      <c r="AF332" s="3"/>
      <c r="AG332" s="11"/>
      <c r="AH332" s="3"/>
      <c r="AI332" s="3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  <c r="ES332" s="2"/>
      <c r="ET332" s="2"/>
      <c r="EU332" s="2"/>
      <c r="EV332" s="2"/>
      <c r="EW332" s="2"/>
      <c r="EX332" s="2"/>
      <c r="EY332" s="2"/>
    </row>
    <row r="333" spans="1:155" x14ac:dyDescent="0.15">
      <c r="A333" s="115">
        <f t="shared" ref="A333:A396" si="131">WORKDAY($A332,1,$X$166:$X$544)</f>
        <v>45002</v>
      </c>
      <c r="B333" s="116">
        <f t="shared" ca="1" si="122"/>
        <v>1160.9054100000001</v>
      </c>
      <c r="C333" s="14">
        <f t="shared" ref="C333:C396" si="132">(C332-S332)</f>
        <v>1000</v>
      </c>
      <c r="D333" s="95">
        <f t="shared" ref="D333:D396" si="133">WORKDAY($A333,-1,$X$160:$X$544)</f>
        <v>45001</v>
      </c>
      <c r="E333" s="93">
        <f ca="1">IF(D333&lt;$B$1,VLOOKUP(D333,[1]DI!$A$4:$B$15000,2,FALSE),0)</f>
        <v>0.13650000000000001</v>
      </c>
      <c r="F333" s="14">
        <f t="shared" ca="1" si="123"/>
        <v>1.00050788</v>
      </c>
      <c r="G333" s="14">
        <f ca="1">(TRUNC(PRODUCT($F$12:$F332),16))</f>
        <v>1.1609054056761201</v>
      </c>
      <c r="H333" s="14">
        <f t="shared" si="124"/>
        <v>1</v>
      </c>
      <c r="I333" s="14">
        <f t="shared" ca="1" si="125"/>
        <v>1.16090541</v>
      </c>
      <c r="J333" s="13">
        <f t="shared" ref="J333:J396" si="134">J332</f>
        <v>0</v>
      </c>
      <c r="K333" s="29">
        <f t="shared" ref="K333:K396" si="135">IF(P332&gt;0,VLOOKUP(P332,X$12:AH$150,2),K332)</f>
        <v>44538</v>
      </c>
      <c r="L333" s="2">
        <f t="shared" ref="L333:L396" si="136">IF(A333&gt;K333,IF(NETWORKDAYS(K333,A333,$X$160:$X$544)-1=0,1,NETWORKDAYS(K333,A333,$X$160:$X$544)-1),0)</f>
        <v>321</v>
      </c>
      <c r="M333" s="17">
        <f t="shared" ref="M333:M396" si="137">IF(AND(L333=1,L332=1),1,IF(L333&gt;0,IF(L333=L332,L333+1,L333),0))</f>
        <v>321</v>
      </c>
      <c r="N333" s="12">
        <f t="shared" si="126"/>
        <v>1</v>
      </c>
      <c r="O333" s="12">
        <f t="shared" ca="1" si="127"/>
        <v>1.16090541</v>
      </c>
      <c r="P333" s="17">
        <f t="shared" ref="P333:P396" si="138">IF(VLOOKUP(A333,Y$12:AF$150,8)=VLOOKUP(A332,Y$12:AF$150,8),0,VLOOKUP(A333,Y$12:AF$150,8))</f>
        <v>0</v>
      </c>
      <c r="Q333" s="14">
        <f t="shared" ca="1" si="128"/>
        <v>160.90540999999999</v>
      </c>
      <c r="R333" s="20">
        <f t="shared" si="129"/>
        <v>0</v>
      </c>
      <c r="S333" s="14">
        <f t="shared" si="130"/>
        <v>0</v>
      </c>
      <c r="T333" s="4" t="str">
        <f t="shared" ref="T333:T396" si="139">IF(P332&gt;0,VLOOKUP(P332,X$12:AH$150,10),T332)</f>
        <v>A+J=</v>
      </c>
      <c r="U333" s="29">
        <f t="shared" ref="U333:U396" si="140">IF(P332&gt;0,VLOOKUP(P332,X$12:AH$150,11),U332)</f>
        <v>46021</v>
      </c>
      <c r="V333" s="3"/>
      <c r="W333" s="3"/>
      <c r="X333" s="141">
        <f>[2]Plan1!$A403</f>
        <v>48864</v>
      </c>
      <c r="Y333" s="133" t="str">
        <f>[2]Plan1!$C403</f>
        <v>Nossa Sr.a Aparecida - Padroeira do Brasil</v>
      </c>
      <c r="Z333" s="124"/>
      <c r="AA333" s="1"/>
      <c r="AB333" s="3"/>
      <c r="AC333" s="3"/>
      <c r="AD333" s="3"/>
      <c r="AE333" s="3"/>
      <c r="AF333" s="3"/>
      <c r="AG333" s="11"/>
      <c r="AH333" s="3"/>
      <c r="AI333" s="3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  <c r="ES333" s="2"/>
      <c r="ET333" s="2"/>
      <c r="EU333" s="2"/>
      <c r="EV333" s="2"/>
      <c r="EW333" s="2"/>
      <c r="EX333" s="2"/>
      <c r="EY333" s="2"/>
    </row>
    <row r="334" spans="1:155" x14ac:dyDescent="0.15">
      <c r="A334" s="115">
        <f t="shared" si="131"/>
        <v>45005</v>
      </c>
      <c r="B334" s="116">
        <f t="shared" ref="B334:B397" ca="1" si="141">IF(D334&lt;=TODAY(),C334+Q334,IF(AND(D334&gt;TODAY(),A334&lt;=$B$1),IF(VLOOKUP(TODAY(),$A$10:$E$5000,4,FALSE)=0,"n.d",C334+Q334),"n.d"))</f>
        <v>1161.4950100000001</v>
      </c>
      <c r="C334" s="14">
        <f t="shared" si="132"/>
        <v>1000</v>
      </c>
      <c r="D334" s="95">
        <f t="shared" si="133"/>
        <v>45002</v>
      </c>
      <c r="E334" s="93">
        <f ca="1">IF(D334&lt;$B$1,VLOOKUP(D334,[1]DI!$A$4:$B$15000,2,FALSE),0)</f>
        <v>0.13650000000000001</v>
      </c>
      <c r="F334" s="14">
        <f t="shared" ref="F334:F397" ca="1" si="142">ROUND(((1+E334)^(1/252)),8)</f>
        <v>1.00050788</v>
      </c>
      <c r="G334" s="14">
        <f ca="1">(TRUNC(PRODUCT($F$12:$F333),16))</f>
        <v>1.1614950063135501</v>
      </c>
      <c r="H334" s="14">
        <f t="shared" ref="H334:H397" si="143">IF(P333&gt;0,G333,H333)</f>
        <v>1</v>
      </c>
      <c r="I334" s="14">
        <f t="shared" ref="I334:I397" ca="1" si="144">ROUND(G334/H334,8)</f>
        <v>1.1614950100000001</v>
      </c>
      <c r="J334" s="13">
        <f t="shared" si="134"/>
        <v>0</v>
      </c>
      <c r="K334" s="29">
        <f t="shared" si="135"/>
        <v>44538</v>
      </c>
      <c r="L334" s="2">
        <f t="shared" si="136"/>
        <v>322</v>
      </c>
      <c r="M334" s="17">
        <f t="shared" si="137"/>
        <v>322</v>
      </c>
      <c r="N334" s="12">
        <f t="shared" si="126"/>
        <v>1</v>
      </c>
      <c r="O334" s="12">
        <f t="shared" ca="1" si="127"/>
        <v>1.1614950100000001</v>
      </c>
      <c r="P334" s="17">
        <f t="shared" si="138"/>
        <v>0</v>
      </c>
      <c r="Q334" s="14">
        <f t="shared" ca="1" si="128"/>
        <v>161.49501000000001</v>
      </c>
      <c r="R334" s="20">
        <f t="shared" si="129"/>
        <v>0</v>
      </c>
      <c r="S334" s="14">
        <f t="shared" si="130"/>
        <v>0</v>
      </c>
      <c r="T334" s="4" t="str">
        <f t="shared" si="139"/>
        <v>A+J=</v>
      </c>
      <c r="U334" s="29">
        <f t="shared" si="140"/>
        <v>46021</v>
      </c>
      <c r="V334" s="3"/>
      <c r="W334" s="3"/>
      <c r="X334" s="141">
        <f>[2]Plan1!$A404</f>
        <v>48885</v>
      </c>
      <c r="Y334" s="133" t="str">
        <f>[2]Plan1!$C404</f>
        <v>Finados</v>
      </c>
      <c r="Z334" s="124"/>
      <c r="AA334" s="1"/>
      <c r="AB334" s="3"/>
      <c r="AC334" s="3"/>
      <c r="AD334" s="3"/>
      <c r="AE334" s="3"/>
      <c r="AF334" s="3"/>
      <c r="AG334" s="11"/>
      <c r="AH334" s="3"/>
      <c r="AI334" s="3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  <c r="ES334" s="2"/>
      <c r="ET334" s="2"/>
      <c r="EU334" s="2"/>
      <c r="EV334" s="2"/>
      <c r="EW334" s="2"/>
      <c r="EX334" s="2"/>
      <c r="EY334" s="2"/>
    </row>
    <row r="335" spans="1:155" x14ac:dyDescent="0.15">
      <c r="A335" s="115">
        <f t="shared" si="131"/>
        <v>45006</v>
      </c>
      <c r="B335" s="116">
        <f t="shared" ca="1" si="141"/>
        <v>1162.08491</v>
      </c>
      <c r="C335" s="14">
        <f t="shared" si="132"/>
        <v>1000</v>
      </c>
      <c r="D335" s="95">
        <f t="shared" si="133"/>
        <v>45005</v>
      </c>
      <c r="E335" s="93">
        <f ca="1">IF(D335&lt;$B$1,VLOOKUP(D335,[1]DI!$A$4:$B$15000,2,FALSE),0)</f>
        <v>0.13650000000000001</v>
      </c>
      <c r="F335" s="14">
        <f t="shared" ca="1" si="142"/>
        <v>1.00050788</v>
      </c>
      <c r="G335" s="14">
        <f ca="1">(TRUNC(PRODUCT($F$12:$F334),16))</f>
        <v>1.16208490639736</v>
      </c>
      <c r="H335" s="14">
        <f t="shared" si="143"/>
        <v>1</v>
      </c>
      <c r="I335" s="14">
        <f t="shared" ca="1" si="144"/>
        <v>1.1620849099999999</v>
      </c>
      <c r="J335" s="13">
        <f t="shared" si="134"/>
        <v>0</v>
      </c>
      <c r="K335" s="29">
        <f t="shared" si="135"/>
        <v>44538</v>
      </c>
      <c r="L335" s="2">
        <f t="shared" si="136"/>
        <v>323</v>
      </c>
      <c r="M335" s="17">
        <f t="shared" si="137"/>
        <v>323</v>
      </c>
      <c r="N335" s="12">
        <f t="shared" si="126"/>
        <v>1</v>
      </c>
      <c r="O335" s="12">
        <f t="shared" ca="1" si="127"/>
        <v>1.1620849099999999</v>
      </c>
      <c r="P335" s="17">
        <f t="shared" si="138"/>
        <v>0</v>
      </c>
      <c r="Q335" s="14">
        <f t="shared" ca="1" si="128"/>
        <v>162.08491000000001</v>
      </c>
      <c r="R335" s="20">
        <f t="shared" si="129"/>
        <v>0</v>
      </c>
      <c r="S335" s="14">
        <f t="shared" si="130"/>
        <v>0</v>
      </c>
      <c r="T335" s="4" t="str">
        <f t="shared" si="139"/>
        <v>A+J=</v>
      </c>
      <c r="U335" s="29">
        <f t="shared" si="140"/>
        <v>46021</v>
      </c>
      <c r="V335" s="3"/>
      <c r="W335" s="3"/>
      <c r="X335" s="141">
        <f>[2]Plan1!$A405</f>
        <v>48898</v>
      </c>
      <c r="Y335" s="133" t="str">
        <f>[2]Plan1!$C405</f>
        <v>Proclamação da República</v>
      </c>
      <c r="Z335" s="124"/>
      <c r="AA335" s="1"/>
      <c r="AB335" s="3"/>
      <c r="AC335" s="3"/>
      <c r="AD335" s="3"/>
      <c r="AE335" s="3"/>
      <c r="AF335" s="3"/>
      <c r="AG335" s="11"/>
      <c r="AH335" s="3"/>
      <c r="AI335" s="3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  <c r="ES335" s="2"/>
      <c r="ET335" s="2"/>
      <c r="EU335" s="2"/>
      <c r="EV335" s="2"/>
      <c r="EW335" s="2"/>
      <c r="EX335" s="2"/>
      <c r="EY335" s="2"/>
    </row>
    <row r="336" spans="1:155" x14ac:dyDescent="0.15">
      <c r="A336" s="115">
        <f t="shared" si="131"/>
        <v>45007</v>
      </c>
      <c r="B336" s="116">
        <f t="shared" ca="1" si="141"/>
        <v>1162.6751099999999</v>
      </c>
      <c r="C336" s="14">
        <f t="shared" si="132"/>
        <v>1000</v>
      </c>
      <c r="D336" s="95">
        <f t="shared" si="133"/>
        <v>45006</v>
      </c>
      <c r="E336" s="93">
        <f ca="1">IF(D336&lt;$B$1,VLOOKUP(D336,[1]DI!$A$4:$B$15000,2,FALSE),0)</f>
        <v>0.13650000000000001</v>
      </c>
      <c r="F336" s="14">
        <f t="shared" ca="1" si="142"/>
        <v>1.00050788</v>
      </c>
      <c r="G336" s="14">
        <f ca="1">(TRUNC(PRODUCT($F$12:$F335),16))</f>
        <v>1.1626751060796201</v>
      </c>
      <c r="H336" s="14">
        <f t="shared" si="143"/>
        <v>1</v>
      </c>
      <c r="I336" s="14">
        <f t="shared" ca="1" si="144"/>
        <v>1.1626751099999999</v>
      </c>
      <c r="J336" s="13">
        <f t="shared" si="134"/>
        <v>0</v>
      </c>
      <c r="K336" s="29">
        <f t="shared" si="135"/>
        <v>44538</v>
      </c>
      <c r="L336" s="2">
        <f t="shared" si="136"/>
        <v>324</v>
      </c>
      <c r="M336" s="17">
        <f t="shared" si="137"/>
        <v>324</v>
      </c>
      <c r="N336" s="12">
        <f t="shared" si="126"/>
        <v>1</v>
      </c>
      <c r="O336" s="12">
        <f t="shared" ca="1" si="127"/>
        <v>1.1626751099999999</v>
      </c>
      <c r="P336" s="17">
        <f t="shared" si="138"/>
        <v>0</v>
      </c>
      <c r="Q336" s="14">
        <f t="shared" ca="1" si="128"/>
        <v>162.67510999999999</v>
      </c>
      <c r="R336" s="20">
        <f t="shared" si="129"/>
        <v>0</v>
      </c>
      <c r="S336" s="14">
        <f t="shared" si="130"/>
        <v>0</v>
      </c>
      <c r="T336" s="4" t="str">
        <f t="shared" si="139"/>
        <v>A+J=</v>
      </c>
      <c r="U336" s="29">
        <f t="shared" si="140"/>
        <v>46021</v>
      </c>
      <c r="V336" s="3"/>
      <c r="W336" s="3"/>
      <c r="X336" s="141">
        <f>[2]Plan1!$A406</f>
        <v>48903</v>
      </c>
      <c r="Y336" s="133" t="str">
        <f>[2]Plan1!$C406</f>
        <v>Dia Nacional de Zumbi e da Consciência Negra</v>
      </c>
      <c r="Z336" s="124"/>
      <c r="AA336" s="1"/>
      <c r="AB336" s="3"/>
      <c r="AC336" s="3"/>
      <c r="AD336" s="3"/>
      <c r="AE336" s="3"/>
      <c r="AF336" s="3"/>
      <c r="AG336" s="11"/>
      <c r="AH336" s="3"/>
      <c r="AI336" s="3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  <c r="ES336" s="2"/>
      <c r="ET336" s="2"/>
      <c r="EU336" s="2"/>
      <c r="EV336" s="2"/>
      <c r="EW336" s="2"/>
      <c r="EX336" s="2"/>
      <c r="EY336" s="2"/>
    </row>
    <row r="337" spans="1:155" x14ac:dyDescent="0.15">
      <c r="A337" s="115">
        <f t="shared" si="131"/>
        <v>45008</v>
      </c>
      <c r="B337" s="116">
        <f t="shared" ca="1" si="141"/>
        <v>1163.2656099999999</v>
      </c>
      <c r="C337" s="14">
        <f t="shared" si="132"/>
        <v>1000</v>
      </c>
      <c r="D337" s="95">
        <f t="shared" si="133"/>
        <v>45007</v>
      </c>
      <c r="E337" s="93">
        <f ca="1">IF(D337&lt;$B$1,VLOOKUP(D337,[1]DI!$A$4:$B$15000,2,FALSE),0)</f>
        <v>0.13650000000000001</v>
      </c>
      <c r="F337" s="14">
        <f t="shared" ca="1" si="142"/>
        <v>1.00050788</v>
      </c>
      <c r="G337" s="14">
        <f ca="1">(TRUNC(PRODUCT($F$12:$F336),16))</f>
        <v>1.1632656055124999</v>
      </c>
      <c r="H337" s="14">
        <f t="shared" si="143"/>
        <v>1</v>
      </c>
      <c r="I337" s="14">
        <f t="shared" ca="1" si="144"/>
        <v>1.1632656100000001</v>
      </c>
      <c r="J337" s="13">
        <f t="shared" si="134"/>
        <v>0</v>
      </c>
      <c r="K337" s="29">
        <f t="shared" si="135"/>
        <v>44538</v>
      </c>
      <c r="L337" s="2">
        <f t="shared" si="136"/>
        <v>325</v>
      </c>
      <c r="M337" s="17">
        <f t="shared" si="137"/>
        <v>325</v>
      </c>
      <c r="N337" s="12">
        <f t="shared" si="126"/>
        <v>1</v>
      </c>
      <c r="O337" s="12">
        <f t="shared" ca="1" si="127"/>
        <v>1.1632656100000001</v>
      </c>
      <c r="P337" s="17">
        <f t="shared" si="138"/>
        <v>0</v>
      </c>
      <c r="Q337" s="14">
        <f t="shared" ca="1" si="128"/>
        <v>163.26561000000001</v>
      </c>
      <c r="R337" s="20">
        <f t="shared" si="129"/>
        <v>0</v>
      </c>
      <c r="S337" s="14">
        <f t="shared" si="130"/>
        <v>0</v>
      </c>
      <c r="T337" s="4" t="str">
        <f t="shared" si="139"/>
        <v>A+J=</v>
      </c>
      <c r="U337" s="29">
        <f t="shared" si="140"/>
        <v>46021</v>
      </c>
      <c r="V337" s="3"/>
      <c r="W337" s="3"/>
      <c r="X337" s="141">
        <f>[2]Plan1!$A407</f>
        <v>48938</v>
      </c>
      <c r="Y337" s="133" t="str">
        <f>[2]Plan1!$C407</f>
        <v>Natal</v>
      </c>
      <c r="Z337" s="124"/>
      <c r="AA337" s="1"/>
      <c r="AB337" s="3"/>
      <c r="AC337" s="3"/>
      <c r="AD337" s="3"/>
      <c r="AE337" s="3"/>
      <c r="AF337" s="3"/>
      <c r="AG337" s="11"/>
      <c r="AH337" s="3"/>
      <c r="AI337" s="3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  <c r="ES337" s="2"/>
      <c r="ET337" s="2"/>
      <c r="EU337" s="2"/>
      <c r="EV337" s="2"/>
      <c r="EW337" s="2"/>
      <c r="EX337" s="2"/>
      <c r="EY337" s="2"/>
    </row>
    <row r="338" spans="1:155" x14ac:dyDescent="0.15">
      <c r="A338" s="115">
        <f t="shared" si="131"/>
        <v>45009</v>
      </c>
      <c r="B338" s="116">
        <f t="shared" ca="1" si="141"/>
        <v>1163.8564000000001</v>
      </c>
      <c r="C338" s="14">
        <f t="shared" si="132"/>
        <v>1000</v>
      </c>
      <c r="D338" s="95">
        <f t="shared" si="133"/>
        <v>45008</v>
      </c>
      <c r="E338" s="93">
        <f ca="1">IF(D338&lt;$B$1,VLOOKUP(D338,[1]DI!$A$4:$B$15000,2,FALSE),0)</f>
        <v>0.13650000000000001</v>
      </c>
      <c r="F338" s="14">
        <f t="shared" ca="1" si="142"/>
        <v>1.00050788</v>
      </c>
      <c r="G338" s="14">
        <f ca="1">(TRUNC(PRODUCT($F$12:$F337),16))</f>
        <v>1.1638564048482301</v>
      </c>
      <c r="H338" s="14">
        <f t="shared" si="143"/>
        <v>1</v>
      </c>
      <c r="I338" s="14">
        <f t="shared" ca="1" si="144"/>
        <v>1.1638564</v>
      </c>
      <c r="J338" s="13">
        <f t="shared" si="134"/>
        <v>0</v>
      </c>
      <c r="K338" s="29">
        <f t="shared" si="135"/>
        <v>44538</v>
      </c>
      <c r="L338" s="2">
        <f t="shared" si="136"/>
        <v>326</v>
      </c>
      <c r="M338" s="17">
        <f t="shared" si="137"/>
        <v>326</v>
      </c>
      <c r="N338" s="12">
        <f t="shared" si="126"/>
        <v>1</v>
      </c>
      <c r="O338" s="12">
        <f t="shared" ca="1" si="127"/>
        <v>1.1638564</v>
      </c>
      <c r="P338" s="17">
        <f t="shared" si="138"/>
        <v>0</v>
      </c>
      <c r="Q338" s="14">
        <f t="shared" ca="1" si="128"/>
        <v>163.85640000000001</v>
      </c>
      <c r="R338" s="20">
        <f t="shared" si="129"/>
        <v>0</v>
      </c>
      <c r="S338" s="14">
        <f t="shared" si="130"/>
        <v>0</v>
      </c>
      <c r="T338" s="4" t="str">
        <f t="shared" si="139"/>
        <v>A+J=</v>
      </c>
      <c r="U338" s="29">
        <f t="shared" si="140"/>
        <v>46021</v>
      </c>
      <c r="V338" s="3"/>
      <c r="W338" s="3"/>
      <c r="X338" s="141">
        <f>[2]Plan1!$A408</f>
        <v>48945</v>
      </c>
      <c r="Y338" s="133" t="str">
        <f>[2]Plan1!$C408</f>
        <v>Confraternização Universal</v>
      </c>
      <c r="Z338" s="124"/>
      <c r="AA338" s="1"/>
      <c r="AB338" s="3"/>
      <c r="AC338" s="3"/>
      <c r="AD338" s="3"/>
      <c r="AE338" s="3"/>
      <c r="AF338" s="3"/>
      <c r="AG338" s="11"/>
      <c r="AH338" s="3"/>
      <c r="AI338" s="3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  <c r="ES338" s="2"/>
      <c r="ET338" s="2"/>
      <c r="EU338" s="2"/>
      <c r="EV338" s="2"/>
      <c r="EW338" s="2"/>
      <c r="EX338" s="2"/>
      <c r="EY338" s="2"/>
    </row>
    <row r="339" spans="1:155" x14ac:dyDescent="0.15">
      <c r="A339" s="115">
        <f t="shared" si="131"/>
        <v>45012</v>
      </c>
      <c r="B339" s="116">
        <f t="shared" ca="1" si="141"/>
        <v>1164.4475</v>
      </c>
      <c r="C339" s="14">
        <f t="shared" si="132"/>
        <v>1000</v>
      </c>
      <c r="D339" s="95">
        <f t="shared" si="133"/>
        <v>45009</v>
      </c>
      <c r="E339" s="93">
        <f ca="1">IF(D339&lt;$B$1,VLOOKUP(D339,[1]DI!$A$4:$B$15000,2,FALSE),0)</f>
        <v>0.13650000000000001</v>
      </c>
      <c r="F339" s="14">
        <f t="shared" ca="1" si="142"/>
        <v>1.00050788</v>
      </c>
      <c r="G339" s="14">
        <f ca="1">(TRUNC(PRODUCT($F$12:$F338),16))</f>
        <v>1.16444750423912</v>
      </c>
      <c r="H339" s="14">
        <f t="shared" si="143"/>
        <v>1</v>
      </c>
      <c r="I339" s="14">
        <f t="shared" ca="1" si="144"/>
        <v>1.1644475000000001</v>
      </c>
      <c r="J339" s="13">
        <f t="shared" si="134"/>
        <v>0</v>
      </c>
      <c r="K339" s="29">
        <f t="shared" si="135"/>
        <v>44538</v>
      </c>
      <c r="L339" s="2">
        <f t="shared" si="136"/>
        <v>327</v>
      </c>
      <c r="M339" s="17">
        <f t="shared" si="137"/>
        <v>327</v>
      </c>
      <c r="N339" s="12">
        <f t="shared" si="126"/>
        <v>1</v>
      </c>
      <c r="O339" s="12">
        <f t="shared" ca="1" si="127"/>
        <v>1.1644475000000001</v>
      </c>
      <c r="P339" s="17">
        <f t="shared" si="138"/>
        <v>0</v>
      </c>
      <c r="Q339" s="14">
        <f t="shared" ca="1" si="128"/>
        <v>164.44749999999999</v>
      </c>
      <c r="R339" s="20">
        <f t="shared" si="129"/>
        <v>0</v>
      </c>
      <c r="S339" s="14">
        <f t="shared" si="130"/>
        <v>0</v>
      </c>
      <c r="T339" s="4" t="str">
        <f t="shared" si="139"/>
        <v>A+J=</v>
      </c>
      <c r="U339" s="29">
        <f t="shared" si="140"/>
        <v>46021</v>
      </c>
      <c r="V339" s="3"/>
      <c r="W339" s="3"/>
      <c r="X339" s="141">
        <f>[2]Plan1!$A409</f>
        <v>48995</v>
      </c>
      <c r="Y339" s="133" t="str">
        <f>[2]Plan1!$C409</f>
        <v>Carnaval</v>
      </c>
      <c r="Z339" s="124"/>
      <c r="AA339" s="1"/>
      <c r="AB339" s="3"/>
      <c r="AC339" s="3"/>
      <c r="AD339" s="3"/>
      <c r="AE339" s="3"/>
      <c r="AF339" s="3"/>
      <c r="AG339" s="11"/>
      <c r="AH339" s="3"/>
      <c r="AI339" s="3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  <c r="ES339" s="2"/>
      <c r="ET339" s="2"/>
      <c r="EU339" s="2"/>
      <c r="EV339" s="2"/>
      <c r="EW339" s="2"/>
      <c r="EX339" s="2"/>
      <c r="EY339" s="2"/>
    </row>
    <row r="340" spans="1:155" x14ac:dyDescent="0.15">
      <c r="A340" s="115">
        <f t="shared" si="131"/>
        <v>45013</v>
      </c>
      <c r="B340" s="116">
        <f t="shared" ca="1" si="141"/>
        <v>1165.0389</v>
      </c>
      <c r="C340" s="14">
        <f t="shared" si="132"/>
        <v>1000</v>
      </c>
      <c r="D340" s="95">
        <f t="shared" si="133"/>
        <v>45012</v>
      </c>
      <c r="E340" s="93">
        <f ca="1">IF(D340&lt;$B$1,VLOOKUP(D340,[1]DI!$A$4:$B$15000,2,FALSE),0)</f>
        <v>0.13650000000000001</v>
      </c>
      <c r="F340" s="14">
        <f t="shared" ca="1" si="142"/>
        <v>1.00050788</v>
      </c>
      <c r="G340" s="14">
        <f ca="1">(TRUNC(PRODUCT($F$12:$F339),16))</f>
        <v>1.1650389038375699</v>
      </c>
      <c r="H340" s="14">
        <f t="shared" si="143"/>
        <v>1</v>
      </c>
      <c r="I340" s="14">
        <f t="shared" ca="1" si="144"/>
        <v>1.1650389000000001</v>
      </c>
      <c r="J340" s="13">
        <f t="shared" si="134"/>
        <v>0</v>
      </c>
      <c r="K340" s="29">
        <f t="shared" si="135"/>
        <v>44538</v>
      </c>
      <c r="L340" s="2">
        <f t="shared" si="136"/>
        <v>328</v>
      </c>
      <c r="M340" s="17">
        <f t="shared" si="137"/>
        <v>328</v>
      </c>
      <c r="N340" s="12">
        <f t="shared" si="126"/>
        <v>1</v>
      </c>
      <c r="O340" s="12">
        <f t="shared" ca="1" si="127"/>
        <v>1.1650389000000001</v>
      </c>
      <c r="P340" s="17">
        <f t="shared" si="138"/>
        <v>0</v>
      </c>
      <c r="Q340" s="14">
        <f t="shared" ca="1" si="128"/>
        <v>165.03890000000001</v>
      </c>
      <c r="R340" s="20">
        <f t="shared" si="129"/>
        <v>0</v>
      </c>
      <c r="S340" s="14">
        <f t="shared" si="130"/>
        <v>0</v>
      </c>
      <c r="T340" s="4" t="str">
        <f t="shared" si="139"/>
        <v>A+J=</v>
      </c>
      <c r="U340" s="29">
        <f t="shared" si="140"/>
        <v>46021</v>
      </c>
      <c r="V340" s="3"/>
      <c r="W340" s="3"/>
      <c r="X340" s="141">
        <f>[2]Plan1!$A410</f>
        <v>48996</v>
      </c>
      <c r="Y340" s="133" t="str">
        <f>[2]Plan1!$C410</f>
        <v>Carnaval</v>
      </c>
      <c r="Z340" s="124"/>
      <c r="AA340" s="1"/>
      <c r="AB340" s="3"/>
      <c r="AC340" s="3"/>
      <c r="AD340" s="3"/>
      <c r="AE340" s="3"/>
      <c r="AF340" s="3"/>
      <c r="AG340" s="11"/>
      <c r="AH340" s="3"/>
      <c r="AI340" s="3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  <c r="ES340" s="2"/>
      <c r="ET340" s="2"/>
      <c r="EU340" s="2"/>
      <c r="EV340" s="2"/>
      <c r="EW340" s="2"/>
      <c r="EX340" s="2"/>
      <c r="EY340" s="2"/>
    </row>
    <row r="341" spans="1:155" x14ac:dyDescent="0.15">
      <c r="A341" s="115">
        <f t="shared" si="131"/>
        <v>45014</v>
      </c>
      <c r="B341" s="116">
        <f t="shared" ca="1" si="141"/>
        <v>1165.6306</v>
      </c>
      <c r="C341" s="14">
        <f t="shared" si="132"/>
        <v>1000</v>
      </c>
      <c r="D341" s="95">
        <f t="shared" si="133"/>
        <v>45013</v>
      </c>
      <c r="E341" s="93">
        <f ca="1">IF(D341&lt;$B$1,VLOOKUP(D341,[1]DI!$A$4:$B$15000,2,FALSE),0)</f>
        <v>0.13650000000000001</v>
      </c>
      <c r="F341" s="14">
        <f t="shared" ca="1" si="142"/>
        <v>1.00050788</v>
      </c>
      <c r="G341" s="14">
        <f ca="1">(TRUNC(PRODUCT($F$12:$F340),16))</f>
        <v>1.16563060379605</v>
      </c>
      <c r="H341" s="14">
        <f t="shared" si="143"/>
        <v>1</v>
      </c>
      <c r="I341" s="14">
        <f t="shared" ca="1" si="144"/>
        <v>1.1656306000000001</v>
      </c>
      <c r="J341" s="13">
        <f t="shared" si="134"/>
        <v>0</v>
      </c>
      <c r="K341" s="29">
        <f t="shared" si="135"/>
        <v>44538</v>
      </c>
      <c r="L341" s="2">
        <f t="shared" si="136"/>
        <v>329</v>
      </c>
      <c r="M341" s="17">
        <f t="shared" si="137"/>
        <v>329</v>
      </c>
      <c r="N341" s="12">
        <f t="shared" si="126"/>
        <v>1</v>
      </c>
      <c r="O341" s="12">
        <f t="shared" ca="1" si="127"/>
        <v>1.1656306000000001</v>
      </c>
      <c r="P341" s="17">
        <f t="shared" si="138"/>
        <v>0</v>
      </c>
      <c r="Q341" s="14">
        <f t="shared" ca="1" si="128"/>
        <v>165.63059999999999</v>
      </c>
      <c r="R341" s="20">
        <f t="shared" si="129"/>
        <v>0</v>
      </c>
      <c r="S341" s="14">
        <f t="shared" si="130"/>
        <v>0</v>
      </c>
      <c r="T341" s="4" t="str">
        <f t="shared" si="139"/>
        <v>A+J=</v>
      </c>
      <c r="U341" s="29">
        <f t="shared" si="140"/>
        <v>46021</v>
      </c>
      <c r="V341" s="3"/>
      <c r="W341" s="3"/>
      <c r="X341" s="141">
        <f>[2]Plan1!$A411</f>
        <v>49041</v>
      </c>
      <c r="Y341" s="133" t="str">
        <f>[2]Plan1!$C411</f>
        <v>Paixão de Cristo</v>
      </c>
      <c r="Z341" s="124"/>
      <c r="AA341" s="1"/>
      <c r="AB341" s="3"/>
      <c r="AC341" s="3"/>
      <c r="AD341" s="3"/>
      <c r="AE341" s="3"/>
      <c r="AF341" s="3"/>
      <c r="AG341" s="11"/>
      <c r="AH341" s="3"/>
      <c r="AI341" s="3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  <c r="ES341" s="2"/>
      <c r="ET341" s="2"/>
      <c r="EU341" s="2"/>
      <c r="EV341" s="2"/>
      <c r="EW341" s="2"/>
      <c r="EX341" s="2"/>
      <c r="EY341" s="2"/>
    </row>
    <row r="342" spans="1:155" x14ac:dyDescent="0.15">
      <c r="A342" s="115">
        <f t="shared" si="131"/>
        <v>45015</v>
      </c>
      <c r="B342" s="116">
        <f t="shared" ca="1" si="141"/>
        <v>1166.2226000000001</v>
      </c>
      <c r="C342" s="14">
        <f t="shared" si="132"/>
        <v>1000</v>
      </c>
      <c r="D342" s="95">
        <f t="shared" si="133"/>
        <v>45014</v>
      </c>
      <c r="E342" s="93">
        <f ca="1">IF(D342&lt;$B$1,VLOOKUP(D342,[1]DI!$A$4:$B$15000,2,FALSE),0)</f>
        <v>0.13650000000000001</v>
      </c>
      <c r="F342" s="14">
        <f t="shared" ca="1" si="142"/>
        <v>1.00050788</v>
      </c>
      <c r="G342" s="14">
        <f ca="1">(TRUNC(PRODUCT($F$12:$F341),16))</f>
        <v>1.16622260426711</v>
      </c>
      <c r="H342" s="14">
        <f t="shared" si="143"/>
        <v>1</v>
      </c>
      <c r="I342" s="14">
        <f t="shared" ca="1" si="144"/>
        <v>1.1662226</v>
      </c>
      <c r="J342" s="13">
        <f t="shared" si="134"/>
        <v>0</v>
      </c>
      <c r="K342" s="29">
        <f t="shared" si="135"/>
        <v>44538</v>
      </c>
      <c r="L342" s="2">
        <f t="shared" si="136"/>
        <v>330</v>
      </c>
      <c r="M342" s="17">
        <f t="shared" si="137"/>
        <v>330</v>
      </c>
      <c r="N342" s="12">
        <f t="shared" si="126"/>
        <v>1</v>
      </c>
      <c r="O342" s="12">
        <f t="shared" ca="1" si="127"/>
        <v>1.1662226</v>
      </c>
      <c r="P342" s="17">
        <f t="shared" si="138"/>
        <v>0</v>
      </c>
      <c r="Q342" s="14">
        <f t="shared" ca="1" si="128"/>
        <v>166.2226</v>
      </c>
      <c r="R342" s="20">
        <f t="shared" si="129"/>
        <v>0</v>
      </c>
      <c r="S342" s="14">
        <f t="shared" si="130"/>
        <v>0</v>
      </c>
      <c r="T342" s="4" t="str">
        <f t="shared" si="139"/>
        <v>A+J=</v>
      </c>
      <c r="U342" s="29">
        <f t="shared" si="140"/>
        <v>46021</v>
      </c>
      <c r="V342" s="3"/>
      <c r="W342" s="3"/>
      <c r="X342" s="141">
        <f>[2]Plan1!$A412</f>
        <v>49055</v>
      </c>
      <c r="Y342" s="133" t="str">
        <f>[2]Plan1!$C412</f>
        <v>Tiradentes</v>
      </c>
      <c r="Z342" s="124"/>
      <c r="AA342" s="1"/>
      <c r="AB342" s="3"/>
      <c r="AC342" s="3"/>
      <c r="AD342" s="3"/>
      <c r="AE342" s="3"/>
      <c r="AF342" s="3"/>
      <c r="AG342" s="11"/>
      <c r="AH342" s="3"/>
      <c r="AI342" s="3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  <c r="ES342" s="2"/>
      <c r="ET342" s="2"/>
      <c r="EU342" s="2"/>
      <c r="EV342" s="2"/>
      <c r="EW342" s="2"/>
      <c r="EX342" s="2"/>
      <c r="EY342" s="2"/>
    </row>
    <row r="343" spans="1:155" x14ac:dyDescent="0.15">
      <c r="A343" s="115">
        <f t="shared" si="131"/>
        <v>45016</v>
      </c>
      <c r="B343" s="116">
        <f t="shared" ca="1" si="141"/>
        <v>1166.8149100000001</v>
      </c>
      <c r="C343" s="14">
        <f t="shared" si="132"/>
        <v>1000</v>
      </c>
      <c r="D343" s="95">
        <f t="shared" si="133"/>
        <v>45015</v>
      </c>
      <c r="E343" s="93">
        <f ca="1">IF(D343&lt;$B$1,VLOOKUP(D343,[1]DI!$A$4:$B$15000,2,FALSE),0)</f>
        <v>0.13650000000000001</v>
      </c>
      <c r="F343" s="14">
        <f t="shared" ca="1" si="142"/>
        <v>1.00050788</v>
      </c>
      <c r="G343" s="14">
        <f ca="1">(TRUNC(PRODUCT($F$12:$F342),16))</f>
        <v>1.1668149054033701</v>
      </c>
      <c r="H343" s="14">
        <f t="shared" si="143"/>
        <v>1</v>
      </c>
      <c r="I343" s="14">
        <f t="shared" ca="1" si="144"/>
        <v>1.16681491</v>
      </c>
      <c r="J343" s="13">
        <f t="shared" si="134"/>
        <v>0</v>
      </c>
      <c r="K343" s="29">
        <f t="shared" si="135"/>
        <v>44538</v>
      </c>
      <c r="L343" s="2">
        <f t="shared" si="136"/>
        <v>331</v>
      </c>
      <c r="M343" s="17">
        <f t="shared" si="137"/>
        <v>331</v>
      </c>
      <c r="N343" s="12">
        <f t="shared" si="126"/>
        <v>1</v>
      </c>
      <c r="O343" s="12">
        <f t="shared" ca="1" si="127"/>
        <v>1.16681491</v>
      </c>
      <c r="P343" s="17">
        <f t="shared" si="138"/>
        <v>0</v>
      </c>
      <c r="Q343" s="14">
        <f t="shared" ca="1" si="128"/>
        <v>166.81491</v>
      </c>
      <c r="R343" s="20">
        <f t="shared" si="129"/>
        <v>0</v>
      </c>
      <c r="S343" s="14">
        <f t="shared" si="130"/>
        <v>0</v>
      </c>
      <c r="T343" s="4" t="str">
        <f t="shared" si="139"/>
        <v>A+J=</v>
      </c>
      <c r="U343" s="29">
        <f t="shared" si="140"/>
        <v>46021</v>
      </c>
      <c r="V343" s="3"/>
      <c r="W343" s="3"/>
      <c r="X343" s="141">
        <f>[2]Plan1!$A413</f>
        <v>49065</v>
      </c>
      <c r="Y343" s="133" t="str">
        <f>[2]Plan1!$C413</f>
        <v>Dia do Trabalho</v>
      </c>
      <c r="Z343" s="124"/>
      <c r="AA343" s="1"/>
      <c r="AB343" s="3"/>
      <c r="AC343" s="3"/>
      <c r="AD343" s="3"/>
      <c r="AE343" s="3"/>
      <c r="AF343" s="3"/>
      <c r="AG343" s="11"/>
      <c r="AH343" s="3"/>
      <c r="AI343" s="3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  <c r="ES343" s="2"/>
      <c r="ET343" s="2"/>
      <c r="EU343" s="2"/>
      <c r="EV343" s="2"/>
      <c r="EW343" s="2"/>
      <c r="EX343" s="2"/>
      <c r="EY343" s="2"/>
    </row>
    <row r="344" spans="1:155" x14ac:dyDescent="0.15">
      <c r="A344" s="115">
        <f t="shared" si="131"/>
        <v>45019</v>
      </c>
      <c r="B344" s="116">
        <f t="shared" ca="1" si="141"/>
        <v>1167.40751</v>
      </c>
      <c r="C344" s="14">
        <f t="shared" si="132"/>
        <v>1000</v>
      </c>
      <c r="D344" s="95">
        <f t="shared" si="133"/>
        <v>45016</v>
      </c>
      <c r="E344" s="93">
        <f ca="1">IF(D344&lt;$B$1,VLOOKUP(D344,[1]DI!$A$4:$B$15000,2,FALSE),0)</f>
        <v>0.13650000000000001</v>
      </c>
      <c r="F344" s="14">
        <f t="shared" ca="1" si="142"/>
        <v>1.00050788</v>
      </c>
      <c r="G344" s="14">
        <f ca="1">(TRUNC(PRODUCT($F$12:$F343),16))</f>
        <v>1.1674075073575201</v>
      </c>
      <c r="H344" s="14">
        <f t="shared" si="143"/>
        <v>1</v>
      </c>
      <c r="I344" s="14">
        <f t="shared" ca="1" si="144"/>
        <v>1.1674075100000001</v>
      </c>
      <c r="J344" s="13">
        <f t="shared" si="134"/>
        <v>0</v>
      </c>
      <c r="K344" s="29">
        <f t="shared" si="135"/>
        <v>44538</v>
      </c>
      <c r="L344" s="2">
        <f t="shared" si="136"/>
        <v>332</v>
      </c>
      <c r="M344" s="17">
        <f t="shared" si="137"/>
        <v>332</v>
      </c>
      <c r="N344" s="12">
        <f t="shared" si="126"/>
        <v>1</v>
      </c>
      <c r="O344" s="12">
        <f t="shared" ca="1" si="127"/>
        <v>1.1674075100000001</v>
      </c>
      <c r="P344" s="17">
        <f t="shared" si="138"/>
        <v>0</v>
      </c>
      <c r="Q344" s="14">
        <f t="shared" ca="1" si="128"/>
        <v>167.40751</v>
      </c>
      <c r="R344" s="20">
        <f t="shared" si="129"/>
        <v>0</v>
      </c>
      <c r="S344" s="14">
        <f t="shared" si="130"/>
        <v>0</v>
      </c>
      <c r="T344" s="4" t="str">
        <f t="shared" si="139"/>
        <v>A+J=</v>
      </c>
      <c r="U344" s="29">
        <f t="shared" si="140"/>
        <v>46021</v>
      </c>
      <c r="V344" s="3"/>
      <c r="W344" s="3"/>
      <c r="X344" s="141">
        <f>[2]Plan1!$A414</f>
        <v>49103</v>
      </c>
      <c r="Y344" s="133" t="str">
        <f>[2]Plan1!$C414</f>
        <v>Corpus Christi</v>
      </c>
      <c r="Z344" s="124"/>
      <c r="AA344" s="1"/>
      <c r="AB344" s="3"/>
      <c r="AC344" s="3"/>
      <c r="AD344" s="3"/>
      <c r="AE344" s="3"/>
      <c r="AF344" s="3"/>
      <c r="AG344" s="11"/>
      <c r="AH344" s="3"/>
      <c r="AI344" s="3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  <c r="ES344" s="2"/>
      <c r="ET344" s="2"/>
      <c r="EU344" s="2"/>
      <c r="EV344" s="2"/>
      <c r="EW344" s="2"/>
      <c r="EX344" s="2"/>
      <c r="EY344" s="2"/>
    </row>
    <row r="345" spans="1:155" x14ac:dyDescent="0.15">
      <c r="A345" s="115">
        <f t="shared" si="131"/>
        <v>45020</v>
      </c>
      <c r="B345" s="116">
        <f t="shared" ca="1" si="141"/>
        <v>1168.0004100000001</v>
      </c>
      <c r="C345" s="14">
        <f t="shared" si="132"/>
        <v>1000</v>
      </c>
      <c r="D345" s="95">
        <f t="shared" si="133"/>
        <v>45019</v>
      </c>
      <c r="E345" s="93">
        <f ca="1">IF(D345&lt;$B$1,VLOOKUP(D345,[1]DI!$A$4:$B$15000,2,FALSE),0)</f>
        <v>0.13650000000000001</v>
      </c>
      <c r="F345" s="14">
        <f t="shared" ca="1" si="142"/>
        <v>1.00050788</v>
      </c>
      <c r="G345" s="14">
        <f ca="1">(TRUNC(PRODUCT($F$12:$F344),16))</f>
        <v>1.16800041028236</v>
      </c>
      <c r="H345" s="14">
        <f t="shared" si="143"/>
        <v>1</v>
      </c>
      <c r="I345" s="14">
        <f t="shared" ca="1" si="144"/>
        <v>1.1680004100000001</v>
      </c>
      <c r="J345" s="13">
        <f t="shared" si="134"/>
        <v>0</v>
      </c>
      <c r="K345" s="29">
        <f t="shared" si="135"/>
        <v>44538</v>
      </c>
      <c r="L345" s="2">
        <f t="shared" si="136"/>
        <v>333</v>
      </c>
      <c r="M345" s="17">
        <f t="shared" si="137"/>
        <v>333</v>
      </c>
      <c r="N345" s="12">
        <f t="shared" si="126"/>
        <v>1</v>
      </c>
      <c r="O345" s="12">
        <f t="shared" ca="1" si="127"/>
        <v>1.1680004100000001</v>
      </c>
      <c r="P345" s="17">
        <f t="shared" si="138"/>
        <v>0</v>
      </c>
      <c r="Q345" s="14">
        <f t="shared" ca="1" si="128"/>
        <v>168.00040999999999</v>
      </c>
      <c r="R345" s="20">
        <f t="shared" si="129"/>
        <v>0</v>
      </c>
      <c r="S345" s="14">
        <f t="shared" si="130"/>
        <v>0</v>
      </c>
      <c r="T345" s="4" t="str">
        <f t="shared" si="139"/>
        <v>A+J=</v>
      </c>
      <c r="U345" s="29">
        <f t="shared" si="140"/>
        <v>46021</v>
      </c>
      <c r="V345" s="3"/>
      <c r="W345" s="3"/>
      <c r="X345" s="141">
        <f>[2]Plan1!$A415</f>
        <v>49194</v>
      </c>
      <c r="Y345" s="133" t="str">
        <f>[2]Plan1!$C415</f>
        <v>Independência do Brasil</v>
      </c>
      <c r="Z345" s="124"/>
      <c r="AA345" s="1"/>
      <c r="AB345" s="3"/>
      <c r="AC345" s="3"/>
      <c r="AD345" s="3"/>
      <c r="AE345" s="3"/>
      <c r="AF345" s="3"/>
      <c r="AG345" s="11"/>
      <c r="AH345" s="3"/>
      <c r="AI345" s="3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  <c r="ES345" s="2"/>
      <c r="ET345" s="2"/>
      <c r="EU345" s="2"/>
      <c r="EV345" s="2"/>
      <c r="EW345" s="2"/>
      <c r="EX345" s="2"/>
      <c r="EY345" s="2"/>
    </row>
    <row r="346" spans="1:155" x14ac:dyDescent="0.15">
      <c r="A346" s="115">
        <f t="shared" si="131"/>
        <v>45021</v>
      </c>
      <c r="B346" s="116">
        <f t="shared" ca="1" si="141"/>
        <v>1168.5936099999999</v>
      </c>
      <c r="C346" s="14">
        <f t="shared" si="132"/>
        <v>1000</v>
      </c>
      <c r="D346" s="95">
        <f t="shared" si="133"/>
        <v>45020</v>
      </c>
      <c r="E346" s="93">
        <f ca="1">IF(D346&lt;$B$1,VLOOKUP(D346,[1]DI!$A$4:$B$15000,2,FALSE),0)</f>
        <v>0.13650000000000001</v>
      </c>
      <c r="F346" s="14">
        <f t="shared" ca="1" si="142"/>
        <v>1.00050788</v>
      </c>
      <c r="G346" s="14">
        <f ca="1">(TRUNC(PRODUCT($F$12:$F345),16))</f>
        <v>1.1685936143307301</v>
      </c>
      <c r="H346" s="14">
        <f t="shared" si="143"/>
        <v>1</v>
      </c>
      <c r="I346" s="14">
        <f t="shared" ca="1" si="144"/>
        <v>1.1685936100000001</v>
      </c>
      <c r="J346" s="13">
        <f t="shared" si="134"/>
        <v>0</v>
      </c>
      <c r="K346" s="29">
        <f t="shared" si="135"/>
        <v>44538</v>
      </c>
      <c r="L346" s="2">
        <f t="shared" si="136"/>
        <v>334</v>
      </c>
      <c r="M346" s="17">
        <f t="shared" si="137"/>
        <v>334</v>
      </c>
      <c r="N346" s="12">
        <f t="shared" si="126"/>
        <v>1</v>
      </c>
      <c r="O346" s="12">
        <f t="shared" ca="1" si="127"/>
        <v>1.1685936100000001</v>
      </c>
      <c r="P346" s="17">
        <f t="shared" si="138"/>
        <v>0</v>
      </c>
      <c r="Q346" s="14">
        <f t="shared" ca="1" si="128"/>
        <v>168.59361000000001</v>
      </c>
      <c r="R346" s="20">
        <f t="shared" si="129"/>
        <v>0</v>
      </c>
      <c r="S346" s="14">
        <f t="shared" si="130"/>
        <v>0</v>
      </c>
      <c r="T346" s="4" t="str">
        <f t="shared" si="139"/>
        <v>A+J=</v>
      </c>
      <c r="U346" s="29">
        <f t="shared" si="140"/>
        <v>46021</v>
      </c>
      <c r="V346" s="3"/>
      <c r="W346" s="3"/>
      <c r="X346" s="141">
        <f>[2]Plan1!$A416</f>
        <v>49229</v>
      </c>
      <c r="Y346" s="133" t="str">
        <f>[2]Plan1!$C416</f>
        <v>Nossa Sr.a Aparecida - Padroeira do Brasil</v>
      </c>
      <c r="Z346" s="124"/>
      <c r="AA346" s="1"/>
      <c r="AB346" s="3"/>
      <c r="AC346" s="3"/>
      <c r="AD346" s="3"/>
      <c r="AE346" s="3"/>
      <c r="AF346" s="3"/>
      <c r="AG346" s="11"/>
      <c r="AH346" s="3"/>
      <c r="AI346" s="3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  <c r="ES346" s="2"/>
      <c r="ET346" s="2"/>
      <c r="EU346" s="2"/>
      <c r="EV346" s="2"/>
      <c r="EW346" s="2"/>
      <c r="EX346" s="2"/>
      <c r="EY346" s="2"/>
    </row>
    <row r="347" spans="1:155" x14ac:dyDescent="0.15">
      <c r="A347" s="115">
        <f t="shared" si="131"/>
        <v>45022</v>
      </c>
      <c r="B347" s="116">
        <f t="shared" ca="1" si="141"/>
        <v>1169.18712</v>
      </c>
      <c r="C347" s="14">
        <f t="shared" si="132"/>
        <v>1000</v>
      </c>
      <c r="D347" s="95">
        <f t="shared" si="133"/>
        <v>45021</v>
      </c>
      <c r="E347" s="93">
        <f ca="1">IF(D347&lt;$B$1,VLOOKUP(D347,[1]DI!$A$4:$B$15000,2,FALSE),0)</f>
        <v>0.13650000000000001</v>
      </c>
      <c r="F347" s="14">
        <f t="shared" ca="1" si="142"/>
        <v>1.00050788</v>
      </c>
      <c r="G347" s="14">
        <f ca="1">(TRUNC(PRODUCT($F$12:$F346),16))</f>
        <v>1.1691871196555801</v>
      </c>
      <c r="H347" s="14">
        <f t="shared" si="143"/>
        <v>1</v>
      </c>
      <c r="I347" s="14">
        <f t="shared" ca="1" si="144"/>
        <v>1.1691871199999999</v>
      </c>
      <c r="J347" s="13">
        <f t="shared" si="134"/>
        <v>0</v>
      </c>
      <c r="K347" s="29">
        <f t="shared" si="135"/>
        <v>44538</v>
      </c>
      <c r="L347" s="2">
        <f t="shared" si="136"/>
        <v>335</v>
      </c>
      <c r="M347" s="17">
        <f t="shared" si="137"/>
        <v>335</v>
      </c>
      <c r="N347" s="12">
        <f t="shared" si="126"/>
        <v>1</v>
      </c>
      <c r="O347" s="12">
        <f t="shared" ca="1" si="127"/>
        <v>1.1691871199999999</v>
      </c>
      <c r="P347" s="17">
        <f t="shared" si="138"/>
        <v>0</v>
      </c>
      <c r="Q347" s="14">
        <f t="shared" ca="1" si="128"/>
        <v>169.18711999999999</v>
      </c>
      <c r="R347" s="20">
        <f t="shared" si="129"/>
        <v>0</v>
      </c>
      <c r="S347" s="14">
        <f t="shared" si="130"/>
        <v>0</v>
      </c>
      <c r="T347" s="4" t="str">
        <f t="shared" si="139"/>
        <v>A+J=</v>
      </c>
      <c r="U347" s="29">
        <f t="shared" si="140"/>
        <v>46021</v>
      </c>
      <c r="V347" s="3"/>
      <c r="W347" s="3"/>
      <c r="X347" s="141">
        <f>[2]Plan1!$A417</f>
        <v>49250</v>
      </c>
      <c r="Y347" s="133" t="str">
        <f>[2]Plan1!$C417</f>
        <v>Finados</v>
      </c>
      <c r="Z347" s="124"/>
      <c r="AA347" s="1"/>
      <c r="AB347" s="3"/>
      <c r="AC347" s="3"/>
      <c r="AD347" s="3"/>
      <c r="AE347" s="3"/>
      <c r="AF347" s="3"/>
      <c r="AG347" s="11"/>
      <c r="AH347" s="3"/>
      <c r="AI347" s="3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  <c r="ES347" s="2"/>
      <c r="ET347" s="2"/>
      <c r="EU347" s="2"/>
      <c r="EV347" s="2"/>
      <c r="EW347" s="2"/>
      <c r="EX347" s="2"/>
      <c r="EY347" s="2"/>
    </row>
    <row r="348" spans="1:155" x14ac:dyDescent="0.15">
      <c r="A348" s="115">
        <f t="shared" si="131"/>
        <v>45026</v>
      </c>
      <c r="B348" s="116">
        <f t="shared" ca="1" si="141"/>
        <v>1169.7809299999999</v>
      </c>
      <c r="C348" s="14">
        <f t="shared" si="132"/>
        <v>1000</v>
      </c>
      <c r="D348" s="95">
        <f t="shared" si="133"/>
        <v>45022</v>
      </c>
      <c r="E348" s="93">
        <f ca="1">IF(D348&lt;$B$1,VLOOKUP(D348,[1]DI!$A$4:$B$15000,2,FALSE),0)</f>
        <v>0.13650000000000001</v>
      </c>
      <c r="F348" s="14">
        <f t="shared" ca="1" si="142"/>
        <v>1.00050788</v>
      </c>
      <c r="G348" s="14">
        <f ca="1">(TRUNC(PRODUCT($F$12:$F347),16))</f>
        <v>1.1697809264099099</v>
      </c>
      <c r="H348" s="14">
        <f t="shared" si="143"/>
        <v>1</v>
      </c>
      <c r="I348" s="14">
        <f t="shared" ca="1" si="144"/>
        <v>1.1697809299999999</v>
      </c>
      <c r="J348" s="13">
        <f t="shared" si="134"/>
        <v>0</v>
      </c>
      <c r="K348" s="29">
        <f t="shared" si="135"/>
        <v>44538</v>
      </c>
      <c r="L348" s="2">
        <f t="shared" si="136"/>
        <v>336</v>
      </c>
      <c r="M348" s="17">
        <f t="shared" si="137"/>
        <v>336</v>
      </c>
      <c r="N348" s="12">
        <f t="shared" si="126"/>
        <v>1</v>
      </c>
      <c r="O348" s="12">
        <f t="shared" ca="1" si="127"/>
        <v>1.1697809299999999</v>
      </c>
      <c r="P348" s="17">
        <f t="shared" si="138"/>
        <v>0</v>
      </c>
      <c r="Q348" s="14">
        <f t="shared" ca="1" si="128"/>
        <v>169.78093000000001</v>
      </c>
      <c r="R348" s="20">
        <f t="shared" si="129"/>
        <v>0</v>
      </c>
      <c r="S348" s="14">
        <f t="shared" si="130"/>
        <v>0</v>
      </c>
      <c r="T348" s="4" t="str">
        <f t="shared" si="139"/>
        <v>A+J=</v>
      </c>
      <c r="U348" s="29">
        <f t="shared" si="140"/>
        <v>46021</v>
      </c>
      <c r="V348" s="3"/>
      <c r="W348" s="3"/>
      <c r="X348" s="141">
        <f>[2]Plan1!$A418</f>
        <v>49263</v>
      </c>
      <c r="Y348" s="133" t="str">
        <f>[2]Plan1!$C418</f>
        <v>Proclamação da República</v>
      </c>
      <c r="Z348" s="124"/>
      <c r="AA348" s="1"/>
      <c r="AB348" s="3"/>
      <c r="AC348" s="3"/>
      <c r="AD348" s="3"/>
      <c r="AE348" s="3"/>
      <c r="AF348" s="3"/>
      <c r="AG348" s="11"/>
      <c r="AH348" s="3"/>
      <c r="AI348" s="3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  <c r="ES348" s="2"/>
      <c r="ET348" s="2"/>
      <c r="EU348" s="2"/>
      <c r="EV348" s="2"/>
      <c r="EW348" s="2"/>
      <c r="EX348" s="2"/>
      <c r="EY348" s="2"/>
    </row>
    <row r="349" spans="1:155" x14ac:dyDescent="0.15">
      <c r="A349" s="115">
        <f t="shared" si="131"/>
        <v>45027</v>
      </c>
      <c r="B349" s="116">
        <f t="shared" ca="1" si="141"/>
        <v>1170.3750299999999</v>
      </c>
      <c r="C349" s="14">
        <f t="shared" si="132"/>
        <v>1000</v>
      </c>
      <c r="D349" s="95">
        <f t="shared" si="133"/>
        <v>45026</v>
      </c>
      <c r="E349" s="93">
        <f ca="1">IF(D349&lt;$B$1,VLOOKUP(D349,[1]DI!$A$4:$B$15000,2,FALSE),0)</f>
        <v>0.13650000000000001</v>
      </c>
      <c r="F349" s="14">
        <f t="shared" ca="1" si="142"/>
        <v>1.00050788</v>
      </c>
      <c r="G349" s="14">
        <f ca="1">(TRUNC(PRODUCT($F$12:$F348),16))</f>
        <v>1.17037503474681</v>
      </c>
      <c r="H349" s="14">
        <f t="shared" si="143"/>
        <v>1</v>
      </c>
      <c r="I349" s="14">
        <f t="shared" ca="1" si="144"/>
        <v>1.17037503</v>
      </c>
      <c r="J349" s="13">
        <f t="shared" si="134"/>
        <v>0</v>
      </c>
      <c r="K349" s="29">
        <f t="shared" si="135"/>
        <v>44538</v>
      </c>
      <c r="L349" s="2">
        <f t="shared" si="136"/>
        <v>337</v>
      </c>
      <c r="M349" s="17">
        <f t="shared" si="137"/>
        <v>337</v>
      </c>
      <c r="N349" s="12">
        <f t="shared" si="126"/>
        <v>1</v>
      </c>
      <c r="O349" s="12">
        <f t="shared" ca="1" si="127"/>
        <v>1.17037503</v>
      </c>
      <c r="P349" s="17">
        <f t="shared" si="138"/>
        <v>0</v>
      </c>
      <c r="Q349" s="14">
        <f t="shared" ca="1" si="128"/>
        <v>170.37503000000001</v>
      </c>
      <c r="R349" s="20">
        <f t="shared" si="129"/>
        <v>0</v>
      </c>
      <c r="S349" s="14">
        <f t="shared" si="130"/>
        <v>0</v>
      </c>
      <c r="T349" s="4" t="str">
        <f t="shared" si="139"/>
        <v>A+J=</v>
      </c>
      <c r="U349" s="29">
        <f t="shared" si="140"/>
        <v>46021</v>
      </c>
      <c r="V349" s="3"/>
      <c r="W349" s="3"/>
      <c r="X349" s="141">
        <f>[2]Plan1!$A419</f>
        <v>49268</v>
      </c>
      <c r="Y349" s="133" t="str">
        <f>[2]Plan1!$C419</f>
        <v>Dia Nacional de Zumbi e da Consciência Negra</v>
      </c>
      <c r="Z349" s="124"/>
      <c r="AA349" s="1"/>
      <c r="AB349" s="3"/>
      <c r="AC349" s="3"/>
      <c r="AD349" s="3"/>
      <c r="AE349" s="3"/>
      <c r="AF349" s="3"/>
      <c r="AG349" s="11"/>
      <c r="AH349" s="3"/>
      <c r="AI349" s="3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  <c r="ES349" s="2"/>
      <c r="ET349" s="2"/>
      <c r="EU349" s="2"/>
      <c r="EV349" s="2"/>
      <c r="EW349" s="2"/>
      <c r="EX349" s="2"/>
      <c r="EY349" s="2"/>
    </row>
    <row r="350" spans="1:155" x14ac:dyDescent="0.15">
      <c r="A350" s="115">
        <f t="shared" si="131"/>
        <v>45028</v>
      </c>
      <c r="B350" s="116">
        <f t="shared" ca="1" si="141"/>
        <v>1170.9694400000001</v>
      </c>
      <c r="C350" s="14">
        <f t="shared" si="132"/>
        <v>1000</v>
      </c>
      <c r="D350" s="95">
        <f t="shared" si="133"/>
        <v>45027</v>
      </c>
      <c r="E350" s="93">
        <f ca="1">IF(D350&lt;$B$1,VLOOKUP(D350,[1]DI!$A$4:$B$15000,2,FALSE),0)</f>
        <v>0.13650000000000001</v>
      </c>
      <c r="F350" s="14">
        <f t="shared" ca="1" si="142"/>
        <v>1.00050788</v>
      </c>
      <c r="G350" s="14">
        <f ca="1">(TRUNC(PRODUCT($F$12:$F349),16))</f>
        <v>1.1709694448194601</v>
      </c>
      <c r="H350" s="14">
        <f t="shared" si="143"/>
        <v>1</v>
      </c>
      <c r="I350" s="14">
        <f t="shared" ca="1" si="144"/>
        <v>1.1709694399999999</v>
      </c>
      <c r="J350" s="13">
        <f t="shared" si="134"/>
        <v>0</v>
      </c>
      <c r="K350" s="29">
        <f t="shared" si="135"/>
        <v>44538</v>
      </c>
      <c r="L350" s="2">
        <f t="shared" si="136"/>
        <v>338</v>
      </c>
      <c r="M350" s="17">
        <f t="shared" si="137"/>
        <v>338</v>
      </c>
      <c r="N350" s="12">
        <f t="shared" si="126"/>
        <v>1</v>
      </c>
      <c r="O350" s="12">
        <f t="shared" ca="1" si="127"/>
        <v>1.1709694399999999</v>
      </c>
      <c r="P350" s="17">
        <f t="shared" si="138"/>
        <v>0</v>
      </c>
      <c r="Q350" s="14">
        <f t="shared" ca="1" si="128"/>
        <v>170.96943999999999</v>
      </c>
      <c r="R350" s="20">
        <f t="shared" si="129"/>
        <v>0</v>
      </c>
      <c r="S350" s="14">
        <f t="shared" si="130"/>
        <v>0</v>
      </c>
      <c r="T350" s="4" t="str">
        <f t="shared" si="139"/>
        <v>A+J=</v>
      </c>
      <c r="U350" s="29">
        <f t="shared" si="140"/>
        <v>46021</v>
      </c>
      <c r="V350" s="3"/>
      <c r="W350" s="3"/>
      <c r="X350" s="141">
        <f>[2]Plan1!$A420</f>
        <v>49303</v>
      </c>
      <c r="Y350" s="133" t="str">
        <f>[2]Plan1!$C420</f>
        <v>Natal</v>
      </c>
      <c r="Z350" s="124"/>
      <c r="AA350" s="1"/>
      <c r="AB350" s="3"/>
      <c r="AC350" s="3"/>
      <c r="AD350" s="3"/>
      <c r="AE350" s="3"/>
      <c r="AF350" s="3"/>
      <c r="AG350" s="11"/>
      <c r="AH350" s="3"/>
      <c r="AI350" s="3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  <c r="ES350" s="2"/>
      <c r="ET350" s="2"/>
      <c r="EU350" s="2"/>
      <c r="EV350" s="2"/>
      <c r="EW350" s="2"/>
      <c r="EX350" s="2"/>
      <c r="EY350" s="2"/>
    </row>
    <row r="351" spans="1:155" x14ac:dyDescent="0.15">
      <c r="A351" s="115">
        <f t="shared" si="131"/>
        <v>45029</v>
      </c>
      <c r="B351" s="116">
        <f t="shared" ca="1" si="141"/>
        <v>1171.5641599999999</v>
      </c>
      <c r="C351" s="14">
        <f t="shared" si="132"/>
        <v>1000</v>
      </c>
      <c r="D351" s="95">
        <f t="shared" si="133"/>
        <v>45028</v>
      </c>
      <c r="E351" s="93">
        <f ca="1">IF(D351&lt;$B$1,VLOOKUP(D351,[1]DI!$A$4:$B$15000,2,FALSE),0)</f>
        <v>0.13650000000000001</v>
      </c>
      <c r="F351" s="14">
        <f t="shared" ca="1" si="142"/>
        <v>1.00050788</v>
      </c>
      <c r="G351" s="14">
        <f ca="1">(TRUNC(PRODUCT($F$12:$F350),16))</f>
        <v>1.1715641567810999</v>
      </c>
      <c r="H351" s="14">
        <f t="shared" si="143"/>
        <v>1</v>
      </c>
      <c r="I351" s="14">
        <f t="shared" ca="1" si="144"/>
        <v>1.17156416</v>
      </c>
      <c r="J351" s="13">
        <f t="shared" si="134"/>
        <v>0</v>
      </c>
      <c r="K351" s="29">
        <f t="shared" si="135"/>
        <v>44538</v>
      </c>
      <c r="L351" s="2">
        <f t="shared" si="136"/>
        <v>339</v>
      </c>
      <c r="M351" s="17">
        <f t="shared" si="137"/>
        <v>339</v>
      </c>
      <c r="N351" s="12">
        <f t="shared" si="126"/>
        <v>1</v>
      </c>
      <c r="O351" s="12">
        <f t="shared" ca="1" si="127"/>
        <v>1.17156416</v>
      </c>
      <c r="P351" s="17">
        <f t="shared" si="138"/>
        <v>0</v>
      </c>
      <c r="Q351" s="14">
        <f t="shared" ca="1" si="128"/>
        <v>171.56415999999999</v>
      </c>
      <c r="R351" s="20">
        <f t="shared" si="129"/>
        <v>0</v>
      </c>
      <c r="S351" s="14">
        <f t="shared" si="130"/>
        <v>0</v>
      </c>
      <c r="T351" s="4" t="str">
        <f t="shared" si="139"/>
        <v>A+J=</v>
      </c>
      <c r="U351" s="29">
        <f t="shared" si="140"/>
        <v>46021</v>
      </c>
      <c r="V351" s="3"/>
      <c r="W351" s="3"/>
      <c r="X351" s="141">
        <f>[2]Plan1!$A421</f>
        <v>49310</v>
      </c>
      <c r="Y351" s="133" t="str">
        <f>[2]Plan1!$C421</f>
        <v>Confraternização Universal</v>
      </c>
      <c r="Z351" s="124"/>
      <c r="AA351" s="1"/>
      <c r="AB351" s="3"/>
      <c r="AC351" s="3"/>
      <c r="AD351" s="3"/>
      <c r="AE351" s="3"/>
      <c r="AF351" s="3"/>
      <c r="AG351" s="11"/>
      <c r="AH351" s="3"/>
      <c r="AI351" s="3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  <c r="ES351" s="2"/>
      <c r="ET351" s="2"/>
      <c r="EU351" s="2"/>
      <c r="EV351" s="2"/>
      <c r="EW351" s="2"/>
      <c r="EX351" s="2"/>
      <c r="EY351" s="2"/>
    </row>
    <row r="352" spans="1:155" x14ac:dyDescent="0.15">
      <c r="A352" s="115">
        <f t="shared" si="131"/>
        <v>45030</v>
      </c>
      <c r="B352" s="116">
        <f t="shared" ca="1" si="141"/>
        <v>1172.1591699999999</v>
      </c>
      <c r="C352" s="14">
        <f t="shared" si="132"/>
        <v>1000</v>
      </c>
      <c r="D352" s="95">
        <f t="shared" si="133"/>
        <v>45029</v>
      </c>
      <c r="E352" s="93">
        <f ca="1">IF(D352&lt;$B$1,VLOOKUP(D352,[1]DI!$A$4:$B$15000,2,FALSE),0)</f>
        <v>0.13650000000000001</v>
      </c>
      <c r="F352" s="14">
        <f t="shared" ca="1" si="142"/>
        <v>1.00050788</v>
      </c>
      <c r="G352" s="14">
        <f ca="1">(TRUNC(PRODUCT($F$12:$F351),16))</f>
        <v>1.1721591707850401</v>
      </c>
      <c r="H352" s="14">
        <f t="shared" si="143"/>
        <v>1</v>
      </c>
      <c r="I352" s="14">
        <f t="shared" ca="1" si="144"/>
        <v>1.17215917</v>
      </c>
      <c r="J352" s="13">
        <f t="shared" si="134"/>
        <v>0</v>
      </c>
      <c r="K352" s="29">
        <f t="shared" si="135"/>
        <v>44538</v>
      </c>
      <c r="L352" s="2">
        <f t="shared" si="136"/>
        <v>340</v>
      </c>
      <c r="M352" s="17">
        <f t="shared" si="137"/>
        <v>340</v>
      </c>
      <c r="N352" s="12">
        <f t="shared" si="126"/>
        <v>1</v>
      </c>
      <c r="O352" s="12">
        <f t="shared" ca="1" si="127"/>
        <v>1.17215917</v>
      </c>
      <c r="P352" s="17">
        <f t="shared" si="138"/>
        <v>0</v>
      </c>
      <c r="Q352" s="14">
        <f t="shared" ca="1" si="128"/>
        <v>172.15916999999999</v>
      </c>
      <c r="R352" s="20">
        <f t="shared" si="129"/>
        <v>0</v>
      </c>
      <c r="S352" s="14">
        <f t="shared" si="130"/>
        <v>0</v>
      </c>
      <c r="T352" s="4" t="str">
        <f t="shared" si="139"/>
        <v>A+J=</v>
      </c>
      <c r="U352" s="29">
        <f t="shared" si="140"/>
        <v>46021</v>
      </c>
      <c r="V352" s="3"/>
      <c r="W352" s="3"/>
      <c r="X352" s="141">
        <f>[2]Plan1!$A422</f>
        <v>49345</v>
      </c>
      <c r="Y352" s="133" t="str">
        <f>[2]Plan1!$C422</f>
        <v>Carnaval</v>
      </c>
      <c r="Z352" s="124"/>
      <c r="AA352" s="1"/>
      <c r="AB352" s="3"/>
      <c r="AC352" s="3"/>
      <c r="AD352" s="3"/>
      <c r="AE352" s="3"/>
      <c r="AF352" s="3"/>
      <c r="AG352" s="11"/>
      <c r="AH352" s="3"/>
      <c r="AI352" s="3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  <c r="ES352" s="2"/>
      <c r="ET352" s="2"/>
      <c r="EU352" s="2"/>
      <c r="EV352" s="2"/>
      <c r="EW352" s="2"/>
      <c r="EX352" s="2"/>
      <c r="EY352" s="2"/>
    </row>
    <row r="353" spans="1:155" x14ac:dyDescent="0.15">
      <c r="A353" s="115">
        <f t="shared" si="131"/>
        <v>45033</v>
      </c>
      <c r="B353" s="116">
        <f t="shared" ca="1" si="141"/>
        <v>1172.75449</v>
      </c>
      <c r="C353" s="14">
        <f t="shared" si="132"/>
        <v>1000</v>
      </c>
      <c r="D353" s="95">
        <f t="shared" si="133"/>
        <v>45030</v>
      </c>
      <c r="E353" s="93">
        <f ca="1">IF(D353&lt;$B$1,VLOOKUP(D353,[1]DI!$A$4:$B$15000,2,FALSE),0)</f>
        <v>0.13650000000000001</v>
      </c>
      <c r="F353" s="14">
        <f t="shared" ca="1" si="142"/>
        <v>1.00050788</v>
      </c>
      <c r="G353" s="14">
        <f ca="1">(TRUNC(PRODUCT($F$12:$F352),16))</f>
        <v>1.1727544869847</v>
      </c>
      <c r="H353" s="14">
        <f t="shared" si="143"/>
        <v>1</v>
      </c>
      <c r="I353" s="14">
        <f t="shared" ca="1" si="144"/>
        <v>1.17275449</v>
      </c>
      <c r="J353" s="13">
        <f t="shared" si="134"/>
        <v>0</v>
      </c>
      <c r="K353" s="29">
        <f t="shared" si="135"/>
        <v>44538</v>
      </c>
      <c r="L353" s="2">
        <f t="shared" si="136"/>
        <v>341</v>
      </c>
      <c r="M353" s="17">
        <f t="shared" si="137"/>
        <v>341</v>
      </c>
      <c r="N353" s="12">
        <f t="shared" si="126"/>
        <v>1</v>
      </c>
      <c r="O353" s="12">
        <f t="shared" ca="1" si="127"/>
        <v>1.17275449</v>
      </c>
      <c r="P353" s="17">
        <f t="shared" si="138"/>
        <v>0</v>
      </c>
      <c r="Q353" s="14">
        <f t="shared" ca="1" si="128"/>
        <v>172.75449</v>
      </c>
      <c r="R353" s="20">
        <f t="shared" si="129"/>
        <v>0</v>
      </c>
      <c r="S353" s="14">
        <f t="shared" si="130"/>
        <v>0</v>
      </c>
      <c r="T353" s="4" t="str">
        <f t="shared" si="139"/>
        <v>A+J=</v>
      </c>
      <c r="U353" s="29">
        <f t="shared" si="140"/>
        <v>46021</v>
      </c>
      <c r="V353" s="3"/>
      <c r="W353" s="3"/>
      <c r="X353" s="141">
        <f>[2]Plan1!$A423</f>
        <v>49346</v>
      </c>
      <c r="Y353" s="133" t="str">
        <f>[2]Plan1!$C423</f>
        <v>Carnaval</v>
      </c>
      <c r="Z353" s="124"/>
      <c r="AA353" s="1"/>
      <c r="AB353" s="3"/>
      <c r="AC353" s="3"/>
      <c r="AD353" s="3"/>
      <c r="AE353" s="3"/>
      <c r="AF353" s="3"/>
      <c r="AG353" s="11"/>
      <c r="AH353" s="3"/>
      <c r="AI353" s="3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  <c r="ES353" s="2"/>
      <c r="ET353" s="2"/>
      <c r="EU353" s="2"/>
      <c r="EV353" s="2"/>
      <c r="EW353" s="2"/>
      <c r="EX353" s="2"/>
      <c r="EY353" s="2"/>
    </row>
    <row r="354" spans="1:155" x14ac:dyDescent="0.15">
      <c r="A354" s="115">
        <f t="shared" si="131"/>
        <v>45034</v>
      </c>
      <c r="B354" s="116">
        <f t="shared" ca="1" si="141"/>
        <v>1173.3501100000001</v>
      </c>
      <c r="C354" s="14">
        <f t="shared" si="132"/>
        <v>1000</v>
      </c>
      <c r="D354" s="95">
        <f t="shared" si="133"/>
        <v>45033</v>
      </c>
      <c r="E354" s="93">
        <f ca="1">IF(D354&lt;$B$1,VLOOKUP(D354,[1]DI!$A$4:$B$15000,2,FALSE),0)</f>
        <v>0.13650000000000001</v>
      </c>
      <c r="F354" s="14">
        <f t="shared" ca="1" si="142"/>
        <v>1.00050788</v>
      </c>
      <c r="G354" s="14">
        <f ca="1">(TRUNC(PRODUCT($F$12:$F353),16))</f>
        <v>1.17335010553355</v>
      </c>
      <c r="H354" s="14">
        <f t="shared" si="143"/>
        <v>1</v>
      </c>
      <c r="I354" s="14">
        <f t="shared" ca="1" si="144"/>
        <v>1.1733501099999999</v>
      </c>
      <c r="J354" s="13">
        <f t="shared" si="134"/>
        <v>0</v>
      </c>
      <c r="K354" s="29">
        <f t="shared" si="135"/>
        <v>44538</v>
      </c>
      <c r="L354" s="2">
        <f t="shared" si="136"/>
        <v>342</v>
      </c>
      <c r="M354" s="17">
        <f t="shared" si="137"/>
        <v>342</v>
      </c>
      <c r="N354" s="12">
        <f t="shared" si="126"/>
        <v>1</v>
      </c>
      <c r="O354" s="12">
        <f t="shared" ca="1" si="127"/>
        <v>1.1733501099999999</v>
      </c>
      <c r="P354" s="17">
        <f t="shared" si="138"/>
        <v>0</v>
      </c>
      <c r="Q354" s="14">
        <f t="shared" ca="1" si="128"/>
        <v>173.35011</v>
      </c>
      <c r="R354" s="20">
        <f t="shared" si="129"/>
        <v>0</v>
      </c>
      <c r="S354" s="14">
        <f t="shared" si="130"/>
        <v>0</v>
      </c>
      <c r="T354" s="4" t="str">
        <f t="shared" si="139"/>
        <v>A+J=</v>
      </c>
      <c r="U354" s="29">
        <f t="shared" si="140"/>
        <v>46021</v>
      </c>
      <c r="V354" s="3"/>
      <c r="W354" s="3"/>
      <c r="X354" s="141">
        <f>[2]Plan1!$A424</f>
        <v>49391</v>
      </c>
      <c r="Y354" s="133" t="str">
        <f>[2]Plan1!$C424</f>
        <v>Paixão de Cristo</v>
      </c>
      <c r="Z354" s="124"/>
      <c r="AA354" s="1"/>
      <c r="AB354" s="3"/>
      <c r="AC354" s="3"/>
      <c r="AD354" s="3"/>
      <c r="AE354" s="3"/>
      <c r="AF354" s="3"/>
      <c r="AG354" s="11"/>
      <c r="AH354" s="3"/>
      <c r="AI354" s="3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  <c r="ES354" s="2"/>
      <c r="ET354" s="2"/>
      <c r="EU354" s="2"/>
      <c r="EV354" s="2"/>
      <c r="EW354" s="2"/>
      <c r="EX354" s="2"/>
      <c r="EY354" s="2"/>
    </row>
    <row r="355" spans="1:155" x14ac:dyDescent="0.15">
      <c r="A355" s="115">
        <f t="shared" si="131"/>
        <v>45035</v>
      </c>
      <c r="B355" s="116">
        <f t="shared" ca="1" si="141"/>
        <v>1173.9460300000001</v>
      </c>
      <c r="C355" s="14">
        <f t="shared" si="132"/>
        <v>1000</v>
      </c>
      <c r="D355" s="95">
        <f t="shared" si="133"/>
        <v>45034</v>
      </c>
      <c r="E355" s="93">
        <f ca="1">IF(D355&lt;$B$1,VLOOKUP(D355,[1]DI!$A$4:$B$15000,2,FALSE),0)</f>
        <v>0.13650000000000001</v>
      </c>
      <c r="F355" s="14">
        <f t="shared" ca="1" si="142"/>
        <v>1.00050788</v>
      </c>
      <c r="G355" s="14">
        <f ca="1">(TRUNC(PRODUCT($F$12:$F354),16))</f>
        <v>1.17394602658515</v>
      </c>
      <c r="H355" s="14">
        <f t="shared" si="143"/>
        <v>1</v>
      </c>
      <c r="I355" s="14">
        <f t="shared" ca="1" si="144"/>
        <v>1.17394603</v>
      </c>
      <c r="J355" s="13">
        <f t="shared" si="134"/>
        <v>0</v>
      </c>
      <c r="K355" s="29">
        <f t="shared" si="135"/>
        <v>44538</v>
      </c>
      <c r="L355" s="2">
        <f t="shared" si="136"/>
        <v>343</v>
      </c>
      <c r="M355" s="17">
        <f t="shared" si="137"/>
        <v>343</v>
      </c>
      <c r="N355" s="12">
        <f t="shared" si="126"/>
        <v>1</v>
      </c>
      <c r="O355" s="12">
        <f t="shared" ca="1" si="127"/>
        <v>1.17394603</v>
      </c>
      <c r="P355" s="17">
        <f t="shared" si="138"/>
        <v>0</v>
      </c>
      <c r="Q355" s="14">
        <f t="shared" ca="1" si="128"/>
        <v>173.94603000000001</v>
      </c>
      <c r="R355" s="20">
        <f t="shared" si="129"/>
        <v>0</v>
      </c>
      <c r="S355" s="14">
        <f t="shared" si="130"/>
        <v>0</v>
      </c>
      <c r="T355" s="4" t="str">
        <f t="shared" si="139"/>
        <v>A+J=</v>
      </c>
      <c r="U355" s="29">
        <f t="shared" si="140"/>
        <v>46021</v>
      </c>
      <c r="V355" s="3"/>
      <c r="W355" s="3"/>
      <c r="X355" s="141">
        <f>[2]Plan1!$A425</f>
        <v>49420</v>
      </c>
      <c r="Y355" s="133" t="str">
        <f>[2]Plan1!$C425</f>
        <v>Tiradentes</v>
      </c>
      <c r="Z355" s="124"/>
      <c r="AA355" s="1"/>
      <c r="AB355" s="3"/>
      <c r="AC355" s="3"/>
      <c r="AD355" s="3"/>
      <c r="AE355" s="3"/>
      <c r="AF355" s="3"/>
      <c r="AG355" s="11"/>
      <c r="AH355" s="3"/>
      <c r="AI355" s="3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  <c r="ES355" s="2"/>
      <c r="ET355" s="2"/>
      <c r="EU355" s="2"/>
      <c r="EV355" s="2"/>
      <c r="EW355" s="2"/>
      <c r="EX355" s="2"/>
      <c r="EY355" s="2"/>
    </row>
    <row r="356" spans="1:155" x14ac:dyDescent="0.15">
      <c r="A356" s="115">
        <f t="shared" si="131"/>
        <v>45036</v>
      </c>
      <c r="B356" s="116">
        <f t="shared" ca="1" si="141"/>
        <v>1174.54225</v>
      </c>
      <c r="C356" s="14">
        <f t="shared" si="132"/>
        <v>1000</v>
      </c>
      <c r="D356" s="95">
        <f t="shared" si="133"/>
        <v>45035</v>
      </c>
      <c r="E356" s="93">
        <f ca="1">IF(D356&lt;$B$1,VLOOKUP(D356,[1]DI!$A$4:$B$15000,2,FALSE),0)</f>
        <v>0.13650000000000001</v>
      </c>
      <c r="F356" s="14">
        <f t="shared" ca="1" si="142"/>
        <v>1.00050788</v>
      </c>
      <c r="G356" s="14">
        <f ca="1">(TRUNC(PRODUCT($F$12:$F355),16))</f>
        <v>1.17454225029313</v>
      </c>
      <c r="H356" s="14">
        <f t="shared" si="143"/>
        <v>1</v>
      </c>
      <c r="I356" s="14">
        <f t="shared" ca="1" si="144"/>
        <v>1.17454225</v>
      </c>
      <c r="J356" s="13">
        <f t="shared" si="134"/>
        <v>0</v>
      </c>
      <c r="K356" s="29">
        <f t="shared" si="135"/>
        <v>44538</v>
      </c>
      <c r="L356" s="2">
        <f t="shared" si="136"/>
        <v>344</v>
      </c>
      <c r="M356" s="17">
        <f t="shared" si="137"/>
        <v>344</v>
      </c>
      <c r="N356" s="12">
        <f t="shared" si="126"/>
        <v>1</v>
      </c>
      <c r="O356" s="12">
        <f t="shared" ca="1" si="127"/>
        <v>1.17454225</v>
      </c>
      <c r="P356" s="17">
        <f t="shared" si="138"/>
        <v>0</v>
      </c>
      <c r="Q356" s="14">
        <f t="shared" ca="1" si="128"/>
        <v>174.54225</v>
      </c>
      <c r="R356" s="20">
        <f t="shared" si="129"/>
        <v>0</v>
      </c>
      <c r="S356" s="14">
        <f t="shared" si="130"/>
        <v>0</v>
      </c>
      <c r="T356" s="4" t="str">
        <f t="shared" si="139"/>
        <v>A+J=</v>
      </c>
      <c r="U356" s="29">
        <f t="shared" si="140"/>
        <v>46021</v>
      </c>
      <c r="V356" s="3"/>
      <c r="W356" s="3"/>
      <c r="X356" s="141">
        <f>[2]Plan1!$A426</f>
        <v>49430</v>
      </c>
      <c r="Y356" s="133" t="str">
        <f>[2]Plan1!$C426</f>
        <v>Dia do Trabalho</v>
      </c>
      <c r="Z356" s="124"/>
      <c r="AA356" s="1"/>
      <c r="AB356" s="3"/>
      <c r="AC356" s="3"/>
      <c r="AD356" s="3"/>
      <c r="AE356" s="3"/>
      <c r="AF356" s="3"/>
      <c r="AG356" s="11"/>
      <c r="AH356" s="3"/>
      <c r="AI356" s="3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  <c r="ES356" s="2"/>
      <c r="ET356" s="2"/>
      <c r="EU356" s="2"/>
      <c r="EV356" s="2"/>
      <c r="EW356" s="2"/>
      <c r="EX356" s="2"/>
      <c r="EY356" s="2"/>
    </row>
    <row r="357" spans="1:155" x14ac:dyDescent="0.15">
      <c r="A357" s="115">
        <f t="shared" si="131"/>
        <v>45040</v>
      </c>
      <c r="B357" s="116">
        <f t="shared" ca="1" si="141"/>
        <v>1175.13878</v>
      </c>
      <c r="C357" s="14">
        <f t="shared" si="132"/>
        <v>1000</v>
      </c>
      <c r="D357" s="95">
        <f t="shared" si="133"/>
        <v>45036</v>
      </c>
      <c r="E357" s="93">
        <f ca="1">IF(D357&lt;$B$1,VLOOKUP(D357,[1]DI!$A$4:$B$15000,2,FALSE),0)</f>
        <v>0.13650000000000001</v>
      </c>
      <c r="F357" s="14">
        <f t="shared" ca="1" si="142"/>
        <v>1.00050788</v>
      </c>
      <c r="G357" s="14">
        <f ca="1">(TRUNC(PRODUCT($F$12:$F356),16))</f>
        <v>1.17513877681121</v>
      </c>
      <c r="H357" s="14">
        <f t="shared" si="143"/>
        <v>1</v>
      </c>
      <c r="I357" s="14">
        <f t="shared" ca="1" si="144"/>
        <v>1.1751387799999999</v>
      </c>
      <c r="J357" s="13">
        <f t="shared" si="134"/>
        <v>0</v>
      </c>
      <c r="K357" s="29">
        <f t="shared" si="135"/>
        <v>44538</v>
      </c>
      <c r="L357" s="2">
        <f t="shared" si="136"/>
        <v>345</v>
      </c>
      <c r="M357" s="17">
        <f t="shared" si="137"/>
        <v>345</v>
      </c>
      <c r="N357" s="12">
        <f t="shared" si="126"/>
        <v>1</v>
      </c>
      <c r="O357" s="12">
        <f t="shared" ca="1" si="127"/>
        <v>1.1751387799999999</v>
      </c>
      <c r="P357" s="17">
        <f t="shared" si="138"/>
        <v>0</v>
      </c>
      <c r="Q357" s="14">
        <f t="shared" ca="1" si="128"/>
        <v>175.13878</v>
      </c>
      <c r="R357" s="20">
        <f t="shared" si="129"/>
        <v>0</v>
      </c>
      <c r="S357" s="14">
        <f t="shared" si="130"/>
        <v>0</v>
      </c>
      <c r="T357" s="4" t="str">
        <f t="shared" si="139"/>
        <v>A+J=</v>
      </c>
      <c r="U357" s="29">
        <f t="shared" si="140"/>
        <v>46021</v>
      </c>
      <c r="V357" s="3"/>
      <c r="W357" s="3"/>
      <c r="X357" s="141">
        <f>[2]Plan1!$A427</f>
        <v>49453</v>
      </c>
      <c r="Y357" s="133" t="str">
        <f>[2]Plan1!$C427</f>
        <v>Corpus Christi</v>
      </c>
      <c r="Z357" s="124"/>
      <c r="AA357" s="1"/>
      <c r="AB357" s="3"/>
      <c r="AC357" s="3"/>
      <c r="AD357" s="3"/>
      <c r="AE357" s="3"/>
      <c r="AF357" s="3"/>
      <c r="AG357" s="11"/>
      <c r="AH357" s="3"/>
      <c r="AI357" s="3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  <c r="ES357" s="2"/>
      <c r="ET357" s="2"/>
      <c r="EU357" s="2"/>
      <c r="EV357" s="2"/>
      <c r="EW357" s="2"/>
      <c r="EX357" s="2"/>
      <c r="EY357" s="2"/>
    </row>
    <row r="358" spans="1:155" x14ac:dyDescent="0.15">
      <c r="A358" s="115">
        <f t="shared" si="131"/>
        <v>45041</v>
      </c>
      <c r="B358" s="116">
        <f t="shared" ca="1" si="141"/>
        <v>1175.73561</v>
      </c>
      <c r="C358" s="14">
        <f t="shared" si="132"/>
        <v>1000</v>
      </c>
      <c r="D358" s="95">
        <f t="shared" si="133"/>
        <v>45040</v>
      </c>
      <c r="E358" s="93">
        <f ca="1">IF(D358&lt;$B$1,VLOOKUP(D358,[1]DI!$A$4:$B$15000,2,FALSE),0)</f>
        <v>0.13650000000000001</v>
      </c>
      <c r="F358" s="14">
        <f t="shared" ca="1" si="142"/>
        <v>1.00050788</v>
      </c>
      <c r="G358" s="14">
        <f ca="1">(TRUNC(PRODUCT($F$12:$F357),16))</f>
        <v>1.1757356062931801</v>
      </c>
      <c r="H358" s="14">
        <f t="shared" si="143"/>
        <v>1</v>
      </c>
      <c r="I358" s="14">
        <f t="shared" ca="1" si="144"/>
        <v>1.17573561</v>
      </c>
      <c r="J358" s="13">
        <f t="shared" si="134"/>
        <v>0</v>
      </c>
      <c r="K358" s="29">
        <f t="shared" si="135"/>
        <v>44538</v>
      </c>
      <c r="L358" s="2">
        <f t="shared" si="136"/>
        <v>346</v>
      </c>
      <c r="M358" s="17">
        <f t="shared" si="137"/>
        <v>346</v>
      </c>
      <c r="N358" s="12">
        <f t="shared" si="126"/>
        <v>1</v>
      </c>
      <c r="O358" s="12">
        <f t="shared" ca="1" si="127"/>
        <v>1.17573561</v>
      </c>
      <c r="P358" s="17">
        <f t="shared" si="138"/>
        <v>0</v>
      </c>
      <c r="Q358" s="14">
        <f t="shared" ca="1" si="128"/>
        <v>175.73561000000001</v>
      </c>
      <c r="R358" s="20">
        <f t="shared" si="129"/>
        <v>0</v>
      </c>
      <c r="S358" s="14">
        <f t="shared" si="130"/>
        <v>0</v>
      </c>
      <c r="T358" s="4" t="str">
        <f t="shared" si="139"/>
        <v>A+J=</v>
      </c>
      <c r="U358" s="29">
        <f t="shared" si="140"/>
        <v>46021</v>
      </c>
      <c r="V358" s="3"/>
      <c r="W358" s="3"/>
      <c r="X358" s="141">
        <f>[2]Plan1!$A428</f>
        <v>49559</v>
      </c>
      <c r="Y358" s="133" t="str">
        <f>[2]Plan1!$C428</f>
        <v>Independência do Brasil</v>
      </c>
      <c r="Z358" s="124"/>
      <c r="AA358" s="1"/>
      <c r="AB358" s="3"/>
      <c r="AC358" s="3"/>
      <c r="AD358" s="3"/>
      <c r="AE358" s="3"/>
      <c r="AF358" s="3"/>
      <c r="AG358" s="11"/>
      <c r="AH358" s="3"/>
      <c r="AI358" s="3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  <c r="ES358" s="2"/>
      <c r="ET358" s="2"/>
      <c r="EU358" s="2"/>
      <c r="EV358" s="2"/>
      <c r="EW358" s="2"/>
      <c r="EX358" s="2"/>
      <c r="EY358" s="2"/>
    </row>
    <row r="359" spans="1:155" x14ac:dyDescent="0.15">
      <c r="A359" s="115">
        <f t="shared" si="131"/>
        <v>45042</v>
      </c>
      <c r="B359" s="116">
        <f t="shared" ca="1" si="141"/>
        <v>1176.3327400000001</v>
      </c>
      <c r="C359" s="14">
        <f t="shared" si="132"/>
        <v>1000</v>
      </c>
      <c r="D359" s="95">
        <f t="shared" si="133"/>
        <v>45041</v>
      </c>
      <c r="E359" s="93">
        <f ca="1">IF(D359&lt;$B$1,VLOOKUP(D359,[1]DI!$A$4:$B$15000,2,FALSE),0)</f>
        <v>0.13650000000000001</v>
      </c>
      <c r="F359" s="14">
        <f t="shared" ca="1" si="142"/>
        <v>1.00050788</v>
      </c>
      <c r="G359" s="14">
        <f ca="1">(TRUNC(PRODUCT($F$12:$F358),16))</f>
        <v>1.1763327388928999</v>
      </c>
      <c r="H359" s="14">
        <f t="shared" si="143"/>
        <v>1</v>
      </c>
      <c r="I359" s="14">
        <f t="shared" ca="1" si="144"/>
        <v>1.1763327400000001</v>
      </c>
      <c r="J359" s="13">
        <f t="shared" si="134"/>
        <v>0</v>
      </c>
      <c r="K359" s="29">
        <f t="shared" si="135"/>
        <v>44538</v>
      </c>
      <c r="L359" s="2">
        <f t="shared" si="136"/>
        <v>347</v>
      </c>
      <c r="M359" s="17">
        <f t="shared" si="137"/>
        <v>347</v>
      </c>
      <c r="N359" s="12">
        <f t="shared" si="126"/>
        <v>1</v>
      </c>
      <c r="O359" s="12">
        <f t="shared" ca="1" si="127"/>
        <v>1.1763327400000001</v>
      </c>
      <c r="P359" s="17">
        <f t="shared" si="138"/>
        <v>0</v>
      </c>
      <c r="Q359" s="14">
        <f t="shared" ca="1" si="128"/>
        <v>176.33274</v>
      </c>
      <c r="R359" s="20">
        <f t="shared" si="129"/>
        <v>0</v>
      </c>
      <c r="S359" s="14">
        <f t="shared" si="130"/>
        <v>0</v>
      </c>
      <c r="T359" s="4" t="str">
        <f t="shared" si="139"/>
        <v>A+J=</v>
      </c>
      <c r="U359" s="29">
        <f t="shared" si="140"/>
        <v>46021</v>
      </c>
      <c r="V359" s="3"/>
      <c r="W359" s="3"/>
      <c r="X359" s="141">
        <f>[2]Plan1!$A429</f>
        <v>49594</v>
      </c>
      <c r="Y359" s="133" t="str">
        <f>[2]Plan1!$C429</f>
        <v>Nossa Sr.a Aparecida - Padroeira do Brasil</v>
      </c>
      <c r="Z359" s="124"/>
      <c r="AA359" s="1"/>
      <c r="AB359" s="3"/>
      <c r="AC359" s="3"/>
      <c r="AD359" s="3"/>
      <c r="AE359" s="3"/>
      <c r="AF359" s="3"/>
      <c r="AG359" s="11"/>
      <c r="AH359" s="3"/>
      <c r="AI359" s="3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  <c r="ES359" s="2"/>
      <c r="ET359" s="2"/>
      <c r="EU359" s="2"/>
      <c r="EV359" s="2"/>
      <c r="EW359" s="2"/>
      <c r="EX359" s="2"/>
      <c r="EY359" s="2"/>
    </row>
    <row r="360" spans="1:155" x14ac:dyDescent="0.15">
      <c r="A360" s="115">
        <f t="shared" si="131"/>
        <v>45043</v>
      </c>
      <c r="B360" s="116">
        <f t="shared" ca="1" si="141"/>
        <v>1176.9301700000001</v>
      </c>
      <c r="C360" s="14">
        <f t="shared" si="132"/>
        <v>1000</v>
      </c>
      <c r="D360" s="95">
        <f t="shared" si="133"/>
        <v>45042</v>
      </c>
      <c r="E360" s="93">
        <f ca="1">IF(D360&lt;$B$1,VLOOKUP(D360,[1]DI!$A$4:$B$15000,2,FALSE),0)</f>
        <v>0.13650000000000001</v>
      </c>
      <c r="F360" s="14">
        <f t="shared" ca="1" si="142"/>
        <v>1.00050788</v>
      </c>
      <c r="G360" s="14">
        <f ca="1">(TRUNC(PRODUCT($F$12:$F359),16))</f>
        <v>1.1769301747643299</v>
      </c>
      <c r="H360" s="14">
        <f t="shared" si="143"/>
        <v>1</v>
      </c>
      <c r="I360" s="14">
        <f t="shared" ca="1" si="144"/>
        <v>1.1769301700000001</v>
      </c>
      <c r="J360" s="13">
        <f t="shared" si="134"/>
        <v>0</v>
      </c>
      <c r="K360" s="29">
        <f t="shared" si="135"/>
        <v>44538</v>
      </c>
      <c r="L360" s="2">
        <f t="shared" si="136"/>
        <v>348</v>
      </c>
      <c r="M360" s="17">
        <f t="shared" si="137"/>
        <v>348</v>
      </c>
      <c r="N360" s="12">
        <f t="shared" si="126"/>
        <v>1</v>
      </c>
      <c r="O360" s="12">
        <f t="shared" ca="1" si="127"/>
        <v>1.1769301700000001</v>
      </c>
      <c r="P360" s="17">
        <f t="shared" si="138"/>
        <v>0</v>
      </c>
      <c r="Q360" s="14">
        <f t="shared" ca="1" si="128"/>
        <v>176.93017</v>
      </c>
      <c r="R360" s="20">
        <f t="shared" si="129"/>
        <v>0</v>
      </c>
      <c r="S360" s="14">
        <f t="shared" si="130"/>
        <v>0</v>
      </c>
      <c r="T360" s="4" t="str">
        <f t="shared" si="139"/>
        <v>A+J=</v>
      </c>
      <c r="U360" s="29">
        <f t="shared" si="140"/>
        <v>46021</v>
      </c>
      <c r="V360" s="3"/>
      <c r="W360" s="3"/>
      <c r="X360" s="141">
        <f>[2]Plan1!$A430</f>
        <v>49615</v>
      </c>
      <c r="Y360" s="133" t="str">
        <f>[2]Plan1!$C430</f>
        <v>Finados</v>
      </c>
      <c r="Z360" s="124"/>
      <c r="AA360" s="1"/>
      <c r="AB360" s="3"/>
      <c r="AC360" s="3"/>
      <c r="AD360" s="3"/>
      <c r="AE360" s="3"/>
      <c r="AF360" s="3"/>
      <c r="AG360" s="11"/>
      <c r="AH360" s="3"/>
      <c r="AI360" s="3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  <c r="ES360" s="2"/>
      <c r="ET360" s="2"/>
      <c r="EU360" s="2"/>
      <c r="EV360" s="2"/>
      <c r="EW360" s="2"/>
      <c r="EX360" s="2"/>
      <c r="EY360" s="2"/>
    </row>
    <row r="361" spans="1:155" x14ac:dyDescent="0.15">
      <c r="A361" s="115">
        <f t="shared" si="131"/>
        <v>45044</v>
      </c>
      <c r="B361" s="116">
        <f t="shared" ca="1" si="141"/>
        <v>1177.52791</v>
      </c>
      <c r="C361" s="14">
        <f t="shared" si="132"/>
        <v>1000</v>
      </c>
      <c r="D361" s="95">
        <f t="shared" si="133"/>
        <v>45043</v>
      </c>
      <c r="E361" s="93">
        <f ca="1">IF(D361&lt;$B$1,VLOOKUP(D361,[1]DI!$A$4:$B$15000,2,FALSE),0)</f>
        <v>0.13650000000000001</v>
      </c>
      <c r="F361" s="14">
        <f t="shared" ca="1" si="142"/>
        <v>1.00050788</v>
      </c>
      <c r="G361" s="14">
        <f ca="1">(TRUNC(PRODUCT($F$12:$F360),16))</f>
        <v>1.17752791406149</v>
      </c>
      <c r="H361" s="14">
        <f t="shared" si="143"/>
        <v>1</v>
      </c>
      <c r="I361" s="14">
        <f t="shared" ca="1" si="144"/>
        <v>1.17752791</v>
      </c>
      <c r="J361" s="13">
        <f t="shared" si="134"/>
        <v>0</v>
      </c>
      <c r="K361" s="29">
        <f t="shared" si="135"/>
        <v>44538</v>
      </c>
      <c r="L361" s="2">
        <f t="shared" si="136"/>
        <v>349</v>
      </c>
      <c r="M361" s="17">
        <f t="shared" si="137"/>
        <v>349</v>
      </c>
      <c r="N361" s="12">
        <f t="shared" si="126"/>
        <v>1</v>
      </c>
      <c r="O361" s="12">
        <f t="shared" ca="1" si="127"/>
        <v>1.17752791</v>
      </c>
      <c r="P361" s="17">
        <f t="shared" si="138"/>
        <v>0</v>
      </c>
      <c r="Q361" s="14">
        <f t="shared" ca="1" si="128"/>
        <v>177.52790999999999</v>
      </c>
      <c r="R361" s="20">
        <f t="shared" si="129"/>
        <v>0</v>
      </c>
      <c r="S361" s="14">
        <f t="shared" si="130"/>
        <v>0</v>
      </c>
      <c r="T361" s="4" t="str">
        <f t="shared" si="139"/>
        <v>A+J=</v>
      </c>
      <c r="U361" s="29">
        <f t="shared" si="140"/>
        <v>46021</v>
      </c>
      <c r="V361" s="3"/>
      <c r="W361" s="3"/>
      <c r="X361" s="141">
        <f>[2]Plan1!$A431</f>
        <v>49628</v>
      </c>
      <c r="Y361" s="133" t="str">
        <f>[2]Plan1!$C431</f>
        <v>Proclamação da República</v>
      </c>
      <c r="Z361" s="124"/>
      <c r="AA361" s="1"/>
      <c r="AB361" s="3"/>
      <c r="AC361" s="3"/>
      <c r="AD361" s="3"/>
      <c r="AE361" s="3"/>
      <c r="AF361" s="3"/>
      <c r="AG361" s="11"/>
      <c r="AH361" s="3"/>
      <c r="AI361" s="3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  <c r="ES361" s="2"/>
      <c r="ET361" s="2"/>
      <c r="EU361" s="2"/>
      <c r="EV361" s="2"/>
      <c r="EW361" s="2"/>
      <c r="EX361" s="2"/>
      <c r="EY361" s="2"/>
    </row>
    <row r="362" spans="1:155" x14ac:dyDescent="0.15">
      <c r="A362" s="115">
        <f t="shared" si="131"/>
        <v>45048</v>
      </c>
      <c r="B362" s="116">
        <f t="shared" ca="1" si="141"/>
        <v>1178.1259600000001</v>
      </c>
      <c r="C362" s="14">
        <f t="shared" si="132"/>
        <v>1000</v>
      </c>
      <c r="D362" s="95">
        <f t="shared" si="133"/>
        <v>45044</v>
      </c>
      <c r="E362" s="93">
        <f ca="1">IF(D362&lt;$B$1,VLOOKUP(D362,[1]DI!$A$4:$B$15000,2,FALSE),0)</f>
        <v>0.13650000000000001</v>
      </c>
      <c r="F362" s="14">
        <f t="shared" ca="1" si="142"/>
        <v>1.00050788</v>
      </c>
      <c r="G362" s="14">
        <f ca="1">(TRUNC(PRODUCT($F$12:$F361),16))</f>
        <v>1.1781259569384801</v>
      </c>
      <c r="H362" s="14">
        <f t="shared" si="143"/>
        <v>1</v>
      </c>
      <c r="I362" s="14">
        <f t="shared" ca="1" si="144"/>
        <v>1.17812596</v>
      </c>
      <c r="J362" s="13">
        <f t="shared" si="134"/>
        <v>0</v>
      </c>
      <c r="K362" s="29">
        <f t="shared" si="135"/>
        <v>44538</v>
      </c>
      <c r="L362" s="2">
        <f t="shared" si="136"/>
        <v>350</v>
      </c>
      <c r="M362" s="17">
        <f t="shared" si="137"/>
        <v>350</v>
      </c>
      <c r="N362" s="12">
        <f t="shared" si="126"/>
        <v>1</v>
      </c>
      <c r="O362" s="12">
        <f t="shared" ca="1" si="127"/>
        <v>1.17812596</v>
      </c>
      <c r="P362" s="17">
        <f t="shared" si="138"/>
        <v>0</v>
      </c>
      <c r="Q362" s="14">
        <f t="shared" ca="1" si="128"/>
        <v>178.12595999999999</v>
      </c>
      <c r="R362" s="20">
        <f t="shared" si="129"/>
        <v>0</v>
      </c>
      <c r="S362" s="14">
        <f t="shared" si="130"/>
        <v>0</v>
      </c>
      <c r="T362" s="4" t="str">
        <f t="shared" si="139"/>
        <v>A+J=</v>
      </c>
      <c r="U362" s="29">
        <f t="shared" si="140"/>
        <v>46021</v>
      </c>
      <c r="V362" s="3"/>
      <c r="W362" s="3"/>
      <c r="X362" s="141">
        <f>[2]Plan1!$A432</f>
        <v>49633</v>
      </c>
      <c r="Y362" s="133" t="str">
        <f>[2]Plan1!$C432</f>
        <v>Dia Nacional de Zumbi e da Consciência Negra</v>
      </c>
      <c r="Z362" s="124"/>
      <c r="AA362" s="1"/>
      <c r="AB362" s="3"/>
      <c r="AC362" s="3"/>
      <c r="AD362" s="3"/>
      <c r="AE362" s="3"/>
      <c r="AF362" s="3"/>
      <c r="AG362" s="11"/>
      <c r="AH362" s="3"/>
      <c r="AI362" s="3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  <c r="ES362" s="2"/>
      <c r="ET362" s="2"/>
      <c r="EU362" s="2"/>
      <c r="EV362" s="2"/>
      <c r="EW362" s="2"/>
      <c r="EX362" s="2"/>
      <c r="EY362" s="2"/>
    </row>
    <row r="363" spans="1:155" x14ac:dyDescent="0.15">
      <c r="A363" s="115">
        <f t="shared" si="131"/>
        <v>45049</v>
      </c>
      <c r="B363" s="116">
        <f t="shared" ca="1" si="141"/>
        <v>1178.7243000000001</v>
      </c>
      <c r="C363" s="14">
        <f t="shared" si="132"/>
        <v>1000</v>
      </c>
      <c r="D363" s="95">
        <f t="shared" si="133"/>
        <v>45048</v>
      </c>
      <c r="E363" s="93">
        <f ca="1">IF(D363&lt;$B$1,VLOOKUP(D363,[1]DI!$A$4:$B$15000,2,FALSE),0)</f>
        <v>0.13650000000000001</v>
      </c>
      <c r="F363" s="14">
        <f t="shared" ca="1" si="142"/>
        <v>1.00050788</v>
      </c>
      <c r="G363" s="14">
        <f ca="1">(TRUNC(PRODUCT($F$12:$F362),16))</f>
        <v>1.1787243035494901</v>
      </c>
      <c r="H363" s="14">
        <f t="shared" si="143"/>
        <v>1</v>
      </c>
      <c r="I363" s="14">
        <f t="shared" ca="1" si="144"/>
        <v>1.1787243000000001</v>
      </c>
      <c r="J363" s="13">
        <f t="shared" si="134"/>
        <v>0</v>
      </c>
      <c r="K363" s="29">
        <f t="shared" si="135"/>
        <v>44538</v>
      </c>
      <c r="L363" s="2">
        <f t="shared" si="136"/>
        <v>351</v>
      </c>
      <c r="M363" s="17">
        <f t="shared" si="137"/>
        <v>351</v>
      </c>
      <c r="N363" s="12">
        <f t="shared" si="126"/>
        <v>1</v>
      </c>
      <c r="O363" s="12">
        <f t="shared" ca="1" si="127"/>
        <v>1.1787243000000001</v>
      </c>
      <c r="P363" s="17">
        <f t="shared" si="138"/>
        <v>0</v>
      </c>
      <c r="Q363" s="14">
        <f t="shared" ca="1" si="128"/>
        <v>178.7243</v>
      </c>
      <c r="R363" s="20">
        <f t="shared" si="129"/>
        <v>0</v>
      </c>
      <c r="S363" s="14">
        <f t="shared" si="130"/>
        <v>0</v>
      </c>
      <c r="T363" s="4" t="str">
        <f t="shared" si="139"/>
        <v>A+J=</v>
      </c>
      <c r="U363" s="29">
        <f t="shared" si="140"/>
        <v>46021</v>
      </c>
      <c r="V363" s="3"/>
      <c r="W363" s="3"/>
      <c r="X363" s="141">
        <f>[2]Plan1!$A433</f>
        <v>49668</v>
      </c>
      <c r="Y363" s="133" t="str">
        <f>[2]Plan1!$C433</f>
        <v>Natal</v>
      </c>
      <c r="Z363" s="124"/>
      <c r="AA363" s="1"/>
      <c r="AB363" s="3"/>
      <c r="AC363" s="3"/>
      <c r="AD363" s="3"/>
      <c r="AE363" s="3"/>
      <c r="AF363" s="3"/>
      <c r="AG363" s="11"/>
      <c r="AH363" s="3"/>
      <c r="AI363" s="3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  <c r="ES363" s="2"/>
      <c r="ET363" s="2"/>
      <c r="EU363" s="2"/>
      <c r="EV363" s="2"/>
      <c r="EW363" s="2"/>
      <c r="EX363" s="2"/>
      <c r="EY363" s="2"/>
    </row>
    <row r="364" spans="1:155" x14ac:dyDescent="0.15">
      <c r="A364" s="115">
        <f t="shared" si="131"/>
        <v>45050</v>
      </c>
      <c r="B364" s="116">
        <f t="shared" ca="1" si="141"/>
        <v>1179.32295</v>
      </c>
      <c r="C364" s="14">
        <f t="shared" si="132"/>
        <v>1000</v>
      </c>
      <c r="D364" s="95">
        <f t="shared" si="133"/>
        <v>45049</v>
      </c>
      <c r="E364" s="93">
        <f ca="1">IF(D364&lt;$B$1,VLOOKUP(D364,[1]DI!$A$4:$B$15000,2,FALSE),0)</f>
        <v>0.13650000000000001</v>
      </c>
      <c r="F364" s="14">
        <f t="shared" ca="1" si="142"/>
        <v>1.00050788</v>
      </c>
      <c r="G364" s="14">
        <f ca="1">(TRUNC(PRODUCT($F$12:$F363),16))</f>
        <v>1.17932295404878</v>
      </c>
      <c r="H364" s="14">
        <f t="shared" si="143"/>
        <v>1</v>
      </c>
      <c r="I364" s="14">
        <f t="shared" ca="1" si="144"/>
        <v>1.17932295</v>
      </c>
      <c r="J364" s="13">
        <f t="shared" si="134"/>
        <v>0</v>
      </c>
      <c r="K364" s="29">
        <f t="shared" si="135"/>
        <v>44538</v>
      </c>
      <c r="L364" s="2">
        <f t="shared" si="136"/>
        <v>352</v>
      </c>
      <c r="M364" s="17">
        <f t="shared" si="137"/>
        <v>352</v>
      </c>
      <c r="N364" s="12">
        <f t="shared" si="126"/>
        <v>1</v>
      </c>
      <c r="O364" s="12">
        <f t="shared" ca="1" si="127"/>
        <v>1.17932295</v>
      </c>
      <c r="P364" s="17">
        <f t="shared" si="138"/>
        <v>0</v>
      </c>
      <c r="Q364" s="14">
        <f t="shared" ca="1" si="128"/>
        <v>179.32294999999999</v>
      </c>
      <c r="R364" s="20">
        <f t="shared" si="129"/>
        <v>0</v>
      </c>
      <c r="S364" s="14">
        <f t="shared" si="130"/>
        <v>0</v>
      </c>
      <c r="T364" s="4" t="str">
        <f t="shared" si="139"/>
        <v>A+J=</v>
      </c>
      <c r="U364" s="29">
        <f t="shared" si="140"/>
        <v>46021</v>
      </c>
      <c r="V364" s="3"/>
      <c r="W364" s="3"/>
      <c r="X364" s="141">
        <f>[2]Plan1!$A434</f>
        <v>49675</v>
      </c>
      <c r="Y364" s="133" t="str">
        <f>[2]Plan1!$C434</f>
        <v>Confraternização Universal</v>
      </c>
      <c r="Z364" s="124"/>
      <c r="AA364" s="1"/>
      <c r="AB364" s="3"/>
      <c r="AC364" s="3"/>
      <c r="AD364" s="3"/>
      <c r="AE364" s="3"/>
      <c r="AF364" s="3"/>
      <c r="AG364" s="11"/>
      <c r="AH364" s="3"/>
      <c r="AI364" s="3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  <c r="ES364" s="2"/>
      <c r="ET364" s="2"/>
      <c r="EU364" s="2"/>
      <c r="EV364" s="2"/>
      <c r="EW364" s="2"/>
      <c r="EX364" s="2"/>
      <c r="EY364" s="2"/>
    </row>
    <row r="365" spans="1:155" x14ac:dyDescent="0.15">
      <c r="A365" s="115">
        <f t="shared" si="131"/>
        <v>45051</v>
      </c>
      <c r="B365" s="116">
        <f t="shared" ca="1" si="141"/>
        <v>1179.92191</v>
      </c>
      <c r="C365" s="14">
        <f t="shared" si="132"/>
        <v>1000</v>
      </c>
      <c r="D365" s="95">
        <f t="shared" si="133"/>
        <v>45050</v>
      </c>
      <c r="E365" s="93">
        <f ca="1">IF(D365&lt;$B$1,VLOOKUP(D365,[1]DI!$A$4:$B$15000,2,FALSE),0)</f>
        <v>0.13650000000000001</v>
      </c>
      <c r="F365" s="14">
        <f t="shared" ca="1" si="142"/>
        <v>1.00050788</v>
      </c>
      <c r="G365" s="14">
        <f ca="1">(TRUNC(PRODUCT($F$12:$F364),16))</f>
        <v>1.17992190859068</v>
      </c>
      <c r="H365" s="14">
        <f t="shared" si="143"/>
        <v>1</v>
      </c>
      <c r="I365" s="14">
        <f t="shared" ca="1" si="144"/>
        <v>1.17992191</v>
      </c>
      <c r="J365" s="13">
        <f t="shared" si="134"/>
        <v>0</v>
      </c>
      <c r="K365" s="29">
        <f t="shared" si="135"/>
        <v>44538</v>
      </c>
      <c r="L365" s="2">
        <f t="shared" si="136"/>
        <v>353</v>
      </c>
      <c r="M365" s="17">
        <f t="shared" si="137"/>
        <v>353</v>
      </c>
      <c r="N365" s="12">
        <f t="shared" si="126"/>
        <v>1</v>
      </c>
      <c r="O365" s="12">
        <f t="shared" ca="1" si="127"/>
        <v>1.17992191</v>
      </c>
      <c r="P365" s="17">
        <f t="shared" si="138"/>
        <v>0</v>
      </c>
      <c r="Q365" s="14">
        <f t="shared" ca="1" si="128"/>
        <v>179.92191</v>
      </c>
      <c r="R365" s="20">
        <f t="shared" si="129"/>
        <v>0</v>
      </c>
      <c r="S365" s="14">
        <f t="shared" si="130"/>
        <v>0</v>
      </c>
      <c r="T365" s="4" t="str">
        <f t="shared" si="139"/>
        <v>A+J=</v>
      </c>
      <c r="U365" s="29">
        <f t="shared" si="140"/>
        <v>46021</v>
      </c>
      <c r="V365" s="3"/>
      <c r="W365" s="3"/>
      <c r="X365" s="141">
        <f>[2]Plan1!$A435</f>
        <v>49730</v>
      </c>
      <c r="Y365" s="133" t="str">
        <f>[2]Plan1!$C435</f>
        <v>Carnaval</v>
      </c>
      <c r="Z365" s="124"/>
      <c r="AA365" s="1"/>
      <c r="AB365" s="3"/>
      <c r="AC365" s="3"/>
      <c r="AD365" s="3"/>
      <c r="AE365" s="3"/>
      <c r="AF365" s="3"/>
      <c r="AG365" s="11"/>
      <c r="AH365" s="3"/>
      <c r="AI365" s="3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  <c r="ES365" s="2"/>
      <c r="ET365" s="2"/>
      <c r="EU365" s="2"/>
      <c r="EV365" s="2"/>
      <c r="EW365" s="2"/>
      <c r="EX365" s="2"/>
      <c r="EY365" s="2"/>
    </row>
    <row r="366" spans="1:155" x14ac:dyDescent="0.15">
      <c r="A366" s="115">
        <f t="shared" si="131"/>
        <v>45054</v>
      </c>
      <c r="B366" s="116">
        <f t="shared" ca="1" si="141"/>
        <v>1180.52117</v>
      </c>
      <c r="C366" s="14">
        <f t="shared" si="132"/>
        <v>1000</v>
      </c>
      <c r="D366" s="95">
        <f t="shared" si="133"/>
        <v>45051</v>
      </c>
      <c r="E366" s="93">
        <f ca="1">IF(D366&lt;$B$1,VLOOKUP(D366,[1]DI!$A$4:$B$15000,2,FALSE),0)</f>
        <v>0.13650000000000001</v>
      </c>
      <c r="F366" s="14">
        <f t="shared" ca="1" si="142"/>
        <v>1.00050788</v>
      </c>
      <c r="G366" s="14">
        <f ca="1">(TRUNC(PRODUCT($F$12:$F365),16))</f>
        <v>1.1805211673296201</v>
      </c>
      <c r="H366" s="14">
        <f t="shared" si="143"/>
        <v>1</v>
      </c>
      <c r="I366" s="14">
        <f t="shared" ca="1" si="144"/>
        <v>1.18052117</v>
      </c>
      <c r="J366" s="13">
        <f t="shared" si="134"/>
        <v>0</v>
      </c>
      <c r="K366" s="29">
        <f t="shared" si="135"/>
        <v>44538</v>
      </c>
      <c r="L366" s="2">
        <f t="shared" si="136"/>
        <v>354</v>
      </c>
      <c r="M366" s="17">
        <f t="shared" si="137"/>
        <v>354</v>
      </c>
      <c r="N366" s="12">
        <f t="shared" si="126"/>
        <v>1</v>
      </c>
      <c r="O366" s="12">
        <f t="shared" ca="1" si="127"/>
        <v>1.18052117</v>
      </c>
      <c r="P366" s="17">
        <f t="shared" si="138"/>
        <v>0</v>
      </c>
      <c r="Q366" s="14">
        <f t="shared" ca="1" si="128"/>
        <v>180.52117000000001</v>
      </c>
      <c r="R366" s="20">
        <f t="shared" si="129"/>
        <v>0</v>
      </c>
      <c r="S366" s="14">
        <f t="shared" si="130"/>
        <v>0</v>
      </c>
      <c r="T366" s="4" t="str">
        <f t="shared" si="139"/>
        <v>A+J=</v>
      </c>
      <c r="U366" s="29">
        <f t="shared" si="140"/>
        <v>46021</v>
      </c>
      <c r="V366" s="3"/>
      <c r="W366" s="3"/>
      <c r="X366" s="141">
        <f>[2]Plan1!$A436</f>
        <v>49731</v>
      </c>
      <c r="Y366" s="133" t="str">
        <f>[2]Plan1!$C436</f>
        <v>Carnaval</v>
      </c>
      <c r="Z366" s="124"/>
      <c r="AA366" s="1"/>
      <c r="AB366" s="3"/>
      <c r="AC366" s="3"/>
      <c r="AD366" s="3"/>
      <c r="AE366" s="3"/>
      <c r="AF366" s="3"/>
      <c r="AG366" s="11"/>
      <c r="AH366" s="3"/>
      <c r="AI366" s="3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  <c r="ES366" s="2"/>
      <c r="ET366" s="2"/>
      <c r="EU366" s="2"/>
      <c r="EV366" s="2"/>
      <c r="EW366" s="2"/>
      <c r="EX366" s="2"/>
      <c r="EY366" s="2"/>
    </row>
    <row r="367" spans="1:155" x14ac:dyDescent="0.15">
      <c r="A367" s="115">
        <f t="shared" si="131"/>
        <v>45055</v>
      </c>
      <c r="B367" s="116">
        <f t="shared" ca="1" si="141"/>
        <v>1181.1207300000001</v>
      </c>
      <c r="C367" s="14">
        <f t="shared" si="132"/>
        <v>1000</v>
      </c>
      <c r="D367" s="95">
        <f t="shared" si="133"/>
        <v>45054</v>
      </c>
      <c r="E367" s="93">
        <f ca="1">IF(D367&lt;$B$1,VLOOKUP(D367,[1]DI!$A$4:$B$15000,2,FALSE),0)</f>
        <v>0.13650000000000001</v>
      </c>
      <c r="F367" s="14">
        <f t="shared" ca="1" si="142"/>
        <v>1.00050788</v>
      </c>
      <c r="G367" s="14">
        <f ca="1">(TRUNC(PRODUCT($F$12:$F366),16))</f>
        <v>1.1811207304200799</v>
      </c>
      <c r="H367" s="14">
        <f t="shared" si="143"/>
        <v>1</v>
      </c>
      <c r="I367" s="14">
        <f t="shared" ca="1" si="144"/>
        <v>1.18112073</v>
      </c>
      <c r="J367" s="13">
        <f t="shared" si="134"/>
        <v>0</v>
      </c>
      <c r="K367" s="29">
        <f t="shared" si="135"/>
        <v>44538</v>
      </c>
      <c r="L367" s="2">
        <f t="shared" si="136"/>
        <v>355</v>
      </c>
      <c r="M367" s="17">
        <f t="shared" si="137"/>
        <v>355</v>
      </c>
      <c r="N367" s="12">
        <f t="shared" si="126"/>
        <v>1</v>
      </c>
      <c r="O367" s="12">
        <f t="shared" ca="1" si="127"/>
        <v>1.18112073</v>
      </c>
      <c r="P367" s="17">
        <f t="shared" si="138"/>
        <v>0</v>
      </c>
      <c r="Q367" s="14">
        <f t="shared" ca="1" si="128"/>
        <v>181.12073000000001</v>
      </c>
      <c r="R367" s="20">
        <f t="shared" si="129"/>
        <v>0</v>
      </c>
      <c r="S367" s="14">
        <f t="shared" si="130"/>
        <v>0</v>
      </c>
      <c r="T367" s="4" t="str">
        <f t="shared" si="139"/>
        <v>A+J=</v>
      </c>
      <c r="U367" s="29">
        <f t="shared" si="140"/>
        <v>46021</v>
      </c>
      <c r="V367" s="3"/>
      <c r="W367" s="3"/>
      <c r="X367" s="141">
        <f>[2]Plan1!$A437</f>
        <v>49776</v>
      </c>
      <c r="Y367" s="133" t="str">
        <f>[2]Plan1!$C437</f>
        <v>Paixão de Cristo</v>
      </c>
      <c r="Z367" s="124"/>
      <c r="AA367" s="1"/>
      <c r="AB367" s="3"/>
      <c r="AC367" s="3"/>
      <c r="AD367" s="3"/>
      <c r="AE367" s="3"/>
      <c r="AF367" s="3"/>
      <c r="AG367" s="11"/>
      <c r="AH367" s="3"/>
      <c r="AI367" s="3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  <c r="ES367" s="2"/>
      <c r="ET367" s="2"/>
      <c r="EU367" s="2"/>
      <c r="EV367" s="2"/>
      <c r="EW367" s="2"/>
      <c r="EX367" s="2"/>
      <c r="EY367" s="2"/>
    </row>
    <row r="368" spans="1:155" x14ac:dyDescent="0.15">
      <c r="A368" s="115">
        <f t="shared" si="131"/>
        <v>45056</v>
      </c>
      <c r="B368" s="116">
        <f t="shared" ca="1" si="141"/>
        <v>1181.7206000000001</v>
      </c>
      <c r="C368" s="14">
        <f t="shared" si="132"/>
        <v>1000</v>
      </c>
      <c r="D368" s="95">
        <f t="shared" si="133"/>
        <v>45055</v>
      </c>
      <c r="E368" s="93">
        <f ca="1">IF(D368&lt;$B$1,VLOOKUP(D368,[1]DI!$A$4:$B$15000,2,FALSE),0)</f>
        <v>0.13650000000000001</v>
      </c>
      <c r="F368" s="14">
        <f t="shared" ca="1" si="142"/>
        <v>1.00050788</v>
      </c>
      <c r="G368" s="14">
        <f ca="1">(TRUNC(PRODUCT($F$12:$F367),16))</f>
        <v>1.1817205980166501</v>
      </c>
      <c r="H368" s="14">
        <f t="shared" si="143"/>
        <v>1</v>
      </c>
      <c r="I368" s="14">
        <f t="shared" ca="1" si="144"/>
        <v>1.1817206</v>
      </c>
      <c r="J368" s="13">
        <f t="shared" si="134"/>
        <v>0</v>
      </c>
      <c r="K368" s="29">
        <f t="shared" si="135"/>
        <v>44538</v>
      </c>
      <c r="L368" s="2">
        <f t="shared" si="136"/>
        <v>356</v>
      </c>
      <c r="M368" s="17">
        <f t="shared" si="137"/>
        <v>356</v>
      </c>
      <c r="N368" s="12">
        <f t="shared" si="126"/>
        <v>1</v>
      </c>
      <c r="O368" s="12">
        <f t="shared" ca="1" si="127"/>
        <v>1.1817206</v>
      </c>
      <c r="P368" s="17">
        <f t="shared" si="138"/>
        <v>0</v>
      </c>
      <c r="Q368" s="14">
        <f t="shared" ca="1" si="128"/>
        <v>181.72059999999999</v>
      </c>
      <c r="R368" s="20">
        <f t="shared" si="129"/>
        <v>0</v>
      </c>
      <c r="S368" s="14">
        <f t="shared" si="130"/>
        <v>0</v>
      </c>
      <c r="T368" s="4" t="str">
        <f t="shared" si="139"/>
        <v>A+J=</v>
      </c>
      <c r="U368" s="29">
        <f t="shared" si="140"/>
        <v>46021</v>
      </c>
      <c r="V368" s="3"/>
      <c r="W368" s="3"/>
      <c r="X368" s="141">
        <f>[2]Plan1!$A438</f>
        <v>49786</v>
      </c>
      <c r="Y368" s="133" t="str">
        <f>[2]Plan1!$C438</f>
        <v>Tiradentes</v>
      </c>
      <c r="Z368" s="124"/>
      <c r="AA368" s="1"/>
      <c r="AB368" s="3"/>
      <c r="AC368" s="3"/>
      <c r="AD368" s="3"/>
      <c r="AE368" s="3"/>
      <c r="AF368" s="3"/>
      <c r="AG368" s="11"/>
      <c r="AH368" s="3"/>
      <c r="AI368" s="3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  <c r="ES368" s="2"/>
      <c r="ET368" s="2"/>
      <c r="EU368" s="2"/>
      <c r="EV368" s="2"/>
      <c r="EW368" s="2"/>
      <c r="EX368" s="2"/>
      <c r="EY368" s="2"/>
    </row>
    <row r="369" spans="1:155" x14ac:dyDescent="0.15">
      <c r="A369" s="115">
        <f t="shared" si="131"/>
        <v>45057</v>
      </c>
      <c r="B369" s="116">
        <f t="shared" ca="1" si="141"/>
        <v>1182.32077</v>
      </c>
      <c r="C369" s="14">
        <f t="shared" si="132"/>
        <v>1000</v>
      </c>
      <c r="D369" s="95">
        <f t="shared" si="133"/>
        <v>45056</v>
      </c>
      <c r="E369" s="93">
        <f ca="1">IF(D369&lt;$B$1,VLOOKUP(D369,[1]DI!$A$4:$B$15000,2,FALSE),0)</f>
        <v>0.13650000000000001</v>
      </c>
      <c r="F369" s="14">
        <f t="shared" ca="1" si="142"/>
        <v>1.00050788</v>
      </c>
      <c r="G369" s="14">
        <f ca="1">(TRUNC(PRODUCT($F$12:$F368),16))</f>
        <v>1.18232077027397</v>
      </c>
      <c r="H369" s="14">
        <f t="shared" si="143"/>
        <v>1</v>
      </c>
      <c r="I369" s="14">
        <f t="shared" ca="1" si="144"/>
        <v>1.18232077</v>
      </c>
      <c r="J369" s="13">
        <f t="shared" si="134"/>
        <v>0</v>
      </c>
      <c r="K369" s="29">
        <f t="shared" si="135"/>
        <v>44538</v>
      </c>
      <c r="L369" s="2">
        <f t="shared" si="136"/>
        <v>357</v>
      </c>
      <c r="M369" s="17">
        <f t="shared" si="137"/>
        <v>357</v>
      </c>
      <c r="N369" s="12">
        <f t="shared" si="126"/>
        <v>1</v>
      </c>
      <c r="O369" s="12">
        <f t="shared" ca="1" si="127"/>
        <v>1.18232077</v>
      </c>
      <c r="P369" s="17">
        <f t="shared" si="138"/>
        <v>0</v>
      </c>
      <c r="Q369" s="14">
        <f t="shared" ca="1" si="128"/>
        <v>182.32077000000001</v>
      </c>
      <c r="R369" s="20">
        <f t="shared" si="129"/>
        <v>0</v>
      </c>
      <c r="S369" s="14">
        <f t="shared" si="130"/>
        <v>0</v>
      </c>
      <c r="T369" s="4" t="str">
        <f t="shared" si="139"/>
        <v>A+J=</v>
      </c>
      <c r="U369" s="29">
        <f t="shared" si="140"/>
        <v>46021</v>
      </c>
      <c r="V369" s="3"/>
      <c r="W369" s="3"/>
      <c r="X369" s="141">
        <f>[2]Plan1!$A439</f>
        <v>49796</v>
      </c>
      <c r="Y369" s="133" t="str">
        <f>[2]Plan1!$C439</f>
        <v>Dia do Trabalho</v>
      </c>
      <c r="Z369" s="124"/>
      <c r="AA369" s="1"/>
      <c r="AB369" s="3"/>
      <c r="AC369" s="3"/>
      <c r="AD369" s="3"/>
      <c r="AE369" s="3"/>
      <c r="AF369" s="3"/>
      <c r="AG369" s="11"/>
      <c r="AH369" s="3"/>
      <c r="AI369" s="3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  <c r="ES369" s="2"/>
      <c r="ET369" s="2"/>
      <c r="EU369" s="2"/>
      <c r="EV369" s="2"/>
      <c r="EW369" s="2"/>
      <c r="EX369" s="2"/>
      <c r="EY369" s="2"/>
    </row>
    <row r="370" spans="1:155" x14ac:dyDescent="0.15">
      <c r="A370" s="115">
        <f t="shared" si="131"/>
        <v>45058</v>
      </c>
      <c r="B370" s="116">
        <f t="shared" ca="1" si="141"/>
        <v>1182.9212499999999</v>
      </c>
      <c r="C370" s="14">
        <f t="shared" si="132"/>
        <v>1000</v>
      </c>
      <c r="D370" s="95">
        <f t="shared" si="133"/>
        <v>45057</v>
      </c>
      <c r="E370" s="93">
        <f ca="1">IF(D370&lt;$B$1,VLOOKUP(D370,[1]DI!$A$4:$B$15000,2,FALSE),0)</f>
        <v>0.13650000000000001</v>
      </c>
      <c r="F370" s="14">
        <f t="shared" ca="1" si="142"/>
        <v>1.00050788</v>
      </c>
      <c r="G370" s="14">
        <f ca="1">(TRUNC(PRODUCT($F$12:$F369),16))</f>
        <v>1.1829212473467701</v>
      </c>
      <c r="H370" s="14">
        <f t="shared" si="143"/>
        <v>1</v>
      </c>
      <c r="I370" s="14">
        <f t="shared" ca="1" si="144"/>
        <v>1.1829212499999999</v>
      </c>
      <c r="J370" s="13">
        <f t="shared" si="134"/>
        <v>0</v>
      </c>
      <c r="K370" s="29">
        <f t="shared" si="135"/>
        <v>44538</v>
      </c>
      <c r="L370" s="2">
        <f t="shared" si="136"/>
        <v>358</v>
      </c>
      <c r="M370" s="17">
        <f t="shared" si="137"/>
        <v>358</v>
      </c>
      <c r="N370" s="12">
        <f t="shared" si="126"/>
        <v>1</v>
      </c>
      <c r="O370" s="12">
        <f t="shared" ca="1" si="127"/>
        <v>1.1829212499999999</v>
      </c>
      <c r="P370" s="17">
        <f t="shared" si="138"/>
        <v>0</v>
      </c>
      <c r="Q370" s="14">
        <f t="shared" ca="1" si="128"/>
        <v>182.92124999999999</v>
      </c>
      <c r="R370" s="20">
        <f t="shared" si="129"/>
        <v>0</v>
      </c>
      <c r="S370" s="14">
        <f t="shared" si="130"/>
        <v>0</v>
      </c>
      <c r="T370" s="4" t="str">
        <f t="shared" si="139"/>
        <v>A+J=</v>
      </c>
      <c r="U370" s="29">
        <f t="shared" si="140"/>
        <v>46021</v>
      </c>
      <c r="V370" s="3"/>
      <c r="W370" s="3"/>
      <c r="X370" s="141">
        <f>[2]Plan1!$A440</f>
        <v>49838</v>
      </c>
      <c r="Y370" s="133" t="str">
        <f>[2]Plan1!$C440</f>
        <v>Corpus Christi</v>
      </c>
      <c r="Z370" s="124"/>
      <c r="AA370" s="1"/>
      <c r="AB370" s="3"/>
      <c r="AC370" s="3"/>
      <c r="AD370" s="3"/>
      <c r="AE370" s="3"/>
      <c r="AF370" s="3"/>
      <c r="AG370" s="11"/>
      <c r="AH370" s="3"/>
      <c r="AI370" s="3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  <c r="ES370" s="2"/>
      <c r="ET370" s="2"/>
      <c r="EU370" s="2"/>
      <c r="EV370" s="2"/>
      <c r="EW370" s="2"/>
      <c r="EX370" s="2"/>
      <c r="EY370" s="2"/>
    </row>
    <row r="371" spans="1:155" x14ac:dyDescent="0.15">
      <c r="A371" s="115">
        <f t="shared" si="131"/>
        <v>45061</v>
      </c>
      <c r="B371" s="116">
        <f t="shared" ca="1" si="141"/>
        <v>1183.5220300000001</v>
      </c>
      <c r="C371" s="14">
        <f t="shared" si="132"/>
        <v>1000</v>
      </c>
      <c r="D371" s="95">
        <f t="shared" si="133"/>
        <v>45058</v>
      </c>
      <c r="E371" s="93">
        <f ca="1">IF(D371&lt;$B$1,VLOOKUP(D371,[1]DI!$A$4:$B$15000,2,FALSE),0)</f>
        <v>0.13650000000000001</v>
      </c>
      <c r="F371" s="14">
        <f t="shared" ca="1" si="142"/>
        <v>1.00050788</v>
      </c>
      <c r="G371" s="14">
        <f ca="1">(TRUNC(PRODUCT($F$12:$F370),16))</f>
        <v>1.18352202938988</v>
      </c>
      <c r="H371" s="14">
        <f t="shared" si="143"/>
        <v>1</v>
      </c>
      <c r="I371" s="14">
        <f t="shared" ca="1" si="144"/>
        <v>1.18352203</v>
      </c>
      <c r="J371" s="13">
        <f t="shared" si="134"/>
        <v>0</v>
      </c>
      <c r="K371" s="29">
        <f t="shared" si="135"/>
        <v>44538</v>
      </c>
      <c r="L371" s="2">
        <f t="shared" si="136"/>
        <v>359</v>
      </c>
      <c r="M371" s="17">
        <f t="shared" si="137"/>
        <v>359</v>
      </c>
      <c r="N371" s="12">
        <f t="shared" si="126"/>
        <v>1</v>
      </c>
      <c r="O371" s="12">
        <f t="shared" ca="1" si="127"/>
        <v>1.18352203</v>
      </c>
      <c r="P371" s="17">
        <f t="shared" si="138"/>
        <v>0</v>
      </c>
      <c r="Q371" s="14">
        <f t="shared" ca="1" si="128"/>
        <v>183.52203</v>
      </c>
      <c r="R371" s="20">
        <f t="shared" si="129"/>
        <v>0</v>
      </c>
      <c r="S371" s="14">
        <f t="shared" si="130"/>
        <v>0</v>
      </c>
      <c r="T371" s="4" t="str">
        <f t="shared" si="139"/>
        <v>A+J=</v>
      </c>
      <c r="U371" s="29">
        <f t="shared" si="140"/>
        <v>46021</v>
      </c>
      <c r="V371" s="3"/>
      <c r="W371" s="3"/>
      <c r="X371" s="141">
        <f>[2]Plan1!$A441</f>
        <v>49925</v>
      </c>
      <c r="Y371" s="133" t="str">
        <f>[2]Plan1!$C441</f>
        <v>Independência do Brasil</v>
      </c>
      <c r="Z371" s="124"/>
      <c r="AA371" s="1"/>
      <c r="AB371" s="3"/>
      <c r="AC371" s="3"/>
      <c r="AD371" s="3"/>
      <c r="AE371" s="3"/>
      <c r="AF371" s="3"/>
      <c r="AG371" s="11"/>
      <c r="AH371" s="3"/>
      <c r="AI371" s="3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  <c r="ES371" s="2"/>
      <c r="ET371" s="2"/>
      <c r="EU371" s="2"/>
      <c r="EV371" s="2"/>
      <c r="EW371" s="2"/>
      <c r="EX371" s="2"/>
      <c r="EY371" s="2"/>
    </row>
    <row r="372" spans="1:155" x14ac:dyDescent="0.15">
      <c r="A372" s="115">
        <f t="shared" si="131"/>
        <v>45062</v>
      </c>
      <c r="B372" s="116">
        <f t="shared" ca="1" si="141"/>
        <v>1184.12312</v>
      </c>
      <c r="C372" s="14">
        <f t="shared" si="132"/>
        <v>1000</v>
      </c>
      <c r="D372" s="95">
        <f t="shared" si="133"/>
        <v>45061</v>
      </c>
      <c r="E372" s="93">
        <f ca="1">IF(D372&lt;$B$1,VLOOKUP(D372,[1]DI!$A$4:$B$15000,2,FALSE),0)</f>
        <v>0.13650000000000001</v>
      </c>
      <c r="F372" s="14">
        <f t="shared" ca="1" si="142"/>
        <v>1.00050788</v>
      </c>
      <c r="G372" s="14">
        <f ca="1">(TRUNC(PRODUCT($F$12:$F371),16))</f>
        <v>1.18412311655816</v>
      </c>
      <c r="H372" s="14">
        <f t="shared" si="143"/>
        <v>1</v>
      </c>
      <c r="I372" s="14">
        <f t="shared" ca="1" si="144"/>
        <v>1.18412312</v>
      </c>
      <c r="J372" s="13">
        <f t="shared" si="134"/>
        <v>0</v>
      </c>
      <c r="K372" s="29">
        <f t="shared" si="135"/>
        <v>44538</v>
      </c>
      <c r="L372" s="2">
        <f t="shared" si="136"/>
        <v>360</v>
      </c>
      <c r="M372" s="17">
        <f t="shared" si="137"/>
        <v>360</v>
      </c>
      <c r="N372" s="12">
        <f t="shared" si="126"/>
        <v>1</v>
      </c>
      <c r="O372" s="12">
        <f t="shared" ca="1" si="127"/>
        <v>1.18412312</v>
      </c>
      <c r="P372" s="17">
        <f t="shared" si="138"/>
        <v>0</v>
      </c>
      <c r="Q372" s="14">
        <f t="shared" ca="1" si="128"/>
        <v>184.12312</v>
      </c>
      <c r="R372" s="20">
        <f t="shared" si="129"/>
        <v>0</v>
      </c>
      <c r="S372" s="14">
        <f t="shared" si="130"/>
        <v>0</v>
      </c>
      <c r="T372" s="4" t="str">
        <f t="shared" si="139"/>
        <v>A+J=</v>
      </c>
      <c r="U372" s="29">
        <f t="shared" si="140"/>
        <v>46021</v>
      </c>
      <c r="V372" s="3"/>
      <c r="W372" s="3"/>
      <c r="X372" s="141">
        <f>[2]Plan1!$A442</f>
        <v>49960</v>
      </c>
      <c r="Y372" s="133" t="str">
        <f>[2]Plan1!$C442</f>
        <v>Nossa Sr.a Aparecida - Padroeira do Brasil</v>
      </c>
      <c r="Z372" s="124"/>
      <c r="AA372" s="1"/>
      <c r="AB372" s="3"/>
      <c r="AC372" s="3"/>
      <c r="AD372" s="3"/>
      <c r="AE372" s="3"/>
      <c r="AF372" s="3"/>
      <c r="AG372" s="11"/>
      <c r="AH372" s="3"/>
      <c r="AI372" s="3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  <c r="ES372" s="2"/>
      <c r="ET372" s="2"/>
      <c r="EU372" s="2"/>
      <c r="EV372" s="2"/>
      <c r="EW372" s="2"/>
      <c r="EX372" s="2"/>
      <c r="EY372" s="2"/>
    </row>
    <row r="373" spans="1:155" x14ac:dyDescent="0.15">
      <c r="A373" s="115">
        <f t="shared" si="131"/>
        <v>45063</v>
      </c>
      <c r="B373" s="116">
        <f t="shared" ca="1" si="141"/>
        <v>1184.72451</v>
      </c>
      <c r="C373" s="14">
        <f t="shared" si="132"/>
        <v>1000</v>
      </c>
      <c r="D373" s="95">
        <f t="shared" si="133"/>
        <v>45062</v>
      </c>
      <c r="E373" s="93">
        <f ca="1">IF(D373&lt;$B$1,VLOOKUP(D373,[1]DI!$A$4:$B$15000,2,FALSE),0)</f>
        <v>0.13650000000000001</v>
      </c>
      <c r="F373" s="14">
        <f t="shared" ca="1" si="142"/>
        <v>1.00050788</v>
      </c>
      <c r="G373" s="14">
        <f ca="1">(TRUNC(PRODUCT($F$12:$F372),16))</f>
        <v>1.1847245090066001</v>
      </c>
      <c r="H373" s="14">
        <f t="shared" si="143"/>
        <v>1</v>
      </c>
      <c r="I373" s="14">
        <f t="shared" ca="1" si="144"/>
        <v>1.1847245099999999</v>
      </c>
      <c r="J373" s="13">
        <f t="shared" si="134"/>
        <v>0</v>
      </c>
      <c r="K373" s="29">
        <f t="shared" si="135"/>
        <v>44538</v>
      </c>
      <c r="L373" s="2">
        <f t="shared" si="136"/>
        <v>361</v>
      </c>
      <c r="M373" s="17">
        <f t="shared" si="137"/>
        <v>361</v>
      </c>
      <c r="N373" s="12">
        <f t="shared" si="126"/>
        <v>1</v>
      </c>
      <c r="O373" s="12">
        <f t="shared" ca="1" si="127"/>
        <v>1.1847245099999999</v>
      </c>
      <c r="P373" s="17">
        <f t="shared" si="138"/>
        <v>0</v>
      </c>
      <c r="Q373" s="14">
        <f t="shared" ca="1" si="128"/>
        <v>184.72451000000001</v>
      </c>
      <c r="R373" s="20">
        <f t="shared" si="129"/>
        <v>0</v>
      </c>
      <c r="S373" s="14">
        <f t="shared" si="130"/>
        <v>0</v>
      </c>
      <c r="T373" s="4" t="str">
        <f t="shared" si="139"/>
        <v>A+J=</v>
      </c>
      <c r="U373" s="29">
        <f t="shared" si="140"/>
        <v>46021</v>
      </c>
      <c r="V373" s="3"/>
      <c r="W373" s="3"/>
      <c r="X373" s="141">
        <f>[2]Plan1!$A443</f>
        <v>49981</v>
      </c>
      <c r="Y373" s="133" t="str">
        <f>[2]Plan1!$C443</f>
        <v>Finados</v>
      </c>
      <c r="Z373" s="124"/>
      <c r="AA373" s="1"/>
      <c r="AB373" s="3"/>
      <c r="AC373" s="3"/>
      <c r="AD373" s="3"/>
      <c r="AE373" s="3"/>
      <c r="AF373" s="3"/>
      <c r="AG373" s="11"/>
      <c r="AH373" s="3"/>
      <c r="AI373" s="3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  <c r="ES373" s="2"/>
      <c r="ET373" s="2"/>
      <c r="EU373" s="2"/>
      <c r="EV373" s="2"/>
      <c r="EW373" s="2"/>
      <c r="EX373" s="2"/>
      <c r="EY373" s="2"/>
    </row>
    <row r="374" spans="1:155" x14ac:dyDescent="0.15">
      <c r="A374" s="115">
        <f t="shared" si="131"/>
        <v>45064</v>
      </c>
      <c r="B374" s="116">
        <f t="shared" ca="1" si="141"/>
        <v>1185.3262099999999</v>
      </c>
      <c r="C374" s="14">
        <f t="shared" si="132"/>
        <v>1000</v>
      </c>
      <c r="D374" s="95">
        <f t="shared" si="133"/>
        <v>45063</v>
      </c>
      <c r="E374" s="93">
        <f ca="1">IF(D374&lt;$B$1,VLOOKUP(D374,[1]DI!$A$4:$B$15000,2,FALSE),0)</f>
        <v>0.13650000000000001</v>
      </c>
      <c r="F374" s="14">
        <f t="shared" ca="1" si="142"/>
        <v>1.00050788</v>
      </c>
      <c r="G374" s="14">
        <f ca="1">(TRUNC(PRODUCT($F$12:$F373),16))</f>
        <v>1.1853262068902399</v>
      </c>
      <c r="H374" s="14">
        <f t="shared" si="143"/>
        <v>1</v>
      </c>
      <c r="I374" s="14">
        <f t="shared" ca="1" si="144"/>
        <v>1.1853262099999999</v>
      </c>
      <c r="J374" s="13">
        <f t="shared" si="134"/>
        <v>0</v>
      </c>
      <c r="K374" s="29">
        <f t="shared" si="135"/>
        <v>44538</v>
      </c>
      <c r="L374" s="2">
        <f t="shared" si="136"/>
        <v>362</v>
      </c>
      <c r="M374" s="17">
        <f t="shared" si="137"/>
        <v>362</v>
      </c>
      <c r="N374" s="12">
        <f t="shared" si="126"/>
        <v>1</v>
      </c>
      <c r="O374" s="12">
        <f t="shared" ca="1" si="127"/>
        <v>1.1853262099999999</v>
      </c>
      <c r="P374" s="17">
        <f t="shared" si="138"/>
        <v>0</v>
      </c>
      <c r="Q374" s="14">
        <f t="shared" ca="1" si="128"/>
        <v>185.32621</v>
      </c>
      <c r="R374" s="20">
        <f t="shared" si="129"/>
        <v>0</v>
      </c>
      <c r="S374" s="14">
        <f t="shared" si="130"/>
        <v>0</v>
      </c>
      <c r="T374" s="4" t="str">
        <f t="shared" si="139"/>
        <v>A+J=</v>
      </c>
      <c r="U374" s="29">
        <f t="shared" si="140"/>
        <v>46021</v>
      </c>
      <c r="V374" s="3"/>
      <c r="W374" s="3"/>
      <c r="X374" s="141">
        <f>[2]Plan1!$A444</f>
        <v>49994</v>
      </c>
      <c r="Y374" s="133" t="str">
        <f>[2]Plan1!$C444</f>
        <v>Proclamação da República</v>
      </c>
      <c r="Z374" s="124"/>
      <c r="AA374" s="1"/>
      <c r="AB374" s="3"/>
      <c r="AC374" s="3"/>
      <c r="AD374" s="3"/>
      <c r="AE374" s="3"/>
      <c r="AF374" s="3"/>
      <c r="AG374" s="11"/>
      <c r="AH374" s="3"/>
      <c r="AI374" s="3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  <c r="ES374" s="2"/>
      <c r="ET374" s="2"/>
      <c r="EU374" s="2"/>
      <c r="EV374" s="2"/>
      <c r="EW374" s="2"/>
      <c r="EX374" s="2"/>
      <c r="EY374" s="2"/>
    </row>
    <row r="375" spans="1:155" x14ac:dyDescent="0.15">
      <c r="A375" s="115">
        <f t="shared" si="131"/>
        <v>45065</v>
      </c>
      <c r="B375" s="116">
        <f t="shared" ca="1" si="141"/>
        <v>1185.92821</v>
      </c>
      <c r="C375" s="14">
        <f t="shared" si="132"/>
        <v>1000</v>
      </c>
      <c r="D375" s="95">
        <f t="shared" si="133"/>
        <v>45064</v>
      </c>
      <c r="E375" s="93">
        <f ca="1">IF(D375&lt;$B$1,VLOOKUP(D375,[1]DI!$A$4:$B$15000,2,FALSE),0)</f>
        <v>0.13650000000000001</v>
      </c>
      <c r="F375" s="14">
        <f t="shared" ca="1" si="142"/>
        <v>1.00050788</v>
      </c>
      <c r="G375" s="14">
        <f ca="1">(TRUNC(PRODUCT($F$12:$F374),16))</f>
        <v>1.1859282103641899</v>
      </c>
      <c r="H375" s="14">
        <f t="shared" si="143"/>
        <v>1</v>
      </c>
      <c r="I375" s="14">
        <f t="shared" ca="1" si="144"/>
        <v>1.1859282099999999</v>
      </c>
      <c r="J375" s="13">
        <f t="shared" si="134"/>
        <v>0</v>
      </c>
      <c r="K375" s="29">
        <f t="shared" si="135"/>
        <v>44538</v>
      </c>
      <c r="L375" s="2">
        <f t="shared" si="136"/>
        <v>363</v>
      </c>
      <c r="M375" s="17">
        <f t="shared" si="137"/>
        <v>363</v>
      </c>
      <c r="N375" s="12">
        <f t="shared" si="126"/>
        <v>1</v>
      </c>
      <c r="O375" s="12">
        <f t="shared" ca="1" si="127"/>
        <v>1.1859282099999999</v>
      </c>
      <c r="P375" s="17">
        <f t="shared" si="138"/>
        <v>0</v>
      </c>
      <c r="Q375" s="14">
        <f t="shared" ca="1" si="128"/>
        <v>185.92821000000001</v>
      </c>
      <c r="R375" s="20">
        <f t="shared" si="129"/>
        <v>0</v>
      </c>
      <c r="S375" s="14">
        <f t="shared" si="130"/>
        <v>0</v>
      </c>
      <c r="T375" s="4" t="str">
        <f t="shared" si="139"/>
        <v>A+J=</v>
      </c>
      <c r="U375" s="29">
        <f t="shared" si="140"/>
        <v>46021</v>
      </c>
      <c r="V375" s="3"/>
      <c r="W375" s="3"/>
      <c r="X375" s="141">
        <f>[2]Plan1!$A445</f>
        <v>49999</v>
      </c>
      <c r="Y375" s="133" t="str">
        <f>[2]Plan1!$C445</f>
        <v>Dia Nacional de Zumbi e da Consciência Negra</v>
      </c>
      <c r="Z375" s="124"/>
      <c r="AA375" s="1"/>
      <c r="AB375" s="3"/>
      <c r="AC375" s="3"/>
      <c r="AD375" s="3"/>
      <c r="AE375" s="3"/>
      <c r="AF375" s="3"/>
      <c r="AG375" s="11"/>
      <c r="AH375" s="3"/>
      <c r="AI375" s="3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  <c r="ES375" s="2"/>
      <c r="ET375" s="2"/>
      <c r="EU375" s="2"/>
      <c r="EV375" s="2"/>
      <c r="EW375" s="2"/>
      <c r="EX375" s="2"/>
      <c r="EY375" s="2"/>
    </row>
    <row r="376" spans="1:155" x14ac:dyDescent="0.15">
      <c r="A376" s="115">
        <f t="shared" si="131"/>
        <v>45068</v>
      </c>
      <c r="B376" s="116">
        <f t="shared" ca="1" si="141"/>
        <v>1186.53052</v>
      </c>
      <c r="C376" s="14">
        <f t="shared" si="132"/>
        <v>1000</v>
      </c>
      <c r="D376" s="95">
        <f t="shared" si="133"/>
        <v>45065</v>
      </c>
      <c r="E376" s="93">
        <f ca="1">IF(D376&lt;$B$1,VLOOKUP(D376,[1]DI!$A$4:$B$15000,2,FALSE),0)</f>
        <v>0.13650000000000001</v>
      </c>
      <c r="F376" s="14">
        <f t="shared" ca="1" si="142"/>
        <v>1.00050788</v>
      </c>
      <c r="G376" s="14">
        <f ca="1">(TRUNC(PRODUCT($F$12:$F375),16))</f>
        <v>1.18653051958367</v>
      </c>
      <c r="H376" s="14">
        <f t="shared" si="143"/>
        <v>1</v>
      </c>
      <c r="I376" s="14">
        <f t="shared" ca="1" si="144"/>
        <v>1.18653052</v>
      </c>
      <c r="J376" s="13">
        <f t="shared" si="134"/>
        <v>0</v>
      </c>
      <c r="K376" s="29">
        <f t="shared" si="135"/>
        <v>44538</v>
      </c>
      <c r="L376" s="2">
        <f t="shared" si="136"/>
        <v>364</v>
      </c>
      <c r="M376" s="17">
        <f t="shared" si="137"/>
        <v>364</v>
      </c>
      <c r="N376" s="12">
        <f t="shared" si="126"/>
        <v>1</v>
      </c>
      <c r="O376" s="12">
        <f t="shared" ca="1" si="127"/>
        <v>1.18653052</v>
      </c>
      <c r="P376" s="17">
        <f t="shared" si="138"/>
        <v>0</v>
      </c>
      <c r="Q376" s="14">
        <f t="shared" ca="1" si="128"/>
        <v>186.53052</v>
      </c>
      <c r="R376" s="20">
        <f t="shared" si="129"/>
        <v>0</v>
      </c>
      <c r="S376" s="14">
        <f t="shared" si="130"/>
        <v>0</v>
      </c>
      <c r="T376" s="4" t="str">
        <f t="shared" si="139"/>
        <v>A+J=</v>
      </c>
      <c r="U376" s="29">
        <f t="shared" si="140"/>
        <v>46021</v>
      </c>
      <c r="V376" s="3"/>
      <c r="W376" s="3"/>
      <c r="X376" s="141">
        <f>[2]Plan1!$A446</f>
        <v>50034</v>
      </c>
      <c r="Y376" s="133" t="str">
        <f>[2]Plan1!$C446</f>
        <v>Natal</v>
      </c>
      <c r="Z376" s="124"/>
      <c r="AA376" s="1"/>
      <c r="AB376" s="3"/>
      <c r="AC376" s="3"/>
      <c r="AD376" s="3"/>
      <c r="AE376" s="3"/>
      <c r="AF376" s="3"/>
      <c r="AG376" s="11"/>
      <c r="AH376" s="3"/>
      <c r="AI376" s="3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  <c r="ES376" s="2"/>
      <c r="ET376" s="2"/>
      <c r="EU376" s="2"/>
      <c r="EV376" s="2"/>
      <c r="EW376" s="2"/>
      <c r="EX376" s="2"/>
      <c r="EY376" s="2"/>
    </row>
    <row r="377" spans="1:155" x14ac:dyDescent="0.15">
      <c r="A377" s="115">
        <f t="shared" si="131"/>
        <v>45069</v>
      </c>
      <c r="B377" s="116">
        <f t="shared" ca="1" si="141"/>
        <v>1187.1331299999999</v>
      </c>
      <c r="C377" s="14">
        <f t="shared" si="132"/>
        <v>1000</v>
      </c>
      <c r="D377" s="95">
        <f t="shared" si="133"/>
        <v>45068</v>
      </c>
      <c r="E377" s="93">
        <f ca="1">IF(D377&lt;$B$1,VLOOKUP(D377,[1]DI!$A$4:$B$15000,2,FALSE),0)</f>
        <v>0.13650000000000001</v>
      </c>
      <c r="F377" s="14">
        <f t="shared" ca="1" si="142"/>
        <v>1.00050788</v>
      </c>
      <c r="G377" s="14">
        <f ca="1">(TRUNC(PRODUCT($F$12:$F376),16))</f>
        <v>1.18713313470396</v>
      </c>
      <c r="H377" s="14">
        <f t="shared" si="143"/>
        <v>1</v>
      </c>
      <c r="I377" s="14">
        <f t="shared" ca="1" si="144"/>
        <v>1.1871331300000001</v>
      </c>
      <c r="J377" s="13">
        <f t="shared" si="134"/>
        <v>0</v>
      </c>
      <c r="K377" s="29">
        <f t="shared" si="135"/>
        <v>44538</v>
      </c>
      <c r="L377" s="2">
        <f t="shared" si="136"/>
        <v>365</v>
      </c>
      <c r="M377" s="17">
        <f t="shared" si="137"/>
        <v>365</v>
      </c>
      <c r="N377" s="12">
        <f t="shared" si="126"/>
        <v>1</v>
      </c>
      <c r="O377" s="12">
        <f t="shared" ca="1" si="127"/>
        <v>1.1871331300000001</v>
      </c>
      <c r="P377" s="17">
        <f t="shared" si="138"/>
        <v>0</v>
      </c>
      <c r="Q377" s="14">
        <f t="shared" ca="1" si="128"/>
        <v>187.13312999999999</v>
      </c>
      <c r="R377" s="20">
        <f t="shared" si="129"/>
        <v>0</v>
      </c>
      <c r="S377" s="14">
        <f t="shared" si="130"/>
        <v>0</v>
      </c>
      <c r="T377" s="4" t="str">
        <f t="shared" si="139"/>
        <v>A+J=</v>
      </c>
      <c r="U377" s="29">
        <f t="shared" si="140"/>
        <v>46021</v>
      </c>
      <c r="V377" s="21"/>
      <c r="W377" s="21"/>
      <c r="X377" s="141">
        <f>[2]Plan1!$A447</f>
        <v>50041</v>
      </c>
      <c r="Y377" s="133" t="str">
        <f>[2]Plan1!$C447</f>
        <v>Confraternização Universal</v>
      </c>
      <c r="Z377" s="124"/>
      <c r="AA377" s="1"/>
      <c r="AB377" s="3"/>
      <c r="AC377" s="3"/>
      <c r="AD377" s="3"/>
      <c r="AE377" s="3"/>
      <c r="AF377" s="21"/>
      <c r="AG377" s="22"/>
      <c r="AH377" s="21"/>
      <c r="AI377" s="21"/>
      <c r="AJ377" s="23"/>
      <c r="AK377" s="23"/>
      <c r="AL377" s="23"/>
      <c r="AM377" s="23"/>
      <c r="AN377" s="23"/>
      <c r="AO377" s="23"/>
      <c r="AP377" s="23"/>
      <c r="AQ377" s="23"/>
      <c r="AR377" s="23"/>
      <c r="AS377" s="23"/>
      <c r="AT377" s="23"/>
      <c r="AU377" s="23"/>
      <c r="AV377" s="23"/>
      <c r="AW377" s="23"/>
      <c r="AX377" s="23"/>
      <c r="AY377" s="23"/>
      <c r="AZ377" s="23"/>
      <c r="BA377" s="23"/>
      <c r="BB377" s="23"/>
      <c r="BC377" s="23"/>
      <c r="BD377" s="23"/>
      <c r="BE377" s="23"/>
      <c r="BF377" s="23"/>
      <c r="BG377" s="23"/>
      <c r="BH377" s="23"/>
      <c r="BI377" s="23"/>
      <c r="BJ377" s="23"/>
      <c r="BK377" s="23"/>
      <c r="BL377" s="23"/>
      <c r="BM377" s="23"/>
      <c r="BN377" s="23"/>
      <c r="BO377" s="23"/>
      <c r="BP377" s="23"/>
      <c r="BQ377" s="23"/>
      <c r="BR377" s="23"/>
      <c r="BS377" s="23"/>
      <c r="BT377" s="23"/>
      <c r="BU377" s="23"/>
      <c r="BV377" s="23"/>
      <c r="BW377" s="23"/>
      <c r="BX377" s="23"/>
      <c r="BY377" s="23"/>
      <c r="BZ377" s="23"/>
      <c r="CA377" s="23"/>
      <c r="CB377" s="23"/>
      <c r="CC377" s="23"/>
      <c r="CD377" s="23"/>
      <c r="CE377" s="23"/>
      <c r="CF377" s="23"/>
      <c r="CG377" s="23"/>
      <c r="CH377" s="23"/>
      <c r="CI377" s="23"/>
      <c r="CJ377" s="23"/>
      <c r="CK377" s="23"/>
      <c r="CL377" s="23"/>
      <c r="CM377" s="23"/>
      <c r="CN377" s="23"/>
      <c r="CO377" s="23"/>
      <c r="CP377" s="23"/>
      <c r="CQ377" s="23"/>
      <c r="CR377" s="23"/>
      <c r="CS377" s="23"/>
      <c r="CT377" s="23"/>
      <c r="CU377" s="23"/>
      <c r="CV377" s="23"/>
      <c r="CW377" s="23"/>
      <c r="CX377" s="23"/>
      <c r="CY377" s="23"/>
      <c r="CZ377" s="23"/>
      <c r="DA377" s="23"/>
      <c r="DB377" s="23"/>
      <c r="DC377" s="23"/>
      <c r="DD377" s="23"/>
      <c r="DE377" s="23"/>
      <c r="DF377" s="23"/>
      <c r="DG377" s="23"/>
      <c r="DH377" s="23"/>
      <c r="DI377" s="23"/>
      <c r="DJ377" s="23"/>
      <c r="DK377" s="23"/>
      <c r="DL377" s="23"/>
      <c r="DM377" s="23"/>
      <c r="DN377" s="23"/>
      <c r="DO377" s="23"/>
      <c r="DP377" s="23"/>
      <c r="DQ377" s="23"/>
      <c r="DR377" s="23"/>
      <c r="DS377" s="23"/>
      <c r="DT377" s="23"/>
      <c r="DU377" s="23"/>
      <c r="DV377" s="23"/>
      <c r="DW377" s="23"/>
      <c r="DX377" s="23"/>
      <c r="DY377" s="23"/>
      <c r="DZ377" s="23"/>
      <c r="EA377" s="23"/>
      <c r="EB377" s="23"/>
      <c r="EC377" s="23"/>
      <c r="ED377" s="23"/>
      <c r="EE377" s="23"/>
      <c r="EF377" s="23"/>
      <c r="EG377" s="23"/>
      <c r="EH377" s="23"/>
      <c r="EI377" s="23"/>
      <c r="EJ377" s="23"/>
      <c r="EK377" s="23"/>
      <c r="EL377" s="23"/>
      <c r="EM377" s="23"/>
      <c r="EN377" s="23"/>
      <c r="EO377" s="23"/>
      <c r="EP377" s="23"/>
      <c r="EQ377" s="23"/>
      <c r="ER377" s="23"/>
      <c r="ES377" s="23"/>
      <c r="ET377" s="23"/>
      <c r="EU377" s="23"/>
      <c r="EV377" s="23"/>
      <c r="EW377" s="23"/>
      <c r="EX377" s="23"/>
      <c r="EY377" s="23"/>
    </row>
    <row r="378" spans="1:155" x14ac:dyDescent="0.15">
      <c r="A378" s="115">
        <f t="shared" si="131"/>
        <v>45070</v>
      </c>
      <c r="B378" s="116">
        <f t="shared" ca="1" si="141"/>
        <v>1187.73606</v>
      </c>
      <c r="C378" s="14">
        <f t="shared" si="132"/>
        <v>1000</v>
      </c>
      <c r="D378" s="95">
        <f t="shared" si="133"/>
        <v>45069</v>
      </c>
      <c r="E378" s="93">
        <f ca="1">IF(D378&lt;$B$1,VLOOKUP(D378,[1]DI!$A$4:$B$15000,2,FALSE),0)</f>
        <v>0.13650000000000001</v>
      </c>
      <c r="F378" s="14">
        <f t="shared" ca="1" si="142"/>
        <v>1.00050788</v>
      </c>
      <c r="G378" s="14">
        <f ca="1">(TRUNC(PRODUCT($F$12:$F377),16))</f>
        <v>1.18773605588041</v>
      </c>
      <c r="H378" s="14">
        <f t="shared" si="143"/>
        <v>1</v>
      </c>
      <c r="I378" s="14">
        <f t="shared" ca="1" si="144"/>
        <v>1.18773606</v>
      </c>
      <c r="J378" s="13">
        <f t="shared" si="134"/>
        <v>0</v>
      </c>
      <c r="K378" s="29">
        <f t="shared" si="135"/>
        <v>44538</v>
      </c>
      <c r="L378" s="2">
        <f t="shared" si="136"/>
        <v>366</v>
      </c>
      <c r="M378" s="17">
        <f t="shared" si="137"/>
        <v>366</v>
      </c>
      <c r="N378" s="12">
        <f t="shared" si="126"/>
        <v>1</v>
      </c>
      <c r="O378" s="12">
        <f t="shared" ca="1" si="127"/>
        <v>1.18773606</v>
      </c>
      <c r="P378" s="17">
        <f t="shared" si="138"/>
        <v>0</v>
      </c>
      <c r="Q378" s="14">
        <f t="shared" ca="1" si="128"/>
        <v>187.73606000000001</v>
      </c>
      <c r="R378" s="20">
        <f t="shared" si="129"/>
        <v>0</v>
      </c>
      <c r="S378" s="14">
        <f t="shared" si="130"/>
        <v>0</v>
      </c>
      <c r="T378" s="4" t="str">
        <f t="shared" si="139"/>
        <v>A+J=</v>
      </c>
      <c r="U378" s="29">
        <f t="shared" si="140"/>
        <v>46021</v>
      </c>
      <c r="V378" s="21"/>
      <c r="W378" s="21"/>
      <c r="X378" s="141">
        <f>[2]Plan1!$A448</f>
        <v>50087</v>
      </c>
      <c r="Y378" s="133" t="str">
        <f>[2]Plan1!$C448</f>
        <v>Carnaval</v>
      </c>
      <c r="Z378" s="124"/>
      <c r="AA378" s="1"/>
      <c r="AB378" s="3"/>
      <c r="AC378" s="3"/>
      <c r="AD378" s="3"/>
      <c r="AE378" s="3"/>
      <c r="AF378" s="21"/>
      <c r="AG378" s="22"/>
      <c r="AH378" s="21"/>
      <c r="AI378" s="21"/>
      <c r="AJ378" s="23"/>
      <c r="AK378" s="23"/>
      <c r="AL378" s="23"/>
      <c r="AM378" s="23"/>
      <c r="AN378" s="23"/>
      <c r="AO378" s="23"/>
      <c r="AP378" s="23"/>
      <c r="AQ378" s="23"/>
      <c r="AR378" s="23"/>
      <c r="AS378" s="23"/>
      <c r="AT378" s="23"/>
      <c r="AU378" s="23"/>
      <c r="AV378" s="23"/>
      <c r="AW378" s="23"/>
      <c r="AX378" s="23"/>
      <c r="AY378" s="23"/>
      <c r="AZ378" s="23"/>
      <c r="BA378" s="23"/>
      <c r="BB378" s="23"/>
      <c r="BC378" s="23"/>
      <c r="BD378" s="23"/>
      <c r="BE378" s="23"/>
      <c r="BF378" s="23"/>
      <c r="BG378" s="23"/>
      <c r="BH378" s="23"/>
      <c r="BI378" s="23"/>
      <c r="BJ378" s="23"/>
      <c r="BK378" s="23"/>
      <c r="BL378" s="23"/>
      <c r="BM378" s="23"/>
      <c r="BN378" s="23"/>
      <c r="BO378" s="23"/>
      <c r="BP378" s="23"/>
      <c r="BQ378" s="23"/>
      <c r="BR378" s="23"/>
      <c r="BS378" s="23"/>
      <c r="BT378" s="23"/>
      <c r="BU378" s="23"/>
      <c r="BV378" s="23"/>
      <c r="BW378" s="23"/>
      <c r="BX378" s="23"/>
      <c r="BY378" s="23"/>
      <c r="BZ378" s="23"/>
      <c r="CA378" s="23"/>
      <c r="CB378" s="23"/>
      <c r="CC378" s="23"/>
      <c r="CD378" s="23"/>
      <c r="CE378" s="23"/>
      <c r="CF378" s="23"/>
      <c r="CG378" s="23"/>
      <c r="CH378" s="23"/>
      <c r="CI378" s="23"/>
      <c r="CJ378" s="23"/>
      <c r="CK378" s="23"/>
      <c r="CL378" s="23"/>
      <c r="CM378" s="23"/>
      <c r="CN378" s="23"/>
      <c r="CO378" s="23"/>
      <c r="CP378" s="23"/>
      <c r="CQ378" s="23"/>
      <c r="CR378" s="23"/>
      <c r="CS378" s="23"/>
      <c r="CT378" s="23"/>
      <c r="CU378" s="23"/>
      <c r="CV378" s="23"/>
      <c r="CW378" s="23"/>
      <c r="CX378" s="23"/>
      <c r="CY378" s="23"/>
      <c r="CZ378" s="23"/>
      <c r="DA378" s="23"/>
      <c r="DB378" s="23"/>
      <c r="DC378" s="23"/>
      <c r="DD378" s="23"/>
      <c r="DE378" s="23"/>
      <c r="DF378" s="23"/>
      <c r="DG378" s="23"/>
      <c r="DH378" s="23"/>
      <c r="DI378" s="23"/>
      <c r="DJ378" s="23"/>
      <c r="DK378" s="23"/>
      <c r="DL378" s="23"/>
      <c r="DM378" s="23"/>
      <c r="DN378" s="23"/>
      <c r="DO378" s="23"/>
      <c r="DP378" s="23"/>
      <c r="DQ378" s="23"/>
      <c r="DR378" s="23"/>
      <c r="DS378" s="23"/>
      <c r="DT378" s="23"/>
      <c r="DU378" s="23"/>
      <c r="DV378" s="23"/>
      <c r="DW378" s="23"/>
      <c r="DX378" s="23"/>
      <c r="DY378" s="23"/>
      <c r="DZ378" s="23"/>
      <c r="EA378" s="23"/>
      <c r="EB378" s="23"/>
      <c r="EC378" s="23"/>
      <c r="ED378" s="23"/>
      <c r="EE378" s="23"/>
      <c r="EF378" s="23"/>
      <c r="EG378" s="23"/>
      <c r="EH378" s="23"/>
      <c r="EI378" s="23"/>
      <c r="EJ378" s="23"/>
      <c r="EK378" s="23"/>
      <c r="EL378" s="23"/>
      <c r="EM378" s="23"/>
      <c r="EN378" s="23"/>
      <c r="EO378" s="23"/>
      <c r="EP378" s="23"/>
      <c r="EQ378" s="23"/>
      <c r="ER378" s="23"/>
      <c r="ES378" s="23"/>
      <c r="ET378" s="23"/>
      <c r="EU378" s="23"/>
      <c r="EV378" s="23"/>
      <c r="EW378" s="23"/>
      <c r="EX378" s="23"/>
      <c r="EY378" s="23"/>
    </row>
    <row r="379" spans="1:155" x14ac:dyDescent="0.15">
      <c r="A379" s="115">
        <f t="shared" si="131"/>
        <v>45071</v>
      </c>
      <c r="B379" s="116">
        <f t="shared" ca="1" si="141"/>
        <v>1188.3392799999999</v>
      </c>
      <c r="C379" s="14">
        <f t="shared" si="132"/>
        <v>1000</v>
      </c>
      <c r="D379" s="95">
        <f t="shared" si="133"/>
        <v>45070</v>
      </c>
      <c r="E379" s="93">
        <f ca="1">IF(D379&lt;$B$1,VLOOKUP(D379,[1]DI!$A$4:$B$15000,2,FALSE),0)</f>
        <v>0.13650000000000001</v>
      </c>
      <c r="F379" s="14">
        <f t="shared" ca="1" si="142"/>
        <v>1.00050788</v>
      </c>
      <c r="G379" s="14">
        <f ca="1">(TRUNC(PRODUCT($F$12:$F378),16))</f>
        <v>1.18833928326847</v>
      </c>
      <c r="H379" s="14">
        <f t="shared" si="143"/>
        <v>1</v>
      </c>
      <c r="I379" s="14">
        <f t="shared" ca="1" si="144"/>
        <v>1.1883392800000001</v>
      </c>
      <c r="J379" s="13">
        <f t="shared" si="134"/>
        <v>0</v>
      </c>
      <c r="K379" s="29">
        <f t="shared" si="135"/>
        <v>44538</v>
      </c>
      <c r="L379" s="2">
        <f t="shared" si="136"/>
        <v>367</v>
      </c>
      <c r="M379" s="17">
        <f t="shared" si="137"/>
        <v>367</v>
      </c>
      <c r="N379" s="12">
        <f t="shared" si="126"/>
        <v>1</v>
      </c>
      <c r="O379" s="12">
        <f t="shared" ca="1" si="127"/>
        <v>1.1883392800000001</v>
      </c>
      <c r="P379" s="17">
        <f t="shared" si="138"/>
        <v>0</v>
      </c>
      <c r="Q379" s="14">
        <f t="shared" ca="1" si="128"/>
        <v>188.33928</v>
      </c>
      <c r="R379" s="20">
        <f t="shared" si="129"/>
        <v>0</v>
      </c>
      <c r="S379" s="14">
        <f t="shared" si="130"/>
        <v>0</v>
      </c>
      <c r="T379" s="4" t="str">
        <f t="shared" si="139"/>
        <v>A+J=</v>
      </c>
      <c r="U379" s="29">
        <f t="shared" si="140"/>
        <v>46021</v>
      </c>
      <c r="V379" s="3"/>
      <c r="W379" s="3"/>
      <c r="X379" s="141">
        <f>[2]Plan1!$A449</f>
        <v>50088</v>
      </c>
      <c r="Y379" s="133" t="str">
        <f>[2]Plan1!$C449</f>
        <v>Carnaval</v>
      </c>
      <c r="Z379" s="124"/>
      <c r="AA379" s="1"/>
      <c r="AB379" s="3"/>
      <c r="AC379" s="3"/>
      <c r="AD379" s="3"/>
      <c r="AE379" s="3"/>
      <c r="AF379" s="3"/>
      <c r="AG379" s="11"/>
      <c r="AH379" s="3"/>
      <c r="AI379" s="3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  <c r="EQ379" s="2"/>
      <c r="ER379" s="2"/>
      <c r="ES379" s="2"/>
      <c r="ET379" s="2"/>
      <c r="EU379" s="2"/>
      <c r="EV379" s="2"/>
      <c r="EW379" s="2"/>
      <c r="EX379" s="2"/>
      <c r="EY379" s="2"/>
    </row>
    <row r="380" spans="1:155" x14ac:dyDescent="0.15">
      <c r="A380" s="115">
        <f t="shared" si="131"/>
        <v>45072</v>
      </c>
      <c r="B380" s="116">
        <f t="shared" ca="1" si="141"/>
        <v>1188.94282</v>
      </c>
      <c r="C380" s="14">
        <f t="shared" si="132"/>
        <v>1000</v>
      </c>
      <c r="D380" s="95">
        <f t="shared" si="133"/>
        <v>45071</v>
      </c>
      <c r="E380" s="93">
        <f ca="1">IF(D380&lt;$B$1,VLOOKUP(D380,[1]DI!$A$4:$B$15000,2,FALSE),0)</f>
        <v>0.13650000000000001</v>
      </c>
      <c r="F380" s="14">
        <f t="shared" ca="1" si="142"/>
        <v>1.00050788</v>
      </c>
      <c r="G380" s="14">
        <f ca="1">(TRUNC(PRODUCT($F$12:$F379),16))</f>
        <v>1.18894281702366</v>
      </c>
      <c r="H380" s="14">
        <f t="shared" si="143"/>
        <v>1</v>
      </c>
      <c r="I380" s="14">
        <f t="shared" ca="1" si="144"/>
        <v>1.1889428200000001</v>
      </c>
      <c r="J380" s="13">
        <f t="shared" si="134"/>
        <v>0</v>
      </c>
      <c r="K380" s="29">
        <f t="shared" si="135"/>
        <v>44538</v>
      </c>
      <c r="L380" s="2">
        <f t="shared" si="136"/>
        <v>368</v>
      </c>
      <c r="M380" s="17">
        <f t="shared" si="137"/>
        <v>368</v>
      </c>
      <c r="N380" s="12">
        <f t="shared" si="126"/>
        <v>1</v>
      </c>
      <c r="O380" s="12">
        <f t="shared" ca="1" si="127"/>
        <v>1.1889428200000001</v>
      </c>
      <c r="P380" s="17">
        <f t="shared" si="138"/>
        <v>0</v>
      </c>
      <c r="Q380" s="14">
        <f t="shared" ca="1" si="128"/>
        <v>188.94282000000001</v>
      </c>
      <c r="R380" s="20">
        <f t="shared" si="129"/>
        <v>0</v>
      </c>
      <c r="S380" s="14">
        <f t="shared" si="130"/>
        <v>0</v>
      </c>
      <c r="T380" s="4" t="str">
        <f t="shared" si="139"/>
        <v>A+J=</v>
      </c>
      <c r="U380" s="29">
        <f t="shared" si="140"/>
        <v>46021</v>
      </c>
      <c r="V380" s="3"/>
      <c r="W380" s="3"/>
      <c r="X380" s="141">
        <f>[2]Plan1!$A450</f>
        <v>50133</v>
      </c>
      <c r="Y380" s="133" t="str">
        <f>[2]Plan1!$C450</f>
        <v>Paixão de Cristo</v>
      </c>
      <c r="Z380" s="124"/>
      <c r="AA380" s="1"/>
      <c r="AB380" s="3"/>
      <c r="AC380" s="3"/>
      <c r="AD380" s="3"/>
      <c r="AE380" s="3"/>
      <c r="AF380" s="3"/>
      <c r="AG380" s="11"/>
      <c r="AH380" s="3"/>
      <c r="AI380" s="3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  <c r="EQ380" s="2"/>
      <c r="ER380" s="2"/>
      <c r="ES380" s="2"/>
      <c r="ET380" s="2"/>
      <c r="EU380" s="2"/>
      <c r="EV380" s="2"/>
      <c r="EW380" s="2"/>
      <c r="EX380" s="2"/>
      <c r="EY380" s="2"/>
    </row>
    <row r="381" spans="1:155" x14ac:dyDescent="0.15">
      <c r="A381" s="115">
        <f t="shared" si="131"/>
        <v>45075</v>
      </c>
      <c r="B381" s="116">
        <f t="shared" ca="1" si="141"/>
        <v>1189.54666</v>
      </c>
      <c r="C381" s="14">
        <f t="shared" si="132"/>
        <v>1000</v>
      </c>
      <c r="D381" s="95">
        <f t="shared" si="133"/>
        <v>45072</v>
      </c>
      <c r="E381" s="93">
        <f ca="1">IF(D381&lt;$B$1,VLOOKUP(D381,[1]DI!$A$4:$B$15000,2,FALSE),0)</f>
        <v>0.13650000000000001</v>
      </c>
      <c r="F381" s="14">
        <f t="shared" ca="1" si="142"/>
        <v>1.00050788</v>
      </c>
      <c r="G381" s="14">
        <f ca="1">(TRUNC(PRODUCT($F$12:$F380),16))</f>
        <v>1.1895466573015701</v>
      </c>
      <c r="H381" s="14">
        <f t="shared" si="143"/>
        <v>1</v>
      </c>
      <c r="I381" s="14">
        <f t="shared" ca="1" si="144"/>
        <v>1.18954666</v>
      </c>
      <c r="J381" s="13">
        <f t="shared" si="134"/>
        <v>0</v>
      </c>
      <c r="K381" s="29">
        <f t="shared" si="135"/>
        <v>44538</v>
      </c>
      <c r="L381" s="2">
        <f t="shared" si="136"/>
        <v>369</v>
      </c>
      <c r="M381" s="17">
        <f t="shared" si="137"/>
        <v>369</v>
      </c>
      <c r="N381" s="12">
        <f t="shared" si="126"/>
        <v>1</v>
      </c>
      <c r="O381" s="12">
        <f t="shared" ca="1" si="127"/>
        <v>1.18954666</v>
      </c>
      <c r="P381" s="17">
        <f t="shared" si="138"/>
        <v>0</v>
      </c>
      <c r="Q381" s="14">
        <f t="shared" ca="1" si="128"/>
        <v>189.54666</v>
      </c>
      <c r="R381" s="20">
        <f t="shared" si="129"/>
        <v>0</v>
      </c>
      <c r="S381" s="14">
        <f t="shared" si="130"/>
        <v>0</v>
      </c>
      <c r="T381" s="4" t="str">
        <f t="shared" si="139"/>
        <v>A+J=</v>
      </c>
      <c r="U381" s="29">
        <f t="shared" si="140"/>
        <v>46021</v>
      </c>
      <c r="V381" s="3"/>
      <c r="W381" s="3"/>
      <c r="X381" s="141">
        <f>[2]Plan1!$A451</f>
        <v>50151</v>
      </c>
      <c r="Y381" s="133" t="str">
        <f>[2]Plan1!$C451</f>
        <v>Tiradentes</v>
      </c>
      <c r="Z381" s="124"/>
      <c r="AA381" s="1"/>
      <c r="AB381" s="3"/>
      <c r="AC381" s="3"/>
      <c r="AD381" s="3"/>
      <c r="AE381" s="3"/>
      <c r="AF381" s="3"/>
      <c r="AG381" s="11"/>
      <c r="AH381" s="3"/>
      <c r="AI381" s="3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  <c r="ES381" s="2"/>
      <c r="ET381" s="2"/>
      <c r="EU381" s="2"/>
      <c r="EV381" s="2"/>
      <c r="EW381" s="2"/>
      <c r="EX381" s="2"/>
      <c r="EY381" s="2"/>
    </row>
    <row r="382" spans="1:155" x14ac:dyDescent="0.15">
      <c r="A382" s="115">
        <f t="shared" si="131"/>
        <v>45076</v>
      </c>
      <c r="B382" s="116">
        <f t="shared" ca="1" si="141"/>
        <v>1190.1507999999999</v>
      </c>
      <c r="C382" s="14">
        <f t="shared" si="132"/>
        <v>1000</v>
      </c>
      <c r="D382" s="95">
        <f t="shared" si="133"/>
        <v>45075</v>
      </c>
      <c r="E382" s="93">
        <f ca="1">IF(D382&lt;$B$1,VLOOKUP(D382,[1]DI!$A$4:$B$15000,2,FALSE),0)</f>
        <v>0.13650000000000001</v>
      </c>
      <c r="F382" s="14">
        <f t="shared" ca="1" si="142"/>
        <v>1.00050788</v>
      </c>
      <c r="G382" s="14">
        <f ca="1">(TRUNC(PRODUCT($F$12:$F381),16))</f>
        <v>1.1901508042578799</v>
      </c>
      <c r="H382" s="14">
        <f t="shared" si="143"/>
        <v>1</v>
      </c>
      <c r="I382" s="14">
        <f t="shared" ca="1" si="144"/>
        <v>1.1901508000000001</v>
      </c>
      <c r="J382" s="13">
        <f t="shared" si="134"/>
        <v>0</v>
      </c>
      <c r="K382" s="29">
        <f t="shared" si="135"/>
        <v>44538</v>
      </c>
      <c r="L382" s="2">
        <f t="shared" si="136"/>
        <v>370</v>
      </c>
      <c r="M382" s="17">
        <f t="shared" si="137"/>
        <v>370</v>
      </c>
      <c r="N382" s="12">
        <f t="shared" si="126"/>
        <v>1</v>
      </c>
      <c r="O382" s="12">
        <f t="shared" ca="1" si="127"/>
        <v>1.1901508000000001</v>
      </c>
      <c r="P382" s="17">
        <f t="shared" si="138"/>
        <v>0</v>
      </c>
      <c r="Q382" s="14">
        <f t="shared" ca="1" si="128"/>
        <v>190.1508</v>
      </c>
      <c r="R382" s="20">
        <f t="shared" si="129"/>
        <v>0</v>
      </c>
      <c r="S382" s="14">
        <f t="shared" si="130"/>
        <v>0</v>
      </c>
      <c r="T382" s="4" t="str">
        <f t="shared" si="139"/>
        <v>A+J=</v>
      </c>
      <c r="U382" s="29">
        <f t="shared" si="140"/>
        <v>46021</v>
      </c>
      <c r="V382" s="3"/>
      <c r="W382" s="3"/>
      <c r="X382" s="141">
        <f>[2]Plan1!$A452</f>
        <v>50161</v>
      </c>
      <c r="Y382" s="133" t="str">
        <f>[2]Plan1!$C452</f>
        <v>Dia do Trabalho</v>
      </c>
      <c r="Z382" s="124"/>
      <c r="AA382" s="1"/>
      <c r="AB382" s="3"/>
      <c r="AC382" s="3"/>
      <c r="AD382" s="3"/>
      <c r="AE382" s="3"/>
      <c r="AF382" s="3"/>
      <c r="AG382" s="11"/>
      <c r="AH382" s="3"/>
      <c r="AI382" s="3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  <c r="ER382" s="2"/>
      <c r="ES382" s="2"/>
      <c r="ET382" s="2"/>
      <c r="EU382" s="2"/>
      <c r="EV382" s="2"/>
      <c r="EW382" s="2"/>
      <c r="EX382" s="2"/>
      <c r="EY382" s="2"/>
    </row>
    <row r="383" spans="1:155" x14ac:dyDescent="0.15">
      <c r="A383" s="115">
        <f t="shared" si="131"/>
        <v>45077</v>
      </c>
      <c r="B383" s="116">
        <f t="shared" ca="1" si="141"/>
        <v>1190.7552599999999</v>
      </c>
      <c r="C383" s="14">
        <f t="shared" si="132"/>
        <v>1000</v>
      </c>
      <c r="D383" s="95">
        <f t="shared" si="133"/>
        <v>45076</v>
      </c>
      <c r="E383" s="93">
        <f ca="1">IF(D383&lt;$B$1,VLOOKUP(D383,[1]DI!$A$4:$B$15000,2,FALSE),0)</f>
        <v>0.13650000000000001</v>
      </c>
      <c r="F383" s="14">
        <f t="shared" ca="1" si="142"/>
        <v>1.00050788</v>
      </c>
      <c r="G383" s="14">
        <f ca="1">(TRUNC(PRODUCT($F$12:$F382),16))</f>
        <v>1.19075525804834</v>
      </c>
      <c r="H383" s="14">
        <f t="shared" si="143"/>
        <v>1</v>
      </c>
      <c r="I383" s="14">
        <f t="shared" ca="1" si="144"/>
        <v>1.19075526</v>
      </c>
      <c r="J383" s="13">
        <f t="shared" si="134"/>
        <v>0</v>
      </c>
      <c r="K383" s="29">
        <f t="shared" si="135"/>
        <v>44538</v>
      </c>
      <c r="L383" s="2">
        <f t="shared" si="136"/>
        <v>371</v>
      </c>
      <c r="M383" s="17">
        <f t="shared" si="137"/>
        <v>371</v>
      </c>
      <c r="N383" s="12">
        <f t="shared" si="126"/>
        <v>1</v>
      </c>
      <c r="O383" s="12">
        <f t="shared" ca="1" si="127"/>
        <v>1.19075526</v>
      </c>
      <c r="P383" s="17">
        <f t="shared" si="138"/>
        <v>0</v>
      </c>
      <c r="Q383" s="14">
        <f t="shared" ca="1" si="128"/>
        <v>190.75525999999999</v>
      </c>
      <c r="R383" s="20">
        <f t="shared" si="129"/>
        <v>0</v>
      </c>
      <c r="S383" s="14">
        <f t="shared" si="130"/>
        <v>0</v>
      </c>
      <c r="T383" s="4" t="str">
        <f t="shared" si="139"/>
        <v>A+J=</v>
      </c>
      <c r="U383" s="29">
        <f t="shared" si="140"/>
        <v>46021</v>
      </c>
      <c r="V383" s="3"/>
      <c r="W383" s="3"/>
      <c r="X383" s="141">
        <f>[2]Plan1!$A453</f>
        <v>50195</v>
      </c>
      <c r="Y383" s="133" t="str">
        <f>[2]Plan1!$C453</f>
        <v>Corpus Christi</v>
      </c>
      <c r="Z383" s="124"/>
      <c r="AA383" s="1"/>
      <c r="AB383" s="3"/>
      <c r="AC383" s="3"/>
      <c r="AD383" s="3"/>
      <c r="AE383" s="3"/>
      <c r="AF383" s="3"/>
      <c r="AG383" s="11"/>
      <c r="AH383" s="3"/>
      <c r="AI383" s="3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  <c r="ER383" s="2"/>
      <c r="ES383" s="2"/>
      <c r="ET383" s="2"/>
      <c r="EU383" s="2"/>
      <c r="EV383" s="2"/>
      <c r="EW383" s="2"/>
      <c r="EX383" s="2"/>
      <c r="EY383" s="2"/>
    </row>
    <row r="384" spans="1:155" x14ac:dyDescent="0.15">
      <c r="A384" s="115">
        <f t="shared" si="131"/>
        <v>45078</v>
      </c>
      <c r="B384" s="116">
        <f t="shared" ca="1" si="141"/>
        <v>1191.3600200000001</v>
      </c>
      <c r="C384" s="14">
        <f t="shared" si="132"/>
        <v>1000</v>
      </c>
      <c r="D384" s="95">
        <f t="shared" si="133"/>
        <v>45077</v>
      </c>
      <c r="E384" s="93">
        <f ca="1">IF(D384&lt;$B$1,VLOOKUP(D384,[1]DI!$A$4:$B$15000,2,FALSE),0)</f>
        <v>0.13650000000000001</v>
      </c>
      <c r="F384" s="14">
        <f t="shared" ca="1" si="142"/>
        <v>1.00050788</v>
      </c>
      <c r="G384" s="14">
        <f ca="1">(TRUNC(PRODUCT($F$12:$F383),16))</f>
        <v>1.1913600188288</v>
      </c>
      <c r="H384" s="14">
        <f t="shared" si="143"/>
        <v>1</v>
      </c>
      <c r="I384" s="14">
        <f t="shared" ca="1" si="144"/>
        <v>1.1913600200000001</v>
      </c>
      <c r="J384" s="13">
        <f t="shared" si="134"/>
        <v>0</v>
      </c>
      <c r="K384" s="29">
        <f t="shared" si="135"/>
        <v>44538</v>
      </c>
      <c r="L384" s="2">
        <f t="shared" si="136"/>
        <v>372</v>
      </c>
      <c r="M384" s="17">
        <f t="shared" si="137"/>
        <v>372</v>
      </c>
      <c r="N384" s="12">
        <f t="shared" si="126"/>
        <v>1</v>
      </c>
      <c r="O384" s="12">
        <f t="shared" ca="1" si="127"/>
        <v>1.1913600200000001</v>
      </c>
      <c r="P384" s="17">
        <f t="shared" si="138"/>
        <v>0</v>
      </c>
      <c r="Q384" s="14">
        <f t="shared" ca="1" si="128"/>
        <v>191.36001999999999</v>
      </c>
      <c r="R384" s="20">
        <f t="shared" si="129"/>
        <v>0</v>
      </c>
      <c r="S384" s="14">
        <f t="shared" si="130"/>
        <v>0</v>
      </c>
      <c r="T384" s="4" t="str">
        <f t="shared" si="139"/>
        <v>A+J=</v>
      </c>
      <c r="U384" s="29">
        <f t="shared" si="140"/>
        <v>46021</v>
      </c>
      <c r="V384" s="3"/>
      <c r="W384" s="3"/>
      <c r="X384" s="141">
        <f>[2]Plan1!$A454</f>
        <v>50290</v>
      </c>
      <c r="Y384" s="133" t="str">
        <f>[2]Plan1!$C454</f>
        <v>Independência do Brasil</v>
      </c>
      <c r="Z384" s="124"/>
      <c r="AA384" s="1"/>
      <c r="AB384" s="3"/>
      <c r="AC384" s="3"/>
      <c r="AD384" s="3"/>
      <c r="AE384" s="3"/>
      <c r="AF384" s="3"/>
      <c r="AG384" s="11"/>
      <c r="AH384" s="3"/>
      <c r="AI384" s="3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  <c r="ER384" s="2"/>
      <c r="ES384" s="2"/>
      <c r="ET384" s="2"/>
      <c r="EU384" s="2"/>
      <c r="EV384" s="2"/>
      <c r="EW384" s="2"/>
      <c r="EX384" s="2"/>
      <c r="EY384" s="2"/>
    </row>
    <row r="385" spans="1:155" x14ac:dyDescent="0.15">
      <c r="A385" s="115">
        <f t="shared" si="131"/>
        <v>45079</v>
      </c>
      <c r="B385" s="116">
        <f t="shared" ca="1" si="141"/>
        <v>1191.9650899999999</v>
      </c>
      <c r="C385" s="14">
        <f t="shared" si="132"/>
        <v>1000</v>
      </c>
      <c r="D385" s="95">
        <f t="shared" si="133"/>
        <v>45078</v>
      </c>
      <c r="E385" s="93">
        <f ca="1">IF(D385&lt;$B$1,VLOOKUP(D385,[1]DI!$A$4:$B$15000,2,FALSE),0)</f>
        <v>0.13650000000000001</v>
      </c>
      <c r="F385" s="14">
        <f t="shared" ca="1" si="142"/>
        <v>1.00050788</v>
      </c>
      <c r="G385" s="14">
        <f ca="1">(TRUNC(PRODUCT($F$12:$F384),16))</f>
        <v>1.1919650867551601</v>
      </c>
      <c r="H385" s="14">
        <f t="shared" si="143"/>
        <v>1</v>
      </c>
      <c r="I385" s="14">
        <f t="shared" ca="1" si="144"/>
        <v>1.1919650900000001</v>
      </c>
      <c r="J385" s="13">
        <f t="shared" si="134"/>
        <v>0</v>
      </c>
      <c r="K385" s="29">
        <f t="shared" si="135"/>
        <v>44538</v>
      </c>
      <c r="L385" s="2">
        <f t="shared" si="136"/>
        <v>373</v>
      </c>
      <c r="M385" s="17">
        <f t="shared" si="137"/>
        <v>373</v>
      </c>
      <c r="N385" s="12">
        <f t="shared" si="126"/>
        <v>1</v>
      </c>
      <c r="O385" s="12">
        <f t="shared" ca="1" si="127"/>
        <v>1.1919650900000001</v>
      </c>
      <c r="P385" s="17">
        <f t="shared" si="138"/>
        <v>0</v>
      </c>
      <c r="Q385" s="14">
        <f t="shared" ca="1" si="128"/>
        <v>191.96509</v>
      </c>
      <c r="R385" s="20">
        <f t="shared" si="129"/>
        <v>0</v>
      </c>
      <c r="S385" s="14">
        <f t="shared" si="130"/>
        <v>0</v>
      </c>
      <c r="T385" s="4" t="str">
        <f t="shared" si="139"/>
        <v>A+J=</v>
      </c>
      <c r="U385" s="29">
        <f t="shared" si="140"/>
        <v>46021</v>
      </c>
      <c r="V385" s="3"/>
      <c r="W385" s="3"/>
      <c r="X385" s="141">
        <f>[2]Plan1!$A455</f>
        <v>50325</v>
      </c>
      <c r="Y385" s="133" t="str">
        <f>[2]Plan1!$C455</f>
        <v>Nossa Sr.a Aparecida - Padroeira do Brasil</v>
      </c>
      <c r="Z385" s="124"/>
      <c r="AA385" s="1"/>
      <c r="AB385" s="3"/>
      <c r="AC385" s="3"/>
      <c r="AD385" s="3"/>
      <c r="AE385" s="3"/>
      <c r="AF385" s="3"/>
      <c r="AG385" s="11"/>
      <c r="AH385" s="3"/>
      <c r="AI385" s="3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  <c r="ER385" s="2"/>
      <c r="ES385" s="2"/>
      <c r="ET385" s="2"/>
      <c r="EU385" s="2"/>
      <c r="EV385" s="2"/>
      <c r="EW385" s="2"/>
      <c r="EX385" s="2"/>
      <c r="EY385" s="2"/>
    </row>
    <row r="386" spans="1:155" x14ac:dyDescent="0.15">
      <c r="A386" s="115">
        <f t="shared" si="131"/>
        <v>45082</v>
      </c>
      <c r="B386" s="116">
        <f t="shared" ca="1" si="141"/>
        <v>1192.5704599999999</v>
      </c>
      <c r="C386" s="14">
        <f t="shared" si="132"/>
        <v>1000</v>
      </c>
      <c r="D386" s="95">
        <f t="shared" si="133"/>
        <v>45079</v>
      </c>
      <c r="E386" s="93">
        <f ca="1">IF(D386&lt;$B$1,VLOOKUP(D386,[1]DI!$A$4:$B$15000,2,FALSE),0)</f>
        <v>0.13650000000000001</v>
      </c>
      <c r="F386" s="14">
        <f t="shared" ca="1" si="142"/>
        <v>1.00050788</v>
      </c>
      <c r="G386" s="14">
        <f ca="1">(TRUNC(PRODUCT($F$12:$F385),16))</f>
        <v>1.1925704619834301</v>
      </c>
      <c r="H386" s="14">
        <f t="shared" si="143"/>
        <v>1</v>
      </c>
      <c r="I386" s="14">
        <f t="shared" ca="1" si="144"/>
        <v>1.19257046</v>
      </c>
      <c r="J386" s="13">
        <f t="shared" si="134"/>
        <v>0</v>
      </c>
      <c r="K386" s="29">
        <f t="shared" si="135"/>
        <v>44538</v>
      </c>
      <c r="L386" s="2">
        <f t="shared" si="136"/>
        <v>374</v>
      </c>
      <c r="M386" s="17">
        <f t="shared" si="137"/>
        <v>374</v>
      </c>
      <c r="N386" s="12">
        <f t="shared" si="126"/>
        <v>1</v>
      </c>
      <c r="O386" s="12">
        <f t="shared" ca="1" si="127"/>
        <v>1.19257046</v>
      </c>
      <c r="P386" s="17">
        <f t="shared" si="138"/>
        <v>0</v>
      </c>
      <c r="Q386" s="14">
        <f t="shared" ca="1" si="128"/>
        <v>192.57046</v>
      </c>
      <c r="R386" s="20">
        <f t="shared" si="129"/>
        <v>0</v>
      </c>
      <c r="S386" s="14">
        <f t="shared" si="130"/>
        <v>0</v>
      </c>
      <c r="T386" s="4" t="str">
        <f t="shared" si="139"/>
        <v>A+J=</v>
      </c>
      <c r="U386" s="29">
        <f t="shared" si="140"/>
        <v>46021</v>
      </c>
      <c r="V386" s="3"/>
      <c r="W386" s="3"/>
      <c r="X386" s="141">
        <f>[2]Plan1!$A456</f>
        <v>50346</v>
      </c>
      <c r="Y386" s="133" t="str">
        <f>[2]Plan1!$C456</f>
        <v>Finados</v>
      </c>
      <c r="Z386" s="124"/>
      <c r="AA386" s="1"/>
      <c r="AB386" s="3"/>
      <c r="AC386" s="3"/>
      <c r="AD386" s="3"/>
      <c r="AE386" s="3"/>
      <c r="AF386" s="3"/>
      <c r="AG386" s="11"/>
      <c r="AH386" s="3"/>
      <c r="AI386" s="3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  <c r="ER386" s="2"/>
      <c r="ES386" s="2"/>
      <c r="ET386" s="2"/>
      <c r="EU386" s="2"/>
      <c r="EV386" s="2"/>
      <c r="EW386" s="2"/>
      <c r="EX386" s="2"/>
      <c r="EY386" s="2"/>
    </row>
    <row r="387" spans="1:155" x14ac:dyDescent="0.15">
      <c r="A387" s="115">
        <f t="shared" si="131"/>
        <v>45083</v>
      </c>
      <c r="B387" s="116">
        <f t="shared" ca="1" si="141"/>
        <v>1193.17614</v>
      </c>
      <c r="C387" s="14">
        <f t="shared" si="132"/>
        <v>1000</v>
      </c>
      <c r="D387" s="95">
        <f t="shared" si="133"/>
        <v>45082</v>
      </c>
      <c r="E387" s="93">
        <f ca="1">IF(D387&lt;$B$1,VLOOKUP(D387,[1]DI!$A$4:$B$15000,2,FALSE),0)</f>
        <v>0.13650000000000001</v>
      </c>
      <c r="F387" s="14">
        <f t="shared" ca="1" si="142"/>
        <v>1.00050788</v>
      </c>
      <c r="G387" s="14">
        <f ca="1">(TRUNC(PRODUCT($F$12:$F386),16))</f>
        <v>1.19317614466966</v>
      </c>
      <c r="H387" s="14">
        <f t="shared" si="143"/>
        <v>1</v>
      </c>
      <c r="I387" s="14">
        <f t="shared" ca="1" si="144"/>
        <v>1.1931761400000001</v>
      </c>
      <c r="J387" s="13">
        <f t="shared" si="134"/>
        <v>0</v>
      </c>
      <c r="K387" s="29">
        <f t="shared" si="135"/>
        <v>44538</v>
      </c>
      <c r="L387" s="2">
        <f t="shared" si="136"/>
        <v>375</v>
      </c>
      <c r="M387" s="17">
        <f t="shared" si="137"/>
        <v>375</v>
      </c>
      <c r="N387" s="12">
        <f t="shared" si="126"/>
        <v>1</v>
      </c>
      <c r="O387" s="12">
        <f t="shared" ca="1" si="127"/>
        <v>1.1931761400000001</v>
      </c>
      <c r="P387" s="17">
        <f t="shared" si="138"/>
        <v>0</v>
      </c>
      <c r="Q387" s="14">
        <f t="shared" ca="1" si="128"/>
        <v>193.17614</v>
      </c>
      <c r="R387" s="20">
        <f t="shared" si="129"/>
        <v>0</v>
      </c>
      <c r="S387" s="14">
        <f t="shared" si="130"/>
        <v>0</v>
      </c>
      <c r="T387" s="4" t="str">
        <f t="shared" si="139"/>
        <v>A+J=</v>
      </c>
      <c r="U387" s="29">
        <f t="shared" si="140"/>
        <v>46021</v>
      </c>
      <c r="V387" s="3"/>
      <c r="W387" s="3"/>
      <c r="X387" s="141">
        <f>[2]Plan1!$A457</f>
        <v>50359</v>
      </c>
      <c r="Y387" s="133" t="str">
        <f>[2]Plan1!$C457</f>
        <v>Proclamação da República</v>
      </c>
      <c r="Z387" s="124"/>
      <c r="AA387" s="1"/>
      <c r="AB387" s="3"/>
      <c r="AC387" s="3"/>
      <c r="AD387" s="3"/>
      <c r="AE387" s="3"/>
      <c r="AF387" s="3"/>
      <c r="AG387" s="11"/>
      <c r="AH387" s="3"/>
      <c r="AI387" s="3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  <c r="ER387" s="2"/>
      <c r="ES387" s="2"/>
      <c r="ET387" s="2"/>
      <c r="EU387" s="2"/>
      <c r="EV387" s="2"/>
      <c r="EW387" s="2"/>
      <c r="EX387" s="2"/>
      <c r="EY387" s="2"/>
    </row>
    <row r="388" spans="1:155" x14ac:dyDescent="0.15">
      <c r="A388" s="115">
        <f t="shared" si="131"/>
        <v>45084</v>
      </c>
      <c r="B388" s="116">
        <f t="shared" ca="1" si="141"/>
        <v>1193.7821300000001</v>
      </c>
      <c r="C388" s="14">
        <f t="shared" si="132"/>
        <v>1000</v>
      </c>
      <c r="D388" s="95">
        <f t="shared" si="133"/>
        <v>45083</v>
      </c>
      <c r="E388" s="93">
        <f ca="1">IF(D388&lt;$B$1,VLOOKUP(D388,[1]DI!$A$4:$B$15000,2,FALSE),0)</f>
        <v>0.13650000000000001</v>
      </c>
      <c r="F388" s="14">
        <f t="shared" ca="1" si="142"/>
        <v>1.00050788</v>
      </c>
      <c r="G388" s="14">
        <f ca="1">(TRUNC(PRODUCT($F$12:$F387),16))</f>
        <v>1.19378213497001</v>
      </c>
      <c r="H388" s="14">
        <f t="shared" si="143"/>
        <v>1</v>
      </c>
      <c r="I388" s="14">
        <f t="shared" ca="1" si="144"/>
        <v>1.19378213</v>
      </c>
      <c r="J388" s="13">
        <f t="shared" si="134"/>
        <v>0</v>
      </c>
      <c r="K388" s="29">
        <f t="shared" si="135"/>
        <v>44538</v>
      </c>
      <c r="L388" s="2">
        <f t="shared" si="136"/>
        <v>376</v>
      </c>
      <c r="M388" s="17">
        <f t="shared" si="137"/>
        <v>376</v>
      </c>
      <c r="N388" s="12">
        <f t="shared" si="126"/>
        <v>1</v>
      </c>
      <c r="O388" s="12">
        <f t="shared" ca="1" si="127"/>
        <v>1.19378213</v>
      </c>
      <c r="P388" s="17">
        <f t="shared" si="138"/>
        <v>0</v>
      </c>
      <c r="Q388" s="14">
        <f t="shared" ca="1" si="128"/>
        <v>193.78213</v>
      </c>
      <c r="R388" s="20">
        <f t="shared" si="129"/>
        <v>0</v>
      </c>
      <c r="S388" s="14">
        <f t="shared" si="130"/>
        <v>0</v>
      </c>
      <c r="T388" s="4" t="str">
        <f t="shared" si="139"/>
        <v>A+J=</v>
      </c>
      <c r="U388" s="29">
        <f t="shared" si="140"/>
        <v>46021</v>
      </c>
      <c r="V388" s="3"/>
      <c r="W388" s="3"/>
      <c r="X388" s="141">
        <f>[2]Plan1!$A458</f>
        <v>50364</v>
      </c>
      <c r="Y388" s="133" t="str">
        <f>[2]Plan1!$C458</f>
        <v>Dia Nacional de Zumbi e da Consciência Negra</v>
      </c>
      <c r="Z388" s="124"/>
      <c r="AA388" s="1"/>
      <c r="AB388" s="3"/>
      <c r="AC388" s="3"/>
      <c r="AD388" s="3"/>
      <c r="AE388" s="3"/>
      <c r="AF388" s="3"/>
      <c r="AG388" s="11"/>
      <c r="AH388" s="3"/>
      <c r="AI388" s="3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  <c r="ER388" s="2"/>
      <c r="ES388" s="2"/>
      <c r="ET388" s="2"/>
      <c r="EU388" s="2"/>
      <c r="EV388" s="2"/>
      <c r="EW388" s="2"/>
      <c r="EX388" s="2"/>
      <c r="EY388" s="2"/>
    </row>
    <row r="389" spans="1:155" x14ac:dyDescent="0.15">
      <c r="A389" s="115">
        <f t="shared" si="131"/>
        <v>45086</v>
      </c>
      <c r="B389" s="116">
        <f t="shared" ca="1" si="141"/>
        <v>1194.38843</v>
      </c>
      <c r="C389" s="14">
        <f t="shared" si="132"/>
        <v>1000</v>
      </c>
      <c r="D389" s="95">
        <f t="shared" si="133"/>
        <v>45084</v>
      </c>
      <c r="E389" s="93">
        <f ca="1">IF(D389&lt;$B$1,VLOOKUP(D389,[1]DI!$A$4:$B$15000,2,FALSE),0)</f>
        <v>0.13650000000000001</v>
      </c>
      <c r="F389" s="14">
        <f t="shared" ca="1" si="142"/>
        <v>1.00050788</v>
      </c>
      <c r="G389" s="14">
        <f ca="1">(TRUNC(PRODUCT($F$12:$F388),16))</f>
        <v>1.19438843304072</v>
      </c>
      <c r="H389" s="14">
        <f t="shared" si="143"/>
        <v>1</v>
      </c>
      <c r="I389" s="14">
        <f t="shared" ca="1" si="144"/>
        <v>1.1943884300000001</v>
      </c>
      <c r="J389" s="13">
        <f t="shared" si="134"/>
        <v>0</v>
      </c>
      <c r="K389" s="29">
        <f t="shared" si="135"/>
        <v>44538</v>
      </c>
      <c r="L389" s="2">
        <f t="shared" si="136"/>
        <v>377</v>
      </c>
      <c r="M389" s="17">
        <f t="shared" si="137"/>
        <v>377</v>
      </c>
      <c r="N389" s="12">
        <f t="shared" si="126"/>
        <v>1</v>
      </c>
      <c r="O389" s="12">
        <f t="shared" ca="1" si="127"/>
        <v>1.1943884300000001</v>
      </c>
      <c r="P389" s="17">
        <f t="shared" si="138"/>
        <v>0</v>
      </c>
      <c r="Q389" s="14">
        <f t="shared" ca="1" si="128"/>
        <v>194.38843</v>
      </c>
      <c r="R389" s="20">
        <f t="shared" si="129"/>
        <v>0</v>
      </c>
      <c r="S389" s="14">
        <f t="shared" si="130"/>
        <v>0</v>
      </c>
      <c r="T389" s="4" t="str">
        <f t="shared" si="139"/>
        <v>A+J=</v>
      </c>
      <c r="U389" s="29">
        <f t="shared" si="140"/>
        <v>46021</v>
      </c>
      <c r="V389" s="3"/>
      <c r="W389" s="3"/>
      <c r="X389" s="141">
        <f>[2]Plan1!$A459</f>
        <v>50399</v>
      </c>
      <c r="Y389" s="133" t="str">
        <f>[2]Plan1!$C459</f>
        <v>Natal</v>
      </c>
      <c r="Z389" s="124"/>
      <c r="AA389" s="1"/>
      <c r="AB389" s="3"/>
      <c r="AC389" s="3"/>
      <c r="AD389" s="3"/>
      <c r="AE389" s="3"/>
      <c r="AF389" s="3"/>
      <c r="AG389" s="11"/>
      <c r="AH389" s="3"/>
      <c r="AI389" s="3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  <c r="ER389" s="2"/>
      <c r="ES389" s="2"/>
      <c r="ET389" s="2"/>
      <c r="EU389" s="2"/>
      <c r="EV389" s="2"/>
      <c r="EW389" s="2"/>
      <c r="EX389" s="2"/>
      <c r="EY389" s="2"/>
    </row>
    <row r="390" spans="1:155" x14ac:dyDescent="0.15">
      <c r="A390" s="115">
        <f t="shared" si="131"/>
        <v>45089</v>
      </c>
      <c r="B390" s="116">
        <f t="shared" ca="1" si="141"/>
        <v>1194.99504</v>
      </c>
      <c r="C390" s="14">
        <f t="shared" si="132"/>
        <v>1000</v>
      </c>
      <c r="D390" s="95">
        <f t="shared" si="133"/>
        <v>45086</v>
      </c>
      <c r="E390" s="93">
        <f ca="1">IF(D390&lt;$B$1,VLOOKUP(D390,[1]DI!$A$4:$B$15000,2,FALSE),0)</f>
        <v>0.13650000000000001</v>
      </c>
      <c r="F390" s="14">
        <f t="shared" ca="1" si="142"/>
        <v>1.00050788</v>
      </c>
      <c r="G390" s="14">
        <f ca="1">(TRUNC(PRODUCT($F$12:$F389),16))</f>
        <v>1.1949950390380899</v>
      </c>
      <c r="H390" s="14">
        <f t="shared" si="143"/>
        <v>1</v>
      </c>
      <c r="I390" s="14">
        <f t="shared" ca="1" si="144"/>
        <v>1.19499504</v>
      </c>
      <c r="J390" s="13">
        <f t="shared" si="134"/>
        <v>0</v>
      </c>
      <c r="K390" s="29">
        <f t="shared" si="135"/>
        <v>44538</v>
      </c>
      <c r="L390" s="2">
        <f t="shared" si="136"/>
        <v>378</v>
      </c>
      <c r="M390" s="17">
        <f t="shared" si="137"/>
        <v>378</v>
      </c>
      <c r="N390" s="12">
        <f t="shared" si="126"/>
        <v>1</v>
      </c>
      <c r="O390" s="12">
        <f t="shared" ca="1" si="127"/>
        <v>1.19499504</v>
      </c>
      <c r="P390" s="17">
        <f t="shared" si="138"/>
        <v>0</v>
      </c>
      <c r="Q390" s="14">
        <f t="shared" ca="1" si="128"/>
        <v>194.99503999999999</v>
      </c>
      <c r="R390" s="20">
        <f t="shared" si="129"/>
        <v>0</v>
      </c>
      <c r="S390" s="14">
        <f t="shared" si="130"/>
        <v>0</v>
      </c>
      <c r="T390" s="4" t="str">
        <f t="shared" si="139"/>
        <v>A+J=</v>
      </c>
      <c r="U390" s="29">
        <f t="shared" si="140"/>
        <v>46021</v>
      </c>
      <c r="V390" s="3"/>
      <c r="W390" s="3"/>
      <c r="X390" s="141">
        <f>[2]Plan1!$A460</f>
        <v>50406</v>
      </c>
      <c r="Y390" s="133" t="str">
        <f>[2]Plan1!$C460</f>
        <v>Confraternização Universal</v>
      </c>
      <c r="Z390" s="124"/>
      <c r="AA390" s="1"/>
      <c r="AB390" s="3"/>
      <c r="AC390" s="3"/>
      <c r="AD390" s="3"/>
      <c r="AE390" s="3"/>
      <c r="AF390" s="3"/>
      <c r="AG390" s="11"/>
      <c r="AH390" s="3"/>
      <c r="AI390" s="3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  <c r="ES390" s="2"/>
      <c r="ET390" s="2"/>
      <c r="EU390" s="2"/>
      <c r="EV390" s="2"/>
      <c r="EW390" s="2"/>
      <c r="EX390" s="2"/>
      <c r="EY390" s="2"/>
    </row>
    <row r="391" spans="1:155" x14ac:dyDescent="0.15">
      <c r="A391" s="115">
        <f t="shared" si="131"/>
        <v>45090</v>
      </c>
      <c r="B391" s="116">
        <f t="shared" ca="1" si="141"/>
        <v>1195.60195</v>
      </c>
      <c r="C391" s="14">
        <f t="shared" si="132"/>
        <v>1000</v>
      </c>
      <c r="D391" s="95">
        <f t="shared" si="133"/>
        <v>45089</v>
      </c>
      <c r="E391" s="93">
        <f ca="1">IF(D391&lt;$B$1,VLOOKUP(D391,[1]DI!$A$4:$B$15000,2,FALSE),0)</f>
        <v>0.13650000000000001</v>
      </c>
      <c r="F391" s="14">
        <f t="shared" ca="1" si="142"/>
        <v>1.00050788</v>
      </c>
      <c r="G391" s="14">
        <f ca="1">(TRUNC(PRODUCT($F$12:$F390),16))</f>
        <v>1.19560195311852</v>
      </c>
      <c r="H391" s="14">
        <f t="shared" si="143"/>
        <v>1</v>
      </c>
      <c r="I391" s="14">
        <f t="shared" ca="1" si="144"/>
        <v>1.1956019499999999</v>
      </c>
      <c r="J391" s="13">
        <f t="shared" si="134"/>
        <v>0</v>
      </c>
      <c r="K391" s="29">
        <f t="shared" si="135"/>
        <v>44538</v>
      </c>
      <c r="L391" s="2">
        <f t="shared" si="136"/>
        <v>379</v>
      </c>
      <c r="M391" s="17">
        <f t="shared" si="137"/>
        <v>379</v>
      </c>
      <c r="N391" s="12">
        <f t="shared" si="126"/>
        <v>1</v>
      </c>
      <c r="O391" s="12">
        <f t="shared" ca="1" si="127"/>
        <v>1.1956019499999999</v>
      </c>
      <c r="P391" s="17">
        <f t="shared" si="138"/>
        <v>0</v>
      </c>
      <c r="Q391" s="14">
        <f t="shared" ca="1" si="128"/>
        <v>195.60194999999999</v>
      </c>
      <c r="R391" s="20">
        <f t="shared" si="129"/>
        <v>0</v>
      </c>
      <c r="S391" s="14">
        <f t="shared" si="130"/>
        <v>0</v>
      </c>
      <c r="T391" s="4" t="str">
        <f t="shared" si="139"/>
        <v>A+J=</v>
      </c>
      <c r="U391" s="29">
        <f t="shared" si="140"/>
        <v>46021</v>
      </c>
      <c r="V391" s="3"/>
      <c r="W391" s="3"/>
      <c r="X391" s="141">
        <f>[2]Plan1!$A461</f>
        <v>50472</v>
      </c>
      <c r="Y391" s="133" t="str">
        <f>[2]Plan1!$C461</f>
        <v>Carnaval</v>
      </c>
      <c r="Z391" s="124"/>
      <c r="AA391" s="1"/>
      <c r="AB391" s="3"/>
      <c r="AC391" s="3"/>
      <c r="AD391" s="3"/>
      <c r="AE391" s="3"/>
      <c r="AF391" s="3"/>
      <c r="AG391" s="11"/>
      <c r="AH391" s="3"/>
      <c r="AI391" s="3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  <c r="ES391" s="2"/>
      <c r="ET391" s="2"/>
      <c r="EU391" s="2"/>
      <c r="EV391" s="2"/>
      <c r="EW391" s="2"/>
      <c r="EX391" s="2"/>
      <c r="EY391" s="2"/>
    </row>
    <row r="392" spans="1:155" x14ac:dyDescent="0.15">
      <c r="A392" s="115">
        <f t="shared" si="131"/>
        <v>45091</v>
      </c>
      <c r="B392" s="116">
        <f t="shared" ca="1" si="141"/>
        <v>1196.2091800000001</v>
      </c>
      <c r="C392" s="14">
        <f t="shared" si="132"/>
        <v>1000</v>
      </c>
      <c r="D392" s="95">
        <f t="shared" si="133"/>
        <v>45090</v>
      </c>
      <c r="E392" s="93">
        <f ca="1">IF(D392&lt;$B$1,VLOOKUP(D392,[1]DI!$A$4:$B$15000,2,FALSE),0)</f>
        <v>0.13650000000000001</v>
      </c>
      <c r="F392" s="14">
        <f t="shared" ca="1" si="142"/>
        <v>1.00050788</v>
      </c>
      <c r="G392" s="14">
        <f ca="1">(TRUNC(PRODUCT($F$12:$F391),16))</f>
        <v>1.1962091754384701</v>
      </c>
      <c r="H392" s="14">
        <f t="shared" si="143"/>
        <v>1</v>
      </c>
      <c r="I392" s="14">
        <f t="shared" ca="1" si="144"/>
        <v>1.1962091800000001</v>
      </c>
      <c r="J392" s="13">
        <f t="shared" si="134"/>
        <v>0</v>
      </c>
      <c r="K392" s="29">
        <f t="shared" si="135"/>
        <v>44538</v>
      </c>
      <c r="L392" s="2">
        <f t="shared" si="136"/>
        <v>380</v>
      </c>
      <c r="M392" s="17">
        <f t="shared" si="137"/>
        <v>380</v>
      </c>
      <c r="N392" s="12">
        <f t="shared" si="126"/>
        <v>1</v>
      </c>
      <c r="O392" s="12">
        <f t="shared" ca="1" si="127"/>
        <v>1.1962091800000001</v>
      </c>
      <c r="P392" s="17">
        <f t="shared" si="138"/>
        <v>0</v>
      </c>
      <c r="Q392" s="14">
        <f t="shared" ca="1" si="128"/>
        <v>196.20918</v>
      </c>
      <c r="R392" s="20">
        <f t="shared" si="129"/>
        <v>0</v>
      </c>
      <c r="S392" s="14">
        <f t="shared" si="130"/>
        <v>0</v>
      </c>
      <c r="T392" s="4" t="str">
        <f t="shared" si="139"/>
        <v>A+J=</v>
      </c>
      <c r="U392" s="29">
        <f t="shared" si="140"/>
        <v>46021</v>
      </c>
      <c r="V392" s="3"/>
      <c r="W392" s="3"/>
      <c r="X392" s="141">
        <f>[2]Plan1!$A462</f>
        <v>50473</v>
      </c>
      <c r="Y392" s="133" t="str">
        <f>[2]Plan1!$C462</f>
        <v>Carnaval</v>
      </c>
      <c r="Z392" s="124"/>
      <c r="AA392" s="1"/>
      <c r="AB392" s="3"/>
      <c r="AC392" s="3"/>
      <c r="AD392" s="3"/>
      <c r="AE392" s="3"/>
      <c r="AF392" s="3"/>
      <c r="AG392" s="11"/>
      <c r="AH392" s="3"/>
      <c r="AI392" s="3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  <c r="EQ392" s="2"/>
      <c r="ER392" s="2"/>
      <c r="ES392" s="2"/>
      <c r="ET392" s="2"/>
      <c r="EU392" s="2"/>
      <c r="EV392" s="2"/>
      <c r="EW392" s="2"/>
      <c r="EX392" s="2"/>
      <c r="EY392" s="2"/>
    </row>
    <row r="393" spans="1:155" x14ac:dyDescent="0.15">
      <c r="A393" s="115">
        <f t="shared" si="131"/>
        <v>45092</v>
      </c>
      <c r="B393" s="116">
        <f t="shared" ca="1" si="141"/>
        <v>1196.8167100000001</v>
      </c>
      <c r="C393" s="14">
        <f t="shared" si="132"/>
        <v>1000</v>
      </c>
      <c r="D393" s="95">
        <f t="shared" si="133"/>
        <v>45091</v>
      </c>
      <c r="E393" s="93">
        <f ca="1">IF(D393&lt;$B$1,VLOOKUP(D393,[1]DI!$A$4:$B$15000,2,FALSE),0)</f>
        <v>0.13650000000000001</v>
      </c>
      <c r="F393" s="14">
        <f t="shared" ca="1" si="142"/>
        <v>1.00050788</v>
      </c>
      <c r="G393" s="14">
        <f ca="1">(TRUNC(PRODUCT($F$12:$F392),16))</f>
        <v>1.1968167061544901</v>
      </c>
      <c r="H393" s="14">
        <f t="shared" si="143"/>
        <v>1</v>
      </c>
      <c r="I393" s="14">
        <f t="shared" ca="1" si="144"/>
        <v>1.19681671</v>
      </c>
      <c r="J393" s="13">
        <f t="shared" si="134"/>
        <v>0</v>
      </c>
      <c r="K393" s="29">
        <f t="shared" si="135"/>
        <v>44538</v>
      </c>
      <c r="L393" s="2">
        <f t="shared" si="136"/>
        <v>381</v>
      </c>
      <c r="M393" s="17">
        <f t="shared" si="137"/>
        <v>381</v>
      </c>
      <c r="N393" s="12">
        <f t="shared" si="126"/>
        <v>1</v>
      </c>
      <c r="O393" s="12">
        <f t="shared" ca="1" si="127"/>
        <v>1.19681671</v>
      </c>
      <c r="P393" s="17">
        <f t="shared" si="138"/>
        <v>0</v>
      </c>
      <c r="Q393" s="14">
        <f t="shared" ca="1" si="128"/>
        <v>196.81671</v>
      </c>
      <c r="R393" s="20">
        <f t="shared" si="129"/>
        <v>0</v>
      </c>
      <c r="S393" s="14">
        <f t="shared" si="130"/>
        <v>0</v>
      </c>
      <c r="T393" s="4" t="str">
        <f t="shared" si="139"/>
        <v>A+J=</v>
      </c>
      <c r="U393" s="29">
        <f t="shared" si="140"/>
        <v>46021</v>
      </c>
      <c r="V393" s="3"/>
      <c r="W393" s="3"/>
      <c r="X393" s="141">
        <f>[2]Plan1!$A463</f>
        <v>50516</v>
      </c>
      <c r="Y393" s="133" t="str">
        <f>[2]Plan1!$C463</f>
        <v>Tiradentes</v>
      </c>
      <c r="Z393" s="124"/>
      <c r="AA393" s="1"/>
      <c r="AB393" s="3"/>
      <c r="AC393" s="3"/>
      <c r="AD393" s="3"/>
      <c r="AE393" s="3"/>
      <c r="AF393" s="3"/>
      <c r="AG393" s="11"/>
      <c r="AH393" s="3"/>
      <c r="AI393" s="3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  <c r="ES393" s="2"/>
      <c r="ET393" s="2"/>
      <c r="EU393" s="2"/>
      <c r="EV393" s="2"/>
      <c r="EW393" s="2"/>
      <c r="EX393" s="2"/>
      <c r="EY393" s="2"/>
    </row>
    <row r="394" spans="1:155" x14ac:dyDescent="0.15">
      <c r="A394" s="115">
        <f t="shared" si="131"/>
        <v>45093</v>
      </c>
      <c r="B394" s="116">
        <f t="shared" ca="1" si="141"/>
        <v>1197.42455</v>
      </c>
      <c r="C394" s="14">
        <f t="shared" si="132"/>
        <v>1000</v>
      </c>
      <c r="D394" s="95">
        <f t="shared" si="133"/>
        <v>45092</v>
      </c>
      <c r="E394" s="93">
        <f ca="1">IF(D394&lt;$B$1,VLOOKUP(D394,[1]DI!$A$4:$B$15000,2,FALSE),0)</f>
        <v>0.13650000000000001</v>
      </c>
      <c r="F394" s="14">
        <f t="shared" ca="1" si="142"/>
        <v>1.00050788</v>
      </c>
      <c r="G394" s="14">
        <f ca="1">(TRUNC(PRODUCT($F$12:$F393),16))</f>
        <v>1.19742454542321</v>
      </c>
      <c r="H394" s="14">
        <f t="shared" si="143"/>
        <v>1</v>
      </c>
      <c r="I394" s="14">
        <f t="shared" ca="1" si="144"/>
        <v>1.19742455</v>
      </c>
      <c r="J394" s="13">
        <f t="shared" si="134"/>
        <v>0</v>
      </c>
      <c r="K394" s="29">
        <f t="shared" si="135"/>
        <v>44538</v>
      </c>
      <c r="L394" s="2">
        <f t="shared" si="136"/>
        <v>382</v>
      </c>
      <c r="M394" s="17">
        <f t="shared" si="137"/>
        <v>382</v>
      </c>
      <c r="N394" s="12">
        <f t="shared" si="126"/>
        <v>1</v>
      </c>
      <c r="O394" s="12">
        <f t="shared" ca="1" si="127"/>
        <v>1.19742455</v>
      </c>
      <c r="P394" s="17">
        <f t="shared" si="138"/>
        <v>0</v>
      </c>
      <c r="Q394" s="14">
        <f t="shared" ca="1" si="128"/>
        <v>197.42455000000001</v>
      </c>
      <c r="R394" s="20">
        <f t="shared" si="129"/>
        <v>0</v>
      </c>
      <c r="S394" s="14">
        <f t="shared" si="130"/>
        <v>0</v>
      </c>
      <c r="T394" s="4" t="str">
        <f t="shared" si="139"/>
        <v>A+J=</v>
      </c>
      <c r="U394" s="29">
        <f t="shared" si="140"/>
        <v>46021</v>
      </c>
      <c r="V394" s="3"/>
      <c r="W394" s="3"/>
      <c r="X394" s="141">
        <f>[2]Plan1!$A464</f>
        <v>50518</v>
      </c>
      <c r="Y394" s="133" t="str">
        <f>[2]Plan1!$C464</f>
        <v>Paixão de Cristo</v>
      </c>
      <c r="Z394" s="124"/>
      <c r="AA394" s="1"/>
      <c r="AB394" s="3"/>
      <c r="AC394" s="3"/>
      <c r="AD394" s="3"/>
      <c r="AE394" s="3"/>
      <c r="AF394" s="3"/>
      <c r="AG394" s="11"/>
      <c r="AH394" s="3"/>
      <c r="AI394" s="3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  <c r="ER394" s="2"/>
      <c r="ES394" s="2"/>
      <c r="ET394" s="2"/>
      <c r="EU394" s="2"/>
      <c r="EV394" s="2"/>
      <c r="EW394" s="2"/>
      <c r="EX394" s="2"/>
      <c r="EY394" s="2"/>
    </row>
    <row r="395" spans="1:155" x14ac:dyDescent="0.15">
      <c r="A395" s="115">
        <f t="shared" si="131"/>
        <v>45096</v>
      </c>
      <c r="B395" s="116">
        <f t="shared" ca="1" si="141"/>
        <v>1198.03269</v>
      </c>
      <c r="C395" s="14">
        <f t="shared" si="132"/>
        <v>1000</v>
      </c>
      <c r="D395" s="95">
        <f t="shared" si="133"/>
        <v>45093</v>
      </c>
      <c r="E395" s="93">
        <f ca="1">IF(D395&lt;$B$1,VLOOKUP(D395,[1]DI!$A$4:$B$15000,2,FALSE),0)</f>
        <v>0.13650000000000001</v>
      </c>
      <c r="F395" s="14">
        <f t="shared" ca="1" si="142"/>
        <v>1.00050788</v>
      </c>
      <c r="G395" s="14">
        <f ca="1">(TRUNC(PRODUCT($F$12:$F394),16))</f>
        <v>1.1980326934013401</v>
      </c>
      <c r="H395" s="14">
        <f t="shared" si="143"/>
        <v>1</v>
      </c>
      <c r="I395" s="14">
        <f t="shared" ca="1" si="144"/>
        <v>1.19803269</v>
      </c>
      <c r="J395" s="13">
        <f t="shared" si="134"/>
        <v>0</v>
      </c>
      <c r="K395" s="29">
        <f t="shared" si="135"/>
        <v>44538</v>
      </c>
      <c r="L395" s="2">
        <f t="shared" si="136"/>
        <v>383</v>
      </c>
      <c r="M395" s="17">
        <f t="shared" si="137"/>
        <v>383</v>
      </c>
      <c r="N395" s="12">
        <f t="shared" si="126"/>
        <v>1</v>
      </c>
      <c r="O395" s="12">
        <f t="shared" ca="1" si="127"/>
        <v>1.19803269</v>
      </c>
      <c r="P395" s="17">
        <f t="shared" si="138"/>
        <v>0</v>
      </c>
      <c r="Q395" s="14">
        <f t="shared" ca="1" si="128"/>
        <v>198.03269</v>
      </c>
      <c r="R395" s="20">
        <f t="shared" si="129"/>
        <v>0</v>
      </c>
      <c r="S395" s="14">
        <f t="shared" si="130"/>
        <v>0</v>
      </c>
      <c r="T395" s="4" t="str">
        <f t="shared" si="139"/>
        <v>A+J=</v>
      </c>
      <c r="U395" s="29">
        <f t="shared" si="140"/>
        <v>46021</v>
      </c>
      <c r="V395" s="3"/>
      <c r="W395" s="3"/>
      <c r="X395" s="141">
        <f>[2]Plan1!$A465</f>
        <v>50526</v>
      </c>
      <c r="Y395" s="133" t="str">
        <f>[2]Plan1!$C465</f>
        <v>Dia do Trabalho</v>
      </c>
      <c r="Z395" s="124"/>
      <c r="AA395" s="1"/>
      <c r="AB395" s="3"/>
      <c r="AC395" s="3"/>
      <c r="AD395" s="3"/>
      <c r="AE395" s="3"/>
      <c r="AF395" s="3"/>
      <c r="AG395" s="11"/>
      <c r="AH395" s="3"/>
      <c r="AI395" s="3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  <c r="ER395" s="2"/>
      <c r="ES395" s="2"/>
      <c r="ET395" s="2"/>
      <c r="EU395" s="2"/>
      <c r="EV395" s="2"/>
      <c r="EW395" s="2"/>
      <c r="EX395" s="2"/>
      <c r="EY395" s="2"/>
    </row>
    <row r="396" spans="1:155" x14ac:dyDescent="0.15">
      <c r="A396" s="115">
        <f t="shared" si="131"/>
        <v>45097</v>
      </c>
      <c r="B396" s="116">
        <f t="shared" ca="1" si="141"/>
        <v>1198.6411499999999</v>
      </c>
      <c r="C396" s="14">
        <f t="shared" si="132"/>
        <v>1000</v>
      </c>
      <c r="D396" s="95">
        <f t="shared" si="133"/>
        <v>45096</v>
      </c>
      <c r="E396" s="93">
        <f ca="1">IF(D396&lt;$B$1,VLOOKUP(D396,[1]DI!$A$4:$B$15000,2,FALSE),0)</f>
        <v>0.13650000000000001</v>
      </c>
      <c r="F396" s="14">
        <f t="shared" ca="1" si="142"/>
        <v>1.00050788</v>
      </c>
      <c r="G396" s="14">
        <f ca="1">(TRUNC(PRODUCT($F$12:$F395),16))</f>
        <v>1.19864115024567</v>
      </c>
      <c r="H396" s="14">
        <f t="shared" si="143"/>
        <v>1</v>
      </c>
      <c r="I396" s="14">
        <f t="shared" ca="1" si="144"/>
        <v>1.19864115</v>
      </c>
      <c r="J396" s="13">
        <f t="shared" si="134"/>
        <v>0</v>
      </c>
      <c r="K396" s="29">
        <f t="shared" si="135"/>
        <v>44538</v>
      </c>
      <c r="L396" s="2">
        <f t="shared" si="136"/>
        <v>384</v>
      </c>
      <c r="M396" s="17">
        <f t="shared" si="137"/>
        <v>384</v>
      </c>
      <c r="N396" s="12">
        <f t="shared" ref="N396:N459" si="145">ROUND((J396+1)^(M396/252),9)</f>
        <v>1</v>
      </c>
      <c r="O396" s="12">
        <f t="shared" ref="O396:O459" ca="1" si="146">ROUND(I396*N396,9)</f>
        <v>1.19864115</v>
      </c>
      <c r="P396" s="17">
        <f t="shared" si="138"/>
        <v>0</v>
      </c>
      <c r="Q396" s="14">
        <f t="shared" ref="Q396:Q459" ca="1" si="147">TRUNC(((O396-1)*C396),8)</f>
        <v>198.64115000000001</v>
      </c>
      <c r="R396" s="20">
        <f t="shared" ref="R396:R459" si="148">IF($P396&gt;0,VLOOKUP($P396,$X$12:$AD$150,7),0)</f>
        <v>0</v>
      </c>
      <c r="S396" s="14">
        <f t="shared" ref="S396:S459" si="149">IF(R396&gt;0,TRUNC(R396*C396,8),0)</f>
        <v>0</v>
      </c>
      <c r="T396" s="4" t="str">
        <f t="shared" si="139"/>
        <v>A+J=</v>
      </c>
      <c r="U396" s="29">
        <f t="shared" si="140"/>
        <v>46021</v>
      </c>
      <c r="V396" s="3"/>
      <c r="W396" s="3"/>
      <c r="X396" s="141">
        <f>[2]Plan1!$A466</f>
        <v>50580</v>
      </c>
      <c r="Y396" s="133" t="str">
        <f>[2]Plan1!$C466</f>
        <v>Corpus Christi</v>
      </c>
      <c r="Z396" s="124"/>
      <c r="AA396" s="1"/>
      <c r="AB396" s="3"/>
      <c r="AC396" s="3"/>
      <c r="AD396" s="3"/>
      <c r="AE396" s="3"/>
      <c r="AF396" s="3"/>
      <c r="AG396" s="11"/>
      <c r="AH396" s="3"/>
      <c r="AI396" s="3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  <c r="ER396" s="2"/>
      <c r="ES396" s="2"/>
      <c r="ET396" s="2"/>
      <c r="EU396" s="2"/>
      <c r="EV396" s="2"/>
      <c r="EW396" s="2"/>
      <c r="EX396" s="2"/>
      <c r="EY396" s="2"/>
    </row>
    <row r="397" spans="1:155" x14ac:dyDescent="0.15">
      <c r="A397" s="115">
        <f t="shared" ref="A397:A460" si="150">WORKDAY($A396,1,$X$166:$X$544)</f>
        <v>45098</v>
      </c>
      <c r="B397" s="116">
        <f t="shared" ca="1" si="141"/>
        <v>1199.24992</v>
      </c>
      <c r="C397" s="14">
        <f t="shared" ref="C397:C460" si="151">(C396-S396)</f>
        <v>1000</v>
      </c>
      <c r="D397" s="95">
        <f t="shared" ref="D397:D460" si="152">WORKDAY($A397,-1,$X$160:$X$544)</f>
        <v>45097</v>
      </c>
      <c r="E397" s="93">
        <f ca="1">IF(D397&lt;$B$1,VLOOKUP(D397,[1]DI!$A$4:$B$15000,2,FALSE),0)</f>
        <v>0.13650000000000001</v>
      </c>
      <c r="F397" s="14">
        <f t="shared" ca="1" si="142"/>
        <v>1.00050788</v>
      </c>
      <c r="G397" s="14">
        <f ca="1">(TRUNC(PRODUCT($F$12:$F396),16))</f>
        <v>1.1992499161130501</v>
      </c>
      <c r="H397" s="14">
        <f t="shared" si="143"/>
        <v>1</v>
      </c>
      <c r="I397" s="14">
        <f t="shared" ca="1" si="144"/>
        <v>1.19924992</v>
      </c>
      <c r="J397" s="13">
        <f t="shared" ref="J397:J460" si="153">J396</f>
        <v>0</v>
      </c>
      <c r="K397" s="29">
        <f t="shared" ref="K397:K460" si="154">IF(P396&gt;0,VLOOKUP(P396,X$12:AH$150,2),K396)</f>
        <v>44538</v>
      </c>
      <c r="L397" s="2">
        <f t="shared" ref="L397:L460" si="155">IF(A397&gt;K397,IF(NETWORKDAYS(K397,A397,$X$160:$X$544)-1=0,1,NETWORKDAYS(K397,A397,$X$160:$X$544)-1),0)</f>
        <v>385</v>
      </c>
      <c r="M397" s="17">
        <f t="shared" ref="M397:M460" si="156">IF(AND(L397=1,L396=1),1,IF(L397&gt;0,IF(L397=L396,L397+1,L397),0))</f>
        <v>385</v>
      </c>
      <c r="N397" s="12">
        <f t="shared" si="145"/>
        <v>1</v>
      </c>
      <c r="O397" s="12">
        <f t="shared" ca="1" si="146"/>
        <v>1.19924992</v>
      </c>
      <c r="P397" s="17">
        <f t="shared" ref="P397:P460" si="157">IF(VLOOKUP(A397,Y$12:AF$150,8)=VLOOKUP(A396,Y$12:AF$150,8),0,VLOOKUP(A397,Y$12:AF$150,8))</f>
        <v>0</v>
      </c>
      <c r="Q397" s="14">
        <f t="shared" ca="1" si="147"/>
        <v>199.24992</v>
      </c>
      <c r="R397" s="20">
        <f t="shared" si="148"/>
        <v>0</v>
      </c>
      <c r="S397" s="14">
        <f t="shared" si="149"/>
        <v>0</v>
      </c>
      <c r="T397" s="4" t="str">
        <f t="shared" ref="T397:T460" si="158">IF(P396&gt;0,VLOOKUP(P396,X$12:AH$150,10),T396)</f>
        <v>A+J=</v>
      </c>
      <c r="U397" s="29">
        <f t="shared" ref="U397:U460" si="159">IF(P396&gt;0,VLOOKUP(P396,X$12:AH$150,11),U396)</f>
        <v>46021</v>
      </c>
      <c r="V397" s="3"/>
      <c r="W397" s="3"/>
      <c r="X397" s="141">
        <f>[2]Plan1!$A467</f>
        <v>50655</v>
      </c>
      <c r="Y397" s="133" t="str">
        <f>[2]Plan1!$C467</f>
        <v>Independência do Brasil</v>
      </c>
      <c r="Z397" s="124"/>
      <c r="AA397" s="1"/>
      <c r="AB397" s="3"/>
      <c r="AC397" s="3"/>
      <c r="AD397" s="3"/>
      <c r="AE397" s="3"/>
      <c r="AF397" s="3"/>
      <c r="AG397" s="11"/>
      <c r="AH397" s="3"/>
      <c r="AI397" s="3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  <c r="ER397" s="2"/>
      <c r="ES397" s="2"/>
      <c r="ET397" s="2"/>
      <c r="EU397" s="2"/>
      <c r="EV397" s="2"/>
      <c r="EW397" s="2"/>
      <c r="EX397" s="2"/>
      <c r="EY397" s="2"/>
    </row>
    <row r="398" spans="1:155" x14ac:dyDescent="0.15">
      <c r="A398" s="115">
        <f t="shared" si="150"/>
        <v>45099</v>
      </c>
      <c r="B398" s="116">
        <f t="shared" ref="B398:B461" ca="1" si="160">IF(D398&lt;=TODAY(),C398+Q398,IF(AND(D398&gt;TODAY(),A398&lt;=$B$1),IF(VLOOKUP(TODAY(),$A$10:$E$5000,4,FALSE)=0,"n.d",C398+Q398),"n.d"))</f>
        <v>1199.8589899999999</v>
      </c>
      <c r="C398" s="14">
        <f t="shared" si="151"/>
        <v>1000</v>
      </c>
      <c r="D398" s="95">
        <f t="shared" si="152"/>
        <v>45098</v>
      </c>
      <c r="E398" s="93">
        <f ca="1">IF(D398&lt;$B$1,VLOOKUP(D398,[1]DI!$A$4:$B$15000,2,FALSE),0)</f>
        <v>0.13650000000000001</v>
      </c>
      <c r="F398" s="14">
        <f t="shared" ref="F398:F461" ca="1" si="161">ROUND(((1+E398)^(1/252)),8)</f>
        <v>1.00050788</v>
      </c>
      <c r="G398" s="14">
        <f ca="1">(TRUNC(PRODUCT($F$12:$F397),16))</f>
        <v>1.19985899116045</v>
      </c>
      <c r="H398" s="14">
        <f t="shared" ref="H398:H461" si="162">IF(P397&gt;0,G397,H397)</f>
        <v>1</v>
      </c>
      <c r="I398" s="14">
        <f t="shared" ref="I398:I461" ca="1" si="163">ROUND(G398/H398,8)</f>
        <v>1.1998589900000001</v>
      </c>
      <c r="J398" s="13">
        <f t="shared" si="153"/>
        <v>0</v>
      </c>
      <c r="K398" s="29">
        <f t="shared" si="154"/>
        <v>44538</v>
      </c>
      <c r="L398" s="2">
        <f t="shared" si="155"/>
        <v>386</v>
      </c>
      <c r="M398" s="17">
        <f t="shared" si="156"/>
        <v>386</v>
      </c>
      <c r="N398" s="12">
        <f t="shared" si="145"/>
        <v>1</v>
      </c>
      <c r="O398" s="12">
        <f t="shared" ca="1" si="146"/>
        <v>1.1998589900000001</v>
      </c>
      <c r="P398" s="17">
        <f t="shared" si="157"/>
        <v>0</v>
      </c>
      <c r="Q398" s="14">
        <f t="shared" ca="1" si="147"/>
        <v>199.85899000000001</v>
      </c>
      <c r="R398" s="20">
        <f t="shared" si="148"/>
        <v>0</v>
      </c>
      <c r="S398" s="14">
        <f t="shared" si="149"/>
        <v>0</v>
      </c>
      <c r="T398" s="4" t="str">
        <f t="shared" si="158"/>
        <v>A+J=</v>
      </c>
      <c r="U398" s="29">
        <f t="shared" si="159"/>
        <v>46021</v>
      </c>
      <c r="V398" s="3"/>
      <c r="W398" s="3"/>
      <c r="X398" s="141">
        <f>[2]Plan1!$A468</f>
        <v>50690</v>
      </c>
      <c r="Y398" s="133" t="str">
        <f>[2]Plan1!$C468</f>
        <v>Nossa Sr.a Aparecida - Padroeira do Brasil</v>
      </c>
      <c r="Z398" s="124"/>
      <c r="AA398" s="1"/>
      <c r="AB398" s="3"/>
      <c r="AC398" s="3"/>
      <c r="AD398" s="3"/>
      <c r="AE398" s="3"/>
      <c r="AF398" s="3"/>
      <c r="AG398" s="11"/>
      <c r="AH398" s="3"/>
      <c r="AI398" s="3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  <c r="ER398" s="2"/>
      <c r="ES398" s="2"/>
      <c r="ET398" s="2"/>
      <c r="EU398" s="2"/>
      <c r="EV398" s="2"/>
      <c r="EW398" s="2"/>
      <c r="EX398" s="2"/>
      <c r="EY398" s="2"/>
    </row>
    <row r="399" spans="1:155" x14ac:dyDescent="0.15">
      <c r="A399" s="115">
        <f t="shared" si="150"/>
        <v>45100</v>
      </c>
      <c r="B399" s="116">
        <f t="shared" ca="1" si="160"/>
        <v>1200.46838</v>
      </c>
      <c r="C399" s="14">
        <f t="shared" si="151"/>
        <v>1000</v>
      </c>
      <c r="D399" s="95">
        <f t="shared" si="152"/>
        <v>45099</v>
      </c>
      <c r="E399" s="93">
        <f ca="1">IF(D399&lt;$B$1,VLOOKUP(D399,[1]DI!$A$4:$B$15000,2,FALSE),0)</f>
        <v>0.13650000000000001</v>
      </c>
      <c r="F399" s="14">
        <f t="shared" ca="1" si="161"/>
        <v>1.00050788</v>
      </c>
      <c r="G399" s="14">
        <f ca="1">(TRUNC(PRODUCT($F$12:$F398),16))</f>
        <v>1.20046837554488</v>
      </c>
      <c r="H399" s="14">
        <f t="shared" si="162"/>
        <v>1</v>
      </c>
      <c r="I399" s="14">
        <f t="shared" ca="1" si="163"/>
        <v>1.20046838</v>
      </c>
      <c r="J399" s="13">
        <f t="shared" si="153"/>
        <v>0</v>
      </c>
      <c r="K399" s="29">
        <f t="shared" si="154"/>
        <v>44538</v>
      </c>
      <c r="L399" s="2">
        <f t="shared" si="155"/>
        <v>387</v>
      </c>
      <c r="M399" s="17">
        <f t="shared" si="156"/>
        <v>387</v>
      </c>
      <c r="N399" s="12">
        <f t="shared" si="145"/>
        <v>1</v>
      </c>
      <c r="O399" s="12">
        <f t="shared" ca="1" si="146"/>
        <v>1.20046838</v>
      </c>
      <c r="P399" s="17">
        <f t="shared" si="157"/>
        <v>0</v>
      </c>
      <c r="Q399" s="14">
        <f t="shared" ca="1" si="147"/>
        <v>200.46838</v>
      </c>
      <c r="R399" s="20">
        <f t="shared" si="148"/>
        <v>0</v>
      </c>
      <c r="S399" s="14">
        <f t="shared" si="149"/>
        <v>0</v>
      </c>
      <c r="T399" s="4" t="str">
        <f t="shared" si="158"/>
        <v>A+J=</v>
      </c>
      <c r="U399" s="29">
        <f t="shared" si="159"/>
        <v>46021</v>
      </c>
      <c r="V399" s="3"/>
      <c r="W399" s="3"/>
      <c r="X399" s="141">
        <f>[2]Plan1!$A469</f>
        <v>50711</v>
      </c>
      <c r="Y399" s="133" t="str">
        <f>[2]Plan1!$C469</f>
        <v>Finados</v>
      </c>
      <c r="Z399" s="124"/>
      <c r="AA399" s="1"/>
      <c r="AB399" s="3"/>
      <c r="AC399" s="3"/>
      <c r="AD399" s="3"/>
      <c r="AE399" s="3"/>
      <c r="AF399" s="3"/>
      <c r="AG399" s="11"/>
      <c r="AH399" s="3"/>
      <c r="AI399" s="3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  <c r="ER399" s="2"/>
      <c r="ES399" s="2"/>
      <c r="ET399" s="2"/>
      <c r="EU399" s="2"/>
      <c r="EV399" s="2"/>
      <c r="EW399" s="2"/>
      <c r="EX399" s="2"/>
      <c r="EY399" s="2"/>
    </row>
    <row r="400" spans="1:155" x14ac:dyDescent="0.15">
      <c r="A400" s="115">
        <f t="shared" si="150"/>
        <v>45103</v>
      </c>
      <c r="B400" s="116">
        <f t="shared" ca="1" si="160"/>
        <v>1201.07807</v>
      </c>
      <c r="C400" s="14">
        <f t="shared" si="151"/>
        <v>1000</v>
      </c>
      <c r="D400" s="95">
        <f t="shared" si="152"/>
        <v>45100</v>
      </c>
      <c r="E400" s="93">
        <f ca="1">IF(D400&lt;$B$1,VLOOKUP(D400,[1]DI!$A$4:$B$15000,2,FALSE),0)</f>
        <v>0.13650000000000001</v>
      </c>
      <c r="F400" s="14">
        <f t="shared" ca="1" si="161"/>
        <v>1.00050788</v>
      </c>
      <c r="G400" s="14">
        <f ca="1">(TRUNC(PRODUCT($F$12:$F399),16))</f>
        <v>1.20107806942345</v>
      </c>
      <c r="H400" s="14">
        <f t="shared" si="162"/>
        <v>1</v>
      </c>
      <c r="I400" s="14">
        <f t="shared" ca="1" si="163"/>
        <v>1.2010780700000001</v>
      </c>
      <c r="J400" s="13">
        <f t="shared" si="153"/>
        <v>0</v>
      </c>
      <c r="K400" s="29">
        <f t="shared" si="154"/>
        <v>44538</v>
      </c>
      <c r="L400" s="2">
        <f t="shared" si="155"/>
        <v>388</v>
      </c>
      <c r="M400" s="17">
        <f t="shared" si="156"/>
        <v>388</v>
      </c>
      <c r="N400" s="12">
        <f t="shared" si="145"/>
        <v>1</v>
      </c>
      <c r="O400" s="12">
        <f t="shared" ca="1" si="146"/>
        <v>1.2010780700000001</v>
      </c>
      <c r="P400" s="17">
        <f t="shared" si="157"/>
        <v>0</v>
      </c>
      <c r="Q400" s="14">
        <f t="shared" ca="1" si="147"/>
        <v>201.07807</v>
      </c>
      <c r="R400" s="20">
        <f t="shared" si="148"/>
        <v>0</v>
      </c>
      <c r="S400" s="14">
        <f t="shared" si="149"/>
        <v>0</v>
      </c>
      <c r="T400" s="4" t="str">
        <f t="shared" si="158"/>
        <v>A+J=</v>
      </c>
      <c r="U400" s="29">
        <f t="shared" si="159"/>
        <v>46021</v>
      </c>
      <c r="V400" s="3"/>
      <c r="W400" s="3"/>
      <c r="X400" s="141">
        <f>[2]Plan1!$A470</f>
        <v>50724</v>
      </c>
      <c r="Y400" s="133" t="str">
        <f>[2]Plan1!$C470</f>
        <v>Proclamação da República</v>
      </c>
      <c r="Z400" s="124"/>
      <c r="AA400" s="1"/>
      <c r="AB400" s="3"/>
      <c r="AC400" s="3"/>
      <c r="AD400" s="3"/>
      <c r="AE400" s="3"/>
      <c r="AF400" s="3"/>
      <c r="AG400" s="11"/>
      <c r="AH400" s="3"/>
      <c r="AI400" s="3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  <c r="ER400" s="2"/>
      <c r="ES400" s="2"/>
      <c r="ET400" s="2"/>
      <c r="EU400" s="2"/>
      <c r="EV400" s="2"/>
      <c r="EW400" s="2"/>
      <c r="EX400" s="2"/>
      <c r="EY400" s="2"/>
    </row>
    <row r="401" spans="1:155" x14ac:dyDescent="0.15">
      <c r="A401" s="115">
        <f t="shared" si="150"/>
        <v>45104</v>
      </c>
      <c r="B401" s="116">
        <f t="shared" ca="1" si="160"/>
        <v>1201.6880699999999</v>
      </c>
      <c r="C401" s="14">
        <f t="shared" si="151"/>
        <v>1000</v>
      </c>
      <c r="D401" s="95">
        <f t="shared" si="152"/>
        <v>45103</v>
      </c>
      <c r="E401" s="93">
        <f ca="1">IF(D401&lt;$B$1,VLOOKUP(D401,[1]DI!$A$4:$B$15000,2,FALSE),0)</f>
        <v>0.13650000000000001</v>
      </c>
      <c r="F401" s="14">
        <f t="shared" ca="1" si="161"/>
        <v>1.00050788</v>
      </c>
      <c r="G401" s="14">
        <f ca="1">(TRUNC(PRODUCT($F$12:$F400),16))</f>
        <v>1.2016880729533499</v>
      </c>
      <c r="H401" s="14">
        <f t="shared" si="162"/>
        <v>1</v>
      </c>
      <c r="I401" s="14">
        <f t="shared" ca="1" si="163"/>
        <v>1.2016880700000001</v>
      </c>
      <c r="J401" s="13">
        <f t="shared" si="153"/>
        <v>0</v>
      </c>
      <c r="K401" s="29">
        <f t="shared" si="154"/>
        <v>44538</v>
      </c>
      <c r="L401" s="2">
        <f t="shared" si="155"/>
        <v>389</v>
      </c>
      <c r="M401" s="17">
        <f t="shared" si="156"/>
        <v>389</v>
      </c>
      <c r="N401" s="12">
        <f t="shared" si="145"/>
        <v>1</v>
      </c>
      <c r="O401" s="12">
        <f t="shared" ca="1" si="146"/>
        <v>1.2016880700000001</v>
      </c>
      <c r="P401" s="17">
        <f t="shared" si="157"/>
        <v>0</v>
      </c>
      <c r="Q401" s="14">
        <f t="shared" ca="1" si="147"/>
        <v>201.68807000000001</v>
      </c>
      <c r="R401" s="20">
        <f t="shared" si="148"/>
        <v>0</v>
      </c>
      <c r="S401" s="14">
        <f t="shared" si="149"/>
        <v>0</v>
      </c>
      <c r="T401" s="4" t="str">
        <f t="shared" si="158"/>
        <v>A+J=</v>
      </c>
      <c r="U401" s="29">
        <f t="shared" si="159"/>
        <v>46021</v>
      </c>
      <c r="V401" s="3"/>
      <c r="W401" s="3"/>
      <c r="X401" s="141">
        <f>[2]Plan1!$A471</f>
        <v>50729</v>
      </c>
      <c r="Y401" s="133" t="str">
        <f>[2]Plan1!$C471</f>
        <v>Dia Nacional de Zumbi e da Consciência Negra</v>
      </c>
      <c r="Z401" s="124"/>
      <c r="AA401" s="1"/>
      <c r="AB401" s="3"/>
      <c r="AC401" s="3"/>
      <c r="AD401" s="3"/>
      <c r="AE401" s="3"/>
      <c r="AF401" s="3"/>
      <c r="AG401" s="11"/>
      <c r="AH401" s="3"/>
      <c r="AI401" s="3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  <c r="ER401" s="2"/>
      <c r="ES401" s="2"/>
      <c r="ET401" s="2"/>
      <c r="EU401" s="2"/>
      <c r="EV401" s="2"/>
      <c r="EW401" s="2"/>
      <c r="EX401" s="2"/>
      <c r="EY401" s="2"/>
    </row>
    <row r="402" spans="1:155" x14ac:dyDescent="0.15">
      <c r="A402" s="115">
        <f t="shared" si="150"/>
        <v>45105</v>
      </c>
      <c r="B402" s="116">
        <f t="shared" ca="1" si="160"/>
        <v>1202.2983899999999</v>
      </c>
      <c r="C402" s="14">
        <f t="shared" si="151"/>
        <v>1000</v>
      </c>
      <c r="D402" s="95">
        <f t="shared" si="152"/>
        <v>45104</v>
      </c>
      <c r="E402" s="93">
        <f ca="1">IF(D402&lt;$B$1,VLOOKUP(D402,[1]DI!$A$4:$B$15000,2,FALSE),0)</f>
        <v>0.13650000000000001</v>
      </c>
      <c r="F402" s="14">
        <f t="shared" ca="1" si="161"/>
        <v>1.00050788</v>
      </c>
      <c r="G402" s="14">
        <f ca="1">(TRUNC(PRODUCT($F$12:$F401),16))</f>
        <v>1.2022983862918399</v>
      </c>
      <c r="H402" s="14">
        <f t="shared" si="162"/>
        <v>1</v>
      </c>
      <c r="I402" s="14">
        <f t="shared" ca="1" si="163"/>
        <v>1.2022983899999999</v>
      </c>
      <c r="J402" s="13">
        <f t="shared" si="153"/>
        <v>0</v>
      </c>
      <c r="K402" s="29">
        <f t="shared" si="154"/>
        <v>44538</v>
      </c>
      <c r="L402" s="2">
        <f t="shared" si="155"/>
        <v>390</v>
      </c>
      <c r="M402" s="17">
        <f t="shared" si="156"/>
        <v>390</v>
      </c>
      <c r="N402" s="12">
        <f t="shared" si="145"/>
        <v>1</v>
      </c>
      <c r="O402" s="12">
        <f t="shared" ca="1" si="146"/>
        <v>1.2022983899999999</v>
      </c>
      <c r="P402" s="17">
        <f t="shared" si="157"/>
        <v>0</v>
      </c>
      <c r="Q402" s="14">
        <f t="shared" ca="1" si="147"/>
        <v>202.29839000000001</v>
      </c>
      <c r="R402" s="20">
        <f t="shared" si="148"/>
        <v>0</v>
      </c>
      <c r="S402" s="14">
        <f t="shared" si="149"/>
        <v>0</v>
      </c>
      <c r="T402" s="4" t="str">
        <f t="shared" si="158"/>
        <v>A+J=</v>
      </c>
      <c r="U402" s="29">
        <f t="shared" si="159"/>
        <v>46021</v>
      </c>
      <c r="V402" s="3"/>
      <c r="W402" s="3"/>
      <c r="X402" s="141">
        <f>[2]Plan1!$A472</f>
        <v>50764</v>
      </c>
      <c r="Y402" s="133" t="str">
        <f>[2]Plan1!$C472</f>
        <v>Natal</v>
      </c>
      <c r="Z402" s="124"/>
      <c r="AA402" s="1"/>
      <c r="AB402" s="3"/>
      <c r="AC402" s="3"/>
      <c r="AD402" s="3"/>
      <c r="AE402" s="3"/>
      <c r="AF402" s="3"/>
      <c r="AG402" s="11"/>
      <c r="AH402" s="3"/>
      <c r="AI402" s="3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  <c r="ER402" s="2"/>
      <c r="ES402" s="2"/>
      <c r="ET402" s="2"/>
      <c r="EU402" s="2"/>
      <c r="EV402" s="2"/>
      <c r="EW402" s="2"/>
      <c r="EX402" s="2"/>
      <c r="EY402" s="2"/>
    </row>
    <row r="403" spans="1:155" x14ac:dyDescent="0.15">
      <c r="A403" s="115">
        <f t="shared" si="150"/>
        <v>45106</v>
      </c>
      <c r="B403" s="116">
        <f t="shared" ca="1" si="160"/>
        <v>1202.9090100000001</v>
      </c>
      <c r="C403" s="14">
        <f t="shared" si="151"/>
        <v>1000</v>
      </c>
      <c r="D403" s="95">
        <f t="shared" si="152"/>
        <v>45105</v>
      </c>
      <c r="E403" s="93">
        <f ca="1">IF(D403&lt;$B$1,VLOOKUP(D403,[1]DI!$A$4:$B$15000,2,FALSE),0)</f>
        <v>0.13650000000000001</v>
      </c>
      <c r="F403" s="14">
        <f t="shared" ca="1" si="161"/>
        <v>1.00050788</v>
      </c>
      <c r="G403" s="14">
        <f ca="1">(TRUNC(PRODUCT($F$12:$F402),16))</f>
        <v>1.20290900959627</v>
      </c>
      <c r="H403" s="14">
        <f t="shared" si="162"/>
        <v>1</v>
      </c>
      <c r="I403" s="14">
        <f t="shared" ca="1" si="163"/>
        <v>1.2029090099999999</v>
      </c>
      <c r="J403" s="13">
        <f t="shared" si="153"/>
        <v>0</v>
      </c>
      <c r="K403" s="29">
        <f t="shared" si="154"/>
        <v>44538</v>
      </c>
      <c r="L403" s="2">
        <f t="shared" si="155"/>
        <v>391</v>
      </c>
      <c r="M403" s="17">
        <f t="shared" si="156"/>
        <v>391</v>
      </c>
      <c r="N403" s="12">
        <f t="shared" si="145"/>
        <v>1</v>
      </c>
      <c r="O403" s="12">
        <f t="shared" ca="1" si="146"/>
        <v>1.2029090099999999</v>
      </c>
      <c r="P403" s="17">
        <f t="shared" si="157"/>
        <v>0</v>
      </c>
      <c r="Q403" s="14">
        <f t="shared" ca="1" si="147"/>
        <v>202.90900999999999</v>
      </c>
      <c r="R403" s="20">
        <f t="shared" si="148"/>
        <v>0</v>
      </c>
      <c r="S403" s="14">
        <f t="shared" si="149"/>
        <v>0</v>
      </c>
      <c r="T403" s="4" t="str">
        <f t="shared" si="158"/>
        <v>A+J=</v>
      </c>
      <c r="U403" s="29">
        <f t="shared" si="159"/>
        <v>46021</v>
      </c>
      <c r="V403" s="3"/>
      <c r="W403" s="3"/>
      <c r="X403" s="141">
        <f>[2]Plan1!$A473</f>
        <v>50771</v>
      </c>
      <c r="Y403" s="133" t="str">
        <f>[2]Plan1!$C473</f>
        <v>Confraternização Universal</v>
      </c>
      <c r="Z403" s="124"/>
      <c r="AA403" s="1"/>
      <c r="AB403" s="3"/>
      <c r="AC403" s="3"/>
      <c r="AD403" s="3"/>
      <c r="AE403" s="3"/>
      <c r="AF403" s="3"/>
      <c r="AG403" s="11"/>
      <c r="AH403" s="3"/>
      <c r="AI403" s="3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  <c r="ER403" s="2"/>
      <c r="ES403" s="2"/>
      <c r="ET403" s="2"/>
      <c r="EU403" s="2"/>
      <c r="EV403" s="2"/>
      <c r="EW403" s="2"/>
      <c r="EX403" s="2"/>
      <c r="EY403" s="2"/>
    </row>
    <row r="404" spans="1:155" x14ac:dyDescent="0.15">
      <c r="A404" s="115">
        <f t="shared" si="150"/>
        <v>45107</v>
      </c>
      <c r="B404" s="116">
        <f t="shared" ca="1" si="160"/>
        <v>1203.5199399999999</v>
      </c>
      <c r="C404" s="14">
        <f t="shared" si="151"/>
        <v>1000</v>
      </c>
      <c r="D404" s="95">
        <f t="shared" si="152"/>
        <v>45106</v>
      </c>
      <c r="E404" s="93">
        <f ca="1">IF(D404&lt;$B$1,VLOOKUP(D404,[1]DI!$A$4:$B$15000,2,FALSE),0)</f>
        <v>0.13650000000000001</v>
      </c>
      <c r="F404" s="14">
        <f t="shared" ca="1" si="161"/>
        <v>1.00050788</v>
      </c>
      <c r="G404" s="14">
        <f ca="1">(TRUNC(PRODUCT($F$12:$F403),16))</f>
        <v>1.2035199430240699</v>
      </c>
      <c r="H404" s="14">
        <f t="shared" si="162"/>
        <v>1</v>
      </c>
      <c r="I404" s="14">
        <f t="shared" ca="1" si="163"/>
        <v>1.2035199400000001</v>
      </c>
      <c r="J404" s="13">
        <f t="shared" si="153"/>
        <v>0</v>
      </c>
      <c r="K404" s="29">
        <f t="shared" si="154"/>
        <v>44538</v>
      </c>
      <c r="L404" s="2">
        <f t="shared" si="155"/>
        <v>392</v>
      </c>
      <c r="M404" s="17">
        <f t="shared" si="156"/>
        <v>392</v>
      </c>
      <c r="N404" s="12">
        <f t="shared" si="145"/>
        <v>1</v>
      </c>
      <c r="O404" s="12">
        <f t="shared" ca="1" si="146"/>
        <v>1.2035199400000001</v>
      </c>
      <c r="P404" s="17">
        <f t="shared" si="157"/>
        <v>0</v>
      </c>
      <c r="Q404" s="14">
        <f t="shared" ca="1" si="147"/>
        <v>203.51993999999999</v>
      </c>
      <c r="R404" s="20">
        <f t="shared" si="148"/>
        <v>0</v>
      </c>
      <c r="S404" s="14">
        <f t="shared" si="149"/>
        <v>0</v>
      </c>
      <c r="T404" s="4" t="str">
        <f t="shared" si="158"/>
        <v>A+J=</v>
      </c>
      <c r="U404" s="29">
        <f t="shared" si="159"/>
        <v>46021</v>
      </c>
      <c r="V404" s="3"/>
      <c r="W404" s="3"/>
      <c r="X404" s="141">
        <f>[2]Plan1!$A474</f>
        <v>50822</v>
      </c>
      <c r="Y404" s="133" t="str">
        <f>[2]Plan1!$C474</f>
        <v>Carnaval</v>
      </c>
      <c r="Z404" s="124"/>
      <c r="AA404" s="1"/>
      <c r="AB404" s="3"/>
      <c r="AC404" s="3"/>
      <c r="AD404" s="3"/>
      <c r="AE404" s="3"/>
      <c r="AF404" s="3"/>
      <c r="AG404" s="11"/>
      <c r="AH404" s="3"/>
      <c r="AI404" s="3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  <c r="ER404" s="2"/>
      <c r="ES404" s="2"/>
      <c r="ET404" s="2"/>
      <c r="EU404" s="2"/>
      <c r="EV404" s="2"/>
      <c r="EW404" s="2"/>
      <c r="EX404" s="2"/>
      <c r="EY404" s="2"/>
    </row>
    <row r="405" spans="1:155" x14ac:dyDescent="0.15">
      <c r="A405" s="115">
        <f t="shared" si="150"/>
        <v>45110</v>
      </c>
      <c r="B405" s="116">
        <f t="shared" ca="1" si="160"/>
        <v>1204.1311900000001</v>
      </c>
      <c r="C405" s="14">
        <f t="shared" si="151"/>
        <v>1000</v>
      </c>
      <c r="D405" s="95">
        <f t="shared" si="152"/>
        <v>45107</v>
      </c>
      <c r="E405" s="93">
        <f ca="1">IF(D405&lt;$B$1,VLOOKUP(D405,[1]DI!$A$4:$B$15000,2,FALSE),0)</f>
        <v>0.13650000000000001</v>
      </c>
      <c r="F405" s="14">
        <f t="shared" ca="1" si="161"/>
        <v>1.00050788</v>
      </c>
      <c r="G405" s="14">
        <f ca="1">(TRUNC(PRODUCT($F$12:$F404),16))</f>
        <v>1.20413118673273</v>
      </c>
      <c r="H405" s="14">
        <f t="shared" si="162"/>
        <v>1</v>
      </c>
      <c r="I405" s="14">
        <f t="shared" ca="1" si="163"/>
        <v>1.20413119</v>
      </c>
      <c r="J405" s="13">
        <f t="shared" si="153"/>
        <v>0</v>
      </c>
      <c r="K405" s="29">
        <f t="shared" si="154"/>
        <v>44538</v>
      </c>
      <c r="L405" s="2">
        <f t="shared" si="155"/>
        <v>393</v>
      </c>
      <c r="M405" s="17">
        <f t="shared" si="156"/>
        <v>393</v>
      </c>
      <c r="N405" s="12">
        <f t="shared" si="145"/>
        <v>1</v>
      </c>
      <c r="O405" s="12">
        <f t="shared" ca="1" si="146"/>
        <v>1.20413119</v>
      </c>
      <c r="P405" s="17">
        <f t="shared" si="157"/>
        <v>0</v>
      </c>
      <c r="Q405" s="14">
        <f t="shared" ca="1" si="147"/>
        <v>204.13119</v>
      </c>
      <c r="R405" s="20">
        <f t="shared" si="148"/>
        <v>0</v>
      </c>
      <c r="S405" s="14">
        <f t="shared" si="149"/>
        <v>0</v>
      </c>
      <c r="T405" s="4" t="str">
        <f t="shared" si="158"/>
        <v>A+J=</v>
      </c>
      <c r="U405" s="29">
        <f t="shared" si="159"/>
        <v>46021</v>
      </c>
      <c r="V405" s="3"/>
      <c r="W405" s="3"/>
      <c r="X405" s="141">
        <f>[2]Plan1!$A475</f>
        <v>50823</v>
      </c>
      <c r="Y405" s="133" t="str">
        <f>[2]Plan1!$C475</f>
        <v>Carnaval</v>
      </c>
      <c r="Z405" s="124"/>
      <c r="AA405" s="1"/>
      <c r="AB405" s="3"/>
      <c r="AC405" s="3"/>
      <c r="AD405" s="3"/>
      <c r="AE405" s="3"/>
      <c r="AF405" s="3"/>
      <c r="AG405" s="11"/>
      <c r="AH405" s="3"/>
      <c r="AI405" s="3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  <c r="ES405" s="2"/>
      <c r="ET405" s="2"/>
      <c r="EU405" s="2"/>
      <c r="EV405" s="2"/>
      <c r="EW405" s="2"/>
      <c r="EX405" s="2"/>
      <c r="EY405" s="2"/>
    </row>
    <row r="406" spans="1:155" x14ac:dyDescent="0.15">
      <c r="A406" s="115">
        <f t="shared" si="150"/>
        <v>45111</v>
      </c>
      <c r="B406" s="116">
        <f t="shared" ca="1" si="160"/>
        <v>1204.7427399999999</v>
      </c>
      <c r="C406" s="14">
        <f t="shared" si="151"/>
        <v>1000</v>
      </c>
      <c r="D406" s="95">
        <f t="shared" si="152"/>
        <v>45110</v>
      </c>
      <c r="E406" s="93">
        <f ca="1">IF(D406&lt;$B$1,VLOOKUP(D406,[1]DI!$A$4:$B$15000,2,FALSE),0)</f>
        <v>0.13650000000000001</v>
      </c>
      <c r="F406" s="14">
        <f t="shared" ca="1" si="161"/>
        <v>1.00050788</v>
      </c>
      <c r="G406" s="14">
        <f ca="1">(TRUNC(PRODUCT($F$12:$F405),16))</f>
        <v>1.2047427408798499</v>
      </c>
      <c r="H406" s="14">
        <f t="shared" si="162"/>
        <v>1</v>
      </c>
      <c r="I406" s="14">
        <f t="shared" ca="1" si="163"/>
        <v>1.2047427399999999</v>
      </c>
      <c r="J406" s="13">
        <f t="shared" si="153"/>
        <v>0</v>
      </c>
      <c r="K406" s="29">
        <f t="shared" si="154"/>
        <v>44538</v>
      </c>
      <c r="L406" s="2">
        <f t="shared" si="155"/>
        <v>394</v>
      </c>
      <c r="M406" s="17">
        <f t="shared" si="156"/>
        <v>394</v>
      </c>
      <c r="N406" s="12">
        <f t="shared" si="145"/>
        <v>1</v>
      </c>
      <c r="O406" s="12">
        <f t="shared" ca="1" si="146"/>
        <v>1.2047427399999999</v>
      </c>
      <c r="P406" s="17">
        <f t="shared" si="157"/>
        <v>0</v>
      </c>
      <c r="Q406" s="14">
        <f t="shared" ca="1" si="147"/>
        <v>204.74274</v>
      </c>
      <c r="R406" s="20">
        <f t="shared" si="148"/>
        <v>0</v>
      </c>
      <c r="S406" s="14">
        <f t="shared" si="149"/>
        <v>0</v>
      </c>
      <c r="T406" s="4" t="str">
        <f t="shared" si="158"/>
        <v>A+J=</v>
      </c>
      <c r="U406" s="29">
        <f t="shared" si="159"/>
        <v>46021</v>
      </c>
      <c r="V406" s="3"/>
      <c r="W406" s="3"/>
      <c r="X406" s="141">
        <f>[2]Plan1!$A476</f>
        <v>50868</v>
      </c>
      <c r="Y406" s="133" t="str">
        <f>[2]Plan1!$C476</f>
        <v>Paixão de Cristo</v>
      </c>
      <c r="Z406" s="124"/>
      <c r="AA406" s="1"/>
      <c r="AB406" s="3"/>
      <c r="AC406" s="3"/>
      <c r="AD406" s="3"/>
      <c r="AE406" s="3"/>
      <c r="AF406" s="3"/>
      <c r="AG406" s="11"/>
      <c r="AH406" s="3"/>
      <c r="AI406" s="3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  <c r="ER406" s="2"/>
      <c r="ES406" s="2"/>
      <c r="ET406" s="2"/>
      <c r="EU406" s="2"/>
      <c r="EV406" s="2"/>
      <c r="EW406" s="2"/>
      <c r="EX406" s="2"/>
      <c r="EY406" s="2"/>
    </row>
    <row r="407" spans="1:155" x14ac:dyDescent="0.15">
      <c r="A407" s="115">
        <f t="shared" si="150"/>
        <v>45112</v>
      </c>
      <c r="B407" s="116">
        <f t="shared" ca="1" si="160"/>
        <v>1205.3546100000001</v>
      </c>
      <c r="C407" s="14">
        <f t="shared" si="151"/>
        <v>1000</v>
      </c>
      <c r="D407" s="95">
        <f t="shared" si="152"/>
        <v>45111</v>
      </c>
      <c r="E407" s="93">
        <f ca="1">IF(D407&lt;$B$1,VLOOKUP(D407,[1]DI!$A$4:$B$15000,2,FALSE),0)</f>
        <v>0.13650000000000001</v>
      </c>
      <c r="F407" s="14">
        <f t="shared" ca="1" si="161"/>
        <v>1.00050788</v>
      </c>
      <c r="G407" s="14">
        <f ca="1">(TRUNC(PRODUCT($F$12:$F406),16))</f>
        <v>1.2053546056230899</v>
      </c>
      <c r="H407" s="14">
        <f t="shared" si="162"/>
        <v>1</v>
      </c>
      <c r="I407" s="14">
        <f t="shared" ca="1" si="163"/>
        <v>1.2053546100000001</v>
      </c>
      <c r="J407" s="13">
        <f t="shared" si="153"/>
        <v>0</v>
      </c>
      <c r="K407" s="29">
        <f t="shared" si="154"/>
        <v>44538</v>
      </c>
      <c r="L407" s="2">
        <f t="shared" si="155"/>
        <v>395</v>
      </c>
      <c r="M407" s="17">
        <f t="shared" si="156"/>
        <v>395</v>
      </c>
      <c r="N407" s="12">
        <f t="shared" si="145"/>
        <v>1</v>
      </c>
      <c r="O407" s="12">
        <f t="shared" ca="1" si="146"/>
        <v>1.2053546100000001</v>
      </c>
      <c r="P407" s="17">
        <f t="shared" si="157"/>
        <v>0</v>
      </c>
      <c r="Q407" s="14">
        <f t="shared" ca="1" si="147"/>
        <v>205.35461000000001</v>
      </c>
      <c r="R407" s="20">
        <f t="shared" si="148"/>
        <v>0</v>
      </c>
      <c r="S407" s="14">
        <f t="shared" si="149"/>
        <v>0</v>
      </c>
      <c r="T407" s="4" t="str">
        <f t="shared" si="158"/>
        <v>A+J=</v>
      </c>
      <c r="U407" s="29">
        <f t="shared" si="159"/>
        <v>46021</v>
      </c>
      <c r="V407" s="3"/>
      <c r="W407" s="3"/>
      <c r="X407" s="141">
        <f>[2]Plan1!$A477</f>
        <v>50881</v>
      </c>
      <c r="Y407" s="133" t="str">
        <f>[2]Plan1!$C477</f>
        <v>Tiradentes</v>
      </c>
      <c r="Z407" s="124"/>
      <c r="AA407" s="1"/>
      <c r="AB407" s="3"/>
      <c r="AC407" s="3"/>
      <c r="AD407" s="3"/>
      <c r="AE407" s="3"/>
      <c r="AF407" s="3"/>
      <c r="AG407" s="11"/>
      <c r="AH407" s="3"/>
      <c r="AI407" s="3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  <c r="EQ407" s="2"/>
      <c r="ER407" s="2"/>
      <c r="ES407" s="2"/>
      <c r="ET407" s="2"/>
      <c r="EU407" s="2"/>
      <c r="EV407" s="2"/>
      <c r="EW407" s="2"/>
      <c r="EX407" s="2"/>
      <c r="EY407" s="2"/>
    </row>
    <row r="408" spans="1:155" x14ac:dyDescent="0.15">
      <c r="A408" s="115">
        <f t="shared" si="150"/>
        <v>45113</v>
      </c>
      <c r="B408" s="116">
        <f t="shared" ca="1" si="160"/>
        <v>1205.96678</v>
      </c>
      <c r="C408" s="14">
        <f t="shared" si="151"/>
        <v>1000</v>
      </c>
      <c r="D408" s="95">
        <f t="shared" si="152"/>
        <v>45112</v>
      </c>
      <c r="E408" s="93">
        <f ca="1">IF(D408&lt;$B$1,VLOOKUP(D408,[1]DI!$A$4:$B$15000,2,FALSE),0)</f>
        <v>0.13650000000000001</v>
      </c>
      <c r="F408" s="14">
        <f t="shared" ca="1" si="161"/>
        <v>1.00050788</v>
      </c>
      <c r="G408" s="14">
        <f ca="1">(TRUNC(PRODUCT($F$12:$F407),16))</f>
        <v>1.20596678112019</v>
      </c>
      <c r="H408" s="14">
        <f t="shared" si="162"/>
        <v>1</v>
      </c>
      <c r="I408" s="14">
        <f t="shared" ca="1" si="163"/>
        <v>1.20596678</v>
      </c>
      <c r="J408" s="13">
        <f t="shared" si="153"/>
        <v>0</v>
      </c>
      <c r="K408" s="29">
        <f t="shared" si="154"/>
        <v>44538</v>
      </c>
      <c r="L408" s="2">
        <f t="shared" si="155"/>
        <v>396</v>
      </c>
      <c r="M408" s="17">
        <f t="shared" si="156"/>
        <v>396</v>
      </c>
      <c r="N408" s="12">
        <f t="shared" si="145"/>
        <v>1</v>
      </c>
      <c r="O408" s="12">
        <f t="shared" ca="1" si="146"/>
        <v>1.20596678</v>
      </c>
      <c r="P408" s="17">
        <f t="shared" si="157"/>
        <v>0</v>
      </c>
      <c r="Q408" s="14">
        <f t="shared" ca="1" si="147"/>
        <v>205.96678</v>
      </c>
      <c r="R408" s="20">
        <f t="shared" si="148"/>
        <v>0</v>
      </c>
      <c r="S408" s="14">
        <f t="shared" si="149"/>
        <v>0</v>
      </c>
      <c r="T408" s="4" t="str">
        <f t="shared" si="158"/>
        <v>A+J=</v>
      </c>
      <c r="U408" s="29">
        <f t="shared" si="159"/>
        <v>46021</v>
      </c>
      <c r="V408" s="3"/>
      <c r="W408" s="3"/>
      <c r="X408" s="141">
        <f>[2]Plan1!$A478</f>
        <v>50891</v>
      </c>
      <c r="Y408" s="133" t="str">
        <f>[2]Plan1!$C478</f>
        <v>Dia do Trabalho</v>
      </c>
      <c r="Z408" s="124"/>
      <c r="AA408" s="1"/>
      <c r="AB408" s="3"/>
      <c r="AC408" s="3"/>
      <c r="AD408" s="3"/>
      <c r="AE408" s="3"/>
      <c r="AF408" s="3"/>
      <c r="AG408" s="11"/>
      <c r="AH408" s="3"/>
      <c r="AI408" s="3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  <c r="ER408" s="2"/>
      <c r="ES408" s="2"/>
      <c r="ET408" s="2"/>
      <c r="EU408" s="2"/>
      <c r="EV408" s="2"/>
      <c r="EW408" s="2"/>
      <c r="EX408" s="2"/>
      <c r="EY408" s="2"/>
    </row>
    <row r="409" spans="1:155" x14ac:dyDescent="0.15">
      <c r="A409" s="115">
        <f t="shared" si="150"/>
        <v>45114</v>
      </c>
      <c r="B409" s="116">
        <f t="shared" ca="1" si="160"/>
        <v>1206.57927</v>
      </c>
      <c r="C409" s="14">
        <f t="shared" si="151"/>
        <v>1000</v>
      </c>
      <c r="D409" s="95">
        <f t="shared" si="152"/>
        <v>45113</v>
      </c>
      <c r="E409" s="93">
        <f ca="1">IF(D409&lt;$B$1,VLOOKUP(D409,[1]DI!$A$4:$B$15000,2,FALSE),0)</f>
        <v>0.13650000000000001</v>
      </c>
      <c r="F409" s="14">
        <f t="shared" ca="1" si="161"/>
        <v>1.00050788</v>
      </c>
      <c r="G409" s="14">
        <f ca="1">(TRUNC(PRODUCT($F$12:$F408),16))</f>
        <v>1.2065792675289899</v>
      </c>
      <c r="H409" s="14">
        <f t="shared" si="162"/>
        <v>1</v>
      </c>
      <c r="I409" s="14">
        <f t="shared" ca="1" si="163"/>
        <v>1.20657927</v>
      </c>
      <c r="J409" s="13">
        <f t="shared" si="153"/>
        <v>0</v>
      </c>
      <c r="K409" s="29">
        <f t="shared" si="154"/>
        <v>44538</v>
      </c>
      <c r="L409" s="2">
        <f t="shared" si="155"/>
        <v>397</v>
      </c>
      <c r="M409" s="17">
        <f t="shared" si="156"/>
        <v>397</v>
      </c>
      <c r="N409" s="12">
        <f t="shared" si="145"/>
        <v>1</v>
      </c>
      <c r="O409" s="12">
        <f t="shared" ca="1" si="146"/>
        <v>1.20657927</v>
      </c>
      <c r="P409" s="17">
        <f t="shared" si="157"/>
        <v>0</v>
      </c>
      <c r="Q409" s="14">
        <f t="shared" ca="1" si="147"/>
        <v>206.57927000000001</v>
      </c>
      <c r="R409" s="20">
        <f t="shared" si="148"/>
        <v>0</v>
      </c>
      <c r="S409" s="14">
        <f t="shared" si="149"/>
        <v>0</v>
      </c>
      <c r="T409" s="4" t="str">
        <f t="shared" si="158"/>
        <v>A+J=</v>
      </c>
      <c r="U409" s="29">
        <f t="shared" si="159"/>
        <v>46021</v>
      </c>
      <c r="V409" s="3"/>
      <c r="W409" s="3"/>
      <c r="X409" s="141">
        <f>[2]Plan1!$A479</f>
        <v>50930</v>
      </c>
      <c r="Y409" s="133" t="str">
        <f>[2]Plan1!$C479</f>
        <v>Corpus Christi</v>
      </c>
      <c r="Z409" s="124"/>
      <c r="AA409" s="1"/>
      <c r="AB409" s="3"/>
      <c r="AC409" s="3"/>
      <c r="AD409" s="3"/>
      <c r="AE409" s="3"/>
      <c r="AF409" s="3"/>
      <c r="AG409" s="11"/>
      <c r="AH409" s="3"/>
      <c r="AI409" s="3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  <c r="ER409" s="2"/>
      <c r="ES409" s="2"/>
      <c r="ET409" s="2"/>
      <c r="EU409" s="2"/>
      <c r="EV409" s="2"/>
      <c r="EW409" s="2"/>
      <c r="EX409" s="2"/>
      <c r="EY409" s="2"/>
    </row>
    <row r="410" spans="1:155" x14ac:dyDescent="0.15">
      <c r="A410" s="115">
        <f t="shared" si="150"/>
        <v>45117</v>
      </c>
      <c r="B410" s="116">
        <f t="shared" ca="1" si="160"/>
        <v>1207.1920700000001</v>
      </c>
      <c r="C410" s="14">
        <f t="shared" si="151"/>
        <v>1000</v>
      </c>
      <c r="D410" s="95">
        <f t="shared" si="152"/>
        <v>45114</v>
      </c>
      <c r="E410" s="93">
        <f ca="1">IF(D410&lt;$B$1,VLOOKUP(D410,[1]DI!$A$4:$B$15000,2,FALSE),0)</f>
        <v>0.13650000000000001</v>
      </c>
      <c r="F410" s="14">
        <f t="shared" ca="1" si="161"/>
        <v>1.00050788</v>
      </c>
      <c r="G410" s="14">
        <f ca="1">(TRUNC(PRODUCT($F$12:$F409),16))</f>
        <v>1.20719206500738</v>
      </c>
      <c r="H410" s="14">
        <f t="shared" si="162"/>
        <v>1</v>
      </c>
      <c r="I410" s="14">
        <f t="shared" ca="1" si="163"/>
        <v>1.2071920700000001</v>
      </c>
      <c r="J410" s="13">
        <f t="shared" si="153"/>
        <v>0</v>
      </c>
      <c r="K410" s="29">
        <f t="shared" si="154"/>
        <v>44538</v>
      </c>
      <c r="L410" s="2">
        <f t="shared" si="155"/>
        <v>398</v>
      </c>
      <c r="M410" s="17">
        <f t="shared" si="156"/>
        <v>398</v>
      </c>
      <c r="N410" s="12">
        <f t="shared" si="145"/>
        <v>1</v>
      </c>
      <c r="O410" s="12">
        <f t="shared" ca="1" si="146"/>
        <v>1.2071920700000001</v>
      </c>
      <c r="P410" s="17">
        <f t="shared" si="157"/>
        <v>0</v>
      </c>
      <c r="Q410" s="14">
        <f t="shared" ca="1" si="147"/>
        <v>207.19207</v>
      </c>
      <c r="R410" s="20">
        <f t="shared" si="148"/>
        <v>0</v>
      </c>
      <c r="S410" s="14">
        <f t="shared" si="149"/>
        <v>0</v>
      </c>
      <c r="T410" s="4" t="str">
        <f t="shared" si="158"/>
        <v>A+J=</v>
      </c>
      <c r="U410" s="29">
        <f t="shared" si="159"/>
        <v>46021</v>
      </c>
      <c r="V410" s="3"/>
      <c r="W410" s="3"/>
      <c r="X410" s="141">
        <f>[2]Plan1!$A480</f>
        <v>51020</v>
      </c>
      <c r="Y410" s="133" t="str">
        <f>[2]Plan1!$C480</f>
        <v>Independência do Brasil</v>
      </c>
      <c r="Z410" s="124"/>
      <c r="AA410" s="1"/>
      <c r="AB410" s="3"/>
      <c r="AC410" s="3"/>
      <c r="AD410" s="3"/>
      <c r="AE410" s="3"/>
      <c r="AF410" s="3"/>
      <c r="AG410" s="11"/>
      <c r="AH410" s="3"/>
      <c r="AI410" s="3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  <c r="ER410" s="2"/>
      <c r="ES410" s="2"/>
      <c r="ET410" s="2"/>
      <c r="EU410" s="2"/>
      <c r="EV410" s="2"/>
      <c r="EW410" s="2"/>
      <c r="EX410" s="2"/>
      <c r="EY410" s="2"/>
    </row>
    <row r="411" spans="1:155" x14ac:dyDescent="0.15">
      <c r="A411" s="115">
        <f t="shared" si="150"/>
        <v>45118</v>
      </c>
      <c r="B411" s="116">
        <f t="shared" ca="1" si="160"/>
        <v>1207.8051700000001</v>
      </c>
      <c r="C411" s="14">
        <f t="shared" si="151"/>
        <v>1000</v>
      </c>
      <c r="D411" s="95">
        <f t="shared" si="152"/>
        <v>45117</v>
      </c>
      <c r="E411" s="93">
        <f ca="1">IF(D411&lt;$B$1,VLOOKUP(D411,[1]DI!$A$4:$B$15000,2,FALSE),0)</f>
        <v>0.13650000000000001</v>
      </c>
      <c r="F411" s="14">
        <f t="shared" ca="1" si="161"/>
        <v>1.00050788</v>
      </c>
      <c r="G411" s="14">
        <f ca="1">(TRUNC(PRODUCT($F$12:$F410),16))</f>
        <v>1.2078051737133499</v>
      </c>
      <c r="H411" s="14">
        <f t="shared" si="162"/>
        <v>1</v>
      </c>
      <c r="I411" s="14">
        <f t="shared" ca="1" si="163"/>
        <v>1.2078051700000001</v>
      </c>
      <c r="J411" s="13">
        <f t="shared" si="153"/>
        <v>0</v>
      </c>
      <c r="K411" s="29">
        <f t="shared" si="154"/>
        <v>44538</v>
      </c>
      <c r="L411" s="2">
        <f t="shared" si="155"/>
        <v>399</v>
      </c>
      <c r="M411" s="17">
        <f t="shared" si="156"/>
        <v>399</v>
      </c>
      <c r="N411" s="12">
        <f t="shared" si="145"/>
        <v>1</v>
      </c>
      <c r="O411" s="12">
        <f t="shared" ca="1" si="146"/>
        <v>1.2078051700000001</v>
      </c>
      <c r="P411" s="17">
        <f t="shared" si="157"/>
        <v>0</v>
      </c>
      <c r="Q411" s="14">
        <f t="shared" ca="1" si="147"/>
        <v>207.80517</v>
      </c>
      <c r="R411" s="20">
        <f t="shared" si="148"/>
        <v>0</v>
      </c>
      <c r="S411" s="14">
        <f t="shared" si="149"/>
        <v>0</v>
      </c>
      <c r="T411" s="4" t="str">
        <f t="shared" si="158"/>
        <v>A+J=</v>
      </c>
      <c r="U411" s="29">
        <f t="shared" si="159"/>
        <v>46021</v>
      </c>
      <c r="V411" s="3"/>
      <c r="W411" s="3"/>
      <c r="X411" s="141">
        <f>[2]Plan1!$A481</f>
        <v>51055</v>
      </c>
      <c r="Y411" s="133" t="str">
        <f>[2]Plan1!$C481</f>
        <v>Nossa Sr.a Aparecida - Padroeira do Brasil</v>
      </c>
      <c r="Z411" s="124"/>
      <c r="AA411" s="1"/>
      <c r="AB411" s="3"/>
      <c r="AC411" s="3"/>
      <c r="AD411" s="3"/>
      <c r="AE411" s="3"/>
      <c r="AF411" s="3"/>
      <c r="AG411" s="11"/>
      <c r="AH411" s="3"/>
      <c r="AI411" s="3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  <c r="ER411" s="2"/>
      <c r="ES411" s="2"/>
      <c r="ET411" s="2"/>
      <c r="EU411" s="2"/>
      <c r="EV411" s="2"/>
      <c r="EW411" s="2"/>
      <c r="EX411" s="2"/>
      <c r="EY411" s="2"/>
    </row>
    <row r="412" spans="1:155" x14ac:dyDescent="0.15">
      <c r="A412" s="115">
        <f t="shared" si="150"/>
        <v>45119</v>
      </c>
      <c r="B412" s="116">
        <f t="shared" ca="1" si="160"/>
        <v>1208.41859</v>
      </c>
      <c r="C412" s="14">
        <f t="shared" si="151"/>
        <v>1000</v>
      </c>
      <c r="D412" s="95">
        <f t="shared" si="152"/>
        <v>45118</v>
      </c>
      <c r="E412" s="93">
        <f ca="1">IF(D412&lt;$B$1,VLOOKUP(D412,[1]DI!$A$4:$B$15000,2,FALSE),0)</f>
        <v>0.13650000000000001</v>
      </c>
      <c r="F412" s="14">
        <f t="shared" ca="1" si="161"/>
        <v>1.00050788</v>
      </c>
      <c r="G412" s="14">
        <f ca="1">(TRUNC(PRODUCT($F$12:$F411),16))</f>
        <v>1.2084185938049801</v>
      </c>
      <c r="H412" s="14">
        <f t="shared" si="162"/>
        <v>1</v>
      </c>
      <c r="I412" s="14">
        <f t="shared" ca="1" si="163"/>
        <v>1.20841859</v>
      </c>
      <c r="J412" s="13">
        <f t="shared" si="153"/>
        <v>0</v>
      </c>
      <c r="K412" s="29">
        <f t="shared" si="154"/>
        <v>44538</v>
      </c>
      <c r="L412" s="2">
        <f t="shared" si="155"/>
        <v>400</v>
      </c>
      <c r="M412" s="17">
        <f t="shared" si="156"/>
        <v>400</v>
      </c>
      <c r="N412" s="12">
        <f t="shared" si="145"/>
        <v>1</v>
      </c>
      <c r="O412" s="12">
        <f t="shared" ca="1" si="146"/>
        <v>1.20841859</v>
      </c>
      <c r="P412" s="17">
        <f t="shared" si="157"/>
        <v>0</v>
      </c>
      <c r="Q412" s="14">
        <f t="shared" ca="1" si="147"/>
        <v>208.41858999999999</v>
      </c>
      <c r="R412" s="20">
        <f t="shared" si="148"/>
        <v>0</v>
      </c>
      <c r="S412" s="14">
        <f t="shared" si="149"/>
        <v>0</v>
      </c>
      <c r="T412" s="4" t="str">
        <f t="shared" si="158"/>
        <v>A+J=</v>
      </c>
      <c r="U412" s="29">
        <f t="shared" si="159"/>
        <v>46021</v>
      </c>
      <c r="V412" s="3"/>
      <c r="W412" s="3"/>
      <c r="X412" s="141">
        <f>[2]Plan1!$A482</f>
        <v>51076</v>
      </c>
      <c r="Y412" s="133" t="str">
        <f>[2]Plan1!$C482</f>
        <v>Finados</v>
      </c>
      <c r="Z412" s="124"/>
      <c r="AA412" s="1"/>
      <c r="AB412" s="3"/>
      <c r="AC412" s="3"/>
      <c r="AD412" s="3"/>
      <c r="AE412" s="3"/>
      <c r="AF412" s="3"/>
      <c r="AG412" s="11"/>
      <c r="AH412" s="3"/>
      <c r="AI412" s="3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  <c r="ER412" s="2"/>
      <c r="ES412" s="2"/>
      <c r="ET412" s="2"/>
      <c r="EU412" s="2"/>
      <c r="EV412" s="2"/>
      <c r="EW412" s="2"/>
      <c r="EX412" s="2"/>
      <c r="EY412" s="2"/>
    </row>
    <row r="413" spans="1:155" x14ac:dyDescent="0.15">
      <c r="A413" s="115">
        <f t="shared" si="150"/>
        <v>45120</v>
      </c>
      <c r="B413" s="116">
        <f t="shared" ca="1" si="160"/>
        <v>1209.03233</v>
      </c>
      <c r="C413" s="14">
        <f t="shared" si="151"/>
        <v>1000</v>
      </c>
      <c r="D413" s="95">
        <f t="shared" si="152"/>
        <v>45119</v>
      </c>
      <c r="E413" s="93">
        <f ca="1">IF(D413&lt;$B$1,VLOOKUP(D413,[1]DI!$A$4:$B$15000,2,FALSE),0)</f>
        <v>0.13650000000000001</v>
      </c>
      <c r="F413" s="14">
        <f t="shared" ca="1" si="161"/>
        <v>1.00050788</v>
      </c>
      <c r="G413" s="14">
        <f ca="1">(TRUNC(PRODUCT($F$12:$F412),16))</f>
        <v>1.2090323254404001</v>
      </c>
      <c r="H413" s="14">
        <f t="shared" si="162"/>
        <v>1</v>
      </c>
      <c r="I413" s="14">
        <f t="shared" ca="1" si="163"/>
        <v>1.2090323300000001</v>
      </c>
      <c r="J413" s="13">
        <f t="shared" si="153"/>
        <v>0</v>
      </c>
      <c r="K413" s="29">
        <f t="shared" si="154"/>
        <v>44538</v>
      </c>
      <c r="L413" s="2">
        <f t="shared" si="155"/>
        <v>401</v>
      </c>
      <c r="M413" s="17">
        <f t="shared" si="156"/>
        <v>401</v>
      </c>
      <c r="N413" s="12">
        <f t="shared" si="145"/>
        <v>1</v>
      </c>
      <c r="O413" s="12">
        <f t="shared" ca="1" si="146"/>
        <v>1.2090323300000001</v>
      </c>
      <c r="P413" s="17">
        <f t="shared" si="157"/>
        <v>0</v>
      </c>
      <c r="Q413" s="14">
        <f t="shared" ca="1" si="147"/>
        <v>209.03233</v>
      </c>
      <c r="R413" s="20">
        <f t="shared" si="148"/>
        <v>0</v>
      </c>
      <c r="S413" s="14">
        <f t="shared" si="149"/>
        <v>0</v>
      </c>
      <c r="T413" s="4" t="str">
        <f t="shared" si="158"/>
        <v>A+J=</v>
      </c>
      <c r="U413" s="29">
        <f t="shared" si="159"/>
        <v>46021</v>
      </c>
      <c r="V413" s="3"/>
      <c r="W413" s="3"/>
      <c r="X413" s="141">
        <f>[2]Plan1!$A483</f>
        <v>51089</v>
      </c>
      <c r="Y413" s="133" t="str">
        <f>[2]Plan1!$C483</f>
        <v>Proclamação da República</v>
      </c>
      <c r="Z413" s="124"/>
      <c r="AA413" s="1"/>
      <c r="AB413" s="3"/>
      <c r="AC413" s="3"/>
      <c r="AD413" s="3"/>
      <c r="AE413" s="3"/>
      <c r="AF413" s="3"/>
      <c r="AG413" s="11"/>
      <c r="AH413" s="3"/>
      <c r="AI413" s="3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  <c r="ER413" s="2"/>
      <c r="ES413" s="2"/>
      <c r="ET413" s="2"/>
      <c r="EU413" s="2"/>
      <c r="EV413" s="2"/>
      <c r="EW413" s="2"/>
      <c r="EX413" s="2"/>
      <c r="EY413" s="2"/>
    </row>
    <row r="414" spans="1:155" x14ac:dyDescent="0.15">
      <c r="A414" s="115">
        <f t="shared" si="150"/>
        <v>45121</v>
      </c>
      <c r="B414" s="116">
        <f t="shared" ca="1" si="160"/>
        <v>1209.6463699999999</v>
      </c>
      <c r="C414" s="14">
        <f t="shared" si="151"/>
        <v>1000</v>
      </c>
      <c r="D414" s="95">
        <f t="shared" si="152"/>
        <v>45120</v>
      </c>
      <c r="E414" s="93">
        <f ca="1">IF(D414&lt;$B$1,VLOOKUP(D414,[1]DI!$A$4:$B$15000,2,FALSE),0)</f>
        <v>0.13650000000000001</v>
      </c>
      <c r="F414" s="14">
        <f t="shared" ca="1" si="161"/>
        <v>1.00050788</v>
      </c>
      <c r="G414" s="14">
        <f ca="1">(TRUNC(PRODUCT($F$12:$F413),16))</f>
        <v>1.20964636877785</v>
      </c>
      <c r="H414" s="14">
        <f t="shared" si="162"/>
        <v>1</v>
      </c>
      <c r="I414" s="14">
        <f t="shared" ca="1" si="163"/>
        <v>1.20964637</v>
      </c>
      <c r="J414" s="13">
        <f t="shared" si="153"/>
        <v>0</v>
      </c>
      <c r="K414" s="29">
        <f t="shared" si="154"/>
        <v>44538</v>
      </c>
      <c r="L414" s="2">
        <f t="shared" si="155"/>
        <v>402</v>
      </c>
      <c r="M414" s="17">
        <f t="shared" si="156"/>
        <v>402</v>
      </c>
      <c r="N414" s="12">
        <f t="shared" si="145"/>
        <v>1</v>
      </c>
      <c r="O414" s="12">
        <f t="shared" ca="1" si="146"/>
        <v>1.20964637</v>
      </c>
      <c r="P414" s="17">
        <f t="shared" si="157"/>
        <v>0</v>
      </c>
      <c r="Q414" s="14">
        <f t="shared" ca="1" si="147"/>
        <v>209.64636999999999</v>
      </c>
      <c r="R414" s="20">
        <f t="shared" si="148"/>
        <v>0</v>
      </c>
      <c r="S414" s="14">
        <f t="shared" si="149"/>
        <v>0</v>
      </c>
      <c r="T414" s="4" t="str">
        <f t="shared" si="158"/>
        <v>A+J=</v>
      </c>
      <c r="U414" s="29">
        <f t="shared" si="159"/>
        <v>46021</v>
      </c>
      <c r="V414" s="3"/>
      <c r="W414" s="3"/>
      <c r="X414" s="141">
        <f>[2]Plan1!$A484</f>
        <v>51094</v>
      </c>
      <c r="Y414" s="133" t="str">
        <f>[2]Plan1!$C484</f>
        <v>Dia Nacional de Zumbi e da Consciência Negra</v>
      </c>
      <c r="Z414" s="124"/>
      <c r="AA414" s="1"/>
      <c r="AB414" s="3"/>
      <c r="AC414" s="3"/>
      <c r="AD414" s="3"/>
      <c r="AE414" s="3"/>
      <c r="AF414" s="3"/>
      <c r="AG414" s="11"/>
      <c r="AH414" s="3"/>
      <c r="AI414" s="3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  <c r="EQ414" s="2"/>
      <c r="ER414" s="2"/>
      <c r="ES414" s="2"/>
      <c r="ET414" s="2"/>
      <c r="EU414" s="2"/>
      <c r="EV414" s="2"/>
      <c r="EW414" s="2"/>
      <c r="EX414" s="2"/>
      <c r="EY414" s="2"/>
    </row>
    <row r="415" spans="1:155" x14ac:dyDescent="0.15">
      <c r="A415" s="115">
        <f t="shared" si="150"/>
        <v>45124</v>
      </c>
      <c r="B415" s="116">
        <f t="shared" ca="1" si="160"/>
        <v>1210.26072</v>
      </c>
      <c r="C415" s="14">
        <f t="shared" si="151"/>
        <v>1000</v>
      </c>
      <c r="D415" s="95">
        <f t="shared" si="152"/>
        <v>45121</v>
      </c>
      <c r="E415" s="93">
        <f ca="1">IF(D415&lt;$B$1,VLOOKUP(D415,[1]DI!$A$4:$B$15000,2,FALSE),0)</f>
        <v>0.13650000000000001</v>
      </c>
      <c r="F415" s="14">
        <f t="shared" ca="1" si="161"/>
        <v>1.00050788</v>
      </c>
      <c r="G415" s="14">
        <f ca="1">(TRUNC(PRODUCT($F$12:$F414),16))</f>
        <v>1.21026072397562</v>
      </c>
      <c r="H415" s="14">
        <f t="shared" si="162"/>
        <v>1</v>
      </c>
      <c r="I415" s="14">
        <f t="shared" ca="1" si="163"/>
        <v>1.21026072</v>
      </c>
      <c r="J415" s="13">
        <f t="shared" si="153"/>
        <v>0</v>
      </c>
      <c r="K415" s="29">
        <f t="shared" si="154"/>
        <v>44538</v>
      </c>
      <c r="L415" s="2">
        <f t="shared" si="155"/>
        <v>403</v>
      </c>
      <c r="M415" s="17">
        <f t="shared" si="156"/>
        <v>403</v>
      </c>
      <c r="N415" s="12">
        <f t="shared" si="145"/>
        <v>1</v>
      </c>
      <c r="O415" s="12">
        <f t="shared" ca="1" si="146"/>
        <v>1.21026072</v>
      </c>
      <c r="P415" s="17">
        <f t="shared" si="157"/>
        <v>0</v>
      </c>
      <c r="Q415" s="14">
        <f t="shared" ca="1" si="147"/>
        <v>210.26071999999999</v>
      </c>
      <c r="R415" s="20">
        <f t="shared" si="148"/>
        <v>0</v>
      </c>
      <c r="S415" s="14">
        <f t="shared" si="149"/>
        <v>0</v>
      </c>
      <c r="T415" s="4" t="str">
        <f t="shared" si="158"/>
        <v>A+J=</v>
      </c>
      <c r="U415" s="29">
        <f t="shared" si="159"/>
        <v>46021</v>
      </c>
      <c r="V415" s="3"/>
      <c r="W415" s="3"/>
      <c r="X415" s="141">
        <f>[2]Plan1!$A485</f>
        <v>51129</v>
      </c>
      <c r="Y415" s="133" t="str">
        <f>[2]Plan1!$C485</f>
        <v>Natal</v>
      </c>
      <c r="Z415" s="124"/>
      <c r="AA415" s="1"/>
      <c r="AB415" s="3"/>
      <c r="AC415" s="3"/>
      <c r="AD415" s="3"/>
      <c r="AE415" s="3"/>
      <c r="AF415" s="3"/>
      <c r="AG415" s="11"/>
      <c r="AH415" s="3"/>
      <c r="AI415" s="3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  <c r="EQ415" s="2"/>
      <c r="ER415" s="2"/>
      <c r="ES415" s="2"/>
      <c r="ET415" s="2"/>
      <c r="EU415" s="2"/>
      <c r="EV415" s="2"/>
      <c r="EW415" s="2"/>
      <c r="EX415" s="2"/>
      <c r="EY415" s="2"/>
    </row>
    <row r="416" spans="1:155" x14ac:dyDescent="0.15">
      <c r="A416" s="115">
        <f t="shared" si="150"/>
        <v>45125</v>
      </c>
      <c r="B416" s="116">
        <f t="shared" ca="1" si="160"/>
        <v>1210.8753899999999</v>
      </c>
      <c r="C416" s="14">
        <f t="shared" si="151"/>
        <v>1000</v>
      </c>
      <c r="D416" s="95">
        <f t="shared" si="152"/>
        <v>45124</v>
      </c>
      <c r="E416" s="93">
        <f ca="1">IF(D416&lt;$B$1,VLOOKUP(D416,[1]DI!$A$4:$B$15000,2,FALSE),0)</f>
        <v>0.13650000000000001</v>
      </c>
      <c r="F416" s="14">
        <f t="shared" ca="1" si="161"/>
        <v>1.00050788</v>
      </c>
      <c r="G416" s="14">
        <f ca="1">(TRUNC(PRODUCT($F$12:$F415),16))</f>
        <v>1.21087539119211</v>
      </c>
      <c r="H416" s="14">
        <f t="shared" si="162"/>
        <v>1</v>
      </c>
      <c r="I416" s="14">
        <f t="shared" ca="1" si="163"/>
        <v>1.21087539</v>
      </c>
      <c r="J416" s="13">
        <f t="shared" si="153"/>
        <v>0</v>
      </c>
      <c r="K416" s="29">
        <f t="shared" si="154"/>
        <v>44538</v>
      </c>
      <c r="L416" s="2">
        <f t="shared" si="155"/>
        <v>404</v>
      </c>
      <c r="M416" s="17">
        <f t="shared" si="156"/>
        <v>404</v>
      </c>
      <c r="N416" s="12">
        <f t="shared" si="145"/>
        <v>1</v>
      </c>
      <c r="O416" s="12">
        <f t="shared" ca="1" si="146"/>
        <v>1.21087539</v>
      </c>
      <c r="P416" s="17">
        <f t="shared" si="157"/>
        <v>0</v>
      </c>
      <c r="Q416" s="14">
        <f t="shared" ca="1" si="147"/>
        <v>210.87539000000001</v>
      </c>
      <c r="R416" s="20">
        <f t="shared" si="148"/>
        <v>0</v>
      </c>
      <c r="S416" s="14">
        <f t="shared" si="149"/>
        <v>0</v>
      </c>
      <c r="T416" s="4" t="str">
        <f t="shared" si="158"/>
        <v>A+J=</v>
      </c>
      <c r="U416" s="29">
        <f t="shared" si="159"/>
        <v>46021</v>
      </c>
      <c r="V416" s="3"/>
      <c r="W416" s="3"/>
      <c r="X416" s="141">
        <f>[2]Plan1!$A486</f>
        <v>51136</v>
      </c>
      <c r="Y416" s="133" t="str">
        <f>[2]Plan1!$C486</f>
        <v>Confraternização Universal</v>
      </c>
      <c r="Z416" s="124"/>
      <c r="AA416" s="1"/>
      <c r="AB416" s="3"/>
      <c r="AC416" s="3"/>
      <c r="AD416" s="3"/>
      <c r="AE416" s="3"/>
      <c r="AF416" s="3"/>
      <c r="AG416" s="11"/>
      <c r="AH416" s="3"/>
      <c r="AI416" s="3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  <c r="ER416" s="2"/>
      <c r="ES416" s="2"/>
      <c r="ET416" s="2"/>
      <c r="EU416" s="2"/>
      <c r="EV416" s="2"/>
      <c r="EW416" s="2"/>
      <c r="EX416" s="2"/>
      <c r="EY416" s="2"/>
    </row>
    <row r="417" spans="1:155" x14ac:dyDescent="0.15">
      <c r="A417" s="115">
        <f t="shared" si="150"/>
        <v>45126</v>
      </c>
      <c r="B417" s="116">
        <f t="shared" ca="1" si="160"/>
        <v>1211.49037</v>
      </c>
      <c r="C417" s="14">
        <f t="shared" si="151"/>
        <v>1000</v>
      </c>
      <c r="D417" s="95">
        <f t="shared" si="152"/>
        <v>45125</v>
      </c>
      <c r="E417" s="93">
        <f ca="1">IF(D417&lt;$B$1,VLOOKUP(D417,[1]DI!$A$4:$B$15000,2,FALSE),0)</f>
        <v>0.13650000000000001</v>
      </c>
      <c r="F417" s="14">
        <f t="shared" ca="1" si="161"/>
        <v>1.00050788</v>
      </c>
      <c r="G417" s="14">
        <f ca="1">(TRUNC(PRODUCT($F$12:$F416),16))</f>
        <v>1.21149037058579</v>
      </c>
      <c r="H417" s="14">
        <f t="shared" si="162"/>
        <v>1</v>
      </c>
      <c r="I417" s="14">
        <f t="shared" ca="1" si="163"/>
        <v>1.2114903699999999</v>
      </c>
      <c r="J417" s="13">
        <f t="shared" si="153"/>
        <v>0</v>
      </c>
      <c r="K417" s="29">
        <f t="shared" si="154"/>
        <v>44538</v>
      </c>
      <c r="L417" s="2">
        <f t="shared" si="155"/>
        <v>405</v>
      </c>
      <c r="M417" s="17">
        <f t="shared" si="156"/>
        <v>405</v>
      </c>
      <c r="N417" s="12">
        <f t="shared" si="145"/>
        <v>1</v>
      </c>
      <c r="O417" s="12">
        <f t="shared" ca="1" si="146"/>
        <v>1.2114903699999999</v>
      </c>
      <c r="P417" s="17">
        <f t="shared" si="157"/>
        <v>0</v>
      </c>
      <c r="Q417" s="14">
        <f t="shared" ca="1" si="147"/>
        <v>211.49037000000001</v>
      </c>
      <c r="R417" s="20">
        <f t="shared" si="148"/>
        <v>0</v>
      </c>
      <c r="S417" s="14">
        <f t="shared" si="149"/>
        <v>0</v>
      </c>
      <c r="T417" s="4" t="str">
        <f t="shared" si="158"/>
        <v>A+J=</v>
      </c>
      <c r="U417" s="29">
        <f t="shared" si="159"/>
        <v>46021</v>
      </c>
      <c r="V417" s="3"/>
      <c r="W417" s="3"/>
      <c r="X417" s="141">
        <f>[2]Plan1!$A487</f>
        <v>51179</v>
      </c>
      <c r="Y417" s="133" t="str">
        <f>[2]Plan1!$C487</f>
        <v>Carnaval</v>
      </c>
      <c r="Z417" s="124"/>
      <c r="AA417" s="1"/>
      <c r="AB417" s="3"/>
      <c r="AC417" s="3"/>
      <c r="AD417" s="3"/>
      <c r="AE417" s="3"/>
      <c r="AF417" s="3"/>
      <c r="AG417" s="11"/>
      <c r="AH417" s="3"/>
      <c r="AI417" s="3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  <c r="ES417" s="2"/>
      <c r="ET417" s="2"/>
      <c r="EU417" s="2"/>
      <c r="EV417" s="2"/>
      <c r="EW417" s="2"/>
      <c r="EX417" s="2"/>
      <c r="EY417" s="2"/>
    </row>
    <row r="418" spans="1:155" x14ac:dyDescent="0.15">
      <c r="A418" s="115">
        <f t="shared" si="150"/>
        <v>45127</v>
      </c>
      <c r="B418" s="116">
        <f t="shared" ca="1" si="160"/>
        <v>1212.1056599999999</v>
      </c>
      <c r="C418" s="14">
        <f t="shared" si="151"/>
        <v>1000</v>
      </c>
      <c r="D418" s="95">
        <f t="shared" si="152"/>
        <v>45126</v>
      </c>
      <c r="E418" s="93">
        <f ca="1">IF(D418&lt;$B$1,VLOOKUP(D418,[1]DI!$A$4:$B$15000,2,FALSE),0)</f>
        <v>0.13650000000000001</v>
      </c>
      <c r="F418" s="14">
        <f t="shared" ca="1" si="161"/>
        <v>1.00050788</v>
      </c>
      <c r="G418" s="14">
        <f ca="1">(TRUNC(PRODUCT($F$12:$F417),16))</f>
        <v>1.21210566231521</v>
      </c>
      <c r="H418" s="14">
        <f t="shared" si="162"/>
        <v>1</v>
      </c>
      <c r="I418" s="14">
        <f t="shared" ca="1" si="163"/>
        <v>1.21210566</v>
      </c>
      <c r="J418" s="13">
        <f t="shared" si="153"/>
        <v>0</v>
      </c>
      <c r="K418" s="29">
        <f t="shared" si="154"/>
        <v>44538</v>
      </c>
      <c r="L418" s="2">
        <f t="shared" si="155"/>
        <v>406</v>
      </c>
      <c r="M418" s="17">
        <f t="shared" si="156"/>
        <v>406</v>
      </c>
      <c r="N418" s="12">
        <f t="shared" si="145"/>
        <v>1</v>
      </c>
      <c r="O418" s="12">
        <f t="shared" ca="1" si="146"/>
        <v>1.21210566</v>
      </c>
      <c r="P418" s="17">
        <f t="shared" si="157"/>
        <v>0</v>
      </c>
      <c r="Q418" s="14">
        <f t="shared" ca="1" si="147"/>
        <v>212.10566</v>
      </c>
      <c r="R418" s="20">
        <f t="shared" si="148"/>
        <v>0</v>
      </c>
      <c r="S418" s="14">
        <f t="shared" si="149"/>
        <v>0</v>
      </c>
      <c r="T418" s="4" t="str">
        <f t="shared" si="158"/>
        <v>A+J=</v>
      </c>
      <c r="U418" s="29">
        <f t="shared" si="159"/>
        <v>46021</v>
      </c>
      <c r="V418" s="3"/>
      <c r="W418" s="3"/>
      <c r="X418" s="141">
        <f>[2]Plan1!$A488</f>
        <v>51180</v>
      </c>
      <c r="Y418" s="133" t="str">
        <f>[2]Plan1!$C488</f>
        <v>Carnaval</v>
      </c>
      <c r="Z418" s="124"/>
      <c r="AA418" s="1"/>
      <c r="AB418" s="3"/>
      <c r="AC418" s="3"/>
      <c r="AD418" s="3"/>
      <c r="AE418" s="3"/>
      <c r="AF418" s="3"/>
      <c r="AG418" s="11"/>
      <c r="AH418" s="3"/>
      <c r="AI418" s="3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  <c r="ER418" s="2"/>
      <c r="ES418" s="2"/>
      <c r="ET418" s="2"/>
      <c r="EU418" s="2"/>
      <c r="EV418" s="2"/>
      <c r="EW418" s="2"/>
      <c r="EX418" s="2"/>
      <c r="EY418" s="2"/>
    </row>
    <row r="419" spans="1:155" x14ac:dyDescent="0.15">
      <c r="A419" s="115">
        <f t="shared" si="150"/>
        <v>45128</v>
      </c>
      <c r="B419" s="116">
        <f t="shared" ca="1" si="160"/>
        <v>1212.72127</v>
      </c>
      <c r="C419" s="14">
        <f t="shared" si="151"/>
        <v>1000</v>
      </c>
      <c r="D419" s="95">
        <f t="shared" si="152"/>
        <v>45127</v>
      </c>
      <c r="E419" s="93">
        <f ca="1">IF(D419&lt;$B$1,VLOOKUP(D419,[1]DI!$A$4:$B$15000,2,FALSE),0)</f>
        <v>0.13650000000000001</v>
      </c>
      <c r="F419" s="14">
        <f t="shared" ca="1" si="161"/>
        <v>1.00050788</v>
      </c>
      <c r="G419" s="14">
        <f ca="1">(TRUNC(PRODUCT($F$12:$F418),16))</f>
        <v>1.2127212665389799</v>
      </c>
      <c r="H419" s="14">
        <f t="shared" si="162"/>
        <v>1</v>
      </c>
      <c r="I419" s="14">
        <f t="shared" ca="1" si="163"/>
        <v>1.2127212700000001</v>
      </c>
      <c r="J419" s="13">
        <f t="shared" si="153"/>
        <v>0</v>
      </c>
      <c r="K419" s="29">
        <f t="shared" si="154"/>
        <v>44538</v>
      </c>
      <c r="L419" s="2">
        <f t="shared" si="155"/>
        <v>407</v>
      </c>
      <c r="M419" s="17">
        <f t="shared" si="156"/>
        <v>407</v>
      </c>
      <c r="N419" s="12">
        <f t="shared" si="145"/>
        <v>1</v>
      </c>
      <c r="O419" s="12">
        <f t="shared" ca="1" si="146"/>
        <v>1.2127212700000001</v>
      </c>
      <c r="P419" s="17">
        <f t="shared" si="157"/>
        <v>0</v>
      </c>
      <c r="Q419" s="14">
        <f t="shared" ca="1" si="147"/>
        <v>212.72127</v>
      </c>
      <c r="R419" s="20">
        <f t="shared" si="148"/>
        <v>0</v>
      </c>
      <c r="S419" s="14">
        <f t="shared" si="149"/>
        <v>0</v>
      </c>
      <c r="T419" s="4" t="str">
        <f t="shared" si="158"/>
        <v>A+J=</v>
      </c>
      <c r="U419" s="29">
        <f t="shared" si="159"/>
        <v>46021</v>
      </c>
      <c r="V419" s="3"/>
      <c r="W419" s="3"/>
      <c r="X419" s="141">
        <f>[2]Plan1!$A489</f>
        <v>51225</v>
      </c>
      <c r="Y419" s="133" t="str">
        <f>[2]Plan1!$C489</f>
        <v>Paixão de Cristo</v>
      </c>
      <c r="Z419" s="124"/>
      <c r="AA419" s="1"/>
      <c r="AB419" s="3"/>
      <c r="AC419" s="3"/>
      <c r="AD419" s="3"/>
      <c r="AE419" s="3"/>
      <c r="AF419" s="3"/>
      <c r="AG419" s="11"/>
      <c r="AH419" s="3"/>
      <c r="AI419" s="3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  <c r="EQ419" s="2"/>
      <c r="ER419" s="2"/>
      <c r="ES419" s="2"/>
      <c r="ET419" s="2"/>
      <c r="EU419" s="2"/>
      <c r="EV419" s="2"/>
      <c r="EW419" s="2"/>
      <c r="EX419" s="2"/>
      <c r="EY419" s="2"/>
    </row>
    <row r="420" spans="1:155" x14ac:dyDescent="0.15">
      <c r="A420" s="115">
        <f t="shared" si="150"/>
        <v>45131</v>
      </c>
      <c r="B420" s="116">
        <f t="shared" ca="1" si="160"/>
        <v>1213.33718</v>
      </c>
      <c r="C420" s="14">
        <f t="shared" si="151"/>
        <v>1000</v>
      </c>
      <c r="D420" s="95">
        <f t="shared" si="152"/>
        <v>45128</v>
      </c>
      <c r="E420" s="93">
        <f ca="1">IF(D420&lt;$B$1,VLOOKUP(D420,[1]DI!$A$4:$B$15000,2,FALSE),0)</f>
        <v>0.13650000000000001</v>
      </c>
      <c r="F420" s="14">
        <f t="shared" ca="1" si="161"/>
        <v>1.00050788</v>
      </c>
      <c r="G420" s="14">
        <f ca="1">(TRUNC(PRODUCT($F$12:$F419),16))</f>
        <v>1.21333718341583</v>
      </c>
      <c r="H420" s="14">
        <f t="shared" si="162"/>
        <v>1</v>
      </c>
      <c r="I420" s="14">
        <f t="shared" ca="1" si="163"/>
        <v>1.2133371799999999</v>
      </c>
      <c r="J420" s="13">
        <f t="shared" si="153"/>
        <v>0</v>
      </c>
      <c r="K420" s="29">
        <f t="shared" si="154"/>
        <v>44538</v>
      </c>
      <c r="L420" s="2">
        <f t="shared" si="155"/>
        <v>408</v>
      </c>
      <c r="M420" s="17">
        <f t="shared" si="156"/>
        <v>408</v>
      </c>
      <c r="N420" s="12">
        <f t="shared" si="145"/>
        <v>1</v>
      </c>
      <c r="O420" s="12">
        <f t="shared" ca="1" si="146"/>
        <v>1.2133371799999999</v>
      </c>
      <c r="P420" s="17">
        <f t="shared" si="157"/>
        <v>0</v>
      </c>
      <c r="Q420" s="14">
        <f t="shared" ca="1" si="147"/>
        <v>213.33717999999999</v>
      </c>
      <c r="R420" s="20">
        <f t="shared" si="148"/>
        <v>0</v>
      </c>
      <c r="S420" s="14">
        <f t="shared" si="149"/>
        <v>0</v>
      </c>
      <c r="T420" s="4" t="str">
        <f t="shared" si="158"/>
        <v>A+J=</v>
      </c>
      <c r="U420" s="29">
        <f t="shared" si="159"/>
        <v>46021</v>
      </c>
      <c r="V420" s="3"/>
      <c r="W420" s="3"/>
      <c r="X420" s="141">
        <f>[2]Plan1!$A490</f>
        <v>51247</v>
      </c>
      <c r="Y420" s="133" t="str">
        <f>[2]Plan1!$C490</f>
        <v>Tiradentes</v>
      </c>
      <c r="Z420" s="124"/>
      <c r="AA420" s="1"/>
      <c r="AB420" s="3"/>
      <c r="AC420" s="3"/>
      <c r="AD420" s="3"/>
      <c r="AE420" s="3"/>
      <c r="AF420" s="3"/>
      <c r="AG420" s="11"/>
      <c r="AH420" s="3"/>
      <c r="AI420" s="3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  <c r="EQ420" s="2"/>
      <c r="ER420" s="2"/>
      <c r="ES420" s="2"/>
      <c r="ET420" s="2"/>
      <c r="EU420" s="2"/>
      <c r="EV420" s="2"/>
      <c r="EW420" s="2"/>
      <c r="EX420" s="2"/>
      <c r="EY420" s="2"/>
    </row>
    <row r="421" spans="1:155" x14ac:dyDescent="0.15">
      <c r="A421" s="115">
        <f t="shared" si="150"/>
        <v>45132</v>
      </c>
      <c r="B421" s="116">
        <f t="shared" ca="1" si="160"/>
        <v>1213.9534100000001</v>
      </c>
      <c r="C421" s="14">
        <f t="shared" si="151"/>
        <v>1000</v>
      </c>
      <c r="D421" s="95">
        <f t="shared" si="152"/>
        <v>45131</v>
      </c>
      <c r="E421" s="93">
        <f ca="1">IF(D421&lt;$B$1,VLOOKUP(D421,[1]DI!$A$4:$B$15000,2,FALSE),0)</f>
        <v>0.13650000000000001</v>
      </c>
      <c r="F421" s="14">
        <f t="shared" ca="1" si="161"/>
        <v>1.00050788</v>
      </c>
      <c r="G421" s="14">
        <f ca="1">(TRUNC(PRODUCT($F$12:$F420),16))</f>
        <v>1.21395341310454</v>
      </c>
      <c r="H421" s="14">
        <f t="shared" si="162"/>
        <v>1</v>
      </c>
      <c r="I421" s="14">
        <f t="shared" ca="1" si="163"/>
        <v>1.21395341</v>
      </c>
      <c r="J421" s="13">
        <f t="shared" si="153"/>
        <v>0</v>
      </c>
      <c r="K421" s="29">
        <f t="shared" si="154"/>
        <v>44538</v>
      </c>
      <c r="L421" s="2">
        <f t="shared" si="155"/>
        <v>409</v>
      </c>
      <c r="M421" s="17">
        <f t="shared" si="156"/>
        <v>409</v>
      </c>
      <c r="N421" s="12">
        <f t="shared" si="145"/>
        <v>1</v>
      </c>
      <c r="O421" s="12">
        <f t="shared" ca="1" si="146"/>
        <v>1.21395341</v>
      </c>
      <c r="P421" s="17">
        <f t="shared" si="157"/>
        <v>0</v>
      </c>
      <c r="Q421" s="14">
        <f t="shared" ca="1" si="147"/>
        <v>213.95340999999999</v>
      </c>
      <c r="R421" s="20">
        <f t="shared" si="148"/>
        <v>0</v>
      </c>
      <c r="S421" s="14">
        <f t="shared" si="149"/>
        <v>0</v>
      </c>
      <c r="T421" s="4" t="str">
        <f t="shared" si="158"/>
        <v>A+J=</v>
      </c>
      <c r="U421" s="29">
        <f t="shared" si="159"/>
        <v>46021</v>
      </c>
      <c r="V421" s="3"/>
      <c r="W421" s="3"/>
      <c r="X421" s="141">
        <f>[2]Plan1!$A491</f>
        <v>51257</v>
      </c>
      <c r="Y421" s="133" t="str">
        <f>[2]Plan1!$C491</f>
        <v>Dia do Trabalho</v>
      </c>
      <c r="Z421" s="124"/>
      <c r="AA421" s="1"/>
      <c r="AB421" s="3"/>
      <c r="AC421" s="3"/>
      <c r="AD421" s="3"/>
      <c r="AE421" s="3"/>
      <c r="AF421" s="3"/>
      <c r="AG421" s="11"/>
      <c r="AH421" s="3"/>
      <c r="AI421" s="3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  <c r="ER421" s="2"/>
      <c r="ES421" s="2"/>
      <c r="ET421" s="2"/>
      <c r="EU421" s="2"/>
      <c r="EV421" s="2"/>
      <c r="EW421" s="2"/>
      <c r="EX421" s="2"/>
      <c r="EY421" s="2"/>
    </row>
    <row r="422" spans="1:155" x14ac:dyDescent="0.15">
      <c r="A422" s="115">
        <f t="shared" si="150"/>
        <v>45133</v>
      </c>
      <c r="B422" s="116">
        <f t="shared" ca="1" si="160"/>
        <v>1214.56996</v>
      </c>
      <c r="C422" s="14">
        <f t="shared" si="151"/>
        <v>1000</v>
      </c>
      <c r="D422" s="95">
        <f t="shared" si="152"/>
        <v>45132</v>
      </c>
      <c r="E422" s="93">
        <f ca="1">IF(D422&lt;$B$1,VLOOKUP(D422,[1]DI!$A$4:$B$15000,2,FALSE),0)</f>
        <v>0.13650000000000001</v>
      </c>
      <c r="F422" s="14">
        <f t="shared" ca="1" si="161"/>
        <v>1.00050788</v>
      </c>
      <c r="G422" s="14">
        <f ca="1">(TRUNC(PRODUCT($F$12:$F421),16))</f>
        <v>1.21456995576399</v>
      </c>
      <c r="H422" s="14">
        <f t="shared" si="162"/>
        <v>1</v>
      </c>
      <c r="I422" s="14">
        <f t="shared" ca="1" si="163"/>
        <v>1.2145699599999999</v>
      </c>
      <c r="J422" s="13">
        <f t="shared" si="153"/>
        <v>0</v>
      </c>
      <c r="K422" s="29">
        <f t="shared" si="154"/>
        <v>44538</v>
      </c>
      <c r="L422" s="2">
        <f t="shared" si="155"/>
        <v>410</v>
      </c>
      <c r="M422" s="17">
        <f t="shared" si="156"/>
        <v>410</v>
      </c>
      <c r="N422" s="12">
        <f t="shared" si="145"/>
        <v>1</v>
      </c>
      <c r="O422" s="12">
        <f t="shared" ca="1" si="146"/>
        <v>1.2145699599999999</v>
      </c>
      <c r="P422" s="17">
        <f t="shared" si="157"/>
        <v>0</v>
      </c>
      <c r="Q422" s="14">
        <f t="shared" ca="1" si="147"/>
        <v>214.56996000000001</v>
      </c>
      <c r="R422" s="20">
        <f t="shared" si="148"/>
        <v>0</v>
      </c>
      <c r="S422" s="14">
        <f t="shared" si="149"/>
        <v>0</v>
      </c>
      <c r="T422" s="4" t="str">
        <f t="shared" si="158"/>
        <v>A+J=</v>
      </c>
      <c r="U422" s="29">
        <f t="shared" si="159"/>
        <v>46021</v>
      </c>
      <c r="V422" s="3"/>
      <c r="W422" s="3"/>
      <c r="X422" s="141">
        <f>[2]Plan1!$A492</f>
        <v>51287</v>
      </c>
      <c r="Y422" s="133" t="str">
        <f>[2]Plan1!$C492</f>
        <v>Corpus Christi</v>
      </c>
      <c r="Z422" s="124"/>
      <c r="AA422" s="1"/>
      <c r="AB422" s="3"/>
      <c r="AC422" s="3"/>
      <c r="AD422" s="3"/>
      <c r="AE422" s="3"/>
      <c r="AF422" s="3"/>
      <c r="AG422" s="11"/>
      <c r="AH422" s="3"/>
      <c r="AI422" s="3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  <c r="ER422" s="2"/>
      <c r="ES422" s="2"/>
      <c r="ET422" s="2"/>
      <c r="EU422" s="2"/>
      <c r="EV422" s="2"/>
      <c r="EW422" s="2"/>
      <c r="EX422" s="2"/>
      <c r="EY422" s="2"/>
    </row>
    <row r="423" spans="1:155" x14ac:dyDescent="0.15">
      <c r="A423" s="115">
        <f t="shared" si="150"/>
        <v>45134</v>
      </c>
      <c r="B423" s="116">
        <f t="shared" ca="1" si="160"/>
        <v>1215.1868099999999</v>
      </c>
      <c r="C423" s="14">
        <f t="shared" si="151"/>
        <v>1000</v>
      </c>
      <c r="D423" s="95">
        <f t="shared" si="152"/>
        <v>45133</v>
      </c>
      <c r="E423" s="93">
        <f ca="1">IF(D423&lt;$B$1,VLOOKUP(D423,[1]DI!$A$4:$B$15000,2,FALSE),0)</f>
        <v>0.13650000000000001</v>
      </c>
      <c r="F423" s="14">
        <f t="shared" ca="1" si="161"/>
        <v>1.00050788</v>
      </c>
      <c r="G423" s="14">
        <f ca="1">(TRUNC(PRODUCT($F$12:$F422),16))</f>
        <v>1.2151868115531299</v>
      </c>
      <c r="H423" s="14">
        <f t="shared" si="162"/>
        <v>1</v>
      </c>
      <c r="I423" s="14">
        <f t="shared" ca="1" si="163"/>
        <v>1.2151868100000001</v>
      </c>
      <c r="J423" s="13">
        <f t="shared" si="153"/>
        <v>0</v>
      </c>
      <c r="K423" s="29">
        <f t="shared" si="154"/>
        <v>44538</v>
      </c>
      <c r="L423" s="2">
        <f t="shared" si="155"/>
        <v>411</v>
      </c>
      <c r="M423" s="17">
        <f t="shared" si="156"/>
        <v>411</v>
      </c>
      <c r="N423" s="12">
        <f t="shared" si="145"/>
        <v>1</v>
      </c>
      <c r="O423" s="12">
        <f t="shared" ca="1" si="146"/>
        <v>1.2151868100000001</v>
      </c>
      <c r="P423" s="17">
        <f t="shared" si="157"/>
        <v>0</v>
      </c>
      <c r="Q423" s="14">
        <f t="shared" ca="1" si="147"/>
        <v>215.18681000000001</v>
      </c>
      <c r="R423" s="20">
        <f t="shared" si="148"/>
        <v>0</v>
      </c>
      <c r="S423" s="14">
        <f t="shared" si="149"/>
        <v>0</v>
      </c>
      <c r="T423" s="4" t="str">
        <f t="shared" si="158"/>
        <v>A+J=</v>
      </c>
      <c r="U423" s="29">
        <f t="shared" si="159"/>
        <v>46021</v>
      </c>
      <c r="V423" s="3"/>
      <c r="W423" s="3"/>
      <c r="X423" s="141">
        <f>[2]Plan1!$A493</f>
        <v>51386</v>
      </c>
      <c r="Y423" s="133" t="str">
        <f>[2]Plan1!$C493</f>
        <v>Independência do Brasil</v>
      </c>
      <c r="Z423" s="124"/>
      <c r="AA423" s="1"/>
      <c r="AB423" s="3"/>
      <c r="AC423" s="3"/>
      <c r="AD423" s="3"/>
      <c r="AE423" s="3"/>
      <c r="AF423" s="3"/>
      <c r="AG423" s="11"/>
      <c r="AH423" s="3"/>
      <c r="AI423" s="3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  <c r="ES423" s="2"/>
      <c r="ET423" s="2"/>
      <c r="EU423" s="2"/>
      <c r="EV423" s="2"/>
      <c r="EW423" s="2"/>
      <c r="EX423" s="2"/>
      <c r="EY423" s="2"/>
    </row>
    <row r="424" spans="1:155" x14ac:dyDescent="0.15">
      <c r="A424" s="115">
        <f t="shared" si="150"/>
        <v>45135</v>
      </c>
      <c r="B424" s="116">
        <f t="shared" ca="1" si="160"/>
        <v>1215.8039799999999</v>
      </c>
      <c r="C424" s="14">
        <f t="shared" si="151"/>
        <v>1000</v>
      </c>
      <c r="D424" s="95">
        <f t="shared" si="152"/>
        <v>45134</v>
      </c>
      <c r="E424" s="93">
        <f ca="1">IF(D424&lt;$B$1,VLOOKUP(D424,[1]DI!$A$4:$B$15000,2,FALSE),0)</f>
        <v>0.13650000000000001</v>
      </c>
      <c r="F424" s="14">
        <f t="shared" ca="1" si="161"/>
        <v>1.00050788</v>
      </c>
      <c r="G424" s="14">
        <f ca="1">(TRUNC(PRODUCT($F$12:$F423),16))</f>
        <v>1.2158039806309799</v>
      </c>
      <c r="H424" s="14">
        <f t="shared" si="162"/>
        <v>1</v>
      </c>
      <c r="I424" s="14">
        <f t="shared" ca="1" si="163"/>
        <v>1.21580398</v>
      </c>
      <c r="J424" s="13">
        <f t="shared" si="153"/>
        <v>0</v>
      </c>
      <c r="K424" s="29">
        <f t="shared" si="154"/>
        <v>44538</v>
      </c>
      <c r="L424" s="2">
        <f t="shared" si="155"/>
        <v>412</v>
      </c>
      <c r="M424" s="17">
        <f t="shared" si="156"/>
        <v>412</v>
      </c>
      <c r="N424" s="12">
        <f t="shared" si="145"/>
        <v>1</v>
      </c>
      <c r="O424" s="12">
        <f t="shared" ca="1" si="146"/>
        <v>1.21580398</v>
      </c>
      <c r="P424" s="17">
        <f t="shared" si="157"/>
        <v>0</v>
      </c>
      <c r="Q424" s="14">
        <f t="shared" ca="1" si="147"/>
        <v>215.80398</v>
      </c>
      <c r="R424" s="20">
        <f t="shared" si="148"/>
        <v>0</v>
      </c>
      <c r="S424" s="14">
        <f t="shared" si="149"/>
        <v>0</v>
      </c>
      <c r="T424" s="4" t="str">
        <f t="shared" si="158"/>
        <v>A+J=</v>
      </c>
      <c r="U424" s="29">
        <f t="shared" si="159"/>
        <v>46021</v>
      </c>
      <c r="V424" s="3"/>
      <c r="W424" s="3"/>
      <c r="X424" s="141">
        <f>[2]Plan1!$A494</f>
        <v>51421</v>
      </c>
      <c r="Y424" s="133" t="str">
        <f>[2]Plan1!$C494</f>
        <v>Nossa Sr.a Aparecida - Padroeira do Brasil</v>
      </c>
      <c r="Z424" s="124"/>
      <c r="AA424" s="1"/>
      <c r="AB424" s="3"/>
      <c r="AC424" s="3"/>
      <c r="AD424" s="3"/>
      <c r="AE424" s="3"/>
      <c r="AF424" s="3"/>
      <c r="AG424" s="11"/>
      <c r="AH424" s="3"/>
      <c r="AI424" s="3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  <c r="ER424" s="2"/>
      <c r="ES424" s="2"/>
      <c r="ET424" s="2"/>
      <c r="EU424" s="2"/>
      <c r="EV424" s="2"/>
      <c r="EW424" s="2"/>
      <c r="EX424" s="2"/>
      <c r="EY424" s="2"/>
    </row>
    <row r="425" spans="1:155" x14ac:dyDescent="0.15">
      <c r="A425" s="115">
        <f t="shared" si="150"/>
        <v>45138</v>
      </c>
      <c r="B425" s="116">
        <f t="shared" ca="1" si="160"/>
        <v>1216.42146</v>
      </c>
      <c r="C425" s="14">
        <f t="shared" si="151"/>
        <v>1000</v>
      </c>
      <c r="D425" s="95">
        <f t="shared" si="152"/>
        <v>45135</v>
      </c>
      <c r="E425" s="93">
        <f ca="1">IF(D425&lt;$B$1,VLOOKUP(D425,[1]DI!$A$4:$B$15000,2,FALSE),0)</f>
        <v>0.13650000000000001</v>
      </c>
      <c r="F425" s="14">
        <f t="shared" ca="1" si="161"/>
        <v>1.00050788</v>
      </c>
      <c r="G425" s="14">
        <f ca="1">(TRUNC(PRODUCT($F$12:$F424),16))</f>
        <v>1.2164214631566601</v>
      </c>
      <c r="H425" s="14">
        <f t="shared" si="162"/>
        <v>1</v>
      </c>
      <c r="I425" s="14">
        <f t="shared" ca="1" si="163"/>
        <v>1.2164214600000001</v>
      </c>
      <c r="J425" s="13">
        <f t="shared" si="153"/>
        <v>0</v>
      </c>
      <c r="K425" s="29">
        <f t="shared" si="154"/>
        <v>44538</v>
      </c>
      <c r="L425" s="2">
        <f t="shared" si="155"/>
        <v>413</v>
      </c>
      <c r="M425" s="17">
        <f t="shared" si="156"/>
        <v>413</v>
      </c>
      <c r="N425" s="12">
        <f t="shared" si="145"/>
        <v>1</v>
      </c>
      <c r="O425" s="12">
        <f t="shared" ca="1" si="146"/>
        <v>1.2164214600000001</v>
      </c>
      <c r="P425" s="17">
        <f t="shared" si="157"/>
        <v>0</v>
      </c>
      <c r="Q425" s="14">
        <f t="shared" ca="1" si="147"/>
        <v>216.42146</v>
      </c>
      <c r="R425" s="20">
        <f t="shared" si="148"/>
        <v>0</v>
      </c>
      <c r="S425" s="14">
        <f t="shared" si="149"/>
        <v>0</v>
      </c>
      <c r="T425" s="4" t="str">
        <f t="shared" si="158"/>
        <v>A+J=</v>
      </c>
      <c r="U425" s="29">
        <f t="shared" si="159"/>
        <v>46021</v>
      </c>
      <c r="V425" s="3"/>
      <c r="W425" s="3"/>
      <c r="X425" s="141">
        <f>[2]Plan1!$A495</f>
        <v>51442</v>
      </c>
      <c r="Y425" s="133" t="str">
        <f>[2]Plan1!$C495</f>
        <v>Finados</v>
      </c>
      <c r="Z425" s="124"/>
      <c r="AA425" s="1"/>
      <c r="AB425" s="3"/>
      <c r="AC425" s="3"/>
      <c r="AD425" s="3"/>
      <c r="AE425" s="3"/>
      <c r="AF425" s="3"/>
      <c r="AG425" s="11"/>
      <c r="AH425" s="3"/>
      <c r="AI425" s="3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  <c r="ER425" s="2"/>
      <c r="ES425" s="2"/>
      <c r="ET425" s="2"/>
      <c r="EU425" s="2"/>
      <c r="EV425" s="2"/>
      <c r="EW425" s="2"/>
      <c r="EX425" s="2"/>
      <c r="EY425" s="2"/>
    </row>
    <row r="426" spans="1:155" x14ac:dyDescent="0.15">
      <c r="A426" s="115">
        <f t="shared" si="150"/>
        <v>45139</v>
      </c>
      <c r="B426" s="116">
        <f t="shared" ca="1" si="160"/>
        <v>1217.03926</v>
      </c>
      <c r="C426" s="14">
        <f t="shared" si="151"/>
        <v>1000</v>
      </c>
      <c r="D426" s="95">
        <f t="shared" si="152"/>
        <v>45138</v>
      </c>
      <c r="E426" s="93">
        <f ca="1">IF(D426&lt;$B$1,VLOOKUP(D426,[1]DI!$A$4:$B$15000,2,FALSE),0)</f>
        <v>0.13650000000000001</v>
      </c>
      <c r="F426" s="14">
        <f t="shared" ca="1" si="161"/>
        <v>1.00050788</v>
      </c>
      <c r="G426" s="14">
        <f ca="1">(TRUNC(PRODUCT($F$12:$F425),16))</f>
        <v>1.21703925928937</v>
      </c>
      <c r="H426" s="14">
        <f t="shared" si="162"/>
        <v>1</v>
      </c>
      <c r="I426" s="14">
        <f t="shared" ca="1" si="163"/>
        <v>1.21703926</v>
      </c>
      <c r="J426" s="13">
        <f t="shared" si="153"/>
        <v>0</v>
      </c>
      <c r="K426" s="29">
        <f t="shared" si="154"/>
        <v>44538</v>
      </c>
      <c r="L426" s="2">
        <f t="shared" si="155"/>
        <v>414</v>
      </c>
      <c r="M426" s="17">
        <f t="shared" si="156"/>
        <v>414</v>
      </c>
      <c r="N426" s="12">
        <f t="shared" si="145"/>
        <v>1</v>
      </c>
      <c r="O426" s="12">
        <f t="shared" ca="1" si="146"/>
        <v>1.21703926</v>
      </c>
      <c r="P426" s="17">
        <f t="shared" si="157"/>
        <v>0</v>
      </c>
      <c r="Q426" s="14">
        <f t="shared" ca="1" si="147"/>
        <v>217.03926000000001</v>
      </c>
      <c r="R426" s="20">
        <f t="shared" si="148"/>
        <v>0</v>
      </c>
      <c r="S426" s="14">
        <f t="shared" si="149"/>
        <v>0</v>
      </c>
      <c r="T426" s="4" t="str">
        <f t="shared" si="158"/>
        <v>A+J=</v>
      </c>
      <c r="U426" s="29">
        <f t="shared" si="159"/>
        <v>46021</v>
      </c>
      <c r="V426" s="3"/>
      <c r="W426" s="3"/>
      <c r="X426" s="141">
        <f>[2]Plan1!$A496</f>
        <v>51455</v>
      </c>
      <c r="Y426" s="133" t="str">
        <f>[2]Plan1!$C496</f>
        <v>Proclamação da República</v>
      </c>
      <c r="Z426" s="124"/>
      <c r="AA426" s="1"/>
      <c r="AB426" s="3"/>
      <c r="AC426" s="3"/>
      <c r="AD426" s="3"/>
      <c r="AE426" s="3"/>
      <c r="AF426" s="3"/>
      <c r="AG426" s="11"/>
      <c r="AH426" s="3"/>
      <c r="AI426" s="3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  <c r="ER426" s="2"/>
      <c r="ES426" s="2"/>
      <c r="ET426" s="2"/>
      <c r="EU426" s="2"/>
      <c r="EV426" s="2"/>
      <c r="EW426" s="2"/>
      <c r="EX426" s="2"/>
      <c r="EY426" s="2"/>
    </row>
    <row r="427" spans="1:155" x14ac:dyDescent="0.15">
      <c r="A427" s="115">
        <f t="shared" si="150"/>
        <v>45140</v>
      </c>
      <c r="B427" s="116">
        <f t="shared" ca="1" si="160"/>
        <v>1217.6573699999999</v>
      </c>
      <c r="C427" s="14">
        <f t="shared" si="151"/>
        <v>1000</v>
      </c>
      <c r="D427" s="95">
        <f t="shared" si="152"/>
        <v>45139</v>
      </c>
      <c r="E427" s="93">
        <f ca="1">IF(D427&lt;$B$1,VLOOKUP(D427,[1]DI!$A$4:$B$15000,2,FALSE),0)</f>
        <v>0.13650000000000001</v>
      </c>
      <c r="F427" s="14">
        <f t="shared" ca="1" si="161"/>
        <v>1.00050788</v>
      </c>
      <c r="G427" s="14">
        <f ca="1">(TRUNC(PRODUCT($F$12:$F426),16))</f>
        <v>1.2176573691883801</v>
      </c>
      <c r="H427" s="14">
        <f t="shared" si="162"/>
        <v>1</v>
      </c>
      <c r="I427" s="14">
        <f t="shared" ca="1" si="163"/>
        <v>1.21765737</v>
      </c>
      <c r="J427" s="13">
        <f t="shared" si="153"/>
        <v>0</v>
      </c>
      <c r="K427" s="29">
        <f t="shared" si="154"/>
        <v>44538</v>
      </c>
      <c r="L427" s="2">
        <f t="shared" si="155"/>
        <v>415</v>
      </c>
      <c r="M427" s="17">
        <f t="shared" si="156"/>
        <v>415</v>
      </c>
      <c r="N427" s="12">
        <f t="shared" si="145"/>
        <v>1</v>
      </c>
      <c r="O427" s="12">
        <f t="shared" ca="1" si="146"/>
        <v>1.21765737</v>
      </c>
      <c r="P427" s="17">
        <f t="shared" si="157"/>
        <v>0</v>
      </c>
      <c r="Q427" s="14">
        <f t="shared" ca="1" si="147"/>
        <v>217.65736999999999</v>
      </c>
      <c r="R427" s="20">
        <f t="shared" si="148"/>
        <v>0</v>
      </c>
      <c r="S427" s="14">
        <f t="shared" si="149"/>
        <v>0</v>
      </c>
      <c r="T427" s="4" t="str">
        <f t="shared" si="158"/>
        <v>A+J=</v>
      </c>
      <c r="U427" s="29">
        <f t="shared" si="159"/>
        <v>46021</v>
      </c>
      <c r="V427" s="3"/>
      <c r="W427" s="3"/>
      <c r="X427" s="141">
        <f>[2]Plan1!$A497</f>
        <v>51460</v>
      </c>
      <c r="Y427" s="133" t="str">
        <f>[2]Plan1!$C497</f>
        <v>Dia Nacional de Zumbi e da Consciência Negra</v>
      </c>
      <c r="Z427" s="124"/>
      <c r="AA427" s="1"/>
      <c r="AB427" s="3"/>
      <c r="AC427" s="3"/>
      <c r="AD427" s="3"/>
      <c r="AE427" s="3"/>
      <c r="AF427" s="3"/>
      <c r="AG427" s="11"/>
      <c r="AH427" s="3"/>
      <c r="AI427" s="3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  <c r="ER427" s="2"/>
      <c r="ES427" s="2"/>
      <c r="ET427" s="2"/>
      <c r="EU427" s="2"/>
      <c r="EV427" s="2"/>
      <c r="EW427" s="2"/>
      <c r="EX427" s="2"/>
      <c r="EY427" s="2"/>
    </row>
    <row r="428" spans="1:155" x14ac:dyDescent="0.15">
      <c r="A428" s="115">
        <f t="shared" si="150"/>
        <v>45141</v>
      </c>
      <c r="B428" s="116">
        <f t="shared" ca="1" si="160"/>
        <v>1218.2757899999999</v>
      </c>
      <c r="C428" s="14">
        <f t="shared" si="151"/>
        <v>1000</v>
      </c>
      <c r="D428" s="95">
        <f t="shared" si="152"/>
        <v>45140</v>
      </c>
      <c r="E428" s="93">
        <f ca="1">IF(D428&lt;$B$1,VLOOKUP(D428,[1]DI!$A$4:$B$15000,2,FALSE),0)</f>
        <v>0.13650000000000001</v>
      </c>
      <c r="F428" s="14">
        <f t="shared" ca="1" si="161"/>
        <v>1.00050788</v>
      </c>
      <c r="G428" s="14">
        <f ca="1">(TRUNC(PRODUCT($F$12:$F427),16))</f>
        <v>1.2182757930130399</v>
      </c>
      <c r="H428" s="14">
        <f t="shared" si="162"/>
        <v>1</v>
      </c>
      <c r="I428" s="14">
        <f t="shared" ca="1" si="163"/>
        <v>1.2182757900000001</v>
      </c>
      <c r="J428" s="13">
        <f t="shared" si="153"/>
        <v>0</v>
      </c>
      <c r="K428" s="29">
        <f t="shared" si="154"/>
        <v>44538</v>
      </c>
      <c r="L428" s="2">
        <f t="shared" si="155"/>
        <v>416</v>
      </c>
      <c r="M428" s="17">
        <f t="shared" si="156"/>
        <v>416</v>
      </c>
      <c r="N428" s="12">
        <f t="shared" si="145"/>
        <v>1</v>
      </c>
      <c r="O428" s="12">
        <f t="shared" ca="1" si="146"/>
        <v>1.2182757900000001</v>
      </c>
      <c r="P428" s="17">
        <f t="shared" si="157"/>
        <v>0</v>
      </c>
      <c r="Q428" s="14">
        <f t="shared" ca="1" si="147"/>
        <v>218.27579</v>
      </c>
      <c r="R428" s="20">
        <f t="shared" si="148"/>
        <v>0</v>
      </c>
      <c r="S428" s="14">
        <f t="shared" si="149"/>
        <v>0</v>
      </c>
      <c r="T428" s="4" t="str">
        <f t="shared" si="158"/>
        <v>A+J=</v>
      </c>
      <c r="U428" s="29">
        <f t="shared" si="159"/>
        <v>46021</v>
      </c>
      <c r="V428" s="3"/>
      <c r="W428" s="3"/>
      <c r="X428" s="141">
        <f>[2]Plan1!$A498</f>
        <v>51495</v>
      </c>
      <c r="Y428" s="133" t="str">
        <f>[2]Plan1!$C498</f>
        <v>Natal</v>
      </c>
      <c r="Z428" s="124"/>
      <c r="AA428" s="1"/>
      <c r="AB428" s="3"/>
      <c r="AC428" s="3"/>
      <c r="AD428" s="3"/>
      <c r="AE428" s="3"/>
      <c r="AF428" s="3"/>
      <c r="AG428" s="11"/>
      <c r="AH428" s="3"/>
      <c r="AI428" s="3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  <c r="ER428" s="2"/>
      <c r="ES428" s="2"/>
      <c r="ET428" s="2"/>
      <c r="EU428" s="2"/>
      <c r="EV428" s="2"/>
      <c r="EW428" s="2"/>
      <c r="EX428" s="2"/>
      <c r="EY428" s="2"/>
    </row>
    <row r="429" spans="1:155" x14ac:dyDescent="0.15">
      <c r="A429" s="115">
        <f t="shared" si="150"/>
        <v>45142</v>
      </c>
      <c r="B429" s="116">
        <f t="shared" ca="1" si="160"/>
        <v>1218.89453</v>
      </c>
      <c r="C429" s="14">
        <f t="shared" si="151"/>
        <v>1000</v>
      </c>
      <c r="D429" s="95">
        <f t="shared" si="152"/>
        <v>45141</v>
      </c>
      <c r="E429" s="93">
        <f ca="1">IF(D429&lt;$B$1,VLOOKUP(D429,[1]DI!$A$4:$B$15000,2,FALSE),0)</f>
        <v>0.13150000000000001</v>
      </c>
      <c r="F429" s="14">
        <f t="shared" ca="1" si="161"/>
        <v>1.0004903700000001</v>
      </c>
      <c r="G429" s="14">
        <f ca="1">(TRUNC(PRODUCT($F$12:$F428),16))</f>
        <v>1.2188945309228001</v>
      </c>
      <c r="H429" s="14">
        <f t="shared" si="162"/>
        <v>1</v>
      </c>
      <c r="I429" s="14">
        <f t="shared" ca="1" si="163"/>
        <v>1.21889453</v>
      </c>
      <c r="J429" s="13">
        <f t="shared" si="153"/>
        <v>0</v>
      </c>
      <c r="K429" s="29">
        <f t="shared" si="154"/>
        <v>44538</v>
      </c>
      <c r="L429" s="2">
        <f t="shared" si="155"/>
        <v>417</v>
      </c>
      <c r="M429" s="17">
        <f t="shared" si="156"/>
        <v>417</v>
      </c>
      <c r="N429" s="12">
        <f t="shared" si="145"/>
        <v>1</v>
      </c>
      <c r="O429" s="12">
        <f t="shared" ca="1" si="146"/>
        <v>1.21889453</v>
      </c>
      <c r="P429" s="17">
        <f t="shared" si="157"/>
        <v>0</v>
      </c>
      <c r="Q429" s="14">
        <f t="shared" ca="1" si="147"/>
        <v>218.89453</v>
      </c>
      <c r="R429" s="20">
        <f t="shared" si="148"/>
        <v>0</v>
      </c>
      <c r="S429" s="14">
        <f t="shared" si="149"/>
        <v>0</v>
      </c>
      <c r="T429" s="4" t="str">
        <f t="shared" si="158"/>
        <v>A+J=</v>
      </c>
      <c r="U429" s="29">
        <f t="shared" si="159"/>
        <v>46021</v>
      </c>
      <c r="V429" s="3"/>
      <c r="W429" s="3"/>
      <c r="X429" s="141">
        <f>[2]Plan1!$A499</f>
        <v>51502</v>
      </c>
      <c r="Y429" s="133" t="str">
        <f>[2]Plan1!$C499</f>
        <v>Confraternização Universal</v>
      </c>
      <c r="Z429" s="124"/>
      <c r="AA429" s="1"/>
      <c r="AB429" s="3"/>
      <c r="AC429" s="3"/>
      <c r="AD429" s="3"/>
      <c r="AE429" s="3"/>
      <c r="AF429" s="3"/>
      <c r="AG429" s="11"/>
      <c r="AH429" s="3"/>
      <c r="AI429" s="3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  <c r="ER429" s="2"/>
      <c r="ES429" s="2"/>
      <c r="ET429" s="2"/>
      <c r="EU429" s="2"/>
      <c r="EV429" s="2"/>
      <c r="EW429" s="2"/>
      <c r="EX429" s="2"/>
      <c r="EY429" s="2"/>
    </row>
    <row r="430" spans="1:155" x14ac:dyDescent="0.15">
      <c r="A430" s="115">
        <f t="shared" si="150"/>
        <v>45145</v>
      </c>
      <c r="B430" s="116">
        <f t="shared" ca="1" si="160"/>
        <v>1219.49224</v>
      </c>
      <c r="C430" s="14">
        <f t="shared" si="151"/>
        <v>1000</v>
      </c>
      <c r="D430" s="95">
        <f t="shared" si="152"/>
        <v>45142</v>
      </c>
      <c r="E430" s="93">
        <f ca="1">IF(D430&lt;$B$1,VLOOKUP(D430,[1]DI!$A$4:$B$15000,2,FALSE),0)</f>
        <v>0.13150000000000001</v>
      </c>
      <c r="F430" s="14">
        <f t="shared" ca="1" si="161"/>
        <v>1.0004903700000001</v>
      </c>
      <c r="G430" s="14">
        <f ca="1">(TRUNC(PRODUCT($F$12:$F429),16))</f>
        <v>1.2194922402339201</v>
      </c>
      <c r="H430" s="14">
        <f t="shared" si="162"/>
        <v>1</v>
      </c>
      <c r="I430" s="14">
        <f t="shared" ca="1" si="163"/>
        <v>1.2194922399999999</v>
      </c>
      <c r="J430" s="13">
        <f t="shared" si="153"/>
        <v>0</v>
      </c>
      <c r="K430" s="29">
        <f t="shared" si="154"/>
        <v>44538</v>
      </c>
      <c r="L430" s="2">
        <f t="shared" si="155"/>
        <v>418</v>
      </c>
      <c r="M430" s="17">
        <f t="shared" si="156"/>
        <v>418</v>
      </c>
      <c r="N430" s="12">
        <f t="shared" si="145"/>
        <v>1</v>
      </c>
      <c r="O430" s="12">
        <f t="shared" ca="1" si="146"/>
        <v>1.2194922399999999</v>
      </c>
      <c r="P430" s="17">
        <f t="shared" si="157"/>
        <v>0</v>
      </c>
      <c r="Q430" s="14">
        <f t="shared" ca="1" si="147"/>
        <v>219.49224000000001</v>
      </c>
      <c r="R430" s="20">
        <f t="shared" si="148"/>
        <v>0</v>
      </c>
      <c r="S430" s="14">
        <f t="shared" si="149"/>
        <v>0</v>
      </c>
      <c r="T430" s="4" t="str">
        <f t="shared" si="158"/>
        <v>A+J=</v>
      </c>
      <c r="U430" s="29">
        <f t="shared" si="159"/>
        <v>46021</v>
      </c>
      <c r="V430" s="3"/>
      <c r="W430" s="3"/>
      <c r="X430" s="141">
        <f>[2]Plan1!$A500</f>
        <v>51564</v>
      </c>
      <c r="Y430" s="133" t="str">
        <f>[2]Plan1!$C500</f>
        <v>Carnaval</v>
      </c>
      <c r="Z430" s="124"/>
      <c r="AA430" s="1"/>
      <c r="AB430" s="3"/>
      <c r="AC430" s="3"/>
      <c r="AD430" s="3"/>
      <c r="AE430" s="3"/>
      <c r="AF430" s="3"/>
      <c r="AG430" s="11"/>
      <c r="AH430" s="3"/>
      <c r="AI430" s="3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  <c r="ER430" s="2"/>
      <c r="ES430" s="2"/>
      <c r="ET430" s="2"/>
      <c r="EU430" s="2"/>
      <c r="EV430" s="2"/>
      <c r="EW430" s="2"/>
      <c r="EX430" s="2"/>
      <c r="EY430" s="2"/>
    </row>
    <row r="431" spans="1:155" x14ac:dyDescent="0.15">
      <c r="A431" s="115">
        <f t="shared" si="150"/>
        <v>45146</v>
      </c>
      <c r="B431" s="116">
        <f t="shared" ca="1" si="160"/>
        <v>1220.09024</v>
      </c>
      <c r="C431" s="14">
        <f t="shared" si="151"/>
        <v>1000</v>
      </c>
      <c r="D431" s="95">
        <f t="shared" si="152"/>
        <v>45145</v>
      </c>
      <c r="E431" s="93">
        <f ca="1">IF(D431&lt;$B$1,VLOOKUP(D431,[1]DI!$A$4:$B$15000,2,FALSE),0)</f>
        <v>0.13150000000000001</v>
      </c>
      <c r="F431" s="14">
        <f t="shared" ca="1" si="161"/>
        <v>1.0004903700000001</v>
      </c>
      <c r="G431" s="14">
        <f ca="1">(TRUNC(PRODUCT($F$12:$F430),16))</f>
        <v>1.2200902426437701</v>
      </c>
      <c r="H431" s="14">
        <f t="shared" si="162"/>
        <v>1</v>
      </c>
      <c r="I431" s="14">
        <f t="shared" ca="1" si="163"/>
        <v>1.22009024</v>
      </c>
      <c r="J431" s="13">
        <f t="shared" si="153"/>
        <v>0</v>
      </c>
      <c r="K431" s="29">
        <f t="shared" si="154"/>
        <v>44538</v>
      </c>
      <c r="L431" s="2">
        <f t="shared" si="155"/>
        <v>419</v>
      </c>
      <c r="M431" s="17">
        <f t="shared" si="156"/>
        <v>419</v>
      </c>
      <c r="N431" s="12">
        <f t="shared" si="145"/>
        <v>1</v>
      </c>
      <c r="O431" s="12">
        <f t="shared" ca="1" si="146"/>
        <v>1.22009024</v>
      </c>
      <c r="P431" s="17">
        <f t="shared" si="157"/>
        <v>0</v>
      </c>
      <c r="Q431" s="14">
        <f t="shared" ca="1" si="147"/>
        <v>220.09023999999999</v>
      </c>
      <c r="R431" s="20">
        <f t="shared" si="148"/>
        <v>0</v>
      </c>
      <c r="S431" s="14">
        <f t="shared" si="149"/>
        <v>0</v>
      </c>
      <c r="T431" s="4" t="str">
        <f t="shared" si="158"/>
        <v>A+J=</v>
      </c>
      <c r="U431" s="29">
        <f t="shared" si="159"/>
        <v>46021</v>
      </c>
      <c r="V431" s="3"/>
      <c r="W431" s="3"/>
      <c r="X431" s="141">
        <f>[2]Plan1!$A501</f>
        <v>51565</v>
      </c>
      <c r="Y431" s="133" t="str">
        <f>[2]Plan1!$C501</f>
        <v>Carnaval</v>
      </c>
      <c r="Z431" s="124"/>
      <c r="AA431" s="1"/>
      <c r="AB431" s="3"/>
      <c r="AC431" s="3"/>
      <c r="AD431" s="3"/>
      <c r="AE431" s="3"/>
      <c r="AF431" s="3"/>
      <c r="AG431" s="11"/>
      <c r="AH431" s="3"/>
      <c r="AI431" s="3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  <c r="ER431" s="2"/>
      <c r="ES431" s="2"/>
      <c r="ET431" s="2"/>
      <c r="EU431" s="2"/>
      <c r="EV431" s="2"/>
      <c r="EW431" s="2"/>
      <c r="EX431" s="2"/>
      <c r="EY431" s="2"/>
    </row>
    <row r="432" spans="1:155" x14ac:dyDescent="0.15">
      <c r="A432" s="115">
        <f t="shared" si="150"/>
        <v>45147</v>
      </c>
      <c r="B432" s="116">
        <f t="shared" ca="1" si="160"/>
        <v>1220.6885400000001</v>
      </c>
      <c r="C432" s="14">
        <f t="shared" si="151"/>
        <v>1000</v>
      </c>
      <c r="D432" s="95">
        <f t="shared" si="152"/>
        <v>45146</v>
      </c>
      <c r="E432" s="93">
        <f ca="1">IF(D432&lt;$B$1,VLOOKUP(D432,[1]DI!$A$4:$B$15000,2,FALSE),0)</f>
        <v>0.13150000000000001</v>
      </c>
      <c r="F432" s="14">
        <f t="shared" ca="1" si="161"/>
        <v>1.0004903700000001</v>
      </c>
      <c r="G432" s="14">
        <f ca="1">(TRUNC(PRODUCT($F$12:$F431),16))</f>
        <v>1.22068853829605</v>
      </c>
      <c r="H432" s="14">
        <f t="shared" si="162"/>
        <v>1</v>
      </c>
      <c r="I432" s="14">
        <f t="shared" ca="1" si="163"/>
        <v>1.22068854</v>
      </c>
      <c r="J432" s="13">
        <f t="shared" si="153"/>
        <v>0</v>
      </c>
      <c r="K432" s="29">
        <f t="shared" si="154"/>
        <v>44538</v>
      </c>
      <c r="L432" s="2">
        <f t="shared" si="155"/>
        <v>420</v>
      </c>
      <c r="M432" s="17">
        <f t="shared" si="156"/>
        <v>420</v>
      </c>
      <c r="N432" s="12">
        <f t="shared" si="145"/>
        <v>1</v>
      </c>
      <c r="O432" s="12">
        <f t="shared" ca="1" si="146"/>
        <v>1.22068854</v>
      </c>
      <c r="P432" s="17">
        <f t="shared" si="157"/>
        <v>0</v>
      </c>
      <c r="Q432" s="14">
        <f t="shared" ca="1" si="147"/>
        <v>220.68853999999999</v>
      </c>
      <c r="R432" s="20">
        <f t="shared" si="148"/>
        <v>0</v>
      </c>
      <c r="S432" s="14">
        <f t="shared" si="149"/>
        <v>0</v>
      </c>
      <c r="T432" s="4" t="str">
        <f t="shared" si="158"/>
        <v>A+J=</v>
      </c>
      <c r="U432" s="29">
        <f t="shared" si="159"/>
        <v>46021</v>
      </c>
      <c r="V432" s="3"/>
      <c r="W432" s="3"/>
      <c r="X432" s="141">
        <f>[2]Plan1!$A502</f>
        <v>51610</v>
      </c>
      <c r="Y432" s="133" t="str">
        <f>[2]Plan1!$C502</f>
        <v>Paixão de Cristo</v>
      </c>
      <c r="Z432" s="124"/>
      <c r="AA432" s="1"/>
      <c r="AB432" s="3"/>
      <c r="AC432" s="3"/>
      <c r="AD432" s="3"/>
      <c r="AE432" s="3"/>
      <c r="AF432" s="3"/>
      <c r="AG432" s="11"/>
      <c r="AH432" s="3"/>
      <c r="AI432" s="3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  <c r="ER432" s="2"/>
      <c r="ES432" s="2"/>
      <c r="ET432" s="2"/>
      <c r="EU432" s="2"/>
      <c r="EV432" s="2"/>
      <c r="EW432" s="2"/>
      <c r="EX432" s="2"/>
      <c r="EY432" s="2"/>
    </row>
    <row r="433" spans="1:155" x14ac:dyDescent="0.15">
      <c r="A433" s="115">
        <f t="shared" si="150"/>
        <v>45148</v>
      </c>
      <c r="B433" s="116">
        <f t="shared" ca="1" si="160"/>
        <v>1221.2871299999999</v>
      </c>
      <c r="C433" s="14">
        <f t="shared" si="151"/>
        <v>1000</v>
      </c>
      <c r="D433" s="95">
        <f t="shared" si="152"/>
        <v>45147</v>
      </c>
      <c r="E433" s="93">
        <f ca="1">IF(D433&lt;$B$1,VLOOKUP(D433,[1]DI!$A$4:$B$15000,2,FALSE),0)</f>
        <v>0.13150000000000001</v>
      </c>
      <c r="F433" s="14">
        <f t="shared" ca="1" si="161"/>
        <v>1.0004903700000001</v>
      </c>
      <c r="G433" s="14">
        <f ca="1">(TRUNC(PRODUCT($F$12:$F432),16))</f>
        <v>1.22128712733458</v>
      </c>
      <c r="H433" s="14">
        <f t="shared" si="162"/>
        <v>1</v>
      </c>
      <c r="I433" s="14">
        <f t="shared" ca="1" si="163"/>
        <v>1.2212871300000001</v>
      </c>
      <c r="J433" s="13">
        <f t="shared" si="153"/>
        <v>0</v>
      </c>
      <c r="K433" s="29">
        <f t="shared" si="154"/>
        <v>44538</v>
      </c>
      <c r="L433" s="2">
        <f t="shared" si="155"/>
        <v>421</v>
      </c>
      <c r="M433" s="17">
        <f t="shared" si="156"/>
        <v>421</v>
      </c>
      <c r="N433" s="12">
        <f t="shared" si="145"/>
        <v>1</v>
      </c>
      <c r="O433" s="12">
        <f t="shared" ca="1" si="146"/>
        <v>1.2212871300000001</v>
      </c>
      <c r="P433" s="17">
        <f t="shared" si="157"/>
        <v>0</v>
      </c>
      <c r="Q433" s="14">
        <f t="shared" ca="1" si="147"/>
        <v>221.28712999999999</v>
      </c>
      <c r="R433" s="20">
        <f t="shared" si="148"/>
        <v>0</v>
      </c>
      <c r="S433" s="14">
        <f t="shared" si="149"/>
        <v>0</v>
      </c>
      <c r="T433" s="4" t="str">
        <f t="shared" si="158"/>
        <v>A+J=</v>
      </c>
      <c r="U433" s="29">
        <f t="shared" si="159"/>
        <v>46021</v>
      </c>
      <c r="V433" s="3"/>
      <c r="W433" s="3"/>
      <c r="X433" s="141">
        <f>[2]Plan1!$A503</f>
        <v>51612</v>
      </c>
      <c r="Y433" s="133" t="str">
        <f>[2]Plan1!$C503</f>
        <v>Tiradentes</v>
      </c>
      <c r="Z433" s="124"/>
      <c r="AA433" s="1"/>
      <c r="AB433" s="3"/>
      <c r="AC433" s="3"/>
      <c r="AD433" s="3"/>
      <c r="AE433" s="3"/>
      <c r="AF433" s="3"/>
      <c r="AG433" s="11"/>
      <c r="AH433" s="3"/>
      <c r="AI433" s="3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  <c r="ER433" s="2"/>
      <c r="ES433" s="2"/>
      <c r="ET433" s="2"/>
      <c r="EU433" s="2"/>
      <c r="EV433" s="2"/>
      <c r="EW433" s="2"/>
      <c r="EX433" s="2"/>
      <c r="EY433" s="2"/>
    </row>
    <row r="434" spans="1:155" x14ac:dyDescent="0.15">
      <c r="A434" s="115">
        <f t="shared" si="150"/>
        <v>45149</v>
      </c>
      <c r="B434" s="116">
        <f t="shared" ca="1" si="160"/>
        <v>1221.8860099999999</v>
      </c>
      <c r="C434" s="14">
        <f t="shared" si="151"/>
        <v>1000</v>
      </c>
      <c r="D434" s="95">
        <f t="shared" si="152"/>
        <v>45148</v>
      </c>
      <c r="E434" s="93">
        <f ca="1">IF(D434&lt;$B$1,VLOOKUP(D434,[1]DI!$A$4:$B$15000,2,FALSE),0)</f>
        <v>0.13150000000000001</v>
      </c>
      <c r="F434" s="14">
        <f t="shared" ca="1" si="161"/>
        <v>1.0004903700000001</v>
      </c>
      <c r="G434" s="14">
        <f ca="1">(TRUNC(PRODUCT($F$12:$F433),16))</f>
        <v>1.2218860099032101</v>
      </c>
      <c r="H434" s="14">
        <f t="shared" si="162"/>
        <v>1</v>
      </c>
      <c r="I434" s="14">
        <f t="shared" ca="1" si="163"/>
        <v>1.22188601</v>
      </c>
      <c r="J434" s="13">
        <f t="shared" si="153"/>
        <v>0</v>
      </c>
      <c r="K434" s="29">
        <f t="shared" si="154"/>
        <v>44538</v>
      </c>
      <c r="L434" s="2">
        <f t="shared" si="155"/>
        <v>422</v>
      </c>
      <c r="M434" s="17">
        <f t="shared" si="156"/>
        <v>422</v>
      </c>
      <c r="N434" s="12">
        <f t="shared" si="145"/>
        <v>1</v>
      </c>
      <c r="O434" s="12">
        <f t="shared" ca="1" si="146"/>
        <v>1.22188601</v>
      </c>
      <c r="P434" s="17">
        <f t="shared" si="157"/>
        <v>0</v>
      </c>
      <c r="Q434" s="14">
        <f t="shared" ca="1" si="147"/>
        <v>221.88601</v>
      </c>
      <c r="R434" s="20">
        <f t="shared" si="148"/>
        <v>0</v>
      </c>
      <c r="S434" s="14">
        <f t="shared" si="149"/>
        <v>0</v>
      </c>
      <c r="T434" s="4" t="str">
        <f t="shared" si="158"/>
        <v>A+J=</v>
      </c>
      <c r="U434" s="29">
        <f t="shared" si="159"/>
        <v>46021</v>
      </c>
      <c r="V434" s="3"/>
      <c r="W434" s="3"/>
      <c r="X434" s="141">
        <f>[2]Plan1!$A504</f>
        <v>51622</v>
      </c>
      <c r="Y434" s="133" t="str">
        <f>[2]Plan1!$C504</f>
        <v>Dia do Trabalho</v>
      </c>
      <c r="Z434" s="124"/>
      <c r="AA434" s="1"/>
      <c r="AB434" s="3"/>
      <c r="AC434" s="3"/>
      <c r="AD434" s="3"/>
      <c r="AE434" s="3"/>
      <c r="AF434" s="3"/>
      <c r="AG434" s="11"/>
      <c r="AH434" s="3"/>
      <c r="AI434" s="3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  <c r="ER434" s="2"/>
      <c r="ES434" s="2"/>
      <c r="ET434" s="2"/>
      <c r="EU434" s="2"/>
      <c r="EV434" s="2"/>
      <c r="EW434" s="2"/>
      <c r="EX434" s="2"/>
      <c r="EY434" s="2"/>
    </row>
    <row r="435" spans="1:155" x14ac:dyDescent="0.15">
      <c r="A435" s="115">
        <f t="shared" si="150"/>
        <v>45152</v>
      </c>
      <c r="B435" s="116">
        <f t="shared" ca="1" si="160"/>
        <v>1222.4851899999999</v>
      </c>
      <c r="C435" s="14">
        <f t="shared" si="151"/>
        <v>1000</v>
      </c>
      <c r="D435" s="95">
        <f t="shared" si="152"/>
        <v>45149</v>
      </c>
      <c r="E435" s="93">
        <f ca="1">IF(D435&lt;$B$1,VLOOKUP(D435,[1]DI!$A$4:$B$15000,2,FALSE),0)</f>
        <v>0.13150000000000001</v>
      </c>
      <c r="F435" s="14">
        <f t="shared" ca="1" si="161"/>
        <v>1.0004903700000001</v>
      </c>
      <c r="G435" s="14">
        <f ca="1">(TRUNC(PRODUCT($F$12:$F434),16))</f>
        <v>1.2224851861458801</v>
      </c>
      <c r="H435" s="14">
        <f t="shared" si="162"/>
        <v>1</v>
      </c>
      <c r="I435" s="14">
        <f t="shared" ca="1" si="163"/>
        <v>1.22248519</v>
      </c>
      <c r="J435" s="13">
        <f t="shared" si="153"/>
        <v>0</v>
      </c>
      <c r="K435" s="29">
        <f t="shared" si="154"/>
        <v>44538</v>
      </c>
      <c r="L435" s="2">
        <f t="shared" si="155"/>
        <v>423</v>
      </c>
      <c r="M435" s="17">
        <f t="shared" si="156"/>
        <v>423</v>
      </c>
      <c r="N435" s="12">
        <f t="shared" si="145"/>
        <v>1</v>
      </c>
      <c r="O435" s="12">
        <f t="shared" ca="1" si="146"/>
        <v>1.22248519</v>
      </c>
      <c r="P435" s="17">
        <f t="shared" si="157"/>
        <v>0</v>
      </c>
      <c r="Q435" s="14">
        <f t="shared" ca="1" si="147"/>
        <v>222.48518999999999</v>
      </c>
      <c r="R435" s="20">
        <f t="shared" si="148"/>
        <v>0</v>
      </c>
      <c r="S435" s="14">
        <f t="shared" si="149"/>
        <v>0</v>
      </c>
      <c r="T435" s="4" t="str">
        <f t="shared" si="158"/>
        <v>A+J=</v>
      </c>
      <c r="U435" s="29">
        <f t="shared" si="159"/>
        <v>46021</v>
      </c>
      <c r="V435" s="3"/>
      <c r="W435" s="3"/>
      <c r="X435" s="141">
        <f>[2]Plan1!$A505</f>
        <v>51672</v>
      </c>
      <c r="Y435" s="133" t="str">
        <f>[2]Plan1!$C505</f>
        <v>Corpus Christi</v>
      </c>
      <c r="Z435" s="124"/>
      <c r="AA435" s="1"/>
      <c r="AB435" s="3"/>
      <c r="AC435" s="3"/>
      <c r="AD435" s="3"/>
      <c r="AE435" s="3"/>
      <c r="AF435" s="3"/>
      <c r="AG435" s="11"/>
      <c r="AH435" s="3"/>
      <c r="AI435" s="3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  <c r="ER435" s="2"/>
      <c r="ES435" s="2"/>
      <c r="ET435" s="2"/>
      <c r="EU435" s="2"/>
      <c r="EV435" s="2"/>
      <c r="EW435" s="2"/>
      <c r="EX435" s="2"/>
      <c r="EY435" s="2"/>
    </row>
    <row r="436" spans="1:155" x14ac:dyDescent="0.15">
      <c r="A436" s="115">
        <f t="shared" si="150"/>
        <v>45153</v>
      </c>
      <c r="B436" s="116">
        <f t="shared" ca="1" si="160"/>
        <v>1223.08466</v>
      </c>
      <c r="C436" s="14">
        <f t="shared" si="151"/>
        <v>1000</v>
      </c>
      <c r="D436" s="95">
        <f t="shared" si="152"/>
        <v>45152</v>
      </c>
      <c r="E436" s="93">
        <f ca="1">IF(D436&lt;$B$1,VLOOKUP(D436,[1]DI!$A$4:$B$15000,2,FALSE),0)</f>
        <v>0.13150000000000001</v>
      </c>
      <c r="F436" s="14">
        <f t="shared" ca="1" si="161"/>
        <v>1.0004903700000001</v>
      </c>
      <c r="G436" s="14">
        <f ca="1">(TRUNC(PRODUCT($F$12:$F435),16))</f>
        <v>1.22308465620661</v>
      </c>
      <c r="H436" s="14">
        <f t="shared" si="162"/>
        <v>1</v>
      </c>
      <c r="I436" s="14">
        <f t="shared" ca="1" si="163"/>
        <v>1.22308466</v>
      </c>
      <c r="J436" s="13">
        <f t="shared" si="153"/>
        <v>0</v>
      </c>
      <c r="K436" s="29">
        <f t="shared" si="154"/>
        <v>44538</v>
      </c>
      <c r="L436" s="2">
        <f t="shared" si="155"/>
        <v>424</v>
      </c>
      <c r="M436" s="17">
        <f t="shared" si="156"/>
        <v>424</v>
      </c>
      <c r="N436" s="12">
        <f t="shared" si="145"/>
        <v>1</v>
      </c>
      <c r="O436" s="12">
        <f t="shared" ca="1" si="146"/>
        <v>1.22308466</v>
      </c>
      <c r="P436" s="17">
        <f t="shared" si="157"/>
        <v>0</v>
      </c>
      <c r="Q436" s="14">
        <f t="shared" ca="1" si="147"/>
        <v>223.08466000000001</v>
      </c>
      <c r="R436" s="20">
        <f t="shared" si="148"/>
        <v>0</v>
      </c>
      <c r="S436" s="14">
        <f t="shared" si="149"/>
        <v>0</v>
      </c>
      <c r="T436" s="4" t="str">
        <f t="shared" si="158"/>
        <v>A+J=</v>
      </c>
      <c r="U436" s="29">
        <f t="shared" si="159"/>
        <v>46021</v>
      </c>
      <c r="V436" s="3"/>
      <c r="W436" s="3"/>
      <c r="X436" s="141">
        <f>[2]Plan1!$A506</f>
        <v>51751</v>
      </c>
      <c r="Y436" s="133" t="str">
        <f>[2]Plan1!$C506</f>
        <v>Independência do Brasil</v>
      </c>
      <c r="Z436" s="124"/>
      <c r="AA436" s="1"/>
      <c r="AB436" s="3"/>
      <c r="AC436" s="3"/>
      <c r="AD436" s="3"/>
      <c r="AE436" s="3"/>
      <c r="AF436" s="3"/>
      <c r="AG436" s="11"/>
      <c r="AH436" s="3"/>
      <c r="AI436" s="3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  <c r="EQ436" s="2"/>
      <c r="ER436" s="2"/>
      <c r="ES436" s="2"/>
      <c r="ET436" s="2"/>
      <c r="EU436" s="2"/>
      <c r="EV436" s="2"/>
      <c r="EW436" s="2"/>
      <c r="EX436" s="2"/>
      <c r="EY436" s="2"/>
    </row>
    <row r="437" spans="1:155" x14ac:dyDescent="0.15">
      <c r="A437" s="115">
        <f t="shared" si="150"/>
        <v>45154</v>
      </c>
      <c r="B437" s="116">
        <f t="shared" ca="1" si="160"/>
        <v>1223.68442</v>
      </c>
      <c r="C437" s="14">
        <f t="shared" si="151"/>
        <v>1000</v>
      </c>
      <c r="D437" s="95">
        <f t="shared" si="152"/>
        <v>45153</v>
      </c>
      <c r="E437" s="93">
        <f ca="1">IF(D437&lt;$B$1,VLOOKUP(D437,[1]DI!$A$4:$B$15000,2,FALSE),0)</f>
        <v>0.13150000000000001</v>
      </c>
      <c r="F437" s="14">
        <f t="shared" ca="1" si="161"/>
        <v>1.0004903700000001</v>
      </c>
      <c r="G437" s="14">
        <f ca="1">(TRUNC(PRODUCT($F$12:$F436),16))</f>
        <v>1.2236844202294801</v>
      </c>
      <c r="H437" s="14">
        <f t="shared" si="162"/>
        <v>1</v>
      </c>
      <c r="I437" s="14">
        <f t="shared" ca="1" si="163"/>
        <v>1.2236844200000001</v>
      </c>
      <c r="J437" s="13">
        <f t="shared" si="153"/>
        <v>0</v>
      </c>
      <c r="K437" s="29">
        <f t="shared" si="154"/>
        <v>44538</v>
      </c>
      <c r="L437" s="2">
        <f t="shared" si="155"/>
        <v>425</v>
      </c>
      <c r="M437" s="17">
        <f t="shared" si="156"/>
        <v>425</v>
      </c>
      <c r="N437" s="12">
        <f t="shared" si="145"/>
        <v>1</v>
      </c>
      <c r="O437" s="12">
        <f t="shared" ca="1" si="146"/>
        <v>1.2236844200000001</v>
      </c>
      <c r="P437" s="17">
        <f t="shared" si="157"/>
        <v>0</v>
      </c>
      <c r="Q437" s="14">
        <f t="shared" ca="1" si="147"/>
        <v>223.68441999999999</v>
      </c>
      <c r="R437" s="20">
        <f t="shared" si="148"/>
        <v>0</v>
      </c>
      <c r="S437" s="14">
        <f t="shared" si="149"/>
        <v>0</v>
      </c>
      <c r="T437" s="4" t="str">
        <f t="shared" si="158"/>
        <v>A+J=</v>
      </c>
      <c r="U437" s="29">
        <f t="shared" si="159"/>
        <v>46021</v>
      </c>
      <c r="V437" s="3"/>
      <c r="W437" s="3"/>
      <c r="X437" s="141">
        <f>[2]Plan1!$A507</f>
        <v>51786</v>
      </c>
      <c r="Y437" s="133" t="str">
        <f>[2]Plan1!$C507</f>
        <v>Nossa Sr.a Aparecida - Padroeira do Brasil</v>
      </c>
      <c r="Z437" s="124"/>
      <c r="AA437" s="1"/>
      <c r="AB437" s="3"/>
      <c r="AC437" s="3"/>
      <c r="AD437" s="3"/>
      <c r="AE437" s="3"/>
      <c r="AF437" s="3"/>
      <c r="AG437" s="11"/>
      <c r="AH437" s="3"/>
      <c r="AI437" s="3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  <c r="EQ437" s="2"/>
      <c r="ER437" s="2"/>
      <c r="ES437" s="2"/>
      <c r="ET437" s="2"/>
      <c r="EU437" s="2"/>
      <c r="EV437" s="2"/>
      <c r="EW437" s="2"/>
      <c r="EX437" s="2"/>
      <c r="EY437" s="2"/>
    </row>
    <row r="438" spans="1:155" x14ac:dyDescent="0.15">
      <c r="A438" s="115">
        <f t="shared" si="150"/>
        <v>45155</v>
      </c>
      <c r="B438" s="116">
        <f t="shared" ca="1" si="160"/>
        <v>1224.28448</v>
      </c>
      <c r="C438" s="14">
        <f t="shared" si="151"/>
        <v>1000</v>
      </c>
      <c r="D438" s="95">
        <f t="shared" si="152"/>
        <v>45154</v>
      </c>
      <c r="E438" s="93">
        <f ca="1">IF(D438&lt;$B$1,VLOOKUP(D438,[1]DI!$A$4:$B$15000,2,FALSE),0)</f>
        <v>0.13150000000000001</v>
      </c>
      <c r="F438" s="14">
        <f t="shared" ca="1" si="161"/>
        <v>1.0004903700000001</v>
      </c>
      <c r="G438" s="14">
        <f ca="1">(TRUNC(PRODUCT($F$12:$F437),16))</f>
        <v>1.22428447835863</v>
      </c>
      <c r="H438" s="14">
        <f t="shared" si="162"/>
        <v>1</v>
      </c>
      <c r="I438" s="14">
        <f t="shared" ca="1" si="163"/>
        <v>1.2242844799999999</v>
      </c>
      <c r="J438" s="13">
        <f t="shared" si="153"/>
        <v>0</v>
      </c>
      <c r="K438" s="29">
        <f t="shared" si="154"/>
        <v>44538</v>
      </c>
      <c r="L438" s="2">
        <f t="shared" si="155"/>
        <v>426</v>
      </c>
      <c r="M438" s="17">
        <f t="shared" si="156"/>
        <v>426</v>
      </c>
      <c r="N438" s="12">
        <f t="shared" si="145"/>
        <v>1</v>
      </c>
      <c r="O438" s="12">
        <f t="shared" ca="1" si="146"/>
        <v>1.2242844799999999</v>
      </c>
      <c r="P438" s="17">
        <f t="shared" si="157"/>
        <v>0</v>
      </c>
      <c r="Q438" s="14">
        <f t="shared" ca="1" si="147"/>
        <v>224.28448</v>
      </c>
      <c r="R438" s="20">
        <f t="shared" si="148"/>
        <v>0</v>
      </c>
      <c r="S438" s="14">
        <f t="shared" si="149"/>
        <v>0</v>
      </c>
      <c r="T438" s="4" t="str">
        <f t="shared" si="158"/>
        <v>A+J=</v>
      </c>
      <c r="U438" s="29">
        <f t="shared" si="159"/>
        <v>46021</v>
      </c>
      <c r="V438" s="3"/>
      <c r="W438" s="3"/>
      <c r="X438" s="141">
        <f>[2]Plan1!$A508</f>
        <v>51807</v>
      </c>
      <c r="Y438" s="133" t="str">
        <f>[2]Plan1!$C508</f>
        <v>Finados</v>
      </c>
      <c r="Z438" s="124"/>
      <c r="AA438" s="1"/>
      <c r="AB438" s="3"/>
      <c r="AC438" s="3"/>
      <c r="AD438" s="3"/>
      <c r="AE438" s="3"/>
      <c r="AF438" s="3"/>
      <c r="AG438" s="11"/>
      <c r="AH438" s="3"/>
      <c r="AI438" s="3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  <c r="EQ438" s="2"/>
      <c r="ER438" s="2"/>
      <c r="ES438" s="2"/>
      <c r="ET438" s="2"/>
      <c r="EU438" s="2"/>
      <c r="EV438" s="2"/>
      <c r="EW438" s="2"/>
      <c r="EX438" s="2"/>
      <c r="EY438" s="2"/>
    </row>
    <row r="439" spans="1:155" x14ac:dyDescent="0.15">
      <c r="A439" s="115">
        <f t="shared" si="150"/>
        <v>45156</v>
      </c>
      <c r="B439" s="116">
        <f t="shared" ca="1" si="160"/>
        <v>1224.88483</v>
      </c>
      <c r="C439" s="14">
        <f t="shared" si="151"/>
        <v>1000</v>
      </c>
      <c r="D439" s="95">
        <f t="shared" si="152"/>
        <v>45155</v>
      </c>
      <c r="E439" s="93">
        <f ca="1">IF(D439&lt;$B$1,VLOOKUP(D439,[1]DI!$A$4:$B$15000,2,FALSE),0)</f>
        <v>0.13150000000000001</v>
      </c>
      <c r="F439" s="14">
        <f t="shared" ca="1" si="161"/>
        <v>1.0004903700000001</v>
      </c>
      <c r="G439" s="14">
        <f ca="1">(TRUNC(PRODUCT($F$12:$F438),16))</f>
        <v>1.22488483073828</v>
      </c>
      <c r="H439" s="14">
        <f t="shared" si="162"/>
        <v>1</v>
      </c>
      <c r="I439" s="14">
        <f t="shared" ca="1" si="163"/>
        <v>1.2248848299999999</v>
      </c>
      <c r="J439" s="13">
        <f t="shared" si="153"/>
        <v>0</v>
      </c>
      <c r="K439" s="29">
        <f t="shared" si="154"/>
        <v>44538</v>
      </c>
      <c r="L439" s="2">
        <f t="shared" si="155"/>
        <v>427</v>
      </c>
      <c r="M439" s="17">
        <f t="shared" si="156"/>
        <v>427</v>
      </c>
      <c r="N439" s="12">
        <f t="shared" si="145"/>
        <v>1</v>
      </c>
      <c r="O439" s="12">
        <f t="shared" ca="1" si="146"/>
        <v>1.2248848299999999</v>
      </c>
      <c r="P439" s="17">
        <f t="shared" si="157"/>
        <v>0</v>
      </c>
      <c r="Q439" s="14">
        <f t="shared" ca="1" si="147"/>
        <v>224.88482999999999</v>
      </c>
      <c r="R439" s="20">
        <f t="shared" si="148"/>
        <v>0</v>
      </c>
      <c r="S439" s="14">
        <f t="shared" si="149"/>
        <v>0</v>
      </c>
      <c r="T439" s="4" t="str">
        <f t="shared" si="158"/>
        <v>A+J=</v>
      </c>
      <c r="U439" s="29">
        <f t="shared" si="159"/>
        <v>46021</v>
      </c>
      <c r="V439" s="3"/>
      <c r="W439" s="3"/>
      <c r="X439" s="141">
        <f>[2]Plan1!$A509</f>
        <v>51820</v>
      </c>
      <c r="Y439" s="133" t="str">
        <f>[2]Plan1!$C509</f>
        <v>Proclamação da República</v>
      </c>
      <c r="Z439" s="124"/>
      <c r="AA439" s="1"/>
      <c r="AB439" s="3"/>
      <c r="AC439" s="3"/>
      <c r="AD439" s="3"/>
      <c r="AE439" s="3"/>
      <c r="AF439" s="3"/>
      <c r="AG439" s="11"/>
      <c r="AH439" s="3"/>
      <c r="AI439" s="3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  <c r="EQ439" s="2"/>
      <c r="ER439" s="2"/>
      <c r="ES439" s="2"/>
      <c r="ET439" s="2"/>
      <c r="EU439" s="2"/>
      <c r="EV439" s="2"/>
      <c r="EW439" s="2"/>
      <c r="EX439" s="2"/>
      <c r="EY439" s="2"/>
    </row>
    <row r="440" spans="1:155" x14ac:dyDescent="0.15">
      <c r="A440" s="115">
        <f t="shared" si="150"/>
        <v>45159</v>
      </c>
      <c r="B440" s="116">
        <f t="shared" ca="1" si="160"/>
        <v>1225.4854800000001</v>
      </c>
      <c r="C440" s="14">
        <f t="shared" si="151"/>
        <v>1000</v>
      </c>
      <c r="D440" s="95">
        <f t="shared" si="152"/>
        <v>45156</v>
      </c>
      <c r="E440" s="93">
        <f ca="1">IF(D440&lt;$B$1,VLOOKUP(D440,[1]DI!$A$4:$B$15000,2,FALSE),0)</f>
        <v>0.13150000000000001</v>
      </c>
      <c r="F440" s="14">
        <f t="shared" ca="1" si="161"/>
        <v>1.0004903700000001</v>
      </c>
      <c r="G440" s="14">
        <f ca="1">(TRUNC(PRODUCT($F$12:$F439),16))</f>
        <v>1.22548547751273</v>
      </c>
      <c r="H440" s="14">
        <f t="shared" si="162"/>
        <v>1</v>
      </c>
      <c r="I440" s="14">
        <f t="shared" ca="1" si="163"/>
        <v>1.2254854799999999</v>
      </c>
      <c r="J440" s="13">
        <f t="shared" si="153"/>
        <v>0</v>
      </c>
      <c r="K440" s="29">
        <f t="shared" si="154"/>
        <v>44538</v>
      </c>
      <c r="L440" s="2">
        <f t="shared" si="155"/>
        <v>428</v>
      </c>
      <c r="M440" s="17">
        <f t="shared" si="156"/>
        <v>428</v>
      </c>
      <c r="N440" s="12">
        <f t="shared" si="145"/>
        <v>1</v>
      </c>
      <c r="O440" s="12">
        <f t="shared" ca="1" si="146"/>
        <v>1.2254854799999999</v>
      </c>
      <c r="P440" s="17">
        <f t="shared" si="157"/>
        <v>0</v>
      </c>
      <c r="Q440" s="14">
        <f t="shared" ca="1" si="147"/>
        <v>225.48548</v>
      </c>
      <c r="R440" s="20">
        <f t="shared" si="148"/>
        <v>0</v>
      </c>
      <c r="S440" s="14">
        <f t="shared" si="149"/>
        <v>0</v>
      </c>
      <c r="T440" s="4" t="str">
        <f t="shared" si="158"/>
        <v>A+J=</v>
      </c>
      <c r="U440" s="29">
        <f t="shared" si="159"/>
        <v>46021</v>
      </c>
      <c r="V440" s="3"/>
      <c r="W440" s="3"/>
      <c r="X440" s="141">
        <f>[2]Plan1!$A510</f>
        <v>51825</v>
      </c>
      <c r="Y440" s="133" t="str">
        <f>[2]Plan1!$C510</f>
        <v>Dia Nacional de Zumbi e da Consciência Negra</v>
      </c>
      <c r="Z440" s="124"/>
      <c r="AA440" s="1"/>
      <c r="AB440" s="3"/>
      <c r="AC440" s="3"/>
      <c r="AD440" s="3"/>
      <c r="AE440" s="3"/>
      <c r="AF440" s="3"/>
      <c r="AG440" s="11"/>
      <c r="AH440" s="3"/>
      <c r="AI440" s="3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  <c r="EQ440" s="2"/>
      <c r="ER440" s="2"/>
      <c r="ES440" s="2"/>
      <c r="ET440" s="2"/>
      <c r="EU440" s="2"/>
      <c r="EV440" s="2"/>
      <c r="EW440" s="2"/>
      <c r="EX440" s="2"/>
      <c r="EY440" s="2"/>
    </row>
    <row r="441" spans="1:155" x14ac:dyDescent="0.15">
      <c r="A441" s="115">
        <f t="shared" si="150"/>
        <v>45160</v>
      </c>
      <c r="B441" s="116">
        <f t="shared" ca="1" si="160"/>
        <v>1226.0864200000001</v>
      </c>
      <c r="C441" s="14">
        <f t="shared" si="151"/>
        <v>1000</v>
      </c>
      <c r="D441" s="95">
        <f t="shared" si="152"/>
        <v>45159</v>
      </c>
      <c r="E441" s="93">
        <f ca="1">IF(D441&lt;$B$1,VLOOKUP(D441,[1]DI!$A$4:$B$15000,2,FALSE),0)</f>
        <v>0.13150000000000001</v>
      </c>
      <c r="F441" s="14">
        <f t="shared" ca="1" si="161"/>
        <v>1.0004903700000001</v>
      </c>
      <c r="G441" s="14">
        <f ca="1">(TRUNC(PRODUCT($F$12:$F440),16))</f>
        <v>1.2260864188263401</v>
      </c>
      <c r="H441" s="14">
        <f t="shared" si="162"/>
        <v>1</v>
      </c>
      <c r="I441" s="14">
        <f t="shared" ca="1" si="163"/>
        <v>1.2260864199999999</v>
      </c>
      <c r="J441" s="13">
        <f t="shared" si="153"/>
        <v>0</v>
      </c>
      <c r="K441" s="29">
        <f t="shared" si="154"/>
        <v>44538</v>
      </c>
      <c r="L441" s="2">
        <f t="shared" si="155"/>
        <v>429</v>
      </c>
      <c r="M441" s="17">
        <f t="shared" si="156"/>
        <v>429</v>
      </c>
      <c r="N441" s="12">
        <f t="shared" si="145"/>
        <v>1</v>
      </c>
      <c r="O441" s="12">
        <f t="shared" ca="1" si="146"/>
        <v>1.2260864199999999</v>
      </c>
      <c r="P441" s="17">
        <f t="shared" si="157"/>
        <v>0</v>
      </c>
      <c r="Q441" s="14">
        <f t="shared" ca="1" si="147"/>
        <v>226.08642</v>
      </c>
      <c r="R441" s="20">
        <f t="shared" si="148"/>
        <v>0</v>
      </c>
      <c r="S441" s="14">
        <f t="shared" si="149"/>
        <v>0</v>
      </c>
      <c r="T441" s="4" t="str">
        <f t="shared" si="158"/>
        <v>A+J=</v>
      </c>
      <c r="U441" s="29">
        <f t="shared" si="159"/>
        <v>46021</v>
      </c>
      <c r="V441" s="3"/>
      <c r="W441" s="3"/>
      <c r="X441" s="141">
        <f>[2]Plan1!$A511</f>
        <v>51860</v>
      </c>
      <c r="Y441" s="133" t="str">
        <f>[2]Plan1!$C511</f>
        <v>Natal</v>
      </c>
      <c r="Z441" s="124"/>
      <c r="AA441" s="1"/>
      <c r="AB441" s="3"/>
      <c r="AC441" s="3"/>
      <c r="AD441" s="3"/>
      <c r="AE441" s="3"/>
      <c r="AF441" s="3"/>
      <c r="AG441" s="11"/>
      <c r="AH441" s="3"/>
      <c r="AI441" s="3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  <c r="ER441" s="2"/>
      <c r="ES441" s="2"/>
      <c r="ET441" s="2"/>
      <c r="EU441" s="2"/>
      <c r="EV441" s="2"/>
      <c r="EW441" s="2"/>
      <c r="EX441" s="2"/>
      <c r="EY441" s="2"/>
    </row>
    <row r="442" spans="1:155" x14ac:dyDescent="0.15">
      <c r="A442" s="115">
        <f t="shared" si="150"/>
        <v>45161</v>
      </c>
      <c r="B442" s="116">
        <f t="shared" ca="1" si="160"/>
        <v>1226.6876500000001</v>
      </c>
      <c r="C442" s="14">
        <f t="shared" si="151"/>
        <v>1000</v>
      </c>
      <c r="D442" s="95">
        <f t="shared" si="152"/>
        <v>45160</v>
      </c>
      <c r="E442" s="93">
        <f ca="1">IF(D442&lt;$B$1,VLOOKUP(D442,[1]DI!$A$4:$B$15000,2,FALSE),0)</f>
        <v>0.13150000000000001</v>
      </c>
      <c r="F442" s="14">
        <f t="shared" ca="1" si="161"/>
        <v>1.0004903700000001</v>
      </c>
      <c r="G442" s="14">
        <f ca="1">(TRUNC(PRODUCT($F$12:$F441),16))</f>
        <v>1.2266876548235399</v>
      </c>
      <c r="H442" s="14">
        <f t="shared" si="162"/>
        <v>1</v>
      </c>
      <c r="I442" s="14">
        <f t="shared" ca="1" si="163"/>
        <v>1.2266876499999999</v>
      </c>
      <c r="J442" s="13">
        <f t="shared" si="153"/>
        <v>0</v>
      </c>
      <c r="K442" s="29">
        <f t="shared" si="154"/>
        <v>44538</v>
      </c>
      <c r="L442" s="2">
        <f t="shared" si="155"/>
        <v>430</v>
      </c>
      <c r="M442" s="17">
        <f t="shared" si="156"/>
        <v>430</v>
      </c>
      <c r="N442" s="12">
        <f t="shared" si="145"/>
        <v>1</v>
      </c>
      <c r="O442" s="12">
        <f t="shared" ca="1" si="146"/>
        <v>1.2266876499999999</v>
      </c>
      <c r="P442" s="17">
        <f t="shared" si="157"/>
        <v>0</v>
      </c>
      <c r="Q442" s="14">
        <f t="shared" ca="1" si="147"/>
        <v>226.68764999999999</v>
      </c>
      <c r="R442" s="20">
        <f t="shared" si="148"/>
        <v>0</v>
      </c>
      <c r="S442" s="14">
        <f t="shared" si="149"/>
        <v>0</v>
      </c>
      <c r="T442" s="4" t="str">
        <f t="shared" si="158"/>
        <v>A+J=</v>
      </c>
      <c r="U442" s="29">
        <f t="shared" si="159"/>
        <v>46021</v>
      </c>
      <c r="V442" s="3"/>
      <c r="W442" s="3"/>
      <c r="X442" s="141">
        <f>[2]Plan1!$A512</f>
        <v>51867</v>
      </c>
      <c r="Y442" s="133" t="str">
        <f>[2]Plan1!$C512</f>
        <v>Confraternização Universal</v>
      </c>
      <c r="Z442" s="124"/>
      <c r="AA442" s="1"/>
      <c r="AB442" s="3"/>
      <c r="AC442" s="3"/>
      <c r="AD442" s="3"/>
      <c r="AE442" s="3"/>
      <c r="AF442" s="3"/>
      <c r="AG442" s="11"/>
      <c r="AH442" s="3"/>
      <c r="AI442" s="3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  <c r="ES442" s="2"/>
      <c r="ET442" s="2"/>
      <c r="EU442" s="2"/>
      <c r="EV442" s="2"/>
      <c r="EW442" s="2"/>
      <c r="EX442" s="2"/>
      <c r="EY442" s="2"/>
    </row>
    <row r="443" spans="1:155" x14ac:dyDescent="0.15">
      <c r="A443" s="115">
        <f t="shared" si="150"/>
        <v>45162</v>
      </c>
      <c r="B443" s="116">
        <f t="shared" ca="1" si="160"/>
        <v>1227.28919</v>
      </c>
      <c r="C443" s="14">
        <f t="shared" si="151"/>
        <v>1000</v>
      </c>
      <c r="D443" s="95">
        <f t="shared" si="152"/>
        <v>45161</v>
      </c>
      <c r="E443" s="93">
        <f ca="1">IF(D443&lt;$B$1,VLOOKUP(D443,[1]DI!$A$4:$B$15000,2,FALSE),0)</f>
        <v>0.13150000000000001</v>
      </c>
      <c r="F443" s="14">
        <f t="shared" ca="1" si="161"/>
        <v>1.0004903700000001</v>
      </c>
      <c r="G443" s="14">
        <f ca="1">(TRUNC(PRODUCT($F$12:$F442),16))</f>
        <v>1.2272891856488299</v>
      </c>
      <c r="H443" s="14">
        <f t="shared" si="162"/>
        <v>1</v>
      </c>
      <c r="I443" s="14">
        <f t="shared" ca="1" si="163"/>
        <v>1.22728919</v>
      </c>
      <c r="J443" s="13">
        <f t="shared" si="153"/>
        <v>0</v>
      </c>
      <c r="K443" s="29">
        <f t="shared" si="154"/>
        <v>44538</v>
      </c>
      <c r="L443" s="2">
        <f t="shared" si="155"/>
        <v>431</v>
      </c>
      <c r="M443" s="17">
        <f t="shared" si="156"/>
        <v>431</v>
      </c>
      <c r="N443" s="12">
        <f t="shared" si="145"/>
        <v>1</v>
      </c>
      <c r="O443" s="12">
        <f t="shared" ca="1" si="146"/>
        <v>1.22728919</v>
      </c>
      <c r="P443" s="17">
        <f t="shared" si="157"/>
        <v>0</v>
      </c>
      <c r="Q443" s="14">
        <f t="shared" ca="1" si="147"/>
        <v>227.28918999999999</v>
      </c>
      <c r="R443" s="20">
        <f t="shared" si="148"/>
        <v>0</v>
      </c>
      <c r="S443" s="14">
        <f t="shared" si="149"/>
        <v>0</v>
      </c>
      <c r="T443" s="4" t="str">
        <f t="shared" si="158"/>
        <v>A+J=</v>
      </c>
      <c r="U443" s="29">
        <f t="shared" si="159"/>
        <v>46021</v>
      </c>
      <c r="V443" s="3"/>
      <c r="W443" s="3"/>
      <c r="X443" s="141">
        <f>[2]Plan1!$A513</f>
        <v>51914</v>
      </c>
      <c r="Y443" s="133" t="str">
        <f>[2]Plan1!$C513</f>
        <v>Carnaval</v>
      </c>
      <c r="Z443" s="124"/>
      <c r="AA443" s="1"/>
      <c r="AB443" s="3"/>
      <c r="AC443" s="3"/>
      <c r="AD443" s="3"/>
      <c r="AE443" s="3"/>
      <c r="AF443" s="3"/>
      <c r="AG443" s="11"/>
      <c r="AH443" s="3"/>
      <c r="AI443" s="3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  <c r="ER443" s="2"/>
      <c r="ES443" s="2"/>
      <c r="ET443" s="2"/>
      <c r="EU443" s="2"/>
      <c r="EV443" s="2"/>
      <c r="EW443" s="2"/>
      <c r="EX443" s="2"/>
      <c r="EY443" s="2"/>
    </row>
    <row r="444" spans="1:155" x14ac:dyDescent="0.15">
      <c r="A444" s="115">
        <f t="shared" si="150"/>
        <v>45163</v>
      </c>
      <c r="B444" s="116">
        <f t="shared" ca="1" si="160"/>
        <v>1227.8910100000001</v>
      </c>
      <c r="C444" s="14">
        <f t="shared" si="151"/>
        <v>1000</v>
      </c>
      <c r="D444" s="95">
        <f t="shared" si="152"/>
        <v>45162</v>
      </c>
      <c r="E444" s="93">
        <f ca="1">IF(D444&lt;$B$1,VLOOKUP(D444,[1]DI!$A$4:$B$15000,2,FALSE),0)</f>
        <v>0.13150000000000001</v>
      </c>
      <c r="F444" s="14">
        <f t="shared" ca="1" si="161"/>
        <v>1.0004903700000001</v>
      </c>
      <c r="G444" s="14">
        <f ca="1">(TRUNC(PRODUCT($F$12:$F443),16))</f>
        <v>1.2278910114468</v>
      </c>
      <c r="H444" s="14">
        <f t="shared" si="162"/>
        <v>1</v>
      </c>
      <c r="I444" s="14">
        <f t="shared" ca="1" si="163"/>
        <v>1.22789101</v>
      </c>
      <c r="J444" s="13">
        <f t="shared" si="153"/>
        <v>0</v>
      </c>
      <c r="K444" s="29">
        <f t="shared" si="154"/>
        <v>44538</v>
      </c>
      <c r="L444" s="2">
        <f t="shared" si="155"/>
        <v>432</v>
      </c>
      <c r="M444" s="17">
        <f t="shared" si="156"/>
        <v>432</v>
      </c>
      <c r="N444" s="12">
        <f t="shared" si="145"/>
        <v>1</v>
      </c>
      <c r="O444" s="12">
        <f t="shared" ca="1" si="146"/>
        <v>1.22789101</v>
      </c>
      <c r="P444" s="17">
        <f t="shared" si="157"/>
        <v>0</v>
      </c>
      <c r="Q444" s="14">
        <f t="shared" ca="1" si="147"/>
        <v>227.89100999999999</v>
      </c>
      <c r="R444" s="20">
        <f t="shared" si="148"/>
        <v>0</v>
      </c>
      <c r="S444" s="14">
        <f t="shared" si="149"/>
        <v>0</v>
      </c>
      <c r="T444" s="4" t="str">
        <f t="shared" si="158"/>
        <v>A+J=</v>
      </c>
      <c r="U444" s="29">
        <f t="shared" si="159"/>
        <v>46021</v>
      </c>
      <c r="V444" s="3"/>
      <c r="W444" s="3"/>
      <c r="X444" s="141">
        <f>[2]Plan1!$A514</f>
        <v>51915</v>
      </c>
      <c r="Y444" s="133" t="str">
        <f>[2]Plan1!$C514</f>
        <v>Carnaval</v>
      </c>
      <c r="Z444" s="124"/>
      <c r="AA444" s="1"/>
      <c r="AB444" s="3"/>
      <c r="AC444" s="3"/>
      <c r="AD444" s="3"/>
      <c r="AE444" s="3"/>
      <c r="AF444" s="3"/>
      <c r="AG444" s="11"/>
      <c r="AH444" s="3"/>
      <c r="AI444" s="3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  <c r="ER444" s="2"/>
      <c r="ES444" s="2"/>
      <c r="ET444" s="2"/>
      <c r="EU444" s="2"/>
      <c r="EV444" s="2"/>
      <c r="EW444" s="2"/>
      <c r="EX444" s="2"/>
      <c r="EY444" s="2"/>
    </row>
    <row r="445" spans="1:155" x14ac:dyDescent="0.15">
      <c r="A445" s="115">
        <f t="shared" si="150"/>
        <v>45166</v>
      </c>
      <c r="B445" s="116">
        <f t="shared" ca="1" si="160"/>
        <v>1228.4931300000001</v>
      </c>
      <c r="C445" s="14">
        <f t="shared" si="151"/>
        <v>1000</v>
      </c>
      <c r="D445" s="95">
        <f t="shared" si="152"/>
        <v>45163</v>
      </c>
      <c r="E445" s="93">
        <f ca="1">IF(D445&lt;$B$1,VLOOKUP(D445,[1]DI!$A$4:$B$15000,2,FALSE),0)</f>
        <v>0.13150000000000001</v>
      </c>
      <c r="F445" s="14">
        <f t="shared" ca="1" si="161"/>
        <v>1.0004903700000001</v>
      </c>
      <c r="G445" s="14">
        <f ca="1">(TRUNC(PRODUCT($F$12:$F444),16))</f>
        <v>1.22849313236208</v>
      </c>
      <c r="H445" s="14">
        <f t="shared" si="162"/>
        <v>1</v>
      </c>
      <c r="I445" s="14">
        <f t="shared" ca="1" si="163"/>
        <v>1.2284931299999999</v>
      </c>
      <c r="J445" s="13">
        <f t="shared" si="153"/>
        <v>0</v>
      </c>
      <c r="K445" s="29">
        <f t="shared" si="154"/>
        <v>44538</v>
      </c>
      <c r="L445" s="2">
        <f t="shared" si="155"/>
        <v>433</v>
      </c>
      <c r="M445" s="17">
        <f t="shared" si="156"/>
        <v>433</v>
      </c>
      <c r="N445" s="12">
        <f t="shared" si="145"/>
        <v>1</v>
      </c>
      <c r="O445" s="12">
        <f t="shared" ca="1" si="146"/>
        <v>1.2284931299999999</v>
      </c>
      <c r="P445" s="17">
        <f t="shared" si="157"/>
        <v>0</v>
      </c>
      <c r="Q445" s="14">
        <f t="shared" ca="1" si="147"/>
        <v>228.49313000000001</v>
      </c>
      <c r="R445" s="20">
        <f t="shared" si="148"/>
        <v>0</v>
      </c>
      <c r="S445" s="14">
        <f t="shared" si="149"/>
        <v>0</v>
      </c>
      <c r="T445" s="4" t="str">
        <f t="shared" si="158"/>
        <v>A+J=</v>
      </c>
      <c r="U445" s="29">
        <f t="shared" si="159"/>
        <v>46021</v>
      </c>
      <c r="V445" s="3"/>
      <c r="W445" s="3"/>
      <c r="X445" s="141">
        <f>[2]Plan1!$A515</f>
        <v>51960</v>
      </c>
      <c r="Y445" s="133" t="str">
        <f>[2]Plan1!$C515</f>
        <v>Paixão de Cristo</v>
      </c>
      <c r="Z445" s="124"/>
      <c r="AA445" s="1"/>
      <c r="AB445" s="3"/>
      <c r="AC445" s="3"/>
      <c r="AD445" s="3"/>
      <c r="AE445" s="3"/>
      <c r="AF445" s="3"/>
      <c r="AG445" s="11"/>
      <c r="AH445" s="3"/>
      <c r="AI445" s="3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  <c r="ER445" s="2"/>
      <c r="ES445" s="2"/>
      <c r="ET445" s="2"/>
      <c r="EU445" s="2"/>
      <c r="EV445" s="2"/>
      <c r="EW445" s="2"/>
      <c r="EX445" s="2"/>
      <c r="EY445" s="2"/>
    </row>
    <row r="446" spans="1:155" x14ac:dyDescent="0.15">
      <c r="A446" s="115">
        <f t="shared" si="150"/>
        <v>45167</v>
      </c>
      <c r="B446" s="116">
        <f t="shared" ca="1" si="160"/>
        <v>1229.09555</v>
      </c>
      <c r="C446" s="14">
        <f t="shared" si="151"/>
        <v>1000</v>
      </c>
      <c r="D446" s="95">
        <f t="shared" si="152"/>
        <v>45166</v>
      </c>
      <c r="E446" s="93">
        <f ca="1">IF(D446&lt;$B$1,VLOOKUP(D446,[1]DI!$A$4:$B$15000,2,FALSE),0)</f>
        <v>0.13150000000000001</v>
      </c>
      <c r="F446" s="14">
        <f t="shared" ca="1" si="161"/>
        <v>1.0004903700000001</v>
      </c>
      <c r="G446" s="14">
        <f ca="1">(TRUNC(PRODUCT($F$12:$F445),16))</f>
        <v>1.2290955485394</v>
      </c>
      <c r="H446" s="14">
        <f t="shared" si="162"/>
        <v>1</v>
      </c>
      <c r="I446" s="14">
        <f t="shared" ca="1" si="163"/>
        <v>1.22909555</v>
      </c>
      <c r="J446" s="13">
        <f t="shared" si="153"/>
        <v>0</v>
      </c>
      <c r="K446" s="29">
        <f t="shared" si="154"/>
        <v>44538</v>
      </c>
      <c r="L446" s="2">
        <f t="shared" si="155"/>
        <v>434</v>
      </c>
      <c r="M446" s="17">
        <f t="shared" si="156"/>
        <v>434</v>
      </c>
      <c r="N446" s="12">
        <f t="shared" si="145"/>
        <v>1</v>
      </c>
      <c r="O446" s="12">
        <f t="shared" ca="1" si="146"/>
        <v>1.22909555</v>
      </c>
      <c r="P446" s="17">
        <f t="shared" si="157"/>
        <v>0</v>
      </c>
      <c r="Q446" s="14">
        <f t="shared" ca="1" si="147"/>
        <v>229.09555</v>
      </c>
      <c r="R446" s="20">
        <f t="shared" si="148"/>
        <v>0</v>
      </c>
      <c r="S446" s="14">
        <f t="shared" si="149"/>
        <v>0</v>
      </c>
      <c r="T446" s="4" t="str">
        <f t="shared" si="158"/>
        <v>A+J=</v>
      </c>
      <c r="U446" s="29">
        <f t="shared" si="159"/>
        <v>46021</v>
      </c>
      <c r="V446" s="3"/>
      <c r="W446" s="3"/>
      <c r="X446" s="141">
        <f>[2]Plan1!$A516</f>
        <v>51977</v>
      </c>
      <c r="Y446" s="133" t="str">
        <f>[2]Plan1!$C516</f>
        <v>Tiradentes</v>
      </c>
      <c r="Z446" s="124"/>
      <c r="AA446" s="1"/>
      <c r="AB446" s="3"/>
      <c r="AC446" s="3"/>
      <c r="AD446" s="3"/>
      <c r="AE446" s="3"/>
      <c r="AF446" s="3"/>
      <c r="AG446" s="11"/>
      <c r="AH446" s="3"/>
      <c r="AI446" s="3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  <c r="ES446" s="2"/>
      <c r="ET446" s="2"/>
      <c r="EU446" s="2"/>
      <c r="EV446" s="2"/>
      <c r="EW446" s="2"/>
      <c r="EX446" s="2"/>
      <c r="EY446" s="2"/>
    </row>
    <row r="447" spans="1:155" x14ac:dyDescent="0.15">
      <c r="A447" s="115">
        <f t="shared" si="150"/>
        <v>45168</v>
      </c>
      <c r="B447" s="116">
        <f t="shared" ca="1" si="160"/>
        <v>1229.6982600000001</v>
      </c>
      <c r="C447" s="14">
        <f t="shared" si="151"/>
        <v>1000</v>
      </c>
      <c r="D447" s="95">
        <f t="shared" si="152"/>
        <v>45167</v>
      </c>
      <c r="E447" s="93">
        <f ca="1">IF(D447&lt;$B$1,VLOOKUP(D447,[1]DI!$A$4:$B$15000,2,FALSE),0)</f>
        <v>0.13150000000000001</v>
      </c>
      <c r="F447" s="14">
        <f t="shared" ca="1" si="161"/>
        <v>1.0004903700000001</v>
      </c>
      <c r="G447" s="14">
        <f ca="1">(TRUNC(PRODUCT($F$12:$F446),16))</f>
        <v>1.22969826012354</v>
      </c>
      <c r="H447" s="14">
        <f t="shared" si="162"/>
        <v>1</v>
      </c>
      <c r="I447" s="14">
        <f t="shared" ca="1" si="163"/>
        <v>1.2296982599999999</v>
      </c>
      <c r="J447" s="13">
        <f t="shared" si="153"/>
        <v>0</v>
      </c>
      <c r="K447" s="29">
        <f t="shared" si="154"/>
        <v>44538</v>
      </c>
      <c r="L447" s="2">
        <f t="shared" si="155"/>
        <v>435</v>
      </c>
      <c r="M447" s="17">
        <f t="shared" si="156"/>
        <v>435</v>
      </c>
      <c r="N447" s="12">
        <f t="shared" si="145"/>
        <v>1</v>
      </c>
      <c r="O447" s="12">
        <f t="shared" ca="1" si="146"/>
        <v>1.2296982599999999</v>
      </c>
      <c r="P447" s="17">
        <f t="shared" si="157"/>
        <v>0</v>
      </c>
      <c r="Q447" s="14">
        <f t="shared" ca="1" si="147"/>
        <v>229.69826</v>
      </c>
      <c r="R447" s="20">
        <f t="shared" si="148"/>
        <v>0</v>
      </c>
      <c r="S447" s="14">
        <f t="shared" si="149"/>
        <v>0</v>
      </c>
      <c r="T447" s="4" t="str">
        <f t="shared" si="158"/>
        <v>A+J=</v>
      </c>
      <c r="U447" s="29">
        <f t="shared" si="159"/>
        <v>46021</v>
      </c>
      <c r="V447" s="3"/>
      <c r="W447" s="3"/>
      <c r="X447" s="141">
        <f>[2]Plan1!$A517</f>
        <v>51987</v>
      </c>
      <c r="Y447" s="133" t="str">
        <f>[2]Plan1!$C517</f>
        <v>Dia do Trabalho</v>
      </c>
      <c r="Z447" s="124"/>
      <c r="AA447" s="1"/>
      <c r="AB447" s="3"/>
      <c r="AC447" s="3"/>
      <c r="AD447" s="3"/>
      <c r="AE447" s="3"/>
      <c r="AF447" s="3"/>
      <c r="AG447" s="11"/>
      <c r="AH447" s="3"/>
      <c r="AI447" s="3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  <c r="ES447" s="2"/>
      <c r="ET447" s="2"/>
      <c r="EU447" s="2"/>
      <c r="EV447" s="2"/>
      <c r="EW447" s="2"/>
      <c r="EX447" s="2"/>
      <c r="EY447" s="2"/>
    </row>
    <row r="448" spans="1:155" x14ac:dyDescent="0.15">
      <c r="A448" s="115">
        <f t="shared" si="150"/>
        <v>45169</v>
      </c>
      <c r="B448" s="116">
        <f t="shared" ca="1" si="160"/>
        <v>1230.3012699999999</v>
      </c>
      <c r="C448" s="14">
        <f t="shared" si="151"/>
        <v>1000</v>
      </c>
      <c r="D448" s="95">
        <f t="shared" si="152"/>
        <v>45168</v>
      </c>
      <c r="E448" s="93">
        <f ca="1">IF(D448&lt;$B$1,VLOOKUP(D448,[1]DI!$A$4:$B$15000,2,FALSE),0)</f>
        <v>0.13150000000000001</v>
      </c>
      <c r="F448" s="14">
        <f t="shared" ca="1" si="161"/>
        <v>1.0004903700000001</v>
      </c>
      <c r="G448" s="14">
        <f ca="1">(TRUNC(PRODUCT($F$12:$F447),16))</f>
        <v>1.2303012672593501</v>
      </c>
      <c r="H448" s="14">
        <f t="shared" si="162"/>
        <v>1</v>
      </c>
      <c r="I448" s="14">
        <f t="shared" ca="1" si="163"/>
        <v>1.23030127</v>
      </c>
      <c r="J448" s="13">
        <f t="shared" si="153"/>
        <v>0</v>
      </c>
      <c r="K448" s="29">
        <f t="shared" si="154"/>
        <v>44538</v>
      </c>
      <c r="L448" s="2">
        <f t="shared" si="155"/>
        <v>436</v>
      </c>
      <c r="M448" s="17">
        <f t="shared" si="156"/>
        <v>436</v>
      </c>
      <c r="N448" s="12">
        <f t="shared" si="145"/>
        <v>1</v>
      </c>
      <c r="O448" s="12">
        <f t="shared" ca="1" si="146"/>
        <v>1.23030127</v>
      </c>
      <c r="P448" s="17">
        <f t="shared" si="157"/>
        <v>0</v>
      </c>
      <c r="Q448" s="14">
        <f t="shared" ca="1" si="147"/>
        <v>230.30126999999999</v>
      </c>
      <c r="R448" s="20">
        <f t="shared" si="148"/>
        <v>0</v>
      </c>
      <c r="S448" s="14">
        <f t="shared" si="149"/>
        <v>0</v>
      </c>
      <c r="T448" s="4" t="str">
        <f t="shared" si="158"/>
        <v>A+J=</v>
      </c>
      <c r="U448" s="29">
        <f t="shared" si="159"/>
        <v>46021</v>
      </c>
      <c r="V448" s="3"/>
      <c r="W448" s="3"/>
      <c r="X448" s="141">
        <f>[2]Plan1!$A518</f>
        <v>52022</v>
      </c>
      <c r="Y448" s="133" t="str">
        <f>[2]Plan1!$C518</f>
        <v>Corpus Christi</v>
      </c>
      <c r="Z448" s="124"/>
      <c r="AA448" s="1"/>
      <c r="AB448" s="3"/>
      <c r="AC448" s="3"/>
      <c r="AD448" s="3"/>
      <c r="AE448" s="3"/>
      <c r="AF448" s="3"/>
      <c r="AG448" s="11"/>
      <c r="AH448" s="3"/>
      <c r="AI448" s="3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  <c r="ER448" s="2"/>
      <c r="ES448" s="2"/>
      <c r="ET448" s="2"/>
      <c r="EU448" s="2"/>
      <c r="EV448" s="2"/>
      <c r="EW448" s="2"/>
      <c r="EX448" s="2"/>
      <c r="EY448" s="2"/>
    </row>
    <row r="449" spans="1:155" x14ac:dyDescent="0.15">
      <c r="A449" s="115">
        <f t="shared" si="150"/>
        <v>45170</v>
      </c>
      <c r="B449" s="116">
        <f t="shared" ca="1" si="160"/>
        <v>1230.9045699999999</v>
      </c>
      <c r="C449" s="14">
        <f t="shared" si="151"/>
        <v>1000</v>
      </c>
      <c r="D449" s="95">
        <f t="shared" si="152"/>
        <v>45169</v>
      </c>
      <c r="E449" s="93">
        <f ca="1">IF(D449&lt;$B$1,VLOOKUP(D449,[1]DI!$A$4:$B$15000,2,FALSE),0)</f>
        <v>0.13150000000000001</v>
      </c>
      <c r="F449" s="14">
        <f t="shared" ca="1" si="161"/>
        <v>1.0004903700000001</v>
      </c>
      <c r="G449" s="14">
        <f ca="1">(TRUNC(PRODUCT($F$12:$F448),16))</f>
        <v>1.23090457009178</v>
      </c>
      <c r="H449" s="14">
        <f t="shared" si="162"/>
        <v>1</v>
      </c>
      <c r="I449" s="14">
        <f t="shared" ca="1" si="163"/>
        <v>1.2309045700000001</v>
      </c>
      <c r="J449" s="13">
        <f t="shared" si="153"/>
        <v>0</v>
      </c>
      <c r="K449" s="29">
        <f t="shared" si="154"/>
        <v>44538</v>
      </c>
      <c r="L449" s="2">
        <f t="shared" si="155"/>
        <v>437</v>
      </c>
      <c r="M449" s="17">
        <f t="shared" si="156"/>
        <v>437</v>
      </c>
      <c r="N449" s="12">
        <f t="shared" si="145"/>
        <v>1</v>
      </c>
      <c r="O449" s="12">
        <f t="shared" ca="1" si="146"/>
        <v>1.2309045700000001</v>
      </c>
      <c r="P449" s="17">
        <f t="shared" si="157"/>
        <v>0</v>
      </c>
      <c r="Q449" s="14">
        <f t="shared" ca="1" si="147"/>
        <v>230.90457000000001</v>
      </c>
      <c r="R449" s="20">
        <f t="shared" si="148"/>
        <v>0</v>
      </c>
      <c r="S449" s="14">
        <f t="shared" si="149"/>
        <v>0</v>
      </c>
      <c r="T449" s="4" t="str">
        <f t="shared" si="158"/>
        <v>A+J=</v>
      </c>
      <c r="U449" s="29">
        <f t="shared" si="159"/>
        <v>46021</v>
      </c>
      <c r="V449" s="3"/>
      <c r="W449" s="3"/>
      <c r="X449" s="141">
        <f>[2]Plan1!$A519</f>
        <v>52116</v>
      </c>
      <c r="Y449" s="133" t="str">
        <f>[2]Plan1!$C519</f>
        <v>Independência do Brasil</v>
      </c>
      <c r="Z449" s="124"/>
      <c r="AA449" s="1"/>
      <c r="AB449" s="3"/>
      <c r="AC449" s="3"/>
      <c r="AD449" s="3"/>
      <c r="AE449" s="3"/>
      <c r="AF449" s="3"/>
      <c r="AG449" s="11"/>
      <c r="AH449" s="3"/>
      <c r="AI449" s="3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  <c r="ER449" s="2"/>
      <c r="ES449" s="2"/>
      <c r="ET449" s="2"/>
      <c r="EU449" s="2"/>
      <c r="EV449" s="2"/>
      <c r="EW449" s="2"/>
      <c r="EX449" s="2"/>
      <c r="EY449" s="2"/>
    </row>
    <row r="450" spans="1:155" x14ac:dyDescent="0.15">
      <c r="A450" s="115">
        <f t="shared" si="150"/>
        <v>45173</v>
      </c>
      <c r="B450" s="116">
        <f t="shared" ca="1" si="160"/>
        <v>1231.5081700000001</v>
      </c>
      <c r="C450" s="14">
        <f t="shared" si="151"/>
        <v>1000</v>
      </c>
      <c r="D450" s="95">
        <f t="shared" si="152"/>
        <v>45170</v>
      </c>
      <c r="E450" s="93">
        <f ca="1">IF(D450&lt;$B$1,VLOOKUP(D450,[1]DI!$A$4:$B$15000,2,FALSE),0)</f>
        <v>0.13150000000000001</v>
      </c>
      <c r="F450" s="14">
        <f t="shared" ca="1" si="161"/>
        <v>1.0004903700000001</v>
      </c>
      <c r="G450" s="14">
        <f ca="1">(TRUNC(PRODUCT($F$12:$F449),16))</f>
        <v>1.23150816876582</v>
      </c>
      <c r="H450" s="14">
        <f t="shared" si="162"/>
        <v>1</v>
      </c>
      <c r="I450" s="14">
        <f t="shared" ca="1" si="163"/>
        <v>1.2315081699999999</v>
      </c>
      <c r="J450" s="13">
        <f t="shared" si="153"/>
        <v>0</v>
      </c>
      <c r="K450" s="29">
        <f t="shared" si="154"/>
        <v>44538</v>
      </c>
      <c r="L450" s="2">
        <f t="shared" si="155"/>
        <v>438</v>
      </c>
      <c r="M450" s="17">
        <f t="shared" si="156"/>
        <v>438</v>
      </c>
      <c r="N450" s="12">
        <f t="shared" si="145"/>
        <v>1</v>
      </c>
      <c r="O450" s="12">
        <f t="shared" ca="1" si="146"/>
        <v>1.2315081699999999</v>
      </c>
      <c r="P450" s="17">
        <f t="shared" si="157"/>
        <v>0</v>
      </c>
      <c r="Q450" s="14">
        <f t="shared" ca="1" si="147"/>
        <v>231.50817000000001</v>
      </c>
      <c r="R450" s="20">
        <f t="shared" si="148"/>
        <v>0</v>
      </c>
      <c r="S450" s="14">
        <f t="shared" si="149"/>
        <v>0</v>
      </c>
      <c r="T450" s="4" t="str">
        <f t="shared" si="158"/>
        <v>A+J=</v>
      </c>
      <c r="U450" s="29">
        <f t="shared" si="159"/>
        <v>46021</v>
      </c>
      <c r="V450" s="3"/>
      <c r="W450" s="3"/>
      <c r="X450" s="141">
        <f>[2]Plan1!$A520</f>
        <v>52151</v>
      </c>
      <c r="Y450" s="133" t="str">
        <f>[2]Plan1!$C520</f>
        <v>Nossa Sr.a Aparecida - Padroeira do Brasil</v>
      </c>
      <c r="Z450" s="124"/>
      <c r="AA450" s="1"/>
      <c r="AB450" s="3"/>
      <c r="AC450" s="3"/>
      <c r="AD450" s="3"/>
      <c r="AE450" s="3"/>
      <c r="AF450" s="3"/>
      <c r="AG450" s="11"/>
      <c r="AH450" s="3"/>
      <c r="AI450" s="3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  <c r="ES450" s="2"/>
      <c r="ET450" s="2"/>
      <c r="EU450" s="2"/>
      <c r="EV450" s="2"/>
      <c r="EW450" s="2"/>
      <c r="EX450" s="2"/>
      <c r="EY450" s="2"/>
    </row>
    <row r="451" spans="1:155" x14ac:dyDescent="0.15">
      <c r="A451" s="115">
        <f t="shared" si="150"/>
        <v>45174</v>
      </c>
      <c r="B451" s="116">
        <f t="shared" ca="1" si="160"/>
        <v>1232.1120599999999</v>
      </c>
      <c r="C451" s="14">
        <f t="shared" si="151"/>
        <v>1000</v>
      </c>
      <c r="D451" s="95">
        <f t="shared" si="152"/>
        <v>45173</v>
      </c>
      <c r="E451" s="93">
        <f ca="1">IF(D451&lt;$B$1,VLOOKUP(D451,[1]DI!$A$4:$B$15000,2,FALSE),0)</f>
        <v>0.13150000000000001</v>
      </c>
      <c r="F451" s="14">
        <f t="shared" ca="1" si="161"/>
        <v>1.0004903700000001</v>
      </c>
      <c r="G451" s="14">
        <f ca="1">(TRUNC(PRODUCT($F$12:$F450),16))</f>
        <v>1.2321120634265299</v>
      </c>
      <c r="H451" s="14">
        <f t="shared" si="162"/>
        <v>1</v>
      </c>
      <c r="I451" s="14">
        <f t="shared" ca="1" si="163"/>
        <v>1.23211206</v>
      </c>
      <c r="J451" s="13">
        <f t="shared" si="153"/>
        <v>0</v>
      </c>
      <c r="K451" s="29">
        <f t="shared" si="154"/>
        <v>44538</v>
      </c>
      <c r="L451" s="2">
        <f t="shared" si="155"/>
        <v>439</v>
      </c>
      <c r="M451" s="17">
        <f t="shared" si="156"/>
        <v>439</v>
      </c>
      <c r="N451" s="12">
        <f t="shared" si="145"/>
        <v>1</v>
      </c>
      <c r="O451" s="12">
        <f t="shared" ca="1" si="146"/>
        <v>1.23211206</v>
      </c>
      <c r="P451" s="17">
        <f t="shared" si="157"/>
        <v>0</v>
      </c>
      <c r="Q451" s="14">
        <f t="shared" ca="1" si="147"/>
        <v>232.11206000000001</v>
      </c>
      <c r="R451" s="20">
        <f t="shared" si="148"/>
        <v>0</v>
      </c>
      <c r="S451" s="14">
        <f t="shared" si="149"/>
        <v>0</v>
      </c>
      <c r="T451" s="4" t="str">
        <f t="shared" si="158"/>
        <v>A+J=</v>
      </c>
      <c r="U451" s="29">
        <f t="shared" si="159"/>
        <v>46021</v>
      </c>
      <c r="V451" s="3"/>
      <c r="W451" s="3"/>
      <c r="X451" s="141">
        <f>[2]Plan1!$A521</f>
        <v>52172</v>
      </c>
      <c r="Y451" s="133" t="str">
        <f>[2]Plan1!$C521</f>
        <v>Finados</v>
      </c>
      <c r="Z451" s="124"/>
      <c r="AA451" s="1"/>
      <c r="AB451" s="3"/>
      <c r="AC451" s="3"/>
      <c r="AD451" s="3"/>
      <c r="AE451" s="3"/>
      <c r="AF451" s="3"/>
      <c r="AG451" s="11"/>
      <c r="AH451" s="3"/>
      <c r="AI451" s="3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  <c r="ES451" s="2"/>
      <c r="ET451" s="2"/>
      <c r="EU451" s="2"/>
      <c r="EV451" s="2"/>
      <c r="EW451" s="2"/>
      <c r="EX451" s="2"/>
      <c r="EY451" s="2"/>
    </row>
    <row r="452" spans="1:155" x14ac:dyDescent="0.15">
      <c r="A452" s="115">
        <f t="shared" si="150"/>
        <v>45175</v>
      </c>
      <c r="B452" s="116">
        <f t="shared" ca="1" si="160"/>
        <v>1232.7162499999999</v>
      </c>
      <c r="C452" s="14">
        <f t="shared" si="151"/>
        <v>1000</v>
      </c>
      <c r="D452" s="95">
        <f t="shared" si="152"/>
        <v>45174</v>
      </c>
      <c r="E452" s="93">
        <f ca="1">IF(D452&lt;$B$1,VLOOKUP(D452,[1]DI!$A$4:$B$15000,2,FALSE),0)</f>
        <v>0.13150000000000001</v>
      </c>
      <c r="F452" s="14">
        <f t="shared" ca="1" si="161"/>
        <v>1.0004903700000001</v>
      </c>
      <c r="G452" s="14">
        <f ca="1">(TRUNC(PRODUCT($F$12:$F451),16))</f>
        <v>1.2327162542190799</v>
      </c>
      <c r="H452" s="14">
        <f t="shared" si="162"/>
        <v>1</v>
      </c>
      <c r="I452" s="14">
        <f t="shared" ca="1" si="163"/>
        <v>1.23271625</v>
      </c>
      <c r="J452" s="13">
        <f t="shared" si="153"/>
        <v>0</v>
      </c>
      <c r="K452" s="29">
        <f t="shared" si="154"/>
        <v>44538</v>
      </c>
      <c r="L452" s="2">
        <f t="shared" si="155"/>
        <v>440</v>
      </c>
      <c r="M452" s="17">
        <f t="shared" si="156"/>
        <v>440</v>
      </c>
      <c r="N452" s="12">
        <f t="shared" si="145"/>
        <v>1</v>
      </c>
      <c r="O452" s="12">
        <f t="shared" ca="1" si="146"/>
        <v>1.23271625</v>
      </c>
      <c r="P452" s="17">
        <f t="shared" si="157"/>
        <v>0</v>
      </c>
      <c r="Q452" s="14">
        <f t="shared" ca="1" si="147"/>
        <v>232.71625</v>
      </c>
      <c r="R452" s="20">
        <f t="shared" si="148"/>
        <v>0</v>
      </c>
      <c r="S452" s="14">
        <f t="shared" si="149"/>
        <v>0</v>
      </c>
      <c r="T452" s="4" t="str">
        <f t="shared" si="158"/>
        <v>A+J=</v>
      </c>
      <c r="U452" s="29">
        <f t="shared" si="159"/>
        <v>46021</v>
      </c>
      <c r="V452" s="3"/>
      <c r="W452" s="3"/>
      <c r="X452" s="141">
        <f>[2]Plan1!$A522</f>
        <v>52185</v>
      </c>
      <c r="Y452" s="133" t="str">
        <f>[2]Plan1!$C522</f>
        <v>Proclamação da República</v>
      </c>
      <c r="Z452" s="124"/>
      <c r="AA452" s="1"/>
      <c r="AB452" s="3"/>
      <c r="AC452" s="3"/>
      <c r="AD452" s="3"/>
      <c r="AE452" s="3"/>
      <c r="AF452" s="3"/>
      <c r="AG452" s="11"/>
      <c r="AH452" s="3"/>
      <c r="AI452" s="3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  <c r="ER452" s="2"/>
      <c r="ES452" s="2"/>
      <c r="ET452" s="2"/>
      <c r="EU452" s="2"/>
      <c r="EV452" s="2"/>
      <c r="EW452" s="2"/>
      <c r="EX452" s="2"/>
      <c r="EY452" s="2"/>
    </row>
    <row r="453" spans="1:155" x14ac:dyDescent="0.15">
      <c r="A453" s="115">
        <f t="shared" si="150"/>
        <v>45177</v>
      </c>
      <c r="B453" s="116">
        <f t="shared" ca="1" si="160"/>
        <v>1233.3207400000001</v>
      </c>
      <c r="C453" s="14">
        <f t="shared" si="151"/>
        <v>1000</v>
      </c>
      <c r="D453" s="95">
        <f t="shared" si="152"/>
        <v>45175</v>
      </c>
      <c r="E453" s="93">
        <f ca="1">IF(D453&lt;$B$1,VLOOKUP(D453,[1]DI!$A$4:$B$15000,2,FALSE),0)</f>
        <v>0.13150000000000001</v>
      </c>
      <c r="F453" s="14">
        <f t="shared" ca="1" si="161"/>
        <v>1.0004903700000001</v>
      </c>
      <c r="G453" s="14">
        <f ca="1">(TRUNC(PRODUCT($F$12:$F452),16))</f>
        <v>1.23332074128866</v>
      </c>
      <c r="H453" s="14">
        <f t="shared" si="162"/>
        <v>1</v>
      </c>
      <c r="I453" s="14">
        <f t="shared" ca="1" si="163"/>
        <v>1.2333207399999999</v>
      </c>
      <c r="J453" s="13">
        <f t="shared" si="153"/>
        <v>0</v>
      </c>
      <c r="K453" s="29">
        <f t="shared" si="154"/>
        <v>44538</v>
      </c>
      <c r="L453" s="2">
        <f t="shared" si="155"/>
        <v>441</v>
      </c>
      <c r="M453" s="17">
        <f t="shared" si="156"/>
        <v>441</v>
      </c>
      <c r="N453" s="12">
        <f t="shared" si="145"/>
        <v>1</v>
      </c>
      <c r="O453" s="12">
        <f t="shared" ca="1" si="146"/>
        <v>1.2333207399999999</v>
      </c>
      <c r="P453" s="17">
        <f t="shared" si="157"/>
        <v>0</v>
      </c>
      <c r="Q453" s="14">
        <f t="shared" ca="1" si="147"/>
        <v>233.32074</v>
      </c>
      <c r="R453" s="20">
        <f t="shared" si="148"/>
        <v>0</v>
      </c>
      <c r="S453" s="14">
        <f t="shared" si="149"/>
        <v>0</v>
      </c>
      <c r="T453" s="4" t="str">
        <f t="shared" si="158"/>
        <v>A+J=</v>
      </c>
      <c r="U453" s="29">
        <f t="shared" si="159"/>
        <v>46021</v>
      </c>
      <c r="V453" s="3"/>
      <c r="W453" s="3"/>
      <c r="X453" s="141">
        <f>[2]Plan1!$A523</f>
        <v>52190</v>
      </c>
      <c r="Y453" s="133" t="str">
        <f>[2]Plan1!$C523</f>
        <v>Dia Nacional de Zumbi e da Consciência Negra</v>
      </c>
      <c r="Z453" s="124"/>
      <c r="AA453" s="1"/>
      <c r="AB453" s="3"/>
      <c r="AC453" s="3"/>
      <c r="AD453" s="3"/>
      <c r="AE453" s="3"/>
      <c r="AF453" s="3"/>
      <c r="AG453" s="11"/>
      <c r="AH453" s="3"/>
      <c r="AI453" s="3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  <c r="ER453" s="2"/>
      <c r="ES453" s="2"/>
      <c r="ET453" s="2"/>
      <c r="EU453" s="2"/>
      <c r="EV453" s="2"/>
      <c r="EW453" s="2"/>
      <c r="EX453" s="2"/>
      <c r="EY453" s="2"/>
    </row>
    <row r="454" spans="1:155" x14ac:dyDescent="0.15">
      <c r="A454" s="115">
        <f t="shared" si="150"/>
        <v>45180</v>
      </c>
      <c r="B454" s="116">
        <f t="shared" ca="1" si="160"/>
        <v>1233.92552</v>
      </c>
      <c r="C454" s="14">
        <f t="shared" si="151"/>
        <v>1000</v>
      </c>
      <c r="D454" s="95">
        <f t="shared" si="152"/>
        <v>45177</v>
      </c>
      <c r="E454" s="93">
        <f ca="1">IF(D454&lt;$B$1,VLOOKUP(D454,[1]DI!$A$4:$B$15000,2,FALSE),0)</f>
        <v>0.13150000000000001</v>
      </c>
      <c r="F454" s="14">
        <f t="shared" ca="1" si="161"/>
        <v>1.0004903700000001</v>
      </c>
      <c r="G454" s="14">
        <f ca="1">(TRUNC(PRODUCT($F$12:$F453),16))</f>
        <v>1.2339255247805601</v>
      </c>
      <c r="H454" s="14">
        <f t="shared" si="162"/>
        <v>1</v>
      </c>
      <c r="I454" s="14">
        <f t="shared" ca="1" si="163"/>
        <v>1.2339255200000001</v>
      </c>
      <c r="J454" s="13">
        <f t="shared" si="153"/>
        <v>0</v>
      </c>
      <c r="K454" s="29">
        <f t="shared" si="154"/>
        <v>44538</v>
      </c>
      <c r="L454" s="2">
        <f t="shared" si="155"/>
        <v>442</v>
      </c>
      <c r="M454" s="17">
        <f t="shared" si="156"/>
        <v>442</v>
      </c>
      <c r="N454" s="12">
        <f t="shared" si="145"/>
        <v>1</v>
      </c>
      <c r="O454" s="12">
        <f t="shared" ca="1" si="146"/>
        <v>1.2339255200000001</v>
      </c>
      <c r="P454" s="17">
        <f t="shared" si="157"/>
        <v>0</v>
      </c>
      <c r="Q454" s="14">
        <f t="shared" ca="1" si="147"/>
        <v>233.92552000000001</v>
      </c>
      <c r="R454" s="20">
        <f t="shared" si="148"/>
        <v>0</v>
      </c>
      <c r="S454" s="14">
        <f t="shared" si="149"/>
        <v>0</v>
      </c>
      <c r="T454" s="4" t="str">
        <f t="shared" si="158"/>
        <v>A+J=</v>
      </c>
      <c r="U454" s="29">
        <f t="shared" si="159"/>
        <v>46021</v>
      </c>
      <c r="V454" s="3"/>
      <c r="W454" s="3"/>
      <c r="X454" s="141">
        <f>[2]Plan1!$A524</f>
        <v>52225</v>
      </c>
      <c r="Y454" s="133" t="str">
        <f>[2]Plan1!$C524</f>
        <v>Natal</v>
      </c>
      <c r="Z454" s="124"/>
      <c r="AA454" s="1"/>
      <c r="AB454" s="3"/>
      <c r="AC454" s="3"/>
      <c r="AD454" s="3"/>
      <c r="AE454" s="3"/>
      <c r="AF454" s="3"/>
      <c r="AG454" s="11"/>
      <c r="AH454" s="3"/>
      <c r="AI454" s="3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  <c r="ER454" s="2"/>
      <c r="ES454" s="2"/>
      <c r="ET454" s="2"/>
      <c r="EU454" s="2"/>
      <c r="EV454" s="2"/>
      <c r="EW454" s="2"/>
      <c r="EX454" s="2"/>
      <c r="EY454" s="2"/>
    </row>
    <row r="455" spans="1:155" x14ac:dyDescent="0.15">
      <c r="A455" s="115">
        <f t="shared" si="150"/>
        <v>45181</v>
      </c>
      <c r="B455" s="116">
        <f t="shared" ca="1" si="160"/>
        <v>1234.5306</v>
      </c>
      <c r="C455" s="14">
        <f t="shared" si="151"/>
        <v>1000</v>
      </c>
      <c r="D455" s="95">
        <f t="shared" si="152"/>
        <v>45180</v>
      </c>
      <c r="E455" s="93">
        <f ca="1">IF(D455&lt;$B$1,VLOOKUP(D455,[1]DI!$A$4:$B$15000,2,FALSE),0)</f>
        <v>0.13150000000000001</v>
      </c>
      <c r="F455" s="14">
        <f t="shared" ca="1" si="161"/>
        <v>1.0004903700000001</v>
      </c>
      <c r="G455" s="14">
        <f ca="1">(TRUNC(PRODUCT($F$12:$F454),16))</f>
        <v>1.2345306048401501</v>
      </c>
      <c r="H455" s="14">
        <f t="shared" si="162"/>
        <v>1</v>
      </c>
      <c r="I455" s="14">
        <f t="shared" ca="1" si="163"/>
        <v>1.2345306</v>
      </c>
      <c r="J455" s="13">
        <f t="shared" si="153"/>
        <v>0</v>
      </c>
      <c r="K455" s="29">
        <f t="shared" si="154"/>
        <v>44538</v>
      </c>
      <c r="L455" s="2">
        <f t="shared" si="155"/>
        <v>443</v>
      </c>
      <c r="M455" s="17">
        <f t="shared" si="156"/>
        <v>443</v>
      </c>
      <c r="N455" s="12">
        <f t="shared" si="145"/>
        <v>1</v>
      </c>
      <c r="O455" s="12">
        <f t="shared" ca="1" si="146"/>
        <v>1.2345306</v>
      </c>
      <c r="P455" s="17">
        <f t="shared" si="157"/>
        <v>0</v>
      </c>
      <c r="Q455" s="14">
        <f t="shared" ca="1" si="147"/>
        <v>234.53059999999999</v>
      </c>
      <c r="R455" s="20">
        <f t="shared" si="148"/>
        <v>0</v>
      </c>
      <c r="S455" s="14">
        <f t="shared" si="149"/>
        <v>0</v>
      </c>
      <c r="T455" s="4" t="str">
        <f t="shared" si="158"/>
        <v>A+J=</v>
      </c>
      <c r="U455" s="29">
        <f t="shared" si="159"/>
        <v>46021</v>
      </c>
      <c r="V455" s="3"/>
      <c r="W455" s="3"/>
      <c r="X455" s="141">
        <f>[2]Plan1!$A525</f>
        <v>52232</v>
      </c>
      <c r="Y455" s="133" t="str">
        <f>[2]Plan1!$C525</f>
        <v>Confraternização Universal</v>
      </c>
      <c r="Z455" s="124"/>
      <c r="AA455" s="1"/>
      <c r="AB455" s="3"/>
      <c r="AC455" s="3"/>
      <c r="AD455" s="3"/>
      <c r="AE455" s="3"/>
      <c r="AF455" s="3"/>
      <c r="AG455" s="11"/>
      <c r="AH455" s="3"/>
      <c r="AI455" s="3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  <c r="ER455" s="2"/>
      <c r="ES455" s="2"/>
      <c r="ET455" s="2"/>
      <c r="EU455" s="2"/>
      <c r="EV455" s="2"/>
      <c r="EW455" s="2"/>
      <c r="EX455" s="2"/>
      <c r="EY455" s="2"/>
    </row>
    <row r="456" spans="1:155" x14ac:dyDescent="0.15">
      <c r="A456" s="115">
        <f t="shared" si="150"/>
        <v>45182</v>
      </c>
      <c r="B456" s="116">
        <f t="shared" ca="1" si="160"/>
        <v>1235.13598</v>
      </c>
      <c r="C456" s="14">
        <f t="shared" si="151"/>
        <v>1000</v>
      </c>
      <c r="D456" s="95">
        <f t="shared" si="152"/>
        <v>45181</v>
      </c>
      <c r="E456" s="93">
        <f ca="1">IF(D456&lt;$B$1,VLOOKUP(D456,[1]DI!$A$4:$B$15000,2,FALSE),0)</f>
        <v>0.13150000000000001</v>
      </c>
      <c r="F456" s="14">
        <f t="shared" ca="1" si="161"/>
        <v>1.0004903700000001</v>
      </c>
      <c r="G456" s="14">
        <f ca="1">(TRUNC(PRODUCT($F$12:$F455),16))</f>
        <v>1.23513598161285</v>
      </c>
      <c r="H456" s="14">
        <f t="shared" si="162"/>
        <v>1</v>
      </c>
      <c r="I456" s="14">
        <f t="shared" ca="1" si="163"/>
        <v>1.2351359799999999</v>
      </c>
      <c r="J456" s="13">
        <f t="shared" si="153"/>
        <v>0</v>
      </c>
      <c r="K456" s="29">
        <f t="shared" si="154"/>
        <v>44538</v>
      </c>
      <c r="L456" s="2">
        <f t="shared" si="155"/>
        <v>444</v>
      </c>
      <c r="M456" s="17">
        <f t="shared" si="156"/>
        <v>444</v>
      </c>
      <c r="N456" s="12">
        <f t="shared" si="145"/>
        <v>1</v>
      </c>
      <c r="O456" s="12">
        <f t="shared" ca="1" si="146"/>
        <v>1.2351359799999999</v>
      </c>
      <c r="P456" s="17">
        <f t="shared" si="157"/>
        <v>0</v>
      </c>
      <c r="Q456" s="14">
        <f t="shared" ca="1" si="147"/>
        <v>235.13597999999999</v>
      </c>
      <c r="R456" s="20">
        <f t="shared" si="148"/>
        <v>0</v>
      </c>
      <c r="S456" s="14">
        <f t="shared" si="149"/>
        <v>0</v>
      </c>
      <c r="T456" s="4" t="str">
        <f t="shared" si="158"/>
        <v>A+J=</v>
      </c>
      <c r="U456" s="29">
        <f t="shared" si="159"/>
        <v>46021</v>
      </c>
      <c r="V456" s="3"/>
      <c r="W456" s="3"/>
      <c r="X456" s="141">
        <f>[2]Plan1!$A526</f>
        <v>52271</v>
      </c>
      <c r="Y456" s="133" t="str">
        <f>[2]Plan1!$C526</f>
        <v>Carnaval</v>
      </c>
      <c r="Z456" s="124"/>
      <c r="AA456" s="1"/>
      <c r="AB456" s="3"/>
      <c r="AC456" s="3"/>
      <c r="AD456" s="3"/>
      <c r="AE456" s="3"/>
      <c r="AF456" s="3"/>
      <c r="AG456" s="11"/>
      <c r="AH456" s="3"/>
      <c r="AI456" s="3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  <c r="ER456" s="2"/>
      <c r="ES456" s="2"/>
      <c r="ET456" s="2"/>
      <c r="EU456" s="2"/>
      <c r="EV456" s="2"/>
      <c r="EW456" s="2"/>
      <c r="EX456" s="2"/>
      <c r="EY456" s="2"/>
    </row>
    <row r="457" spans="1:155" x14ac:dyDescent="0.15">
      <c r="A457" s="115">
        <f t="shared" si="150"/>
        <v>45183</v>
      </c>
      <c r="B457" s="116">
        <f t="shared" ca="1" si="160"/>
        <v>1235.7416599999999</v>
      </c>
      <c r="C457" s="14">
        <f t="shared" si="151"/>
        <v>1000</v>
      </c>
      <c r="D457" s="95">
        <f t="shared" si="152"/>
        <v>45182</v>
      </c>
      <c r="E457" s="93">
        <f ca="1">IF(D457&lt;$B$1,VLOOKUP(D457,[1]DI!$A$4:$B$15000,2,FALSE),0)</f>
        <v>0.13150000000000001</v>
      </c>
      <c r="F457" s="14">
        <f t="shared" ca="1" si="161"/>
        <v>1.0004903700000001</v>
      </c>
      <c r="G457" s="14">
        <f ca="1">(TRUNC(PRODUCT($F$12:$F456),16))</f>
        <v>1.23574165524415</v>
      </c>
      <c r="H457" s="14">
        <f t="shared" si="162"/>
        <v>1</v>
      </c>
      <c r="I457" s="14">
        <f t="shared" ca="1" si="163"/>
        <v>1.23574166</v>
      </c>
      <c r="J457" s="13">
        <f t="shared" si="153"/>
        <v>0</v>
      </c>
      <c r="K457" s="29">
        <f t="shared" si="154"/>
        <v>44538</v>
      </c>
      <c r="L457" s="2">
        <f t="shared" si="155"/>
        <v>445</v>
      </c>
      <c r="M457" s="17">
        <f t="shared" si="156"/>
        <v>445</v>
      </c>
      <c r="N457" s="12">
        <f t="shared" si="145"/>
        <v>1</v>
      </c>
      <c r="O457" s="12">
        <f t="shared" ca="1" si="146"/>
        <v>1.23574166</v>
      </c>
      <c r="P457" s="17">
        <f t="shared" si="157"/>
        <v>0</v>
      </c>
      <c r="Q457" s="14">
        <f t="shared" ca="1" si="147"/>
        <v>235.74166</v>
      </c>
      <c r="R457" s="20">
        <f t="shared" si="148"/>
        <v>0</v>
      </c>
      <c r="S457" s="14">
        <f t="shared" si="149"/>
        <v>0</v>
      </c>
      <c r="T457" s="4" t="str">
        <f t="shared" si="158"/>
        <v>A+J=</v>
      </c>
      <c r="U457" s="29">
        <f t="shared" si="159"/>
        <v>46021</v>
      </c>
      <c r="V457" s="3"/>
      <c r="W457" s="3"/>
      <c r="X457" s="141">
        <f>[2]Plan1!$A527</f>
        <v>52272</v>
      </c>
      <c r="Y457" s="133" t="str">
        <f>[2]Plan1!$C527</f>
        <v>Carnaval</v>
      </c>
      <c r="Z457" s="124"/>
      <c r="AA457" s="1"/>
      <c r="AB457" s="3"/>
      <c r="AC457" s="3"/>
      <c r="AD457" s="3"/>
      <c r="AE457" s="3"/>
      <c r="AF457" s="3"/>
      <c r="AG457" s="11"/>
      <c r="AH457" s="3"/>
      <c r="AI457" s="3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  <c r="ER457" s="2"/>
      <c r="ES457" s="2"/>
      <c r="ET457" s="2"/>
      <c r="EU457" s="2"/>
      <c r="EV457" s="2"/>
      <c r="EW457" s="2"/>
      <c r="EX457" s="2"/>
      <c r="EY457" s="2"/>
    </row>
    <row r="458" spans="1:155" x14ac:dyDescent="0.15">
      <c r="A458" s="115">
        <f t="shared" si="150"/>
        <v>45184</v>
      </c>
      <c r="B458" s="116">
        <f t="shared" ca="1" si="160"/>
        <v>1236.34763</v>
      </c>
      <c r="C458" s="14">
        <f t="shared" si="151"/>
        <v>1000</v>
      </c>
      <c r="D458" s="95">
        <f t="shared" si="152"/>
        <v>45183</v>
      </c>
      <c r="E458" s="93">
        <f ca="1">IF(D458&lt;$B$1,VLOOKUP(D458,[1]DI!$A$4:$B$15000,2,FALSE),0)</f>
        <v>0.13150000000000001</v>
      </c>
      <c r="F458" s="14">
        <f t="shared" ca="1" si="161"/>
        <v>1.0004903700000001</v>
      </c>
      <c r="G458" s="14">
        <f ca="1">(TRUNC(PRODUCT($F$12:$F457),16))</f>
        <v>1.23634762587963</v>
      </c>
      <c r="H458" s="14">
        <f t="shared" si="162"/>
        <v>1</v>
      </c>
      <c r="I458" s="14">
        <f t="shared" ca="1" si="163"/>
        <v>1.23634763</v>
      </c>
      <c r="J458" s="13">
        <f t="shared" si="153"/>
        <v>0</v>
      </c>
      <c r="K458" s="29">
        <f t="shared" si="154"/>
        <v>44538</v>
      </c>
      <c r="L458" s="2">
        <f t="shared" si="155"/>
        <v>446</v>
      </c>
      <c r="M458" s="17">
        <f t="shared" si="156"/>
        <v>446</v>
      </c>
      <c r="N458" s="12">
        <f t="shared" si="145"/>
        <v>1</v>
      </c>
      <c r="O458" s="12">
        <f t="shared" ca="1" si="146"/>
        <v>1.23634763</v>
      </c>
      <c r="P458" s="17">
        <f t="shared" si="157"/>
        <v>0</v>
      </c>
      <c r="Q458" s="14">
        <f t="shared" ca="1" si="147"/>
        <v>236.34763000000001</v>
      </c>
      <c r="R458" s="20">
        <f t="shared" si="148"/>
        <v>0</v>
      </c>
      <c r="S458" s="14">
        <f t="shared" si="149"/>
        <v>0</v>
      </c>
      <c r="T458" s="4" t="str">
        <f t="shared" si="158"/>
        <v>A+J=</v>
      </c>
      <c r="U458" s="29">
        <f t="shared" si="159"/>
        <v>46021</v>
      </c>
      <c r="V458" s="3"/>
      <c r="W458" s="3"/>
      <c r="X458" s="141">
        <f>[2]Plan1!$A528</f>
        <v>52317</v>
      </c>
      <c r="Y458" s="133" t="str">
        <f>[2]Plan1!$C528</f>
        <v>Paixão de Cristo</v>
      </c>
      <c r="Z458" s="124"/>
      <c r="AA458" s="1"/>
      <c r="AB458" s="3"/>
      <c r="AC458" s="3"/>
      <c r="AD458" s="3"/>
      <c r="AE458" s="3"/>
      <c r="AF458" s="3"/>
      <c r="AG458" s="11"/>
      <c r="AH458" s="3"/>
      <c r="AI458" s="3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  <c r="ES458" s="2"/>
      <c r="ET458" s="2"/>
      <c r="EU458" s="2"/>
      <c r="EV458" s="2"/>
      <c r="EW458" s="2"/>
      <c r="EX458" s="2"/>
      <c r="EY458" s="2"/>
    </row>
    <row r="459" spans="1:155" x14ac:dyDescent="0.15">
      <c r="A459" s="115">
        <f t="shared" si="150"/>
        <v>45187</v>
      </c>
      <c r="B459" s="116">
        <f t="shared" ca="1" si="160"/>
        <v>1236.95389</v>
      </c>
      <c r="C459" s="14">
        <f t="shared" si="151"/>
        <v>1000</v>
      </c>
      <c r="D459" s="95">
        <f t="shared" si="152"/>
        <v>45184</v>
      </c>
      <c r="E459" s="93">
        <f ca="1">IF(D459&lt;$B$1,VLOOKUP(D459,[1]DI!$A$4:$B$15000,2,FALSE),0)</f>
        <v>0.13150000000000001</v>
      </c>
      <c r="F459" s="14">
        <f t="shared" ca="1" si="161"/>
        <v>1.0004903700000001</v>
      </c>
      <c r="G459" s="14">
        <f ca="1">(TRUNC(PRODUCT($F$12:$F458),16))</f>
        <v>1.23695389366493</v>
      </c>
      <c r="H459" s="14">
        <f t="shared" si="162"/>
        <v>1</v>
      </c>
      <c r="I459" s="14">
        <f t="shared" ca="1" si="163"/>
        <v>1.2369538899999999</v>
      </c>
      <c r="J459" s="13">
        <f t="shared" si="153"/>
        <v>0</v>
      </c>
      <c r="K459" s="29">
        <f t="shared" si="154"/>
        <v>44538</v>
      </c>
      <c r="L459" s="2">
        <f t="shared" si="155"/>
        <v>447</v>
      </c>
      <c r="M459" s="17">
        <f t="shared" si="156"/>
        <v>447</v>
      </c>
      <c r="N459" s="12">
        <f t="shared" si="145"/>
        <v>1</v>
      </c>
      <c r="O459" s="12">
        <f t="shared" ca="1" si="146"/>
        <v>1.2369538899999999</v>
      </c>
      <c r="P459" s="17">
        <f t="shared" si="157"/>
        <v>0</v>
      </c>
      <c r="Q459" s="14">
        <f t="shared" ca="1" si="147"/>
        <v>236.95389</v>
      </c>
      <c r="R459" s="20">
        <f t="shared" si="148"/>
        <v>0</v>
      </c>
      <c r="S459" s="14">
        <f t="shared" si="149"/>
        <v>0</v>
      </c>
      <c r="T459" s="4" t="str">
        <f t="shared" si="158"/>
        <v>A+J=</v>
      </c>
      <c r="U459" s="29">
        <f t="shared" si="159"/>
        <v>46021</v>
      </c>
      <c r="V459" s="3"/>
      <c r="W459" s="3"/>
      <c r="X459" s="141">
        <f>[2]Plan1!$A529</f>
        <v>52342</v>
      </c>
      <c r="Y459" s="133" t="str">
        <f>[2]Plan1!$C529</f>
        <v>Tiradentes</v>
      </c>
      <c r="Z459" s="124"/>
      <c r="AA459" s="1"/>
      <c r="AB459" s="3"/>
      <c r="AC459" s="3"/>
      <c r="AD459" s="3"/>
      <c r="AE459" s="3"/>
      <c r="AF459" s="3"/>
      <c r="AG459" s="11"/>
      <c r="AH459" s="3"/>
      <c r="AI459" s="3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  <c r="ES459" s="2"/>
      <c r="ET459" s="2"/>
      <c r="EU459" s="2"/>
      <c r="EV459" s="2"/>
      <c r="EW459" s="2"/>
      <c r="EX459" s="2"/>
      <c r="EY459" s="2"/>
    </row>
    <row r="460" spans="1:155" x14ac:dyDescent="0.15">
      <c r="A460" s="115">
        <f t="shared" si="150"/>
        <v>45188</v>
      </c>
      <c r="B460" s="116">
        <f t="shared" ca="1" si="160"/>
        <v>1237.5604599999999</v>
      </c>
      <c r="C460" s="14">
        <f t="shared" si="151"/>
        <v>1000</v>
      </c>
      <c r="D460" s="95">
        <f t="shared" si="152"/>
        <v>45187</v>
      </c>
      <c r="E460" s="93">
        <f ca="1">IF(D460&lt;$B$1,VLOOKUP(D460,[1]DI!$A$4:$B$15000,2,FALSE),0)</f>
        <v>0.13150000000000001</v>
      </c>
      <c r="F460" s="14">
        <f t="shared" ca="1" si="161"/>
        <v>1.0004903700000001</v>
      </c>
      <c r="G460" s="14">
        <f ca="1">(TRUNC(PRODUCT($F$12:$F459),16))</f>
        <v>1.23756045874577</v>
      </c>
      <c r="H460" s="14">
        <f t="shared" si="162"/>
        <v>1</v>
      </c>
      <c r="I460" s="14">
        <f t="shared" ca="1" si="163"/>
        <v>1.2375604600000001</v>
      </c>
      <c r="J460" s="13">
        <f t="shared" si="153"/>
        <v>0</v>
      </c>
      <c r="K460" s="29">
        <f t="shared" si="154"/>
        <v>44538</v>
      </c>
      <c r="L460" s="2">
        <f t="shared" si="155"/>
        <v>448</v>
      </c>
      <c r="M460" s="17">
        <f t="shared" si="156"/>
        <v>448</v>
      </c>
      <c r="N460" s="12">
        <f t="shared" ref="N460:N523" si="164">ROUND((J460+1)^(M460/252),9)</f>
        <v>1</v>
      </c>
      <c r="O460" s="12">
        <f t="shared" ref="O460:O523" ca="1" si="165">ROUND(I460*N460,9)</f>
        <v>1.2375604600000001</v>
      </c>
      <c r="P460" s="17">
        <f t="shared" si="157"/>
        <v>0</v>
      </c>
      <c r="Q460" s="14">
        <f t="shared" ref="Q460:Q523" ca="1" si="166">TRUNC(((O460-1)*C460),8)</f>
        <v>237.56046000000001</v>
      </c>
      <c r="R460" s="20">
        <f t="shared" ref="R460:R523" si="167">IF($P460&gt;0,VLOOKUP($P460,$X$12:$AD$150,7),0)</f>
        <v>0</v>
      </c>
      <c r="S460" s="14">
        <f t="shared" ref="S460:S523" si="168">IF(R460&gt;0,TRUNC(R460*C460,8),0)</f>
        <v>0</v>
      </c>
      <c r="T460" s="4" t="str">
        <f t="shared" si="158"/>
        <v>A+J=</v>
      </c>
      <c r="U460" s="29">
        <f t="shared" si="159"/>
        <v>46021</v>
      </c>
      <c r="V460" s="3"/>
      <c r="W460" s="3"/>
      <c r="X460" s="141">
        <f>[2]Plan1!$A530</f>
        <v>52352</v>
      </c>
      <c r="Y460" s="133" t="str">
        <f>[2]Plan1!$C530</f>
        <v>Dia do Trabalho</v>
      </c>
      <c r="Z460" s="124"/>
      <c r="AA460" s="1"/>
      <c r="AB460" s="3"/>
      <c r="AC460" s="3"/>
      <c r="AD460" s="3"/>
      <c r="AE460" s="3"/>
      <c r="AF460" s="3"/>
      <c r="AG460" s="11"/>
      <c r="AH460" s="3"/>
      <c r="AI460" s="3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  <c r="ES460" s="2"/>
      <c r="ET460" s="2"/>
      <c r="EU460" s="2"/>
      <c r="EV460" s="2"/>
      <c r="EW460" s="2"/>
      <c r="EX460" s="2"/>
      <c r="EY460" s="2"/>
    </row>
    <row r="461" spans="1:155" x14ac:dyDescent="0.15">
      <c r="A461" s="115">
        <f t="shared" ref="A461:A524" si="169">WORKDAY($A460,1,$X$166:$X$544)</f>
        <v>45189</v>
      </c>
      <c r="B461" s="116">
        <f t="shared" ca="1" si="160"/>
        <v>1238.16732</v>
      </c>
      <c r="C461" s="14">
        <f t="shared" ref="C461:C524" si="170">(C460-S460)</f>
        <v>1000</v>
      </c>
      <c r="D461" s="95">
        <f t="shared" ref="D461:D524" si="171">WORKDAY($A461,-1,$X$160:$X$544)</f>
        <v>45188</v>
      </c>
      <c r="E461" s="93">
        <f ca="1">IF(D461&lt;$B$1,VLOOKUP(D461,[1]DI!$A$4:$B$15000,2,FALSE),0)</f>
        <v>0.13150000000000001</v>
      </c>
      <c r="F461" s="14">
        <f t="shared" ca="1" si="161"/>
        <v>1.0004903700000001</v>
      </c>
      <c r="G461" s="14">
        <f ca="1">(TRUNC(PRODUCT($F$12:$F460),16))</f>
        <v>1.2381673212679301</v>
      </c>
      <c r="H461" s="14">
        <f t="shared" si="162"/>
        <v>1</v>
      </c>
      <c r="I461" s="14">
        <f t="shared" ca="1" si="163"/>
        <v>1.2381673200000001</v>
      </c>
      <c r="J461" s="13">
        <f t="shared" ref="J461:J524" si="172">J460</f>
        <v>0</v>
      </c>
      <c r="K461" s="29">
        <f t="shared" ref="K461:K524" si="173">IF(P460&gt;0,VLOOKUP(P460,X$12:AH$150,2),K460)</f>
        <v>44538</v>
      </c>
      <c r="L461" s="2">
        <f t="shared" ref="L461:L524" si="174">IF(A461&gt;K461,IF(NETWORKDAYS(K461,A461,$X$160:$X$544)-1=0,1,NETWORKDAYS(K461,A461,$X$160:$X$544)-1),0)</f>
        <v>449</v>
      </c>
      <c r="M461" s="17">
        <f t="shared" ref="M461:M524" si="175">IF(AND(L461=1,L460=1),1,IF(L461&gt;0,IF(L461=L460,L461+1,L461),0))</f>
        <v>449</v>
      </c>
      <c r="N461" s="12">
        <f t="shared" si="164"/>
        <v>1</v>
      </c>
      <c r="O461" s="12">
        <f t="shared" ca="1" si="165"/>
        <v>1.2381673200000001</v>
      </c>
      <c r="P461" s="17">
        <f t="shared" ref="P461:P524" si="176">IF(VLOOKUP(A461,Y$12:AF$150,8)=VLOOKUP(A460,Y$12:AF$150,8),0,VLOOKUP(A461,Y$12:AF$150,8))</f>
        <v>0</v>
      </c>
      <c r="Q461" s="14">
        <f t="shared" ca="1" si="166"/>
        <v>238.16731999999999</v>
      </c>
      <c r="R461" s="20">
        <f t="shared" si="167"/>
        <v>0</v>
      </c>
      <c r="S461" s="14">
        <f t="shared" si="168"/>
        <v>0</v>
      </c>
      <c r="T461" s="4" t="str">
        <f t="shared" ref="T461:T524" si="177">IF(P460&gt;0,VLOOKUP(P460,X$12:AH$150,10),T460)</f>
        <v>A+J=</v>
      </c>
      <c r="U461" s="29">
        <f t="shared" ref="U461:U524" si="178">IF(P460&gt;0,VLOOKUP(P460,X$12:AH$150,11),U460)</f>
        <v>46021</v>
      </c>
      <c r="V461" s="3"/>
      <c r="W461" s="3"/>
      <c r="X461" s="141">
        <f>[2]Plan1!$A531</f>
        <v>52379</v>
      </c>
      <c r="Y461" s="133" t="str">
        <f>[2]Plan1!$C531</f>
        <v>Corpus Christi</v>
      </c>
      <c r="Z461" s="124"/>
      <c r="AA461" s="1"/>
      <c r="AB461" s="3"/>
      <c r="AC461" s="3"/>
      <c r="AD461" s="3"/>
      <c r="AE461" s="3"/>
      <c r="AF461" s="3"/>
      <c r="AG461" s="11"/>
      <c r="AH461" s="3"/>
      <c r="AI461" s="3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  <c r="ER461" s="2"/>
      <c r="ES461" s="2"/>
      <c r="ET461" s="2"/>
      <c r="EU461" s="2"/>
      <c r="EV461" s="2"/>
      <c r="EW461" s="2"/>
      <c r="EX461" s="2"/>
      <c r="EY461" s="2"/>
    </row>
    <row r="462" spans="1:155" x14ac:dyDescent="0.15">
      <c r="A462" s="115">
        <f t="shared" si="169"/>
        <v>45190</v>
      </c>
      <c r="B462" s="116">
        <f t="shared" ref="B462:B525" ca="1" si="179">IF(D462&lt;=TODAY(),C462+Q462,IF(AND(D462&gt;TODAY(),A462&lt;=$B$1),IF(VLOOKUP(TODAY(),$A$10:$E$5000,4,FALSE)=0,"n.d",C462+Q462),"n.d"))</f>
        <v>1238.77448</v>
      </c>
      <c r="C462" s="14">
        <f t="shared" si="170"/>
        <v>1000</v>
      </c>
      <c r="D462" s="95">
        <f t="shared" si="171"/>
        <v>45189</v>
      </c>
      <c r="E462" s="93">
        <f ca="1">IF(D462&lt;$B$1,VLOOKUP(D462,[1]DI!$A$4:$B$15000,2,FALSE),0)</f>
        <v>0.13150000000000001</v>
      </c>
      <c r="F462" s="14">
        <f t="shared" ref="F462:F525" ca="1" si="180">ROUND(((1+E462)^(1/252)),8)</f>
        <v>1.0004903700000001</v>
      </c>
      <c r="G462" s="14">
        <f ca="1">(TRUNC(PRODUCT($F$12:$F461),16))</f>
        <v>1.2387744813772601</v>
      </c>
      <c r="H462" s="14">
        <f t="shared" ref="H462:H525" si="181">IF(P461&gt;0,G461,H461)</f>
        <v>1</v>
      </c>
      <c r="I462" s="14">
        <f t="shared" ref="I462:I525" ca="1" si="182">ROUND(G462/H462,8)</f>
        <v>1.23877448</v>
      </c>
      <c r="J462" s="13">
        <f t="shared" si="172"/>
        <v>0</v>
      </c>
      <c r="K462" s="29">
        <f t="shared" si="173"/>
        <v>44538</v>
      </c>
      <c r="L462" s="2">
        <f t="shared" si="174"/>
        <v>450</v>
      </c>
      <c r="M462" s="17">
        <f t="shared" si="175"/>
        <v>450</v>
      </c>
      <c r="N462" s="12">
        <f t="shared" si="164"/>
        <v>1</v>
      </c>
      <c r="O462" s="12">
        <f t="shared" ca="1" si="165"/>
        <v>1.23877448</v>
      </c>
      <c r="P462" s="17">
        <f t="shared" si="176"/>
        <v>0</v>
      </c>
      <c r="Q462" s="14">
        <f t="shared" ca="1" si="166"/>
        <v>238.77448000000001</v>
      </c>
      <c r="R462" s="20">
        <f t="shared" si="167"/>
        <v>0</v>
      </c>
      <c r="S462" s="14">
        <f t="shared" si="168"/>
        <v>0</v>
      </c>
      <c r="T462" s="4" t="str">
        <f t="shared" si="177"/>
        <v>A+J=</v>
      </c>
      <c r="U462" s="29">
        <f t="shared" si="178"/>
        <v>46021</v>
      </c>
      <c r="V462" s="3"/>
      <c r="W462" s="3"/>
      <c r="X462" s="141">
        <f>[2]Plan1!$A532</f>
        <v>52481</v>
      </c>
      <c r="Y462" s="133" t="str">
        <f>[2]Plan1!$C532</f>
        <v>Independência do Brasil</v>
      </c>
      <c r="Z462" s="124"/>
      <c r="AA462" s="1"/>
      <c r="AB462" s="3"/>
      <c r="AC462" s="3"/>
      <c r="AD462" s="3"/>
      <c r="AE462" s="3"/>
      <c r="AF462" s="3"/>
      <c r="AG462" s="11"/>
      <c r="AH462" s="3"/>
      <c r="AI462" s="3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  <c r="ES462" s="2"/>
      <c r="ET462" s="2"/>
      <c r="EU462" s="2"/>
      <c r="EV462" s="2"/>
      <c r="EW462" s="2"/>
      <c r="EX462" s="2"/>
      <c r="EY462" s="2"/>
    </row>
    <row r="463" spans="1:155" x14ac:dyDescent="0.15">
      <c r="A463" s="115">
        <f t="shared" si="169"/>
        <v>45191</v>
      </c>
      <c r="B463" s="116">
        <f t="shared" ca="1" si="179"/>
        <v>1239.38194</v>
      </c>
      <c r="C463" s="14">
        <f t="shared" si="170"/>
        <v>1000</v>
      </c>
      <c r="D463" s="95">
        <f t="shared" si="171"/>
        <v>45190</v>
      </c>
      <c r="E463" s="93">
        <f ca="1">IF(D463&lt;$B$1,VLOOKUP(D463,[1]DI!$A$4:$B$15000,2,FALSE),0)</f>
        <v>0.1265</v>
      </c>
      <c r="F463" s="14">
        <f t="shared" ca="1" si="180"/>
        <v>1.0004727899999999</v>
      </c>
      <c r="G463" s="14">
        <f ca="1">(TRUNC(PRODUCT($F$12:$F462),16))</f>
        <v>1.2393819392196901</v>
      </c>
      <c r="H463" s="14">
        <f t="shared" si="181"/>
        <v>1</v>
      </c>
      <c r="I463" s="14">
        <f t="shared" ca="1" si="182"/>
        <v>1.2393819399999999</v>
      </c>
      <c r="J463" s="13">
        <f t="shared" si="172"/>
        <v>0</v>
      </c>
      <c r="K463" s="29">
        <f t="shared" si="173"/>
        <v>44538</v>
      </c>
      <c r="L463" s="2">
        <f t="shared" si="174"/>
        <v>451</v>
      </c>
      <c r="M463" s="17">
        <f t="shared" si="175"/>
        <v>451</v>
      </c>
      <c r="N463" s="12">
        <f t="shared" si="164"/>
        <v>1</v>
      </c>
      <c r="O463" s="12">
        <f t="shared" ca="1" si="165"/>
        <v>1.2393819399999999</v>
      </c>
      <c r="P463" s="17">
        <f t="shared" si="176"/>
        <v>0</v>
      </c>
      <c r="Q463" s="14">
        <f t="shared" ca="1" si="166"/>
        <v>239.38193999999999</v>
      </c>
      <c r="R463" s="20">
        <f t="shared" si="167"/>
        <v>0</v>
      </c>
      <c r="S463" s="14">
        <f t="shared" si="168"/>
        <v>0</v>
      </c>
      <c r="T463" s="4" t="str">
        <f t="shared" si="177"/>
        <v>A+J=</v>
      </c>
      <c r="U463" s="29">
        <f t="shared" si="178"/>
        <v>46021</v>
      </c>
      <c r="V463" s="3"/>
      <c r="W463" s="3"/>
      <c r="X463" s="141">
        <f>[2]Plan1!$A533</f>
        <v>52516</v>
      </c>
      <c r="Y463" s="133" t="str">
        <f>[2]Plan1!$C533</f>
        <v>Nossa Sr.a Aparecida - Padroeira do Brasil</v>
      </c>
      <c r="Z463" s="124"/>
      <c r="AA463" s="1"/>
      <c r="AB463" s="3"/>
      <c r="AC463" s="3"/>
      <c r="AD463" s="3"/>
      <c r="AE463" s="3"/>
      <c r="AF463" s="3"/>
      <c r="AG463" s="11"/>
      <c r="AH463" s="3"/>
      <c r="AI463" s="3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  <c r="ER463" s="2"/>
      <c r="ES463" s="2"/>
      <c r="ET463" s="2"/>
      <c r="EU463" s="2"/>
      <c r="EV463" s="2"/>
      <c r="EW463" s="2"/>
      <c r="EX463" s="2"/>
      <c r="EY463" s="2"/>
    </row>
    <row r="464" spans="1:155" x14ac:dyDescent="0.15">
      <c r="A464" s="115">
        <f t="shared" si="169"/>
        <v>45194</v>
      </c>
      <c r="B464" s="116">
        <f t="shared" ca="1" si="179"/>
        <v>1239.9679100000001</v>
      </c>
      <c r="C464" s="14">
        <f t="shared" si="170"/>
        <v>1000</v>
      </c>
      <c r="D464" s="95">
        <f t="shared" si="171"/>
        <v>45191</v>
      </c>
      <c r="E464" s="93">
        <f ca="1">IF(D464&lt;$B$1,VLOOKUP(D464,[1]DI!$A$4:$B$15000,2,FALSE),0)</f>
        <v>0.1265</v>
      </c>
      <c r="F464" s="14">
        <f t="shared" ca="1" si="180"/>
        <v>1.0004727899999999</v>
      </c>
      <c r="G464" s="14">
        <f ca="1">(TRUNC(PRODUCT($F$12:$F463),16))</f>
        <v>1.23996790660673</v>
      </c>
      <c r="H464" s="14">
        <f t="shared" si="181"/>
        <v>1</v>
      </c>
      <c r="I464" s="14">
        <f t="shared" ca="1" si="182"/>
        <v>1.2399679100000001</v>
      </c>
      <c r="J464" s="13">
        <f t="shared" si="172"/>
        <v>0</v>
      </c>
      <c r="K464" s="29">
        <f t="shared" si="173"/>
        <v>44538</v>
      </c>
      <c r="L464" s="2">
        <f t="shared" si="174"/>
        <v>452</v>
      </c>
      <c r="M464" s="17">
        <f t="shared" si="175"/>
        <v>452</v>
      </c>
      <c r="N464" s="12">
        <f t="shared" si="164"/>
        <v>1</v>
      </c>
      <c r="O464" s="12">
        <f t="shared" ca="1" si="165"/>
        <v>1.2399679100000001</v>
      </c>
      <c r="P464" s="17">
        <f t="shared" si="176"/>
        <v>0</v>
      </c>
      <c r="Q464" s="14">
        <f t="shared" ca="1" si="166"/>
        <v>239.96790999999999</v>
      </c>
      <c r="R464" s="20">
        <f t="shared" si="167"/>
        <v>0</v>
      </c>
      <c r="S464" s="14">
        <f t="shared" si="168"/>
        <v>0</v>
      </c>
      <c r="T464" s="4" t="str">
        <f t="shared" si="177"/>
        <v>A+J=</v>
      </c>
      <c r="U464" s="29">
        <f t="shared" si="178"/>
        <v>46021</v>
      </c>
      <c r="V464" s="3"/>
      <c r="W464" s="3"/>
      <c r="X464" s="141">
        <f>[2]Plan1!$A534</f>
        <v>52537</v>
      </c>
      <c r="Y464" s="133" t="str">
        <f>[2]Plan1!$C534</f>
        <v>Finados</v>
      </c>
      <c r="Z464" s="124"/>
      <c r="AA464" s="1"/>
      <c r="AB464" s="3"/>
      <c r="AC464" s="3"/>
      <c r="AD464" s="3"/>
      <c r="AE464" s="3"/>
      <c r="AF464" s="3"/>
      <c r="AG464" s="11"/>
      <c r="AH464" s="3"/>
      <c r="AI464" s="3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  <c r="ES464" s="2"/>
      <c r="ET464" s="2"/>
      <c r="EU464" s="2"/>
      <c r="EV464" s="2"/>
      <c r="EW464" s="2"/>
      <c r="EX464" s="2"/>
      <c r="EY464" s="2"/>
    </row>
    <row r="465" spans="1:155" x14ac:dyDescent="0.15">
      <c r="A465" s="115">
        <f t="shared" si="169"/>
        <v>45195</v>
      </c>
      <c r="B465" s="116">
        <f t="shared" ca="1" si="179"/>
        <v>1240.5541499999999</v>
      </c>
      <c r="C465" s="14">
        <f t="shared" si="170"/>
        <v>1000</v>
      </c>
      <c r="D465" s="95">
        <f t="shared" si="171"/>
        <v>45194</v>
      </c>
      <c r="E465" s="93">
        <f ca="1">IF(D465&lt;$B$1,VLOOKUP(D465,[1]DI!$A$4:$B$15000,2,FALSE),0)</f>
        <v>0.1265</v>
      </c>
      <c r="F465" s="14">
        <f t="shared" ca="1" si="180"/>
        <v>1.0004727899999999</v>
      </c>
      <c r="G465" s="14">
        <f ca="1">(TRUNC(PRODUCT($F$12:$F464),16))</f>
        <v>1.2405541510333</v>
      </c>
      <c r="H465" s="14">
        <f t="shared" si="181"/>
        <v>1</v>
      </c>
      <c r="I465" s="14">
        <f t="shared" ca="1" si="182"/>
        <v>1.2405541499999999</v>
      </c>
      <c r="J465" s="13">
        <f t="shared" si="172"/>
        <v>0</v>
      </c>
      <c r="K465" s="29">
        <f t="shared" si="173"/>
        <v>44538</v>
      </c>
      <c r="L465" s="2">
        <f t="shared" si="174"/>
        <v>453</v>
      </c>
      <c r="M465" s="17">
        <f t="shared" si="175"/>
        <v>453</v>
      </c>
      <c r="N465" s="12">
        <f t="shared" si="164"/>
        <v>1</v>
      </c>
      <c r="O465" s="12">
        <f t="shared" ca="1" si="165"/>
        <v>1.2405541499999999</v>
      </c>
      <c r="P465" s="17">
        <f t="shared" si="176"/>
        <v>0</v>
      </c>
      <c r="Q465" s="14">
        <f t="shared" ca="1" si="166"/>
        <v>240.55414999999999</v>
      </c>
      <c r="R465" s="20">
        <f t="shared" si="167"/>
        <v>0</v>
      </c>
      <c r="S465" s="14">
        <f t="shared" si="168"/>
        <v>0</v>
      </c>
      <c r="T465" s="4" t="str">
        <f t="shared" si="177"/>
        <v>A+J=</v>
      </c>
      <c r="U465" s="29">
        <f t="shared" si="178"/>
        <v>46021</v>
      </c>
      <c r="V465" s="3"/>
      <c r="W465" s="3"/>
      <c r="X465" s="141">
        <f>[2]Plan1!$A535</f>
        <v>52550</v>
      </c>
      <c r="Y465" s="133" t="str">
        <f>[2]Plan1!$C535</f>
        <v>Proclamação da República</v>
      </c>
      <c r="Z465" s="124"/>
      <c r="AA465" s="1"/>
      <c r="AB465" s="3"/>
      <c r="AC465" s="3"/>
      <c r="AD465" s="3"/>
      <c r="AE465" s="3"/>
      <c r="AF465" s="3"/>
      <c r="AG465" s="11"/>
      <c r="AH465" s="3"/>
      <c r="AI465" s="3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  <c r="ES465" s="2"/>
      <c r="ET465" s="2"/>
      <c r="EU465" s="2"/>
      <c r="EV465" s="2"/>
      <c r="EW465" s="2"/>
      <c r="EX465" s="2"/>
      <c r="EY465" s="2"/>
    </row>
    <row r="466" spans="1:155" x14ac:dyDescent="0.15">
      <c r="A466" s="115">
        <f t="shared" si="169"/>
        <v>45196</v>
      </c>
      <c r="B466" s="116">
        <f t="shared" ca="1" si="179"/>
        <v>1241.14067</v>
      </c>
      <c r="C466" s="14">
        <f t="shared" si="170"/>
        <v>1000</v>
      </c>
      <c r="D466" s="95">
        <f t="shared" si="171"/>
        <v>45195</v>
      </c>
      <c r="E466" s="93">
        <f ca="1">IF(D466&lt;$B$1,VLOOKUP(D466,[1]DI!$A$4:$B$15000,2,FALSE),0)</f>
        <v>0.1265</v>
      </c>
      <c r="F466" s="14">
        <f t="shared" ca="1" si="180"/>
        <v>1.0004727899999999</v>
      </c>
      <c r="G466" s="14">
        <f ca="1">(TRUNC(PRODUCT($F$12:$F465),16))</f>
        <v>1.24114067263036</v>
      </c>
      <c r="H466" s="14">
        <f t="shared" si="181"/>
        <v>1</v>
      </c>
      <c r="I466" s="14">
        <f t="shared" ca="1" si="182"/>
        <v>1.2411406700000001</v>
      </c>
      <c r="J466" s="13">
        <f t="shared" si="172"/>
        <v>0</v>
      </c>
      <c r="K466" s="29">
        <f t="shared" si="173"/>
        <v>44538</v>
      </c>
      <c r="L466" s="2">
        <f t="shared" si="174"/>
        <v>454</v>
      </c>
      <c r="M466" s="17">
        <f t="shared" si="175"/>
        <v>454</v>
      </c>
      <c r="N466" s="12">
        <f t="shared" si="164"/>
        <v>1</v>
      </c>
      <c r="O466" s="12">
        <f t="shared" ca="1" si="165"/>
        <v>1.2411406700000001</v>
      </c>
      <c r="P466" s="17">
        <f t="shared" si="176"/>
        <v>0</v>
      </c>
      <c r="Q466" s="14">
        <f t="shared" ca="1" si="166"/>
        <v>241.14067</v>
      </c>
      <c r="R466" s="20">
        <f t="shared" si="167"/>
        <v>0</v>
      </c>
      <c r="S466" s="14">
        <f t="shared" si="168"/>
        <v>0</v>
      </c>
      <c r="T466" s="4" t="str">
        <f t="shared" si="177"/>
        <v>A+J=</v>
      </c>
      <c r="U466" s="29">
        <f t="shared" si="178"/>
        <v>46021</v>
      </c>
      <c r="V466" s="3"/>
      <c r="W466" s="3"/>
      <c r="X466" s="141">
        <f>[2]Plan1!$A536</f>
        <v>52555</v>
      </c>
      <c r="Y466" s="133" t="str">
        <f>[2]Plan1!$C536</f>
        <v>Dia Nacional de Zumbi e da Consciência Negra</v>
      </c>
      <c r="Z466" s="124"/>
      <c r="AA466" s="1"/>
      <c r="AB466" s="3"/>
      <c r="AC466" s="3"/>
      <c r="AD466" s="3"/>
      <c r="AE466" s="3"/>
      <c r="AF466" s="3"/>
      <c r="AG466" s="11"/>
      <c r="AH466" s="3"/>
      <c r="AI466" s="3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  <c r="ES466" s="2"/>
      <c r="ET466" s="2"/>
      <c r="EU466" s="2"/>
      <c r="EV466" s="2"/>
      <c r="EW466" s="2"/>
      <c r="EX466" s="2"/>
      <c r="EY466" s="2"/>
    </row>
    <row r="467" spans="1:155" x14ac:dyDescent="0.15">
      <c r="A467" s="115">
        <f t="shared" si="169"/>
        <v>45197</v>
      </c>
      <c r="B467" s="116">
        <f t="shared" ca="1" si="179"/>
        <v>1241.72747</v>
      </c>
      <c r="C467" s="14">
        <f t="shared" si="170"/>
        <v>1000</v>
      </c>
      <c r="D467" s="95">
        <f t="shared" si="171"/>
        <v>45196</v>
      </c>
      <c r="E467" s="93">
        <f ca="1">IF(D467&lt;$B$1,VLOOKUP(D467,[1]DI!$A$4:$B$15000,2,FALSE),0)</f>
        <v>0.1265</v>
      </c>
      <c r="F467" s="14">
        <f t="shared" ca="1" si="180"/>
        <v>1.0004727899999999</v>
      </c>
      <c r="G467" s="14">
        <f ca="1">(TRUNC(PRODUCT($F$12:$F466),16))</f>
        <v>1.2417274715289801</v>
      </c>
      <c r="H467" s="14">
        <f t="shared" si="181"/>
        <v>1</v>
      </c>
      <c r="I467" s="14">
        <f t="shared" ca="1" si="182"/>
        <v>1.2417274700000001</v>
      </c>
      <c r="J467" s="13">
        <f t="shared" si="172"/>
        <v>0</v>
      </c>
      <c r="K467" s="29">
        <f t="shared" si="173"/>
        <v>44538</v>
      </c>
      <c r="L467" s="2">
        <f t="shared" si="174"/>
        <v>455</v>
      </c>
      <c r="M467" s="17">
        <f t="shared" si="175"/>
        <v>455</v>
      </c>
      <c r="N467" s="12">
        <f t="shared" si="164"/>
        <v>1</v>
      </c>
      <c r="O467" s="12">
        <f t="shared" ca="1" si="165"/>
        <v>1.2417274700000001</v>
      </c>
      <c r="P467" s="17">
        <f t="shared" si="176"/>
        <v>0</v>
      </c>
      <c r="Q467" s="14">
        <f t="shared" ca="1" si="166"/>
        <v>241.72747000000001</v>
      </c>
      <c r="R467" s="20">
        <f t="shared" si="167"/>
        <v>0</v>
      </c>
      <c r="S467" s="14">
        <f t="shared" si="168"/>
        <v>0</v>
      </c>
      <c r="T467" s="4" t="str">
        <f t="shared" si="177"/>
        <v>A+J=</v>
      </c>
      <c r="U467" s="29">
        <f t="shared" si="178"/>
        <v>46021</v>
      </c>
      <c r="V467" s="3"/>
      <c r="W467" s="3"/>
      <c r="X467" s="141">
        <f>[2]Plan1!$A537</f>
        <v>52590</v>
      </c>
      <c r="Y467" s="133" t="str">
        <f>[2]Plan1!$C537</f>
        <v>Natal</v>
      </c>
      <c r="Z467" s="124"/>
      <c r="AA467" s="1"/>
      <c r="AB467" s="3"/>
      <c r="AC467" s="3"/>
      <c r="AD467" s="3"/>
      <c r="AE467" s="3"/>
      <c r="AF467" s="3"/>
      <c r="AG467" s="11"/>
      <c r="AH467" s="3"/>
      <c r="AI467" s="3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  <c r="ES467" s="2"/>
      <c r="ET467" s="2"/>
      <c r="EU467" s="2"/>
      <c r="EV467" s="2"/>
      <c r="EW467" s="2"/>
      <c r="EX467" s="2"/>
      <c r="EY467" s="2"/>
    </row>
    <row r="468" spans="1:155" x14ac:dyDescent="0.15">
      <c r="A468" s="115">
        <f t="shared" si="169"/>
        <v>45198</v>
      </c>
      <c r="B468" s="116">
        <f t="shared" ca="1" si="179"/>
        <v>1242.3145500000001</v>
      </c>
      <c r="C468" s="14">
        <f t="shared" si="170"/>
        <v>1000</v>
      </c>
      <c r="D468" s="95">
        <f t="shared" si="171"/>
        <v>45197</v>
      </c>
      <c r="E468" s="93">
        <f ca="1">IF(D468&lt;$B$1,VLOOKUP(D468,[1]DI!$A$4:$B$15000,2,FALSE),0)</f>
        <v>0.1265</v>
      </c>
      <c r="F468" s="14">
        <f t="shared" ca="1" si="180"/>
        <v>1.0004727899999999</v>
      </c>
      <c r="G468" s="14">
        <f ca="1">(TRUNC(PRODUCT($F$12:$F467),16))</f>
        <v>1.24231454786024</v>
      </c>
      <c r="H468" s="14">
        <f t="shared" si="181"/>
        <v>1</v>
      </c>
      <c r="I468" s="14">
        <f t="shared" ca="1" si="182"/>
        <v>1.2423145499999999</v>
      </c>
      <c r="J468" s="13">
        <f t="shared" si="172"/>
        <v>0</v>
      </c>
      <c r="K468" s="29">
        <f t="shared" si="173"/>
        <v>44538</v>
      </c>
      <c r="L468" s="2">
        <f t="shared" si="174"/>
        <v>456</v>
      </c>
      <c r="M468" s="17">
        <f t="shared" si="175"/>
        <v>456</v>
      </c>
      <c r="N468" s="12">
        <f t="shared" si="164"/>
        <v>1</v>
      </c>
      <c r="O468" s="12">
        <f t="shared" ca="1" si="165"/>
        <v>1.2423145499999999</v>
      </c>
      <c r="P468" s="17">
        <f t="shared" si="176"/>
        <v>0</v>
      </c>
      <c r="Q468" s="14">
        <f t="shared" ca="1" si="166"/>
        <v>242.31455</v>
      </c>
      <c r="R468" s="20">
        <f t="shared" si="167"/>
        <v>0</v>
      </c>
      <c r="S468" s="14">
        <f t="shared" si="168"/>
        <v>0</v>
      </c>
      <c r="T468" s="4" t="str">
        <f t="shared" si="177"/>
        <v>A+J=</v>
      </c>
      <c r="U468" s="29">
        <f t="shared" si="178"/>
        <v>46021</v>
      </c>
      <c r="V468" s="3"/>
      <c r="W468" s="3"/>
      <c r="X468" s="141">
        <f>[2]Plan1!$A538</f>
        <v>52597</v>
      </c>
      <c r="Y468" s="133" t="str">
        <f>[2]Plan1!$C538</f>
        <v>Confraternização Universal</v>
      </c>
      <c r="Z468" s="124"/>
      <c r="AA468" s="1"/>
      <c r="AB468" s="3"/>
      <c r="AC468" s="3"/>
      <c r="AD468" s="3"/>
      <c r="AE468" s="3"/>
      <c r="AF468" s="3"/>
      <c r="AG468" s="11"/>
      <c r="AH468" s="3"/>
      <c r="AI468" s="3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  <c r="ES468" s="2"/>
      <c r="ET468" s="2"/>
      <c r="EU468" s="2"/>
      <c r="EV468" s="2"/>
      <c r="EW468" s="2"/>
      <c r="EX468" s="2"/>
      <c r="EY468" s="2"/>
    </row>
    <row r="469" spans="1:155" x14ac:dyDescent="0.15">
      <c r="A469" s="115">
        <f t="shared" si="169"/>
        <v>45201</v>
      </c>
      <c r="B469" s="116">
        <f t="shared" ca="1" si="179"/>
        <v>1242.9019000000001</v>
      </c>
      <c r="C469" s="14">
        <f t="shared" si="170"/>
        <v>1000</v>
      </c>
      <c r="D469" s="95">
        <f t="shared" si="171"/>
        <v>45198</v>
      </c>
      <c r="E469" s="93">
        <f ca="1">IF(D469&lt;$B$1,VLOOKUP(D469,[1]DI!$A$4:$B$15000,2,FALSE),0)</f>
        <v>0.1265</v>
      </c>
      <c r="F469" s="14">
        <f t="shared" ca="1" si="180"/>
        <v>1.0004727899999999</v>
      </c>
      <c r="G469" s="14">
        <f ca="1">(TRUNC(PRODUCT($F$12:$F468),16))</f>
        <v>1.24290190175532</v>
      </c>
      <c r="H469" s="14">
        <f t="shared" si="181"/>
        <v>1</v>
      </c>
      <c r="I469" s="14">
        <f t="shared" ca="1" si="182"/>
        <v>1.2429018999999999</v>
      </c>
      <c r="J469" s="13">
        <f t="shared" si="172"/>
        <v>0</v>
      </c>
      <c r="K469" s="29">
        <f t="shared" si="173"/>
        <v>44538</v>
      </c>
      <c r="L469" s="2">
        <f t="shared" si="174"/>
        <v>457</v>
      </c>
      <c r="M469" s="17">
        <f t="shared" si="175"/>
        <v>457</v>
      </c>
      <c r="N469" s="12">
        <f t="shared" si="164"/>
        <v>1</v>
      </c>
      <c r="O469" s="12">
        <f t="shared" ca="1" si="165"/>
        <v>1.2429018999999999</v>
      </c>
      <c r="P469" s="17">
        <f t="shared" si="176"/>
        <v>0</v>
      </c>
      <c r="Q469" s="14">
        <f t="shared" ca="1" si="166"/>
        <v>242.90190000000001</v>
      </c>
      <c r="R469" s="20">
        <f t="shared" si="167"/>
        <v>0</v>
      </c>
      <c r="S469" s="14">
        <f t="shared" si="168"/>
        <v>0</v>
      </c>
      <c r="T469" s="4" t="str">
        <f t="shared" si="177"/>
        <v>A+J=</v>
      </c>
      <c r="U469" s="29">
        <f t="shared" si="178"/>
        <v>46021</v>
      </c>
      <c r="V469" s="3"/>
      <c r="W469" s="3"/>
      <c r="X469" s="141">
        <f>[2]Plan1!$A539</f>
        <v>52656</v>
      </c>
      <c r="Y469" s="133" t="str">
        <f>[2]Plan1!$C539</f>
        <v>Carnaval</v>
      </c>
      <c r="Z469" s="124"/>
      <c r="AA469" s="1"/>
      <c r="AB469" s="3"/>
      <c r="AC469" s="3"/>
      <c r="AD469" s="3"/>
      <c r="AE469" s="3"/>
      <c r="AF469" s="3"/>
      <c r="AG469" s="11"/>
      <c r="AH469" s="3"/>
      <c r="AI469" s="3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  <c r="ES469" s="2"/>
      <c r="ET469" s="2"/>
      <c r="EU469" s="2"/>
      <c r="EV469" s="2"/>
      <c r="EW469" s="2"/>
      <c r="EX469" s="2"/>
      <c r="EY469" s="2"/>
    </row>
    <row r="470" spans="1:155" x14ac:dyDescent="0.15">
      <c r="A470" s="115">
        <f t="shared" si="169"/>
        <v>45202</v>
      </c>
      <c r="B470" s="116">
        <f t="shared" ca="1" si="179"/>
        <v>1243.4895300000001</v>
      </c>
      <c r="C470" s="14">
        <f t="shared" si="170"/>
        <v>1000</v>
      </c>
      <c r="D470" s="95">
        <f t="shared" si="171"/>
        <v>45201</v>
      </c>
      <c r="E470" s="93">
        <f ca="1">IF(D470&lt;$B$1,VLOOKUP(D470,[1]DI!$A$4:$B$15000,2,FALSE),0)</f>
        <v>0.1265</v>
      </c>
      <c r="F470" s="14">
        <f t="shared" ca="1" si="180"/>
        <v>1.0004727899999999</v>
      </c>
      <c r="G470" s="14">
        <f ca="1">(TRUNC(PRODUCT($F$12:$F469),16))</f>
        <v>1.2434895333454601</v>
      </c>
      <c r="H470" s="14">
        <f t="shared" si="181"/>
        <v>1</v>
      </c>
      <c r="I470" s="14">
        <f t="shared" ca="1" si="182"/>
        <v>1.24348953</v>
      </c>
      <c r="J470" s="13">
        <f t="shared" si="172"/>
        <v>0</v>
      </c>
      <c r="K470" s="29">
        <f t="shared" si="173"/>
        <v>44538</v>
      </c>
      <c r="L470" s="2">
        <f t="shared" si="174"/>
        <v>458</v>
      </c>
      <c r="M470" s="17">
        <f t="shared" si="175"/>
        <v>458</v>
      </c>
      <c r="N470" s="12">
        <f t="shared" si="164"/>
        <v>1</v>
      </c>
      <c r="O470" s="12">
        <f t="shared" ca="1" si="165"/>
        <v>1.24348953</v>
      </c>
      <c r="P470" s="17">
        <f t="shared" si="176"/>
        <v>0</v>
      </c>
      <c r="Q470" s="14">
        <f t="shared" ca="1" si="166"/>
        <v>243.48953</v>
      </c>
      <c r="R470" s="20">
        <f t="shared" si="167"/>
        <v>0</v>
      </c>
      <c r="S470" s="14">
        <f t="shared" si="168"/>
        <v>0</v>
      </c>
      <c r="T470" s="4" t="str">
        <f t="shared" si="177"/>
        <v>A+J=</v>
      </c>
      <c r="U470" s="29">
        <f t="shared" si="178"/>
        <v>46021</v>
      </c>
      <c r="V470" s="3"/>
      <c r="W470" s="3"/>
      <c r="X470" s="141">
        <f>[2]Plan1!$A540</f>
        <v>52657</v>
      </c>
      <c r="Y470" s="133" t="str">
        <f>[2]Plan1!$C540</f>
        <v>Carnaval</v>
      </c>
      <c r="Z470" s="124"/>
      <c r="AA470" s="1"/>
      <c r="AB470" s="3"/>
      <c r="AC470" s="3"/>
      <c r="AD470" s="3"/>
      <c r="AE470" s="3"/>
      <c r="AF470" s="3"/>
      <c r="AG470" s="11"/>
      <c r="AH470" s="3"/>
      <c r="AI470" s="3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  <c r="ES470" s="2"/>
      <c r="ET470" s="2"/>
      <c r="EU470" s="2"/>
      <c r="EV470" s="2"/>
      <c r="EW470" s="2"/>
      <c r="EX470" s="2"/>
      <c r="EY470" s="2"/>
    </row>
    <row r="471" spans="1:155" x14ac:dyDescent="0.15">
      <c r="A471" s="115">
        <f t="shared" si="169"/>
        <v>45203</v>
      </c>
      <c r="B471" s="116">
        <f t="shared" ca="1" si="179"/>
        <v>1244.07744</v>
      </c>
      <c r="C471" s="14">
        <f t="shared" si="170"/>
        <v>1000</v>
      </c>
      <c r="D471" s="95">
        <f t="shared" si="171"/>
        <v>45202</v>
      </c>
      <c r="E471" s="93">
        <f ca="1">IF(D471&lt;$B$1,VLOOKUP(D471,[1]DI!$A$4:$B$15000,2,FALSE),0)</f>
        <v>0.1265</v>
      </c>
      <c r="F471" s="14">
        <f t="shared" ca="1" si="180"/>
        <v>1.0004727899999999</v>
      </c>
      <c r="G471" s="14">
        <f ca="1">(TRUNC(PRODUCT($F$12:$F470),16))</f>
        <v>1.2440774427619301</v>
      </c>
      <c r="H471" s="14">
        <f t="shared" si="181"/>
        <v>1</v>
      </c>
      <c r="I471" s="14">
        <f t="shared" ca="1" si="182"/>
        <v>1.2440774400000001</v>
      </c>
      <c r="J471" s="13">
        <f t="shared" si="172"/>
        <v>0</v>
      </c>
      <c r="K471" s="29">
        <f t="shared" si="173"/>
        <v>44538</v>
      </c>
      <c r="L471" s="2">
        <f t="shared" si="174"/>
        <v>459</v>
      </c>
      <c r="M471" s="17">
        <f t="shared" si="175"/>
        <v>459</v>
      </c>
      <c r="N471" s="12">
        <f t="shared" si="164"/>
        <v>1</v>
      </c>
      <c r="O471" s="12">
        <f t="shared" ca="1" si="165"/>
        <v>1.2440774400000001</v>
      </c>
      <c r="P471" s="17">
        <f t="shared" si="176"/>
        <v>0</v>
      </c>
      <c r="Q471" s="14">
        <f t="shared" ca="1" si="166"/>
        <v>244.07744</v>
      </c>
      <c r="R471" s="20">
        <f t="shared" si="167"/>
        <v>0</v>
      </c>
      <c r="S471" s="14">
        <f t="shared" si="168"/>
        <v>0</v>
      </c>
      <c r="T471" s="4" t="str">
        <f t="shared" si="177"/>
        <v>A+J=</v>
      </c>
      <c r="U471" s="29">
        <f t="shared" si="178"/>
        <v>46021</v>
      </c>
      <c r="V471" s="3"/>
      <c r="W471" s="3"/>
      <c r="X471" s="141">
        <f>[2]Plan1!$A541</f>
        <v>52702</v>
      </c>
      <c r="Y471" s="133" t="str">
        <f>[2]Plan1!$C541</f>
        <v>Paixão de Cristo</v>
      </c>
      <c r="Z471" s="124"/>
      <c r="AA471" s="1"/>
      <c r="AB471" s="3"/>
      <c r="AC471" s="3"/>
      <c r="AD471" s="3"/>
      <c r="AE471" s="3"/>
      <c r="AF471" s="3"/>
      <c r="AG471" s="11"/>
      <c r="AH471" s="3"/>
      <c r="AI471" s="3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  <c r="ES471" s="2"/>
      <c r="ET471" s="2"/>
      <c r="EU471" s="2"/>
      <c r="EV471" s="2"/>
      <c r="EW471" s="2"/>
      <c r="EX471" s="2"/>
      <c r="EY471" s="2"/>
    </row>
    <row r="472" spans="1:155" x14ac:dyDescent="0.15">
      <c r="A472" s="115">
        <f t="shared" si="169"/>
        <v>45204</v>
      </c>
      <c r="B472" s="116">
        <f t="shared" ca="1" si="179"/>
        <v>1244.66563</v>
      </c>
      <c r="C472" s="14">
        <f t="shared" si="170"/>
        <v>1000</v>
      </c>
      <c r="D472" s="95">
        <f t="shared" si="171"/>
        <v>45203</v>
      </c>
      <c r="E472" s="93">
        <f ca="1">IF(D472&lt;$B$1,VLOOKUP(D472,[1]DI!$A$4:$B$15000,2,FALSE),0)</f>
        <v>0.1265</v>
      </c>
      <c r="F472" s="14">
        <f t="shared" ca="1" si="180"/>
        <v>1.0004727899999999</v>
      </c>
      <c r="G472" s="14">
        <f ca="1">(TRUNC(PRODUCT($F$12:$F471),16))</f>
        <v>1.2446656301360901</v>
      </c>
      <c r="H472" s="14">
        <f t="shared" si="181"/>
        <v>1</v>
      </c>
      <c r="I472" s="14">
        <f t="shared" ca="1" si="182"/>
        <v>1.2446656300000001</v>
      </c>
      <c r="J472" s="13">
        <f t="shared" si="172"/>
        <v>0</v>
      </c>
      <c r="K472" s="29">
        <f t="shared" si="173"/>
        <v>44538</v>
      </c>
      <c r="L472" s="2">
        <f t="shared" si="174"/>
        <v>460</v>
      </c>
      <c r="M472" s="17">
        <f t="shared" si="175"/>
        <v>460</v>
      </c>
      <c r="N472" s="12">
        <f t="shared" si="164"/>
        <v>1</v>
      </c>
      <c r="O472" s="12">
        <f t="shared" ca="1" si="165"/>
        <v>1.2446656300000001</v>
      </c>
      <c r="P472" s="17">
        <f t="shared" si="176"/>
        <v>0</v>
      </c>
      <c r="Q472" s="14">
        <f t="shared" ca="1" si="166"/>
        <v>244.66562999999999</v>
      </c>
      <c r="R472" s="20">
        <f t="shared" si="167"/>
        <v>0</v>
      </c>
      <c r="S472" s="14">
        <f t="shared" si="168"/>
        <v>0</v>
      </c>
      <c r="T472" s="4" t="str">
        <f t="shared" si="177"/>
        <v>A+J=</v>
      </c>
      <c r="U472" s="29">
        <f t="shared" si="178"/>
        <v>46021</v>
      </c>
      <c r="V472" s="3"/>
      <c r="W472" s="3"/>
      <c r="X472" s="141">
        <f>[2]Plan1!$A542</f>
        <v>52708</v>
      </c>
      <c r="Y472" s="133" t="str">
        <f>[2]Plan1!$C542</f>
        <v>Tiradentes</v>
      </c>
      <c r="Z472" s="124"/>
      <c r="AA472" s="1"/>
      <c r="AB472" s="3"/>
      <c r="AC472" s="3"/>
      <c r="AD472" s="3"/>
      <c r="AE472" s="3"/>
      <c r="AF472" s="3"/>
      <c r="AG472" s="11"/>
      <c r="AH472" s="3"/>
      <c r="AI472" s="3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  <c r="ES472" s="2"/>
      <c r="ET472" s="2"/>
      <c r="EU472" s="2"/>
      <c r="EV472" s="2"/>
      <c r="EW472" s="2"/>
      <c r="EX472" s="2"/>
      <c r="EY472" s="2"/>
    </row>
    <row r="473" spans="1:155" x14ac:dyDescent="0.15">
      <c r="A473" s="115">
        <f t="shared" si="169"/>
        <v>45205</v>
      </c>
      <c r="B473" s="116">
        <f t="shared" ca="1" si="179"/>
        <v>1245.2541000000001</v>
      </c>
      <c r="C473" s="14">
        <f t="shared" si="170"/>
        <v>1000</v>
      </c>
      <c r="D473" s="95">
        <f t="shared" si="171"/>
        <v>45204</v>
      </c>
      <c r="E473" s="93">
        <f ca="1">IF(D473&lt;$B$1,VLOOKUP(D473,[1]DI!$A$4:$B$15000,2,FALSE),0)</f>
        <v>0.1265</v>
      </c>
      <c r="F473" s="14">
        <f t="shared" ca="1" si="180"/>
        <v>1.0004727899999999</v>
      </c>
      <c r="G473" s="14">
        <f ca="1">(TRUNC(PRODUCT($F$12:$F472),16))</f>
        <v>1.2452540955993601</v>
      </c>
      <c r="H473" s="14">
        <f t="shared" si="181"/>
        <v>1</v>
      </c>
      <c r="I473" s="14">
        <f t="shared" ca="1" si="182"/>
        <v>1.2452540999999999</v>
      </c>
      <c r="J473" s="13">
        <f t="shared" si="172"/>
        <v>0</v>
      </c>
      <c r="K473" s="29">
        <f t="shared" si="173"/>
        <v>44538</v>
      </c>
      <c r="L473" s="2">
        <f t="shared" si="174"/>
        <v>461</v>
      </c>
      <c r="M473" s="17">
        <f t="shared" si="175"/>
        <v>461</v>
      </c>
      <c r="N473" s="12">
        <f t="shared" si="164"/>
        <v>1</v>
      </c>
      <c r="O473" s="12">
        <f t="shared" ca="1" si="165"/>
        <v>1.2452540999999999</v>
      </c>
      <c r="P473" s="17">
        <f t="shared" si="176"/>
        <v>0</v>
      </c>
      <c r="Q473" s="14">
        <f t="shared" ca="1" si="166"/>
        <v>245.25409999999999</v>
      </c>
      <c r="R473" s="20">
        <f t="shared" si="167"/>
        <v>0</v>
      </c>
      <c r="S473" s="14">
        <f t="shared" si="168"/>
        <v>0</v>
      </c>
      <c r="T473" s="4" t="str">
        <f t="shared" si="177"/>
        <v>A+J=</v>
      </c>
      <c r="U473" s="29">
        <f t="shared" si="178"/>
        <v>46021</v>
      </c>
      <c r="V473" s="3"/>
      <c r="W473" s="3"/>
      <c r="X473" s="141">
        <f>[2]Plan1!$A543</f>
        <v>52718</v>
      </c>
      <c r="Y473" s="133" t="str">
        <f>[2]Plan1!$C543</f>
        <v>Dia do Trabalho</v>
      </c>
      <c r="Z473" s="124"/>
      <c r="AA473" s="1"/>
      <c r="AB473" s="3"/>
      <c r="AC473" s="3"/>
      <c r="AD473" s="3"/>
      <c r="AE473" s="3"/>
      <c r="AF473" s="3"/>
      <c r="AG473" s="11"/>
      <c r="AH473" s="3"/>
      <c r="AI473" s="3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  <c r="ES473" s="2"/>
      <c r="ET473" s="2"/>
      <c r="EU473" s="2"/>
      <c r="EV473" s="2"/>
      <c r="EW473" s="2"/>
      <c r="EX473" s="2"/>
      <c r="EY473" s="2"/>
    </row>
    <row r="474" spans="1:155" x14ac:dyDescent="0.15">
      <c r="A474" s="115">
        <f t="shared" si="169"/>
        <v>45208</v>
      </c>
      <c r="B474" s="116">
        <f t="shared" ca="1" si="179"/>
        <v>1245.84284</v>
      </c>
      <c r="C474" s="14">
        <f t="shared" si="170"/>
        <v>1000</v>
      </c>
      <c r="D474" s="95">
        <f t="shared" si="171"/>
        <v>45205</v>
      </c>
      <c r="E474" s="93">
        <f ca="1">IF(D474&lt;$B$1,VLOOKUP(D474,[1]DI!$A$4:$B$15000,2,FALSE),0)</f>
        <v>0.1265</v>
      </c>
      <c r="F474" s="14">
        <f t="shared" ca="1" si="180"/>
        <v>1.0004727899999999</v>
      </c>
      <c r="G474" s="14">
        <f ca="1">(TRUNC(PRODUCT($F$12:$F473),16))</f>
        <v>1.2458428392832199</v>
      </c>
      <c r="H474" s="14">
        <f t="shared" si="181"/>
        <v>1</v>
      </c>
      <c r="I474" s="14">
        <f t="shared" ca="1" si="182"/>
        <v>1.2458428399999999</v>
      </c>
      <c r="J474" s="13">
        <f t="shared" si="172"/>
        <v>0</v>
      </c>
      <c r="K474" s="29">
        <f t="shared" si="173"/>
        <v>44538</v>
      </c>
      <c r="L474" s="2">
        <f t="shared" si="174"/>
        <v>462</v>
      </c>
      <c r="M474" s="17">
        <f t="shared" si="175"/>
        <v>462</v>
      </c>
      <c r="N474" s="12">
        <f t="shared" si="164"/>
        <v>1</v>
      </c>
      <c r="O474" s="12">
        <f t="shared" ca="1" si="165"/>
        <v>1.2458428399999999</v>
      </c>
      <c r="P474" s="17">
        <f t="shared" si="176"/>
        <v>0</v>
      </c>
      <c r="Q474" s="14">
        <f t="shared" ca="1" si="166"/>
        <v>245.84284</v>
      </c>
      <c r="R474" s="20">
        <f t="shared" si="167"/>
        <v>0</v>
      </c>
      <c r="S474" s="14">
        <f t="shared" si="168"/>
        <v>0</v>
      </c>
      <c r="T474" s="4" t="str">
        <f t="shared" si="177"/>
        <v>A+J=</v>
      </c>
      <c r="U474" s="29">
        <f t="shared" si="178"/>
        <v>46021</v>
      </c>
      <c r="V474" s="3"/>
      <c r="W474" s="3"/>
      <c r="X474" s="141">
        <f>[2]Plan1!$A544</f>
        <v>52764</v>
      </c>
      <c r="Y474" s="133" t="str">
        <f>[2]Plan1!$C544</f>
        <v>Corpus Christi</v>
      </c>
      <c r="Z474" s="124"/>
      <c r="AA474" s="1"/>
      <c r="AB474" s="3"/>
      <c r="AC474" s="3"/>
      <c r="AD474" s="3"/>
      <c r="AE474" s="3"/>
      <c r="AF474" s="3"/>
      <c r="AG474" s="11"/>
      <c r="AH474" s="3"/>
      <c r="AI474" s="3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  <c r="ER474" s="2"/>
      <c r="ES474" s="2"/>
      <c r="ET474" s="2"/>
      <c r="EU474" s="2"/>
      <c r="EV474" s="2"/>
      <c r="EW474" s="2"/>
      <c r="EX474" s="2"/>
      <c r="EY474" s="2"/>
    </row>
    <row r="475" spans="1:155" x14ac:dyDescent="0.15">
      <c r="A475" s="115">
        <f t="shared" si="169"/>
        <v>45209</v>
      </c>
      <c r="B475" s="116">
        <f t="shared" ca="1" si="179"/>
        <v>1246.4318599999999</v>
      </c>
      <c r="C475" s="14">
        <f t="shared" si="170"/>
        <v>1000</v>
      </c>
      <c r="D475" s="95">
        <f t="shared" si="171"/>
        <v>45208</v>
      </c>
      <c r="E475" s="93">
        <f ca="1">IF(D475&lt;$B$1,VLOOKUP(D475,[1]DI!$A$4:$B$15000,2,FALSE),0)</f>
        <v>0.1265</v>
      </c>
      <c r="F475" s="14">
        <f t="shared" ca="1" si="180"/>
        <v>1.0004727899999999</v>
      </c>
      <c r="G475" s="14">
        <f ca="1">(TRUNC(PRODUCT($F$12:$F474),16))</f>
        <v>1.2464318613192</v>
      </c>
      <c r="H475" s="14">
        <f t="shared" si="181"/>
        <v>1</v>
      </c>
      <c r="I475" s="14">
        <f t="shared" ca="1" si="182"/>
        <v>1.2464318599999999</v>
      </c>
      <c r="J475" s="13">
        <f t="shared" si="172"/>
        <v>0</v>
      </c>
      <c r="K475" s="29">
        <f t="shared" si="173"/>
        <v>44538</v>
      </c>
      <c r="L475" s="2">
        <f t="shared" si="174"/>
        <v>463</v>
      </c>
      <c r="M475" s="17">
        <f t="shared" si="175"/>
        <v>463</v>
      </c>
      <c r="N475" s="12">
        <f t="shared" si="164"/>
        <v>1</v>
      </c>
      <c r="O475" s="12">
        <f t="shared" ca="1" si="165"/>
        <v>1.2464318599999999</v>
      </c>
      <c r="P475" s="17">
        <f t="shared" si="176"/>
        <v>0</v>
      </c>
      <c r="Q475" s="14">
        <f t="shared" ca="1" si="166"/>
        <v>246.43186</v>
      </c>
      <c r="R475" s="20">
        <f t="shared" si="167"/>
        <v>0</v>
      </c>
      <c r="S475" s="14">
        <f t="shared" si="168"/>
        <v>0</v>
      </c>
      <c r="T475" s="4" t="str">
        <f t="shared" si="177"/>
        <v>A+J=</v>
      </c>
      <c r="U475" s="29">
        <f t="shared" si="178"/>
        <v>46021</v>
      </c>
      <c r="V475" s="3"/>
      <c r="W475" s="3"/>
      <c r="X475" s="141">
        <f>[2]Plan1!$A545</f>
        <v>52847</v>
      </c>
      <c r="Y475" s="133" t="str">
        <f>[2]Plan1!$C545</f>
        <v>Independência do Brasil</v>
      </c>
      <c r="Z475" s="124"/>
      <c r="AA475" s="1"/>
      <c r="AB475" s="3"/>
      <c r="AC475" s="3"/>
      <c r="AD475" s="3"/>
      <c r="AE475" s="3"/>
      <c r="AF475" s="3"/>
      <c r="AG475" s="11"/>
      <c r="AH475" s="3"/>
      <c r="AI475" s="3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  <c r="ER475" s="2"/>
      <c r="ES475" s="2"/>
      <c r="ET475" s="2"/>
      <c r="EU475" s="2"/>
      <c r="EV475" s="2"/>
      <c r="EW475" s="2"/>
      <c r="EX475" s="2"/>
      <c r="EY475" s="2"/>
    </row>
    <row r="476" spans="1:155" x14ac:dyDescent="0.15">
      <c r="A476" s="115">
        <f t="shared" si="169"/>
        <v>45210</v>
      </c>
      <c r="B476" s="116">
        <f t="shared" ca="1" si="179"/>
        <v>1247.02116</v>
      </c>
      <c r="C476" s="14">
        <f t="shared" si="170"/>
        <v>1000</v>
      </c>
      <c r="D476" s="95">
        <f t="shared" si="171"/>
        <v>45209</v>
      </c>
      <c r="E476" s="93">
        <f ca="1">IF(D476&lt;$B$1,VLOOKUP(D476,[1]DI!$A$4:$B$15000,2,FALSE),0)</f>
        <v>0.1265</v>
      </c>
      <c r="F476" s="14">
        <f t="shared" ca="1" si="180"/>
        <v>1.0004727899999999</v>
      </c>
      <c r="G476" s="14">
        <f ca="1">(TRUNC(PRODUCT($F$12:$F475),16))</f>
        <v>1.24702116183892</v>
      </c>
      <c r="H476" s="14">
        <f t="shared" si="181"/>
        <v>1</v>
      </c>
      <c r="I476" s="14">
        <f t="shared" ca="1" si="182"/>
        <v>1.2470211600000001</v>
      </c>
      <c r="J476" s="13">
        <f t="shared" si="172"/>
        <v>0</v>
      </c>
      <c r="K476" s="29">
        <f t="shared" si="173"/>
        <v>44538</v>
      </c>
      <c r="L476" s="2">
        <f t="shared" si="174"/>
        <v>464</v>
      </c>
      <c r="M476" s="17">
        <f t="shared" si="175"/>
        <v>464</v>
      </c>
      <c r="N476" s="12">
        <f t="shared" si="164"/>
        <v>1</v>
      </c>
      <c r="O476" s="12">
        <f t="shared" ca="1" si="165"/>
        <v>1.2470211600000001</v>
      </c>
      <c r="P476" s="17">
        <f t="shared" si="176"/>
        <v>0</v>
      </c>
      <c r="Q476" s="14">
        <f t="shared" ca="1" si="166"/>
        <v>247.02116000000001</v>
      </c>
      <c r="R476" s="20">
        <f t="shared" si="167"/>
        <v>0</v>
      </c>
      <c r="S476" s="14">
        <f t="shared" si="168"/>
        <v>0</v>
      </c>
      <c r="T476" s="4" t="str">
        <f t="shared" si="177"/>
        <v>A+J=</v>
      </c>
      <c r="U476" s="29">
        <f t="shared" si="178"/>
        <v>46021</v>
      </c>
      <c r="V476" s="3"/>
      <c r="W476" s="3"/>
      <c r="X476" s="141">
        <f>[2]Plan1!$A546</f>
        <v>52882</v>
      </c>
      <c r="Y476" s="133" t="str">
        <f>[2]Plan1!$C546</f>
        <v>Nossa Sr.a Aparecida - Padroeira do Brasil</v>
      </c>
      <c r="Z476" s="124"/>
      <c r="AA476" s="1"/>
      <c r="AB476" s="3"/>
      <c r="AC476" s="3"/>
      <c r="AD476" s="3"/>
      <c r="AE476" s="3"/>
      <c r="AF476" s="3"/>
      <c r="AG476" s="11"/>
      <c r="AH476" s="3"/>
      <c r="AI476" s="3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  <c r="ES476" s="2"/>
      <c r="ET476" s="2"/>
      <c r="EU476" s="2"/>
      <c r="EV476" s="2"/>
      <c r="EW476" s="2"/>
      <c r="EX476" s="2"/>
      <c r="EY476" s="2"/>
    </row>
    <row r="477" spans="1:155" x14ac:dyDescent="0.15">
      <c r="A477" s="115">
        <f t="shared" si="169"/>
        <v>45212</v>
      </c>
      <c r="B477" s="116">
        <f t="shared" ca="1" si="179"/>
        <v>1247.6107400000001</v>
      </c>
      <c r="C477" s="14">
        <f t="shared" si="170"/>
        <v>1000</v>
      </c>
      <c r="D477" s="95">
        <f t="shared" si="171"/>
        <v>45210</v>
      </c>
      <c r="E477" s="93">
        <f ca="1">IF(D477&lt;$B$1,VLOOKUP(D477,[1]DI!$A$4:$B$15000,2,FALSE),0)</f>
        <v>0.1265</v>
      </c>
      <c r="F477" s="14">
        <f t="shared" ca="1" si="180"/>
        <v>1.0004727899999999</v>
      </c>
      <c r="G477" s="14">
        <f ca="1">(TRUNC(PRODUCT($F$12:$F476),16))</f>
        <v>1.24761074097402</v>
      </c>
      <c r="H477" s="14">
        <f t="shared" si="181"/>
        <v>1</v>
      </c>
      <c r="I477" s="14">
        <f t="shared" ca="1" si="182"/>
        <v>1.2476107400000001</v>
      </c>
      <c r="J477" s="13">
        <f t="shared" si="172"/>
        <v>0</v>
      </c>
      <c r="K477" s="29">
        <f t="shared" si="173"/>
        <v>44538</v>
      </c>
      <c r="L477" s="2">
        <f t="shared" si="174"/>
        <v>465</v>
      </c>
      <c r="M477" s="17">
        <f t="shared" si="175"/>
        <v>465</v>
      </c>
      <c r="N477" s="12">
        <f t="shared" si="164"/>
        <v>1</v>
      </c>
      <c r="O477" s="12">
        <f t="shared" ca="1" si="165"/>
        <v>1.2476107400000001</v>
      </c>
      <c r="P477" s="17">
        <f t="shared" si="176"/>
        <v>0</v>
      </c>
      <c r="Q477" s="14">
        <f t="shared" ca="1" si="166"/>
        <v>247.61073999999999</v>
      </c>
      <c r="R477" s="20">
        <f t="shared" si="167"/>
        <v>0</v>
      </c>
      <c r="S477" s="14">
        <f t="shared" si="168"/>
        <v>0</v>
      </c>
      <c r="T477" s="4" t="str">
        <f t="shared" si="177"/>
        <v>A+J=</v>
      </c>
      <c r="U477" s="29">
        <f t="shared" si="178"/>
        <v>46021</v>
      </c>
      <c r="V477" s="3"/>
      <c r="W477" s="3"/>
      <c r="X477" s="141">
        <f>[2]Plan1!$A547</f>
        <v>52903</v>
      </c>
      <c r="Y477" s="133" t="str">
        <f>[2]Plan1!$C547</f>
        <v>Finados</v>
      </c>
      <c r="Z477" s="124"/>
      <c r="AA477" s="1"/>
      <c r="AB477" s="3"/>
      <c r="AC477" s="3"/>
      <c r="AD477" s="3"/>
      <c r="AE477" s="3"/>
      <c r="AF477" s="3"/>
      <c r="AG477" s="11"/>
      <c r="AH477" s="3"/>
      <c r="AI477" s="3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  <c r="ER477" s="2"/>
      <c r="ES477" s="2"/>
      <c r="ET477" s="2"/>
      <c r="EU477" s="2"/>
      <c r="EV477" s="2"/>
      <c r="EW477" s="2"/>
      <c r="EX477" s="2"/>
      <c r="EY477" s="2"/>
    </row>
    <row r="478" spans="1:155" x14ac:dyDescent="0.15">
      <c r="A478" s="115">
        <f t="shared" si="169"/>
        <v>45215</v>
      </c>
      <c r="B478" s="116">
        <f t="shared" ca="1" si="179"/>
        <v>1248.2006000000001</v>
      </c>
      <c r="C478" s="14">
        <f t="shared" si="170"/>
        <v>1000</v>
      </c>
      <c r="D478" s="95">
        <f t="shared" si="171"/>
        <v>45212</v>
      </c>
      <c r="E478" s="93">
        <f ca="1">IF(D478&lt;$B$1,VLOOKUP(D478,[1]DI!$A$4:$B$15000,2,FALSE),0)</f>
        <v>0.1265</v>
      </c>
      <c r="F478" s="14">
        <f t="shared" ca="1" si="180"/>
        <v>1.0004727899999999</v>
      </c>
      <c r="G478" s="14">
        <f ca="1">(TRUNC(PRODUCT($F$12:$F477),16))</f>
        <v>1.2482005988562499</v>
      </c>
      <c r="H478" s="14">
        <f t="shared" si="181"/>
        <v>1</v>
      </c>
      <c r="I478" s="14">
        <f t="shared" ca="1" si="182"/>
        <v>1.2482006000000001</v>
      </c>
      <c r="J478" s="13">
        <f t="shared" si="172"/>
        <v>0</v>
      </c>
      <c r="K478" s="29">
        <f t="shared" si="173"/>
        <v>44538</v>
      </c>
      <c r="L478" s="2">
        <f t="shared" si="174"/>
        <v>466</v>
      </c>
      <c r="M478" s="17">
        <f t="shared" si="175"/>
        <v>466</v>
      </c>
      <c r="N478" s="12">
        <f t="shared" si="164"/>
        <v>1</v>
      </c>
      <c r="O478" s="12">
        <f t="shared" ca="1" si="165"/>
        <v>1.2482006000000001</v>
      </c>
      <c r="P478" s="17">
        <f t="shared" si="176"/>
        <v>0</v>
      </c>
      <c r="Q478" s="14">
        <f t="shared" ca="1" si="166"/>
        <v>248.20060000000001</v>
      </c>
      <c r="R478" s="20">
        <f t="shared" si="167"/>
        <v>0</v>
      </c>
      <c r="S478" s="14">
        <f t="shared" si="168"/>
        <v>0</v>
      </c>
      <c r="T478" s="4" t="str">
        <f t="shared" si="177"/>
        <v>A+J=</v>
      </c>
      <c r="U478" s="29">
        <f t="shared" si="178"/>
        <v>46021</v>
      </c>
      <c r="V478" s="3"/>
      <c r="W478" s="3"/>
      <c r="X478" s="141">
        <f>[2]Plan1!$A548</f>
        <v>52916</v>
      </c>
      <c r="Y478" s="133" t="str">
        <f>[2]Plan1!$C548</f>
        <v>Proclamação da República</v>
      </c>
      <c r="Z478" s="124"/>
      <c r="AA478" s="1"/>
      <c r="AB478" s="3"/>
      <c r="AC478" s="3"/>
      <c r="AD478" s="3"/>
      <c r="AE478" s="3"/>
      <c r="AF478" s="3"/>
      <c r="AG478" s="11"/>
      <c r="AH478" s="3"/>
      <c r="AI478" s="3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  <c r="ER478" s="2"/>
      <c r="ES478" s="2"/>
      <c r="ET478" s="2"/>
      <c r="EU478" s="2"/>
      <c r="EV478" s="2"/>
      <c r="EW478" s="2"/>
      <c r="EX478" s="2"/>
      <c r="EY478" s="2"/>
    </row>
    <row r="479" spans="1:155" x14ac:dyDescent="0.15">
      <c r="A479" s="115">
        <f t="shared" si="169"/>
        <v>45216</v>
      </c>
      <c r="B479" s="116">
        <f t="shared" ca="1" si="179"/>
        <v>1248.7907399999999</v>
      </c>
      <c r="C479" s="14">
        <f t="shared" si="170"/>
        <v>1000</v>
      </c>
      <c r="D479" s="95">
        <f t="shared" si="171"/>
        <v>45215</v>
      </c>
      <c r="E479" s="93">
        <f ca="1">IF(D479&lt;$B$1,VLOOKUP(D479,[1]DI!$A$4:$B$15000,2,FALSE),0)</f>
        <v>0.1265</v>
      </c>
      <c r="F479" s="14">
        <f t="shared" ca="1" si="180"/>
        <v>1.0004727899999999</v>
      </c>
      <c r="G479" s="14">
        <f ca="1">(TRUNC(PRODUCT($F$12:$F478),16))</f>
        <v>1.24879073561738</v>
      </c>
      <c r="H479" s="14">
        <f t="shared" si="181"/>
        <v>1</v>
      </c>
      <c r="I479" s="14">
        <f t="shared" ca="1" si="182"/>
        <v>1.24879074</v>
      </c>
      <c r="J479" s="13">
        <f t="shared" si="172"/>
        <v>0</v>
      </c>
      <c r="K479" s="29">
        <f t="shared" si="173"/>
        <v>44538</v>
      </c>
      <c r="L479" s="2">
        <f t="shared" si="174"/>
        <v>467</v>
      </c>
      <c r="M479" s="17">
        <f t="shared" si="175"/>
        <v>467</v>
      </c>
      <c r="N479" s="12">
        <f t="shared" si="164"/>
        <v>1</v>
      </c>
      <c r="O479" s="12">
        <f t="shared" ca="1" si="165"/>
        <v>1.24879074</v>
      </c>
      <c r="P479" s="17">
        <f t="shared" si="176"/>
        <v>0</v>
      </c>
      <c r="Q479" s="14">
        <f t="shared" ca="1" si="166"/>
        <v>248.79074</v>
      </c>
      <c r="R479" s="20">
        <f t="shared" si="167"/>
        <v>0</v>
      </c>
      <c r="S479" s="14">
        <f t="shared" si="168"/>
        <v>0</v>
      </c>
      <c r="T479" s="4" t="str">
        <f t="shared" si="177"/>
        <v>A+J=</v>
      </c>
      <c r="U479" s="29">
        <f t="shared" si="178"/>
        <v>46021</v>
      </c>
      <c r="V479" s="3"/>
      <c r="W479" s="3"/>
      <c r="X479" s="141">
        <f>[2]Plan1!$A549</f>
        <v>52921</v>
      </c>
      <c r="Y479" s="133" t="str">
        <f>[2]Plan1!$C549</f>
        <v>Dia Nacional de Zumbi e da Consciência Negra</v>
      </c>
      <c r="Z479" s="124"/>
      <c r="AA479" s="1"/>
      <c r="AB479" s="3"/>
      <c r="AC479" s="3"/>
      <c r="AD479" s="3"/>
      <c r="AE479" s="3"/>
      <c r="AF479" s="3"/>
      <c r="AG479" s="11"/>
      <c r="AH479" s="3"/>
      <c r="AI479" s="3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  <c r="ER479" s="2"/>
      <c r="ES479" s="2"/>
      <c r="ET479" s="2"/>
      <c r="EU479" s="2"/>
      <c r="EV479" s="2"/>
      <c r="EW479" s="2"/>
      <c r="EX479" s="2"/>
      <c r="EY479" s="2"/>
    </row>
    <row r="480" spans="1:155" x14ac:dyDescent="0.15">
      <c r="A480" s="115">
        <f t="shared" si="169"/>
        <v>45217</v>
      </c>
      <c r="B480" s="116">
        <f t="shared" ca="1" si="179"/>
        <v>1249.3811499999999</v>
      </c>
      <c r="C480" s="14">
        <f t="shared" si="170"/>
        <v>1000</v>
      </c>
      <c r="D480" s="95">
        <f t="shared" si="171"/>
        <v>45216</v>
      </c>
      <c r="E480" s="93">
        <f ca="1">IF(D480&lt;$B$1,VLOOKUP(D480,[1]DI!$A$4:$B$15000,2,FALSE),0)</f>
        <v>0.1265</v>
      </c>
      <c r="F480" s="14">
        <f t="shared" ca="1" si="180"/>
        <v>1.0004727899999999</v>
      </c>
      <c r="G480" s="14">
        <f ca="1">(TRUNC(PRODUCT($F$12:$F479),16))</f>
        <v>1.2493811513892701</v>
      </c>
      <c r="H480" s="14">
        <f t="shared" si="181"/>
        <v>1</v>
      </c>
      <c r="I480" s="14">
        <f t="shared" ca="1" si="182"/>
        <v>1.2493811500000001</v>
      </c>
      <c r="J480" s="13">
        <f t="shared" si="172"/>
        <v>0</v>
      </c>
      <c r="K480" s="29">
        <f t="shared" si="173"/>
        <v>44538</v>
      </c>
      <c r="L480" s="2">
        <f t="shared" si="174"/>
        <v>468</v>
      </c>
      <c r="M480" s="17">
        <f t="shared" si="175"/>
        <v>468</v>
      </c>
      <c r="N480" s="12">
        <f t="shared" si="164"/>
        <v>1</v>
      </c>
      <c r="O480" s="12">
        <f t="shared" ca="1" si="165"/>
        <v>1.2493811500000001</v>
      </c>
      <c r="P480" s="17">
        <f t="shared" si="176"/>
        <v>0</v>
      </c>
      <c r="Q480" s="14">
        <f t="shared" ca="1" si="166"/>
        <v>249.38114999999999</v>
      </c>
      <c r="R480" s="20">
        <f t="shared" si="167"/>
        <v>0</v>
      </c>
      <c r="S480" s="14">
        <f t="shared" si="168"/>
        <v>0</v>
      </c>
      <c r="T480" s="4" t="str">
        <f t="shared" si="177"/>
        <v>A+J=</v>
      </c>
      <c r="U480" s="29">
        <f t="shared" si="178"/>
        <v>46021</v>
      </c>
      <c r="V480" s="3"/>
      <c r="W480" s="3"/>
      <c r="X480" s="141">
        <f>[2]Plan1!$A550</f>
        <v>52956</v>
      </c>
      <c r="Y480" s="133" t="str">
        <f>[2]Plan1!$C550</f>
        <v>Natal</v>
      </c>
      <c r="Z480" s="124"/>
      <c r="AA480" s="1"/>
      <c r="AB480" s="3"/>
      <c r="AC480" s="3"/>
      <c r="AD480" s="3"/>
      <c r="AE480" s="3"/>
      <c r="AF480" s="3"/>
      <c r="AG480" s="11"/>
      <c r="AH480" s="3"/>
      <c r="AI480" s="3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  <c r="EQ480" s="2"/>
      <c r="ER480" s="2"/>
      <c r="ES480" s="2"/>
      <c r="ET480" s="2"/>
      <c r="EU480" s="2"/>
      <c r="EV480" s="2"/>
      <c r="EW480" s="2"/>
      <c r="EX480" s="2"/>
      <c r="EY480" s="2"/>
    </row>
    <row r="481" spans="1:155" x14ac:dyDescent="0.15">
      <c r="A481" s="115">
        <f t="shared" si="169"/>
        <v>45218</v>
      </c>
      <c r="B481" s="116">
        <f t="shared" ca="1" si="179"/>
        <v>1249.9718499999999</v>
      </c>
      <c r="C481" s="14">
        <f t="shared" si="170"/>
        <v>1000</v>
      </c>
      <c r="D481" s="95">
        <f t="shared" si="171"/>
        <v>45217</v>
      </c>
      <c r="E481" s="93">
        <f ca="1">IF(D481&lt;$B$1,VLOOKUP(D481,[1]DI!$A$4:$B$15000,2,FALSE),0)</f>
        <v>0.1265</v>
      </c>
      <c r="F481" s="14">
        <f t="shared" ca="1" si="180"/>
        <v>1.0004727899999999</v>
      </c>
      <c r="G481" s="14">
        <f ca="1">(TRUNC(PRODUCT($F$12:$F480),16))</f>
        <v>1.2499718463038401</v>
      </c>
      <c r="H481" s="14">
        <f t="shared" si="181"/>
        <v>1</v>
      </c>
      <c r="I481" s="14">
        <f t="shared" ca="1" si="182"/>
        <v>1.2499718500000001</v>
      </c>
      <c r="J481" s="13">
        <f t="shared" si="172"/>
        <v>0</v>
      </c>
      <c r="K481" s="29">
        <f t="shared" si="173"/>
        <v>44538</v>
      </c>
      <c r="L481" s="2">
        <f t="shared" si="174"/>
        <v>469</v>
      </c>
      <c r="M481" s="17">
        <f t="shared" si="175"/>
        <v>469</v>
      </c>
      <c r="N481" s="12">
        <f t="shared" si="164"/>
        <v>1</v>
      </c>
      <c r="O481" s="12">
        <f t="shared" ca="1" si="165"/>
        <v>1.2499718500000001</v>
      </c>
      <c r="P481" s="17">
        <f t="shared" si="176"/>
        <v>0</v>
      </c>
      <c r="Q481" s="14">
        <f t="shared" ca="1" si="166"/>
        <v>249.97184999999999</v>
      </c>
      <c r="R481" s="20">
        <f t="shared" si="167"/>
        <v>0</v>
      </c>
      <c r="S481" s="14">
        <f t="shared" si="168"/>
        <v>0</v>
      </c>
      <c r="T481" s="4" t="str">
        <f t="shared" si="177"/>
        <v>A+J=</v>
      </c>
      <c r="U481" s="29">
        <f t="shared" si="178"/>
        <v>46021</v>
      </c>
      <c r="V481" s="3"/>
      <c r="W481" s="3"/>
      <c r="X481" s="141">
        <f>[2]Plan1!$A551</f>
        <v>52963</v>
      </c>
      <c r="Y481" s="133" t="str">
        <f>[2]Plan1!$C551</f>
        <v>Confraternização Universal</v>
      </c>
      <c r="Z481" s="124"/>
      <c r="AA481" s="1"/>
      <c r="AB481" s="3"/>
      <c r="AC481" s="3"/>
      <c r="AD481" s="3"/>
      <c r="AE481" s="3"/>
      <c r="AF481" s="3"/>
      <c r="AG481" s="11"/>
      <c r="AH481" s="3"/>
      <c r="AI481" s="3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  <c r="ER481" s="2"/>
      <c r="ES481" s="2"/>
      <c r="ET481" s="2"/>
      <c r="EU481" s="2"/>
      <c r="EV481" s="2"/>
      <c r="EW481" s="2"/>
      <c r="EX481" s="2"/>
      <c r="EY481" s="2"/>
    </row>
    <row r="482" spans="1:155" x14ac:dyDescent="0.15">
      <c r="A482" s="115">
        <f t="shared" si="169"/>
        <v>45219</v>
      </c>
      <c r="B482" s="116">
        <f t="shared" ca="1" si="179"/>
        <v>1250.5628200000001</v>
      </c>
      <c r="C482" s="14">
        <f t="shared" si="170"/>
        <v>1000</v>
      </c>
      <c r="D482" s="95">
        <f t="shared" si="171"/>
        <v>45218</v>
      </c>
      <c r="E482" s="93">
        <f ca="1">IF(D482&lt;$B$1,VLOOKUP(D482,[1]DI!$A$4:$B$15000,2,FALSE),0)</f>
        <v>0.1265</v>
      </c>
      <c r="F482" s="14">
        <f t="shared" ca="1" si="180"/>
        <v>1.0004727899999999</v>
      </c>
      <c r="G482" s="14">
        <f ca="1">(TRUNC(PRODUCT($F$12:$F481),16))</f>
        <v>1.2505628204930499</v>
      </c>
      <c r="H482" s="14">
        <f t="shared" si="181"/>
        <v>1</v>
      </c>
      <c r="I482" s="14">
        <f t="shared" ca="1" si="182"/>
        <v>1.2505628200000001</v>
      </c>
      <c r="J482" s="13">
        <f t="shared" si="172"/>
        <v>0</v>
      </c>
      <c r="K482" s="29">
        <f t="shared" si="173"/>
        <v>44538</v>
      </c>
      <c r="L482" s="2">
        <f t="shared" si="174"/>
        <v>470</v>
      </c>
      <c r="M482" s="17">
        <f t="shared" si="175"/>
        <v>470</v>
      </c>
      <c r="N482" s="12">
        <f t="shared" si="164"/>
        <v>1</v>
      </c>
      <c r="O482" s="12">
        <f t="shared" ca="1" si="165"/>
        <v>1.2505628200000001</v>
      </c>
      <c r="P482" s="17">
        <f t="shared" si="176"/>
        <v>0</v>
      </c>
      <c r="Q482" s="14">
        <f t="shared" ca="1" si="166"/>
        <v>250.56281999999999</v>
      </c>
      <c r="R482" s="20">
        <f t="shared" si="167"/>
        <v>0</v>
      </c>
      <c r="S482" s="14">
        <f t="shared" si="168"/>
        <v>0</v>
      </c>
      <c r="T482" s="4" t="str">
        <f t="shared" si="177"/>
        <v>A+J=</v>
      </c>
      <c r="U482" s="29">
        <f t="shared" si="178"/>
        <v>46021</v>
      </c>
      <c r="V482" s="3"/>
      <c r="W482" s="3"/>
      <c r="X482" s="141">
        <f>[2]Plan1!$A552</f>
        <v>53013</v>
      </c>
      <c r="Y482" s="133" t="str">
        <f>[2]Plan1!$C552</f>
        <v>Carnaval</v>
      </c>
      <c r="Z482" s="124"/>
      <c r="AA482" s="1"/>
      <c r="AB482" s="3"/>
      <c r="AC482" s="3"/>
      <c r="AD482" s="3"/>
      <c r="AE482" s="3"/>
      <c r="AF482" s="3"/>
      <c r="AG482" s="11"/>
      <c r="AH482" s="3"/>
      <c r="AI482" s="3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  <c r="ER482" s="2"/>
      <c r="ES482" s="2"/>
      <c r="ET482" s="2"/>
      <c r="EU482" s="2"/>
      <c r="EV482" s="2"/>
      <c r="EW482" s="2"/>
      <c r="EX482" s="2"/>
      <c r="EY482" s="2"/>
    </row>
    <row r="483" spans="1:155" x14ac:dyDescent="0.15">
      <c r="A483" s="115">
        <f t="shared" si="169"/>
        <v>45222</v>
      </c>
      <c r="B483" s="116">
        <f t="shared" ca="1" si="179"/>
        <v>1251.15407</v>
      </c>
      <c r="C483" s="14">
        <f t="shared" si="170"/>
        <v>1000</v>
      </c>
      <c r="D483" s="95">
        <f t="shared" si="171"/>
        <v>45219</v>
      </c>
      <c r="E483" s="93">
        <f ca="1">IF(D483&lt;$B$1,VLOOKUP(D483,[1]DI!$A$4:$B$15000,2,FALSE),0)</f>
        <v>0.1265</v>
      </c>
      <c r="F483" s="14">
        <f t="shared" ca="1" si="180"/>
        <v>1.0004727899999999</v>
      </c>
      <c r="G483" s="14">
        <f ca="1">(TRUNC(PRODUCT($F$12:$F482),16))</f>
        <v>1.25115407408895</v>
      </c>
      <c r="H483" s="14">
        <f t="shared" si="181"/>
        <v>1</v>
      </c>
      <c r="I483" s="14">
        <f t="shared" ca="1" si="182"/>
        <v>1.2511540699999999</v>
      </c>
      <c r="J483" s="13">
        <f t="shared" si="172"/>
        <v>0</v>
      </c>
      <c r="K483" s="29">
        <f t="shared" si="173"/>
        <v>44538</v>
      </c>
      <c r="L483" s="2">
        <f t="shared" si="174"/>
        <v>471</v>
      </c>
      <c r="M483" s="17">
        <f t="shared" si="175"/>
        <v>471</v>
      </c>
      <c r="N483" s="12">
        <f t="shared" si="164"/>
        <v>1</v>
      </c>
      <c r="O483" s="12">
        <f t="shared" ca="1" si="165"/>
        <v>1.2511540699999999</v>
      </c>
      <c r="P483" s="17">
        <f t="shared" si="176"/>
        <v>0</v>
      </c>
      <c r="Q483" s="14">
        <f t="shared" ca="1" si="166"/>
        <v>251.15406999999999</v>
      </c>
      <c r="R483" s="20">
        <f t="shared" si="167"/>
        <v>0</v>
      </c>
      <c r="S483" s="14">
        <f t="shared" si="168"/>
        <v>0</v>
      </c>
      <c r="T483" s="4" t="str">
        <f t="shared" si="177"/>
        <v>A+J=</v>
      </c>
      <c r="U483" s="29">
        <f t="shared" si="178"/>
        <v>46021</v>
      </c>
      <c r="V483" s="3"/>
      <c r="W483" s="3"/>
      <c r="X483" s="141">
        <f>[2]Plan1!$A553</f>
        <v>53014</v>
      </c>
      <c r="Y483" s="133" t="str">
        <f>[2]Plan1!$C553</f>
        <v>Carnaval</v>
      </c>
      <c r="Z483" s="124"/>
      <c r="AA483" s="1"/>
      <c r="AB483" s="3"/>
      <c r="AC483" s="3"/>
      <c r="AD483" s="3"/>
      <c r="AE483" s="3"/>
      <c r="AF483" s="3"/>
      <c r="AG483" s="11"/>
      <c r="AH483" s="3"/>
      <c r="AI483" s="3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  <c r="ER483" s="2"/>
      <c r="ES483" s="2"/>
      <c r="ET483" s="2"/>
      <c r="EU483" s="2"/>
      <c r="EV483" s="2"/>
      <c r="EW483" s="2"/>
      <c r="EX483" s="2"/>
      <c r="EY483" s="2"/>
    </row>
    <row r="484" spans="1:155" x14ac:dyDescent="0.15">
      <c r="A484" s="115">
        <f t="shared" si="169"/>
        <v>45223</v>
      </c>
      <c r="B484" s="116">
        <f t="shared" ca="1" si="179"/>
        <v>1251.7456099999999</v>
      </c>
      <c r="C484" s="14">
        <f t="shared" si="170"/>
        <v>1000</v>
      </c>
      <c r="D484" s="95">
        <f t="shared" si="171"/>
        <v>45222</v>
      </c>
      <c r="E484" s="93">
        <f ca="1">IF(D484&lt;$B$1,VLOOKUP(D484,[1]DI!$A$4:$B$15000,2,FALSE),0)</f>
        <v>0.1265</v>
      </c>
      <c r="F484" s="14">
        <f t="shared" ca="1" si="180"/>
        <v>1.0004727899999999</v>
      </c>
      <c r="G484" s="14">
        <f ca="1">(TRUNC(PRODUCT($F$12:$F483),16))</f>
        <v>1.2517456072236399</v>
      </c>
      <c r="H484" s="14">
        <f t="shared" si="181"/>
        <v>1</v>
      </c>
      <c r="I484" s="14">
        <f t="shared" ca="1" si="182"/>
        <v>1.25174561</v>
      </c>
      <c r="J484" s="13">
        <f t="shared" si="172"/>
        <v>0</v>
      </c>
      <c r="K484" s="29">
        <f t="shared" si="173"/>
        <v>44538</v>
      </c>
      <c r="L484" s="2">
        <f t="shared" si="174"/>
        <v>472</v>
      </c>
      <c r="M484" s="17">
        <f t="shared" si="175"/>
        <v>472</v>
      </c>
      <c r="N484" s="12">
        <f t="shared" si="164"/>
        <v>1</v>
      </c>
      <c r="O484" s="12">
        <f t="shared" ca="1" si="165"/>
        <v>1.25174561</v>
      </c>
      <c r="P484" s="17">
        <f t="shared" si="176"/>
        <v>0</v>
      </c>
      <c r="Q484" s="14">
        <f t="shared" ca="1" si="166"/>
        <v>251.74561</v>
      </c>
      <c r="R484" s="20">
        <f t="shared" si="167"/>
        <v>0</v>
      </c>
      <c r="S484" s="14">
        <f t="shared" si="168"/>
        <v>0</v>
      </c>
      <c r="T484" s="4" t="str">
        <f t="shared" si="177"/>
        <v>A+J=</v>
      </c>
      <c r="U484" s="29">
        <f t="shared" si="178"/>
        <v>46021</v>
      </c>
      <c r="V484" s="3"/>
      <c r="W484" s="3"/>
      <c r="X484" s="141">
        <f>[2]Plan1!$A554</f>
        <v>53059</v>
      </c>
      <c r="Y484" s="133" t="str">
        <f>[2]Plan1!$C554</f>
        <v>Paixão de Cristo</v>
      </c>
      <c r="Z484" s="124"/>
      <c r="AA484" s="1"/>
      <c r="AB484" s="3"/>
      <c r="AC484" s="3"/>
      <c r="AD484" s="3"/>
      <c r="AE484" s="3"/>
      <c r="AF484" s="3"/>
      <c r="AG484" s="11"/>
      <c r="AH484" s="3"/>
      <c r="AI484" s="3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  <c r="ER484" s="2"/>
      <c r="ES484" s="2"/>
      <c r="ET484" s="2"/>
      <c r="EU484" s="2"/>
      <c r="EV484" s="2"/>
      <c r="EW484" s="2"/>
      <c r="EX484" s="2"/>
      <c r="EY484" s="2"/>
    </row>
    <row r="485" spans="1:155" x14ac:dyDescent="0.15">
      <c r="A485" s="115">
        <f t="shared" si="169"/>
        <v>45224</v>
      </c>
      <c r="B485" s="116">
        <f t="shared" ca="1" si="179"/>
        <v>1252.3374200000001</v>
      </c>
      <c r="C485" s="14">
        <f t="shared" si="170"/>
        <v>1000</v>
      </c>
      <c r="D485" s="95">
        <f t="shared" si="171"/>
        <v>45223</v>
      </c>
      <c r="E485" s="93">
        <f ca="1">IF(D485&lt;$B$1,VLOOKUP(D485,[1]DI!$A$4:$B$15000,2,FALSE),0)</f>
        <v>0.1265</v>
      </c>
      <c r="F485" s="14">
        <f t="shared" ca="1" si="180"/>
        <v>1.0004727899999999</v>
      </c>
      <c r="G485" s="14">
        <f ca="1">(TRUNC(PRODUCT($F$12:$F484),16))</f>
        <v>1.2523374200292801</v>
      </c>
      <c r="H485" s="14">
        <f t="shared" si="181"/>
        <v>1</v>
      </c>
      <c r="I485" s="14">
        <f t="shared" ca="1" si="182"/>
        <v>1.2523374199999999</v>
      </c>
      <c r="J485" s="13">
        <f t="shared" si="172"/>
        <v>0</v>
      </c>
      <c r="K485" s="29">
        <f t="shared" si="173"/>
        <v>44538</v>
      </c>
      <c r="L485" s="2">
        <f t="shared" si="174"/>
        <v>473</v>
      </c>
      <c r="M485" s="17">
        <f t="shared" si="175"/>
        <v>473</v>
      </c>
      <c r="N485" s="12">
        <f t="shared" si="164"/>
        <v>1</v>
      </c>
      <c r="O485" s="12">
        <f t="shared" ca="1" si="165"/>
        <v>1.2523374199999999</v>
      </c>
      <c r="P485" s="17">
        <f t="shared" si="176"/>
        <v>0</v>
      </c>
      <c r="Q485" s="14">
        <f t="shared" ca="1" si="166"/>
        <v>252.33742000000001</v>
      </c>
      <c r="R485" s="20">
        <f t="shared" si="167"/>
        <v>0</v>
      </c>
      <c r="S485" s="14">
        <f t="shared" si="168"/>
        <v>0</v>
      </c>
      <c r="T485" s="4" t="str">
        <f t="shared" si="177"/>
        <v>A+J=</v>
      </c>
      <c r="U485" s="29">
        <f t="shared" si="178"/>
        <v>46021</v>
      </c>
      <c r="V485" s="3"/>
      <c r="W485" s="3"/>
      <c r="X485" s="141">
        <f>[2]Plan1!$A555</f>
        <v>53073</v>
      </c>
      <c r="Y485" s="133" t="str">
        <f>[2]Plan1!$C555</f>
        <v>Tiradentes</v>
      </c>
      <c r="Z485" s="142"/>
      <c r="AA485" s="24"/>
      <c r="AB485" s="21"/>
      <c r="AC485" s="21"/>
      <c r="AD485" s="21"/>
      <c r="AE485" s="21"/>
      <c r="AF485" s="3"/>
      <c r="AG485" s="11"/>
      <c r="AH485" s="3"/>
      <c r="AI485" s="3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  <c r="ER485" s="2"/>
      <c r="ES485" s="2"/>
      <c r="ET485" s="2"/>
      <c r="EU485" s="2"/>
      <c r="EV485" s="2"/>
      <c r="EW485" s="2"/>
      <c r="EX485" s="2"/>
      <c r="EY485" s="2"/>
    </row>
    <row r="486" spans="1:155" x14ac:dyDescent="0.15">
      <c r="A486" s="115">
        <f t="shared" si="169"/>
        <v>45225</v>
      </c>
      <c r="B486" s="116">
        <f t="shared" ca="1" si="179"/>
        <v>1252.9295099999999</v>
      </c>
      <c r="C486" s="14">
        <f t="shared" si="170"/>
        <v>1000</v>
      </c>
      <c r="D486" s="95">
        <f t="shared" si="171"/>
        <v>45224</v>
      </c>
      <c r="E486" s="93">
        <f ca="1">IF(D486&lt;$B$1,VLOOKUP(D486,[1]DI!$A$4:$B$15000,2,FALSE),0)</f>
        <v>0.1265</v>
      </c>
      <c r="F486" s="14">
        <f t="shared" ca="1" si="180"/>
        <v>1.0004727899999999</v>
      </c>
      <c r="G486" s="14">
        <f ca="1">(TRUNC(PRODUCT($F$12:$F485),16))</f>
        <v>1.2529295126380999</v>
      </c>
      <c r="H486" s="14">
        <f t="shared" si="181"/>
        <v>1</v>
      </c>
      <c r="I486" s="14">
        <f t="shared" ca="1" si="182"/>
        <v>1.25292951</v>
      </c>
      <c r="J486" s="13">
        <f t="shared" si="172"/>
        <v>0</v>
      </c>
      <c r="K486" s="29">
        <f t="shared" si="173"/>
        <v>44538</v>
      </c>
      <c r="L486" s="2">
        <f t="shared" si="174"/>
        <v>474</v>
      </c>
      <c r="M486" s="17">
        <f t="shared" si="175"/>
        <v>474</v>
      </c>
      <c r="N486" s="12">
        <f t="shared" si="164"/>
        <v>1</v>
      </c>
      <c r="O486" s="12">
        <f t="shared" ca="1" si="165"/>
        <v>1.25292951</v>
      </c>
      <c r="P486" s="17">
        <f t="shared" si="176"/>
        <v>0</v>
      </c>
      <c r="Q486" s="14">
        <f t="shared" ca="1" si="166"/>
        <v>252.92950999999999</v>
      </c>
      <c r="R486" s="20">
        <f t="shared" si="167"/>
        <v>0</v>
      </c>
      <c r="S486" s="14">
        <f t="shared" si="168"/>
        <v>0</v>
      </c>
      <c r="T486" s="4" t="str">
        <f t="shared" si="177"/>
        <v>A+J=</v>
      </c>
      <c r="U486" s="29">
        <f t="shared" si="178"/>
        <v>46021</v>
      </c>
      <c r="V486" s="3"/>
      <c r="W486" s="3"/>
      <c r="X486" s="141">
        <f>[2]Plan1!$A556</f>
        <v>53083</v>
      </c>
      <c r="Y486" s="133" t="str">
        <f>[2]Plan1!$C556</f>
        <v>Dia do Trabalho</v>
      </c>
      <c r="Z486" s="142"/>
      <c r="AA486" s="24"/>
      <c r="AB486" s="21"/>
      <c r="AC486" s="21"/>
      <c r="AD486" s="21"/>
      <c r="AE486" s="21"/>
      <c r="AF486" s="3"/>
      <c r="AG486" s="11"/>
      <c r="AH486" s="3"/>
      <c r="AI486" s="3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  <c r="EQ486" s="2"/>
      <c r="ER486" s="2"/>
      <c r="ES486" s="2"/>
      <c r="ET486" s="2"/>
      <c r="EU486" s="2"/>
      <c r="EV486" s="2"/>
      <c r="EW486" s="2"/>
      <c r="EX486" s="2"/>
      <c r="EY486" s="2"/>
    </row>
    <row r="487" spans="1:155" x14ac:dyDescent="0.15">
      <c r="A487" s="115">
        <f t="shared" si="169"/>
        <v>45226</v>
      </c>
      <c r="B487" s="116">
        <f t="shared" ca="1" si="179"/>
        <v>1253.52189</v>
      </c>
      <c r="C487" s="14">
        <f t="shared" si="170"/>
        <v>1000</v>
      </c>
      <c r="D487" s="95">
        <f t="shared" si="171"/>
        <v>45225</v>
      </c>
      <c r="E487" s="93">
        <f ca="1">IF(D487&lt;$B$1,VLOOKUP(D487,[1]DI!$A$4:$B$15000,2,FALSE),0)</f>
        <v>0.1265</v>
      </c>
      <c r="F487" s="14">
        <f t="shared" ca="1" si="180"/>
        <v>1.0004727899999999</v>
      </c>
      <c r="G487" s="14">
        <f ca="1">(TRUNC(PRODUCT($F$12:$F486),16))</f>
        <v>1.2535218851823799</v>
      </c>
      <c r="H487" s="14">
        <f t="shared" si="181"/>
        <v>1</v>
      </c>
      <c r="I487" s="14">
        <f t="shared" ca="1" si="182"/>
        <v>1.25352189</v>
      </c>
      <c r="J487" s="13">
        <f t="shared" si="172"/>
        <v>0</v>
      </c>
      <c r="K487" s="29">
        <f t="shared" si="173"/>
        <v>44538</v>
      </c>
      <c r="L487" s="2">
        <f t="shared" si="174"/>
        <v>475</v>
      </c>
      <c r="M487" s="17">
        <f t="shared" si="175"/>
        <v>475</v>
      </c>
      <c r="N487" s="12">
        <f t="shared" si="164"/>
        <v>1</v>
      </c>
      <c r="O487" s="12">
        <f t="shared" ca="1" si="165"/>
        <v>1.25352189</v>
      </c>
      <c r="P487" s="17">
        <f t="shared" si="176"/>
        <v>0</v>
      </c>
      <c r="Q487" s="14">
        <f t="shared" ca="1" si="166"/>
        <v>253.52189000000001</v>
      </c>
      <c r="R487" s="20">
        <f t="shared" si="167"/>
        <v>0</v>
      </c>
      <c r="S487" s="14">
        <f t="shared" si="168"/>
        <v>0</v>
      </c>
      <c r="T487" s="4" t="str">
        <f t="shared" si="177"/>
        <v>A+J=</v>
      </c>
      <c r="U487" s="29">
        <f t="shared" si="178"/>
        <v>46021</v>
      </c>
      <c r="V487" s="3"/>
      <c r="W487" s="3"/>
      <c r="X487" s="141">
        <f>[2]Plan1!$A557</f>
        <v>53121</v>
      </c>
      <c r="Y487" s="133" t="str">
        <f>[2]Plan1!$C557</f>
        <v>Corpus Christi</v>
      </c>
      <c r="Z487" s="124"/>
      <c r="AA487" s="1"/>
      <c r="AB487" s="3"/>
      <c r="AC487" s="3"/>
      <c r="AD487" s="3"/>
      <c r="AE487" s="3"/>
      <c r="AF487" s="3"/>
      <c r="AG487" s="11"/>
      <c r="AH487" s="3"/>
      <c r="AI487" s="3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  <c r="EQ487" s="2"/>
      <c r="ER487" s="2"/>
      <c r="ES487" s="2"/>
      <c r="ET487" s="2"/>
      <c r="EU487" s="2"/>
      <c r="EV487" s="2"/>
      <c r="EW487" s="2"/>
      <c r="EX487" s="2"/>
      <c r="EY487" s="2"/>
    </row>
    <row r="488" spans="1:155" x14ac:dyDescent="0.15">
      <c r="A488" s="115">
        <f t="shared" si="169"/>
        <v>45229</v>
      </c>
      <c r="B488" s="116">
        <f t="shared" ca="1" si="179"/>
        <v>1254.11454</v>
      </c>
      <c r="C488" s="14">
        <f t="shared" si="170"/>
        <v>1000</v>
      </c>
      <c r="D488" s="95">
        <f t="shared" si="171"/>
        <v>45226</v>
      </c>
      <c r="E488" s="93">
        <f ca="1">IF(D488&lt;$B$1,VLOOKUP(D488,[1]DI!$A$4:$B$15000,2,FALSE),0)</f>
        <v>0.1265</v>
      </c>
      <c r="F488" s="14">
        <f t="shared" ca="1" si="180"/>
        <v>1.0004727899999999</v>
      </c>
      <c r="G488" s="14">
        <f ca="1">(TRUNC(PRODUCT($F$12:$F487),16))</f>
        <v>1.25411453779447</v>
      </c>
      <c r="H488" s="14">
        <f t="shared" si="181"/>
        <v>1</v>
      </c>
      <c r="I488" s="14">
        <f t="shared" ca="1" si="182"/>
        <v>1.25411454</v>
      </c>
      <c r="J488" s="13">
        <f t="shared" si="172"/>
        <v>0</v>
      </c>
      <c r="K488" s="29">
        <f t="shared" si="173"/>
        <v>44538</v>
      </c>
      <c r="L488" s="2">
        <f t="shared" si="174"/>
        <v>476</v>
      </c>
      <c r="M488" s="17">
        <f t="shared" si="175"/>
        <v>476</v>
      </c>
      <c r="N488" s="12">
        <f t="shared" si="164"/>
        <v>1</v>
      </c>
      <c r="O488" s="12">
        <f t="shared" ca="1" si="165"/>
        <v>1.25411454</v>
      </c>
      <c r="P488" s="17">
        <f t="shared" si="176"/>
        <v>0</v>
      </c>
      <c r="Q488" s="14">
        <f t="shared" ca="1" si="166"/>
        <v>254.11454000000001</v>
      </c>
      <c r="R488" s="20">
        <f t="shared" si="167"/>
        <v>0</v>
      </c>
      <c r="S488" s="14">
        <f t="shared" si="168"/>
        <v>0</v>
      </c>
      <c r="T488" s="4" t="str">
        <f t="shared" si="177"/>
        <v>A+J=</v>
      </c>
      <c r="U488" s="29">
        <f t="shared" si="178"/>
        <v>46021</v>
      </c>
      <c r="V488" s="3"/>
      <c r="W488" s="3"/>
      <c r="X488" s="141">
        <f>[2]Plan1!$A558</f>
        <v>53212</v>
      </c>
      <c r="Y488" s="133" t="str">
        <f>[2]Plan1!$C558</f>
        <v>Independência do Brasil</v>
      </c>
      <c r="Z488" s="124"/>
      <c r="AA488" s="1"/>
      <c r="AB488" s="3"/>
      <c r="AC488" s="3"/>
      <c r="AD488" s="3"/>
      <c r="AE488" s="3"/>
      <c r="AF488" s="3"/>
      <c r="AG488" s="11"/>
      <c r="AH488" s="3"/>
      <c r="AI488" s="3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  <c r="EQ488" s="2"/>
      <c r="ER488" s="2"/>
      <c r="ES488" s="2"/>
      <c r="ET488" s="2"/>
      <c r="EU488" s="2"/>
      <c r="EV488" s="2"/>
      <c r="EW488" s="2"/>
      <c r="EX488" s="2"/>
      <c r="EY488" s="2"/>
    </row>
    <row r="489" spans="1:155" x14ac:dyDescent="0.15">
      <c r="A489" s="115">
        <f t="shared" si="169"/>
        <v>45230</v>
      </c>
      <c r="B489" s="116">
        <f t="shared" ca="1" si="179"/>
        <v>1254.7074700000001</v>
      </c>
      <c r="C489" s="14">
        <f t="shared" si="170"/>
        <v>1000</v>
      </c>
      <c r="D489" s="95">
        <f t="shared" si="171"/>
        <v>45229</v>
      </c>
      <c r="E489" s="93">
        <f ca="1">IF(D489&lt;$B$1,VLOOKUP(D489,[1]DI!$A$4:$B$15000,2,FALSE),0)</f>
        <v>0.1265</v>
      </c>
      <c r="F489" s="14">
        <f t="shared" ca="1" si="180"/>
        <v>1.0004727899999999</v>
      </c>
      <c r="G489" s="14">
        <f ca="1">(TRUNC(PRODUCT($F$12:$F488),16))</f>
        <v>1.25470747060679</v>
      </c>
      <c r="H489" s="14">
        <f t="shared" si="181"/>
        <v>1</v>
      </c>
      <c r="I489" s="14">
        <f t="shared" ca="1" si="182"/>
        <v>1.25470747</v>
      </c>
      <c r="J489" s="13">
        <f t="shared" si="172"/>
        <v>0</v>
      </c>
      <c r="K489" s="29">
        <f t="shared" si="173"/>
        <v>44538</v>
      </c>
      <c r="L489" s="2">
        <f t="shared" si="174"/>
        <v>477</v>
      </c>
      <c r="M489" s="17">
        <f t="shared" si="175"/>
        <v>477</v>
      </c>
      <c r="N489" s="12">
        <f t="shared" si="164"/>
        <v>1</v>
      </c>
      <c r="O489" s="12">
        <f t="shared" ca="1" si="165"/>
        <v>1.25470747</v>
      </c>
      <c r="P489" s="17">
        <f t="shared" si="176"/>
        <v>0</v>
      </c>
      <c r="Q489" s="14">
        <f t="shared" ca="1" si="166"/>
        <v>254.70747</v>
      </c>
      <c r="R489" s="20">
        <f t="shared" si="167"/>
        <v>0</v>
      </c>
      <c r="S489" s="14">
        <f t="shared" si="168"/>
        <v>0</v>
      </c>
      <c r="T489" s="4" t="str">
        <f t="shared" si="177"/>
        <v>A+J=</v>
      </c>
      <c r="U489" s="29">
        <f t="shared" si="178"/>
        <v>46021</v>
      </c>
      <c r="V489" s="3"/>
      <c r="W489" s="3"/>
      <c r="X489" s="141">
        <f>[2]Plan1!$A559</f>
        <v>53247</v>
      </c>
      <c r="Y489" s="133" t="str">
        <f>[2]Plan1!$C559</f>
        <v>Nossa Sr.a Aparecida - Padroeira do Brasil</v>
      </c>
      <c r="Z489" s="124"/>
      <c r="AA489" s="1"/>
      <c r="AB489" s="3"/>
      <c r="AC489" s="3"/>
      <c r="AD489" s="3"/>
      <c r="AE489" s="3"/>
      <c r="AF489" s="3"/>
      <c r="AG489" s="11"/>
      <c r="AH489" s="3"/>
      <c r="AI489" s="3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  <c r="EQ489" s="2"/>
      <c r="ER489" s="2"/>
      <c r="ES489" s="2"/>
      <c r="ET489" s="2"/>
      <c r="EU489" s="2"/>
      <c r="EV489" s="2"/>
      <c r="EW489" s="2"/>
      <c r="EX489" s="2"/>
      <c r="EY489" s="2"/>
    </row>
    <row r="490" spans="1:155" x14ac:dyDescent="0.15">
      <c r="A490" s="115">
        <f t="shared" si="169"/>
        <v>45231</v>
      </c>
      <c r="B490" s="116">
        <f t="shared" ca="1" si="179"/>
        <v>1255.3006800000001</v>
      </c>
      <c r="C490" s="14">
        <f t="shared" si="170"/>
        <v>1000</v>
      </c>
      <c r="D490" s="95">
        <f t="shared" si="171"/>
        <v>45230</v>
      </c>
      <c r="E490" s="93">
        <f ca="1">IF(D490&lt;$B$1,VLOOKUP(D490,[1]DI!$A$4:$B$15000,2,FALSE),0)</f>
        <v>0.1265</v>
      </c>
      <c r="F490" s="14">
        <f t="shared" ca="1" si="180"/>
        <v>1.0004727899999999</v>
      </c>
      <c r="G490" s="14">
        <f ca="1">(TRUNC(PRODUCT($F$12:$F489),16))</f>
        <v>1.2553006837518199</v>
      </c>
      <c r="H490" s="14">
        <f t="shared" si="181"/>
        <v>1</v>
      </c>
      <c r="I490" s="14">
        <f t="shared" ca="1" si="182"/>
        <v>1.2553006799999999</v>
      </c>
      <c r="J490" s="13">
        <f t="shared" si="172"/>
        <v>0</v>
      </c>
      <c r="K490" s="29">
        <f t="shared" si="173"/>
        <v>44538</v>
      </c>
      <c r="L490" s="2">
        <f t="shared" si="174"/>
        <v>478</v>
      </c>
      <c r="M490" s="17">
        <f t="shared" si="175"/>
        <v>478</v>
      </c>
      <c r="N490" s="12">
        <f t="shared" si="164"/>
        <v>1</v>
      </c>
      <c r="O490" s="12">
        <f t="shared" ca="1" si="165"/>
        <v>1.2553006799999999</v>
      </c>
      <c r="P490" s="17">
        <f t="shared" si="176"/>
        <v>0</v>
      </c>
      <c r="Q490" s="14">
        <f t="shared" ca="1" si="166"/>
        <v>255.30068</v>
      </c>
      <c r="R490" s="20">
        <f t="shared" si="167"/>
        <v>0</v>
      </c>
      <c r="S490" s="14">
        <f t="shared" si="168"/>
        <v>0</v>
      </c>
      <c r="T490" s="4" t="str">
        <f t="shared" si="177"/>
        <v>A+J=</v>
      </c>
      <c r="U490" s="29">
        <f t="shared" si="178"/>
        <v>46021</v>
      </c>
      <c r="V490" s="3"/>
      <c r="W490" s="3"/>
      <c r="X490" s="141">
        <f>[2]Plan1!$A560</f>
        <v>53268</v>
      </c>
      <c r="Y490" s="133" t="str">
        <f>[2]Plan1!$C560</f>
        <v>Finados</v>
      </c>
      <c r="Z490" s="124"/>
      <c r="AA490" s="1"/>
      <c r="AB490" s="3"/>
      <c r="AC490" s="3"/>
      <c r="AD490" s="3"/>
      <c r="AE490" s="3"/>
      <c r="AF490" s="3"/>
      <c r="AG490" s="11"/>
      <c r="AH490" s="3"/>
      <c r="AI490" s="3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  <c r="EQ490" s="2"/>
      <c r="ER490" s="2"/>
      <c r="ES490" s="2"/>
      <c r="ET490" s="2"/>
      <c r="EU490" s="2"/>
      <c r="EV490" s="2"/>
      <c r="EW490" s="2"/>
      <c r="EX490" s="2"/>
      <c r="EY490" s="2"/>
    </row>
    <row r="491" spans="1:155" x14ac:dyDescent="0.15">
      <c r="A491" s="115">
        <f t="shared" si="169"/>
        <v>45233</v>
      </c>
      <c r="B491" s="116">
        <f t="shared" ca="1" si="179"/>
        <v>1255.89418</v>
      </c>
      <c r="C491" s="14">
        <f t="shared" si="170"/>
        <v>1000</v>
      </c>
      <c r="D491" s="95">
        <f t="shared" si="171"/>
        <v>45231</v>
      </c>
      <c r="E491" s="93">
        <f ca="1">IF(D491&lt;$B$1,VLOOKUP(D491,[1]DI!$A$4:$B$15000,2,FALSE),0)</f>
        <v>0.1265</v>
      </c>
      <c r="F491" s="14">
        <f t="shared" ca="1" si="180"/>
        <v>1.0004727899999999</v>
      </c>
      <c r="G491" s="14">
        <f ca="1">(TRUNC(PRODUCT($F$12:$F490),16))</f>
        <v>1.25589417736209</v>
      </c>
      <c r="H491" s="14">
        <f t="shared" si="181"/>
        <v>1</v>
      </c>
      <c r="I491" s="14">
        <f t="shared" ca="1" si="182"/>
        <v>1.2558941800000001</v>
      </c>
      <c r="J491" s="13">
        <f t="shared" si="172"/>
        <v>0</v>
      </c>
      <c r="K491" s="29">
        <f t="shared" si="173"/>
        <v>44538</v>
      </c>
      <c r="L491" s="2">
        <f t="shared" si="174"/>
        <v>479</v>
      </c>
      <c r="M491" s="17">
        <f t="shared" si="175"/>
        <v>479</v>
      </c>
      <c r="N491" s="12">
        <f t="shared" si="164"/>
        <v>1</v>
      </c>
      <c r="O491" s="12">
        <f t="shared" ca="1" si="165"/>
        <v>1.2558941800000001</v>
      </c>
      <c r="P491" s="17">
        <f t="shared" si="176"/>
        <v>0</v>
      </c>
      <c r="Q491" s="14">
        <f t="shared" ca="1" si="166"/>
        <v>255.89418000000001</v>
      </c>
      <c r="R491" s="20">
        <f t="shared" si="167"/>
        <v>0</v>
      </c>
      <c r="S491" s="14">
        <f t="shared" si="168"/>
        <v>0</v>
      </c>
      <c r="T491" s="4" t="str">
        <f t="shared" si="177"/>
        <v>A+J=</v>
      </c>
      <c r="U491" s="29">
        <f t="shared" si="178"/>
        <v>46021</v>
      </c>
      <c r="V491" s="3"/>
      <c r="W491" s="3"/>
      <c r="X491" s="141">
        <f>[2]Plan1!$A561</f>
        <v>53281</v>
      </c>
      <c r="Y491" s="133" t="str">
        <f>[2]Plan1!$C561</f>
        <v>Proclamação da República</v>
      </c>
      <c r="Z491" s="124"/>
      <c r="AA491" s="1"/>
      <c r="AB491" s="3"/>
      <c r="AC491" s="3"/>
      <c r="AD491" s="3"/>
      <c r="AE491" s="3"/>
      <c r="AF491" s="3"/>
      <c r="AG491" s="11"/>
      <c r="AH491" s="3"/>
      <c r="AI491" s="3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  <c r="EQ491" s="2"/>
      <c r="ER491" s="2"/>
      <c r="ES491" s="2"/>
      <c r="ET491" s="2"/>
      <c r="EU491" s="2"/>
      <c r="EV491" s="2"/>
      <c r="EW491" s="2"/>
      <c r="EX491" s="2"/>
      <c r="EY491" s="2"/>
    </row>
    <row r="492" spans="1:155" x14ac:dyDescent="0.15">
      <c r="A492" s="115">
        <f t="shared" si="169"/>
        <v>45236</v>
      </c>
      <c r="B492" s="116">
        <f t="shared" ca="1" si="179"/>
        <v>1256.48795</v>
      </c>
      <c r="C492" s="14">
        <f t="shared" si="170"/>
        <v>1000</v>
      </c>
      <c r="D492" s="95">
        <f t="shared" si="171"/>
        <v>45233</v>
      </c>
      <c r="E492" s="93">
        <f ca="1">IF(D492&lt;$B$1,VLOOKUP(D492,[1]DI!$A$4:$B$15000,2,FALSE),0)</f>
        <v>0.1215</v>
      </c>
      <c r="F492" s="14">
        <f t="shared" ca="1" si="180"/>
        <v>1.00045513</v>
      </c>
      <c r="G492" s="14">
        <f ca="1">(TRUNC(PRODUCT($F$12:$F491),16))</f>
        <v>1.2564879515702101</v>
      </c>
      <c r="H492" s="14">
        <f t="shared" si="181"/>
        <v>1</v>
      </c>
      <c r="I492" s="14">
        <f t="shared" ca="1" si="182"/>
        <v>1.2564879499999999</v>
      </c>
      <c r="J492" s="13">
        <f t="shared" si="172"/>
        <v>0</v>
      </c>
      <c r="K492" s="29">
        <f t="shared" si="173"/>
        <v>44538</v>
      </c>
      <c r="L492" s="2">
        <f t="shared" si="174"/>
        <v>480</v>
      </c>
      <c r="M492" s="17">
        <f t="shared" si="175"/>
        <v>480</v>
      </c>
      <c r="N492" s="12">
        <f t="shared" si="164"/>
        <v>1</v>
      </c>
      <c r="O492" s="12">
        <f t="shared" ca="1" si="165"/>
        <v>1.2564879499999999</v>
      </c>
      <c r="P492" s="17">
        <f t="shared" si="176"/>
        <v>0</v>
      </c>
      <c r="Q492" s="14">
        <f t="shared" ca="1" si="166"/>
        <v>256.48795000000001</v>
      </c>
      <c r="R492" s="20">
        <f t="shared" si="167"/>
        <v>0</v>
      </c>
      <c r="S492" s="14">
        <f t="shared" si="168"/>
        <v>0</v>
      </c>
      <c r="T492" s="4" t="str">
        <f t="shared" si="177"/>
        <v>A+J=</v>
      </c>
      <c r="U492" s="29">
        <f t="shared" si="178"/>
        <v>46021</v>
      </c>
      <c r="V492" s="3"/>
      <c r="W492" s="3"/>
      <c r="X492" s="141">
        <f>[2]Plan1!$A562</f>
        <v>53286</v>
      </c>
      <c r="Y492" s="133" t="str">
        <f>[2]Plan1!$C562</f>
        <v>Dia Nacional de Zumbi e da Consciência Negra</v>
      </c>
      <c r="Z492" s="124"/>
      <c r="AA492" s="1"/>
      <c r="AB492" s="3"/>
      <c r="AC492" s="3"/>
      <c r="AD492" s="3"/>
      <c r="AE492" s="3"/>
      <c r="AF492" s="3"/>
      <c r="AG492" s="11"/>
      <c r="AH492" s="3"/>
      <c r="AI492" s="3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  <c r="EQ492" s="2"/>
      <c r="ER492" s="2"/>
      <c r="ES492" s="2"/>
      <c r="ET492" s="2"/>
      <c r="EU492" s="2"/>
      <c r="EV492" s="2"/>
      <c r="EW492" s="2"/>
      <c r="EX492" s="2"/>
      <c r="EY492" s="2"/>
    </row>
    <row r="493" spans="1:155" x14ac:dyDescent="0.15">
      <c r="A493" s="115">
        <f t="shared" si="169"/>
        <v>45237</v>
      </c>
      <c r="B493" s="116">
        <f t="shared" ca="1" si="179"/>
        <v>1257.0598199999999</v>
      </c>
      <c r="C493" s="14">
        <f t="shared" si="170"/>
        <v>1000</v>
      </c>
      <c r="D493" s="95">
        <f t="shared" si="171"/>
        <v>45236</v>
      </c>
      <c r="E493" s="93">
        <f ca="1">IF(D493&lt;$B$1,VLOOKUP(D493,[1]DI!$A$4:$B$15000,2,FALSE),0)</f>
        <v>0.1215</v>
      </c>
      <c r="F493" s="14">
        <f t="shared" ca="1" si="180"/>
        <v>1.00045513</v>
      </c>
      <c r="G493" s="14">
        <f ca="1">(TRUNC(PRODUCT($F$12:$F492),16))</f>
        <v>1.2570598169316101</v>
      </c>
      <c r="H493" s="14">
        <f t="shared" si="181"/>
        <v>1</v>
      </c>
      <c r="I493" s="14">
        <f t="shared" ca="1" si="182"/>
        <v>1.25705982</v>
      </c>
      <c r="J493" s="13">
        <f t="shared" si="172"/>
        <v>0</v>
      </c>
      <c r="K493" s="29">
        <f t="shared" si="173"/>
        <v>44538</v>
      </c>
      <c r="L493" s="2">
        <f t="shared" si="174"/>
        <v>481</v>
      </c>
      <c r="M493" s="17">
        <f t="shared" si="175"/>
        <v>481</v>
      </c>
      <c r="N493" s="12">
        <f t="shared" si="164"/>
        <v>1</v>
      </c>
      <c r="O493" s="12">
        <f t="shared" ca="1" si="165"/>
        <v>1.25705982</v>
      </c>
      <c r="P493" s="17">
        <f t="shared" si="176"/>
        <v>0</v>
      </c>
      <c r="Q493" s="14">
        <f t="shared" ca="1" si="166"/>
        <v>257.05982</v>
      </c>
      <c r="R493" s="20">
        <f t="shared" si="167"/>
        <v>0</v>
      </c>
      <c r="S493" s="14">
        <f t="shared" si="168"/>
        <v>0</v>
      </c>
      <c r="T493" s="4" t="str">
        <f t="shared" si="177"/>
        <v>A+J=</v>
      </c>
      <c r="U493" s="29">
        <f t="shared" si="178"/>
        <v>46021</v>
      </c>
      <c r="V493" s="3"/>
      <c r="W493" s="3"/>
      <c r="X493" s="141">
        <f>[2]Plan1!$A563</f>
        <v>53321</v>
      </c>
      <c r="Y493" s="133" t="str">
        <f>[2]Plan1!$C563</f>
        <v>Natal</v>
      </c>
      <c r="Z493" s="124"/>
      <c r="AA493" s="1"/>
      <c r="AB493" s="3"/>
      <c r="AC493" s="3"/>
      <c r="AD493" s="3"/>
      <c r="AE493" s="3"/>
      <c r="AF493" s="3"/>
      <c r="AG493" s="11"/>
      <c r="AH493" s="3"/>
      <c r="AI493" s="3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  <c r="EQ493" s="2"/>
      <c r="ER493" s="2"/>
      <c r="ES493" s="2"/>
      <c r="ET493" s="2"/>
      <c r="EU493" s="2"/>
      <c r="EV493" s="2"/>
      <c r="EW493" s="2"/>
      <c r="EX493" s="2"/>
      <c r="EY493" s="2"/>
    </row>
    <row r="494" spans="1:155" x14ac:dyDescent="0.15">
      <c r="A494" s="115">
        <f t="shared" si="169"/>
        <v>45238</v>
      </c>
      <c r="B494" s="116">
        <f t="shared" ca="1" si="179"/>
        <v>1257.63194</v>
      </c>
      <c r="C494" s="14">
        <f t="shared" si="170"/>
        <v>1000</v>
      </c>
      <c r="D494" s="95">
        <f t="shared" si="171"/>
        <v>45237</v>
      </c>
      <c r="E494" s="93">
        <f ca="1">IF(D494&lt;$B$1,VLOOKUP(D494,[1]DI!$A$4:$B$15000,2,FALSE),0)</f>
        <v>0.1215</v>
      </c>
      <c r="F494" s="14">
        <f t="shared" ca="1" si="180"/>
        <v>1.00045513</v>
      </c>
      <c r="G494" s="14">
        <f ca="1">(TRUNC(PRODUCT($F$12:$F493),16))</f>
        <v>1.25763194256609</v>
      </c>
      <c r="H494" s="14">
        <f t="shared" si="181"/>
        <v>1</v>
      </c>
      <c r="I494" s="14">
        <f t="shared" ca="1" si="182"/>
        <v>1.25763194</v>
      </c>
      <c r="J494" s="13">
        <f t="shared" si="172"/>
        <v>0</v>
      </c>
      <c r="K494" s="29">
        <f t="shared" si="173"/>
        <v>44538</v>
      </c>
      <c r="L494" s="2">
        <f t="shared" si="174"/>
        <v>482</v>
      </c>
      <c r="M494" s="17">
        <f t="shared" si="175"/>
        <v>482</v>
      </c>
      <c r="N494" s="12">
        <f t="shared" si="164"/>
        <v>1</v>
      </c>
      <c r="O494" s="12">
        <f t="shared" ca="1" si="165"/>
        <v>1.25763194</v>
      </c>
      <c r="P494" s="17">
        <f t="shared" si="176"/>
        <v>0</v>
      </c>
      <c r="Q494" s="14">
        <f t="shared" ca="1" si="166"/>
        <v>257.63193999999999</v>
      </c>
      <c r="R494" s="20">
        <f t="shared" si="167"/>
        <v>0</v>
      </c>
      <c r="S494" s="14">
        <f t="shared" si="168"/>
        <v>0</v>
      </c>
      <c r="T494" s="4" t="str">
        <f t="shared" si="177"/>
        <v>A+J=</v>
      </c>
      <c r="U494" s="29">
        <f t="shared" si="178"/>
        <v>46021</v>
      </c>
      <c r="V494" s="3"/>
      <c r="W494" s="3"/>
      <c r="X494" s="141">
        <f>[2]Plan1!$A564</f>
        <v>53328</v>
      </c>
      <c r="Y494" s="133" t="str">
        <f>[2]Plan1!$C564</f>
        <v>Confraternização Universal</v>
      </c>
      <c r="Z494" s="124"/>
      <c r="AA494" s="1"/>
      <c r="AB494" s="3"/>
      <c r="AC494" s="3"/>
      <c r="AD494" s="3"/>
      <c r="AE494" s="3"/>
      <c r="AF494" s="3"/>
      <c r="AG494" s="11"/>
      <c r="AH494" s="3"/>
      <c r="AI494" s="3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  <c r="EQ494" s="2"/>
      <c r="ER494" s="2"/>
      <c r="ES494" s="2"/>
      <c r="ET494" s="2"/>
      <c r="EU494" s="2"/>
      <c r="EV494" s="2"/>
      <c r="EW494" s="2"/>
      <c r="EX494" s="2"/>
      <c r="EY494" s="2"/>
    </row>
    <row r="495" spans="1:155" x14ac:dyDescent="0.15">
      <c r="A495" s="115">
        <f t="shared" si="169"/>
        <v>45239</v>
      </c>
      <c r="B495" s="116">
        <f t="shared" ca="1" si="179"/>
        <v>1258.20433</v>
      </c>
      <c r="C495" s="14">
        <f t="shared" si="170"/>
        <v>1000</v>
      </c>
      <c r="D495" s="95">
        <f t="shared" si="171"/>
        <v>45238</v>
      </c>
      <c r="E495" s="93">
        <f ca="1">IF(D495&lt;$B$1,VLOOKUP(D495,[1]DI!$A$4:$B$15000,2,FALSE),0)</f>
        <v>0.1215</v>
      </c>
      <c r="F495" s="14">
        <f t="shared" ca="1" si="180"/>
        <v>1.00045513</v>
      </c>
      <c r="G495" s="14">
        <f ca="1">(TRUNC(PRODUCT($F$12:$F494),16))</f>
        <v>1.2582043285921101</v>
      </c>
      <c r="H495" s="14">
        <f t="shared" si="181"/>
        <v>1</v>
      </c>
      <c r="I495" s="14">
        <f t="shared" ca="1" si="182"/>
        <v>1.2582043300000001</v>
      </c>
      <c r="J495" s="13">
        <f t="shared" si="172"/>
        <v>0</v>
      </c>
      <c r="K495" s="29">
        <f t="shared" si="173"/>
        <v>44538</v>
      </c>
      <c r="L495" s="2">
        <f t="shared" si="174"/>
        <v>483</v>
      </c>
      <c r="M495" s="17">
        <f t="shared" si="175"/>
        <v>483</v>
      </c>
      <c r="N495" s="12">
        <f t="shared" si="164"/>
        <v>1</v>
      </c>
      <c r="O495" s="12">
        <f t="shared" ca="1" si="165"/>
        <v>1.2582043300000001</v>
      </c>
      <c r="P495" s="17">
        <f t="shared" si="176"/>
        <v>0</v>
      </c>
      <c r="Q495" s="14">
        <f t="shared" ca="1" si="166"/>
        <v>258.20433000000003</v>
      </c>
      <c r="R495" s="20">
        <f t="shared" si="167"/>
        <v>0</v>
      </c>
      <c r="S495" s="14">
        <f t="shared" si="168"/>
        <v>0</v>
      </c>
      <c r="T495" s="4" t="str">
        <f t="shared" si="177"/>
        <v>A+J=</v>
      </c>
      <c r="U495" s="29">
        <f t="shared" si="178"/>
        <v>46021</v>
      </c>
      <c r="V495" s="3"/>
      <c r="W495" s="3"/>
      <c r="X495" s="141">
        <f>[2]Plan1!$A565</f>
        <v>53363</v>
      </c>
      <c r="Y495" s="133" t="str">
        <f>[2]Plan1!$C565</f>
        <v>Carnaval</v>
      </c>
      <c r="Z495" s="124"/>
      <c r="AA495" s="1"/>
      <c r="AB495" s="3"/>
      <c r="AC495" s="3"/>
      <c r="AD495" s="3"/>
      <c r="AE495" s="3"/>
      <c r="AF495" s="3"/>
      <c r="AG495" s="11"/>
      <c r="AH495" s="3"/>
      <c r="AI495" s="3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  <c r="EQ495" s="2"/>
      <c r="ER495" s="2"/>
      <c r="ES495" s="2"/>
      <c r="ET495" s="2"/>
      <c r="EU495" s="2"/>
      <c r="EV495" s="2"/>
      <c r="EW495" s="2"/>
      <c r="EX495" s="2"/>
      <c r="EY495" s="2"/>
    </row>
    <row r="496" spans="1:155" x14ac:dyDescent="0.15">
      <c r="A496" s="115">
        <f t="shared" si="169"/>
        <v>45240</v>
      </c>
      <c r="B496" s="116">
        <f t="shared" ca="1" si="179"/>
        <v>1258.7769800000001</v>
      </c>
      <c r="C496" s="14">
        <f t="shared" si="170"/>
        <v>1000</v>
      </c>
      <c r="D496" s="95">
        <f t="shared" si="171"/>
        <v>45239</v>
      </c>
      <c r="E496" s="93">
        <f ca="1">IF(D496&lt;$B$1,VLOOKUP(D496,[1]DI!$A$4:$B$15000,2,FALSE),0)</f>
        <v>0.1215</v>
      </c>
      <c r="F496" s="14">
        <f t="shared" ca="1" si="180"/>
        <v>1.00045513</v>
      </c>
      <c r="G496" s="14">
        <f ca="1">(TRUNC(PRODUCT($F$12:$F495),16))</f>
        <v>1.2587769751281801</v>
      </c>
      <c r="H496" s="14">
        <f t="shared" si="181"/>
        <v>1</v>
      </c>
      <c r="I496" s="14">
        <f t="shared" ca="1" si="182"/>
        <v>1.2587769799999999</v>
      </c>
      <c r="J496" s="13">
        <f t="shared" si="172"/>
        <v>0</v>
      </c>
      <c r="K496" s="29">
        <f t="shared" si="173"/>
        <v>44538</v>
      </c>
      <c r="L496" s="2">
        <f t="shared" si="174"/>
        <v>484</v>
      </c>
      <c r="M496" s="17">
        <f t="shared" si="175"/>
        <v>484</v>
      </c>
      <c r="N496" s="12">
        <f t="shared" si="164"/>
        <v>1</v>
      </c>
      <c r="O496" s="12">
        <f t="shared" ca="1" si="165"/>
        <v>1.2587769799999999</v>
      </c>
      <c r="P496" s="17">
        <f t="shared" si="176"/>
        <v>0</v>
      </c>
      <c r="Q496" s="14">
        <f t="shared" ca="1" si="166"/>
        <v>258.77697999999998</v>
      </c>
      <c r="R496" s="20">
        <f t="shared" si="167"/>
        <v>0</v>
      </c>
      <c r="S496" s="14">
        <f t="shared" si="168"/>
        <v>0</v>
      </c>
      <c r="T496" s="4" t="str">
        <f t="shared" si="177"/>
        <v>A+J=</v>
      </c>
      <c r="U496" s="29">
        <f t="shared" si="178"/>
        <v>46021</v>
      </c>
      <c r="V496" s="3"/>
      <c r="W496" s="3"/>
      <c r="X496" s="141">
        <f>[2]Plan1!$A566</f>
        <v>53364</v>
      </c>
      <c r="Y496" s="133" t="str">
        <f>[2]Plan1!$C566</f>
        <v>Carnaval</v>
      </c>
      <c r="Z496" s="124"/>
      <c r="AA496" s="1"/>
      <c r="AB496" s="3"/>
      <c r="AC496" s="3"/>
      <c r="AD496" s="3"/>
      <c r="AE496" s="3"/>
      <c r="AF496" s="3"/>
      <c r="AG496" s="11"/>
      <c r="AH496" s="3"/>
      <c r="AI496" s="3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  <c r="EQ496" s="2"/>
      <c r="ER496" s="2"/>
      <c r="ES496" s="2"/>
      <c r="ET496" s="2"/>
      <c r="EU496" s="2"/>
      <c r="EV496" s="2"/>
      <c r="EW496" s="2"/>
      <c r="EX496" s="2"/>
      <c r="EY496" s="2"/>
    </row>
    <row r="497" spans="1:155" x14ac:dyDescent="0.15">
      <c r="A497" s="115">
        <f t="shared" si="169"/>
        <v>45243</v>
      </c>
      <c r="B497" s="116">
        <f t="shared" ca="1" si="179"/>
        <v>1259.34988</v>
      </c>
      <c r="C497" s="14">
        <f t="shared" si="170"/>
        <v>1000</v>
      </c>
      <c r="D497" s="95">
        <f t="shared" si="171"/>
        <v>45240</v>
      </c>
      <c r="E497" s="93">
        <f ca="1">IF(D497&lt;$B$1,VLOOKUP(D497,[1]DI!$A$4:$B$15000,2,FALSE),0)</f>
        <v>0.1215</v>
      </c>
      <c r="F497" s="14">
        <f t="shared" ca="1" si="180"/>
        <v>1.00045513</v>
      </c>
      <c r="G497" s="14">
        <f ca="1">(TRUNC(PRODUCT($F$12:$F496),16))</f>
        <v>1.2593498822928699</v>
      </c>
      <c r="H497" s="14">
        <f t="shared" si="181"/>
        <v>1</v>
      </c>
      <c r="I497" s="14">
        <f t="shared" ca="1" si="182"/>
        <v>1.25934988</v>
      </c>
      <c r="J497" s="13">
        <f t="shared" si="172"/>
        <v>0</v>
      </c>
      <c r="K497" s="29">
        <f t="shared" si="173"/>
        <v>44538</v>
      </c>
      <c r="L497" s="2">
        <f t="shared" si="174"/>
        <v>485</v>
      </c>
      <c r="M497" s="17">
        <f t="shared" si="175"/>
        <v>485</v>
      </c>
      <c r="N497" s="12">
        <f t="shared" si="164"/>
        <v>1</v>
      </c>
      <c r="O497" s="12">
        <f t="shared" ca="1" si="165"/>
        <v>1.25934988</v>
      </c>
      <c r="P497" s="17">
        <f t="shared" si="176"/>
        <v>0</v>
      </c>
      <c r="Q497" s="14">
        <f t="shared" ca="1" si="166"/>
        <v>259.34987999999998</v>
      </c>
      <c r="R497" s="20">
        <f t="shared" si="167"/>
        <v>0</v>
      </c>
      <c r="S497" s="14">
        <f t="shared" si="168"/>
        <v>0</v>
      </c>
      <c r="T497" s="4" t="str">
        <f t="shared" si="177"/>
        <v>A+J=</v>
      </c>
      <c r="U497" s="29">
        <f t="shared" si="178"/>
        <v>46021</v>
      </c>
      <c r="V497" s="3"/>
      <c r="W497" s="3"/>
      <c r="X497" s="141">
        <f>[2]Plan1!$A567</f>
        <v>53409</v>
      </c>
      <c r="Y497" s="133" t="str">
        <f>[2]Plan1!$C567</f>
        <v>Paixão de Cristo</v>
      </c>
      <c r="Z497" s="124"/>
      <c r="AA497" s="1"/>
      <c r="AB497" s="3"/>
      <c r="AC497" s="3"/>
      <c r="AD497" s="3"/>
      <c r="AE497" s="3"/>
      <c r="AF497" s="3"/>
      <c r="AG497" s="11"/>
      <c r="AH497" s="3"/>
      <c r="AI497" s="3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  <c r="ER497" s="2"/>
      <c r="ES497" s="2"/>
      <c r="ET497" s="2"/>
      <c r="EU497" s="2"/>
      <c r="EV497" s="2"/>
      <c r="EW497" s="2"/>
      <c r="EX497" s="2"/>
      <c r="EY497" s="2"/>
    </row>
    <row r="498" spans="1:155" x14ac:dyDescent="0.15">
      <c r="A498" s="115">
        <f t="shared" si="169"/>
        <v>45244</v>
      </c>
      <c r="B498" s="116">
        <f t="shared" ca="1" si="179"/>
        <v>1259.9230499999999</v>
      </c>
      <c r="C498" s="14">
        <f t="shared" si="170"/>
        <v>1000</v>
      </c>
      <c r="D498" s="95">
        <f t="shared" si="171"/>
        <v>45243</v>
      </c>
      <c r="E498" s="93">
        <f ca="1">IF(D498&lt;$B$1,VLOOKUP(D498,[1]DI!$A$4:$B$15000,2,FALSE),0)</f>
        <v>0.1215</v>
      </c>
      <c r="F498" s="14">
        <f t="shared" ca="1" si="180"/>
        <v>1.00045513</v>
      </c>
      <c r="G498" s="14">
        <f ca="1">(TRUNC(PRODUCT($F$12:$F497),16))</f>
        <v>1.2599230502048</v>
      </c>
      <c r="H498" s="14">
        <f t="shared" si="181"/>
        <v>1</v>
      </c>
      <c r="I498" s="14">
        <f t="shared" ca="1" si="182"/>
        <v>1.25992305</v>
      </c>
      <c r="J498" s="13">
        <f t="shared" si="172"/>
        <v>0</v>
      </c>
      <c r="K498" s="29">
        <f t="shared" si="173"/>
        <v>44538</v>
      </c>
      <c r="L498" s="2">
        <f t="shared" si="174"/>
        <v>486</v>
      </c>
      <c r="M498" s="17">
        <f t="shared" si="175"/>
        <v>486</v>
      </c>
      <c r="N498" s="12">
        <f t="shared" si="164"/>
        <v>1</v>
      </c>
      <c r="O498" s="12">
        <f t="shared" ca="1" si="165"/>
        <v>1.25992305</v>
      </c>
      <c r="P498" s="17">
        <f t="shared" si="176"/>
        <v>0</v>
      </c>
      <c r="Q498" s="14">
        <f t="shared" ca="1" si="166"/>
        <v>259.92304999999999</v>
      </c>
      <c r="R498" s="20">
        <f t="shared" si="167"/>
        <v>0</v>
      </c>
      <c r="S498" s="14">
        <f t="shared" si="168"/>
        <v>0</v>
      </c>
      <c r="T498" s="4" t="str">
        <f t="shared" si="177"/>
        <v>A+J=</v>
      </c>
      <c r="U498" s="29">
        <f t="shared" si="178"/>
        <v>46021</v>
      </c>
      <c r="V498" s="3"/>
      <c r="W498" s="3"/>
      <c r="X498" s="141">
        <f>[2]Plan1!$A568</f>
        <v>53438</v>
      </c>
      <c r="Y498" s="133" t="str">
        <f>[2]Plan1!$C568</f>
        <v>Tiradentes</v>
      </c>
      <c r="Z498" s="124"/>
      <c r="AA498" s="1"/>
      <c r="AB498" s="3"/>
      <c r="AC498" s="3"/>
      <c r="AD498" s="3"/>
      <c r="AE498" s="3"/>
      <c r="AF498" s="3"/>
      <c r="AG498" s="11"/>
      <c r="AH498" s="3"/>
      <c r="AI498" s="3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  <c r="ER498" s="2"/>
      <c r="ES498" s="2"/>
      <c r="ET498" s="2"/>
      <c r="EU498" s="2"/>
      <c r="EV498" s="2"/>
      <c r="EW498" s="2"/>
      <c r="EX498" s="2"/>
      <c r="EY498" s="2"/>
    </row>
    <row r="499" spans="1:155" x14ac:dyDescent="0.15">
      <c r="A499" s="115">
        <f t="shared" si="169"/>
        <v>45246</v>
      </c>
      <c r="B499" s="116">
        <f t="shared" ca="1" si="179"/>
        <v>1260.49648</v>
      </c>
      <c r="C499" s="14">
        <f t="shared" si="170"/>
        <v>1000</v>
      </c>
      <c r="D499" s="95">
        <f t="shared" si="171"/>
        <v>45244</v>
      </c>
      <c r="E499" s="93">
        <f ca="1">IF(D499&lt;$B$1,VLOOKUP(D499,[1]DI!$A$4:$B$15000,2,FALSE),0)</f>
        <v>0.1215</v>
      </c>
      <c r="F499" s="14">
        <f t="shared" ca="1" si="180"/>
        <v>1.00045513</v>
      </c>
      <c r="G499" s="14">
        <f ca="1">(TRUNC(PRODUCT($F$12:$F498),16))</f>
        <v>1.2604964789826401</v>
      </c>
      <c r="H499" s="14">
        <f t="shared" si="181"/>
        <v>1</v>
      </c>
      <c r="I499" s="14">
        <f t="shared" ca="1" si="182"/>
        <v>1.26049648</v>
      </c>
      <c r="J499" s="13">
        <f t="shared" si="172"/>
        <v>0</v>
      </c>
      <c r="K499" s="29">
        <f t="shared" si="173"/>
        <v>44538</v>
      </c>
      <c r="L499" s="2">
        <f t="shared" si="174"/>
        <v>487</v>
      </c>
      <c r="M499" s="17">
        <f t="shared" si="175"/>
        <v>487</v>
      </c>
      <c r="N499" s="12">
        <f t="shared" si="164"/>
        <v>1</v>
      </c>
      <c r="O499" s="12">
        <f t="shared" ca="1" si="165"/>
        <v>1.26049648</v>
      </c>
      <c r="P499" s="17">
        <f t="shared" si="176"/>
        <v>0</v>
      </c>
      <c r="Q499" s="14">
        <f t="shared" ca="1" si="166"/>
        <v>260.49648000000002</v>
      </c>
      <c r="R499" s="20">
        <f t="shared" si="167"/>
        <v>0</v>
      </c>
      <c r="S499" s="14">
        <f t="shared" si="168"/>
        <v>0</v>
      </c>
      <c r="T499" s="4" t="str">
        <f t="shared" si="177"/>
        <v>A+J=</v>
      </c>
      <c r="U499" s="29">
        <f t="shared" si="178"/>
        <v>46021</v>
      </c>
      <c r="V499" s="3"/>
      <c r="W499" s="3"/>
      <c r="X499" s="141">
        <f>[2]Plan1!$A569</f>
        <v>53448</v>
      </c>
      <c r="Y499" s="133" t="str">
        <f>[2]Plan1!$C569</f>
        <v>Dia do Trabalho</v>
      </c>
      <c r="Z499" s="124"/>
      <c r="AA499" s="1"/>
      <c r="AB499" s="3"/>
      <c r="AC499" s="3"/>
      <c r="AD499" s="3"/>
      <c r="AE499" s="3"/>
      <c r="AF499" s="3"/>
      <c r="AG499" s="11"/>
      <c r="AH499" s="3"/>
      <c r="AI499" s="3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  <c r="ER499" s="2"/>
      <c r="ES499" s="2"/>
      <c r="ET499" s="2"/>
      <c r="EU499" s="2"/>
      <c r="EV499" s="2"/>
      <c r="EW499" s="2"/>
      <c r="EX499" s="2"/>
      <c r="EY499" s="2"/>
    </row>
    <row r="500" spans="1:155" x14ac:dyDescent="0.15">
      <c r="A500" s="115">
        <f t="shared" si="169"/>
        <v>45247</v>
      </c>
      <c r="B500" s="116">
        <f t="shared" ca="1" si="179"/>
        <v>1261.07017</v>
      </c>
      <c r="C500" s="14">
        <f t="shared" si="170"/>
        <v>1000</v>
      </c>
      <c r="D500" s="95">
        <f t="shared" si="171"/>
        <v>45246</v>
      </c>
      <c r="E500" s="93">
        <f ca="1">IF(D500&lt;$B$1,VLOOKUP(D500,[1]DI!$A$4:$B$15000,2,FALSE),0)</f>
        <v>0.1215</v>
      </c>
      <c r="F500" s="14">
        <f t="shared" ca="1" si="180"/>
        <v>1.00045513</v>
      </c>
      <c r="G500" s="14">
        <f ca="1">(TRUNC(PRODUCT($F$12:$F499),16))</f>
        <v>1.26107016874512</v>
      </c>
      <c r="H500" s="14">
        <f t="shared" si="181"/>
        <v>1</v>
      </c>
      <c r="I500" s="14">
        <f t="shared" ca="1" si="182"/>
        <v>1.26107017</v>
      </c>
      <c r="J500" s="13">
        <f t="shared" si="172"/>
        <v>0</v>
      </c>
      <c r="K500" s="29">
        <f t="shared" si="173"/>
        <v>44538</v>
      </c>
      <c r="L500" s="2">
        <f t="shared" si="174"/>
        <v>488</v>
      </c>
      <c r="M500" s="17">
        <f t="shared" si="175"/>
        <v>488</v>
      </c>
      <c r="N500" s="12">
        <f t="shared" si="164"/>
        <v>1</v>
      </c>
      <c r="O500" s="12">
        <f t="shared" ca="1" si="165"/>
        <v>1.26107017</v>
      </c>
      <c r="P500" s="17">
        <f t="shared" si="176"/>
        <v>0</v>
      </c>
      <c r="Q500" s="14">
        <f t="shared" ca="1" si="166"/>
        <v>261.07017000000002</v>
      </c>
      <c r="R500" s="20">
        <f t="shared" si="167"/>
        <v>0</v>
      </c>
      <c r="S500" s="14">
        <f t="shared" si="168"/>
        <v>0</v>
      </c>
      <c r="T500" s="4" t="str">
        <f t="shared" si="177"/>
        <v>A+J=</v>
      </c>
      <c r="U500" s="29">
        <f t="shared" si="178"/>
        <v>46021</v>
      </c>
      <c r="V500" s="3"/>
      <c r="W500" s="3"/>
      <c r="X500" s="141">
        <f>[2]Plan1!$A570</f>
        <v>53471</v>
      </c>
      <c r="Y500" s="133" t="str">
        <f>[2]Plan1!$C570</f>
        <v>Corpus Christi</v>
      </c>
      <c r="Z500" s="124"/>
      <c r="AA500" s="1"/>
      <c r="AB500" s="3"/>
      <c r="AC500" s="3"/>
      <c r="AD500" s="3"/>
      <c r="AE500" s="3"/>
      <c r="AF500" s="3"/>
      <c r="AG500" s="11"/>
      <c r="AH500" s="3"/>
      <c r="AI500" s="3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  <c r="ER500" s="2"/>
      <c r="ES500" s="2"/>
      <c r="ET500" s="2"/>
      <c r="EU500" s="2"/>
      <c r="EV500" s="2"/>
      <c r="EW500" s="2"/>
      <c r="EX500" s="2"/>
      <c r="EY500" s="2"/>
    </row>
    <row r="501" spans="1:155" x14ac:dyDescent="0.15">
      <c r="A501" s="115">
        <f t="shared" si="169"/>
        <v>45250</v>
      </c>
      <c r="B501" s="116">
        <f t="shared" ca="1" si="179"/>
        <v>1261.6441199999999</v>
      </c>
      <c r="C501" s="14">
        <f t="shared" si="170"/>
        <v>1000</v>
      </c>
      <c r="D501" s="95">
        <f t="shared" si="171"/>
        <v>45247</v>
      </c>
      <c r="E501" s="93">
        <f ca="1">IF(D501&lt;$B$1,VLOOKUP(D501,[1]DI!$A$4:$B$15000,2,FALSE),0)</f>
        <v>0.1215</v>
      </c>
      <c r="F501" s="14">
        <f t="shared" ca="1" si="180"/>
        <v>1.00045513</v>
      </c>
      <c r="G501" s="14">
        <f ca="1">(TRUNC(PRODUCT($F$12:$F500),16))</f>
        <v>1.26164411961102</v>
      </c>
      <c r="H501" s="14">
        <f t="shared" si="181"/>
        <v>1</v>
      </c>
      <c r="I501" s="14">
        <f t="shared" ca="1" si="182"/>
        <v>1.2616441199999999</v>
      </c>
      <c r="J501" s="13">
        <f t="shared" si="172"/>
        <v>0</v>
      </c>
      <c r="K501" s="29">
        <f t="shared" si="173"/>
        <v>44538</v>
      </c>
      <c r="L501" s="2">
        <f t="shared" si="174"/>
        <v>489</v>
      </c>
      <c r="M501" s="17">
        <f t="shared" si="175"/>
        <v>489</v>
      </c>
      <c r="N501" s="12">
        <f t="shared" si="164"/>
        <v>1</v>
      </c>
      <c r="O501" s="12">
        <f t="shared" ca="1" si="165"/>
        <v>1.2616441199999999</v>
      </c>
      <c r="P501" s="17">
        <f t="shared" si="176"/>
        <v>0</v>
      </c>
      <c r="Q501" s="14">
        <f t="shared" ca="1" si="166"/>
        <v>261.64411999999999</v>
      </c>
      <c r="R501" s="20">
        <f t="shared" si="167"/>
        <v>0</v>
      </c>
      <c r="S501" s="14">
        <f t="shared" si="168"/>
        <v>0</v>
      </c>
      <c r="T501" s="4" t="str">
        <f t="shared" si="177"/>
        <v>A+J=</v>
      </c>
      <c r="U501" s="29">
        <f t="shared" si="178"/>
        <v>46021</v>
      </c>
      <c r="V501" s="3"/>
      <c r="W501" s="3"/>
      <c r="X501" s="141">
        <f>[2]Plan1!$A571</f>
        <v>53577</v>
      </c>
      <c r="Y501" s="133" t="str">
        <f>[2]Plan1!$C571</f>
        <v>Independência do Brasil</v>
      </c>
      <c r="Z501" s="124"/>
      <c r="AA501" s="1"/>
      <c r="AB501" s="3"/>
      <c r="AC501" s="3"/>
      <c r="AD501" s="3"/>
      <c r="AE501" s="3"/>
      <c r="AF501" s="3"/>
      <c r="AG501" s="11"/>
      <c r="AH501" s="3"/>
      <c r="AI501" s="3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  <c r="EQ501" s="2"/>
      <c r="ER501" s="2"/>
      <c r="ES501" s="2"/>
      <c r="ET501" s="2"/>
      <c r="EU501" s="2"/>
      <c r="EV501" s="2"/>
      <c r="EW501" s="2"/>
      <c r="EX501" s="2"/>
      <c r="EY501" s="2"/>
    </row>
    <row r="502" spans="1:155" x14ac:dyDescent="0.15">
      <c r="A502" s="115">
        <f t="shared" si="169"/>
        <v>45251</v>
      </c>
      <c r="B502" s="116">
        <f t="shared" ca="1" si="179"/>
        <v>1262.2183299999999</v>
      </c>
      <c r="C502" s="14">
        <f t="shared" si="170"/>
        <v>1000</v>
      </c>
      <c r="D502" s="95">
        <f t="shared" si="171"/>
        <v>45250</v>
      </c>
      <c r="E502" s="93">
        <f ca="1">IF(D502&lt;$B$1,VLOOKUP(D502,[1]DI!$A$4:$B$15000,2,FALSE),0)</f>
        <v>0.1215</v>
      </c>
      <c r="F502" s="14">
        <f t="shared" ca="1" si="180"/>
        <v>1.00045513</v>
      </c>
      <c r="G502" s="14">
        <f ca="1">(TRUNC(PRODUCT($F$12:$F501),16))</f>
        <v>1.26221833169917</v>
      </c>
      <c r="H502" s="14">
        <f t="shared" si="181"/>
        <v>1</v>
      </c>
      <c r="I502" s="14">
        <f t="shared" ca="1" si="182"/>
        <v>1.2622183300000001</v>
      </c>
      <c r="J502" s="13">
        <f t="shared" si="172"/>
        <v>0</v>
      </c>
      <c r="K502" s="29">
        <f t="shared" si="173"/>
        <v>44538</v>
      </c>
      <c r="L502" s="2">
        <f t="shared" si="174"/>
        <v>490</v>
      </c>
      <c r="M502" s="17">
        <f t="shared" si="175"/>
        <v>490</v>
      </c>
      <c r="N502" s="12">
        <f t="shared" si="164"/>
        <v>1</v>
      </c>
      <c r="O502" s="12">
        <f t="shared" ca="1" si="165"/>
        <v>1.2622183300000001</v>
      </c>
      <c r="P502" s="17">
        <f t="shared" si="176"/>
        <v>0</v>
      </c>
      <c r="Q502" s="14">
        <f t="shared" ca="1" si="166"/>
        <v>262.21832999999998</v>
      </c>
      <c r="R502" s="20">
        <f t="shared" si="167"/>
        <v>0</v>
      </c>
      <c r="S502" s="14">
        <f t="shared" si="168"/>
        <v>0</v>
      </c>
      <c r="T502" s="4" t="str">
        <f t="shared" si="177"/>
        <v>A+J=</v>
      </c>
      <c r="U502" s="29">
        <f t="shared" si="178"/>
        <v>46021</v>
      </c>
      <c r="V502" s="3"/>
      <c r="W502" s="3"/>
      <c r="X502" s="141">
        <f>[2]Plan1!$A572</f>
        <v>53612</v>
      </c>
      <c r="Y502" s="133" t="str">
        <f>[2]Plan1!$C572</f>
        <v>Nossa Sr.a Aparecida - Padroeira do Brasil</v>
      </c>
      <c r="Z502" s="124"/>
      <c r="AA502" s="1"/>
      <c r="AB502" s="3"/>
      <c r="AC502" s="3"/>
      <c r="AD502" s="3"/>
      <c r="AE502" s="3"/>
      <c r="AF502" s="3"/>
      <c r="AG502" s="11"/>
      <c r="AH502" s="3"/>
      <c r="AI502" s="3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  <c r="EQ502" s="2"/>
      <c r="ER502" s="2"/>
      <c r="ES502" s="2"/>
      <c r="ET502" s="2"/>
      <c r="EU502" s="2"/>
      <c r="EV502" s="2"/>
      <c r="EW502" s="2"/>
      <c r="EX502" s="2"/>
      <c r="EY502" s="2"/>
    </row>
    <row r="503" spans="1:155" x14ac:dyDescent="0.15">
      <c r="A503" s="115">
        <f t="shared" si="169"/>
        <v>45252</v>
      </c>
      <c r="B503" s="116">
        <f t="shared" ca="1" si="179"/>
        <v>1262.7928099999999</v>
      </c>
      <c r="C503" s="14">
        <f t="shared" si="170"/>
        <v>1000</v>
      </c>
      <c r="D503" s="95">
        <f t="shared" si="171"/>
        <v>45251</v>
      </c>
      <c r="E503" s="93">
        <f ca="1">IF(D503&lt;$B$1,VLOOKUP(D503,[1]DI!$A$4:$B$15000,2,FALSE),0)</f>
        <v>0.1215</v>
      </c>
      <c r="F503" s="14">
        <f t="shared" ca="1" si="180"/>
        <v>1.00045513</v>
      </c>
      <c r="G503" s="14">
        <f ca="1">(TRUNC(PRODUCT($F$12:$F502),16))</f>
        <v>1.26279280512848</v>
      </c>
      <c r="H503" s="14">
        <f t="shared" si="181"/>
        <v>1</v>
      </c>
      <c r="I503" s="14">
        <f t="shared" ca="1" si="182"/>
        <v>1.2627928100000001</v>
      </c>
      <c r="J503" s="13">
        <f t="shared" si="172"/>
        <v>0</v>
      </c>
      <c r="K503" s="29">
        <f t="shared" si="173"/>
        <v>44538</v>
      </c>
      <c r="L503" s="2">
        <f t="shared" si="174"/>
        <v>491</v>
      </c>
      <c r="M503" s="17">
        <f t="shared" si="175"/>
        <v>491</v>
      </c>
      <c r="N503" s="12">
        <f t="shared" si="164"/>
        <v>1</v>
      </c>
      <c r="O503" s="12">
        <f t="shared" ca="1" si="165"/>
        <v>1.2627928100000001</v>
      </c>
      <c r="P503" s="17">
        <f t="shared" si="176"/>
        <v>0</v>
      </c>
      <c r="Q503" s="14">
        <f t="shared" ca="1" si="166"/>
        <v>262.79280999999997</v>
      </c>
      <c r="R503" s="20">
        <f t="shared" si="167"/>
        <v>0</v>
      </c>
      <c r="S503" s="14">
        <f t="shared" si="168"/>
        <v>0</v>
      </c>
      <c r="T503" s="4" t="str">
        <f t="shared" si="177"/>
        <v>A+J=</v>
      </c>
      <c r="U503" s="29">
        <f t="shared" si="178"/>
        <v>46021</v>
      </c>
      <c r="V503" s="3"/>
      <c r="W503" s="3"/>
      <c r="X503" s="141">
        <f>[2]Plan1!$A573</f>
        <v>53633</v>
      </c>
      <c r="Y503" s="133" t="str">
        <f>[2]Plan1!$C573</f>
        <v>Finados</v>
      </c>
      <c r="Z503" s="124"/>
      <c r="AA503" s="1"/>
      <c r="AB503" s="3"/>
      <c r="AC503" s="3"/>
      <c r="AD503" s="3"/>
      <c r="AE503" s="3"/>
      <c r="AF503" s="3"/>
      <c r="AG503" s="11"/>
      <c r="AH503" s="3"/>
      <c r="AI503" s="3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  <c r="EP503" s="2"/>
      <c r="EQ503" s="2"/>
      <c r="ER503" s="2"/>
      <c r="ES503" s="2"/>
      <c r="ET503" s="2"/>
      <c r="EU503" s="2"/>
      <c r="EV503" s="2"/>
      <c r="EW503" s="2"/>
      <c r="EX503" s="2"/>
      <c r="EY503" s="2"/>
    </row>
    <row r="504" spans="1:155" x14ac:dyDescent="0.15">
      <c r="A504" s="115">
        <f t="shared" si="169"/>
        <v>45253</v>
      </c>
      <c r="B504" s="116">
        <f t="shared" ca="1" si="179"/>
        <v>1263.36754</v>
      </c>
      <c r="C504" s="14">
        <f t="shared" si="170"/>
        <v>1000</v>
      </c>
      <c r="D504" s="95">
        <f t="shared" si="171"/>
        <v>45252</v>
      </c>
      <c r="E504" s="93">
        <f ca="1">IF(D504&lt;$B$1,VLOOKUP(D504,[1]DI!$A$4:$B$15000,2,FALSE),0)</f>
        <v>0.1215</v>
      </c>
      <c r="F504" s="14">
        <f t="shared" ca="1" si="180"/>
        <v>1.00045513</v>
      </c>
      <c r="G504" s="14">
        <f ca="1">(TRUNC(PRODUCT($F$12:$F503),16))</f>
        <v>1.2633675400178801</v>
      </c>
      <c r="H504" s="14">
        <f t="shared" si="181"/>
        <v>1</v>
      </c>
      <c r="I504" s="14">
        <f t="shared" ca="1" si="182"/>
        <v>1.26336754</v>
      </c>
      <c r="J504" s="13">
        <f t="shared" si="172"/>
        <v>0</v>
      </c>
      <c r="K504" s="29">
        <f t="shared" si="173"/>
        <v>44538</v>
      </c>
      <c r="L504" s="2">
        <f t="shared" si="174"/>
        <v>492</v>
      </c>
      <c r="M504" s="17">
        <f t="shared" si="175"/>
        <v>492</v>
      </c>
      <c r="N504" s="12">
        <f t="shared" si="164"/>
        <v>1</v>
      </c>
      <c r="O504" s="12">
        <f t="shared" ca="1" si="165"/>
        <v>1.26336754</v>
      </c>
      <c r="P504" s="17">
        <f t="shared" si="176"/>
        <v>0</v>
      </c>
      <c r="Q504" s="14">
        <f t="shared" ca="1" si="166"/>
        <v>263.36754000000002</v>
      </c>
      <c r="R504" s="20">
        <f t="shared" si="167"/>
        <v>0</v>
      </c>
      <c r="S504" s="14">
        <f t="shared" si="168"/>
        <v>0</v>
      </c>
      <c r="T504" s="4" t="str">
        <f t="shared" si="177"/>
        <v>A+J=</v>
      </c>
      <c r="U504" s="29">
        <f t="shared" si="178"/>
        <v>46021</v>
      </c>
      <c r="V504" s="3"/>
      <c r="W504" s="3"/>
      <c r="X504" s="141">
        <f>[2]Plan1!$A574</f>
        <v>53646</v>
      </c>
      <c r="Y504" s="133" t="str">
        <f>[2]Plan1!$C574</f>
        <v>Proclamação da República</v>
      </c>
      <c r="Z504" s="124"/>
      <c r="AA504" s="1"/>
      <c r="AB504" s="3"/>
      <c r="AC504" s="3"/>
      <c r="AD504" s="3"/>
      <c r="AE504" s="3"/>
      <c r="AF504" s="3"/>
      <c r="AG504" s="11"/>
      <c r="AH504" s="3"/>
      <c r="AI504" s="3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  <c r="EP504" s="2"/>
      <c r="EQ504" s="2"/>
      <c r="ER504" s="2"/>
      <c r="ES504" s="2"/>
      <c r="ET504" s="2"/>
      <c r="EU504" s="2"/>
      <c r="EV504" s="2"/>
      <c r="EW504" s="2"/>
      <c r="EX504" s="2"/>
      <c r="EY504" s="2"/>
    </row>
    <row r="505" spans="1:155" x14ac:dyDescent="0.15">
      <c r="A505" s="115">
        <f t="shared" si="169"/>
        <v>45254</v>
      </c>
      <c r="B505" s="116">
        <f t="shared" ca="1" si="179"/>
        <v>1263.94254</v>
      </c>
      <c r="C505" s="14">
        <f t="shared" si="170"/>
        <v>1000</v>
      </c>
      <c r="D505" s="95">
        <f t="shared" si="171"/>
        <v>45253</v>
      </c>
      <c r="E505" s="93">
        <f ca="1">IF(D505&lt;$B$1,VLOOKUP(D505,[1]DI!$A$4:$B$15000,2,FALSE),0)</f>
        <v>0.1215</v>
      </c>
      <c r="F505" s="14">
        <f t="shared" ca="1" si="180"/>
        <v>1.00045513</v>
      </c>
      <c r="G505" s="14">
        <f ca="1">(TRUNC(PRODUCT($F$12:$F504),16))</f>
        <v>1.2639425364863699</v>
      </c>
      <c r="H505" s="14">
        <f t="shared" si="181"/>
        <v>1</v>
      </c>
      <c r="I505" s="14">
        <f t="shared" ca="1" si="182"/>
        <v>1.2639425399999999</v>
      </c>
      <c r="J505" s="13">
        <f t="shared" si="172"/>
        <v>0</v>
      </c>
      <c r="K505" s="29">
        <f t="shared" si="173"/>
        <v>44538</v>
      </c>
      <c r="L505" s="2">
        <f t="shared" si="174"/>
        <v>493</v>
      </c>
      <c r="M505" s="17">
        <f t="shared" si="175"/>
        <v>493</v>
      </c>
      <c r="N505" s="12">
        <f t="shared" si="164"/>
        <v>1</v>
      </c>
      <c r="O505" s="12">
        <f t="shared" ca="1" si="165"/>
        <v>1.2639425399999999</v>
      </c>
      <c r="P505" s="17">
        <f t="shared" si="176"/>
        <v>0</v>
      </c>
      <c r="Q505" s="14">
        <f t="shared" ca="1" si="166"/>
        <v>263.94254000000001</v>
      </c>
      <c r="R505" s="20">
        <f t="shared" si="167"/>
        <v>0</v>
      </c>
      <c r="S505" s="14">
        <f t="shared" si="168"/>
        <v>0</v>
      </c>
      <c r="T505" s="4" t="str">
        <f t="shared" si="177"/>
        <v>A+J=</v>
      </c>
      <c r="U505" s="29">
        <f t="shared" si="178"/>
        <v>46021</v>
      </c>
      <c r="V505" s="3"/>
      <c r="W505" s="3"/>
      <c r="X505" s="141">
        <f>[2]Plan1!$A575</f>
        <v>53651</v>
      </c>
      <c r="Y505" s="133" t="str">
        <f>[2]Plan1!$C575</f>
        <v>Dia Nacional de Zumbi e da Consciência Negra</v>
      </c>
      <c r="Z505" s="124"/>
      <c r="AA505" s="1"/>
      <c r="AB505" s="3"/>
      <c r="AC505" s="3"/>
      <c r="AD505" s="3"/>
      <c r="AE505" s="3"/>
      <c r="AF505" s="3"/>
      <c r="AG505" s="11"/>
      <c r="AH505" s="3"/>
      <c r="AI505" s="3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  <c r="EP505" s="2"/>
      <c r="EQ505" s="2"/>
      <c r="ER505" s="2"/>
      <c r="ES505" s="2"/>
      <c r="ET505" s="2"/>
      <c r="EU505" s="2"/>
      <c r="EV505" s="2"/>
      <c r="EW505" s="2"/>
      <c r="EX505" s="2"/>
      <c r="EY505" s="2"/>
    </row>
    <row r="506" spans="1:155" x14ac:dyDescent="0.15">
      <c r="A506" s="115">
        <f t="shared" si="169"/>
        <v>45257</v>
      </c>
      <c r="B506" s="116">
        <f t="shared" ca="1" si="179"/>
        <v>1264.5177899999999</v>
      </c>
      <c r="C506" s="14">
        <f t="shared" si="170"/>
        <v>1000</v>
      </c>
      <c r="D506" s="95">
        <f t="shared" si="171"/>
        <v>45254</v>
      </c>
      <c r="E506" s="93">
        <f ca="1">IF(D506&lt;$B$1,VLOOKUP(D506,[1]DI!$A$4:$B$15000,2,FALSE),0)</f>
        <v>0.1215</v>
      </c>
      <c r="F506" s="14">
        <f t="shared" ca="1" si="180"/>
        <v>1.00045513</v>
      </c>
      <c r="G506" s="14">
        <f ca="1">(TRUNC(PRODUCT($F$12:$F505),16))</f>
        <v>1.264517794653</v>
      </c>
      <c r="H506" s="14">
        <f t="shared" si="181"/>
        <v>1</v>
      </c>
      <c r="I506" s="14">
        <f t="shared" ca="1" si="182"/>
        <v>1.26451779</v>
      </c>
      <c r="J506" s="13">
        <f t="shared" si="172"/>
        <v>0</v>
      </c>
      <c r="K506" s="29">
        <f t="shared" si="173"/>
        <v>44538</v>
      </c>
      <c r="L506" s="2">
        <f t="shared" si="174"/>
        <v>494</v>
      </c>
      <c r="M506" s="17">
        <f t="shared" si="175"/>
        <v>494</v>
      </c>
      <c r="N506" s="12">
        <f t="shared" si="164"/>
        <v>1</v>
      </c>
      <c r="O506" s="12">
        <f t="shared" ca="1" si="165"/>
        <v>1.26451779</v>
      </c>
      <c r="P506" s="17">
        <f t="shared" si="176"/>
        <v>0</v>
      </c>
      <c r="Q506" s="14">
        <f t="shared" ca="1" si="166"/>
        <v>264.51778999999999</v>
      </c>
      <c r="R506" s="20">
        <f t="shared" si="167"/>
        <v>0</v>
      </c>
      <c r="S506" s="14">
        <f t="shared" si="168"/>
        <v>0</v>
      </c>
      <c r="T506" s="4" t="str">
        <f t="shared" si="177"/>
        <v>A+J=</v>
      </c>
      <c r="U506" s="29">
        <f t="shared" si="178"/>
        <v>46021</v>
      </c>
      <c r="V506" s="3"/>
      <c r="W506" s="3"/>
      <c r="X506" s="141">
        <f>[2]Plan1!$A576</f>
        <v>53686</v>
      </c>
      <c r="Y506" s="133" t="str">
        <f>[2]Plan1!$C576</f>
        <v>Natal</v>
      </c>
      <c r="Z506" s="124"/>
      <c r="AA506" s="1"/>
      <c r="AB506" s="3"/>
      <c r="AC506" s="3"/>
      <c r="AD506" s="3"/>
      <c r="AE506" s="3"/>
      <c r="AF506" s="3"/>
      <c r="AG506" s="11"/>
      <c r="AH506" s="3"/>
      <c r="AI506" s="3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  <c r="EQ506" s="2"/>
      <c r="ER506" s="2"/>
      <c r="ES506" s="2"/>
      <c r="ET506" s="2"/>
      <c r="EU506" s="2"/>
      <c r="EV506" s="2"/>
      <c r="EW506" s="2"/>
      <c r="EX506" s="2"/>
      <c r="EY506" s="2"/>
    </row>
    <row r="507" spans="1:155" x14ac:dyDescent="0.15">
      <c r="A507" s="115">
        <f t="shared" si="169"/>
        <v>45258</v>
      </c>
      <c r="B507" s="116">
        <f t="shared" ca="1" si="179"/>
        <v>1265.09331</v>
      </c>
      <c r="C507" s="14">
        <f t="shared" si="170"/>
        <v>1000</v>
      </c>
      <c r="D507" s="95">
        <f t="shared" si="171"/>
        <v>45257</v>
      </c>
      <c r="E507" s="93">
        <f ca="1">IF(D507&lt;$B$1,VLOOKUP(D507,[1]DI!$A$4:$B$15000,2,FALSE),0)</f>
        <v>0.1215</v>
      </c>
      <c r="F507" s="14">
        <f t="shared" ca="1" si="180"/>
        <v>1.00045513</v>
      </c>
      <c r="G507" s="14">
        <f ca="1">(TRUNC(PRODUCT($F$12:$F506),16))</f>
        <v>1.2650933146368799</v>
      </c>
      <c r="H507" s="14">
        <f t="shared" si="181"/>
        <v>1</v>
      </c>
      <c r="I507" s="14">
        <f t="shared" ca="1" si="182"/>
        <v>1.2650933099999999</v>
      </c>
      <c r="J507" s="13">
        <f t="shared" si="172"/>
        <v>0</v>
      </c>
      <c r="K507" s="29">
        <f t="shared" si="173"/>
        <v>44538</v>
      </c>
      <c r="L507" s="2">
        <f t="shared" si="174"/>
        <v>495</v>
      </c>
      <c r="M507" s="17">
        <f t="shared" si="175"/>
        <v>495</v>
      </c>
      <c r="N507" s="12">
        <f t="shared" si="164"/>
        <v>1</v>
      </c>
      <c r="O507" s="12">
        <f t="shared" ca="1" si="165"/>
        <v>1.2650933099999999</v>
      </c>
      <c r="P507" s="17">
        <f t="shared" si="176"/>
        <v>0</v>
      </c>
      <c r="Q507" s="14">
        <f t="shared" ca="1" si="166"/>
        <v>265.09330999999997</v>
      </c>
      <c r="R507" s="20">
        <f t="shared" si="167"/>
        <v>0</v>
      </c>
      <c r="S507" s="14">
        <f t="shared" si="168"/>
        <v>0</v>
      </c>
      <c r="T507" s="4" t="str">
        <f t="shared" si="177"/>
        <v>A+J=</v>
      </c>
      <c r="U507" s="29">
        <f t="shared" si="178"/>
        <v>46021</v>
      </c>
      <c r="V507" s="3"/>
      <c r="W507" s="3"/>
      <c r="X507" s="141">
        <f>[2]Plan1!$A577</f>
        <v>53693</v>
      </c>
      <c r="Y507" s="133" t="str">
        <f>[2]Plan1!$C577</f>
        <v>Confraternização Universal</v>
      </c>
      <c r="Z507" s="124"/>
      <c r="AA507" s="1"/>
      <c r="AB507" s="3"/>
      <c r="AC507" s="3"/>
      <c r="AD507" s="3"/>
      <c r="AE507" s="3"/>
      <c r="AF507" s="3"/>
      <c r="AG507" s="11"/>
      <c r="AH507" s="3"/>
      <c r="AI507" s="3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  <c r="EP507" s="2"/>
      <c r="EQ507" s="2"/>
      <c r="ER507" s="2"/>
      <c r="ES507" s="2"/>
      <c r="ET507" s="2"/>
      <c r="EU507" s="2"/>
      <c r="EV507" s="2"/>
      <c r="EW507" s="2"/>
      <c r="EX507" s="2"/>
      <c r="EY507" s="2"/>
    </row>
    <row r="508" spans="1:155" x14ac:dyDescent="0.15">
      <c r="A508" s="115">
        <f t="shared" si="169"/>
        <v>45259</v>
      </c>
      <c r="B508" s="116">
        <f t="shared" ca="1" si="179"/>
        <v>1265.6691000000001</v>
      </c>
      <c r="C508" s="14">
        <f t="shared" si="170"/>
        <v>1000</v>
      </c>
      <c r="D508" s="95">
        <f t="shared" si="171"/>
        <v>45258</v>
      </c>
      <c r="E508" s="93">
        <f ca="1">IF(D508&lt;$B$1,VLOOKUP(D508,[1]DI!$A$4:$B$15000,2,FALSE),0)</f>
        <v>0.1215</v>
      </c>
      <c r="F508" s="14">
        <f t="shared" ca="1" si="180"/>
        <v>1.00045513</v>
      </c>
      <c r="G508" s="14">
        <f ca="1">(TRUNC(PRODUCT($F$12:$F507),16))</f>
        <v>1.26566909655717</v>
      </c>
      <c r="H508" s="14">
        <f t="shared" si="181"/>
        <v>1</v>
      </c>
      <c r="I508" s="14">
        <f t="shared" ca="1" si="182"/>
        <v>1.2656691</v>
      </c>
      <c r="J508" s="13">
        <f t="shared" si="172"/>
        <v>0</v>
      </c>
      <c r="K508" s="29">
        <f t="shared" si="173"/>
        <v>44538</v>
      </c>
      <c r="L508" s="2">
        <f t="shared" si="174"/>
        <v>496</v>
      </c>
      <c r="M508" s="17">
        <f t="shared" si="175"/>
        <v>496</v>
      </c>
      <c r="N508" s="12">
        <f t="shared" si="164"/>
        <v>1</v>
      </c>
      <c r="O508" s="12">
        <f t="shared" ca="1" si="165"/>
        <v>1.2656691</v>
      </c>
      <c r="P508" s="17">
        <f t="shared" si="176"/>
        <v>0</v>
      </c>
      <c r="Q508" s="14">
        <f t="shared" ca="1" si="166"/>
        <v>265.66910000000001</v>
      </c>
      <c r="R508" s="20">
        <f t="shared" si="167"/>
        <v>0</v>
      </c>
      <c r="S508" s="14">
        <f t="shared" si="168"/>
        <v>0</v>
      </c>
      <c r="T508" s="4" t="str">
        <f t="shared" si="177"/>
        <v>A+J=</v>
      </c>
      <c r="U508" s="29">
        <f t="shared" si="178"/>
        <v>46021</v>
      </c>
      <c r="V508" s="3"/>
      <c r="W508" s="3"/>
      <c r="X508" s="141">
        <f>[2]Plan1!$A578</f>
        <v>53748</v>
      </c>
      <c r="Y508" s="133" t="str">
        <f>[2]Plan1!$C578</f>
        <v>Carnaval</v>
      </c>
      <c r="Z508" s="124"/>
      <c r="AA508" s="1"/>
      <c r="AB508" s="3"/>
      <c r="AC508" s="3"/>
      <c r="AD508" s="3"/>
      <c r="AE508" s="3"/>
      <c r="AF508" s="3"/>
      <c r="AG508" s="11"/>
      <c r="AH508" s="3"/>
      <c r="AI508" s="3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  <c r="EQ508" s="2"/>
      <c r="ER508" s="2"/>
      <c r="ES508" s="2"/>
      <c r="ET508" s="2"/>
      <c r="EU508" s="2"/>
      <c r="EV508" s="2"/>
      <c r="EW508" s="2"/>
      <c r="EX508" s="2"/>
      <c r="EY508" s="2"/>
    </row>
    <row r="509" spans="1:155" x14ac:dyDescent="0.15">
      <c r="A509" s="115">
        <f t="shared" si="169"/>
        <v>45260</v>
      </c>
      <c r="B509" s="116">
        <f t="shared" ca="1" si="179"/>
        <v>1266.24514</v>
      </c>
      <c r="C509" s="14">
        <f t="shared" si="170"/>
        <v>1000</v>
      </c>
      <c r="D509" s="95">
        <f t="shared" si="171"/>
        <v>45259</v>
      </c>
      <c r="E509" s="93">
        <f ca="1">IF(D509&lt;$B$1,VLOOKUP(D509,[1]DI!$A$4:$B$15000,2,FALSE),0)</f>
        <v>0.1215</v>
      </c>
      <c r="F509" s="14">
        <f t="shared" ca="1" si="180"/>
        <v>1.00045513</v>
      </c>
      <c r="G509" s="14">
        <f ca="1">(TRUNC(PRODUCT($F$12:$F508),16))</f>
        <v>1.2662451405330899</v>
      </c>
      <c r="H509" s="14">
        <f t="shared" si="181"/>
        <v>1</v>
      </c>
      <c r="I509" s="14">
        <f t="shared" ca="1" si="182"/>
        <v>1.2662451400000001</v>
      </c>
      <c r="J509" s="13">
        <f t="shared" si="172"/>
        <v>0</v>
      </c>
      <c r="K509" s="29">
        <f t="shared" si="173"/>
        <v>44538</v>
      </c>
      <c r="L509" s="2">
        <f t="shared" si="174"/>
        <v>497</v>
      </c>
      <c r="M509" s="17">
        <f t="shared" si="175"/>
        <v>497</v>
      </c>
      <c r="N509" s="12">
        <f t="shared" si="164"/>
        <v>1</v>
      </c>
      <c r="O509" s="12">
        <f t="shared" ca="1" si="165"/>
        <v>1.2662451400000001</v>
      </c>
      <c r="P509" s="17">
        <f t="shared" si="176"/>
        <v>0</v>
      </c>
      <c r="Q509" s="14">
        <f t="shared" ca="1" si="166"/>
        <v>266.24513999999999</v>
      </c>
      <c r="R509" s="20">
        <f t="shared" si="167"/>
        <v>0</v>
      </c>
      <c r="S509" s="14">
        <f t="shared" si="168"/>
        <v>0</v>
      </c>
      <c r="T509" s="4" t="str">
        <f t="shared" si="177"/>
        <v>A+J=</v>
      </c>
      <c r="U509" s="29">
        <f t="shared" si="178"/>
        <v>46021</v>
      </c>
      <c r="V509" s="3"/>
      <c r="W509" s="3"/>
      <c r="X509" s="141">
        <f>[2]Plan1!$A579</f>
        <v>53749</v>
      </c>
      <c r="Y509" s="133" t="str">
        <f>[2]Plan1!$C579</f>
        <v>Carnaval</v>
      </c>
      <c r="Z509" s="124"/>
      <c r="AA509" s="1"/>
      <c r="AB509" s="3"/>
      <c r="AC509" s="3"/>
      <c r="AD509" s="3"/>
      <c r="AE509" s="3"/>
      <c r="AF509" s="3"/>
      <c r="AG509" s="11"/>
      <c r="AH509" s="3"/>
      <c r="AI509" s="3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  <c r="EP509" s="2"/>
      <c r="EQ509" s="2"/>
      <c r="ER509" s="2"/>
      <c r="ES509" s="2"/>
      <c r="ET509" s="2"/>
      <c r="EU509" s="2"/>
      <c r="EV509" s="2"/>
      <c r="EW509" s="2"/>
      <c r="EX509" s="2"/>
      <c r="EY509" s="2"/>
    </row>
    <row r="510" spans="1:155" x14ac:dyDescent="0.15">
      <c r="A510" s="115">
        <f t="shared" si="169"/>
        <v>45261</v>
      </c>
      <c r="B510" s="116">
        <f t="shared" ca="1" si="179"/>
        <v>1266.8214499999999</v>
      </c>
      <c r="C510" s="14">
        <f t="shared" si="170"/>
        <v>1000</v>
      </c>
      <c r="D510" s="95">
        <f t="shared" si="171"/>
        <v>45260</v>
      </c>
      <c r="E510" s="93">
        <f ca="1">IF(D510&lt;$B$1,VLOOKUP(D510,[1]DI!$A$4:$B$15000,2,FALSE),0)</f>
        <v>0.1215</v>
      </c>
      <c r="F510" s="14">
        <f t="shared" ca="1" si="180"/>
        <v>1.00045513</v>
      </c>
      <c r="G510" s="14">
        <f ca="1">(TRUNC(PRODUCT($F$12:$F509),16))</f>
        <v>1.2668214466839001</v>
      </c>
      <c r="H510" s="14">
        <f t="shared" si="181"/>
        <v>1</v>
      </c>
      <c r="I510" s="14">
        <f t="shared" ca="1" si="182"/>
        <v>1.2668214499999999</v>
      </c>
      <c r="J510" s="13">
        <f t="shared" si="172"/>
        <v>0</v>
      </c>
      <c r="K510" s="29">
        <f t="shared" si="173"/>
        <v>44538</v>
      </c>
      <c r="L510" s="2">
        <f t="shared" si="174"/>
        <v>498</v>
      </c>
      <c r="M510" s="17">
        <f t="shared" si="175"/>
        <v>498</v>
      </c>
      <c r="N510" s="12">
        <f t="shared" si="164"/>
        <v>1</v>
      </c>
      <c r="O510" s="12">
        <f t="shared" ca="1" si="165"/>
        <v>1.2668214499999999</v>
      </c>
      <c r="P510" s="17">
        <f t="shared" si="176"/>
        <v>0</v>
      </c>
      <c r="Q510" s="14">
        <f t="shared" ca="1" si="166"/>
        <v>266.82145000000003</v>
      </c>
      <c r="R510" s="20">
        <f t="shared" si="167"/>
        <v>0</v>
      </c>
      <c r="S510" s="14">
        <f t="shared" si="168"/>
        <v>0</v>
      </c>
      <c r="T510" s="4" t="str">
        <f t="shared" si="177"/>
        <v>A+J=</v>
      </c>
      <c r="U510" s="29">
        <f t="shared" si="178"/>
        <v>46021</v>
      </c>
      <c r="V510" s="3"/>
      <c r="W510" s="3"/>
      <c r="X510" s="141">
        <f>[2]Plan1!$A580</f>
        <v>53794</v>
      </c>
      <c r="Y510" s="133" t="str">
        <f>[2]Plan1!$C580</f>
        <v>Paixão de Cristo</v>
      </c>
      <c r="Z510" s="124"/>
      <c r="AA510" s="1"/>
      <c r="AB510" s="3"/>
      <c r="AC510" s="3"/>
      <c r="AD510" s="3"/>
      <c r="AE510" s="3"/>
      <c r="AF510" s="3"/>
      <c r="AG510" s="11"/>
      <c r="AH510" s="3"/>
      <c r="AI510" s="3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  <c r="EP510" s="2"/>
      <c r="EQ510" s="2"/>
      <c r="ER510" s="2"/>
      <c r="ES510" s="2"/>
      <c r="ET510" s="2"/>
      <c r="EU510" s="2"/>
      <c r="EV510" s="2"/>
      <c r="EW510" s="2"/>
      <c r="EX510" s="2"/>
      <c r="EY510" s="2"/>
    </row>
    <row r="511" spans="1:155" x14ac:dyDescent="0.15">
      <c r="A511" s="115">
        <f t="shared" si="169"/>
        <v>45264</v>
      </c>
      <c r="B511" s="116">
        <f t="shared" ca="1" si="179"/>
        <v>1267.3980200000001</v>
      </c>
      <c r="C511" s="14">
        <f t="shared" si="170"/>
        <v>1000</v>
      </c>
      <c r="D511" s="95">
        <f t="shared" si="171"/>
        <v>45261</v>
      </c>
      <c r="E511" s="93">
        <f ca="1">IF(D511&lt;$B$1,VLOOKUP(D511,[1]DI!$A$4:$B$15000,2,FALSE),0)</f>
        <v>0.1215</v>
      </c>
      <c r="F511" s="14">
        <f t="shared" ca="1" si="180"/>
        <v>1.00045513</v>
      </c>
      <c r="G511" s="14">
        <f ca="1">(TRUNC(PRODUCT($F$12:$F510),16))</f>
        <v>1.2673980151289299</v>
      </c>
      <c r="H511" s="14">
        <f t="shared" si="181"/>
        <v>1</v>
      </c>
      <c r="I511" s="14">
        <f t="shared" ca="1" si="182"/>
        <v>1.2673980199999999</v>
      </c>
      <c r="J511" s="13">
        <f t="shared" si="172"/>
        <v>0</v>
      </c>
      <c r="K511" s="29">
        <f t="shared" si="173"/>
        <v>44538</v>
      </c>
      <c r="L511" s="2">
        <f t="shared" si="174"/>
        <v>499</v>
      </c>
      <c r="M511" s="17">
        <f t="shared" si="175"/>
        <v>499</v>
      </c>
      <c r="N511" s="12">
        <f t="shared" si="164"/>
        <v>1</v>
      </c>
      <c r="O511" s="12">
        <f t="shared" ca="1" si="165"/>
        <v>1.2673980199999999</v>
      </c>
      <c r="P511" s="17">
        <f t="shared" si="176"/>
        <v>0</v>
      </c>
      <c r="Q511" s="14">
        <f t="shared" ca="1" si="166"/>
        <v>267.39801999999997</v>
      </c>
      <c r="R511" s="20">
        <f t="shared" si="167"/>
        <v>0</v>
      </c>
      <c r="S511" s="14">
        <f t="shared" si="168"/>
        <v>0</v>
      </c>
      <c r="T511" s="4" t="str">
        <f t="shared" si="177"/>
        <v>A+J=</v>
      </c>
      <c r="U511" s="29">
        <f t="shared" si="178"/>
        <v>46021</v>
      </c>
      <c r="V511" s="3"/>
      <c r="W511" s="3"/>
      <c r="X511" s="141">
        <f>[2]Plan1!$A581</f>
        <v>53803</v>
      </c>
      <c r="Y511" s="133" t="str">
        <f>[2]Plan1!$C581</f>
        <v>Tiradentes</v>
      </c>
      <c r="Z511" s="124"/>
      <c r="AA511" s="1"/>
      <c r="AB511" s="3"/>
      <c r="AC511" s="3"/>
      <c r="AD511" s="3"/>
      <c r="AE511" s="3"/>
      <c r="AF511" s="3"/>
      <c r="AG511" s="11"/>
      <c r="AH511" s="3"/>
      <c r="AI511" s="3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  <c r="EP511" s="2"/>
      <c r="EQ511" s="2"/>
      <c r="ER511" s="2"/>
      <c r="ES511" s="2"/>
      <c r="ET511" s="2"/>
      <c r="EU511" s="2"/>
      <c r="EV511" s="2"/>
      <c r="EW511" s="2"/>
      <c r="EX511" s="2"/>
      <c r="EY511" s="2"/>
    </row>
    <row r="512" spans="1:155" x14ac:dyDescent="0.15">
      <c r="A512" s="115">
        <f t="shared" si="169"/>
        <v>45265</v>
      </c>
      <c r="B512" s="116">
        <f t="shared" ca="1" si="179"/>
        <v>1267.9748500000001</v>
      </c>
      <c r="C512" s="14">
        <f t="shared" si="170"/>
        <v>1000</v>
      </c>
      <c r="D512" s="95">
        <f t="shared" si="171"/>
        <v>45264</v>
      </c>
      <c r="E512" s="93">
        <f ca="1">IF(D512&lt;$B$1,VLOOKUP(D512,[1]DI!$A$4:$B$15000,2,FALSE),0)</f>
        <v>0.1215</v>
      </c>
      <c r="F512" s="14">
        <f t="shared" ca="1" si="180"/>
        <v>1.00045513</v>
      </c>
      <c r="G512" s="14">
        <f ca="1">(TRUNC(PRODUCT($F$12:$F511),16))</f>
        <v>1.2679748459875499</v>
      </c>
      <c r="H512" s="14">
        <f t="shared" si="181"/>
        <v>1</v>
      </c>
      <c r="I512" s="14">
        <f t="shared" ca="1" si="182"/>
        <v>1.2679748500000001</v>
      </c>
      <c r="J512" s="13">
        <f t="shared" si="172"/>
        <v>0</v>
      </c>
      <c r="K512" s="29">
        <f t="shared" si="173"/>
        <v>44538</v>
      </c>
      <c r="L512" s="2">
        <f t="shared" si="174"/>
        <v>500</v>
      </c>
      <c r="M512" s="17">
        <f t="shared" si="175"/>
        <v>500</v>
      </c>
      <c r="N512" s="12">
        <f t="shared" si="164"/>
        <v>1</v>
      </c>
      <c r="O512" s="12">
        <f t="shared" ca="1" si="165"/>
        <v>1.2679748500000001</v>
      </c>
      <c r="P512" s="17">
        <f t="shared" si="176"/>
        <v>0</v>
      </c>
      <c r="Q512" s="14">
        <f t="shared" ca="1" si="166"/>
        <v>267.97485</v>
      </c>
      <c r="R512" s="20">
        <f t="shared" si="167"/>
        <v>0</v>
      </c>
      <c r="S512" s="14">
        <f t="shared" si="168"/>
        <v>0</v>
      </c>
      <c r="T512" s="4" t="str">
        <f t="shared" si="177"/>
        <v>A+J=</v>
      </c>
      <c r="U512" s="29">
        <f t="shared" si="178"/>
        <v>46021</v>
      </c>
      <c r="V512" s="3"/>
      <c r="W512" s="3"/>
      <c r="X512" s="141">
        <f>[2]Plan1!$A582</f>
        <v>53813</v>
      </c>
      <c r="Y512" s="133" t="str">
        <f>[2]Plan1!$C582</f>
        <v>Dia do Trabalho</v>
      </c>
      <c r="Z512" s="124"/>
      <c r="AA512" s="1"/>
      <c r="AB512" s="3"/>
      <c r="AC512" s="3"/>
      <c r="AD512" s="3"/>
      <c r="AE512" s="3"/>
      <c r="AF512" s="3"/>
      <c r="AG512" s="11"/>
      <c r="AH512" s="3"/>
      <c r="AI512" s="3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  <c r="EQ512" s="2"/>
      <c r="ER512" s="2"/>
      <c r="ES512" s="2"/>
      <c r="ET512" s="2"/>
      <c r="EU512" s="2"/>
      <c r="EV512" s="2"/>
      <c r="EW512" s="2"/>
      <c r="EX512" s="2"/>
      <c r="EY512" s="2"/>
    </row>
    <row r="513" spans="1:155" x14ac:dyDescent="0.15">
      <c r="A513" s="115">
        <f t="shared" si="169"/>
        <v>45266</v>
      </c>
      <c r="B513" s="116">
        <f t="shared" ca="1" si="179"/>
        <v>1268.5519400000001</v>
      </c>
      <c r="C513" s="14">
        <f t="shared" si="170"/>
        <v>1000</v>
      </c>
      <c r="D513" s="95">
        <f t="shared" si="171"/>
        <v>45265</v>
      </c>
      <c r="E513" s="93">
        <f ca="1">IF(D513&lt;$B$1,VLOOKUP(D513,[1]DI!$A$4:$B$15000,2,FALSE),0)</f>
        <v>0.1215</v>
      </c>
      <c r="F513" s="14">
        <f t="shared" ca="1" si="180"/>
        <v>1.00045513</v>
      </c>
      <c r="G513" s="14">
        <f ca="1">(TRUNC(PRODUCT($F$12:$F512),16))</f>
        <v>1.2685519393792</v>
      </c>
      <c r="H513" s="14">
        <f t="shared" si="181"/>
        <v>1</v>
      </c>
      <c r="I513" s="14">
        <f t="shared" ca="1" si="182"/>
        <v>1.26855194</v>
      </c>
      <c r="J513" s="13">
        <f t="shared" si="172"/>
        <v>0</v>
      </c>
      <c r="K513" s="29">
        <f t="shared" si="173"/>
        <v>44538</v>
      </c>
      <c r="L513" s="2">
        <f t="shared" si="174"/>
        <v>501</v>
      </c>
      <c r="M513" s="17">
        <f t="shared" si="175"/>
        <v>501</v>
      </c>
      <c r="N513" s="12">
        <f t="shared" si="164"/>
        <v>1</v>
      </c>
      <c r="O513" s="12">
        <f t="shared" ca="1" si="165"/>
        <v>1.26855194</v>
      </c>
      <c r="P513" s="17">
        <f t="shared" si="176"/>
        <v>0</v>
      </c>
      <c r="Q513" s="14">
        <f t="shared" ca="1" si="166"/>
        <v>268.55194</v>
      </c>
      <c r="R513" s="20">
        <f t="shared" si="167"/>
        <v>0</v>
      </c>
      <c r="S513" s="14">
        <f t="shared" si="168"/>
        <v>0</v>
      </c>
      <c r="T513" s="4" t="str">
        <f t="shared" si="177"/>
        <v>A+J=</v>
      </c>
      <c r="U513" s="29">
        <f t="shared" si="178"/>
        <v>46021</v>
      </c>
      <c r="V513" s="3"/>
      <c r="W513" s="3"/>
      <c r="X513" s="141">
        <f>[2]Plan1!$A583</f>
        <v>53856</v>
      </c>
      <c r="Y513" s="133" t="str">
        <f>[2]Plan1!$C583</f>
        <v>Corpus Christi</v>
      </c>
      <c r="Z513" s="124"/>
      <c r="AA513" s="1"/>
      <c r="AB513" s="3"/>
      <c r="AC513" s="3"/>
      <c r="AD513" s="3"/>
      <c r="AE513" s="3"/>
      <c r="AF513" s="3"/>
      <c r="AG513" s="11"/>
      <c r="AH513" s="3"/>
      <c r="AI513" s="3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  <c r="EQ513" s="2"/>
      <c r="ER513" s="2"/>
      <c r="ES513" s="2"/>
      <c r="ET513" s="2"/>
      <c r="EU513" s="2"/>
      <c r="EV513" s="2"/>
      <c r="EW513" s="2"/>
      <c r="EX513" s="2"/>
      <c r="EY513" s="2"/>
    </row>
    <row r="514" spans="1:155" x14ac:dyDescent="0.15">
      <c r="A514" s="115">
        <f t="shared" si="169"/>
        <v>45267</v>
      </c>
      <c r="B514" s="116">
        <f t="shared" ca="1" si="179"/>
        <v>1269.1293000000001</v>
      </c>
      <c r="C514" s="14">
        <f t="shared" si="170"/>
        <v>1000</v>
      </c>
      <c r="D514" s="95">
        <f t="shared" si="171"/>
        <v>45266</v>
      </c>
      <c r="E514" s="93">
        <f ca="1">IF(D514&lt;$B$1,VLOOKUP(D514,[1]DI!$A$4:$B$15000,2,FALSE),0)</f>
        <v>0.1215</v>
      </c>
      <c r="F514" s="14">
        <f t="shared" ca="1" si="180"/>
        <v>1.00045513</v>
      </c>
      <c r="G514" s="14">
        <f ca="1">(TRUNC(PRODUCT($F$12:$F513),16))</f>
        <v>1.2691292954233699</v>
      </c>
      <c r="H514" s="14">
        <f t="shared" si="181"/>
        <v>1</v>
      </c>
      <c r="I514" s="14">
        <f t="shared" ca="1" si="182"/>
        <v>1.2691292999999999</v>
      </c>
      <c r="J514" s="13">
        <f t="shared" si="172"/>
        <v>0</v>
      </c>
      <c r="K514" s="29">
        <f t="shared" si="173"/>
        <v>44538</v>
      </c>
      <c r="L514" s="2">
        <f t="shared" si="174"/>
        <v>502</v>
      </c>
      <c r="M514" s="17">
        <f t="shared" si="175"/>
        <v>502</v>
      </c>
      <c r="N514" s="12">
        <f t="shared" si="164"/>
        <v>1</v>
      </c>
      <c r="O514" s="12">
        <f t="shared" ca="1" si="165"/>
        <v>1.2691292999999999</v>
      </c>
      <c r="P514" s="17">
        <f t="shared" si="176"/>
        <v>0</v>
      </c>
      <c r="Q514" s="14">
        <f t="shared" ca="1" si="166"/>
        <v>269.1293</v>
      </c>
      <c r="R514" s="20">
        <f t="shared" si="167"/>
        <v>0</v>
      </c>
      <c r="S514" s="14">
        <f t="shared" si="168"/>
        <v>0</v>
      </c>
      <c r="T514" s="4" t="str">
        <f t="shared" si="177"/>
        <v>A+J=</v>
      </c>
      <c r="U514" s="29">
        <f t="shared" si="178"/>
        <v>46021</v>
      </c>
      <c r="V514" s="3"/>
      <c r="W514" s="3"/>
      <c r="X514" s="141">
        <f>[2]Plan1!$A584</f>
        <v>53942</v>
      </c>
      <c r="Y514" s="133" t="str">
        <f>[2]Plan1!$C584</f>
        <v>Independência do Brasil</v>
      </c>
      <c r="Z514" s="124"/>
      <c r="AA514" s="1"/>
      <c r="AB514" s="3"/>
      <c r="AC514" s="3"/>
      <c r="AD514" s="3"/>
      <c r="AE514" s="3"/>
      <c r="AF514" s="3"/>
      <c r="AG514" s="11"/>
      <c r="AH514" s="3"/>
      <c r="AI514" s="3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  <c r="EQ514" s="2"/>
      <c r="ER514" s="2"/>
      <c r="ES514" s="2"/>
      <c r="ET514" s="2"/>
      <c r="EU514" s="2"/>
      <c r="EV514" s="2"/>
      <c r="EW514" s="2"/>
      <c r="EX514" s="2"/>
      <c r="EY514" s="2"/>
    </row>
    <row r="515" spans="1:155" x14ac:dyDescent="0.15">
      <c r="A515" s="115">
        <f t="shared" si="169"/>
        <v>45268</v>
      </c>
      <c r="B515" s="116">
        <f t="shared" ca="1" si="179"/>
        <v>1269.7069099999999</v>
      </c>
      <c r="C515" s="14">
        <f t="shared" si="170"/>
        <v>1000</v>
      </c>
      <c r="D515" s="95">
        <f t="shared" si="171"/>
        <v>45267</v>
      </c>
      <c r="E515" s="93">
        <f ca="1">IF(D515&lt;$B$1,VLOOKUP(D515,[1]DI!$A$4:$B$15000,2,FALSE),0)</f>
        <v>0.1215</v>
      </c>
      <c r="F515" s="14">
        <f t="shared" ca="1" si="180"/>
        <v>1.00045513</v>
      </c>
      <c r="G515" s="14">
        <f ca="1">(TRUNC(PRODUCT($F$12:$F514),16))</f>
        <v>1.2697069142396</v>
      </c>
      <c r="H515" s="14">
        <f t="shared" si="181"/>
        <v>1</v>
      </c>
      <c r="I515" s="14">
        <f t="shared" ca="1" si="182"/>
        <v>1.26970691</v>
      </c>
      <c r="J515" s="13">
        <f t="shared" si="172"/>
        <v>0</v>
      </c>
      <c r="K515" s="29">
        <f t="shared" si="173"/>
        <v>44538</v>
      </c>
      <c r="L515" s="2">
        <f t="shared" si="174"/>
        <v>503</v>
      </c>
      <c r="M515" s="17">
        <f t="shared" si="175"/>
        <v>503</v>
      </c>
      <c r="N515" s="12">
        <f t="shared" si="164"/>
        <v>1</v>
      </c>
      <c r="O515" s="12">
        <f t="shared" ca="1" si="165"/>
        <v>1.26970691</v>
      </c>
      <c r="P515" s="17">
        <f t="shared" si="176"/>
        <v>0</v>
      </c>
      <c r="Q515" s="14">
        <f t="shared" ca="1" si="166"/>
        <v>269.70690999999999</v>
      </c>
      <c r="R515" s="20">
        <f t="shared" si="167"/>
        <v>0</v>
      </c>
      <c r="S515" s="14">
        <f t="shared" si="168"/>
        <v>0</v>
      </c>
      <c r="T515" s="4" t="str">
        <f t="shared" si="177"/>
        <v>A+J=</v>
      </c>
      <c r="U515" s="29">
        <f t="shared" si="178"/>
        <v>46021</v>
      </c>
      <c r="V515" s="3"/>
      <c r="W515" s="3"/>
      <c r="X515" s="141">
        <f>[2]Plan1!$A585</f>
        <v>53977</v>
      </c>
      <c r="Y515" s="133" t="str">
        <f>[2]Plan1!$C585</f>
        <v>Nossa Sr.a Aparecida - Padroeira do Brasil</v>
      </c>
      <c r="Z515" s="124"/>
      <c r="AA515" s="1"/>
      <c r="AB515" s="3"/>
      <c r="AC515" s="3"/>
      <c r="AD515" s="3"/>
      <c r="AE515" s="3"/>
      <c r="AF515" s="3"/>
      <c r="AG515" s="11"/>
      <c r="AH515" s="3"/>
      <c r="AI515" s="3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  <c r="EQ515" s="2"/>
      <c r="ER515" s="2"/>
      <c r="ES515" s="2"/>
      <c r="ET515" s="2"/>
      <c r="EU515" s="2"/>
      <c r="EV515" s="2"/>
      <c r="EW515" s="2"/>
      <c r="EX515" s="2"/>
      <c r="EY515" s="2"/>
    </row>
    <row r="516" spans="1:155" x14ac:dyDescent="0.15">
      <c r="A516" s="115">
        <f t="shared" si="169"/>
        <v>45271</v>
      </c>
      <c r="B516" s="116">
        <f t="shared" ca="1" si="179"/>
        <v>1270.2847999999999</v>
      </c>
      <c r="C516" s="14">
        <f t="shared" si="170"/>
        <v>1000</v>
      </c>
      <c r="D516" s="95">
        <f t="shared" si="171"/>
        <v>45268</v>
      </c>
      <c r="E516" s="93">
        <f ca="1">IF(D516&lt;$B$1,VLOOKUP(D516,[1]DI!$A$4:$B$15000,2,FALSE),0)</f>
        <v>0.1215</v>
      </c>
      <c r="F516" s="14">
        <f t="shared" ca="1" si="180"/>
        <v>1.00045513</v>
      </c>
      <c r="G516" s="14">
        <f ca="1">(TRUNC(PRODUCT($F$12:$F515),16))</f>
        <v>1.2702847959474799</v>
      </c>
      <c r="H516" s="14">
        <f t="shared" si="181"/>
        <v>1</v>
      </c>
      <c r="I516" s="14">
        <f t="shared" ca="1" si="182"/>
        <v>1.2702848</v>
      </c>
      <c r="J516" s="13">
        <f t="shared" si="172"/>
        <v>0</v>
      </c>
      <c r="K516" s="29">
        <f t="shared" si="173"/>
        <v>44538</v>
      </c>
      <c r="L516" s="2">
        <f t="shared" si="174"/>
        <v>504</v>
      </c>
      <c r="M516" s="17">
        <f t="shared" si="175"/>
        <v>504</v>
      </c>
      <c r="N516" s="12">
        <f t="shared" si="164"/>
        <v>1</v>
      </c>
      <c r="O516" s="12">
        <f t="shared" ca="1" si="165"/>
        <v>1.2702848</v>
      </c>
      <c r="P516" s="17">
        <f t="shared" si="176"/>
        <v>0</v>
      </c>
      <c r="Q516" s="14">
        <f t="shared" ca="1" si="166"/>
        <v>270.28480000000002</v>
      </c>
      <c r="R516" s="20">
        <f t="shared" si="167"/>
        <v>0</v>
      </c>
      <c r="S516" s="14">
        <f t="shared" si="168"/>
        <v>0</v>
      </c>
      <c r="T516" s="4" t="str">
        <f t="shared" si="177"/>
        <v>A+J=</v>
      </c>
      <c r="U516" s="29">
        <f t="shared" si="178"/>
        <v>46021</v>
      </c>
      <c r="V516" s="3"/>
      <c r="W516" s="3"/>
      <c r="X516" s="141">
        <f>[2]Plan1!$A586</f>
        <v>53998</v>
      </c>
      <c r="Y516" s="133" t="str">
        <f>[2]Plan1!$C586</f>
        <v>Finados</v>
      </c>
      <c r="Z516" s="124"/>
      <c r="AA516" s="1"/>
      <c r="AB516" s="3"/>
      <c r="AC516" s="3"/>
      <c r="AD516" s="3"/>
      <c r="AE516" s="3"/>
      <c r="AF516" s="3"/>
      <c r="AG516" s="11"/>
      <c r="AH516" s="3"/>
      <c r="AI516" s="3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  <c r="EP516" s="2"/>
      <c r="EQ516" s="2"/>
      <c r="ER516" s="2"/>
      <c r="ES516" s="2"/>
      <c r="ET516" s="2"/>
      <c r="EU516" s="2"/>
      <c r="EV516" s="2"/>
      <c r="EW516" s="2"/>
      <c r="EX516" s="2"/>
      <c r="EY516" s="2"/>
    </row>
    <row r="517" spans="1:155" x14ac:dyDescent="0.15">
      <c r="A517" s="115">
        <f t="shared" si="169"/>
        <v>45272</v>
      </c>
      <c r="B517" s="116">
        <f t="shared" ca="1" si="179"/>
        <v>1270.86294</v>
      </c>
      <c r="C517" s="14">
        <f t="shared" si="170"/>
        <v>1000</v>
      </c>
      <c r="D517" s="95">
        <f t="shared" si="171"/>
        <v>45271</v>
      </c>
      <c r="E517" s="93">
        <f ca="1">IF(D517&lt;$B$1,VLOOKUP(D517,[1]DI!$A$4:$B$15000,2,FALSE),0)</f>
        <v>0.1215</v>
      </c>
      <c r="F517" s="14">
        <f t="shared" ca="1" si="180"/>
        <v>1.00045513</v>
      </c>
      <c r="G517" s="14">
        <f ca="1">(TRUNC(PRODUCT($F$12:$F516),16))</f>
        <v>1.2708629406666601</v>
      </c>
      <c r="H517" s="14">
        <f t="shared" si="181"/>
        <v>1</v>
      </c>
      <c r="I517" s="14">
        <f t="shared" ca="1" si="182"/>
        <v>1.27086294</v>
      </c>
      <c r="J517" s="13">
        <f t="shared" si="172"/>
        <v>0</v>
      </c>
      <c r="K517" s="29">
        <f t="shared" si="173"/>
        <v>44538</v>
      </c>
      <c r="L517" s="2">
        <f t="shared" si="174"/>
        <v>505</v>
      </c>
      <c r="M517" s="17">
        <f t="shared" si="175"/>
        <v>505</v>
      </c>
      <c r="N517" s="12">
        <f t="shared" si="164"/>
        <v>1</v>
      </c>
      <c r="O517" s="12">
        <f t="shared" ca="1" si="165"/>
        <v>1.27086294</v>
      </c>
      <c r="P517" s="17">
        <f t="shared" si="176"/>
        <v>0</v>
      </c>
      <c r="Q517" s="14">
        <f t="shared" ca="1" si="166"/>
        <v>270.86293999999998</v>
      </c>
      <c r="R517" s="20">
        <f t="shared" si="167"/>
        <v>0</v>
      </c>
      <c r="S517" s="14">
        <f t="shared" si="168"/>
        <v>0</v>
      </c>
      <c r="T517" s="4" t="str">
        <f t="shared" si="177"/>
        <v>A+J=</v>
      </c>
      <c r="U517" s="29">
        <f t="shared" si="178"/>
        <v>46021</v>
      </c>
      <c r="V517" s="3"/>
      <c r="W517" s="3"/>
      <c r="X517" s="141">
        <f>[2]Plan1!$A587</f>
        <v>54011</v>
      </c>
      <c r="Y517" s="133" t="str">
        <f>[2]Plan1!$C587</f>
        <v>Proclamação da República</v>
      </c>
      <c r="Z517" s="124"/>
      <c r="AA517" s="1"/>
      <c r="AB517" s="3"/>
      <c r="AC517" s="3"/>
      <c r="AD517" s="3"/>
      <c r="AE517" s="3"/>
      <c r="AF517" s="3"/>
      <c r="AG517" s="11"/>
      <c r="AH517" s="3"/>
      <c r="AI517" s="3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  <c r="EP517" s="2"/>
      <c r="EQ517" s="2"/>
      <c r="ER517" s="2"/>
      <c r="ES517" s="2"/>
      <c r="ET517" s="2"/>
      <c r="EU517" s="2"/>
      <c r="EV517" s="2"/>
      <c r="EW517" s="2"/>
      <c r="EX517" s="2"/>
      <c r="EY517" s="2"/>
    </row>
    <row r="518" spans="1:155" x14ac:dyDescent="0.15">
      <c r="A518" s="115">
        <f t="shared" si="169"/>
        <v>45273</v>
      </c>
      <c r="B518" s="116">
        <f t="shared" ca="1" si="179"/>
        <v>1271.4413500000001</v>
      </c>
      <c r="C518" s="14">
        <f t="shared" si="170"/>
        <v>1000</v>
      </c>
      <c r="D518" s="95">
        <f t="shared" si="171"/>
        <v>45272</v>
      </c>
      <c r="E518" s="93">
        <f ca="1">IF(D518&lt;$B$1,VLOOKUP(D518,[1]DI!$A$4:$B$15000,2,FALSE),0)</f>
        <v>0.1215</v>
      </c>
      <c r="F518" s="14">
        <f t="shared" ca="1" si="180"/>
        <v>1.00045513</v>
      </c>
      <c r="G518" s="14">
        <f ca="1">(TRUNC(PRODUCT($F$12:$F517),16))</f>
        <v>1.2714413485168401</v>
      </c>
      <c r="H518" s="14">
        <f t="shared" si="181"/>
        <v>1</v>
      </c>
      <c r="I518" s="14">
        <f t="shared" ca="1" si="182"/>
        <v>1.2714413499999999</v>
      </c>
      <c r="J518" s="13">
        <f t="shared" si="172"/>
        <v>0</v>
      </c>
      <c r="K518" s="29">
        <f t="shared" si="173"/>
        <v>44538</v>
      </c>
      <c r="L518" s="2">
        <f t="shared" si="174"/>
        <v>506</v>
      </c>
      <c r="M518" s="17">
        <f t="shared" si="175"/>
        <v>506</v>
      </c>
      <c r="N518" s="12">
        <f t="shared" si="164"/>
        <v>1</v>
      </c>
      <c r="O518" s="12">
        <f t="shared" ca="1" si="165"/>
        <v>1.2714413499999999</v>
      </c>
      <c r="P518" s="17">
        <f t="shared" si="176"/>
        <v>0</v>
      </c>
      <c r="Q518" s="14">
        <f t="shared" ca="1" si="166"/>
        <v>271.44135</v>
      </c>
      <c r="R518" s="20">
        <f t="shared" si="167"/>
        <v>0</v>
      </c>
      <c r="S518" s="14">
        <f t="shared" si="168"/>
        <v>0</v>
      </c>
      <c r="T518" s="4" t="str">
        <f t="shared" si="177"/>
        <v>A+J=</v>
      </c>
      <c r="U518" s="29">
        <f t="shared" si="178"/>
        <v>46021</v>
      </c>
      <c r="V518" s="3"/>
      <c r="W518" s="3"/>
      <c r="X518" s="141">
        <f>[2]Plan1!$A588</f>
        <v>54016</v>
      </c>
      <c r="Y518" s="133" t="str">
        <f>[2]Plan1!$C588</f>
        <v>Dia Nacional de Zumbi e da Consciência Negra</v>
      </c>
      <c r="Z518" s="124"/>
      <c r="AA518" s="1"/>
      <c r="AB518" s="3"/>
      <c r="AC518" s="3"/>
      <c r="AD518" s="3"/>
      <c r="AE518" s="3"/>
      <c r="AF518" s="3"/>
      <c r="AG518" s="11"/>
      <c r="AH518" s="3"/>
      <c r="AI518" s="3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  <c r="EP518" s="2"/>
      <c r="EQ518" s="2"/>
      <c r="ER518" s="2"/>
      <c r="ES518" s="2"/>
      <c r="ET518" s="2"/>
      <c r="EU518" s="2"/>
      <c r="EV518" s="2"/>
      <c r="EW518" s="2"/>
      <c r="EX518" s="2"/>
      <c r="EY518" s="2"/>
    </row>
    <row r="519" spans="1:155" x14ac:dyDescent="0.15">
      <c r="A519" s="115">
        <f t="shared" si="169"/>
        <v>45274</v>
      </c>
      <c r="B519" s="116">
        <f t="shared" ca="1" si="179"/>
        <v>1272.0200199999999</v>
      </c>
      <c r="C519" s="14">
        <f t="shared" si="170"/>
        <v>1000</v>
      </c>
      <c r="D519" s="95">
        <f t="shared" si="171"/>
        <v>45273</v>
      </c>
      <c r="E519" s="93">
        <f ca="1">IF(D519&lt;$B$1,VLOOKUP(D519,[1]DI!$A$4:$B$15000,2,FALSE),0)</f>
        <v>0.1215</v>
      </c>
      <c r="F519" s="14">
        <f t="shared" ca="1" si="180"/>
        <v>1.00045513</v>
      </c>
      <c r="G519" s="14">
        <f ca="1">(TRUNC(PRODUCT($F$12:$F518),16))</f>
        <v>1.27202001961779</v>
      </c>
      <c r="H519" s="14">
        <f t="shared" si="181"/>
        <v>1</v>
      </c>
      <c r="I519" s="14">
        <f t="shared" ca="1" si="182"/>
        <v>1.27202002</v>
      </c>
      <c r="J519" s="13">
        <f t="shared" si="172"/>
        <v>0</v>
      </c>
      <c r="K519" s="29">
        <f t="shared" si="173"/>
        <v>44538</v>
      </c>
      <c r="L519" s="2">
        <f t="shared" si="174"/>
        <v>507</v>
      </c>
      <c r="M519" s="17">
        <f t="shared" si="175"/>
        <v>507</v>
      </c>
      <c r="N519" s="12">
        <f t="shared" si="164"/>
        <v>1</v>
      </c>
      <c r="O519" s="12">
        <f t="shared" ca="1" si="165"/>
        <v>1.27202002</v>
      </c>
      <c r="P519" s="17">
        <f t="shared" si="176"/>
        <v>0</v>
      </c>
      <c r="Q519" s="14">
        <f t="shared" ca="1" si="166"/>
        <v>272.02001999999999</v>
      </c>
      <c r="R519" s="20">
        <f t="shared" si="167"/>
        <v>0</v>
      </c>
      <c r="S519" s="14">
        <f t="shared" si="168"/>
        <v>0</v>
      </c>
      <c r="T519" s="4" t="str">
        <f t="shared" si="177"/>
        <v>A+J=</v>
      </c>
      <c r="U519" s="29">
        <f t="shared" si="178"/>
        <v>46021</v>
      </c>
      <c r="V519" s="3"/>
      <c r="W519" s="3"/>
      <c r="X519" s="141">
        <f>[2]Plan1!$A589</f>
        <v>54051</v>
      </c>
      <c r="Y519" s="133" t="str">
        <f>[2]Plan1!$C589</f>
        <v>Natal</v>
      </c>
      <c r="Z519" s="124"/>
      <c r="AA519" s="1"/>
      <c r="AB519" s="3"/>
      <c r="AC519" s="3"/>
      <c r="AD519" s="3"/>
      <c r="AE519" s="3"/>
      <c r="AF519" s="3"/>
      <c r="AG519" s="11"/>
      <c r="AH519" s="3"/>
      <c r="AI519" s="3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  <c r="EQ519" s="2"/>
      <c r="ER519" s="2"/>
      <c r="ES519" s="2"/>
      <c r="ET519" s="2"/>
      <c r="EU519" s="2"/>
      <c r="EV519" s="2"/>
      <c r="EW519" s="2"/>
      <c r="EX519" s="2"/>
      <c r="EY519" s="2"/>
    </row>
    <row r="520" spans="1:155" x14ac:dyDescent="0.15">
      <c r="A520" s="115">
        <f t="shared" si="169"/>
        <v>45275</v>
      </c>
      <c r="B520" s="116">
        <f t="shared" ca="1" si="179"/>
        <v>1272.5989500000001</v>
      </c>
      <c r="C520" s="14">
        <f t="shared" si="170"/>
        <v>1000</v>
      </c>
      <c r="D520" s="95">
        <f t="shared" si="171"/>
        <v>45274</v>
      </c>
      <c r="E520" s="93">
        <f ca="1">IF(D520&lt;$B$1,VLOOKUP(D520,[1]DI!$A$4:$B$15000,2,FALSE),0)</f>
        <v>0.11650000000000001</v>
      </c>
      <c r="F520" s="14">
        <f t="shared" ca="1" si="180"/>
        <v>1.0004373900000001</v>
      </c>
      <c r="G520" s="14">
        <f ca="1">(TRUNC(PRODUCT($F$12:$F519),16))</f>
        <v>1.2725989540893199</v>
      </c>
      <c r="H520" s="14">
        <f t="shared" si="181"/>
        <v>1</v>
      </c>
      <c r="I520" s="14">
        <f t="shared" ca="1" si="182"/>
        <v>1.2725989499999999</v>
      </c>
      <c r="J520" s="13">
        <f t="shared" si="172"/>
        <v>0</v>
      </c>
      <c r="K520" s="29">
        <f t="shared" si="173"/>
        <v>44538</v>
      </c>
      <c r="L520" s="2">
        <f t="shared" si="174"/>
        <v>508</v>
      </c>
      <c r="M520" s="17">
        <f t="shared" si="175"/>
        <v>508</v>
      </c>
      <c r="N520" s="12">
        <f t="shared" si="164"/>
        <v>1</v>
      </c>
      <c r="O520" s="12">
        <f t="shared" ca="1" si="165"/>
        <v>1.2725989499999999</v>
      </c>
      <c r="P520" s="17">
        <f t="shared" si="176"/>
        <v>0</v>
      </c>
      <c r="Q520" s="14">
        <f t="shared" ca="1" si="166"/>
        <v>272.59895</v>
      </c>
      <c r="R520" s="20">
        <f t="shared" si="167"/>
        <v>0</v>
      </c>
      <c r="S520" s="14">
        <f t="shared" si="168"/>
        <v>0</v>
      </c>
      <c r="T520" s="4" t="str">
        <f t="shared" si="177"/>
        <v>A+J=</v>
      </c>
      <c r="U520" s="29">
        <f t="shared" si="178"/>
        <v>46021</v>
      </c>
      <c r="V520" s="3"/>
      <c r="W520" s="3"/>
      <c r="X520" s="141">
        <f>[2]Plan1!$A590</f>
        <v>54058</v>
      </c>
      <c r="Y520" s="133" t="str">
        <f>[2]Plan1!$C590</f>
        <v>Confraternização Universal</v>
      </c>
      <c r="Z520" s="124"/>
      <c r="AA520" s="1"/>
      <c r="AB520" s="3"/>
      <c r="AC520" s="3"/>
      <c r="AD520" s="3"/>
      <c r="AE520" s="3"/>
      <c r="AF520" s="3"/>
      <c r="AG520" s="11"/>
      <c r="AH520" s="3"/>
      <c r="AI520" s="3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  <c r="EP520" s="2"/>
      <c r="EQ520" s="2"/>
      <c r="ER520" s="2"/>
      <c r="ES520" s="2"/>
      <c r="ET520" s="2"/>
      <c r="EU520" s="2"/>
      <c r="EV520" s="2"/>
      <c r="EW520" s="2"/>
      <c r="EX520" s="2"/>
      <c r="EY520" s="2"/>
    </row>
    <row r="521" spans="1:155" x14ac:dyDescent="0.15">
      <c r="A521" s="115">
        <f t="shared" si="169"/>
        <v>45278</v>
      </c>
      <c r="B521" s="116">
        <f t="shared" ca="1" si="179"/>
        <v>1273.1555800000001</v>
      </c>
      <c r="C521" s="14">
        <f t="shared" si="170"/>
        <v>1000</v>
      </c>
      <c r="D521" s="95">
        <f t="shared" si="171"/>
        <v>45275</v>
      </c>
      <c r="E521" s="93">
        <f ca="1">IF(D521&lt;$B$1,VLOOKUP(D521,[1]DI!$A$4:$B$15000,2,FALSE),0)</f>
        <v>0.11650000000000001</v>
      </c>
      <c r="F521" s="14">
        <f t="shared" ca="1" si="180"/>
        <v>1.0004373900000001</v>
      </c>
      <c r="G521" s="14">
        <f ca="1">(TRUNC(PRODUCT($F$12:$F520),16))</f>
        <v>1.27315557614585</v>
      </c>
      <c r="H521" s="14">
        <f t="shared" si="181"/>
        <v>1</v>
      </c>
      <c r="I521" s="14">
        <f t="shared" ca="1" si="182"/>
        <v>1.2731555800000001</v>
      </c>
      <c r="J521" s="13">
        <f t="shared" si="172"/>
        <v>0</v>
      </c>
      <c r="K521" s="29">
        <f t="shared" si="173"/>
        <v>44538</v>
      </c>
      <c r="L521" s="2">
        <f t="shared" si="174"/>
        <v>509</v>
      </c>
      <c r="M521" s="17">
        <f t="shared" si="175"/>
        <v>509</v>
      </c>
      <c r="N521" s="12">
        <f t="shared" si="164"/>
        <v>1</v>
      </c>
      <c r="O521" s="12">
        <f t="shared" ca="1" si="165"/>
        <v>1.2731555800000001</v>
      </c>
      <c r="P521" s="17">
        <f t="shared" si="176"/>
        <v>0</v>
      </c>
      <c r="Q521" s="14">
        <f t="shared" ca="1" si="166"/>
        <v>273.15557999999999</v>
      </c>
      <c r="R521" s="20">
        <f t="shared" si="167"/>
        <v>0</v>
      </c>
      <c r="S521" s="14">
        <f t="shared" si="168"/>
        <v>0</v>
      </c>
      <c r="T521" s="4" t="str">
        <f t="shared" si="177"/>
        <v>A+J=</v>
      </c>
      <c r="U521" s="29">
        <f t="shared" si="178"/>
        <v>46021</v>
      </c>
      <c r="V521" s="3"/>
      <c r="W521" s="3"/>
      <c r="X521" s="141">
        <f>[2]Plan1!$A591</f>
        <v>54105</v>
      </c>
      <c r="Y521" s="133" t="str">
        <f>[2]Plan1!$C591</f>
        <v>Carnaval</v>
      </c>
      <c r="Z521" s="124"/>
      <c r="AA521" s="1"/>
      <c r="AB521" s="3"/>
      <c r="AC521" s="3"/>
      <c r="AD521" s="3"/>
      <c r="AE521" s="3"/>
      <c r="AF521" s="3"/>
      <c r="AG521" s="11"/>
      <c r="AH521" s="3"/>
      <c r="AI521" s="3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  <c r="EQ521" s="2"/>
      <c r="ER521" s="2"/>
      <c r="ES521" s="2"/>
      <c r="ET521" s="2"/>
      <c r="EU521" s="2"/>
      <c r="EV521" s="2"/>
      <c r="EW521" s="2"/>
      <c r="EX521" s="2"/>
      <c r="EY521" s="2"/>
    </row>
    <row r="522" spans="1:155" x14ac:dyDescent="0.15">
      <c r="A522" s="115">
        <f t="shared" si="169"/>
        <v>45279</v>
      </c>
      <c r="B522" s="116">
        <f t="shared" ca="1" si="179"/>
        <v>1273.71244</v>
      </c>
      <c r="C522" s="14">
        <f t="shared" si="170"/>
        <v>1000</v>
      </c>
      <c r="D522" s="95">
        <f t="shared" si="171"/>
        <v>45278</v>
      </c>
      <c r="E522" s="93">
        <f ca="1">IF(D522&lt;$B$1,VLOOKUP(D522,[1]DI!$A$4:$B$15000,2,FALSE),0)</f>
        <v>0.11650000000000001</v>
      </c>
      <c r="F522" s="14">
        <f t="shared" ca="1" si="180"/>
        <v>1.0004373900000001</v>
      </c>
      <c r="G522" s="14">
        <f ca="1">(TRUNC(PRODUCT($F$12:$F521),16))</f>
        <v>1.2737124416633001</v>
      </c>
      <c r="H522" s="14">
        <f t="shared" si="181"/>
        <v>1</v>
      </c>
      <c r="I522" s="14">
        <f t="shared" ca="1" si="182"/>
        <v>1.2737124399999999</v>
      </c>
      <c r="J522" s="13">
        <f t="shared" si="172"/>
        <v>0</v>
      </c>
      <c r="K522" s="29">
        <f t="shared" si="173"/>
        <v>44538</v>
      </c>
      <c r="L522" s="2">
        <f t="shared" si="174"/>
        <v>510</v>
      </c>
      <c r="M522" s="17">
        <f t="shared" si="175"/>
        <v>510</v>
      </c>
      <c r="N522" s="12">
        <f t="shared" si="164"/>
        <v>1</v>
      </c>
      <c r="O522" s="12">
        <f t="shared" ca="1" si="165"/>
        <v>1.2737124399999999</v>
      </c>
      <c r="P522" s="17">
        <f t="shared" si="176"/>
        <v>0</v>
      </c>
      <c r="Q522" s="14">
        <f t="shared" ca="1" si="166"/>
        <v>273.71244000000002</v>
      </c>
      <c r="R522" s="20">
        <f t="shared" si="167"/>
        <v>0</v>
      </c>
      <c r="S522" s="14">
        <f t="shared" si="168"/>
        <v>0</v>
      </c>
      <c r="T522" s="4" t="str">
        <f t="shared" si="177"/>
        <v>A+J=</v>
      </c>
      <c r="U522" s="29">
        <f t="shared" si="178"/>
        <v>46021</v>
      </c>
      <c r="V522" s="3"/>
      <c r="W522" s="3"/>
      <c r="X522" s="141">
        <f>[2]Plan1!$A592</f>
        <v>54106</v>
      </c>
      <c r="Y522" s="133" t="str">
        <f>[2]Plan1!$C592</f>
        <v>Carnaval</v>
      </c>
      <c r="Z522" s="124"/>
      <c r="AA522" s="1"/>
      <c r="AB522" s="3"/>
      <c r="AC522" s="3"/>
      <c r="AD522" s="3"/>
      <c r="AE522" s="3"/>
      <c r="AF522" s="3"/>
      <c r="AG522" s="11"/>
      <c r="AH522" s="3"/>
      <c r="AI522" s="3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  <c r="EQ522" s="2"/>
      <c r="ER522" s="2"/>
      <c r="ES522" s="2"/>
      <c r="ET522" s="2"/>
      <c r="EU522" s="2"/>
      <c r="EV522" s="2"/>
      <c r="EW522" s="2"/>
      <c r="EX522" s="2"/>
      <c r="EY522" s="2"/>
    </row>
    <row r="523" spans="1:155" x14ac:dyDescent="0.15">
      <c r="A523" s="115">
        <f t="shared" si="169"/>
        <v>45280</v>
      </c>
      <c r="B523" s="116">
        <f t="shared" ca="1" si="179"/>
        <v>1274.26955</v>
      </c>
      <c r="C523" s="14">
        <f t="shared" si="170"/>
        <v>1000</v>
      </c>
      <c r="D523" s="95">
        <f t="shared" si="171"/>
        <v>45279</v>
      </c>
      <c r="E523" s="93">
        <f ca="1">IF(D523&lt;$B$1,VLOOKUP(D523,[1]DI!$A$4:$B$15000,2,FALSE),0)</f>
        <v>0.11650000000000001</v>
      </c>
      <c r="F523" s="14">
        <f t="shared" ca="1" si="180"/>
        <v>1.0004373900000001</v>
      </c>
      <c r="G523" s="14">
        <f ca="1">(TRUNC(PRODUCT($F$12:$F522),16))</f>
        <v>1.2742695507481601</v>
      </c>
      <c r="H523" s="14">
        <f t="shared" si="181"/>
        <v>1</v>
      </c>
      <c r="I523" s="14">
        <f t="shared" ca="1" si="182"/>
        <v>1.2742695500000001</v>
      </c>
      <c r="J523" s="13">
        <f t="shared" si="172"/>
        <v>0</v>
      </c>
      <c r="K523" s="29">
        <f t="shared" si="173"/>
        <v>44538</v>
      </c>
      <c r="L523" s="2">
        <f t="shared" si="174"/>
        <v>511</v>
      </c>
      <c r="M523" s="17">
        <f t="shared" si="175"/>
        <v>511</v>
      </c>
      <c r="N523" s="12">
        <f t="shared" si="164"/>
        <v>1</v>
      </c>
      <c r="O523" s="12">
        <f t="shared" ca="1" si="165"/>
        <v>1.2742695500000001</v>
      </c>
      <c r="P523" s="17">
        <f t="shared" si="176"/>
        <v>0</v>
      </c>
      <c r="Q523" s="14">
        <f t="shared" ca="1" si="166"/>
        <v>274.26954999999998</v>
      </c>
      <c r="R523" s="20">
        <f t="shared" si="167"/>
        <v>0</v>
      </c>
      <c r="S523" s="14">
        <f t="shared" si="168"/>
        <v>0</v>
      </c>
      <c r="T523" s="4" t="str">
        <f t="shared" si="177"/>
        <v>A+J=</v>
      </c>
      <c r="U523" s="29">
        <f t="shared" si="178"/>
        <v>46021</v>
      </c>
      <c r="V523" s="3"/>
      <c r="W523" s="3"/>
      <c r="X523" s="141">
        <f>[2]Plan1!$A593</f>
        <v>54151</v>
      </c>
      <c r="Y523" s="133" t="str">
        <f>[2]Plan1!$C593</f>
        <v>Paixão de Cristo</v>
      </c>
      <c r="Z523" s="124"/>
      <c r="AA523" s="1"/>
      <c r="AB523" s="3"/>
      <c r="AC523" s="3"/>
      <c r="AD523" s="3"/>
      <c r="AE523" s="3"/>
      <c r="AF523" s="3"/>
      <c r="AG523" s="11"/>
      <c r="AH523" s="3"/>
      <c r="AI523" s="3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  <c r="EQ523" s="2"/>
      <c r="ER523" s="2"/>
      <c r="ES523" s="2"/>
      <c r="ET523" s="2"/>
      <c r="EU523" s="2"/>
      <c r="EV523" s="2"/>
      <c r="EW523" s="2"/>
      <c r="EX523" s="2"/>
      <c r="EY523" s="2"/>
    </row>
    <row r="524" spans="1:155" x14ac:dyDescent="0.15">
      <c r="A524" s="115">
        <f t="shared" si="169"/>
        <v>45281</v>
      </c>
      <c r="B524" s="116">
        <f t="shared" ca="1" si="179"/>
        <v>1274.8269</v>
      </c>
      <c r="C524" s="14">
        <f t="shared" si="170"/>
        <v>1000</v>
      </c>
      <c r="D524" s="95">
        <f t="shared" si="171"/>
        <v>45280</v>
      </c>
      <c r="E524" s="93">
        <f ca="1">IF(D524&lt;$B$1,VLOOKUP(D524,[1]DI!$A$4:$B$15000,2,FALSE),0)</f>
        <v>0.11650000000000001</v>
      </c>
      <c r="F524" s="14">
        <f t="shared" ca="1" si="180"/>
        <v>1.0004373900000001</v>
      </c>
      <c r="G524" s="14">
        <f ca="1">(TRUNC(PRODUCT($F$12:$F523),16))</f>
        <v>1.2748269035069599</v>
      </c>
      <c r="H524" s="14">
        <f t="shared" si="181"/>
        <v>1</v>
      </c>
      <c r="I524" s="14">
        <f t="shared" ca="1" si="182"/>
        <v>1.2748269000000001</v>
      </c>
      <c r="J524" s="13">
        <f t="shared" si="172"/>
        <v>0</v>
      </c>
      <c r="K524" s="29">
        <f t="shared" si="173"/>
        <v>44538</v>
      </c>
      <c r="L524" s="2">
        <f t="shared" si="174"/>
        <v>512</v>
      </c>
      <c r="M524" s="17">
        <f t="shared" si="175"/>
        <v>512</v>
      </c>
      <c r="N524" s="12">
        <f t="shared" ref="N524:N587" si="183">ROUND((J524+1)^(M524/252),9)</f>
        <v>1</v>
      </c>
      <c r="O524" s="12">
        <f t="shared" ref="O524:O587" ca="1" si="184">ROUND(I524*N524,9)</f>
        <v>1.2748269000000001</v>
      </c>
      <c r="P524" s="17">
        <f t="shared" si="176"/>
        <v>0</v>
      </c>
      <c r="Q524" s="14">
        <f t="shared" ref="Q524:Q587" ca="1" si="185">TRUNC(((O524-1)*C524),8)</f>
        <v>274.82690000000002</v>
      </c>
      <c r="R524" s="20">
        <f t="shared" ref="R524:R587" si="186">IF($P524&gt;0,VLOOKUP($P524,$X$12:$AD$150,7),0)</f>
        <v>0</v>
      </c>
      <c r="S524" s="14">
        <f t="shared" ref="S524:S587" si="187">IF(R524&gt;0,TRUNC(R524*C524,8),0)</f>
        <v>0</v>
      </c>
      <c r="T524" s="4" t="str">
        <f t="shared" si="177"/>
        <v>A+J=</v>
      </c>
      <c r="U524" s="29">
        <f t="shared" si="178"/>
        <v>46021</v>
      </c>
      <c r="V524" s="3"/>
      <c r="W524" s="3"/>
      <c r="X524" s="141">
        <f>[2]Plan1!$A594</f>
        <v>54169</v>
      </c>
      <c r="Y524" s="133" t="str">
        <f>[2]Plan1!$C594</f>
        <v>Tiradentes</v>
      </c>
      <c r="Z524" s="124"/>
      <c r="AA524" s="1"/>
      <c r="AB524" s="3"/>
      <c r="AC524" s="3"/>
      <c r="AD524" s="3"/>
      <c r="AE524" s="3"/>
      <c r="AF524" s="3"/>
      <c r="AG524" s="11"/>
      <c r="AH524" s="3"/>
      <c r="AI524" s="3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  <c r="EQ524" s="2"/>
      <c r="ER524" s="2"/>
      <c r="ES524" s="2"/>
      <c r="ET524" s="2"/>
      <c r="EU524" s="2"/>
      <c r="EV524" s="2"/>
      <c r="EW524" s="2"/>
      <c r="EX524" s="2"/>
      <c r="EY524" s="2"/>
    </row>
    <row r="525" spans="1:155" x14ac:dyDescent="0.15">
      <c r="A525" s="115">
        <f t="shared" ref="A525:A588" si="188">WORKDAY($A524,1,$X$166:$X$544)</f>
        <v>45282</v>
      </c>
      <c r="B525" s="116">
        <f t="shared" ca="1" si="179"/>
        <v>1275.3845000000001</v>
      </c>
      <c r="C525" s="14">
        <f t="shared" ref="C525:C588" si="189">(C524-S524)</f>
        <v>1000</v>
      </c>
      <c r="D525" s="95">
        <f t="shared" ref="D525:D588" si="190">WORKDAY($A525,-1,$X$160:$X$544)</f>
        <v>45281</v>
      </c>
      <c r="E525" s="93">
        <f ca="1">IF(D525&lt;$B$1,VLOOKUP(D525,[1]DI!$A$4:$B$15000,2,FALSE),0)</f>
        <v>0.11650000000000001</v>
      </c>
      <c r="F525" s="14">
        <f t="shared" ca="1" si="180"/>
        <v>1.0004373900000001</v>
      </c>
      <c r="G525" s="14">
        <f ca="1">(TRUNC(PRODUCT($F$12:$F524),16))</f>
        <v>1.27538450004629</v>
      </c>
      <c r="H525" s="14">
        <f t="shared" si="181"/>
        <v>1</v>
      </c>
      <c r="I525" s="14">
        <f t="shared" ca="1" si="182"/>
        <v>1.2753844999999999</v>
      </c>
      <c r="J525" s="13">
        <f t="shared" ref="J525:J588" si="191">J524</f>
        <v>0</v>
      </c>
      <c r="K525" s="29">
        <f t="shared" ref="K525:K588" si="192">IF(P524&gt;0,VLOOKUP(P524,X$12:AH$150,2),K524)</f>
        <v>44538</v>
      </c>
      <c r="L525" s="2">
        <f t="shared" ref="L525:L588" si="193">IF(A525&gt;K525,IF(NETWORKDAYS(K525,A525,$X$160:$X$544)-1=0,1,NETWORKDAYS(K525,A525,$X$160:$X$544)-1),0)</f>
        <v>513</v>
      </c>
      <c r="M525" s="17">
        <f t="shared" ref="M525:M588" si="194">IF(AND(L525=1,L524=1),1,IF(L525&gt;0,IF(L525=L524,L525+1,L525),0))</f>
        <v>513</v>
      </c>
      <c r="N525" s="12">
        <f t="shared" si="183"/>
        <v>1</v>
      </c>
      <c r="O525" s="12">
        <f t="shared" ca="1" si="184"/>
        <v>1.2753844999999999</v>
      </c>
      <c r="P525" s="17">
        <f t="shared" ref="P525:P588" si="195">IF(VLOOKUP(A525,Y$12:AF$150,8)=VLOOKUP(A524,Y$12:AF$150,8),0,VLOOKUP(A525,Y$12:AF$150,8))</f>
        <v>0</v>
      </c>
      <c r="Q525" s="14">
        <f t="shared" ca="1" si="185"/>
        <v>275.3845</v>
      </c>
      <c r="R525" s="20">
        <f t="shared" si="186"/>
        <v>0</v>
      </c>
      <c r="S525" s="14">
        <f t="shared" si="187"/>
        <v>0</v>
      </c>
      <c r="T525" s="4" t="str">
        <f t="shared" ref="T525:T588" si="196">IF(P524&gt;0,VLOOKUP(P524,X$12:AH$150,10),T524)</f>
        <v>A+J=</v>
      </c>
      <c r="U525" s="29">
        <f t="shared" ref="U525:U588" si="197">IF(P524&gt;0,VLOOKUP(P524,X$12:AH$150,11),U524)</f>
        <v>46021</v>
      </c>
      <c r="V525" s="3"/>
      <c r="W525" s="3"/>
      <c r="X525" s="141">
        <f>[2]Plan1!$A595</f>
        <v>54179</v>
      </c>
      <c r="Y525" s="133" t="str">
        <f>[2]Plan1!$C595</f>
        <v>Dia do Trabalho</v>
      </c>
      <c r="Z525" s="124"/>
      <c r="AA525" s="1"/>
      <c r="AB525" s="3"/>
      <c r="AC525" s="3"/>
      <c r="AD525" s="3"/>
      <c r="AE525" s="3"/>
      <c r="AF525" s="3"/>
      <c r="AG525" s="11"/>
      <c r="AH525" s="3"/>
      <c r="AI525" s="3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  <c r="EQ525" s="2"/>
      <c r="ER525" s="2"/>
      <c r="ES525" s="2"/>
      <c r="ET525" s="2"/>
      <c r="EU525" s="2"/>
      <c r="EV525" s="2"/>
      <c r="EW525" s="2"/>
      <c r="EX525" s="2"/>
      <c r="EY525" s="2"/>
    </row>
    <row r="526" spans="1:155" x14ac:dyDescent="0.15">
      <c r="A526" s="115">
        <f t="shared" si="188"/>
        <v>45286</v>
      </c>
      <c r="B526" s="116">
        <f t="shared" ref="B526:B589" ca="1" si="198">IF(D526&lt;=TODAY(),C526+Q526,IF(AND(D526&gt;TODAY(),A526&lt;=$B$1),IF(VLOOKUP(TODAY(),$A$10:$E$5000,4,FALSE)=0,"n.d",C526+Q526),"n.d"))</f>
        <v>1275.9423400000001</v>
      </c>
      <c r="C526" s="14">
        <f t="shared" si="189"/>
        <v>1000</v>
      </c>
      <c r="D526" s="95">
        <f t="shared" si="190"/>
        <v>45282</v>
      </c>
      <c r="E526" s="93">
        <f ca="1">IF(D526&lt;$B$1,VLOOKUP(D526,[1]DI!$A$4:$B$15000,2,FALSE),0)</f>
        <v>0.11650000000000001</v>
      </c>
      <c r="F526" s="14">
        <f t="shared" ref="F526:F589" ca="1" si="199">ROUND(((1+E526)^(1/252)),8)</f>
        <v>1.0004373900000001</v>
      </c>
      <c r="G526" s="14">
        <f ca="1">(TRUNC(PRODUCT($F$12:$F525),16))</f>
        <v>1.2759423404727599</v>
      </c>
      <c r="H526" s="14">
        <f t="shared" ref="H526:H589" si="200">IF(P525&gt;0,G525,H525)</f>
        <v>1</v>
      </c>
      <c r="I526" s="14">
        <f t="shared" ref="I526:I589" ca="1" si="201">ROUND(G526/H526,8)</f>
        <v>1.2759423400000001</v>
      </c>
      <c r="J526" s="13">
        <f t="shared" si="191"/>
        <v>0</v>
      </c>
      <c r="K526" s="29">
        <f t="shared" si="192"/>
        <v>44538</v>
      </c>
      <c r="L526" s="2">
        <f t="shared" si="193"/>
        <v>514</v>
      </c>
      <c r="M526" s="17">
        <f t="shared" si="194"/>
        <v>514</v>
      </c>
      <c r="N526" s="12">
        <f t="shared" si="183"/>
        <v>1</v>
      </c>
      <c r="O526" s="12">
        <f t="shared" ca="1" si="184"/>
        <v>1.2759423400000001</v>
      </c>
      <c r="P526" s="17">
        <f t="shared" si="195"/>
        <v>0</v>
      </c>
      <c r="Q526" s="14">
        <f t="shared" ca="1" si="185"/>
        <v>275.94234</v>
      </c>
      <c r="R526" s="20">
        <f t="shared" si="186"/>
        <v>0</v>
      </c>
      <c r="S526" s="14">
        <f t="shared" si="187"/>
        <v>0</v>
      </c>
      <c r="T526" s="4" t="str">
        <f t="shared" si="196"/>
        <v>A+J=</v>
      </c>
      <c r="U526" s="29">
        <f t="shared" si="197"/>
        <v>46021</v>
      </c>
      <c r="V526" s="3"/>
      <c r="W526" s="3"/>
      <c r="X526" s="141">
        <f>[2]Plan1!$A596</f>
        <v>54213</v>
      </c>
      <c r="Y526" s="133" t="str">
        <f>[2]Plan1!$C596</f>
        <v>Corpus Christi</v>
      </c>
      <c r="Z526" s="124"/>
      <c r="AA526" s="1"/>
      <c r="AB526" s="3"/>
      <c r="AC526" s="3"/>
      <c r="AD526" s="3"/>
      <c r="AE526" s="3"/>
      <c r="AF526" s="3"/>
      <c r="AG526" s="11"/>
      <c r="AH526" s="3"/>
      <c r="AI526" s="3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  <c r="EQ526" s="2"/>
      <c r="ER526" s="2"/>
      <c r="ES526" s="2"/>
      <c r="ET526" s="2"/>
      <c r="EU526" s="2"/>
      <c r="EV526" s="2"/>
      <c r="EW526" s="2"/>
      <c r="EX526" s="2"/>
      <c r="EY526" s="2"/>
    </row>
    <row r="527" spans="1:155" x14ac:dyDescent="0.15">
      <c r="A527" s="115">
        <f t="shared" si="188"/>
        <v>45287</v>
      </c>
      <c r="B527" s="116">
        <f t="shared" ca="1" si="198"/>
        <v>1276.5004200000001</v>
      </c>
      <c r="C527" s="14">
        <f t="shared" si="189"/>
        <v>1000</v>
      </c>
      <c r="D527" s="95">
        <f t="shared" si="190"/>
        <v>45286</v>
      </c>
      <c r="E527" s="93">
        <f ca="1">IF(D527&lt;$B$1,VLOOKUP(D527,[1]DI!$A$4:$B$15000,2,FALSE),0)</f>
        <v>0.11650000000000001</v>
      </c>
      <c r="F527" s="14">
        <f t="shared" ca="1" si="199"/>
        <v>1.0004373900000001</v>
      </c>
      <c r="G527" s="14">
        <f ca="1">(TRUNC(PRODUCT($F$12:$F526),16))</f>
        <v>1.27650042489306</v>
      </c>
      <c r="H527" s="14">
        <f t="shared" si="200"/>
        <v>1</v>
      </c>
      <c r="I527" s="14">
        <f t="shared" ca="1" si="201"/>
        <v>1.2765004200000001</v>
      </c>
      <c r="J527" s="13">
        <f t="shared" si="191"/>
        <v>0</v>
      </c>
      <c r="K527" s="29">
        <f t="shared" si="192"/>
        <v>44538</v>
      </c>
      <c r="L527" s="2">
        <f t="shared" si="193"/>
        <v>515</v>
      </c>
      <c r="M527" s="17">
        <f t="shared" si="194"/>
        <v>515</v>
      </c>
      <c r="N527" s="12">
        <f t="shared" si="183"/>
        <v>1</v>
      </c>
      <c r="O527" s="12">
        <f t="shared" ca="1" si="184"/>
        <v>1.2765004200000001</v>
      </c>
      <c r="P527" s="17">
        <f t="shared" si="195"/>
        <v>0</v>
      </c>
      <c r="Q527" s="14">
        <f t="shared" ca="1" si="185"/>
        <v>276.50042000000002</v>
      </c>
      <c r="R527" s="20">
        <f t="shared" si="186"/>
        <v>0</v>
      </c>
      <c r="S527" s="14">
        <f t="shared" si="187"/>
        <v>0</v>
      </c>
      <c r="T527" s="4" t="str">
        <f t="shared" si="196"/>
        <v>A+J=</v>
      </c>
      <c r="U527" s="29">
        <f t="shared" si="197"/>
        <v>46021</v>
      </c>
      <c r="V527" s="3"/>
      <c r="W527" s="3"/>
      <c r="X527" s="141">
        <f>[2]Plan1!$A597</f>
        <v>54308</v>
      </c>
      <c r="Y527" s="133" t="str">
        <f>[2]Plan1!$C597</f>
        <v>Independência do Brasil</v>
      </c>
      <c r="Z527" s="124"/>
      <c r="AA527" s="1"/>
      <c r="AB527" s="3"/>
      <c r="AC527" s="3"/>
      <c r="AD527" s="3"/>
      <c r="AE527" s="3"/>
      <c r="AF527" s="3"/>
      <c r="AG527" s="11"/>
      <c r="AH527" s="3"/>
      <c r="AI527" s="3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  <c r="EQ527" s="2"/>
      <c r="ER527" s="2"/>
      <c r="ES527" s="2"/>
      <c r="ET527" s="2"/>
      <c r="EU527" s="2"/>
      <c r="EV527" s="2"/>
      <c r="EW527" s="2"/>
      <c r="EX527" s="2"/>
      <c r="EY527" s="2"/>
    </row>
    <row r="528" spans="1:155" x14ac:dyDescent="0.15">
      <c r="A528" s="115">
        <f t="shared" si="188"/>
        <v>45288</v>
      </c>
      <c r="B528" s="116">
        <f t="shared" ca="1" si="198"/>
        <v>1277.0587499999999</v>
      </c>
      <c r="C528" s="14">
        <f t="shared" si="189"/>
        <v>1000</v>
      </c>
      <c r="D528" s="95">
        <f t="shared" si="190"/>
        <v>45287</v>
      </c>
      <c r="E528" s="93">
        <f ca="1">IF(D528&lt;$B$1,VLOOKUP(D528,[1]DI!$A$4:$B$15000,2,FALSE),0)</f>
        <v>0.11650000000000001</v>
      </c>
      <c r="F528" s="14">
        <f t="shared" ca="1" si="199"/>
        <v>1.0004373900000001</v>
      </c>
      <c r="G528" s="14">
        <f ca="1">(TRUNC(PRODUCT($F$12:$F527),16))</f>
        <v>1.27705875341391</v>
      </c>
      <c r="H528" s="14">
        <f t="shared" si="200"/>
        <v>1</v>
      </c>
      <c r="I528" s="14">
        <f t="shared" ca="1" si="201"/>
        <v>1.2770587499999999</v>
      </c>
      <c r="J528" s="13">
        <f t="shared" si="191"/>
        <v>0</v>
      </c>
      <c r="K528" s="29">
        <f t="shared" si="192"/>
        <v>44538</v>
      </c>
      <c r="L528" s="2">
        <f t="shared" si="193"/>
        <v>516</v>
      </c>
      <c r="M528" s="17">
        <f t="shared" si="194"/>
        <v>516</v>
      </c>
      <c r="N528" s="12">
        <f t="shared" si="183"/>
        <v>1</v>
      </c>
      <c r="O528" s="12">
        <f t="shared" ca="1" si="184"/>
        <v>1.2770587499999999</v>
      </c>
      <c r="P528" s="17">
        <f t="shared" si="195"/>
        <v>0</v>
      </c>
      <c r="Q528" s="14">
        <f t="shared" ca="1" si="185"/>
        <v>277.05874999999997</v>
      </c>
      <c r="R528" s="20">
        <f t="shared" si="186"/>
        <v>0</v>
      </c>
      <c r="S528" s="14">
        <f t="shared" si="187"/>
        <v>0</v>
      </c>
      <c r="T528" s="4" t="str">
        <f t="shared" si="196"/>
        <v>A+J=</v>
      </c>
      <c r="U528" s="29">
        <f t="shared" si="197"/>
        <v>46021</v>
      </c>
      <c r="V528" s="3"/>
      <c r="W528" s="3"/>
      <c r="X528" s="141">
        <f>[2]Plan1!$A598</f>
        <v>54343</v>
      </c>
      <c r="Y528" s="133" t="str">
        <f>[2]Plan1!$C598</f>
        <v>Nossa Sr.a Aparecida - Padroeira do Brasil</v>
      </c>
      <c r="Z528" s="124"/>
      <c r="AA528" s="1"/>
      <c r="AB528" s="3"/>
      <c r="AC528" s="3"/>
      <c r="AD528" s="3"/>
      <c r="AE528" s="3"/>
      <c r="AF528" s="3"/>
      <c r="AG528" s="11"/>
      <c r="AH528" s="3"/>
      <c r="AI528" s="3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  <c r="EQ528" s="2"/>
      <c r="ER528" s="2"/>
      <c r="ES528" s="2"/>
      <c r="ET528" s="2"/>
      <c r="EU528" s="2"/>
      <c r="EV528" s="2"/>
      <c r="EW528" s="2"/>
      <c r="EX528" s="2"/>
      <c r="EY528" s="2"/>
    </row>
    <row r="529" spans="1:155" x14ac:dyDescent="0.15">
      <c r="A529" s="115">
        <f t="shared" si="188"/>
        <v>45289</v>
      </c>
      <c r="B529" s="116">
        <f t="shared" ca="1" si="198"/>
        <v>1277.61733</v>
      </c>
      <c r="C529" s="14">
        <f t="shared" si="189"/>
        <v>1000</v>
      </c>
      <c r="D529" s="95">
        <f t="shared" si="190"/>
        <v>45288</v>
      </c>
      <c r="E529" s="93">
        <f ca="1">IF(D529&lt;$B$1,VLOOKUP(D529,[1]DI!$A$4:$B$15000,2,FALSE),0)</f>
        <v>0.11650000000000001</v>
      </c>
      <c r="F529" s="14">
        <f t="shared" ca="1" si="199"/>
        <v>1.0004373900000001</v>
      </c>
      <c r="G529" s="14">
        <f ca="1">(TRUNC(PRODUCT($F$12:$F528),16))</f>
        <v>1.27761732614206</v>
      </c>
      <c r="H529" s="14">
        <f t="shared" si="200"/>
        <v>1</v>
      </c>
      <c r="I529" s="14">
        <f t="shared" ca="1" si="201"/>
        <v>1.27761733</v>
      </c>
      <c r="J529" s="13">
        <f t="shared" si="191"/>
        <v>0</v>
      </c>
      <c r="K529" s="29">
        <f t="shared" si="192"/>
        <v>44538</v>
      </c>
      <c r="L529" s="2">
        <f t="shared" si="193"/>
        <v>517</v>
      </c>
      <c r="M529" s="17">
        <f t="shared" si="194"/>
        <v>517</v>
      </c>
      <c r="N529" s="12">
        <f t="shared" si="183"/>
        <v>1</v>
      </c>
      <c r="O529" s="12">
        <f t="shared" ca="1" si="184"/>
        <v>1.27761733</v>
      </c>
      <c r="P529" s="17">
        <f t="shared" si="195"/>
        <v>0</v>
      </c>
      <c r="Q529" s="14">
        <f t="shared" ca="1" si="185"/>
        <v>277.61732999999998</v>
      </c>
      <c r="R529" s="20">
        <f t="shared" si="186"/>
        <v>0</v>
      </c>
      <c r="S529" s="14">
        <f t="shared" si="187"/>
        <v>0</v>
      </c>
      <c r="T529" s="4" t="str">
        <f t="shared" si="196"/>
        <v>A+J=</v>
      </c>
      <c r="U529" s="29">
        <f t="shared" si="197"/>
        <v>46021</v>
      </c>
      <c r="V529" s="3"/>
      <c r="W529" s="3"/>
      <c r="X529" s="141">
        <f>[2]Plan1!$A599</f>
        <v>54364</v>
      </c>
      <c r="Y529" s="133" t="str">
        <f>[2]Plan1!$C599</f>
        <v>Finados</v>
      </c>
      <c r="Z529" s="124"/>
      <c r="AA529" s="1"/>
      <c r="AB529" s="3"/>
      <c r="AC529" s="3"/>
      <c r="AD529" s="3"/>
      <c r="AE529" s="3"/>
      <c r="AF529" s="3"/>
      <c r="AG529" s="11"/>
      <c r="AH529" s="3"/>
      <c r="AI529" s="3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  <c r="EQ529" s="2"/>
      <c r="ER529" s="2"/>
      <c r="ES529" s="2"/>
      <c r="ET529" s="2"/>
      <c r="EU529" s="2"/>
      <c r="EV529" s="2"/>
      <c r="EW529" s="2"/>
      <c r="EX529" s="2"/>
      <c r="EY529" s="2"/>
    </row>
    <row r="530" spans="1:155" x14ac:dyDescent="0.15">
      <c r="A530" s="115">
        <f t="shared" si="188"/>
        <v>45293</v>
      </c>
      <c r="B530" s="116">
        <f t="shared" ca="1" si="198"/>
        <v>1278.17614</v>
      </c>
      <c r="C530" s="14">
        <f t="shared" si="189"/>
        <v>1000</v>
      </c>
      <c r="D530" s="95">
        <f t="shared" si="190"/>
        <v>45289</v>
      </c>
      <c r="E530" s="93">
        <f ca="1">IF(D530&lt;$B$1,VLOOKUP(D530,[1]DI!$A$4:$B$15000,2,FALSE),0)</f>
        <v>0.11650000000000001</v>
      </c>
      <c r="F530" s="14">
        <f t="shared" ca="1" si="199"/>
        <v>1.0004373900000001</v>
      </c>
      <c r="G530" s="14">
        <f ca="1">(TRUNC(PRODUCT($F$12:$F529),16))</f>
        <v>1.2781761431843399</v>
      </c>
      <c r="H530" s="14">
        <f t="shared" si="200"/>
        <v>1</v>
      </c>
      <c r="I530" s="14">
        <f t="shared" ca="1" si="201"/>
        <v>1.27817614</v>
      </c>
      <c r="J530" s="13">
        <f t="shared" si="191"/>
        <v>0</v>
      </c>
      <c r="K530" s="29">
        <f t="shared" si="192"/>
        <v>44538</v>
      </c>
      <c r="L530" s="2">
        <f t="shared" si="193"/>
        <v>518</v>
      </c>
      <c r="M530" s="17">
        <f t="shared" si="194"/>
        <v>518</v>
      </c>
      <c r="N530" s="12">
        <f t="shared" si="183"/>
        <v>1</v>
      </c>
      <c r="O530" s="12">
        <f t="shared" ca="1" si="184"/>
        <v>1.27817614</v>
      </c>
      <c r="P530" s="17">
        <f t="shared" si="195"/>
        <v>0</v>
      </c>
      <c r="Q530" s="14">
        <f t="shared" ca="1" si="185"/>
        <v>278.17613999999998</v>
      </c>
      <c r="R530" s="20">
        <f t="shared" si="186"/>
        <v>0</v>
      </c>
      <c r="S530" s="14">
        <f t="shared" si="187"/>
        <v>0</v>
      </c>
      <c r="T530" s="4" t="str">
        <f t="shared" si="196"/>
        <v>A+J=</v>
      </c>
      <c r="U530" s="29">
        <f t="shared" si="197"/>
        <v>46021</v>
      </c>
      <c r="V530" s="3"/>
      <c r="W530" s="3"/>
      <c r="X530" s="141">
        <f>[2]Plan1!$A600</f>
        <v>54377</v>
      </c>
      <c r="Y530" s="133" t="str">
        <f>[2]Plan1!$C600</f>
        <v>Proclamação da República</v>
      </c>
      <c r="Z530" s="124"/>
      <c r="AA530" s="1"/>
      <c r="AB530" s="3"/>
      <c r="AC530" s="3"/>
      <c r="AD530" s="3"/>
      <c r="AE530" s="3"/>
      <c r="AF530" s="3"/>
      <c r="AG530" s="11"/>
      <c r="AH530" s="3"/>
      <c r="AI530" s="3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  <c r="EQ530" s="2"/>
      <c r="ER530" s="2"/>
      <c r="ES530" s="2"/>
      <c r="ET530" s="2"/>
      <c r="EU530" s="2"/>
      <c r="EV530" s="2"/>
      <c r="EW530" s="2"/>
      <c r="EX530" s="2"/>
      <c r="EY530" s="2"/>
    </row>
    <row r="531" spans="1:155" x14ac:dyDescent="0.15">
      <c r="A531" s="115">
        <f t="shared" si="188"/>
        <v>45294</v>
      </c>
      <c r="B531" s="116">
        <f t="shared" ca="1" si="198"/>
        <v>1278.7352000000001</v>
      </c>
      <c r="C531" s="14">
        <f t="shared" si="189"/>
        <v>1000</v>
      </c>
      <c r="D531" s="95">
        <f t="shared" si="190"/>
        <v>45293</v>
      </c>
      <c r="E531" s="93">
        <f ca="1">IF(D531&lt;$B$1,VLOOKUP(D531,[1]DI!$A$4:$B$15000,2,FALSE),0)</f>
        <v>0.11650000000000001</v>
      </c>
      <c r="F531" s="14">
        <f t="shared" ca="1" si="199"/>
        <v>1.0004373900000001</v>
      </c>
      <c r="G531" s="14">
        <f ca="1">(TRUNC(PRODUCT($F$12:$F530),16))</f>
        <v>1.2787352046476099</v>
      </c>
      <c r="H531" s="14">
        <f t="shared" si="200"/>
        <v>1</v>
      </c>
      <c r="I531" s="14">
        <f t="shared" ca="1" si="201"/>
        <v>1.2787352000000001</v>
      </c>
      <c r="J531" s="13">
        <f t="shared" si="191"/>
        <v>0</v>
      </c>
      <c r="K531" s="29">
        <f t="shared" si="192"/>
        <v>44538</v>
      </c>
      <c r="L531" s="2">
        <f t="shared" si="193"/>
        <v>519</v>
      </c>
      <c r="M531" s="17">
        <f t="shared" si="194"/>
        <v>519</v>
      </c>
      <c r="N531" s="12">
        <f t="shared" si="183"/>
        <v>1</v>
      </c>
      <c r="O531" s="12">
        <f t="shared" ca="1" si="184"/>
        <v>1.2787352000000001</v>
      </c>
      <c r="P531" s="17">
        <f t="shared" si="195"/>
        <v>0</v>
      </c>
      <c r="Q531" s="14">
        <f t="shared" ca="1" si="185"/>
        <v>278.73520000000002</v>
      </c>
      <c r="R531" s="20">
        <f t="shared" si="186"/>
        <v>0</v>
      </c>
      <c r="S531" s="14">
        <f t="shared" si="187"/>
        <v>0</v>
      </c>
      <c r="T531" s="4" t="str">
        <f t="shared" si="196"/>
        <v>A+J=</v>
      </c>
      <c r="U531" s="29">
        <f t="shared" si="197"/>
        <v>46021</v>
      </c>
      <c r="V531" s="3"/>
      <c r="W531" s="3"/>
      <c r="X531" s="141">
        <f>[2]Plan1!$A601</f>
        <v>54382</v>
      </c>
      <c r="Y531" s="133" t="str">
        <f>[2]Plan1!$C601</f>
        <v>Dia Nacional de Zumbi e da Consciência Negra</v>
      </c>
      <c r="Z531" s="124"/>
      <c r="AA531" s="1"/>
      <c r="AB531" s="3"/>
      <c r="AC531" s="3"/>
      <c r="AD531" s="3"/>
      <c r="AE531" s="3"/>
      <c r="AF531" s="3"/>
      <c r="AG531" s="11"/>
      <c r="AH531" s="3"/>
      <c r="AI531" s="3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  <c r="EQ531" s="2"/>
      <c r="ER531" s="2"/>
      <c r="ES531" s="2"/>
      <c r="ET531" s="2"/>
      <c r="EU531" s="2"/>
      <c r="EV531" s="2"/>
      <c r="EW531" s="2"/>
      <c r="EX531" s="2"/>
      <c r="EY531" s="2"/>
    </row>
    <row r="532" spans="1:155" x14ac:dyDescent="0.15">
      <c r="A532" s="115">
        <f t="shared" si="188"/>
        <v>45295</v>
      </c>
      <c r="B532" s="116">
        <f t="shared" ca="1" si="198"/>
        <v>1279.2945099999999</v>
      </c>
      <c r="C532" s="14">
        <f t="shared" si="189"/>
        <v>1000</v>
      </c>
      <c r="D532" s="95">
        <f t="shared" si="190"/>
        <v>45294</v>
      </c>
      <c r="E532" s="93">
        <f ca="1">IF(D532&lt;$B$1,VLOOKUP(D532,[1]DI!$A$4:$B$15000,2,FALSE),0)</f>
        <v>0.11650000000000001</v>
      </c>
      <c r="F532" s="14">
        <f t="shared" ca="1" si="199"/>
        <v>1.0004373900000001</v>
      </c>
      <c r="G532" s="14">
        <f ca="1">(TRUNC(PRODUCT($F$12:$F531),16))</f>
        <v>1.2792945106387701</v>
      </c>
      <c r="H532" s="14">
        <f t="shared" si="200"/>
        <v>1</v>
      </c>
      <c r="I532" s="14">
        <f t="shared" ca="1" si="201"/>
        <v>1.2792945099999999</v>
      </c>
      <c r="J532" s="13">
        <f t="shared" si="191"/>
        <v>0</v>
      </c>
      <c r="K532" s="29">
        <f t="shared" si="192"/>
        <v>44538</v>
      </c>
      <c r="L532" s="2">
        <f t="shared" si="193"/>
        <v>520</v>
      </c>
      <c r="M532" s="17">
        <f t="shared" si="194"/>
        <v>520</v>
      </c>
      <c r="N532" s="12">
        <f t="shared" si="183"/>
        <v>1</v>
      </c>
      <c r="O532" s="12">
        <f t="shared" ca="1" si="184"/>
        <v>1.2792945099999999</v>
      </c>
      <c r="P532" s="17">
        <f t="shared" si="195"/>
        <v>0</v>
      </c>
      <c r="Q532" s="14">
        <f t="shared" ca="1" si="185"/>
        <v>279.29451</v>
      </c>
      <c r="R532" s="20">
        <f t="shared" si="186"/>
        <v>0</v>
      </c>
      <c r="S532" s="14">
        <f t="shared" si="187"/>
        <v>0</v>
      </c>
      <c r="T532" s="4" t="str">
        <f t="shared" si="196"/>
        <v>A+J=</v>
      </c>
      <c r="U532" s="29">
        <f t="shared" si="197"/>
        <v>46021</v>
      </c>
      <c r="V532" s="3"/>
      <c r="W532" s="3"/>
      <c r="X532" s="141">
        <f>[2]Plan1!$A602</f>
        <v>54417</v>
      </c>
      <c r="Y532" s="133" t="str">
        <f>[2]Plan1!$C602</f>
        <v>Natal</v>
      </c>
      <c r="Z532" s="124"/>
      <c r="AA532" s="1"/>
      <c r="AB532" s="3"/>
      <c r="AC532" s="3"/>
      <c r="AD532" s="3"/>
      <c r="AE532" s="3"/>
      <c r="AF532" s="3"/>
      <c r="AG532" s="11"/>
      <c r="AH532" s="3"/>
      <c r="AI532" s="3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  <c r="EQ532" s="2"/>
      <c r="ER532" s="2"/>
      <c r="ES532" s="2"/>
      <c r="ET532" s="2"/>
      <c r="EU532" s="2"/>
      <c r="EV532" s="2"/>
      <c r="EW532" s="2"/>
      <c r="EX532" s="2"/>
      <c r="EY532" s="2"/>
    </row>
    <row r="533" spans="1:155" x14ac:dyDescent="0.15">
      <c r="A533" s="115">
        <f t="shared" si="188"/>
        <v>45296</v>
      </c>
      <c r="B533" s="116">
        <f t="shared" ca="1" si="198"/>
        <v>1279.8540600000001</v>
      </c>
      <c r="C533" s="14">
        <f t="shared" si="189"/>
        <v>1000</v>
      </c>
      <c r="D533" s="95">
        <f t="shared" si="190"/>
        <v>45295</v>
      </c>
      <c r="E533" s="93">
        <f ca="1">IF(D533&lt;$B$1,VLOOKUP(D533,[1]DI!$A$4:$B$15000,2,FALSE),0)</f>
        <v>0.11650000000000001</v>
      </c>
      <c r="F533" s="14">
        <f t="shared" ca="1" si="199"/>
        <v>1.0004373900000001</v>
      </c>
      <c r="G533" s="14">
        <f ca="1">(TRUNC(PRODUCT($F$12:$F532),16))</f>
        <v>1.27985406126478</v>
      </c>
      <c r="H533" s="14">
        <f t="shared" si="200"/>
        <v>1</v>
      </c>
      <c r="I533" s="14">
        <f t="shared" ca="1" si="201"/>
        <v>1.2798540599999999</v>
      </c>
      <c r="J533" s="13">
        <f t="shared" si="191"/>
        <v>0</v>
      </c>
      <c r="K533" s="29">
        <f t="shared" si="192"/>
        <v>44538</v>
      </c>
      <c r="L533" s="2">
        <f t="shared" si="193"/>
        <v>521</v>
      </c>
      <c r="M533" s="17">
        <f t="shared" si="194"/>
        <v>521</v>
      </c>
      <c r="N533" s="12">
        <f t="shared" si="183"/>
        <v>1</v>
      </c>
      <c r="O533" s="12">
        <f t="shared" ca="1" si="184"/>
        <v>1.2798540599999999</v>
      </c>
      <c r="P533" s="17">
        <f t="shared" si="195"/>
        <v>0</v>
      </c>
      <c r="Q533" s="14">
        <f t="shared" ca="1" si="185"/>
        <v>279.85406</v>
      </c>
      <c r="R533" s="20">
        <f t="shared" si="186"/>
        <v>0</v>
      </c>
      <c r="S533" s="14">
        <f t="shared" si="187"/>
        <v>0</v>
      </c>
      <c r="T533" s="4" t="str">
        <f t="shared" si="196"/>
        <v>A+J=</v>
      </c>
      <c r="U533" s="29">
        <f t="shared" si="197"/>
        <v>46021</v>
      </c>
      <c r="V533" s="3"/>
      <c r="W533" s="3"/>
      <c r="X533" s="141">
        <f>[2]Plan1!$A603</f>
        <v>54424</v>
      </c>
      <c r="Y533" s="133" t="str">
        <f>[2]Plan1!$C603</f>
        <v>Confraternização Universal</v>
      </c>
      <c r="Z533" s="124"/>
      <c r="AA533" s="1"/>
      <c r="AB533" s="3"/>
      <c r="AC533" s="3"/>
      <c r="AD533" s="3"/>
      <c r="AE533" s="3"/>
      <c r="AF533" s="3"/>
      <c r="AG533" s="11"/>
      <c r="AH533" s="3"/>
      <c r="AI533" s="3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  <c r="EQ533" s="2"/>
      <c r="ER533" s="2"/>
      <c r="ES533" s="2"/>
      <c r="ET533" s="2"/>
      <c r="EU533" s="2"/>
      <c r="EV533" s="2"/>
      <c r="EW533" s="2"/>
      <c r="EX533" s="2"/>
      <c r="EY533" s="2"/>
    </row>
    <row r="534" spans="1:155" x14ac:dyDescent="0.15">
      <c r="A534" s="115">
        <f t="shared" si="188"/>
        <v>45299</v>
      </c>
      <c r="B534" s="116">
        <f t="shared" ca="1" si="198"/>
        <v>1280.4138600000001</v>
      </c>
      <c r="C534" s="14">
        <f t="shared" si="189"/>
        <v>1000</v>
      </c>
      <c r="D534" s="95">
        <f t="shared" si="190"/>
        <v>45296</v>
      </c>
      <c r="E534" s="93">
        <f ca="1">IF(D534&lt;$B$1,VLOOKUP(D534,[1]DI!$A$4:$B$15000,2,FALSE),0)</f>
        <v>0.11650000000000001</v>
      </c>
      <c r="F534" s="14">
        <f t="shared" ca="1" si="199"/>
        <v>1.0004373900000001</v>
      </c>
      <c r="G534" s="14">
        <f ca="1">(TRUNC(PRODUCT($F$12:$F533),16))</f>
        <v>1.28041385663264</v>
      </c>
      <c r="H534" s="14">
        <f t="shared" si="200"/>
        <v>1</v>
      </c>
      <c r="I534" s="14">
        <f t="shared" ca="1" si="201"/>
        <v>1.2804138599999999</v>
      </c>
      <c r="J534" s="13">
        <f t="shared" si="191"/>
        <v>0</v>
      </c>
      <c r="K534" s="29">
        <f t="shared" si="192"/>
        <v>44538</v>
      </c>
      <c r="L534" s="2">
        <f t="shared" si="193"/>
        <v>522</v>
      </c>
      <c r="M534" s="17">
        <f t="shared" si="194"/>
        <v>522</v>
      </c>
      <c r="N534" s="12">
        <f t="shared" si="183"/>
        <v>1</v>
      </c>
      <c r="O534" s="12">
        <f t="shared" ca="1" si="184"/>
        <v>1.2804138599999999</v>
      </c>
      <c r="P534" s="17">
        <f t="shared" si="195"/>
        <v>0</v>
      </c>
      <c r="Q534" s="14">
        <f t="shared" ca="1" si="185"/>
        <v>280.41386</v>
      </c>
      <c r="R534" s="20">
        <f t="shared" si="186"/>
        <v>0</v>
      </c>
      <c r="S534" s="14">
        <f t="shared" si="187"/>
        <v>0</v>
      </c>
      <c r="T534" s="4" t="str">
        <f t="shared" si="196"/>
        <v>A+J=</v>
      </c>
      <c r="U534" s="29">
        <f t="shared" si="197"/>
        <v>46021</v>
      </c>
      <c r="V534" s="3"/>
      <c r="W534" s="3"/>
      <c r="X534" s="141">
        <f>[2]Plan1!$A604</f>
        <v>54483</v>
      </c>
      <c r="Y534" s="133" t="str">
        <f>[2]Plan1!$C604</f>
        <v>Carnaval</v>
      </c>
      <c r="Z534" s="124"/>
      <c r="AA534" s="1"/>
      <c r="AB534" s="3"/>
      <c r="AC534" s="3"/>
      <c r="AD534" s="3"/>
      <c r="AE534" s="3"/>
      <c r="AF534" s="3"/>
      <c r="AG534" s="11"/>
      <c r="AH534" s="3"/>
      <c r="AI534" s="3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  <c r="EQ534" s="2"/>
      <c r="ER534" s="2"/>
      <c r="ES534" s="2"/>
      <c r="ET534" s="2"/>
      <c r="EU534" s="2"/>
      <c r="EV534" s="2"/>
      <c r="EW534" s="2"/>
      <c r="EX534" s="2"/>
      <c r="EY534" s="2"/>
    </row>
    <row r="535" spans="1:155" x14ac:dyDescent="0.15">
      <c r="A535" s="115">
        <f t="shared" si="188"/>
        <v>45300</v>
      </c>
      <c r="B535" s="116">
        <f t="shared" ca="1" si="198"/>
        <v>1280.9739</v>
      </c>
      <c r="C535" s="14">
        <f t="shared" si="189"/>
        <v>1000</v>
      </c>
      <c r="D535" s="95">
        <f t="shared" si="190"/>
        <v>45299</v>
      </c>
      <c r="E535" s="93">
        <f ca="1">IF(D535&lt;$B$1,VLOOKUP(D535,[1]DI!$A$4:$B$15000,2,FALSE),0)</f>
        <v>0.11650000000000001</v>
      </c>
      <c r="F535" s="14">
        <f t="shared" ca="1" si="199"/>
        <v>1.0004373900000001</v>
      </c>
      <c r="G535" s="14">
        <f ca="1">(TRUNC(PRODUCT($F$12:$F534),16))</f>
        <v>1.28097389684939</v>
      </c>
      <c r="H535" s="14">
        <f t="shared" si="200"/>
        <v>1</v>
      </c>
      <c r="I535" s="14">
        <f t="shared" ca="1" si="201"/>
        <v>1.2809739</v>
      </c>
      <c r="J535" s="13">
        <f t="shared" si="191"/>
        <v>0</v>
      </c>
      <c r="K535" s="29">
        <f t="shared" si="192"/>
        <v>44538</v>
      </c>
      <c r="L535" s="2">
        <f t="shared" si="193"/>
        <v>523</v>
      </c>
      <c r="M535" s="17">
        <f t="shared" si="194"/>
        <v>523</v>
      </c>
      <c r="N535" s="12">
        <f t="shared" si="183"/>
        <v>1</v>
      </c>
      <c r="O535" s="12">
        <f t="shared" ca="1" si="184"/>
        <v>1.2809739</v>
      </c>
      <c r="P535" s="17">
        <f t="shared" si="195"/>
        <v>0</v>
      </c>
      <c r="Q535" s="14">
        <f t="shared" ca="1" si="185"/>
        <v>280.97390000000001</v>
      </c>
      <c r="R535" s="20">
        <f t="shared" si="186"/>
        <v>0</v>
      </c>
      <c r="S535" s="14">
        <f t="shared" si="187"/>
        <v>0</v>
      </c>
      <c r="T535" s="4" t="str">
        <f t="shared" si="196"/>
        <v>A+J=</v>
      </c>
      <c r="U535" s="29">
        <f t="shared" si="197"/>
        <v>46021</v>
      </c>
      <c r="V535" s="3"/>
      <c r="W535" s="3"/>
      <c r="X535" s="141">
        <f>[2]Plan1!$A605</f>
        <v>54484</v>
      </c>
      <c r="Y535" s="133" t="str">
        <f>[2]Plan1!$C605</f>
        <v>Carnaval</v>
      </c>
      <c r="Z535" s="124"/>
      <c r="AA535" s="1"/>
      <c r="AB535" s="3"/>
      <c r="AC535" s="3"/>
      <c r="AD535" s="3"/>
      <c r="AE535" s="3"/>
      <c r="AF535" s="3"/>
      <c r="AG535" s="11"/>
      <c r="AH535" s="3"/>
      <c r="AI535" s="3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  <c r="EQ535" s="2"/>
      <c r="ER535" s="2"/>
      <c r="ES535" s="2"/>
      <c r="ET535" s="2"/>
      <c r="EU535" s="2"/>
      <c r="EV535" s="2"/>
      <c r="EW535" s="2"/>
      <c r="EX535" s="2"/>
      <c r="EY535" s="2"/>
    </row>
    <row r="536" spans="1:155" x14ac:dyDescent="0.15">
      <c r="A536" s="115">
        <f t="shared" si="188"/>
        <v>45301</v>
      </c>
      <c r="B536" s="116">
        <f t="shared" ca="1" si="198"/>
        <v>1281.5341800000001</v>
      </c>
      <c r="C536" s="14">
        <f t="shared" si="189"/>
        <v>1000</v>
      </c>
      <c r="D536" s="95">
        <f t="shared" si="190"/>
        <v>45300</v>
      </c>
      <c r="E536" s="93">
        <f ca="1">IF(D536&lt;$B$1,VLOOKUP(D536,[1]DI!$A$4:$B$15000,2,FALSE),0)</f>
        <v>0.11650000000000001</v>
      </c>
      <c r="F536" s="14">
        <f t="shared" ca="1" si="199"/>
        <v>1.0004373900000001</v>
      </c>
      <c r="G536" s="14">
        <f ca="1">(TRUNC(PRODUCT($F$12:$F535),16))</f>
        <v>1.28153418202213</v>
      </c>
      <c r="H536" s="14">
        <f t="shared" si="200"/>
        <v>1</v>
      </c>
      <c r="I536" s="14">
        <f t="shared" ca="1" si="201"/>
        <v>1.28153418</v>
      </c>
      <c r="J536" s="13">
        <f t="shared" si="191"/>
        <v>0</v>
      </c>
      <c r="K536" s="29">
        <f t="shared" si="192"/>
        <v>44538</v>
      </c>
      <c r="L536" s="2">
        <f t="shared" si="193"/>
        <v>524</v>
      </c>
      <c r="M536" s="17">
        <f t="shared" si="194"/>
        <v>524</v>
      </c>
      <c r="N536" s="12">
        <f t="shared" si="183"/>
        <v>1</v>
      </c>
      <c r="O536" s="12">
        <f t="shared" ca="1" si="184"/>
        <v>1.28153418</v>
      </c>
      <c r="P536" s="17">
        <f t="shared" si="195"/>
        <v>0</v>
      </c>
      <c r="Q536" s="14">
        <f t="shared" ca="1" si="185"/>
        <v>281.53417999999999</v>
      </c>
      <c r="R536" s="20">
        <f t="shared" si="186"/>
        <v>0</v>
      </c>
      <c r="S536" s="14">
        <f t="shared" si="187"/>
        <v>0</v>
      </c>
      <c r="T536" s="4" t="str">
        <f t="shared" si="196"/>
        <v>A+J=</v>
      </c>
      <c r="U536" s="29">
        <f t="shared" si="197"/>
        <v>46021</v>
      </c>
      <c r="V536" s="3"/>
      <c r="W536" s="3"/>
      <c r="X536" s="141">
        <f>[2]Plan1!$A606</f>
        <v>54529</v>
      </c>
      <c r="Y536" s="133" t="str">
        <f>[2]Plan1!$C606</f>
        <v>Paixão de Cristo</v>
      </c>
      <c r="Z536" s="124"/>
      <c r="AA536" s="1"/>
      <c r="AB536" s="3"/>
      <c r="AC536" s="3"/>
      <c r="AD536" s="3"/>
      <c r="AE536" s="3"/>
      <c r="AF536" s="3"/>
      <c r="AG536" s="11"/>
      <c r="AH536" s="3"/>
      <c r="AI536" s="3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  <c r="EQ536" s="2"/>
      <c r="ER536" s="2"/>
      <c r="ES536" s="2"/>
      <c r="ET536" s="2"/>
      <c r="EU536" s="2"/>
      <c r="EV536" s="2"/>
      <c r="EW536" s="2"/>
      <c r="EX536" s="2"/>
      <c r="EY536" s="2"/>
    </row>
    <row r="537" spans="1:155" x14ac:dyDescent="0.15">
      <c r="A537" s="115">
        <f t="shared" si="188"/>
        <v>45302</v>
      </c>
      <c r="B537" s="116">
        <f t="shared" ca="1" si="198"/>
        <v>1282.0947100000001</v>
      </c>
      <c r="C537" s="14">
        <f t="shared" si="189"/>
        <v>1000</v>
      </c>
      <c r="D537" s="95">
        <f t="shared" si="190"/>
        <v>45301</v>
      </c>
      <c r="E537" s="93">
        <f ca="1">IF(D537&lt;$B$1,VLOOKUP(D537,[1]DI!$A$4:$B$15000,2,FALSE),0)</f>
        <v>0.11650000000000001</v>
      </c>
      <c r="F537" s="14">
        <f t="shared" ca="1" si="199"/>
        <v>1.0004373900000001</v>
      </c>
      <c r="G537" s="14">
        <f ca="1">(TRUNC(PRODUCT($F$12:$F536),16))</f>
        <v>1.28209471225801</v>
      </c>
      <c r="H537" s="14">
        <f t="shared" si="200"/>
        <v>1</v>
      </c>
      <c r="I537" s="14">
        <f t="shared" ca="1" si="201"/>
        <v>1.28209471</v>
      </c>
      <c r="J537" s="13">
        <f t="shared" si="191"/>
        <v>0</v>
      </c>
      <c r="K537" s="29">
        <f t="shared" si="192"/>
        <v>44538</v>
      </c>
      <c r="L537" s="2">
        <f t="shared" si="193"/>
        <v>525</v>
      </c>
      <c r="M537" s="17">
        <f t="shared" si="194"/>
        <v>525</v>
      </c>
      <c r="N537" s="12">
        <f t="shared" si="183"/>
        <v>1</v>
      </c>
      <c r="O537" s="12">
        <f t="shared" ca="1" si="184"/>
        <v>1.28209471</v>
      </c>
      <c r="P537" s="17">
        <f t="shared" si="195"/>
        <v>0</v>
      </c>
      <c r="Q537" s="14">
        <f t="shared" ca="1" si="185"/>
        <v>282.09471000000002</v>
      </c>
      <c r="R537" s="20">
        <f t="shared" si="186"/>
        <v>0</v>
      </c>
      <c r="S537" s="14">
        <f t="shared" si="187"/>
        <v>0</v>
      </c>
      <c r="T537" s="4" t="str">
        <f t="shared" si="196"/>
        <v>A+J=</v>
      </c>
      <c r="U537" s="29">
        <f t="shared" si="197"/>
        <v>46021</v>
      </c>
      <c r="V537" s="3"/>
      <c r="W537" s="3"/>
      <c r="X537" s="141">
        <f>[2]Plan1!$A607</f>
        <v>54534</v>
      </c>
      <c r="Y537" s="133" t="str">
        <f>[2]Plan1!$C607</f>
        <v>Tiradentes</v>
      </c>
      <c r="Z537" s="124"/>
      <c r="AA537" s="1"/>
      <c r="AB537" s="3"/>
      <c r="AC537" s="3"/>
      <c r="AD537" s="3"/>
      <c r="AE537" s="3"/>
      <c r="AF537" s="3"/>
      <c r="AG537" s="11"/>
      <c r="AH537" s="3"/>
      <c r="AI537" s="3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  <c r="EQ537" s="2"/>
      <c r="ER537" s="2"/>
      <c r="ES537" s="2"/>
      <c r="ET537" s="2"/>
      <c r="EU537" s="2"/>
      <c r="EV537" s="2"/>
      <c r="EW537" s="2"/>
      <c r="EX537" s="2"/>
      <c r="EY537" s="2"/>
    </row>
    <row r="538" spans="1:155" x14ac:dyDescent="0.15">
      <c r="A538" s="115">
        <f t="shared" si="188"/>
        <v>45303</v>
      </c>
      <c r="B538" s="116">
        <f t="shared" ca="1" si="198"/>
        <v>1282.6554900000001</v>
      </c>
      <c r="C538" s="14">
        <f t="shared" si="189"/>
        <v>1000</v>
      </c>
      <c r="D538" s="95">
        <f t="shared" si="190"/>
        <v>45302</v>
      </c>
      <c r="E538" s="93">
        <f ca="1">IF(D538&lt;$B$1,VLOOKUP(D538,[1]DI!$A$4:$B$15000,2,FALSE),0)</f>
        <v>0.11650000000000001</v>
      </c>
      <c r="F538" s="14">
        <f t="shared" ca="1" si="199"/>
        <v>1.0004373900000001</v>
      </c>
      <c r="G538" s="14">
        <f ca="1">(TRUNC(PRODUCT($F$12:$F537),16))</f>
        <v>1.2826554876642</v>
      </c>
      <c r="H538" s="14">
        <f t="shared" si="200"/>
        <v>1</v>
      </c>
      <c r="I538" s="14">
        <f t="shared" ca="1" si="201"/>
        <v>1.28265549</v>
      </c>
      <c r="J538" s="13">
        <f t="shared" si="191"/>
        <v>0</v>
      </c>
      <c r="K538" s="29">
        <f t="shared" si="192"/>
        <v>44538</v>
      </c>
      <c r="L538" s="2">
        <f t="shared" si="193"/>
        <v>526</v>
      </c>
      <c r="M538" s="17">
        <f t="shared" si="194"/>
        <v>526</v>
      </c>
      <c r="N538" s="12">
        <f t="shared" si="183"/>
        <v>1</v>
      </c>
      <c r="O538" s="12">
        <f t="shared" ca="1" si="184"/>
        <v>1.28265549</v>
      </c>
      <c r="P538" s="17">
        <f t="shared" si="195"/>
        <v>0</v>
      </c>
      <c r="Q538" s="14">
        <f t="shared" ca="1" si="185"/>
        <v>282.65548999999999</v>
      </c>
      <c r="R538" s="20">
        <f t="shared" si="186"/>
        <v>0</v>
      </c>
      <c r="S538" s="14">
        <f t="shared" si="187"/>
        <v>0</v>
      </c>
      <c r="T538" s="4" t="str">
        <f t="shared" si="196"/>
        <v>A+J=</v>
      </c>
      <c r="U538" s="29">
        <f t="shared" si="197"/>
        <v>46021</v>
      </c>
      <c r="V538" s="3"/>
      <c r="W538" s="3"/>
      <c r="X538" s="141">
        <f>[2]Plan1!$A608</f>
        <v>54544</v>
      </c>
      <c r="Y538" s="133" t="str">
        <f>[2]Plan1!$C608</f>
        <v>Dia do Trabalho</v>
      </c>
      <c r="Z538" s="124"/>
      <c r="AA538" s="1"/>
      <c r="AB538" s="3"/>
      <c r="AC538" s="3"/>
      <c r="AD538" s="3"/>
      <c r="AE538" s="3"/>
      <c r="AF538" s="3"/>
      <c r="AG538" s="11"/>
      <c r="AH538" s="3"/>
      <c r="AI538" s="3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  <c r="EQ538" s="2"/>
      <c r="ER538" s="2"/>
      <c r="ES538" s="2"/>
      <c r="ET538" s="2"/>
      <c r="EU538" s="2"/>
      <c r="EV538" s="2"/>
      <c r="EW538" s="2"/>
      <c r="EX538" s="2"/>
      <c r="EY538" s="2"/>
    </row>
    <row r="539" spans="1:155" x14ac:dyDescent="0.15">
      <c r="A539" s="115">
        <f t="shared" si="188"/>
        <v>45306</v>
      </c>
      <c r="B539" s="116">
        <f t="shared" ca="1" si="198"/>
        <v>1283.21651</v>
      </c>
      <c r="C539" s="14">
        <f t="shared" si="189"/>
        <v>1000</v>
      </c>
      <c r="D539" s="95">
        <f t="shared" si="190"/>
        <v>45303</v>
      </c>
      <c r="E539" s="93">
        <f ca="1">IF(D539&lt;$B$1,VLOOKUP(D539,[1]DI!$A$4:$B$15000,2,FALSE),0)</f>
        <v>0.11650000000000001</v>
      </c>
      <c r="F539" s="14">
        <f t="shared" ca="1" si="199"/>
        <v>1.0004373900000001</v>
      </c>
      <c r="G539" s="14">
        <f ca="1">(TRUNC(PRODUCT($F$12:$F538),16))</f>
        <v>1.2832165083479501</v>
      </c>
      <c r="H539" s="14">
        <f t="shared" si="200"/>
        <v>1</v>
      </c>
      <c r="I539" s="14">
        <f t="shared" ca="1" si="201"/>
        <v>1.2832165099999999</v>
      </c>
      <c r="J539" s="13">
        <f t="shared" si="191"/>
        <v>0</v>
      </c>
      <c r="K539" s="29">
        <f t="shared" si="192"/>
        <v>44538</v>
      </c>
      <c r="L539" s="2">
        <f t="shared" si="193"/>
        <v>527</v>
      </c>
      <c r="M539" s="17">
        <f t="shared" si="194"/>
        <v>527</v>
      </c>
      <c r="N539" s="12">
        <f t="shared" si="183"/>
        <v>1</v>
      </c>
      <c r="O539" s="12">
        <f t="shared" ca="1" si="184"/>
        <v>1.2832165099999999</v>
      </c>
      <c r="P539" s="17">
        <f t="shared" si="195"/>
        <v>0</v>
      </c>
      <c r="Q539" s="14">
        <f t="shared" ca="1" si="185"/>
        <v>283.21651000000003</v>
      </c>
      <c r="R539" s="20">
        <f t="shared" si="186"/>
        <v>0</v>
      </c>
      <c r="S539" s="14">
        <f t="shared" si="187"/>
        <v>0</v>
      </c>
      <c r="T539" s="4" t="str">
        <f t="shared" si="196"/>
        <v>A+J=</v>
      </c>
      <c r="U539" s="29">
        <f t="shared" si="197"/>
        <v>46021</v>
      </c>
      <c r="V539" s="3"/>
      <c r="W539" s="3"/>
      <c r="X539" s="141">
        <f>[2]Plan1!$A609</f>
        <v>54591</v>
      </c>
      <c r="Y539" s="133" t="str">
        <f>[2]Plan1!$C609</f>
        <v>Corpus Christi</v>
      </c>
      <c r="Z539" s="124"/>
      <c r="AA539" s="1"/>
      <c r="AB539" s="3"/>
      <c r="AC539" s="3"/>
      <c r="AD539" s="3"/>
      <c r="AE539" s="3"/>
      <c r="AF539" s="3"/>
      <c r="AG539" s="11"/>
      <c r="AH539" s="3"/>
      <c r="AI539" s="3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  <c r="EQ539" s="2"/>
      <c r="ER539" s="2"/>
      <c r="ES539" s="2"/>
      <c r="ET539" s="2"/>
      <c r="EU539" s="2"/>
      <c r="EV539" s="2"/>
      <c r="EW539" s="2"/>
      <c r="EX539" s="2"/>
      <c r="EY539" s="2"/>
    </row>
    <row r="540" spans="1:155" x14ac:dyDescent="0.15">
      <c r="A540" s="115">
        <f t="shared" si="188"/>
        <v>45307</v>
      </c>
      <c r="B540" s="116">
        <f t="shared" ca="1" si="198"/>
        <v>1283.7777699999999</v>
      </c>
      <c r="C540" s="14">
        <f t="shared" si="189"/>
        <v>1000</v>
      </c>
      <c r="D540" s="95">
        <f t="shared" si="190"/>
        <v>45306</v>
      </c>
      <c r="E540" s="93">
        <f ca="1">IF(D540&lt;$B$1,VLOOKUP(D540,[1]DI!$A$4:$B$15000,2,FALSE),0)</f>
        <v>0.11650000000000001</v>
      </c>
      <c r="F540" s="14">
        <f t="shared" ca="1" si="199"/>
        <v>1.0004373900000001</v>
      </c>
      <c r="G540" s="14">
        <f ca="1">(TRUNC(PRODUCT($F$12:$F539),16))</f>
        <v>1.28377777441654</v>
      </c>
      <c r="H540" s="14">
        <f t="shared" si="200"/>
        <v>1</v>
      </c>
      <c r="I540" s="14">
        <f t="shared" ca="1" si="201"/>
        <v>1.2837777699999999</v>
      </c>
      <c r="J540" s="13">
        <f t="shared" si="191"/>
        <v>0</v>
      </c>
      <c r="K540" s="29">
        <f t="shared" si="192"/>
        <v>44538</v>
      </c>
      <c r="L540" s="2">
        <f t="shared" si="193"/>
        <v>528</v>
      </c>
      <c r="M540" s="17">
        <f t="shared" si="194"/>
        <v>528</v>
      </c>
      <c r="N540" s="12">
        <f t="shared" si="183"/>
        <v>1</v>
      </c>
      <c r="O540" s="12">
        <f t="shared" ca="1" si="184"/>
        <v>1.2837777699999999</v>
      </c>
      <c r="P540" s="17">
        <f t="shared" si="195"/>
        <v>0</v>
      </c>
      <c r="Q540" s="14">
        <f t="shared" ca="1" si="185"/>
        <v>283.77776999999998</v>
      </c>
      <c r="R540" s="20">
        <f t="shared" si="186"/>
        <v>0</v>
      </c>
      <c r="S540" s="14">
        <f t="shared" si="187"/>
        <v>0</v>
      </c>
      <c r="T540" s="4" t="str">
        <f t="shared" si="196"/>
        <v>A+J=</v>
      </c>
      <c r="U540" s="29">
        <f t="shared" si="197"/>
        <v>46021</v>
      </c>
      <c r="V540" s="3"/>
      <c r="W540" s="3"/>
      <c r="X540" s="141">
        <f>[2]Plan1!$A610</f>
        <v>54673</v>
      </c>
      <c r="Y540" s="133" t="str">
        <f>[2]Plan1!$C610</f>
        <v>Independência do Brasil</v>
      </c>
      <c r="Z540" s="124"/>
      <c r="AA540" s="1"/>
      <c r="AB540" s="3"/>
      <c r="AC540" s="3"/>
      <c r="AD540" s="3"/>
      <c r="AE540" s="3"/>
      <c r="AF540" s="3"/>
      <c r="AG540" s="11"/>
      <c r="AH540" s="3"/>
      <c r="AI540" s="3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  <c r="EQ540" s="2"/>
      <c r="ER540" s="2"/>
      <c r="ES540" s="2"/>
      <c r="ET540" s="2"/>
      <c r="EU540" s="2"/>
      <c r="EV540" s="2"/>
      <c r="EW540" s="2"/>
      <c r="EX540" s="2"/>
      <c r="EY540" s="2"/>
    </row>
    <row r="541" spans="1:155" x14ac:dyDescent="0.15">
      <c r="A541" s="115">
        <f t="shared" si="188"/>
        <v>45308</v>
      </c>
      <c r="B541" s="116">
        <f t="shared" ca="1" si="198"/>
        <v>1284.3392899999999</v>
      </c>
      <c r="C541" s="14">
        <f t="shared" si="189"/>
        <v>1000</v>
      </c>
      <c r="D541" s="95">
        <f t="shared" si="190"/>
        <v>45307</v>
      </c>
      <c r="E541" s="93">
        <f ca="1">IF(D541&lt;$B$1,VLOOKUP(D541,[1]DI!$A$4:$B$15000,2,FALSE),0)</f>
        <v>0.11650000000000001</v>
      </c>
      <c r="F541" s="14">
        <f t="shared" ca="1" si="199"/>
        <v>1.0004373900000001</v>
      </c>
      <c r="G541" s="14">
        <f ca="1">(TRUNC(PRODUCT($F$12:$F540),16))</f>
        <v>1.28433928597729</v>
      </c>
      <c r="H541" s="14">
        <f t="shared" si="200"/>
        <v>1</v>
      </c>
      <c r="I541" s="14">
        <f t="shared" ca="1" si="201"/>
        <v>1.2843392899999999</v>
      </c>
      <c r="J541" s="13">
        <f t="shared" si="191"/>
        <v>0</v>
      </c>
      <c r="K541" s="29">
        <f t="shared" si="192"/>
        <v>44538</v>
      </c>
      <c r="L541" s="2">
        <f t="shared" si="193"/>
        <v>529</v>
      </c>
      <c r="M541" s="17">
        <f t="shared" si="194"/>
        <v>529</v>
      </c>
      <c r="N541" s="12">
        <f t="shared" si="183"/>
        <v>1</v>
      </c>
      <c r="O541" s="12">
        <f t="shared" ca="1" si="184"/>
        <v>1.2843392899999999</v>
      </c>
      <c r="P541" s="17">
        <f t="shared" si="195"/>
        <v>0</v>
      </c>
      <c r="Q541" s="14">
        <f t="shared" ca="1" si="185"/>
        <v>284.33929000000001</v>
      </c>
      <c r="R541" s="20">
        <f t="shared" si="186"/>
        <v>0</v>
      </c>
      <c r="S541" s="14">
        <f t="shared" si="187"/>
        <v>0</v>
      </c>
      <c r="T541" s="4" t="str">
        <f t="shared" si="196"/>
        <v>A+J=</v>
      </c>
      <c r="U541" s="29">
        <f t="shared" si="197"/>
        <v>46021</v>
      </c>
      <c r="V541" s="3"/>
      <c r="W541" s="3"/>
      <c r="X541" s="141">
        <f>[2]Plan1!$A611</f>
        <v>54708</v>
      </c>
      <c r="Y541" s="133" t="str">
        <f>[2]Plan1!$C611</f>
        <v>Nossa Sr.a Aparecida - Padroeira do Brasil</v>
      </c>
      <c r="Z541" s="124"/>
      <c r="AA541" s="1"/>
      <c r="AB541" s="3"/>
      <c r="AC541" s="3"/>
      <c r="AD541" s="3"/>
      <c r="AE541" s="3"/>
      <c r="AF541" s="3"/>
      <c r="AG541" s="11"/>
      <c r="AH541" s="3"/>
      <c r="AI541" s="3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  <c r="EP541" s="2"/>
      <c r="EQ541" s="2"/>
      <c r="ER541" s="2"/>
      <c r="ES541" s="2"/>
      <c r="ET541" s="2"/>
      <c r="EU541" s="2"/>
      <c r="EV541" s="2"/>
      <c r="EW541" s="2"/>
      <c r="EX541" s="2"/>
      <c r="EY541" s="2"/>
    </row>
    <row r="542" spans="1:155" x14ac:dyDescent="0.15">
      <c r="A542" s="115">
        <f t="shared" si="188"/>
        <v>45309</v>
      </c>
      <c r="B542" s="116">
        <f t="shared" ca="1" si="198"/>
        <v>1284.90104</v>
      </c>
      <c r="C542" s="14">
        <f t="shared" si="189"/>
        <v>1000</v>
      </c>
      <c r="D542" s="95">
        <f t="shared" si="190"/>
        <v>45308</v>
      </c>
      <c r="E542" s="93">
        <f ca="1">IF(D542&lt;$B$1,VLOOKUP(D542,[1]DI!$A$4:$B$15000,2,FALSE),0)</f>
        <v>0.11650000000000001</v>
      </c>
      <c r="F542" s="14">
        <f t="shared" ca="1" si="199"/>
        <v>1.0004373900000001</v>
      </c>
      <c r="G542" s="14">
        <f ca="1">(TRUNC(PRODUCT($F$12:$F541),16))</f>
        <v>1.28490104313759</v>
      </c>
      <c r="H542" s="14">
        <f t="shared" si="200"/>
        <v>1</v>
      </c>
      <c r="I542" s="14">
        <f t="shared" ca="1" si="201"/>
        <v>1.28490104</v>
      </c>
      <c r="J542" s="13">
        <f t="shared" si="191"/>
        <v>0</v>
      </c>
      <c r="K542" s="29">
        <f t="shared" si="192"/>
        <v>44538</v>
      </c>
      <c r="L542" s="2">
        <f t="shared" si="193"/>
        <v>530</v>
      </c>
      <c r="M542" s="17">
        <f t="shared" si="194"/>
        <v>530</v>
      </c>
      <c r="N542" s="12">
        <f t="shared" si="183"/>
        <v>1</v>
      </c>
      <c r="O542" s="12">
        <f t="shared" ca="1" si="184"/>
        <v>1.28490104</v>
      </c>
      <c r="P542" s="17">
        <f t="shared" si="195"/>
        <v>0</v>
      </c>
      <c r="Q542" s="14">
        <f t="shared" ca="1" si="185"/>
        <v>284.90104000000002</v>
      </c>
      <c r="R542" s="20">
        <f t="shared" si="186"/>
        <v>0</v>
      </c>
      <c r="S542" s="14">
        <f t="shared" si="187"/>
        <v>0</v>
      </c>
      <c r="T542" s="4" t="str">
        <f t="shared" si="196"/>
        <v>A+J=</v>
      </c>
      <c r="U542" s="29">
        <f t="shared" si="197"/>
        <v>46021</v>
      </c>
      <c r="V542" s="3"/>
      <c r="W542" s="3"/>
      <c r="X542" s="141">
        <f>[2]Plan1!$A612</f>
        <v>54729</v>
      </c>
      <c r="Y542" s="133" t="str">
        <f>[2]Plan1!$C612</f>
        <v>Finados</v>
      </c>
      <c r="Z542" s="124"/>
      <c r="AA542" s="1"/>
      <c r="AB542" s="3"/>
      <c r="AC542" s="3"/>
      <c r="AD542" s="3"/>
      <c r="AE542" s="3"/>
      <c r="AF542" s="3"/>
      <c r="AG542" s="11"/>
      <c r="AH542" s="3"/>
      <c r="AI542" s="3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  <c r="EP542" s="2"/>
      <c r="EQ542" s="2"/>
      <c r="ER542" s="2"/>
      <c r="ES542" s="2"/>
      <c r="ET542" s="2"/>
      <c r="EU542" s="2"/>
      <c r="EV542" s="2"/>
      <c r="EW542" s="2"/>
      <c r="EX542" s="2"/>
      <c r="EY542" s="2"/>
    </row>
    <row r="543" spans="1:155" x14ac:dyDescent="0.15">
      <c r="A543" s="115">
        <f t="shared" si="188"/>
        <v>45310</v>
      </c>
      <c r="B543" s="116">
        <f t="shared" ca="1" si="198"/>
        <v>1285.4630500000001</v>
      </c>
      <c r="C543" s="14">
        <f t="shared" si="189"/>
        <v>1000</v>
      </c>
      <c r="D543" s="95">
        <f t="shared" si="190"/>
        <v>45309</v>
      </c>
      <c r="E543" s="93">
        <f ca="1">IF(D543&lt;$B$1,VLOOKUP(D543,[1]DI!$A$4:$B$15000,2,FALSE),0)</f>
        <v>0.11650000000000001</v>
      </c>
      <c r="F543" s="14">
        <f t="shared" ca="1" si="199"/>
        <v>1.0004373900000001</v>
      </c>
      <c r="G543" s="14">
        <f ca="1">(TRUNC(PRODUCT($F$12:$F542),16))</f>
        <v>1.28546304600484</v>
      </c>
      <c r="H543" s="14">
        <f t="shared" si="200"/>
        <v>1</v>
      </c>
      <c r="I543" s="14">
        <f t="shared" ca="1" si="201"/>
        <v>1.2854630499999999</v>
      </c>
      <c r="J543" s="13">
        <f t="shared" si="191"/>
        <v>0</v>
      </c>
      <c r="K543" s="29">
        <f t="shared" si="192"/>
        <v>44538</v>
      </c>
      <c r="L543" s="2">
        <f t="shared" si="193"/>
        <v>531</v>
      </c>
      <c r="M543" s="17">
        <f t="shared" si="194"/>
        <v>531</v>
      </c>
      <c r="N543" s="12">
        <f t="shared" si="183"/>
        <v>1</v>
      </c>
      <c r="O543" s="12">
        <f t="shared" ca="1" si="184"/>
        <v>1.2854630499999999</v>
      </c>
      <c r="P543" s="17">
        <f t="shared" si="195"/>
        <v>0</v>
      </c>
      <c r="Q543" s="14">
        <f t="shared" ca="1" si="185"/>
        <v>285.46305000000001</v>
      </c>
      <c r="R543" s="20">
        <f t="shared" si="186"/>
        <v>0</v>
      </c>
      <c r="S543" s="14">
        <f t="shared" si="187"/>
        <v>0</v>
      </c>
      <c r="T543" s="4" t="str">
        <f t="shared" si="196"/>
        <v>A+J=</v>
      </c>
      <c r="U543" s="29">
        <f t="shared" si="197"/>
        <v>46021</v>
      </c>
      <c r="V543" s="3"/>
      <c r="W543" s="3"/>
      <c r="X543" s="141">
        <f>[2]Plan1!$A613</f>
        <v>54742</v>
      </c>
      <c r="Y543" s="133" t="str">
        <f>[2]Plan1!$C613</f>
        <v>Proclamação da República</v>
      </c>
      <c r="Z543" s="124"/>
      <c r="AA543" s="1"/>
      <c r="AB543" s="3"/>
      <c r="AC543" s="3"/>
      <c r="AD543" s="3"/>
      <c r="AE543" s="3"/>
      <c r="AF543" s="3"/>
      <c r="AG543" s="11"/>
      <c r="AH543" s="3"/>
      <c r="AI543" s="3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  <c r="EQ543" s="2"/>
      <c r="ER543" s="2"/>
      <c r="ES543" s="2"/>
      <c r="ET543" s="2"/>
      <c r="EU543" s="2"/>
      <c r="EV543" s="2"/>
      <c r="EW543" s="2"/>
      <c r="EX543" s="2"/>
      <c r="EY543" s="2"/>
    </row>
    <row r="544" spans="1:155" x14ac:dyDescent="0.15">
      <c r="A544" s="115">
        <f t="shared" si="188"/>
        <v>45313</v>
      </c>
      <c r="B544" s="116">
        <f t="shared" ca="1" si="198"/>
        <v>1286.02529</v>
      </c>
      <c r="C544" s="14">
        <f t="shared" si="189"/>
        <v>1000</v>
      </c>
      <c r="D544" s="95">
        <f t="shared" si="190"/>
        <v>45310</v>
      </c>
      <c r="E544" s="93">
        <f ca="1">IF(D544&lt;$B$1,VLOOKUP(D544,[1]DI!$A$4:$B$15000,2,FALSE),0)</f>
        <v>0.11650000000000001</v>
      </c>
      <c r="F544" s="14">
        <f t="shared" ca="1" si="199"/>
        <v>1.0004373900000001</v>
      </c>
      <c r="G544" s="14">
        <f ca="1">(TRUNC(PRODUCT($F$12:$F543),16))</f>
        <v>1.28602529468654</v>
      </c>
      <c r="H544" s="14">
        <f t="shared" si="200"/>
        <v>1</v>
      </c>
      <c r="I544" s="14">
        <f t="shared" ca="1" si="201"/>
        <v>1.28602529</v>
      </c>
      <c r="J544" s="13">
        <f t="shared" si="191"/>
        <v>0</v>
      </c>
      <c r="K544" s="29">
        <f t="shared" si="192"/>
        <v>44538</v>
      </c>
      <c r="L544" s="2">
        <f t="shared" si="193"/>
        <v>532</v>
      </c>
      <c r="M544" s="17">
        <f t="shared" si="194"/>
        <v>532</v>
      </c>
      <c r="N544" s="12">
        <f t="shared" si="183"/>
        <v>1</v>
      </c>
      <c r="O544" s="12">
        <f t="shared" ca="1" si="184"/>
        <v>1.28602529</v>
      </c>
      <c r="P544" s="17">
        <f t="shared" si="195"/>
        <v>0</v>
      </c>
      <c r="Q544" s="14">
        <f t="shared" ca="1" si="185"/>
        <v>286.02528999999998</v>
      </c>
      <c r="R544" s="20">
        <f t="shared" si="186"/>
        <v>0</v>
      </c>
      <c r="S544" s="14">
        <f t="shared" si="187"/>
        <v>0</v>
      </c>
      <c r="T544" s="4" t="str">
        <f t="shared" si="196"/>
        <v>A+J=</v>
      </c>
      <c r="U544" s="29">
        <f t="shared" si="197"/>
        <v>46021</v>
      </c>
      <c r="V544" s="3"/>
      <c r="W544" s="3"/>
      <c r="X544" s="141">
        <f>[2]Plan1!$A614</f>
        <v>54747</v>
      </c>
      <c r="Y544" s="133" t="str">
        <f>[2]Plan1!$C614</f>
        <v>Dia Nacional de Zumbi e da Consciência Negra</v>
      </c>
      <c r="Z544" s="124"/>
      <c r="AA544" s="1"/>
      <c r="AB544" s="3"/>
      <c r="AC544" s="3"/>
      <c r="AD544" s="3"/>
      <c r="AE544" s="3"/>
      <c r="AF544" s="3"/>
      <c r="AG544" s="11"/>
      <c r="AH544" s="3"/>
      <c r="AI544" s="3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  <c r="EQ544" s="2"/>
      <c r="ER544" s="2"/>
      <c r="ES544" s="2"/>
      <c r="ET544" s="2"/>
      <c r="EU544" s="2"/>
      <c r="EV544" s="2"/>
      <c r="EW544" s="2"/>
      <c r="EX544" s="2"/>
      <c r="EY544" s="2"/>
    </row>
    <row r="545" spans="1:155" x14ac:dyDescent="0.15">
      <c r="A545" s="115">
        <f t="shared" si="188"/>
        <v>45314</v>
      </c>
      <c r="B545" s="116">
        <f t="shared" ca="1" si="198"/>
        <v>1286.58779</v>
      </c>
      <c r="C545" s="14">
        <f t="shared" si="189"/>
        <v>1000</v>
      </c>
      <c r="D545" s="95">
        <f t="shared" si="190"/>
        <v>45313</v>
      </c>
      <c r="E545" s="93">
        <f ca="1">IF(D545&lt;$B$1,VLOOKUP(D545,[1]DI!$A$4:$B$15000,2,FALSE),0)</f>
        <v>0.11650000000000001</v>
      </c>
      <c r="F545" s="14">
        <f t="shared" ca="1" si="199"/>
        <v>1.0004373900000001</v>
      </c>
      <c r="G545" s="14">
        <f ca="1">(TRUNC(PRODUCT($F$12:$F544),16))</f>
        <v>1.28658778929018</v>
      </c>
      <c r="H545" s="14">
        <f t="shared" si="200"/>
        <v>1</v>
      </c>
      <c r="I545" s="14">
        <f t="shared" ca="1" si="201"/>
        <v>1.28658779</v>
      </c>
      <c r="J545" s="13">
        <f t="shared" si="191"/>
        <v>0</v>
      </c>
      <c r="K545" s="29">
        <f t="shared" si="192"/>
        <v>44538</v>
      </c>
      <c r="L545" s="2">
        <f t="shared" si="193"/>
        <v>533</v>
      </c>
      <c r="M545" s="17">
        <f t="shared" si="194"/>
        <v>533</v>
      </c>
      <c r="N545" s="12">
        <f t="shared" si="183"/>
        <v>1</v>
      </c>
      <c r="O545" s="12">
        <f t="shared" ca="1" si="184"/>
        <v>1.28658779</v>
      </c>
      <c r="P545" s="17">
        <f t="shared" si="195"/>
        <v>0</v>
      </c>
      <c r="Q545" s="14">
        <f t="shared" ca="1" si="185"/>
        <v>286.58778999999998</v>
      </c>
      <c r="R545" s="20">
        <f t="shared" si="186"/>
        <v>0</v>
      </c>
      <c r="S545" s="14">
        <f t="shared" si="187"/>
        <v>0</v>
      </c>
      <c r="T545" s="4" t="str">
        <f t="shared" si="196"/>
        <v>A+J=</v>
      </c>
      <c r="U545" s="29">
        <f t="shared" si="197"/>
        <v>46021</v>
      </c>
      <c r="V545" s="3"/>
      <c r="W545" s="3"/>
      <c r="AF545" s="3"/>
      <c r="AG545" s="11"/>
      <c r="AH545" s="3"/>
      <c r="AI545" s="3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  <c r="EP545" s="2"/>
      <c r="EQ545" s="2"/>
      <c r="ER545" s="2"/>
      <c r="ES545" s="2"/>
      <c r="ET545" s="2"/>
      <c r="EU545" s="2"/>
      <c r="EV545" s="2"/>
      <c r="EW545" s="2"/>
      <c r="EX545" s="2"/>
      <c r="EY545" s="2"/>
    </row>
    <row r="546" spans="1:155" x14ac:dyDescent="0.15">
      <c r="A546" s="115">
        <f t="shared" si="188"/>
        <v>45315</v>
      </c>
      <c r="B546" s="116">
        <f t="shared" ca="1" si="198"/>
        <v>1287.1505299999999</v>
      </c>
      <c r="C546" s="14">
        <f t="shared" si="189"/>
        <v>1000</v>
      </c>
      <c r="D546" s="95">
        <f t="shared" si="190"/>
        <v>45314</v>
      </c>
      <c r="E546" s="93">
        <f ca="1">IF(D546&lt;$B$1,VLOOKUP(D546,[1]DI!$A$4:$B$15000,2,FALSE),0)</f>
        <v>0.11650000000000001</v>
      </c>
      <c r="F546" s="14">
        <f t="shared" ca="1" si="199"/>
        <v>1.0004373900000001</v>
      </c>
      <c r="G546" s="14">
        <f ca="1">(TRUNC(PRODUCT($F$12:$F545),16))</f>
        <v>1.2871505299233399</v>
      </c>
      <c r="H546" s="14">
        <f t="shared" si="200"/>
        <v>1</v>
      </c>
      <c r="I546" s="14">
        <f t="shared" ca="1" si="201"/>
        <v>1.2871505299999999</v>
      </c>
      <c r="J546" s="13">
        <f t="shared" si="191"/>
        <v>0</v>
      </c>
      <c r="K546" s="29">
        <f t="shared" si="192"/>
        <v>44538</v>
      </c>
      <c r="L546" s="2">
        <f t="shared" si="193"/>
        <v>534</v>
      </c>
      <c r="M546" s="17">
        <f t="shared" si="194"/>
        <v>534</v>
      </c>
      <c r="N546" s="12">
        <f t="shared" si="183"/>
        <v>1</v>
      </c>
      <c r="O546" s="12">
        <f t="shared" ca="1" si="184"/>
        <v>1.2871505299999999</v>
      </c>
      <c r="P546" s="17">
        <f t="shared" si="195"/>
        <v>0</v>
      </c>
      <c r="Q546" s="14">
        <f t="shared" ca="1" si="185"/>
        <v>287.15053</v>
      </c>
      <c r="R546" s="20">
        <f t="shared" si="186"/>
        <v>0</v>
      </c>
      <c r="S546" s="14">
        <f t="shared" si="187"/>
        <v>0</v>
      </c>
      <c r="T546" s="4" t="str">
        <f t="shared" si="196"/>
        <v>A+J=</v>
      </c>
      <c r="U546" s="29">
        <f t="shared" si="197"/>
        <v>46021</v>
      </c>
      <c r="V546" s="3"/>
      <c r="W546" s="3"/>
      <c r="AF546" s="3"/>
      <c r="AG546" s="11"/>
      <c r="AH546" s="3"/>
      <c r="AI546" s="3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  <c r="EP546" s="2"/>
      <c r="EQ546" s="2"/>
      <c r="ER546" s="2"/>
      <c r="ES546" s="2"/>
      <c r="ET546" s="2"/>
      <c r="EU546" s="2"/>
      <c r="EV546" s="2"/>
      <c r="EW546" s="2"/>
      <c r="EX546" s="2"/>
      <c r="EY546" s="2"/>
    </row>
    <row r="547" spans="1:155" x14ac:dyDescent="0.15">
      <c r="A547" s="115">
        <f t="shared" si="188"/>
        <v>45316</v>
      </c>
      <c r="B547" s="116">
        <f t="shared" ca="1" si="198"/>
        <v>1287.71352</v>
      </c>
      <c r="C547" s="14">
        <f t="shared" si="189"/>
        <v>1000</v>
      </c>
      <c r="D547" s="95">
        <f t="shared" si="190"/>
        <v>45315</v>
      </c>
      <c r="E547" s="93">
        <f ca="1">IF(D547&lt;$B$1,VLOOKUP(D547,[1]DI!$A$4:$B$15000,2,FALSE),0)</f>
        <v>0.11650000000000001</v>
      </c>
      <c r="F547" s="14">
        <f t="shared" ca="1" si="199"/>
        <v>1.0004373900000001</v>
      </c>
      <c r="G547" s="14">
        <f ca="1">(TRUNC(PRODUCT($F$12:$F546),16))</f>
        <v>1.28771351669362</v>
      </c>
      <c r="H547" s="14">
        <f t="shared" si="200"/>
        <v>1</v>
      </c>
      <c r="I547" s="14">
        <f t="shared" ca="1" si="201"/>
        <v>1.2877135200000001</v>
      </c>
      <c r="J547" s="13">
        <f t="shared" si="191"/>
        <v>0</v>
      </c>
      <c r="K547" s="29">
        <f t="shared" si="192"/>
        <v>44538</v>
      </c>
      <c r="L547" s="2">
        <f t="shared" si="193"/>
        <v>535</v>
      </c>
      <c r="M547" s="17">
        <f t="shared" si="194"/>
        <v>535</v>
      </c>
      <c r="N547" s="12">
        <f t="shared" si="183"/>
        <v>1</v>
      </c>
      <c r="O547" s="12">
        <f t="shared" ca="1" si="184"/>
        <v>1.2877135200000001</v>
      </c>
      <c r="P547" s="17">
        <f t="shared" si="195"/>
        <v>0</v>
      </c>
      <c r="Q547" s="14">
        <f t="shared" ca="1" si="185"/>
        <v>287.71352000000002</v>
      </c>
      <c r="R547" s="20">
        <f t="shared" si="186"/>
        <v>0</v>
      </c>
      <c r="S547" s="14">
        <f t="shared" si="187"/>
        <v>0</v>
      </c>
      <c r="T547" s="4" t="str">
        <f t="shared" si="196"/>
        <v>A+J=</v>
      </c>
      <c r="U547" s="29">
        <f t="shared" si="197"/>
        <v>46021</v>
      </c>
      <c r="V547" s="3"/>
      <c r="W547" s="3"/>
      <c r="AF547" s="3"/>
      <c r="AG547" s="11"/>
      <c r="AH547" s="3"/>
      <c r="AI547" s="3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  <c r="EP547" s="2"/>
      <c r="EQ547" s="2"/>
      <c r="ER547" s="2"/>
      <c r="ES547" s="2"/>
      <c r="ET547" s="2"/>
      <c r="EU547" s="2"/>
      <c r="EV547" s="2"/>
      <c r="EW547" s="2"/>
      <c r="EX547" s="2"/>
      <c r="EY547" s="2"/>
    </row>
    <row r="548" spans="1:155" x14ac:dyDescent="0.15">
      <c r="A548" s="115">
        <f t="shared" si="188"/>
        <v>45317</v>
      </c>
      <c r="B548" s="116">
        <f t="shared" ca="1" si="198"/>
        <v>1288.27675</v>
      </c>
      <c r="C548" s="14">
        <f t="shared" si="189"/>
        <v>1000</v>
      </c>
      <c r="D548" s="95">
        <f t="shared" si="190"/>
        <v>45316</v>
      </c>
      <c r="E548" s="93">
        <f ca="1">IF(D548&lt;$B$1,VLOOKUP(D548,[1]DI!$A$4:$B$15000,2,FALSE),0)</f>
        <v>0.11650000000000001</v>
      </c>
      <c r="F548" s="14">
        <f t="shared" ca="1" si="199"/>
        <v>1.0004373900000001</v>
      </c>
      <c r="G548" s="14">
        <f ca="1">(TRUNC(PRODUCT($F$12:$F547),16))</f>
        <v>1.28827674970869</v>
      </c>
      <c r="H548" s="14">
        <f t="shared" si="200"/>
        <v>1</v>
      </c>
      <c r="I548" s="14">
        <f t="shared" ca="1" si="201"/>
        <v>1.2882767500000001</v>
      </c>
      <c r="J548" s="13">
        <f t="shared" si="191"/>
        <v>0</v>
      </c>
      <c r="K548" s="29">
        <f t="shared" si="192"/>
        <v>44538</v>
      </c>
      <c r="L548" s="2">
        <f t="shared" si="193"/>
        <v>536</v>
      </c>
      <c r="M548" s="17">
        <f t="shared" si="194"/>
        <v>536</v>
      </c>
      <c r="N548" s="12">
        <f t="shared" si="183"/>
        <v>1</v>
      </c>
      <c r="O548" s="12">
        <f t="shared" ca="1" si="184"/>
        <v>1.2882767500000001</v>
      </c>
      <c r="P548" s="17">
        <f t="shared" si="195"/>
        <v>0</v>
      </c>
      <c r="Q548" s="14">
        <f t="shared" ca="1" si="185"/>
        <v>288.27674999999999</v>
      </c>
      <c r="R548" s="20">
        <f t="shared" si="186"/>
        <v>0</v>
      </c>
      <c r="S548" s="14">
        <f t="shared" si="187"/>
        <v>0</v>
      </c>
      <c r="T548" s="4" t="str">
        <f t="shared" si="196"/>
        <v>A+J=</v>
      </c>
      <c r="U548" s="29">
        <f t="shared" si="197"/>
        <v>46021</v>
      </c>
      <c r="V548" s="3"/>
      <c r="W548" s="3"/>
      <c r="AF548" s="3"/>
      <c r="AG548" s="11"/>
      <c r="AH548" s="3"/>
      <c r="AI548" s="3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  <c r="EP548" s="2"/>
      <c r="EQ548" s="2"/>
      <c r="ER548" s="2"/>
      <c r="ES548" s="2"/>
      <c r="ET548" s="2"/>
      <c r="EU548" s="2"/>
      <c r="EV548" s="2"/>
      <c r="EW548" s="2"/>
      <c r="EX548" s="2"/>
      <c r="EY548" s="2"/>
    </row>
    <row r="549" spans="1:155" x14ac:dyDescent="0.15">
      <c r="A549" s="115">
        <f t="shared" si="188"/>
        <v>45320</v>
      </c>
      <c r="B549" s="116">
        <f t="shared" ca="1" si="198"/>
        <v>1288.84023</v>
      </c>
      <c r="C549" s="14">
        <f t="shared" si="189"/>
        <v>1000</v>
      </c>
      <c r="D549" s="95">
        <f t="shared" si="190"/>
        <v>45317</v>
      </c>
      <c r="E549" s="93">
        <f ca="1">IF(D549&lt;$B$1,VLOOKUP(D549,[1]DI!$A$4:$B$15000,2,FALSE),0)</f>
        <v>0.11650000000000001</v>
      </c>
      <c r="F549" s="14">
        <f t="shared" ca="1" si="199"/>
        <v>1.0004373900000001</v>
      </c>
      <c r="G549" s="14">
        <f ca="1">(TRUNC(PRODUCT($F$12:$F548),16))</f>
        <v>1.28884022907624</v>
      </c>
      <c r="H549" s="14">
        <f t="shared" si="200"/>
        <v>1</v>
      </c>
      <c r="I549" s="14">
        <f t="shared" ca="1" si="201"/>
        <v>1.2888402299999999</v>
      </c>
      <c r="J549" s="13">
        <f t="shared" si="191"/>
        <v>0</v>
      </c>
      <c r="K549" s="29">
        <f t="shared" si="192"/>
        <v>44538</v>
      </c>
      <c r="L549" s="2">
        <f t="shared" si="193"/>
        <v>537</v>
      </c>
      <c r="M549" s="17">
        <f t="shared" si="194"/>
        <v>537</v>
      </c>
      <c r="N549" s="12">
        <f t="shared" si="183"/>
        <v>1</v>
      </c>
      <c r="O549" s="12">
        <f t="shared" ca="1" si="184"/>
        <v>1.2888402299999999</v>
      </c>
      <c r="P549" s="17">
        <f t="shared" si="195"/>
        <v>0</v>
      </c>
      <c r="Q549" s="14">
        <f t="shared" ca="1" si="185"/>
        <v>288.84023000000002</v>
      </c>
      <c r="R549" s="20">
        <f t="shared" si="186"/>
        <v>0</v>
      </c>
      <c r="S549" s="14">
        <f t="shared" si="187"/>
        <v>0</v>
      </c>
      <c r="T549" s="4" t="str">
        <f t="shared" si="196"/>
        <v>A+J=</v>
      </c>
      <c r="U549" s="29">
        <f t="shared" si="197"/>
        <v>46021</v>
      </c>
      <c r="V549" s="3"/>
      <c r="W549" s="3"/>
      <c r="X549" s="3"/>
      <c r="Z549" s="3"/>
      <c r="AA549" s="1"/>
      <c r="AB549" s="3"/>
      <c r="AC549" s="3"/>
      <c r="AD549" s="3"/>
      <c r="AE549" s="3"/>
      <c r="AF549" s="3"/>
      <c r="AG549" s="11"/>
      <c r="AH549" s="3"/>
      <c r="AI549" s="3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  <c r="EQ549" s="2"/>
      <c r="ER549" s="2"/>
      <c r="ES549" s="2"/>
      <c r="ET549" s="2"/>
      <c r="EU549" s="2"/>
      <c r="EV549" s="2"/>
      <c r="EW549" s="2"/>
      <c r="EX549" s="2"/>
      <c r="EY549" s="2"/>
    </row>
    <row r="550" spans="1:155" x14ac:dyDescent="0.15">
      <c r="A550" s="115">
        <f t="shared" si="188"/>
        <v>45321</v>
      </c>
      <c r="B550" s="116">
        <f t="shared" ca="1" si="198"/>
        <v>1289.4039499999999</v>
      </c>
      <c r="C550" s="14">
        <f t="shared" si="189"/>
        <v>1000</v>
      </c>
      <c r="D550" s="95">
        <f t="shared" si="190"/>
        <v>45320</v>
      </c>
      <c r="E550" s="93">
        <f ca="1">IF(D550&lt;$B$1,VLOOKUP(D550,[1]DI!$A$4:$B$15000,2,FALSE),0)</f>
        <v>0.11650000000000001</v>
      </c>
      <c r="F550" s="14">
        <f t="shared" ca="1" si="199"/>
        <v>1.0004373900000001</v>
      </c>
      <c r="G550" s="14">
        <f ca="1">(TRUNC(PRODUCT($F$12:$F549),16))</f>
        <v>1.2894039549040399</v>
      </c>
      <c r="H550" s="14">
        <f t="shared" si="200"/>
        <v>1</v>
      </c>
      <c r="I550" s="14">
        <f t="shared" ca="1" si="201"/>
        <v>1.2894039500000001</v>
      </c>
      <c r="J550" s="13">
        <f t="shared" si="191"/>
        <v>0</v>
      </c>
      <c r="K550" s="29">
        <f t="shared" si="192"/>
        <v>44538</v>
      </c>
      <c r="L550" s="2">
        <f t="shared" si="193"/>
        <v>538</v>
      </c>
      <c r="M550" s="17">
        <f t="shared" si="194"/>
        <v>538</v>
      </c>
      <c r="N550" s="12">
        <f t="shared" si="183"/>
        <v>1</v>
      </c>
      <c r="O550" s="12">
        <f t="shared" ca="1" si="184"/>
        <v>1.2894039500000001</v>
      </c>
      <c r="P550" s="17">
        <f t="shared" si="195"/>
        <v>0</v>
      </c>
      <c r="Q550" s="14">
        <f t="shared" ca="1" si="185"/>
        <v>289.40395000000001</v>
      </c>
      <c r="R550" s="20">
        <f t="shared" si="186"/>
        <v>0</v>
      </c>
      <c r="S550" s="14">
        <f t="shared" si="187"/>
        <v>0</v>
      </c>
      <c r="T550" s="4" t="str">
        <f t="shared" si="196"/>
        <v>A+J=</v>
      </c>
      <c r="U550" s="29">
        <f t="shared" si="197"/>
        <v>46021</v>
      </c>
      <c r="V550" s="3"/>
      <c r="W550" s="3"/>
      <c r="X550" s="3"/>
      <c r="Z550" s="3"/>
      <c r="AA550" s="1"/>
      <c r="AB550" s="3"/>
      <c r="AC550" s="3"/>
      <c r="AD550" s="3"/>
      <c r="AE550" s="3"/>
      <c r="AF550" s="3"/>
      <c r="AG550" s="11"/>
      <c r="AH550" s="3"/>
      <c r="AI550" s="3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  <c r="EQ550" s="2"/>
      <c r="ER550" s="2"/>
      <c r="ES550" s="2"/>
      <c r="ET550" s="2"/>
      <c r="EU550" s="2"/>
      <c r="EV550" s="2"/>
      <c r="EW550" s="2"/>
      <c r="EX550" s="2"/>
      <c r="EY550" s="2"/>
    </row>
    <row r="551" spans="1:155" x14ac:dyDescent="0.15">
      <c r="A551" s="115">
        <f t="shared" si="188"/>
        <v>45322</v>
      </c>
      <c r="B551" s="116">
        <f t="shared" ca="1" si="198"/>
        <v>1289.96793</v>
      </c>
      <c r="C551" s="14">
        <f t="shared" si="189"/>
        <v>1000</v>
      </c>
      <c r="D551" s="95">
        <f t="shared" si="190"/>
        <v>45321</v>
      </c>
      <c r="E551" s="93">
        <f ca="1">IF(D551&lt;$B$1,VLOOKUP(D551,[1]DI!$A$4:$B$15000,2,FALSE),0)</f>
        <v>0.11650000000000001</v>
      </c>
      <c r="F551" s="14">
        <f t="shared" ca="1" si="199"/>
        <v>1.0004373900000001</v>
      </c>
      <c r="G551" s="14">
        <f ca="1">(TRUNC(PRODUCT($F$12:$F550),16))</f>
        <v>1.2899679272998701</v>
      </c>
      <c r="H551" s="14">
        <f t="shared" si="200"/>
        <v>1</v>
      </c>
      <c r="I551" s="14">
        <f t="shared" ca="1" si="201"/>
        <v>1.28996793</v>
      </c>
      <c r="J551" s="13">
        <f t="shared" si="191"/>
        <v>0</v>
      </c>
      <c r="K551" s="29">
        <f t="shared" si="192"/>
        <v>44538</v>
      </c>
      <c r="L551" s="2">
        <f t="shared" si="193"/>
        <v>539</v>
      </c>
      <c r="M551" s="17">
        <f t="shared" si="194"/>
        <v>539</v>
      </c>
      <c r="N551" s="12">
        <f t="shared" si="183"/>
        <v>1</v>
      </c>
      <c r="O551" s="12">
        <f t="shared" ca="1" si="184"/>
        <v>1.28996793</v>
      </c>
      <c r="P551" s="17">
        <f t="shared" si="195"/>
        <v>0</v>
      </c>
      <c r="Q551" s="14">
        <f t="shared" ca="1" si="185"/>
        <v>289.96793000000002</v>
      </c>
      <c r="R551" s="20">
        <f t="shared" si="186"/>
        <v>0</v>
      </c>
      <c r="S551" s="14">
        <f t="shared" si="187"/>
        <v>0</v>
      </c>
      <c r="T551" s="4" t="str">
        <f t="shared" si="196"/>
        <v>A+J=</v>
      </c>
      <c r="U551" s="29">
        <f t="shared" si="197"/>
        <v>46021</v>
      </c>
      <c r="V551" s="3"/>
      <c r="W551" s="3"/>
      <c r="X551" s="3"/>
      <c r="Z551" s="3"/>
      <c r="AA551" s="1"/>
      <c r="AB551" s="3"/>
      <c r="AC551" s="3"/>
      <c r="AD551" s="3"/>
      <c r="AE551" s="3"/>
      <c r="AF551" s="3"/>
      <c r="AG551" s="11"/>
      <c r="AH551" s="3"/>
      <c r="AI551" s="3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  <c r="EQ551" s="2"/>
      <c r="ER551" s="2"/>
      <c r="ES551" s="2"/>
      <c r="ET551" s="2"/>
      <c r="EU551" s="2"/>
      <c r="EV551" s="2"/>
      <c r="EW551" s="2"/>
      <c r="EX551" s="2"/>
      <c r="EY551" s="2"/>
    </row>
    <row r="552" spans="1:155" x14ac:dyDescent="0.15">
      <c r="A552" s="115">
        <f t="shared" si="188"/>
        <v>45323</v>
      </c>
      <c r="B552" s="116">
        <f t="shared" ca="1" si="198"/>
        <v>1290.53215</v>
      </c>
      <c r="C552" s="14">
        <f t="shared" si="189"/>
        <v>1000</v>
      </c>
      <c r="D552" s="95">
        <f t="shared" si="190"/>
        <v>45322</v>
      </c>
      <c r="E552" s="93">
        <f ca="1">IF(D552&lt;$B$1,VLOOKUP(D552,[1]DI!$A$4:$B$15000,2,FALSE),0)</f>
        <v>0.11650000000000001</v>
      </c>
      <c r="F552" s="14">
        <f t="shared" ca="1" si="199"/>
        <v>1.0004373900000001</v>
      </c>
      <c r="G552" s="14">
        <f ca="1">(TRUNC(PRODUCT($F$12:$F551),16))</f>
        <v>1.29053214637159</v>
      </c>
      <c r="H552" s="14">
        <f t="shared" si="200"/>
        <v>1</v>
      </c>
      <c r="I552" s="14">
        <f t="shared" ca="1" si="201"/>
        <v>1.29053215</v>
      </c>
      <c r="J552" s="13">
        <f t="shared" si="191"/>
        <v>0</v>
      </c>
      <c r="K552" s="29">
        <f t="shared" si="192"/>
        <v>44538</v>
      </c>
      <c r="L552" s="2">
        <f t="shared" si="193"/>
        <v>540</v>
      </c>
      <c r="M552" s="17">
        <f t="shared" si="194"/>
        <v>540</v>
      </c>
      <c r="N552" s="12">
        <f t="shared" si="183"/>
        <v>1</v>
      </c>
      <c r="O552" s="12">
        <f t="shared" ca="1" si="184"/>
        <v>1.29053215</v>
      </c>
      <c r="P552" s="17">
        <f t="shared" si="195"/>
        <v>0</v>
      </c>
      <c r="Q552" s="14">
        <f t="shared" ca="1" si="185"/>
        <v>290.53215</v>
      </c>
      <c r="R552" s="20">
        <f t="shared" si="186"/>
        <v>0</v>
      </c>
      <c r="S552" s="14">
        <f t="shared" si="187"/>
        <v>0</v>
      </c>
      <c r="T552" s="4" t="str">
        <f t="shared" si="196"/>
        <v>A+J=</v>
      </c>
      <c r="U552" s="29">
        <f t="shared" si="197"/>
        <v>46021</v>
      </c>
      <c r="V552" s="3"/>
      <c r="W552" s="3"/>
      <c r="X552" s="3"/>
      <c r="Z552" s="3"/>
      <c r="AA552" s="1"/>
      <c r="AB552" s="3"/>
      <c r="AC552" s="3"/>
      <c r="AD552" s="3"/>
      <c r="AE552" s="3"/>
      <c r="AF552" s="3"/>
      <c r="AG552" s="11"/>
      <c r="AH552" s="3"/>
      <c r="AI552" s="3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  <c r="EP552" s="2"/>
      <c r="EQ552" s="2"/>
      <c r="ER552" s="2"/>
      <c r="ES552" s="2"/>
      <c r="ET552" s="2"/>
      <c r="EU552" s="2"/>
      <c r="EV552" s="2"/>
      <c r="EW552" s="2"/>
      <c r="EX552" s="2"/>
      <c r="EY552" s="2"/>
    </row>
    <row r="553" spans="1:155" x14ac:dyDescent="0.15">
      <c r="A553" s="115">
        <f t="shared" si="188"/>
        <v>45324</v>
      </c>
      <c r="B553" s="116">
        <f t="shared" ca="1" si="198"/>
        <v>1291.0966100000001</v>
      </c>
      <c r="C553" s="14">
        <f t="shared" si="189"/>
        <v>1000</v>
      </c>
      <c r="D553" s="95">
        <f t="shared" si="190"/>
        <v>45323</v>
      </c>
      <c r="E553" s="93">
        <f ca="1">IF(D553&lt;$B$1,VLOOKUP(D553,[1]DI!$A$4:$B$15000,2,FALSE),0)</f>
        <v>0.1115</v>
      </c>
      <c r="F553" s="14">
        <f t="shared" ca="1" si="199"/>
        <v>1.00041957</v>
      </c>
      <c r="G553" s="14">
        <f ca="1">(TRUNC(PRODUCT($F$12:$F552),16))</f>
        <v>1.2910966122270999</v>
      </c>
      <c r="H553" s="14">
        <f t="shared" si="200"/>
        <v>1</v>
      </c>
      <c r="I553" s="14">
        <f t="shared" ca="1" si="201"/>
        <v>1.2910966100000001</v>
      </c>
      <c r="J553" s="13">
        <f t="shared" si="191"/>
        <v>0</v>
      </c>
      <c r="K553" s="29">
        <f t="shared" si="192"/>
        <v>44538</v>
      </c>
      <c r="L553" s="2">
        <f t="shared" si="193"/>
        <v>541</v>
      </c>
      <c r="M553" s="17">
        <f t="shared" si="194"/>
        <v>541</v>
      </c>
      <c r="N553" s="12">
        <f t="shared" si="183"/>
        <v>1</v>
      </c>
      <c r="O553" s="12">
        <f t="shared" ca="1" si="184"/>
        <v>1.2910966100000001</v>
      </c>
      <c r="P553" s="17">
        <f t="shared" si="195"/>
        <v>0</v>
      </c>
      <c r="Q553" s="14">
        <f t="shared" ca="1" si="185"/>
        <v>291.09661</v>
      </c>
      <c r="R553" s="20">
        <f t="shared" si="186"/>
        <v>0</v>
      </c>
      <c r="S553" s="14">
        <f t="shared" si="187"/>
        <v>0</v>
      </c>
      <c r="T553" s="4" t="str">
        <f t="shared" si="196"/>
        <v>A+J=</v>
      </c>
      <c r="U553" s="29">
        <f t="shared" si="197"/>
        <v>46021</v>
      </c>
      <c r="V553" s="3"/>
      <c r="W553" s="3"/>
      <c r="X553" s="3"/>
      <c r="Z553" s="3"/>
      <c r="AA553" s="1"/>
      <c r="AB553" s="3"/>
      <c r="AC553" s="3"/>
      <c r="AD553" s="3"/>
      <c r="AE553" s="3"/>
      <c r="AF553" s="3"/>
      <c r="AG553" s="11"/>
      <c r="AH553" s="3"/>
      <c r="AI553" s="3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  <c r="EP553" s="2"/>
      <c r="EQ553" s="2"/>
      <c r="ER553" s="2"/>
      <c r="ES553" s="2"/>
      <c r="ET553" s="2"/>
      <c r="EU553" s="2"/>
      <c r="EV553" s="2"/>
      <c r="EW553" s="2"/>
      <c r="EX553" s="2"/>
      <c r="EY553" s="2"/>
    </row>
    <row r="554" spans="1:155" x14ac:dyDescent="0.15">
      <c r="A554" s="115">
        <f t="shared" si="188"/>
        <v>45327</v>
      </c>
      <c r="B554" s="116">
        <f t="shared" ca="1" si="198"/>
        <v>1291.63832</v>
      </c>
      <c r="C554" s="14">
        <f t="shared" si="189"/>
        <v>1000</v>
      </c>
      <c r="D554" s="95">
        <f t="shared" si="190"/>
        <v>45324</v>
      </c>
      <c r="E554" s="93">
        <f ca="1">IF(D554&lt;$B$1,VLOOKUP(D554,[1]DI!$A$4:$B$15000,2,FALSE),0)</f>
        <v>0.1115</v>
      </c>
      <c r="F554" s="14">
        <f t="shared" ca="1" si="199"/>
        <v>1.00041957</v>
      </c>
      <c r="G554" s="14">
        <f ca="1">(TRUNC(PRODUCT($F$12:$F553),16))</f>
        <v>1.29163831763269</v>
      </c>
      <c r="H554" s="14">
        <f t="shared" si="200"/>
        <v>1</v>
      </c>
      <c r="I554" s="14">
        <f t="shared" ca="1" si="201"/>
        <v>1.2916383199999999</v>
      </c>
      <c r="J554" s="13">
        <f t="shared" si="191"/>
        <v>0</v>
      </c>
      <c r="K554" s="29">
        <f t="shared" si="192"/>
        <v>44538</v>
      </c>
      <c r="L554" s="2">
        <f t="shared" si="193"/>
        <v>542</v>
      </c>
      <c r="M554" s="17">
        <f t="shared" si="194"/>
        <v>542</v>
      </c>
      <c r="N554" s="12">
        <f t="shared" si="183"/>
        <v>1</v>
      </c>
      <c r="O554" s="12">
        <f t="shared" ca="1" si="184"/>
        <v>1.2916383199999999</v>
      </c>
      <c r="P554" s="17">
        <f t="shared" si="195"/>
        <v>0</v>
      </c>
      <c r="Q554" s="14">
        <f t="shared" ca="1" si="185"/>
        <v>291.63832000000002</v>
      </c>
      <c r="R554" s="20">
        <f t="shared" si="186"/>
        <v>0</v>
      </c>
      <c r="S554" s="14">
        <f t="shared" si="187"/>
        <v>0</v>
      </c>
      <c r="T554" s="4" t="str">
        <f t="shared" si="196"/>
        <v>A+J=</v>
      </c>
      <c r="U554" s="29">
        <f t="shared" si="197"/>
        <v>46021</v>
      </c>
      <c r="V554" s="3"/>
      <c r="W554" s="3"/>
      <c r="X554" s="3"/>
      <c r="Z554" s="3"/>
      <c r="AA554" s="1"/>
      <c r="AB554" s="3"/>
      <c r="AC554" s="3"/>
      <c r="AD554" s="3"/>
      <c r="AE554" s="3"/>
      <c r="AF554" s="3"/>
      <c r="AG554" s="11"/>
      <c r="AH554" s="3"/>
      <c r="AI554" s="3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  <c r="EP554" s="2"/>
      <c r="EQ554" s="2"/>
      <c r="ER554" s="2"/>
      <c r="ES554" s="2"/>
      <c r="ET554" s="2"/>
      <c r="EU554" s="2"/>
      <c r="EV554" s="2"/>
      <c r="EW554" s="2"/>
      <c r="EX554" s="2"/>
      <c r="EY554" s="2"/>
    </row>
    <row r="555" spans="1:155" x14ac:dyDescent="0.15">
      <c r="A555" s="115">
        <f t="shared" si="188"/>
        <v>45328</v>
      </c>
      <c r="B555" s="116">
        <f t="shared" ca="1" si="198"/>
        <v>1292.1802499999999</v>
      </c>
      <c r="C555" s="14">
        <f t="shared" si="189"/>
        <v>1000</v>
      </c>
      <c r="D555" s="95">
        <f t="shared" si="190"/>
        <v>45327</v>
      </c>
      <c r="E555" s="93">
        <f ca="1">IF(D555&lt;$B$1,VLOOKUP(D555,[1]DI!$A$4:$B$15000,2,FALSE),0)</f>
        <v>0.1115</v>
      </c>
      <c r="F555" s="14">
        <f t="shared" ca="1" si="199"/>
        <v>1.00041957</v>
      </c>
      <c r="G555" s="14">
        <f ca="1">(TRUNC(PRODUCT($F$12:$F554),16))</f>
        <v>1.29218025032162</v>
      </c>
      <c r="H555" s="14">
        <f t="shared" si="200"/>
        <v>1</v>
      </c>
      <c r="I555" s="14">
        <f t="shared" ca="1" si="201"/>
        <v>1.2921802499999999</v>
      </c>
      <c r="J555" s="13">
        <f t="shared" si="191"/>
        <v>0</v>
      </c>
      <c r="K555" s="29">
        <f t="shared" si="192"/>
        <v>44538</v>
      </c>
      <c r="L555" s="2">
        <f t="shared" si="193"/>
        <v>543</v>
      </c>
      <c r="M555" s="17">
        <f t="shared" si="194"/>
        <v>543</v>
      </c>
      <c r="N555" s="12">
        <f t="shared" si="183"/>
        <v>1</v>
      </c>
      <c r="O555" s="12">
        <f t="shared" ca="1" si="184"/>
        <v>1.2921802499999999</v>
      </c>
      <c r="P555" s="17">
        <f t="shared" si="195"/>
        <v>0</v>
      </c>
      <c r="Q555" s="14">
        <f t="shared" ca="1" si="185"/>
        <v>292.18025</v>
      </c>
      <c r="R555" s="20">
        <f t="shared" si="186"/>
        <v>0</v>
      </c>
      <c r="S555" s="14">
        <f t="shared" si="187"/>
        <v>0</v>
      </c>
      <c r="T555" s="4" t="str">
        <f t="shared" si="196"/>
        <v>A+J=</v>
      </c>
      <c r="U555" s="29">
        <f t="shared" si="197"/>
        <v>46021</v>
      </c>
      <c r="V555" s="3"/>
      <c r="W555" s="3"/>
      <c r="X555" s="3"/>
      <c r="Z555" s="3"/>
      <c r="AA555" s="1"/>
      <c r="AB555" s="3"/>
      <c r="AC555" s="3"/>
      <c r="AD555" s="3"/>
      <c r="AE555" s="3"/>
      <c r="AF555" s="3"/>
      <c r="AG555" s="11"/>
      <c r="AH555" s="3"/>
      <c r="AI555" s="3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  <c r="EQ555" s="2"/>
      <c r="ER555" s="2"/>
      <c r="ES555" s="2"/>
      <c r="ET555" s="2"/>
      <c r="EU555" s="2"/>
      <c r="EV555" s="2"/>
      <c r="EW555" s="2"/>
      <c r="EX555" s="2"/>
      <c r="EY555" s="2"/>
    </row>
    <row r="556" spans="1:155" x14ac:dyDescent="0.15">
      <c r="A556" s="115">
        <f t="shared" si="188"/>
        <v>45329</v>
      </c>
      <c r="B556" s="116">
        <f t="shared" ca="1" si="198"/>
        <v>1292.7224100000001</v>
      </c>
      <c r="C556" s="14">
        <f t="shared" si="189"/>
        <v>1000</v>
      </c>
      <c r="D556" s="95">
        <f t="shared" si="190"/>
        <v>45328</v>
      </c>
      <c r="E556" s="93">
        <f ca="1">IF(D556&lt;$B$1,VLOOKUP(D556,[1]DI!$A$4:$B$15000,2,FALSE),0)</f>
        <v>0.1115</v>
      </c>
      <c r="F556" s="14">
        <f t="shared" ca="1" si="199"/>
        <v>1.00041957</v>
      </c>
      <c r="G556" s="14">
        <f ca="1">(TRUNC(PRODUCT($F$12:$F555),16))</f>
        <v>1.2927224103892401</v>
      </c>
      <c r="H556" s="14">
        <f t="shared" si="200"/>
        <v>1</v>
      </c>
      <c r="I556" s="14">
        <f t="shared" ca="1" si="201"/>
        <v>1.2927224100000001</v>
      </c>
      <c r="J556" s="13">
        <f t="shared" si="191"/>
        <v>0</v>
      </c>
      <c r="K556" s="29">
        <f t="shared" si="192"/>
        <v>44538</v>
      </c>
      <c r="L556" s="2">
        <f t="shared" si="193"/>
        <v>544</v>
      </c>
      <c r="M556" s="17">
        <f t="shared" si="194"/>
        <v>544</v>
      </c>
      <c r="N556" s="12">
        <f t="shared" si="183"/>
        <v>1</v>
      </c>
      <c r="O556" s="12">
        <f t="shared" ca="1" si="184"/>
        <v>1.2927224100000001</v>
      </c>
      <c r="P556" s="17">
        <f t="shared" si="195"/>
        <v>0</v>
      </c>
      <c r="Q556" s="14">
        <f t="shared" ca="1" si="185"/>
        <v>292.72241000000002</v>
      </c>
      <c r="R556" s="20">
        <f t="shared" si="186"/>
        <v>0</v>
      </c>
      <c r="S556" s="14">
        <f t="shared" si="187"/>
        <v>0</v>
      </c>
      <c r="T556" s="4" t="str">
        <f t="shared" si="196"/>
        <v>A+J=</v>
      </c>
      <c r="U556" s="29">
        <f t="shared" si="197"/>
        <v>46021</v>
      </c>
      <c r="V556" s="3"/>
      <c r="W556" s="3"/>
      <c r="X556" s="3"/>
      <c r="Z556" s="3"/>
      <c r="AA556" s="1"/>
      <c r="AB556" s="3"/>
      <c r="AC556" s="3"/>
      <c r="AD556" s="3"/>
      <c r="AE556" s="3"/>
      <c r="AF556" s="3"/>
      <c r="AG556" s="11"/>
      <c r="AH556" s="3"/>
      <c r="AI556" s="3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  <c r="EQ556" s="2"/>
      <c r="ER556" s="2"/>
      <c r="ES556" s="2"/>
      <c r="ET556" s="2"/>
      <c r="EU556" s="2"/>
      <c r="EV556" s="2"/>
      <c r="EW556" s="2"/>
      <c r="EX556" s="2"/>
      <c r="EY556" s="2"/>
    </row>
    <row r="557" spans="1:155" x14ac:dyDescent="0.15">
      <c r="A557" s="115">
        <f t="shared" si="188"/>
        <v>45330</v>
      </c>
      <c r="B557" s="116">
        <f t="shared" ca="1" si="198"/>
        <v>1293.2647999999999</v>
      </c>
      <c r="C557" s="14">
        <f t="shared" si="189"/>
        <v>1000</v>
      </c>
      <c r="D557" s="95">
        <f t="shared" si="190"/>
        <v>45329</v>
      </c>
      <c r="E557" s="93">
        <f ca="1">IF(D557&lt;$B$1,VLOOKUP(D557,[1]DI!$A$4:$B$15000,2,FALSE),0)</f>
        <v>0.1115</v>
      </c>
      <c r="F557" s="14">
        <f t="shared" ca="1" si="199"/>
        <v>1.00041957</v>
      </c>
      <c r="G557" s="14">
        <f ca="1">(TRUNC(PRODUCT($F$12:$F556),16))</f>
        <v>1.2932647979309699</v>
      </c>
      <c r="H557" s="14">
        <f t="shared" si="200"/>
        <v>1</v>
      </c>
      <c r="I557" s="14">
        <f t="shared" ca="1" si="201"/>
        <v>1.2932648</v>
      </c>
      <c r="J557" s="13">
        <f t="shared" si="191"/>
        <v>0</v>
      </c>
      <c r="K557" s="29">
        <f t="shared" si="192"/>
        <v>44538</v>
      </c>
      <c r="L557" s="2">
        <f t="shared" si="193"/>
        <v>545</v>
      </c>
      <c r="M557" s="17">
        <f t="shared" si="194"/>
        <v>545</v>
      </c>
      <c r="N557" s="12">
        <f t="shared" si="183"/>
        <v>1</v>
      </c>
      <c r="O557" s="12">
        <f t="shared" ca="1" si="184"/>
        <v>1.2932648</v>
      </c>
      <c r="P557" s="17">
        <f t="shared" si="195"/>
        <v>0</v>
      </c>
      <c r="Q557" s="14">
        <f t="shared" ca="1" si="185"/>
        <v>293.26479999999998</v>
      </c>
      <c r="R557" s="20">
        <f t="shared" si="186"/>
        <v>0</v>
      </c>
      <c r="S557" s="14">
        <f t="shared" si="187"/>
        <v>0</v>
      </c>
      <c r="T557" s="4" t="str">
        <f t="shared" si="196"/>
        <v>A+J=</v>
      </c>
      <c r="U557" s="29">
        <f t="shared" si="197"/>
        <v>46021</v>
      </c>
      <c r="V557" s="3"/>
      <c r="W557" s="3"/>
      <c r="X557" s="3"/>
      <c r="Z557" s="3"/>
      <c r="AA557" s="1"/>
      <c r="AB557" s="3"/>
      <c r="AC557" s="3"/>
      <c r="AD557" s="3"/>
      <c r="AE557" s="3"/>
      <c r="AF557" s="3"/>
      <c r="AG557" s="11"/>
      <c r="AH557" s="3"/>
      <c r="AI557" s="3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  <c r="EQ557" s="2"/>
      <c r="ER557" s="2"/>
      <c r="ES557" s="2"/>
      <c r="ET557" s="2"/>
      <c r="EU557" s="2"/>
      <c r="EV557" s="2"/>
      <c r="EW557" s="2"/>
      <c r="EX557" s="2"/>
      <c r="EY557" s="2"/>
    </row>
    <row r="558" spans="1:155" x14ac:dyDescent="0.15">
      <c r="A558" s="115">
        <f t="shared" si="188"/>
        <v>45331</v>
      </c>
      <c r="B558" s="116">
        <f t="shared" ca="1" si="198"/>
        <v>1293.8074099999999</v>
      </c>
      <c r="C558" s="14">
        <f t="shared" si="189"/>
        <v>1000</v>
      </c>
      <c r="D558" s="95">
        <f t="shared" si="190"/>
        <v>45330</v>
      </c>
      <c r="E558" s="93">
        <f ca="1">IF(D558&lt;$B$1,VLOOKUP(D558,[1]DI!$A$4:$B$15000,2,FALSE),0)</f>
        <v>0.1115</v>
      </c>
      <c r="F558" s="14">
        <f t="shared" ca="1" si="199"/>
        <v>1.00041957</v>
      </c>
      <c r="G558" s="14">
        <f ca="1">(TRUNC(PRODUCT($F$12:$F557),16))</f>
        <v>1.2938074130422399</v>
      </c>
      <c r="H558" s="14">
        <f t="shared" si="200"/>
        <v>1</v>
      </c>
      <c r="I558" s="14">
        <f t="shared" ca="1" si="201"/>
        <v>1.2938074100000001</v>
      </c>
      <c r="J558" s="13">
        <f t="shared" si="191"/>
        <v>0</v>
      </c>
      <c r="K558" s="29">
        <f t="shared" si="192"/>
        <v>44538</v>
      </c>
      <c r="L558" s="2">
        <f t="shared" si="193"/>
        <v>546</v>
      </c>
      <c r="M558" s="17">
        <f t="shared" si="194"/>
        <v>546</v>
      </c>
      <c r="N558" s="12">
        <f t="shared" si="183"/>
        <v>1</v>
      </c>
      <c r="O558" s="12">
        <f t="shared" ca="1" si="184"/>
        <v>1.2938074100000001</v>
      </c>
      <c r="P558" s="17">
        <f t="shared" si="195"/>
        <v>0</v>
      </c>
      <c r="Q558" s="14">
        <f t="shared" ca="1" si="185"/>
        <v>293.80741</v>
      </c>
      <c r="R558" s="20">
        <f t="shared" si="186"/>
        <v>0</v>
      </c>
      <c r="S558" s="14">
        <f t="shared" si="187"/>
        <v>0</v>
      </c>
      <c r="T558" s="4" t="str">
        <f t="shared" si="196"/>
        <v>A+J=</v>
      </c>
      <c r="U558" s="29">
        <f t="shared" si="197"/>
        <v>46021</v>
      </c>
      <c r="V558" s="3"/>
      <c r="W558" s="3"/>
      <c r="X558" s="3"/>
      <c r="Z558" s="3"/>
      <c r="AA558" s="1"/>
      <c r="AB558" s="3"/>
      <c r="AC558" s="3"/>
      <c r="AD558" s="3"/>
      <c r="AE558" s="3"/>
      <c r="AF558" s="3"/>
      <c r="AG558" s="11"/>
      <c r="AH558" s="3"/>
      <c r="AI558" s="3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  <c r="EQ558" s="2"/>
      <c r="ER558" s="2"/>
      <c r="ES558" s="2"/>
      <c r="ET558" s="2"/>
      <c r="EU558" s="2"/>
      <c r="EV558" s="2"/>
      <c r="EW558" s="2"/>
      <c r="EX558" s="2"/>
      <c r="EY558" s="2"/>
    </row>
    <row r="559" spans="1:155" x14ac:dyDescent="0.15">
      <c r="A559" s="115">
        <f t="shared" si="188"/>
        <v>45336</v>
      </c>
      <c r="B559" s="116">
        <f t="shared" ca="1" si="198"/>
        <v>1294.3502599999999</v>
      </c>
      <c r="C559" s="14">
        <f t="shared" si="189"/>
        <v>1000</v>
      </c>
      <c r="D559" s="95">
        <f t="shared" si="190"/>
        <v>45331</v>
      </c>
      <c r="E559" s="93">
        <f ca="1">IF(D559&lt;$B$1,VLOOKUP(D559,[1]DI!$A$4:$B$15000,2,FALSE),0)</f>
        <v>0.1115</v>
      </c>
      <c r="F559" s="14">
        <f t="shared" ca="1" si="199"/>
        <v>1.00041957</v>
      </c>
      <c r="G559" s="14">
        <f ca="1">(TRUNC(PRODUCT($F$12:$F558),16))</f>
        <v>1.29435025581853</v>
      </c>
      <c r="H559" s="14">
        <f t="shared" si="200"/>
        <v>1</v>
      </c>
      <c r="I559" s="14">
        <f t="shared" ca="1" si="201"/>
        <v>1.2943502600000001</v>
      </c>
      <c r="J559" s="13">
        <f t="shared" si="191"/>
        <v>0</v>
      </c>
      <c r="K559" s="29">
        <f t="shared" si="192"/>
        <v>44538</v>
      </c>
      <c r="L559" s="2">
        <f t="shared" si="193"/>
        <v>547</v>
      </c>
      <c r="M559" s="17">
        <f t="shared" si="194"/>
        <v>547</v>
      </c>
      <c r="N559" s="12">
        <f t="shared" si="183"/>
        <v>1</v>
      </c>
      <c r="O559" s="12">
        <f t="shared" ca="1" si="184"/>
        <v>1.2943502600000001</v>
      </c>
      <c r="P559" s="17">
        <f t="shared" si="195"/>
        <v>0</v>
      </c>
      <c r="Q559" s="14">
        <f t="shared" ca="1" si="185"/>
        <v>294.35025999999999</v>
      </c>
      <c r="R559" s="20">
        <f t="shared" si="186"/>
        <v>0</v>
      </c>
      <c r="S559" s="14">
        <f t="shared" si="187"/>
        <v>0</v>
      </c>
      <c r="T559" s="4" t="str">
        <f t="shared" si="196"/>
        <v>A+J=</v>
      </c>
      <c r="U559" s="29">
        <f t="shared" si="197"/>
        <v>46021</v>
      </c>
      <c r="V559" s="21"/>
      <c r="W559" s="21"/>
      <c r="X559" s="3"/>
      <c r="Z559" s="3"/>
      <c r="AA559" s="1"/>
      <c r="AB559" s="3"/>
      <c r="AC559" s="3"/>
      <c r="AD559" s="3"/>
      <c r="AE559" s="3"/>
      <c r="AF559" s="21"/>
      <c r="AG559" s="22"/>
      <c r="AH559" s="21"/>
      <c r="AI559" s="21"/>
      <c r="AJ559" s="23"/>
      <c r="AK559" s="23"/>
      <c r="AL559" s="23"/>
      <c r="AM559" s="23"/>
      <c r="AN559" s="23"/>
      <c r="AO559" s="23"/>
      <c r="AP559" s="23"/>
      <c r="AQ559" s="23"/>
      <c r="AR559" s="23"/>
      <c r="AS559" s="23"/>
      <c r="AT559" s="23"/>
      <c r="AU559" s="23"/>
      <c r="AV559" s="23"/>
      <c r="AW559" s="23"/>
      <c r="AX559" s="23"/>
      <c r="AY559" s="23"/>
      <c r="AZ559" s="23"/>
      <c r="BA559" s="23"/>
      <c r="BB559" s="23"/>
      <c r="BC559" s="23"/>
      <c r="BD559" s="23"/>
      <c r="BE559" s="23"/>
      <c r="BF559" s="23"/>
      <c r="BG559" s="23"/>
      <c r="BH559" s="23"/>
      <c r="BI559" s="23"/>
      <c r="BJ559" s="23"/>
      <c r="BK559" s="23"/>
      <c r="BL559" s="23"/>
      <c r="BM559" s="23"/>
      <c r="BN559" s="23"/>
      <c r="BO559" s="23"/>
      <c r="BP559" s="23"/>
      <c r="BQ559" s="23"/>
      <c r="BR559" s="23"/>
      <c r="BS559" s="23"/>
      <c r="BT559" s="23"/>
      <c r="BU559" s="23"/>
      <c r="BV559" s="23"/>
      <c r="BW559" s="23"/>
      <c r="BX559" s="23"/>
      <c r="BY559" s="23"/>
      <c r="BZ559" s="23"/>
      <c r="CA559" s="23"/>
      <c r="CB559" s="23"/>
      <c r="CC559" s="23"/>
      <c r="CD559" s="23"/>
      <c r="CE559" s="23"/>
      <c r="CF559" s="23"/>
      <c r="CG559" s="23"/>
      <c r="CH559" s="23"/>
      <c r="CI559" s="23"/>
      <c r="CJ559" s="23"/>
      <c r="CK559" s="23"/>
      <c r="CL559" s="23"/>
      <c r="CM559" s="23"/>
      <c r="CN559" s="23"/>
      <c r="CO559" s="23"/>
      <c r="CP559" s="23"/>
      <c r="CQ559" s="23"/>
      <c r="CR559" s="23"/>
      <c r="CS559" s="23"/>
      <c r="CT559" s="23"/>
      <c r="CU559" s="23"/>
      <c r="CV559" s="23"/>
      <c r="CW559" s="23"/>
      <c r="CX559" s="23"/>
      <c r="CY559" s="23"/>
      <c r="CZ559" s="23"/>
      <c r="DA559" s="23"/>
      <c r="DB559" s="23"/>
      <c r="DC559" s="23"/>
      <c r="DD559" s="23"/>
      <c r="DE559" s="23"/>
      <c r="DF559" s="23"/>
      <c r="DG559" s="23"/>
      <c r="DH559" s="23"/>
      <c r="DI559" s="23"/>
      <c r="DJ559" s="23"/>
      <c r="DK559" s="23"/>
      <c r="DL559" s="23"/>
      <c r="DM559" s="23"/>
      <c r="DN559" s="23"/>
      <c r="DO559" s="23"/>
      <c r="DP559" s="23"/>
      <c r="DQ559" s="23"/>
      <c r="DR559" s="23"/>
      <c r="DS559" s="23"/>
      <c r="DT559" s="23"/>
      <c r="DU559" s="23"/>
      <c r="DV559" s="23"/>
      <c r="DW559" s="23"/>
      <c r="DX559" s="23"/>
      <c r="DY559" s="23"/>
      <c r="DZ559" s="23"/>
      <c r="EA559" s="23"/>
      <c r="EB559" s="23"/>
      <c r="EC559" s="23"/>
      <c r="ED559" s="23"/>
      <c r="EE559" s="23"/>
      <c r="EF559" s="23"/>
      <c r="EG559" s="23"/>
      <c r="EH559" s="23"/>
      <c r="EI559" s="23"/>
      <c r="EJ559" s="23"/>
      <c r="EK559" s="23"/>
      <c r="EL559" s="23"/>
      <c r="EM559" s="23"/>
      <c r="EN559" s="23"/>
      <c r="EO559" s="23"/>
      <c r="EP559" s="23"/>
      <c r="EQ559" s="23"/>
      <c r="ER559" s="23"/>
      <c r="ES559" s="23"/>
      <c r="ET559" s="23"/>
      <c r="EU559" s="23"/>
      <c r="EV559" s="23"/>
      <c r="EW559" s="23"/>
      <c r="EX559" s="23"/>
      <c r="EY559" s="23"/>
    </row>
    <row r="560" spans="1:155" x14ac:dyDescent="0.15">
      <c r="A560" s="115">
        <f t="shared" si="188"/>
        <v>45337</v>
      </c>
      <c r="B560" s="116">
        <f t="shared" ca="1" si="198"/>
        <v>1294.8933299999999</v>
      </c>
      <c r="C560" s="14">
        <f t="shared" si="189"/>
        <v>1000</v>
      </c>
      <c r="D560" s="95">
        <f t="shared" si="190"/>
        <v>45336</v>
      </c>
      <c r="E560" s="93">
        <f ca="1">IF(D560&lt;$B$1,VLOOKUP(D560,[1]DI!$A$4:$B$15000,2,FALSE),0)</f>
        <v>0.1115</v>
      </c>
      <c r="F560" s="14">
        <f t="shared" ca="1" si="199"/>
        <v>1.00041957</v>
      </c>
      <c r="G560" s="14">
        <f ca="1">(TRUNC(PRODUCT($F$12:$F559),16))</f>
        <v>1.2948933263553599</v>
      </c>
      <c r="H560" s="14">
        <f t="shared" si="200"/>
        <v>1</v>
      </c>
      <c r="I560" s="14">
        <f t="shared" ca="1" si="201"/>
        <v>1.2948933300000001</v>
      </c>
      <c r="J560" s="13">
        <f t="shared" si="191"/>
        <v>0</v>
      </c>
      <c r="K560" s="29">
        <f t="shared" si="192"/>
        <v>44538</v>
      </c>
      <c r="L560" s="2">
        <f t="shared" si="193"/>
        <v>548</v>
      </c>
      <c r="M560" s="17">
        <f t="shared" si="194"/>
        <v>548</v>
      </c>
      <c r="N560" s="12">
        <f t="shared" si="183"/>
        <v>1</v>
      </c>
      <c r="O560" s="12">
        <f t="shared" ca="1" si="184"/>
        <v>1.2948933300000001</v>
      </c>
      <c r="P560" s="17">
        <f t="shared" si="195"/>
        <v>0</v>
      </c>
      <c r="Q560" s="14">
        <f t="shared" ca="1" si="185"/>
        <v>294.89332999999999</v>
      </c>
      <c r="R560" s="20">
        <f t="shared" si="186"/>
        <v>0</v>
      </c>
      <c r="S560" s="14">
        <f t="shared" si="187"/>
        <v>0</v>
      </c>
      <c r="T560" s="4" t="str">
        <f t="shared" si="196"/>
        <v>A+J=</v>
      </c>
      <c r="U560" s="29">
        <f t="shared" si="197"/>
        <v>46021</v>
      </c>
      <c r="V560" s="21"/>
      <c r="W560" s="21"/>
      <c r="X560" s="3"/>
      <c r="Z560" s="3"/>
      <c r="AA560" s="1"/>
      <c r="AB560" s="3"/>
      <c r="AC560" s="3"/>
      <c r="AD560" s="3"/>
      <c r="AE560" s="3"/>
      <c r="AF560" s="21"/>
      <c r="AG560" s="22"/>
      <c r="AH560" s="21"/>
      <c r="AI560" s="21"/>
      <c r="AJ560" s="23"/>
      <c r="AK560" s="23"/>
      <c r="AL560" s="23"/>
      <c r="AM560" s="23"/>
      <c r="AN560" s="23"/>
      <c r="AO560" s="23"/>
      <c r="AP560" s="23"/>
      <c r="AQ560" s="23"/>
      <c r="AR560" s="23"/>
      <c r="AS560" s="23"/>
      <c r="AT560" s="23"/>
      <c r="AU560" s="23"/>
      <c r="AV560" s="23"/>
      <c r="AW560" s="23"/>
      <c r="AX560" s="23"/>
      <c r="AY560" s="23"/>
      <c r="AZ560" s="23"/>
      <c r="BA560" s="23"/>
      <c r="BB560" s="23"/>
      <c r="BC560" s="23"/>
      <c r="BD560" s="23"/>
      <c r="BE560" s="23"/>
      <c r="BF560" s="23"/>
      <c r="BG560" s="23"/>
      <c r="BH560" s="23"/>
      <c r="BI560" s="23"/>
      <c r="BJ560" s="23"/>
      <c r="BK560" s="23"/>
      <c r="BL560" s="23"/>
      <c r="BM560" s="23"/>
      <c r="BN560" s="23"/>
      <c r="BO560" s="23"/>
      <c r="BP560" s="23"/>
      <c r="BQ560" s="23"/>
      <c r="BR560" s="23"/>
      <c r="BS560" s="23"/>
      <c r="BT560" s="23"/>
      <c r="BU560" s="23"/>
      <c r="BV560" s="23"/>
      <c r="BW560" s="23"/>
      <c r="BX560" s="23"/>
      <c r="BY560" s="23"/>
      <c r="BZ560" s="23"/>
      <c r="CA560" s="23"/>
      <c r="CB560" s="23"/>
      <c r="CC560" s="23"/>
      <c r="CD560" s="23"/>
      <c r="CE560" s="23"/>
      <c r="CF560" s="23"/>
      <c r="CG560" s="23"/>
      <c r="CH560" s="23"/>
      <c r="CI560" s="23"/>
      <c r="CJ560" s="23"/>
      <c r="CK560" s="23"/>
      <c r="CL560" s="23"/>
      <c r="CM560" s="23"/>
      <c r="CN560" s="23"/>
      <c r="CO560" s="23"/>
      <c r="CP560" s="23"/>
      <c r="CQ560" s="23"/>
      <c r="CR560" s="23"/>
      <c r="CS560" s="23"/>
      <c r="CT560" s="23"/>
      <c r="CU560" s="23"/>
      <c r="CV560" s="23"/>
      <c r="CW560" s="23"/>
      <c r="CX560" s="23"/>
      <c r="CY560" s="23"/>
      <c r="CZ560" s="23"/>
      <c r="DA560" s="23"/>
      <c r="DB560" s="23"/>
      <c r="DC560" s="23"/>
      <c r="DD560" s="23"/>
      <c r="DE560" s="23"/>
      <c r="DF560" s="23"/>
      <c r="DG560" s="23"/>
      <c r="DH560" s="23"/>
      <c r="DI560" s="23"/>
      <c r="DJ560" s="23"/>
      <c r="DK560" s="23"/>
      <c r="DL560" s="23"/>
      <c r="DM560" s="23"/>
      <c r="DN560" s="23"/>
      <c r="DO560" s="23"/>
      <c r="DP560" s="23"/>
      <c r="DQ560" s="23"/>
      <c r="DR560" s="23"/>
      <c r="DS560" s="23"/>
      <c r="DT560" s="23"/>
      <c r="DU560" s="23"/>
      <c r="DV560" s="23"/>
      <c r="DW560" s="23"/>
      <c r="DX560" s="23"/>
      <c r="DY560" s="23"/>
      <c r="DZ560" s="23"/>
      <c r="EA560" s="23"/>
      <c r="EB560" s="23"/>
      <c r="EC560" s="23"/>
      <c r="ED560" s="23"/>
      <c r="EE560" s="23"/>
      <c r="EF560" s="23"/>
      <c r="EG560" s="23"/>
      <c r="EH560" s="23"/>
      <c r="EI560" s="23"/>
      <c r="EJ560" s="23"/>
      <c r="EK560" s="23"/>
      <c r="EL560" s="23"/>
      <c r="EM560" s="23"/>
      <c r="EN560" s="23"/>
      <c r="EO560" s="23"/>
      <c r="EP560" s="23"/>
      <c r="EQ560" s="23"/>
      <c r="ER560" s="23"/>
      <c r="ES560" s="23"/>
      <c r="ET560" s="23"/>
      <c r="EU560" s="23"/>
      <c r="EV560" s="23"/>
      <c r="EW560" s="23"/>
      <c r="EX560" s="23"/>
      <c r="EY560" s="23"/>
    </row>
    <row r="561" spans="1:155" x14ac:dyDescent="0.15">
      <c r="A561" s="115">
        <f t="shared" si="188"/>
        <v>45338</v>
      </c>
      <c r="B561" s="116">
        <f t="shared" ca="1" si="198"/>
        <v>1295.4366199999999</v>
      </c>
      <c r="C561" s="14">
        <f t="shared" si="189"/>
        <v>1000</v>
      </c>
      <c r="D561" s="95">
        <f t="shared" si="190"/>
        <v>45337</v>
      </c>
      <c r="E561" s="93">
        <f ca="1">IF(D561&lt;$B$1,VLOOKUP(D561,[1]DI!$A$4:$B$15000,2,FALSE),0)</f>
        <v>0.1115</v>
      </c>
      <c r="F561" s="14">
        <f t="shared" ca="1" si="199"/>
        <v>1.00041957</v>
      </c>
      <c r="G561" s="14">
        <f ca="1">(TRUNC(PRODUCT($F$12:$F560),16))</f>
        <v>1.2954366247483</v>
      </c>
      <c r="H561" s="14">
        <f t="shared" si="200"/>
        <v>1</v>
      </c>
      <c r="I561" s="14">
        <f t="shared" ca="1" si="201"/>
        <v>1.29543662</v>
      </c>
      <c r="J561" s="13">
        <f t="shared" si="191"/>
        <v>0</v>
      </c>
      <c r="K561" s="29">
        <f t="shared" si="192"/>
        <v>44538</v>
      </c>
      <c r="L561" s="2">
        <f t="shared" si="193"/>
        <v>549</v>
      </c>
      <c r="M561" s="17">
        <f t="shared" si="194"/>
        <v>549</v>
      </c>
      <c r="N561" s="12">
        <f t="shared" si="183"/>
        <v>1</v>
      </c>
      <c r="O561" s="12">
        <f t="shared" ca="1" si="184"/>
        <v>1.29543662</v>
      </c>
      <c r="P561" s="17">
        <f t="shared" si="195"/>
        <v>0</v>
      </c>
      <c r="Q561" s="14">
        <f t="shared" ca="1" si="185"/>
        <v>295.43662</v>
      </c>
      <c r="R561" s="20">
        <f t="shared" si="186"/>
        <v>0</v>
      </c>
      <c r="S561" s="14">
        <f t="shared" si="187"/>
        <v>0</v>
      </c>
      <c r="T561" s="4" t="str">
        <f t="shared" si="196"/>
        <v>A+J=</v>
      </c>
      <c r="U561" s="29">
        <f t="shared" si="197"/>
        <v>46021</v>
      </c>
      <c r="V561" s="3"/>
      <c r="W561" s="3"/>
      <c r="X561" s="3"/>
      <c r="Z561" s="3"/>
      <c r="AA561" s="1"/>
      <c r="AB561" s="3"/>
      <c r="AC561" s="3"/>
      <c r="AD561" s="3"/>
      <c r="AE561" s="3"/>
      <c r="AF561" s="3"/>
      <c r="AG561" s="11"/>
      <c r="AH561" s="3"/>
      <c r="AI561" s="3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  <c r="EO561" s="2"/>
      <c r="EP561" s="2"/>
      <c r="EQ561" s="2"/>
      <c r="ER561" s="2"/>
      <c r="ES561" s="2"/>
      <c r="ET561" s="2"/>
      <c r="EU561" s="2"/>
      <c r="EV561" s="2"/>
      <c r="EW561" s="2"/>
      <c r="EX561" s="2"/>
      <c r="EY561" s="2"/>
    </row>
    <row r="562" spans="1:155" x14ac:dyDescent="0.15">
      <c r="A562" s="115">
        <f t="shared" si="188"/>
        <v>45341</v>
      </c>
      <c r="B562" s="116">
        <f t="shared" ca="1" si="198"/>
        <v>1295.9801499999999</v>
      </c>
      <c r="C562" s="14">
        <f t="shared" si="189"/>
        <v>1000</v>
      </c>
      <c r="D562" s="95">
        <f t="shared" si="190"/>
        <v>45338</v>
      </c>
      <c r="E562" s="93">
        <f ca="1">IF(D562&lt;$B$1,VLOOKUP(D562,[1]DI!$A$4:$B$15000,2,FALSE),0)</f>
        <v>0.1115</v>
      </c>
      <c r="F562" s="14">
        <f t="shared" ca="1" si="199"/>
        <v>1.00041957</v>
      </c>
      <c r="G562" s="14">
        <f ca="1">(TRUNC(PRODUCT($F$12:$F561),16))</f>
        <v>1.2959801510929501</v>
      </c>
      <c r="H562" s="14">
        <f t="shared" si="200"/>
        <v>1</v>
      </c>
      <c r="I562" s="14">
        <f t="shared" ca="1" si="201"/>
        <v>1.2959801500000001</v>
      </c>
      <c r="J562" s="13">
        <f t="shared" si="191"/>
        <v>0</v>
      </c>
      <c r="K562" s="29">
        <f t="shared" si="192"/>
        <v>44538</v>
      </c>
      <c r="L562" s="2">
        <f t="shared" si="193"/>
        <v>550</v>
      </c>
      <c r="M562" s="17">
        <f t="shared" si="194"/>
        <v>550</v>
      </c>
      <c r="N562" s="12">
        <f t="shared" si="183"/>
        <v>1</v>
      </c>
      <c r="O562" s="12">
        <f t="shared" ca="1" si="184"/>
        <v>1.2959801500000001</v>
      </c>
      <c r="P562" s="17">
        <f t="shared" si="195"/>
        <v>0</v>
      </c>
      <c r="Q562" s="14">
        <f t="shared" ca="1" si="185"/>
        <v>295.98014999999998</v>
      </c>
      <c r="R562" s="20">
        <f t="shared" si="186"/>
        <v>0</v>
      </c>
      <c r="S562" s="14">
        <f t="shared" si="187"/>
        <v>0</v>
      </c>
      <c r="T562" s="4" t="str">
        <f t="shared" si="196"/>
        <v>A+J=</v>
      </c>
      <c r="U562" s="29">
        <f t="shared" si="197"/>
        <v>46021</v>
      </c>
      <c r="V562" s="3"/>
      <c r="W562" s="3"/>
      <c r="X562" s="3"/>
      <c r="Z562" s="3"/>
      <c r="AA562" s="1"/>
      <c r="AB562" s="3"/>
      <c r="AC562" s="3"/>
      <c r="AD562" s="3"/>
      <c r="AE562" s="3"/>
      <c r="AF562" s="3"/>
      <c r="AG562" s="11"/>
      <c r="AH562" s="3"/>
      <c r="AI562" s="3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  <c r="EO562" s="2"/>
      <c r="EP562" s="2"/>
      <c r="EQ562" s="2"/>
      <c r="ER562" s="2"/>
      <c r="ES562" s="2"/>
      <c r="ET562" s="2"/>
      <c r="EU562" s="2"/>
      <c r="EV562" s="2"/>
      <c r="EW562" s="2"/>
      <c r="EX562" s="2"/>
      <c r="EY562" s="2"/>
    </row>
    <row r="563" spans="1:155" x14ac:dyDescent="0.15">
      <c r="A563" s="115">
        <f t="shared" si="188"/>
        <v>45342</v>
      </c>
      <c r="B563" s="116">
        <f t="shared" ca="1" si="198"/>
        <v>1296.5239099999999</v>
      </c>
      <c r="C563" s="14">
        <f t="shared" si="189"/>
        <v>1000</v>
      </c>
      <c r="D563" s="95">
        <f t="shared" si="190"/>
        <v>45341</v>
      </c>
      <c r="E563" s="93">
        <f ca="1">IF(D563&lt;$B$1,VLOOKUP(D563,[1]DI!$A$4:$B$15000,2,FALSE),0)</f>
        <v>0.1115</v>
      </c>
      <c r="F563" s="14">
        <f t="shared" ca="1" si="199"/>
        <v>1.00041957</v>
      </c>
      <c r="G563" s="14">
        <f ca="1">(TRUNC(PRODUCT($F$12:$F562),16))</f>
        <v>1.29652390548494</v>
      </c>
      <c r="H563" s="14">
        <f t="shared" si="200"/>
        <v>1</v>
      </c>
      <c r="I563" s="14">
        <f t="shared" ca="1" si="201"/>
        <v>1.2965239099999999</v>
      </c>
      <c r="J563" s="13">
        <f t="shared" si="191"/>
        <v>0</v>
      </c>
      <c r="K563" s="29">
        <f t="shared" si="192"/>
        <v>44538</v>
      </c>
      <c r="L563" s="2">
        <f t="shared" si="193"/>
        <v>551</v>
      </c>
      <c r="M563" s="17">
        <f t="shared" si="194"/>
        <v>551</v>
      </c>
      <c r="N563" s="12">
        <f t="shared" si="183"/>
        <v>1</v>
      </c>
      <c r="O563" s="12">
        <f t="shared" ca="1" si="184"/>
        <v>1.2965239099999999</v>
      </c>
      <c r="P563" s="17">
        <f t="shared" si="195"/>
        <v>0</v>
      </c>
      <c r="Q563" s="14">
        <f t="shared" ca="1" si="185"/>
        <v>296.52391</v>
      </c>
      <c r="R563" s="20">
        <f t="shared" si="186"/>
        <v>0</v>
      </c>
      <c r="S563" s="14">
        <f t="shared" si="187"/>
        <v>0</v>
      </c>
      <c r="T563" s="4" t="str">
        <f t="shared" si="196"/>
        <v>A+J=</v>
      </c>
      <c r="U563" s="29">
        <f t="shared" si="197"/>
        <v>46021</v>
      </c>
      <c r="V563" s="3"/>
      <c r="W563" s="3"/>
      <c r="X563" s="3"/>
      <c r="Z563" s="3"/>
      <c r="AA563" s="1"/>
      <c r="AB563" s="3"/>
      <c r="AC563" s="3"/>
      <c r="AD563" s="3"/>
      <c r="AE563" s="3"/>
      <c r="AF563" s="3"/>
      <c r="AG563" s="11"/>
      <c r="AH563" s="3"/>
      <c r="AI563" s="3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  <c r="EP563" s="2"/>
      <c r="EQ563" s="2"/>
      <c r="ER563" s="2"/>
      <c r="ES563" s="2"/>
      <c r="ET563" s="2"/>
      <c r="EU563" s="2"/>
      <c r="EV563" s="2"/>
      <c r="EW563" s="2"/>
      <c r="EX563" s="2"/>
      <c r="EY563" s="2"/>
    </row>
    <row r="564" spans="1:155" x14ac:dyDescent="0.15">
      <c r="A564" s="115">
        <f t="shared" si="188"/>
        <v>45343</v>
      </c>
      <c r="B564" s="116">
        <f t="shared" ca="1" si="198"/>
        <v>1297.06789</v>
      </c>
      <c r="C564" s="14">
        <f t="shared" si="189"/>
        <v>1000</v>
      </c>
      <c r="D564" s="95">
        <f t="shared" si="190"/>
        <v>45342</v>
      </c>
      <c r="E564" s="93">
        <f ca="1">IF(D564&lt;$B$1,VLOOKUP(D564,[1]DI!$A$4:$B$15000,2,FALSE),0)</f>
        <v>0.1115</v>
      </c>
      <c r="F564" s="14">
        <f t="shared" ca="1" si="199"/>
        <v>1.00041957</v>
      </c>
      <c r="G564" s="14">
        <f ca="1">(TRUNC(PRODUCT($F$12:$F563),16))</f>
        <v>1.29706788801997</v>
      </c>
      <c r="H564" s="14">
        <f t="shared" si="200"/>
        <v>1</v>
      </c>
      <c r="I564" s="14">
        <f t="shared" ca="1" si="201"/>
        <v>1.2970678899999999</v>
      </c>
      <c r="J564" s="13">
        <f t="shared" si="191"/>
        <v>0</v>
      </c>
      <c r="K564" s="29">
        <f t="shared" si="192"/>
        <v>44538</v>
      </c>
      <c r="L564" s="2">
        <f t="shared" si="193"/>
        <v>552</v>
      </c>
      <c r="M564" s="17">
        <f t="shared" si="194"/>
        <v>552</v>
      </c>
      <c r="N564" s="12">
        <f t="shared" si="183"/>
        <v>1</v>
      </c>
      <c r="O564" s="12">
        <f t="shared" ca="1" si="184"/>
        <v>1.2970678899999999</v>
      </c>
      <c r="P564" s="17">
        <f t="shared" si="195"/>
        <v>0</v>
      </c>
      <c r="Q564" s="14">
        <f t="shared" ca="1" si="185"/>
        <v>297.06788999999998</v>
      </c>
      <c r="R564" s="20">
        <f t="shared" si="186"/>
        <v>0</v>
      </c>
      <c r="S564" s="14">
        <f t="shared" si="187"/>
        <v>0</v>
      </c>
      <c r="T564" s="4" t="str">
        <f t="shared" si="196"/>
        <v>A+J=</v>
      </c>
      <c r="U564" s="29">
        <f t="shared" si="197"/>
        <v>46021</v>
      </c>
      <c r="V564" s="3"/>
      <c r="W564" s="3"/>
      <c r="X564" s="3"/>
      <c r="Z564" s="3"/>
      <c r="AA564" s="1"/>
      <c r="AB564" s="3"/>
      <c r="AC564" s="3"/>
      <c r="AD564" s="3"/>
      <c r="AE564" s="3"/>
      <c r="AF564" s="3"/>
      <c r="AG564" s="11"/>
      <c r="AH564" s="3"/>
      <c r="AI564" s="3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  <c r="EP564" s="2"/>
      <c r="EQ564" s="2"/>
      <c r="ER564" s="2"/>
      <c r="ES564" s="2"/>
      <c r="ET564" s="2"/>
      <c r="EU564" s="2"/>
      <c r="EV564" s="2"/>
      <c r="EW564" s="2"/>
      <c r="EX564" s="2"/>
      <c r="EY564" s="2"/>
    </row>
    <row r="565" spans="1:155" x14ac:dyDescent="0.15">
      <c r="A565" s="115">
        <f t="shared" si="188"/>
        <v>45344</v>
      </c>
      <c r="B565" s="116">
        <f t="shared" ca="1" si="198"/>
        <v>1297.6121000000001</v>
      </c>
      <c r="C565" s="14">
        <f t="shared" si="189"/>
        <v>1000</v>
      </c>
      <c r="D565" s="95">
        <f t="shared" si="190"/>
        <v>45343</v>
      </c>
      <c r="E565" s="93">
        <f ca="1">IF(D565&lt;$B$1,VLOOKUP(D565,[1]DI!$A$4:$B$15000,2,FALSE),0)</f>
        <v>0.1115</v>
      </c>
      <c r="F565" s="14">
        <f t="shared" ca="1" si="199"/>
        <v>1.00041957</v>
      </c>
      <c r="G565" s="14">
        <f ca="1">(TRUNC(PRODUCT($F$12:$F564),16))</f>
        <v>1.2976120987937401</v>
      </c>
      <c r="H565" s="14">
        <f t="shared" si="200"/>
        <v>1</v>
      </c>
      <c r="I565" s="14">
        <f t="shared" ca="1" si="201"/>
        <v>1.2976121</v>
      </c>
      <c r="J565" s="13">
        <f t="shared" si="191"/>
        <v>0</v>
      </c>
      <c r="K565" s="29">
        <f t="shared" si="192"/>
        <v>44538</v>
      </c>
      <c r="L565" s="2">
        <f t="shared" si="193"/>
        <v>553</v>
      </c>
      <c r="M565" s="17">
        <f t="shared" si="194"/>
        <v>553</v>
      </c>
      <c r="N565" s="12">
        <f t="shared" si="183"/>
        <v>1</v>
      </c>
      <c r="O565" s="12">
        <f t="shared" ca="1" si="184"/>
        <v>1.2976121</v>
      </c>
      <c r="P565" s="17">
        <f t="shared" si="195"/>
        <v>0</v>
      </c>
      <c r="Q565" s="14">
        <f t="shared" ca="1" si="185"/>
        <v>297.6121</v>
      </c>
      <c r="R565" s="20">
        <f t="shared" si="186"/>
        <v>0</v>
      </c>
      <c r="S565" s="14">
        <f t="shared" si="187"/>
        <v>0</v>
      </c>
      <c r="T565" s="4" t="str">
        <f t="shared" si="196"/>
        <v>A+J=</v>
      </c>
      <c r="U565" s="29">
        <f t="shared" si="197"/>
        <v>46021</v>
      </c>
      <c r="V565" s="3"/>
      <c r="W565" s="3"/>
      <c r="X565" s="3"/>
      <c r="Z565" s="3"/>
      <c r="AA565" s="1"/>
      <c r="AB565" s="3"/>
      <c r="AC565" s="3"/>
      <c r="AD565" s="3"/>
      <c r="AE565" s="3"/>
      <c r="AF565" s="3"/>
      <c r="AG565" s="11"/>
      <c r="AH565" s="3"/>
      <c r="AI565" s="3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  <c r="EP565" s="2"/>
      <c r="EQ565" s="2"/>
      <c r="ER565" s="2"/>
      <c r="ES565" s="2"/>
      <c r="ET565" s="2"/>
      <c r="EU565" s="2"/>
      <c r="EV565" s="2"/>
      <c r="EW565" s="2"/>
      <c r="EX565" s="2"/>
      <c r="EY565" s="2"/>
    </row>
    <row r="566" spans="1:155" x14ac:dyDescent="0.15">
      <c r="A566" s="115">
        <f t="shared" si="188"/>
        <v>45345</v>
      </c>
      <c r="B566" s="116">
        <f t="shared" ca="1" si="198"/>
        <v>1298.1565399999999</v>
      </c>
      <c r="C566" s="14">
        <f t="shared" si="189"/>
        <v>1000</v>
      </c>
      <c r="D566" s="95">
        <f t="shared" si="190"/>
        <v>45344</v>
      </c>
      <c r="E566" s="93">
        <f ca="1">IF(D566&lt;$B$1,VLOOKUP(D566,[1]DI!$A$4:$B$15000,2,FALSE),0)</f>
        <v>0.1115</v>
      </c>
      <c r="F566" s="14">
        <f t="shared" ca="1" si="199"/>
        <v>1.00041957</v>
      </c>
      <c r="G566" s="14">
        <f ca="1">(TRUNC(PRODUCT($F$12:$F565),16))</f>
        <v>1.2981565379020299</v>
      </c>
      <c r="H566" s="14">
        <f t="shared" si="200"/>
        <v>1</v>
      </c>
      <c r="I566" s="14">
        <f t="shared" ca="1" si="201"/>
        <v>1.2981565399999999</v>
      </c>
      <c r="J566" s="13">
        <f t="shared" si="191"/>
        <v>0</v>
      </c>
      <c r="K566" s="29">
        <f t="shared" si="192"/>
        <v>44538</v>
      </c>
      <c r="L566" s="2">
        <f t="shared" si="193"/>
        <v>554</v>
      </c>
      <c r="M566" s="17">
        <f t="shared" si="194"/>
        <v>554</v>
      </c>
      <c r="N566" s="12">
        <f t="shared" si="183"/>
        <v>1</v>
      </c>
      <c r="O566" s="12">
        <f t="shared" ca="1" si="184"/>
        <v>1.2981565399999999</v>
      </c>
      <c r="P566" s="17">
        <f t="shared" si="195"/>
        <v>0</v>
      </c>
      <c r="Q566" s="14">
        <f t="shared" ca="1" si="185"/>
        <v>298.15654000000001</v>
      </c>
      <c r="R566" s="20">
        <f t="shared" si="186"/>
        <v>0</v>
      </c>
      <c r="S566" s="14">
        <f t="shared" si="187"/>
        <v>0</v>
      </c>
      <c r="T566" s="4" t="str">
        <f t="shared" si="196"/>
        <v>A+J=</v>
      </c>
      <c r="U566" s="29">
        <f t="shared" si="197"/>
        <v>46021</v>
      </c>
      <c r="V566" s="3"/>
      <c r="W566" s="3"/>
      <c r="X566" s="3"/>
      <c r="Z566" s="3"/>
      <c r="AA566" s="1"/>
      <c r="AB566" s="3"/>
      <c r="AC566" s="3"/>
      <c r="AD566" s="3"/>
      <c r="AE566" s="3"/>
      <c r="AF566" s="3"/>
      <c r="AG566" s="11"/>
      <c r="AH566" s="3"/>
      <c r="AI566" s="3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  <c r="EP566" s="2"/>
      <c r="EQ566" s="2"/>
      <c r="ER566" s="2"/>
      <c r="ES566" s="2"/>
      <c r="ET566" s="2"/>
      <c r="EU566" s="2"/>
      <c r="EV566" s="2"/>
      <c r="EW566" s="2"/>
      <c r="EX566" s="2"/>
      <c r="EY566" s="2"/>
    </row>
    <row r="567" spans="1:155" x14ac:dyDescent="0.15">
      <c r="A567" s="115">
        <f t="shared" si="188"/>
        <v>45348</v>
      </c>
      <c r="B567" s="116">
        <f t="shared" ca="1" si="198"/>
        <v>1298.7012099999999</v>
      </c>
      <c r="C567" s="14">
        <f t="shared" si="189"/>
        <v>1000</v>
      </c>
      <c r="D567" s="95">
        <f t="shared" si="190"/>
        <v>45345</v>
      </c>
      <c r="E567" s="93">
        <f ca="1">IF(D567&lt;$B$1,VLOOKUP(D567,[1]DI!$A$4:$B$15000,2,FALSE),0)</f>
        <v>0.1115</v>
      </c>
      <c r="F567" s="14">
        <f t="shared" ca="1" si="199"/>
        <v>1.00041957</v>
      </c>
      <c r="G567" s="14">
        <f ca="1">(TRUNC(PRODUCT($F$12:$F566),16))</f>
        <v>1.2987012054406399</v>
      </c>
      <c r="H567" s="14">
        <f t="shared" si="200"/>
        <v>1</v>
      </c>
      <c r="I567" s="14">
        <f t="shared" ca="1" si="201"/>
        <v>1.2987012099999999</v>
      </c>
      <c r="J567" s="13">
        <f t="shared" si="191"/>
        <v>0</v>
      </c>
      <c r="K567" s="29">
        <f t="shared" si="192"/>
        <v>44538</v>
      </c>
      <c r="L567" s="2">
        <f t="shared" si="193"/>
        <v>555</v>
      </c>
      <c r="M567" s="17">
        <f t="shared" si="194"/>
        <v>555</v>
      </c>
      <c r="N567" s="12">
        <f t="shared" si="183"/>
        <v>1</v>
      </c>
      <c r="O567" s="12">
        <f t="shared" ca="1" si="184"/>
        <v>1.2987012099999999</v>
      </c>
      <c r="P567" s="17">
        <f t="shared" si="195"/>
        <v>0</v>
      </c>
      <c r="Q567" s="14">
        <f t="shared" ca="1" si="185"/>
        <v>298.70121</v>
      </c>
      <c r="R567" s="20">
        <f t="shared" si="186"/>
        <v>0</v>
      </c>
      <c r="S567" s="14">
        <f t="shared" si="187"/>
        <v>0</v>
      </c>
      <c r="T567" s="4" t="str">
        <f t="shared" si="196"/>
        <v>A+J=</v>
      </c>
      <c r="U567" s="29">
        <f t="shared" si="197"/>
        <v>46021</v>
      </c>
      <c r="V567" s="3"/>
      <c r="W567" s="3"/>
      <c r="X567" s="3"/>
      <c r="Z567" s="3"/>
      <c r="AA567" s="1"/>
      <c r="AB567" s="3"/>
      <c r="AC567" s="3"/>
      <c r="AD567" s="3"/>
      <c r="AE567" s="3"/>
      <c r="AF567" s="3"/>
      <c r="AG567" s="11"/>
      <c r="AH567" s="3"/>
      <c r="AI567" s="3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  <c r="EP567" s="2"/>
      <c r="EQ567" s="2"/>
      <c r="ER567" s="2"/>
      <c r="ES567" s="2"/>
      <c r="ET567" s="2"/>
      <c r="EU567" s="2"/>
      <c r="EV567" s="2"/>
      <c r="EW567" s="2"/>
      <c r="EX567" s="2"/>
      <c r="EY567" s="2"/>
    </row>
    <row r="568" spans="1:155" x14ac:dyDescent="0.15">
      <c r="A568" s="115">
        <f t="shared" si="188"/>
        <v>45349</v>
      </c>
      <c r="B568" s="116">
        <f t="shared" ca="1" si="198"/>
        <v>1299.2461000000001</v>
      </c>
      <c r="C568" s="14">
        <f t="shared" si="189"/>
        <v>1000</v>
      </c>
      <c r="D568" s="95">
        <f t="shared" si="190"/>
        <v>45348</v>
      </c>
      <c r="E568" s="93">
        <f ca="1">IF(D568&lt;$B$1,VLOOKUP(D568,[1]DI!$A$4:$B$15000,2,FALSE),0)</f>
        <v>0.1115</v>
      </c>
      <c r="F568" s="14">
        <f t="shared" ca="1" si="199"/>
        <v>1.00041957</v>
      </c>
      <c r="G568" s="14">
        <f ca="1">(TRUNC(PRODUCT($F$12:$F567),16))</f>
        <v>1.29924610150541</v>
      </c>
      <c r="H568" s="14">
        <f t="shared" si="200"/>
        <v>1</v>
      </c>
      <c r="I568" s="14">
        <f t="shared" ca="1" si="201"/>
        <v>1.2992461</v>
      </c>
      <c r="J568" s="13">
        <f t="shared" si="191"/>
        <v>0</v>
      </c>
      <c r="K568" s="29">
        <f t="shared" si="192"/>
        <v>44538</v>
      </c>
      <c r="L568" s="2">
        <f t="shared" si="193"/>
        <v>556</v>
      </c>
      <c r="M568" s="17">
        <f t="shared" si="194"/>
        <v>556</v>
      </c>
      <c r="N568" s="12">
        <f t="shared" si="183"/>
        <v>1</v>
      </c>
      <c r="O568" s="12">
        <f t="shared" ca="1" si="184"/>
        <v>1.2992461</v>
      </c>
      <c r="P568" s="17">
        <f t="shared" si="195"/>
        <v>0</v>
      </c>
      <c r="Q568" s="14">
        <f t="shared" ca="1" si="185"/>
        <v>299.24610000000001</v>
      </c>
      <c r="R568" s="20">
        <f t="shared" si="186"/>
        <v>0</v>
      </c>
      <c r="S568" s="14">
        <f t="shared" si="187"/>
        <v>0</v>
      </c>
      <c r="T568" s="4" t="str">
        <f t="shared" si="196"/>
        <v>A+J=</v>
      </c>
      <c r="U568" s="29">
        <f t="shared" si="197"/>
        <v>46021</v>
      </c>
      <c r="V568" s="3"/>
      <c r="W568" s="3"/>
      <c r="X568" s="3"/>
      <c r="Z568" s="3"/>
      <c r="AA568" s="1"/>
      <c r="AB568" s="3"/>
      <c r="AC568" s="3"/>
      <c r="AD568" s="3"/>
      <c r="AE568" s="3"/>
      <c r="AF568" s="3"/>
      <c r="AG568" s="11"/>
      <c r="AH568" s="3"/>
      <c r="AI568" s="3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  <c r="EP568" s="2"/>
      <c r="EQ568" s="2"/>
      <c r="ER568" s="2"/>
      <c r="ES568" s="2"/>
      <c r="ET568" s="2"/>
      <c r="EU568" s="2"/>
      <c r="EV568" s="2"/>
      <c r="EW568" s="2"/>
      <c r="EX568" s="2"/>
      <c r="EY568" s="2"/>
    </row>
    <row r="569" spans="1:155" x14ac:dyDescent="0.15">
      <c r="A569" s="115">
        <f t="shared" si="188"/>
        <v>45350</v>
      </c>
      <c r="B569" s="116">
        <f t="shared" ca="1" si="198"/>
        <v>1299.79123</v>
      </c>
      <c r="C569" s="14">
        <f t="shared" si="189"/>
        <v>1000</v>
      </c>
      <c r="D569" s="95">
        <f t="shared" si="190"/>
        <v>45349</v>
      </c>
      <c r="E569" s="93">
        <f ca="1">IF(D569&lt;$B$1,VLOOKUP(D569,[1]DI!$A$4:$B$15000,2,FALSE),0)</f>
        <v>0.1115</v>
      </c>
      <c r="F569" s="14">
        <f t="shared" ca="1" si="199"/>
        <v>1.00041957</v>
      </c>
      <c r="G569" s="14">
        <f ca="1">(TRUNC(PRODUCT($F$12:$F568),16))</f>
        <v>1.29979122619222</v>
      </c>
      <c r="H569" s="14">
        <f t="shared" si="200"/>
        <v>1</v>
      </c>
      <c r="I569" s="14">
        <f t="shared" ca="1" si="201"/>
        <v>1.2997912300000001</v>
      </c>
      <c r="J569" s="13">
        <f t="shared" si="191"/>
        <v>0</v>
      </c>
      <c r="K569" s="29">
        <f t="shared" si="192"/>
        <v>44538</v>
      </c>
      <c r="L569" s="2">
        <f t="shared" si="193"/>
        <v>557</v>
      </c>
      <c r="M569" s="17">
        <f t="shared" si="194"/>
        <v>557</v>
      </c>
      <c r="N569" s="12">
        <f t="shared" si="183"/>
        <v>1</v>
      </c>
      <c r="O569" s="12">
        <f t="shared" ca="1" si="184"/>
        <v>1.2997912300000001</v>
      </c>
      <c r="P569" s="17">
        <f t="shared" si="195"/>
        <v>0</v>
      </c>
      <c r="Q569" s="14">
        <f t="shared" ca="1" si="185"/>
        <v>299.79122999999998</v>
      </c>
      <c r="R569" s="20">
        <f t="shared" si="186"/>
        <v>0</v>
      </c>
      <c r="S569" s="14">
        <f t="shared" si="187"/>
        <v>0</v>
      </c>
      <c r="T569" s="4" t="str">
        <f t="shared" si="196"/>
        <v>A+J=</v>
      </c>
      <c r="U569" s="29">
        <f t="shared" si="197"/>
        <v>46021</v>
      </c>
      <c r="V569" s="3"/>
      <c r="W569" s="3"/>
      <c r="X569" s="3"/>
      <c r="Z569" s="3"/>
      <c r="AA569" s="1"/>
      <c r="AB569" s="3"/>
      <c r="AC569" s="3"/>
      <c r="AD569" s="3"/>
      <c r="AE569" s="3"/>
      <c r="AF569" s="3"/>
      <c r="AG569" s="11"/>
      <c r="AH569" s="3"/>
      <c r="AI569" s="3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  <c r="EP569" s="2"/>
      <c r="EQ569" s="2"/>
      <c r="ER569" s="2"/>
      <c r="ES569" s="2"/>
      <c r="ET569" s="2"/>
      <c r="EU569" s="2"/>
      <c r="EV569" s="2"/>
      <c r="EW569" s="2"/>
      <c r="EX569" s="2"/>
      <c r="EY569" s="2"/>
    </row>
    <row r="570" spans="1:155" x14ac:dyDescent="0.15">
      <c r="A570" s="115">
        <f t="shared" si="188"/>
        <v>45351</v>
      </c>
      <c r="B570" s="116">
        <f t="shared" ca="1" si="198"/>
        <v>1300.3365800000001</v>
      </c>
      <c r="C570" s="14">
        <f t="shared" si="189"/>
        <v>1000</v>
      </c>
      <c r="D570" s="95">
        <f t="shared" si="190"/>
        <v>45350</v>
      </c>
      <c r="E570" s="93">
        <f ca="1">IF(D570&lt;$B$1,VLOOKUP(D570,[1]DI!$A$4:$B$15000,2,FALSE),0)</f>
        <v>0.1115</v>
      </c>
      <c r="F570" s="14">
        <f t="shared" ca="1" si="199"/>
        <v>1.00041957</v>
      </c>
      <c r="G570" s="14">
        <f ca="1">(TRUNC(PRODUCT($F$12:$F569),16))</f>
        <v>1.3003365795969899</v>
      </c>
      <c r="H570" s="14">
        <f t="shared" si="200"/>
        <v>1</v>
      </c>
      <c r="I570" s="14">
        <f t="shared" ca="1" si="201"/>
        <v>1.30033658</v>
      </c>
      <c r="J570" s="13">
        <f t="shared" si="191"/>
        <v>0</v>
      </c>
      <c r="K570" s="29">
        <f t="shared" si="192"/>
        <v>44538</v>
      </c>
      <c r="L570" s="2">
        <f t="shared" si="193"/>
        <v>558</v>
      </c>
      <c r="M570" s="17">
        <f t="shared" si="194"/>
        <v>558</v>
      </c>
      <c r="N570" s="12">
        <f t="shared" si="183"/>
        <v>1</v>
      </c>
      <c r="O570" s="12">
        <f t="shared" ca="1" si="184"/>
        <v>1.30033658</v>
      </c>
      <c r="P570" s="17">
        <f t="shared" si="195"/>
        <v>0</v>
      </c>
      <c r="Q570" s="14">
        <f t="shared" ca="1" si="185"/>
        <v>300.33658000000003</v>
      </c>
      <c r="R570" s="20">
        <f t="shared" si="186"/>
        <v>0</v>
      </c>
      <c r="S570" s="14">
        <f t="shared" si="187"/>
        <v>0</v>
      </c>
      <c r="T570" s="4" t="str">
        <f t="shared" si="196"/>
        <v>A+J=</v>
      </c>
      <c r="U570" s="29">
        <f t="shared" si="197"/>
        <v>46021</v>
      </c>
      <c r="V570" s="3"/>
      <c r="W570" s="3"/>
      <c r="X570" s="3"/>
      <c r="Z570" s="3"/>
      <c r="AA570" s="1"/>
      <c r="AB570" s="3"/>
      <c r="AC570" s="3"/>
      <c r="AD570" s="3"/>
      <c r="AE570" s="3"/>
      <c r="AF570" s="3"/>
      <c r="AG570" s="11"/>
      <c r="AH570" s="3"/>
      <c r="AI570" s="3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  <c r="EP570" s="2"/>
      <c r="EQ570" s="2"/>
      <c r="ER570" s="2"/>
      <c r="ES570" s="2"/>
      <c r="ET570" s="2"/>
      <c r="EU570" s="2"/>
      <c r="EV570" s="2"/>
      <c r="EW570" s="2"/>
      <c r="EX570" s="2"/>
      <c r="EY570" s="2"/>
    </row>
    <row r="571" spans="1:155" x14ac:dyDescent="0.15">
      <c r="A571" s="115">
        <f t="shared" si="188"/>
        <v>45352</v>
      </c>
      <c r="B571" s="116">
        <f t="shared" ca="1" si="198"/>
        <v>1300.8821600000001</v>
      </c>
      <c r="C571" s="14">
        <f t="shared" si="189"/>
        <v>1000</v>
      </c>
      <c r="D571" s="95">
        <f t="shared" si="190"/>
        <v>45351</v>
      </c>
      <c r="E571" s="93">
        <f ca="1">IF(D571&lt;$B$1,VLOOKUP(D571,[1]DI!$A$4:$B$15000,2,FALSE),0)</f>
        <v>0.1115</v>
      </c>
      <c r="F571" s="14">
        <f t="shared" ca="1" si="199"/>
        <v>1.00041957</v>
      </c>
      <c r="G571" s="14">
        <f ca="1">(TRUNC(PRODUCT($F$12:$F570),16))</f>
        <v>1.3008821618156901</v>
      </c>
      <c r="H571" s="14">
        <f t="shared" si="200"/>
        <v>1</v>
      </c>
      <c r="I571" s="14">
        <f t="shared" ca="1" si="201"/>
        <v>1.30088216</v>
      </c>
      <c r="J571" s="13">
        <f t="shared" si="191"/>
        <v>0</v>
      </c>
      <c r="K571" s="29">
        <f t="shared" si="192"/>
        <v>44538</v>
      </c>
      <c r="L571" s="2">
        <f t="shared" si="193"/>
        <v>559</v>
      </c>
      <c r="M571" s="17">
        <f t="shared" si="194"/>
        <v>559</v>
      </c>
      <c r="N571" s="12">
        <f t="shared" si="183"/>
        <v>1</v>
      </c>
      <c r="O571" s="12">
        <f t="shared" ca="1" si="184"/>
        <v>1.30088216</v>
      </c>
      <c r="P571" s="17">
        <f t="shared" si="195"/>
        <v>0</v>
      </c>
      <c r="Q571" s="14">
        <f t="shared" ca="1" si="185"/>
        <v>300.88216</v>
      </c>
      <c r="R571" s="20">
        <f t="shared" si="186"/>
        <v>0</v>
      </c>
      <c r="S571" s="14">
        <f t="shared" si="187"/>
        <v>0</v>
      </c>
      <c r="T571" s="4" t="str">
        <f t="shared" si="196"/>
        <v>A+J=</v>
      </c>
      <c r="U571" s="29">
        <f t="shared" si="197"/>
        <v>46021</v>
      </c>
      <c r="V571" s="3"/>
      <c r="W571" s="3"/>
      <c r="X571" s="3"/>
      <c r="Z571" s="3"/>
      <c r="AA571" s="1"/>
      <c r="AB571" s="3"/>
      <c r="AC571" s="3"/>
      <c r="AD571" s="3"/>
      <c r="AE571" s="3"/>
      <c r="AF571" s="3"/>
      <c r="AG571" s="11"/>
      <c r="AH571" s="3"/>
      <c r="AI571" s="3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  <c r="EQ571" s="2"/>
      <c r="ER571" s="2"/>
      <c r="ES571" s="2"/>
      <c r="ET571" s="2"/>
      <c r="EU571" s="2"/>
      <c r="EV571" s="2"/>
      <c r="EW571" s="2"/>
      <c r="EX571" s="2"/>
      <c r="EY571" s="2"/>
    </row>
    <row r="572" spans="1:155" x14ac:dyDescent="0.15">
      <c r="A572" s="115">
        <f t="shared" si="188"/>
        <v>45355</v>
      </c>
      <c r="B572" s="116">
        <f t="shared" ca="1" si="198"/>
        <v>1301.42797</v>
      </c>
      <c r="C572" s="14">
        <f t="shared" si="189"/>
        <v>1000</v>
      </c>
      <c r="D572" s="95">
        <f t="shared" si="190"/>
        <v>45352</v>
      </c>
      <c r="E572" s="93">
        <f ca="1">IF(D572&lt;$B$1,VLOOKUP(D572,[1]DI!$A$4:$B$15000,2,FALSE),0)</f>
        <v>0.1115</v>
      </c>
      <c r="F572" s="14">
        <f t="shared" ca="1" si="199"/>
        <v>1.00041957</v>
      </c>
      <c r="G572" s="14">
        <f ca="1">(TRUNC(PRODUCT($F$12:$F571),16))</f>
        <v>1.3014279729443301</v>
      </c>
      <c r="H572" s="14">
        <f t="shared" si="200"/>
        <v>1</v>
      </c>
      <c r="I572" s="14">
        <f t="shared" ca="1" si="201"/>
        <v>1.30142797</v>
      </c>
      <c r="J572" s="13">
        <f t="shared" si="191"/>
        <v>0</v>
      </c>
      <c r="K572" s="29">
        <f t="shared" si="192"/>
        <v>44538</v>
      </c>
      <c r="L572" s="2">
        <f t="shared" si="193"/>
        <v>560</v>
      </c>
      <c r="M572" s="17">
        <f t="shared" si="194"/>
        <v>560</v>
      </c>
      <c r="N572" s="12">
        <f t="shared" si="183"/>
        <v>1</v>
      </c>
      <c r="O572" s="12">
        <f t="shared" ca="1" si="184"/>
        <v>1.30142797</v>
      </c>
      <c r="P572" s="17">
        <f t="shared" si="195"/>
        <v>0</v>
      </c>
      <c r="Q572" s="14">
        <f t="shared" ca="1" si="185"/>
        <v>301.42797000000002</v>
      </c>
      <c r="R572" s="20">
        <f t="shared" si="186"/>
        <v>0</v>
      </c>
      <c r="S572" s="14">
        <f t="shared" si="187"/>
        <v>0</v>
      </c>
      <c r="T572" s="4" t="str">
        <f t="shared" si="196"/>
        <v>A+J=</v>
      </c>
      <c r="U572" s="29">
        <f t="shared" si="197"/>
        <v>46021</v>
      </c>
      <c r="V572" s="3"/>
      <c r="W572" s="3"/>
      <c r="X572" s="3"/>
      <c r="Z572" s="3"/>
      <c r="AA572" s="1"/>
      <c r="AB572" s="3"/>
      <c r="AC572" s="3"/>
      <c r="AD572" s="3"/>
      <c r="AE572" s="3"/>
      <c r="AF572" s="3"/>
      <c r="AG572" s="11"/>
      <c r="AH572" s="3"/>
      <c r="AI572" s="3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  <c r="EP572" s="2"/>
      <c r="EQ572" s="2"/>
      <c r="ER572" s="2"/>
      <c r="ES572" s="2"/>
      <c r="ET572" s="2"/>
      <c r="EU572" s="2"/>
      <c r="EV572" s="2"/>
      <c r="EW572" s="2"/>
      <c r="EX572" s="2"/>
      <c r="EY572" s="2"/>
    </row>
    <row r="573" spans="1:155" x14ac:dyDescent="0.15">
      <c r="A573" s="115">
        <f t="shared" si="188"/>
        <v>45356</v>
      </c>
      <c r="B573" s="116">
        <f t="shared" ca="1" si="198"/>
        <v>1301.9740099999999</v>
      </c>
      <c r="C573" s="14">
        <f t="shared" si="189"/>
        <v>1000</v>
      </c>
      <c r="D573" s="95">
        <f t="shared" si="190"/>
        <v>45355</v>
      </c>
      <c r="E573" s="93">
        <f ca="1">IF(D573&lt;$B$1,VLOOKUP(D573,[1]DI!$A$4:$B$15000,2,FALSE),0)</f>
        <v>0.1115</v>
      </c>
      <c r="F573" s="14">
        <f t="shared" ca="1" si="199"/>
        <v>1.00041957</v>
      </c>
      <c r="G573" s="14">
        <f ca="1">(TRUNC(PRODUCT($F$12:$F572),16))</f>
        <v>1.3019740130789299</v>
      </c>
      <c r="H573" s="14">
        <f t="shared" si="200"/>
        <v>1</v>
      </c>
      <c r="I573" s="14">
        <f t="shared" ca="1" si="201"/>
        <v>1.3019740099999999</v>
      </c>
      <c r="J573" s="13">
        <f t="shared" si="191"/>
        <v>0</v>
      </c>
      <c r="K573" s="29">
        <f t="shared" si="192"/>
        <v>44538</v>
      </c>
      <c r="L573" s="2">
        <f t="shared" si="193"/>
        <v>561</v>
      </c>
      <c r="M573" s="17">
        <f t="shared" si="194"/>
        <v>561</v>
      </c>
      <c r="N573" s="12">
        <f t="shared" si="183"/>
        <v>1</v>
      </c>
      <c r="O573" s="12">
        <f t="shared" ca="1" si="184"/>
        <v>1.3019740099999999</v>
      </c>
      <c r="P573" s="17">
        <f t="shared" si="195"/>
        <v>0</v>
      </c>
      <c r="Q573" s="14">
        <f t="shared" ca="1" si="185"/>
        <v>301.97401000000002</v>
      </c>
      <c r="R573" s="20">
        <f t="shared" si="186"/>
        <v>0</v>
      </c>
      <c r="S573" s="14">
        <f t="shared" si="187"/>
        <v>0</v>
      </c>
      <c r="T573" s="4" t="str">
        <f t="shared" si="196"/>
        <v>A+J=</v>
      </c>
      <c r="U573" s="29">
        <f t="shared" si="197"/>
        <v>46021</v>
      </c>
      <c r="V573" s="3"/>
      <c r="W573" s="3"/>
      <c r="X573" s="3"/>
      <c r="Z573" s="3"/>
      <c r="AA573" s="1"/>
      <c r="AB573" s="3"/>
      <c r="AC573" s="3"/>
      <c r="AD573" s="3"/>
      <c r="AE573" s="3"/>
      <c r="AF573" s="3"/>
      <c r="AG573" s="11"/>
      <c r="AH573" s="3"/>
      <c r="AI573" s="3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  <c r="EP573" s="2"/>
      <c r="EQ573" s="2"/>
      <c r="ER573" s="2"/>
      <c r="ES573" s="2"/>
      <c r="ET573" s="2"/>
      <c r="EU573" s="2"/>
      <c r="EV573" s="2"/>
      <c r="EW573" s="2"/>
      <c r="EX573" s="2"/>
      <c r="EY573" s="2"/>
    </row>
    <row r="574" spans="1:155" x14ac:dyDescent="0.15">
      <c r="A574" s="115">
        <f t="shared" si="188"/>
        <v>45357</v>
      </c>
      <c r="B574" s="116">
        <f t="shared" ca="1" si="198"/>
        <v>1302.52028</v>
      </c>
      <c r="C574" s="14">
        <f t="shared" si="189"/>
        <v>1000</v>
      </c>
      <c r="D574" s="95">
        <f t="shared" si="190"/>
        <v>45356</v>
      </c>
      <c r="E574" s="93">
        <f ca="1">IF(D574&lt;$B$1,VLOOKUP(D574,[1]DI!$A$4:$B$15000,2,FALSE),0)</f>
        <v>0.1115</v>
      </c>
      <c r="F574" s="14">
        <f t="shared" ca="1" si="199"/>
        <v>1.00041957</v>
      </c>
      <c r="G574" s="14">
        <f ca="1">(TRUNC(PRODUCT($F$12:$F573),16))</f>
        <v>1.3025202823155999</v>
      </c>
      <c r="H574" s="14">
        <f t="shared" si="200"/>
        <v>1</v>
      </c>
      <c r="I574" s="14">
        <f t="shared" ca="1" si="201"/>
        <v>1.30252028</v>
      </c>
      <c r="J574" s="13">
        <f t="shared" si="191"/>
        <v>0</v>
      </c>
      <c r="K574" s="29">
        <f t="shared" si="192"/>
        <v>44538</v>
      </c>
      <c r="L574" s="2">
        <f t="shared" si="193"/>
        <v>562</v>
      </c>
      <c r="M574" s="17">
        <f t="shared" si="194"/>
        <v>562</v>
      </c>
      <c r="N574" s="12">
        <f t="shared" si="183"/>
        <v>1</v>
      </c>
      <c r="O574" s="12">
        <f t="shared" ca="1" si="184"/>
        <v>1.30252028</v>
      </c>
      <c r="P574" s="17">
        <f t="shared" si="195"/>
        <v>0</v>
      </c>
      <c r="Q574" s="14">
        <f t="shared" ca="1" si="185"/>
        <v>302.52028000000001</v>
      </c>
      <c r="R574" s="20">
        <f t="shared" si="186"/>
        <v>0</v>
      </c>
      <c r="S574" s="14">
        <f t="shared" si="187"/>
        <v>0</v>
      </c>
      <c r="T574" s="4" t="str">
        <f t="shared" si="196"/>
        <v>A+J=</v>
      </c>
      <c r="U574" s="29">
        <f t="shared" si="197"/>
        <v>46021</v>
      </c>
      <c r="V574" s="3"/>
      <c r="W574" s="3"/>
      <c r="X574" s="3"/>
      <c r="Z574" s="3"/>
      <c r="AA574" s="1"/>
      <c r="AB574" s="3"/>
      <c r="AC574" s="3"/>
      <c r="AD574" s="3"/>
      <c r="AE574" s="3"/>
      <c r="AF574" s="3"/>
      <c r="AG574" s="11"/>
      <c r="AH574" s="3"/>
      <c r="AI574" s="3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  <c r="EQ574" s="2"/>
      <c r="ER574" s="2"/>
      <c r="ES574" s="2"/>
      <c r="ET574" s="2"/>
      <c r="EU574" s="2"/>
      <c r="EV574" s="2"/>
      <c r="EW574" s="2"/>
      <c r="EX574" s="2"/>
      <c r="EY574" s="2"/>
    </row>
    <row r="575" spans="1:155" x14ac:dyDescent="0.15">
      <c r="A575" s="115">
        <f t="shared" si="188"/>
        <v>45358</v>
      </c>
      <c r="B575" s="116">
        <f t="shared" ca="1" si="198"/>
        <v>1303.0667800000001</v>
      </c>
      <c r="C575" s="14">
        <f t="shared" si="189"/>
        <v>1000</v>
      </c>
      <c r="D575" s="95">
        <f t="shared" si="190"/>
        <v>45357</v>
      </c>
      <c r="E575" s="93">
        <f ca="1">IF(D575&lt;$B$1,VLOOKUP(D575,[1]DI!$A$4:$B$15000,2,FALSE),0)</f>
        <v>0.1115</v>
      </c>
      <c r="F575" s="14">
        <f t="shared" ca="1" si="199"/>
        <v>1.00041957</v>
      </c>
      <c r="G575" s="14">
        <f ca="1">(TRUNC(PRODUCT($F$12:$F574),16))</f>
        <v>1.3030667807504499</v>
      </c>
      <c r="H575" s="14">
        <f t="shared" si="200"/>
        <v>1</v>
      </c>
      <c r="I575" s="14">
        <f t="shared" ca="1" si="201"/>
        <v>1.30306678</v>
      </c>
      <c r="J575" s="13">
        <f t="shared" si="191"/>
        <v>0</v>
      </c>
      <c r="K575" s="29">
        <f t="shared" si="192"/>
        <v>44538</v>
      </c>
      <c r="L575" s="2">
        <f t="shared" si="193"/>
        <v>563</v>
      </c>
      <c r="M575" s="17">
        <f t="shared" si="194"/>
        <v>563</v>
      </c>
      <c r="N575" s="12">
        <f t="shared" si="183"/>
        <v>1</v>
      </c>
      <c r="O575" s="12">
        <f t="shared" ca="1" si="184"/>
        <v>1.30306678</v>
      </c>
      <c r="P575" s="17">
        <f t="shared" si="195"/>
        <v>0</v>
      </c>
      <c r="Q575" s="14">
        <f t="shared" ca="1" si="185"/>
        <v>303.06677999999999</v>
      </c>
      <c r="R575" s="20">
        <f t="shared" si="186"/>
        <v>0</v>
      </c>
      <c r="S575" s="14">
        <f t="shared" si="187"/>
        <v>0</v>
      </c>
      <c r="T575" s="4" t="str">
        <f t="shared" si="196"/>
        <v>A+J=</v>
      </c>
      <c r="U575" s="29">
        <f t="shared" si="197"/>
        <v>46021</v>
      </c>
      <c r="V575" s="3"/>
      <c r="W575" s="3"/>
      <c r="X575" s="3"/>
      <c r="Z575" s="3"/>
      <c r="AA575" s="1"/>
      <c r="AB575" s="3"/>
      <c r="AC575" s="3"/>
      <c r="AD575" s="3"/>
      <c r="AE575" s="3"/>
      <c r="AF575" s="3"/>
      <c r="AG575" s="11"/>
      <c r="AH575" s="3"/>
      <c r="AI575" s="3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  <c r="EQ575" s="2"/>
      <c r="ER575" s="2"/>
      <c r="ES575" s="2"/>
      <c r="ET575" s="2"/>
      <c r="EU575" s="2"/>
      <c r="EV575" s="2"/>
      <c r="EW575" s="2"/>
      <c r="EX575" s="2"/>
      <c r="EY575" s="2"/>
    </row>
    <row r="576" spans="1:155" x14ac:dyDescent="0.15">
      <c r="A576" s="115">
        <f t="shared" si="188"/>
        <v>45359</v>
      </c>
      <c r="B576" s="116">
        <f t="shared" ca="1" si="198"/>
        <v>1303.6135100000001</v>
      </c>
      <c r="C576" s="14">
        <f t="shared" si="189"/>
        <v>1000</v>
      </c>
      <c r="D576" s="95">
        <f t="shared" si="190"/>
        <v>45358</v>
      </c>
      <c r="E576" s="93">
        <f ca="1">IF(D576&lt;$B$1,VLOOKUP(D576,[1]DI!$A$4:$B$15000,2,FALSE),0)</f>
        <v>0.1115</v>
      </c>
      <c r="F576" s="14">
        <f t="shared" ca="1" si="199"/>
        <v>1.00041957</v>
      </c>
      <c r="G576" s="14">
        <f ca="1">(TRUNC(PRODUCT($F$12:$F575),16))</f>
        <v>1.3036135084796501</v>
      </c>
      <c r="H576" s="14">
        <f t="shared" si="200"/>
        <v>1</v>
      </c>
      <c r="I576" s="14">
        <f t="shared" ca="1" si="201"/>
        <v>1.3036135099999999</v>
      </c>
      <c r="J576" s="13">
        <f t="shared" si="191"/>
        <v>0</v>
      </c>
      <c r="K576" s="29">
        <f t="shared" si="192"/>
        <v>44538</v>
      </c>
      <c r="L576" s="2">
        <f t="shared" si="193"/>
        <v>564</v>
      </c>
      <c r="M576" s="17">
        <f t="shared" si="194"/>
        <v>564</v>
      </c>
      <c r="N576" s="12">
        <f t="shared" si="183"/>
        <v>1</v>
      </c>
      <c r="O576" s="12">
        <f t="shared" ca="1" si="184"/>
        <v>1.3036135099999999</v>
      </c>
      <c r="P576" s="17">
        <f t="shared" si="195"/>
        <v>0</v>
      </c>
      <c r="Q576" s="14">
        <f t="shared" ca="1" si="185"/>
        <v>303.61351000000002</v>
      </c>
      <c r="R576" s="20">
        <f t="shared" si="186"/>
        <v>0</v>
      </c>
      <c r="S576" s="14">
        <f t="shared" si="187"/>
        <v>0</v>
      </c>
      <c r="T576" s="4" t="str">
        <f t="shared" si="196"/>
        <v>A+J=</v>
      </c>
      <c r="U576" s="29">
        <f t="shared" si="197"/>
        <v>46021</v>
      </c>
      <c r="V576" s="3"/>
      <c r="W576" s="3"/>
      <c r="X576" s="3"/>
      <c r="Z576" s="3"/>
      <c r="AA576" s="1"/>
      <c r="AB576" s="3"/>
      <c r="AC576" s="3"/>
      <c r="AD576" s="3"/>
      <c r="AE576" s="3"/>
      <c r="AF576" s="3"/>
      <c r="AG576" s="11"/>
      <c r="AH576" s="3"/>
      <c r="AI576" s="3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  <c r="EQ576" s="2"/>
      <c r="ER576" s="2"/>
      <c r="ES576" s="2"/>
      <c r="ET576" s="2"/>
      <c r="EU576" s="2"/>
      <c r="EV576" s="2"/>
      <c r="EW576" s="2"/>
      <c r="EX576" s="2"/>
      <c r="EY576" s="2"/>
    </row>
    <row r="577" spans="1:155" x14ac:dyDescent="0.15">
      <c r="A577" s="115">
        <f t="shared" si="188"/>
        <v>45362</v>
      </c>
      <c r="B577" s="116">
        <f t="shared" ca="1" si="198"/>
        <v>1304.16047</v>
      </c>
      <c r="C577" s="14">
        <f t="shared" si="189"/>
        <v>1000</v>
      </c>
      <c r="D577" s="95">
        <f t="shared" si="190"/>
        <v>45359</v>
      </c>
      <c r="E577" s="93">
        <f ca="1">IF(D577&lt;$B$1,VLOOKUP(D577,[1]DI!$A$4:$B$15000,2,FALSE),0)</f>
        <v>0.1115</v>
      </c>
      <c r="F577" s="14">
        <f t="shared" ca="1" si="199"/>
        <v>1.00041957</v>
      </c>
      <c r="G577" s="14">
        <f ca="1">(TRUNC(PRODUCT($F$12:$F576),16))</f>
        <v>1.3041604655994099</v>
      </c>
      <c r="H577" s="14">
        <f t="shared" si="200"/>
        <v>1</v>
      </c>
      <c r="I577" s="14">
        <f t="shared" ca="1" si="201"/>
        <v>1.30416047</v>
      </c>
      <c r="J577" s="13">
        <f t="shared" si="191"/>
        <v>0</v>
      </c>
      <c r="K577" s="29">
        <f t="shared" si="192"/>
        <v>44538</v>
      </c>
      <c r="L577" s="2">
        <f t="shared" si="193"/>
        <v>565</v>
      </c>
      <c r="M577" s="17">
        <f t="shared" si="194"/>
        <v>565</v>
      </c>
      <c r="N577" s="12">
        <f t="shared" si="183"/>
        <v>1</v>
      </c>
      <c r="O577" s="12">
        <f t="shared" ca="1" si="184"/>
        <v>1.30416047</v>
      </c>
      <c r="P577" s="17">
        <f t="shared" si="195"/>
        <v>0</v>
      </c>
      <c r="Q577" s="14">
        <f t="shared" ca="1" si="185"/>
        <v>304.16046999999998</v>
      </c>
      <c r="R577" s="20">
        <f t="shared" si="186"/>
        <v>0</v>
      </c>
      <c r="S577" s="14">
        <f t="shared" si="187"/>
        <v>0</v>
      </c>
      <c r="T577" s="4" t="str">
        <f t="shared" si="196"/>
        <v>A+J=</v>
      </c>
      <c r="U577" s="29">
        <f t="shared" si="197"/>
        <v>46021</v>
      </c>
      <c r="V577" s="3"/>
      <c r="W577" s="3"/>
      <c r="X577" s="21"/>
      <c r="Z577" s="21"/>
      <c r="AA577" s="24"/>
      <c r="AB577" s="21"/>
      <c r="AC577" s="21"/>
      <c r="AD577" s="21"/>
      <c r="AE577" s="21"/>
      <c r="AF577" s="3"/>
      <c r="AG577" s="11"/>
      <c r="AH577" s="3"/>
      <c r="AI577" s="3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  <c r="EQ577" s="2"/>
      <c r="ER577" s="2"/>
      <c r="ES577" s="2"/>
      <c r="ET577" s="2"/>
      <c r="EU577" s="2"/>
      <c r="EV577" s="2"/>
      <c r="EW577" s="2"/>
      <c r="EX577" s="2"/>
      <c r="EY577" s="2"/>
    </row>
    <row r="578" spans="1:155" x14ac:dyDescent="0.15">
      <c r="A578" s="115">
        <f t="shared" si="188"/>
        <v>45363</v>
      </c>
      <c r="B578" s="116">
        <f t="shared" ca="1" si="198"/>
        <v>1304.7076500000001</v>
      </c>
      <c r="C578" s="14">
        <f t="shared" si="189"/>
        <v>1000</v>
      </c>
      <c r="D578" s="95">
        <f t="shared" si="190"/>
        <v>45362</v>
      </c>
      <c r="E578" s="93">
        <f ca="1">IF(D578&lt;$B$1,VLOOKUP(D578,[1]DI!$A$4:$B$15000,2,FALSE),0)</f>
        <v>0.1115</v>
      </c>
      <c r="F578" s="14">
        <f t="shared" ca="1" si="199"/>
        <v>1.00041957</v>
      </c>
      <c r="G578" s="14">
        <f ca="1">(TRUNC(PRODUCT($F$12:$F577),16))</f>
        <v>1.30470765220596</v>
      </c>
      <c r="H578" s="14">
        <f t="shared" si="200"/>
        <v>1</v>
      </c>
      <c r="I578" s="14">
        <f t="shared" ca="1" si="201"/>
        <v>1.3047076500000001</v>
      </c>
      <c r="J578" s="13">
        <f t="shared" si="191"/>
        <v>0</v>
      </c>
      <c r="K578" s="29">
        <f t="shared" si="192"/>
        <v>44538</v>
      </c>
      <c r="L578" s="2">
        <f t="shared" si="193"/>
        <v>566</v>
      </c>
      <c r="M578" s="17">
        <f t="shared" si="194"/>
        <v>566</v>
      </c>
      <c r="N578" s="12">
        <f t="shared" si="183"/>
        <v>1</v>
      </c>
      <c r="O578" s="12">
        <f t="shared" ca="1" si="184"/>
        <v>1.3047076500000001</v>
      </c>
      <c r="P578" s="17">
        <f t="shared" si="195"/>
        <v>0</v>
      </c>
      <c r="Q578" s="14">
        <f t="shared" ca="1" si="185"/>
        <v>304.70765</v>
      </c>
      <c r="R578" s="20">
        <f t="shared" si="186"/>
        <v>0</v>
      </c>
      <c r="S578" s="14">
        <f t="shared" si="187"/>
        <v>0</v>
      </c>
      <c r="T578" s="4" t="str">
        <f t="shared" si="196"/>
        <v>A+J=</v>
      </c>
      <c r="U578" s="29">
        <f t="shared" si="197"/>
        <v>46021</v>
      </c>
      <c r="V578" s="3"/>
      <c r="W578" s="3"/>
      <c r="X578" s="21"/>
      <c r="Z578" s="21"/>
      <c r="AA578" s="24"/>
      <c r="AB578" s="21"/>
      <c r="AC578" s="21"/>
      <c r="AD578" s="21"/>
      <c r="AE578" s="21"/>
      <c r="AF578" s="3"/>
      <c r="AG578" s="11"/>
      <c r="AH578" s="3"/>
      <c r="AI578" s="3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  <c r="EQ578" s="2"/>
      <c r="ER578" s="2"/>
      <c r="ES578" s="2"/>
      <c r="ET578" s="2"/>
      <c r="EU578" s="2"/>
      <c r="EV578" s="2"/>
      <c r="EW578" s="2"/>
      <c r="EX578" s="2"/>
      <c r="EY578" s="2"/>
    </row>
    <row r="579" spans="1:155" x14ac:dyDescent="0.15">
      <c r="A579" s="115">
        <f t="shared" si="188"/>
        <v>45364</v>
      </c>
      <c r="B579" s="116">
        <f t="shared" ca="1" si="198"/>
        <v>1305.2550699999999</v>
      </c>
      <c r="C579" s="14">
        <f t="shared" si="189"/>
        <v>1000</v>
      </c>
      <c r="D579" s="95">
        <f t="shared" si="190"/>
        <v>45363</v>
      </c>
      <c r="E579" s="93">
        <f ca="1">IF(D579&lt;$B$1,VLOOKUP(D579,[1]DI!$A$4:$B$15000,2,FALSE),0)</f>
        <v>0.1115</v>
      </c>
      <c r="F579" s="14">
        <f t="shared" ca="1" si="199"/>
        <v>1.00041957</v>
      </c>
      <c r="G579" s="14">
        <f ca="1">(TRUNC(PRODUCT($F$12:$F578),16))</f>
        <v>1.3052550683955899</v>
      </c>
      <c r="H579" s="14">
        <f t="shared" si="200"/>
        <v>1</v>
      </c>
      <c r="I579" s="14">
        <f t="shared" ca="1" si="201"/>
        <v>1.3052550700000001</v>
      </c>
      <c r="J579" s="13">
        <f t="shared" si="191"/>
        <v>0</v>
      </c>
      <c r="K579" s="29">
        <f t="shared" si="192"/>
        <v>44538</v>
      </c>
      <c r="L579" s="2">
        <f t="shared" si="193"/>
        <v>567</v>
      </c>
      <c r="M579" s="17">
        <f t="shared" si="194"/>
        <v>567</v>
      </c>
      <c r="N579" s="12">
        <f t="shared" si="183"/>
        <v>1</v>
      </c>
      <c r="O579" s="12">
        <f t="shared" ca="1" si="184"/>
        <v>1.3052550700000001</v>
      </c>
      <c r="P579" s="17">
        <f t="shared" si="195"/>
        <v>0</v>
      </c>
      <c r="Q579" s="14">
        <f t="shared" ca="1" si="185"/>
        <v>305.25506999999999</v>
      </c>
      <c r="R579" s="20">
        <f t="shared" si="186"/>
        <v>0</v>
      </c>
      <c r="S579" s="14">
        <f t="shared" si="187"/>
        <v>0</v>
      </c>
      <c r="T579" s="4" t="str">
        <f t="shared" si="196"/>
        <v>A+J=</v>
      </c>
      <c r="U579" s="29">
        <f t="shared" si="197"/>
        <v>46021</v>
      </c>
      <c r="V579" s="3"/>
      <c r="W579" s="3"/>
      <c r="X579" s="3"/>
      <c r="Z579" s="3"/>
      <c r="AA579" s="1"/>
      <c r="AB579" s="3"/>
      <c r="AC579" s="3"/>
      <c r="AD579" s="3"/>
      <c r="AE579" s="3"/>
      <c r="AF579" s="3"/>
      <c r="AG579" s="11"/>
      <c r="AH579" s="3"/>
      <c r="AI579" s="3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  <c r="EP579" s="2"/>
      <c r="EQ579" s="2"/>
      <c r="ER579" s="2"/>
      <c r="ES579" s="2"/>
      <c r="ET579" s="2"/>
      <c r="EU579" s="2"/>
      <c r="EV579" s="2"/>
      <c r="EW579" s="2"/>
      <c r="EX579" s="2"/>
      <c r="EY579" s="2"/>
    </row>
    <row r="580" spans="1:155" x14ac:dyDescent="0.15">
      <c r="A580" s="115">
        <f t="shared" si="188"/>
        <v>45365</v>
      </c>
      <c r="B580" s="116">
        <f t="shared" ca="1" si="198"/>
        <v>1305.8027099999999</v>
      </c>
      <c r="C580" s="14">
        <f t="shared" si="189"/>
        <v>1000</v>
      </c>
      <c r="D580" s="95">
        <f t="shared" si="190"/>
        <v>45364</v>
      </c>
      <c r="E580" s="93">
        <f ca="1">IF(D580&lt;$B$1,VLOOKUP(D580,[1]DI!$A$4:$B$15000,2,FALSE),0)</f>
        <v>0.1115</v>
      </c>
      <c r="F580" s="14">
        <f t="shared" ca="1" si="199"/>
        <v>1.00041957</v>
      </c>
      <c r="G580" s="14">
        <f ca="1">(TRUNC(PRODUCT($F$12:$F579),16))</f>
        <v>1.30580271426464</v>
      </c>
      <c r="H580" s="14">
        <f t="shared" si="200"/>
        <v>1</v>
      </c>
      <c r="I580" s="14">
        <f t="shared" ca="1" si="201"/>
        <v>1.30580271</v>
      </c>
      <c r="J580" s="13">
        <f t="shared" si="191"/>
        <v>0</v>
      </c>
      <c r="K580" s="29">
        <f t="shared" si="192"/>
        <v>44538</v>
      </c>
      <c r="L580" s="2">
        <f t="shared" si="193"/>
        <v>568</v>
      </c>
      <c r="M580" s="17">
        <f t="shared" si="194"/>
        <v>568</v>
      </c>
      <c r="N580" s="12">
        <f t="shared" si="183"/>
        <v>1</v>
      </c>
      <c r="O580" s="12">
        <f t="shared" ca="1" si="184"/>
        <v>1.30580271</v>
      </c>
      <c r="P580" s="17">
        <f t="shared" si="195"/>
        <v>0</v>
      </c>
      <c r="Q580" s="14">
        <f t="shared" ca="1" si="185"/>
        <v>305.80270999999999</v>
      </c>
      <c r="R580" s="20">
        <f t="shared" si="186"/>
        <v>0</v>
      </c>
      <c r="S580" s="14">
        <f t="shared" si="187"/>
        <v>0</v>
      </c>
      <c r="T580" s="4" t="str">
        <f t="shared" si="196"/>
        <v>A+J=</v>
      </c>
      <c r="U580" s="29">
        <f t="shared" si="197"/>
        <v>46021</v>
      </c>
      <c r="V580" s="3"/>
      <c r="W580" s="3"/>
      <c r="X580" s="3"/>
      <c r="Z580" s="3"/>
      <c r="AA580" s="1"/>
      <c r="AB580" s="3"/>
      <c r="AC580" s="3"/>
      <c r="AD580" s="3"/>
      <c r="AE580" s="3"/>
      <c r="AF580" s="3"/>
      <c r="AG580" s="11"/>
      <c r="AH580" s="3"/>
      <c r="AI580" s="3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  <c r="EP580" s="2"/>
      <c r="EQ580" s="2"/>
      <c r="ER580" s="2"/>
      <c r="ES580" s="2"/>
      <c r="ET580" s="2"/>
      <c r="EU580" s="2"/>
      <c r="EV580" s="2"/>
      <c r="EW580" s="2"/>
      <c r="EX580" s="2"/>
      <c r="EY580" s="2"/>
    </row>
    <row r="581" spans="1:155" x14ac:dyDescent="0.15">
      <c r="A581" s="115">
        <f t="shared" si="188"/>
        <v>45366</v>
      </c>
      <c r="B581" s="116">
        <f t="shared" ca="1" si="198"/>
        <v>1306.35059</v>
      </c>
      <c r="C581" s="14">
        <f t="shared" si="189"/>
        <v>1000</v>
      </c>
      <c r="D581" s="95">
        <f t="shared" si="190"/>
        <v>45365</v>
      </c>
      <c r="E581" s="93">
        <f ca="1">IF(D581&lt;$B$1,VLOOKUP(D581,[1]DI!$A$4:$B$15000,2,FALSE),0)</f>
        <v>0.1115</v>
      </c>
      <c r="F581" s="14">
        <f t="shared" ca="1" si="199"/>
        <v>1.00041957</v>
      </c>
      <c r="G581" s="14">
        <f ca="1">(TRUNC(PRODUCT($F$12:$F580),16))</f>
        <v>1.3063505899094601</v>
      </c>
      <c r="H581" s="14">
        <f t="shared" si="200"/>
        <v>1</v>
      </c>
      <c r="I581" s="14">
        <f t="shared" ca="1" si="201"/>
        <v>1.3063505900000001</v>
      </c>
      <c r="J581" s="13">
        <f t="shared" si="191"/>
        <v>0</v>
      </c>
      <c r="K581" s="29">
        <f t="shared" si="192"/>
        <v>44538</v>
      </c>
      <c r="L581" s="2">
        <f t="shared" si="193"/>
        <v>569</v>
      </c>
      <c r="M581" s="17">
        <f t="shared" si="194"/>
        <v>569</v>
      </c>
      <c r="N581" s="12">
        <f t="shared" si="183"/>
        <v>1</v>
      </c>
      <c r="O581" s="12">
        <f t="shared" ca="1" si="184"/>
        <v>1.3063505900000001</v>
      </c>
      <c r="P581" s="17">
        <f t="shared" si="195"/>
        <v>0</v>
      </c>
      <c r="Q581" s="14">
        <f t="shared" ca="1" si="185"/>
        <v>306.35059000000001</v>
      </c>
      <c r="R581" s="20">
        <f t="shared" si="186"/>
        <v>0</v>
      </c>
      <c r="S581" s="14">
        <f t="shared" si="187"/>
        <v>0</v>
      </c>
      <c r="T581" s="4" t="str">
        <f t="shared" si="196"/>
        <v>A+J=</v>
      </c>
      <c r="U581" s="29">
        <f t="shared" si="197"/>
        <v>46021</v>
      </c>
      <c r="V581" s="3"/>
      <c r="W581" s="3"/>
      <c r="X581" s="3"/>
      <c r="Z581" s="3"/>
      <c r="AA581" s="1"/>
      <c r="AB581" s="3"/>
      <c r="AC581" s="3"/>
      <c r="AD581" s="3"/>
      <c r="AE581" s="3"/>
      <c r="AF581" s="3"/>
      <c r="AG581" s="11"/>
      <c r="AH581" s="3"/>
      <c r="AI581" s="3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  <c r="EQ581" s="2"/>
      <c r="ER581" s="2"/>
      <c r="ES581" s="2"/>
      <c r="ET581" s="2"/>
      <c r="EU581" s="2"/>
      <c r="EV581" s="2"/>
      <c r="EW581" s="2"/>
      <c r="EX581" s="2"/>
      <c r="EY581" s="2"/>
    </row>
    <row r="582" spans="1:155" x14ac:dyDescent="0.15">
      <c r="A582" s="115">
        <f t="shared" si="188"/>
        <v>45369</v>
      </c>
      <c r="B582" s="116">
        <f t="shared" ca="1" si="198"/>
        <v>1306.8987</v>
      </c>
      <c r="C582" s="14">
        <f t="shared" si="189"/>
        <v>1000</v>
      </c>
      <c r="D582" s="95">
        <f t="shared" si="190"/>
        <v>45366</v>
      </c>
      <c r="E582" s="93">
        <f ca="1">IF(D582&lt;$B$1,VLOOKUP(D582,[1]DI!$A$4:$B$15000,2,FALSE),0)</f>
        <v>0.1115</v>
      </c>
      <c r="F582" s="14">
        <f t="shared" ca="1" si="199"/>
        <v>1.00041957</v>
      </c>
      <c r="G582" s="14">
        <f ca="1">(TRUNC(PRODUCT($F$12:$F581),16))</f>
        <v>1.3068986954264701</v>
      </c>
      <c r="H582" s="14">
        <f t="shared" si="200"/>
        <v>1</v>
      </c>
      <c r="I582" s="14">
        <f t="shared" ca="1" si="201"/>
        <v>1.3068987000000001</v>
      </c>
      <c r="J582" s="13">
        <f t="shared" si="191"/>
        <v>0</v>
      </c>
      <c r="K582" s="29">
        <f t="shared" si="192"/>
        <v>44538</v>
      </c>
      <c r="L582" s="2">
        <f t="shared" si="193"/>
        <v>570</v>
      </c>
      <c r="M582" s="17">
        <f t="shared" si="194"/>
        <v>570</v>
      </c>
      <c r="N582" s="12">
        <f t="shared" si="183"/>
        <v>1</v>
      </c>
      <c r="O582" s="12">
        <f t="shared" ca="1" si="184"/>
        <v>1.3068987000000001</v>
      </c>
      <c r="P582" s="17">
        <f t="shared" si="195"/>
        <v>0</v>
      </c>
      <c r="Q582" s="14">
        <f t="shared" ca="1" si="185"/>
        <v>306.89870000000002</v>
      </c>
      <c r="R582" s="20">
        <f t="shared" si="186"/>
        <v>0</v>
      </c>
      <c r="S582" s="14">
        <f t="shared" si="187"/>
        <v>0</v>
      </c>
      <c r="T582" s="4" t="str">
        <f t="shared" si="196"/>
        <v>A+J=</v>
      </c>
      <c r="U582" s="29">
        <f t="shared" si="197"/>
        <v>46021</v>
      </c>
      <c r="V582" s="3"/>
      <c r="W582" s="3"/>
      <c r="X582" s="3"/>
      <c r="Z582" s="3"/>
      <c r="AA582" s="1"/>
      <c r="AB582" s="3"/>
      <c r="AC582" s="3"/>
      <c r="AD582" s="3"/>
      <c r="AE582" s="3"/>
      <c r="AF582" s="3"/>
      <c r="AG582" s="11"/>
      <c r="AH582" s="3"/>
      <c r="AI582" s="3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  <c r="EQ582" s="2"/>
      <c r="ER582" s="2"/>
      <c r="ES582" s="2"/>
      <c r="ET582" s="2"/>
      <c r="EU582" s="2"/>
      <c r="EV582" s="2"/>
      <c r="EW582" s="2"/>
      <c r="EX582" s="2"/>
      <c r="EY582" s="2"/>
    </row>
    <row r="583" spans="1:155" x14ac:dyDescent="0.15">
      <c r="A583" s="115">
        <f t="shared" si="188"/>
        <v>45370</v>
      </c>
      <c r="B583" s="116">
        <f t="shared" ca="1" si="198"/>
        <v>1307.44703</v>
      </c>
      <c r="C583" s="14">
        <f t="shared" si="189"/>
        <v>1000</v>
      </c>
      <c r="D583" s="95">
        <f t="shared" si="190"/>
        <v>45369</v>
      </c>
      <c r="E583" s="93">
        <f ca="1">IF(D583&lt;$B$1,VLOOKUP(D583,[1]DI!$A$4:$B$15000,2,FALSE),0)</f>
        <v>0.1115</v>
      </c>
      <c r="F583" s="14">
        <f t="shared" ca="1" si="199"/>
        <v>1.00041957</v>
      </c>
      <c r="G583" s="14">
        <f ca="1">(TRUNC(PRODUCT($F$12:$F582),16))</f>
        <v>1.30744703091211</v>
      </c>
      <c r="H583" s="14">
        <f t="shared" si="200"/>
        <v>1</v>
      </c>
      <c r="I583" s="14">
        <f t="shared" ca="1" si="201"/>
        <v>1.3074470300000001</v>
      </c>
      <c r="J583" s="13">
        <f t="shared" si="191"/>
        <v>0</v>
      </c>
      <c r="K583" s="29">
        <f t="shared" si="192"/>
        <v>44538</v>
      </c>
      <c r="L583" s="2">
        <f t="shared" si="193"/>
        <v>571</v>
      </c>
      <c r="M583" s="17">
        <f t="shared" si="194"/>
        <v>571</v>
      </c>
      <c r="N583" s="12">
        <f t="shared" si="183"/>
        <v>1</v>
      </c>
      <c r="O583" s="12">
        <f t="shared" ca="1" si="184"/>
        <v>1.3074470300000001</v>
      </c>
      <c r="P583" s="17">
        <f t="shared" si="195"/>
        <v>0</v>
      </c>
      <c r="Q583" s="14">
        <f t="shared" ca="1" si="185"/>
        <v>307.44702999999998</v>
      </c>
      <c r="R583" s="20">
        <f t="shared" si="186"/>
        <v>0</v>
      </c>
      <c r="S583" s="14">
        <f t="shared" si="187"/>
        <v>0</v>
      </c>
      <c r="T583" s="4" t="str">
        <f t="shared" si="196"/>
        <v>A+J=</v>
      </c>
      <c r="U583" s="29">
        <f t="shared" si="197"/>
        <v>46021</v>
      </c>
      <c r="V583" s="3"/>
      <c r="W583" s="3"/>
      <c r="X583" s="3"/>
      <c r="Z583" s="3"/>
      <c r="AA583" s="1"/>
      <c r="AB583" s="3"/>
      <c r="AC583" s="3"/>
      <c r="AD583" s="3"/>
      <c r="AE583" s="3"/>
      <c r="AF583" s="3"/>
      <c r="AG583" s="11"/>
      <c r="AH583" s="3"/>
      <c r="AI583" s="3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  <c r="EQ583" s="2"/>
      <c r="ER583" s="2"/>
      <c r="ES583" s="2"/>
      <c r="ET583" s="2"/>
      <c r="EU583" s="2"/>
      <c r="EV583" s="2"/>
      <c r="EW583" s="2"/>
      <c r="EX583" s="2"/>
      <c r="EY583" s="2"/>
    </row>
    <row r="584" spans="1:155" x14ac:dyDescent="0.15">
      <c r="A584" s="115">
        <f t="shared" si="188"/>
        <v>45371</v>
      </c>
      <c r="B584" s="116">
        <f t="shared" ca="1" si="198"/>
        <v>1307.9956</v>
      </c>
      <c r="C584" s="14">
        <f t="shared" si="189"/>
        <v>1000</v>
      </c>
      <c r="D584" s="95">
        <f t="shared" si="190"/>
        <v>45370</v>
      </c>
      <c r="E584" s="93">
        <f ca="1">IF(D584&lt;$B$1,VLOOKUP(D584,[1]DI!$A$4:$B$15000,2,FALSE),0)</f>
        <v>0.1115</v>
      </c>
      <c r="F584" s="14">
        <f t="shared" ca="1" si="199"/>
        <v>1.00041957</v>
      </c>
      <c r="G584" s="14">
        <f ca="1">(TRUNC(PRODUCT($F$12:$F583),16))</f>
        <v>1.30799559646287</v>
      </c>
      <c r="H584" s="14">
        <f t="shared" si="200"/>
        <v>1</v>
      </c>
      <c r="I584" s="14">
        <f t="shared" ca="1" si="201"/>
        <v>1.3079955999999999</v>
      </c>
      <c r="J584" s="13">
        <f t="shared" si="191"/>
        <v>0</v>
      </c>
      <c r="K584" s="29">
        <f t="shared" si="192"/>
        <v>44538</v>
      </c>
      <c r="L584" s="2">
        <f t="shared" si="193"/>
        <v>572</v>
      </c>
      <c r="M584" s="17">
        <f t="shared" si="194"/>
        <v>572</v>
      </c>
      <c r="N584" s="12">
        <f t="shared" si="183"/>
        <v>1</v>
      </c>
      <c r="O584" s="12">
        <f t="shared" ca="1" si="184"/>
        <v>1.3079955999999999</v>
      </c>
      <c r="P584" s="17">
        <f t="shared" si="195"/>
        <v>0</v>
      </c>
      <c r="Q584" s="14">
        <f t="shared" ca="1" si="185"/>
        <v>307.99560000000002</v>
      </c>
      <c r="R584" s="20">
        <f t="shared" si="186"/>
        <v>0</v>
      </c>
      <c r="S584" s="14">
        <f t="shared" si="187"/>
        <v>0</v>
      </c>
      <c r="T584" s="4" t="str">
        <f t="shared" si="196"/>
        <v>A+J=</v>
      </c>
      <c r="U584" s="29">
        <f t="shared" si="197"/>
        <v>46021</v>
      </c>
      <c r="V584" s="3"/>
      <c r="W584" s="3"/>
      <c r="X584" s="3"/>
      <c r="Z584" s="3"/>
      <c r="AA584" s="1"/>
      <c r="AB584" s="3"/>
      <c r="AC584" s="3"/>
      <c r="AD584" s="3"/>
      <c r="AE584" s="3"/>
      <c r="AF584" s="3"/>
      <c r="AG584" s="11"/>
      <c r="AH584" s="3"/>
      <c r="AI584" s="3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  <c r="EQ584" s="2"/>
      <c r="ER584" s="2"/>
      <c r="ES584" s="2"/>
      <c r="ET584" s="2"/>
      <c r="EU584" s="2"/>
      <c r="EV584" s="2"/>
      <c r="EW584" s="2"/>
      <c r="EX584" s="2"/>
      <c r="EY584" s="2"/>
    </row>
    <row r="585" spans="1:155" x14ac:dyDescent="0.15">
      <c r="A585" s="115">
        <f t="shared" si="188"/>
        <v>45372</v>
      </c>
      <c r="B585" s="116">
        <f t="shared" ca="1" si="198"/>
        <v>1308.54439</v>
      </c>
      <c r="C585" s="14">
        <f t="shared" si="189"/>
        <v>1000</v>
      </c>
      <c r="D585" s="95">
        <f t="shared" si="190"/>
        <v>45371</v>
      </c>
      <c r="E585" s="93">
        <f ca="1">IF(D585&lt;$B$1,VLOOKUP(D585,[1]DI!$A$4:$B$15000,2,FALSE),0)</f>
        <v>0.1115</v>
      </c>
      <c r="F585" s="14">
        <f t="shared" ca="1" si="199"/>
        <v>1.00041957</v>
      </c>
      <c r="G585" s="14">
        <f ca="1">(TRUNC(PRODUCT($F$12:$F584),16))</f>
        <v>1.30854439217528</v>
      </c>
      <c r="H585" s="14">
        <f t="shared" si="200"/>
        <v>1</v>
      </c>
      <c r="I585" s="14">
        <f t="shared" ca="1" si="201"/>
        <v>1.30854439</v>
      </c>
      <c r="J585" s="13">
        <f t="shared" si="191"/>
        <v>0</v>
      </c>
      <c r="K585" s="29">
        <f t="shared" si="192"/>
        <v>44538</v>
      </c>
      <c r="L585" s="2">
        <f t="shared" si="193"/>
        <v>573</v>
      </c>
      <c r="M585" s="17">
        <f t="shared" si="194"/>
        <v>573</v>
      </c>
      <c r="N585" s="12">
        <f t="shared" si="183"/>
        <v>1</v>
      </c>
      <c r="O585" s="12">
        <f t="shared" ca="1" si="184"/>
        <v>1.30854439</v>
      </c>
      <c r="P585" s="17">
        <f t="shared" si="195"/>
        <v>0</v>
      </c>
      <c r="Q585" s="14">
        <f t="shared" ca="1" si="185"/>
        <v>308.54439000000002</v>
      </c>
      <c r="R585" s="20">
        <f t="shared" si="186"/>
        <v>0</v>
      </c>
      <c r="S585" s="14">
        <f t="shared" si="187"/>
        <v>0</v>
      </c>
      <c r="T585" s="4" t="str">
        <f t="shared" si="196"/>
        <v>A+J=</v>
      </c>
      <c r="U585" s="29">
        <f t="shared" si="197"/>
        <v>46021</v>
      </c>
      <c r="V585" s="3"/>
      <c r="W585" s="3"/>
      <c r="X585" s="3"/>
      <c r="Z585" s="3"/>
      <c r="AA585" s="1"/>
      <c r="AB585" s="3"/>
      <c r="AC585" s="3"/>
      <c r="AD585" s="3"/>
      <c r="AE585" s="3"/>
      <c r="AF585" s="3"/>
      <c r="AG585" s="11"/>
      <c r="AH585" s="3"/>
      <c r="AI585" s="3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  <c r="EQ585" s="2"/>
      <c r="ER585" s="2"/>
      <c r="ES585" s="2"/>
      <c r="ET585" s="2"/>
      <c r="EU585" s="2"/>
      <c r="EV585" s="2"/>
      <c r="EW585" s="2"/>
      <c r="EX585" s="2"/>
      <c r="EY585" s="2"/>
    </row>
    <row r="586" spans="1:155" x14ac:dyDescent="0.15">
      <c r="A586" s="115">
        <f t="shared" si="188"/>
        <v>45373</v>
      </c>
      <c r="B586" s="116">
        <f t="shared" ca="1" si="198"/>
        <v>1309.0934199999999</v>
      </c>
      <c r="C586" s="14">
        <f t="shared" si="189"/>
        <v>1000</v>
      </c>
      <c r="D586" s="95">
        <f t="shared" si="190"/>
        <v>45372</v>
      </c>
      <c r="E586" s="93">
        <f ca="1">IF(D586&lt;$B$1,VLOOKUP(D586,[1]DI!$A$4:$B$15000,2,FALSE),0)</f>
        <v>0.1065</v>
      </c>
      <c r="F586" s="14">
        <f t="shared" ca="1" si="199"/>
        <v>1.00040168</v>
      </c>
      <c r="G586" s="14">
        <f ca="1">(TRUNC(PRODUCT($F$12:$F585),16))</f>
        <v>1.30909341814591</v>
      </c>
      <c r="H586" s="14">
        <f t="shared" si="200"/>
        <v>1</v>
      </c>
      <c r="I586" s="14">
        <f t="shared" ca="1" si="201"/>
        <v>1.30909342</v>
      </c>
      <c r="J586" s="13">
        <f t="shared" si="191"/>
        <v>0</v>
      </c>
      <c r="K586" s="29">
        <f t="shared" si="192"/>
        <v>44538</v>
      </c>
      <c r="L586" s="2">
        <f t="shared" si="193"/>
        <v>574</v>
      </c>
      <c r="M586" s="17">
        <f t="shared" si="194"/>
        <v>574</v>
      </c>
      <c r="N586" s="12">
        <f t="shared" si="183"/>
        <v>1</v>
      </c>
      <c r="O586" s="12">
        <f t="shared" ca="1" si="184"/>
        <v>1.30909342</v>
      </c>
      <c r="P586" s="17">
        <f t="shared" si="195"/>
        <v>0</v>
      </c>
      <c r="Q586" s="14">
        <f t="shared" ca="1" si="185"/>
        <v>309.09341999999998</v>
      </c>
      <c r="R586" s="20">
        <f t="shared" si="186"/>
        <v>0</v>
      </c>
      <c r="S586" s="14">
        <f t="shared" si="187"/>
        <v>0</v>
      </c>
      <c r="T586" s="4" t="str">
        <f t="shared" si="196"/>
        <v>A+J=</v>
      </c>
      <c r="U586" s="29">
        <f t="shared" si="197"/>
        <v>46021</v>
      </c>
      <c r="V586" s="3"/>
      <c r="W586" s="3"/>
      <c r="X586" s="3"/>
      <c r="Z586" s="3"/>
      <c r="AA586" s="1"/>
      <c r="AB586" s="3"/>
      <c r="AC586" s="3"/>
      <c r="AD586" s="3"/>
      <c r="AE586" s="3"/>
      <c r="AF586" s="3"/>
      <c r="AG586" s="11"/>
      <c r="AH586" s="3"/>
      <c r="AI586" s="3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  <c r="EQ586" s="2"/>
      <c r="ER586" s="2"/>
      <c r="ES586" s="2"/>
      <c r="ET586" s="2"/>
      <c r="EU586" s="2"/>
      <c r="EV586" s="2"/>
      <c r="EW586" s="2"/>
      <c r="EX586" s="2"/>
      <c r="EY586" s="2"/>
    </row>
    <row r="587" spans="1:155" x14ac:dyDescent="0.15">
      <c r="A587" s="115">
        <f t="shared" si="188"/>
        <v>45376</v>
      </c>
      <c r="B587" s="116">
        <f t="shared" ca="1" si="198"/>
        <v>1309.61925</v>
      </c>
      <c r="C587" s="14">
        <f t="shared" si="189"/>
        <v>1000</v>
      </c>
      <c r="D587" s="95">
        <f t="shared" si="190"/>
        <v>45373</v>
      </c>
      <c r="E587" s="93">
        <f ca="1">IF(D587&lt;$B$1,VLOOKUP(D587,[1]DI!$A$4:$B$15000,2,FALSE),0)</f>
        <v>0.1065</v>
      </c>
      <c r="F587" s="14">
        <f t="shared" ca="1" si="199"/>
        <v>1.00040168</v>
      </c>
      <c r="G587" s="14">
        <f ca="1">(TRUNC(PRODUCT($F$12:$F586),16))</f>
        <v>1.30961925479011</v>
      </c>
      <c r="H587" s="14">
        <f t="shared" si="200"/>
        <v>1</v>
      </c>
      <c r="I587" s="14">
        <f t="shared" ca="1" si="201"/>
        <v>1.3096192499999999</v>
      </c>
      <c r="J587" s="13">
        <f t="shared" si="191"/>
        <v>0</v>
      </c>
      <c r="K587" s="29">
        <f t="shared" si="192"/>
        <v>44538</v>
      </c>
      <c r="L587" s="2">
        <f t="shared" si="193"/>
        <v>575</v>
      </c>
      <c r="M587" s="17">
        <f t="shared" si="194"/>
        <v>575</v>
      </c>
      <c r="N587" s="12">
        <f t="shared" si="183"/>
        <v>1</v>
      </c>
      <c r="O587" s="12">
        <f t="shared" ca="1" si="184"/>
        <v>1.3096192499999999</v>
      </c>
      <c r="P587" s="17">
        <f t="shared" si="195"/>
        <v>0</v>
      </c>
      <c r="Q587" s="14">
        <f t="shared" ca="1" si="185"/>
        <v>309.61925000000002</v>
      </c>
      <c r="R587" s="20">
        <f t="shared" si="186"/>
        <v>0</v>
      </c>
      <c r="S587" s="14">
        <f t="shared" si="187"/>
        <v>0</v>
      </c>
      <c r="T587" s="4" t="str">
        <f t="shared" si="196"/>
        <v>A+J=</v>
      </c>
      <c r="U587" s="29">
        <f t="shared" si="197"/>
        <v>46021</v>
      </c>
      <c r="V587" s="3"/>
      <c r="W587" s="3"/>
      <c r="X587" s="3"/>
      <c r="Z587" s="3"/>
      <c r="AA587" s="1"/>
      <c r="AB587" s="3"/>
      <c r="AC587" s="3"/>
      <c r="AD587" s="3"/>
      <c r="AE587" s="3"/>
      <c r="AF587" s="3"/>
      <c r="AG587" s="11"/>
      <c r="AH587" s="3"/>
      <c r="AI587" s="3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  <c r="EQ587" s="2"/>
      <c r="ER587" s="2"/>
      <c r="ES587" s="2"/>
      <c r="ET587" s="2"/>
      <c r="EU587" s="2"/>
      <c r="EV587" s="2"/>
      <c r="EW587" s="2"/>
      <c r="EX587" s="2"/>
      <c r="EY587" s="2"/>
    </row>
    <row r="588" spans="1:155" x14ac:dyDescent="0.15">
      <c r="A588" s="115">
        <f t="shared" si="188"/>
        <v>45377</v>
      </c>
      <c r="B588" s="116">
        <f t="shared" ca="1" si="198"/>
        <v>1310.1453000000001</v>
      </c>
      <c r="C588" s="14">
        <f t="shared" si="189"/>
        <v>1000</v>
      </c>
      <c r="D588" s="95">
        <f t="shared" si="190"/>
        <v>45376</v>
      </c>
      <c r="E588" s="93">
        <f ca="1">IF(D588&lt;$B$1,VLOOKUP(D588,[1]DI!$A$4:$B$15000,2,FALSE),0)</f>
        <v>0.1065</v>
      </c>
      <c r="F588" s="14">
        <f t="shared" ca="1" si="199"/>
        <v>1.00040168</v>
      </c>
      <c r="G588" s="14">
        <f ca="1">(TRUNC(PRODUCT($F$12:$F587),16))</f>
        <v>1.3101453026523699</v>
      </c>
      <c r="H588" s="14">
        <f t="shared" si="200"/>
        <v>1</v>
      </c>
      <c r="I588" s="14">
        <f t="shared" ca="1" si="201"/>
        <v>1.3101453000000001</v>
      </c>
      <c r="J588" s="13">
        <f t="shared" si="191"/>
        <v>0</v>
      </c>
      <c r="K588" s="29">
        <f t="shared" si="192"/>
        <v>44538</v>
      </c>
      <c r="L588" s="2">
        <f t="shared" si="193"/>
        <v>576</v>
      </c>
      <c r="M588" s="17">
        <f t="shared" si="194"/>
        <v>576</v>
      </c>
      <c r="N588" s="12">
        <f t="shared" ref="N588:N651" si="202">ROUND((J588+1)^(M588/252),9)</f>
        <v>1</v>
      </c>
      <c r="O588" s="12">
        <f t="shared" ref="O588:O651" ca="1" si="203">ROUND(I588*N588,9)</f>
        <v>1.3101453000000001</v>
      </c>
      <c r="P588" s="17">
        <f t="shared" si="195"/>
        <v>0</v>
      </c>
      <c r="Q588" s="14">
        <f t="shared" ref="Q588:Q651" ca="1" si="204">TRUNC(((O588-1)*C588),8)</f>
        <v>310.14530000000002</v>
      </c>
      <c r="R588" s="20">
        <f t="shared" ref="R588:R651" si="205">IF($P588&gt;0,VLOOKUP($P588,$X$12:$AD$150,7),0)</f>
        <v>0</v>
      </c>
      <c r="S588" s="14">
        <f t="shared" ref="S588:S651" si="206">IF(R588&gt;0,TRUNC(R588*C588,8),0)</f>
        <v>0</v>
      </c>
      <c r="T588" s="4" t="str">
        <f t="shared" si="196"/>
        <v>A+J=</v>
      </c>
      <c r="U588" s="29">
        <f t="shared" si="197"/>
        <v>46021</v>
      </c>
      <c r="V588" s="3"/>
      <c r="W588" s="3"/>
      <c r="X588" s="3"/>
      <c r="Z588" s="3"/>
      <c r="AA588" s="1"/>
      <c r="AB588" s="3"/>
      <c r="AC588" s="3"/>
      <c r="AD588" s="3"/>
      <c r="AE588" s="3"/>
      <c r="AF588" s="3"/>
      <c r="AG588" s="11"/>
      <c r="AH588" s="3"/>
      <c r="AI588" s="3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  <c r="EP588" s="2"/>
      <c r="EQ588" s="2"/>
      <c r="ER588" s="2"/>
      <c r="ES588" s="2"/>
      <c r="ET588" s="2"/>
      <c r="EU588" s="2"/>
      <c r="EV588" s="2"/>
      <c r="EW588" s="2"/>
      <c r="EX588" s="2"/>
      <c r="EY588" s="2"/>
    </row>
    <row r="589" spans="1:155" x14ac:dyDescent="0.15">
      <c r="A589" s="115">
        <f t="shared" ref="A589:A652" si="207">WORKDAY($A588,1,$X$166:$X$544)</f>
        <v>45378</v>
      </c>
      <c r="B589" s="116">
        <f t="shared" ca="1" si="198"/>
        <v>1310.67156</v>
      </c>
      <c r="C589" s="14">
        <f t="shared" ref="C589:C652" si="208">(C588-S588)</f>
        <v>1000</v>
      </c>
      <c r="D589" s="95">
        <f t="shared" ref="D589:D652" si="209">WORKDAY($A589,-1,$X$160:$X$544)</f>
        <v>45377</v>
      </c>
      <c r="E589" s="93">
        <f ca="1">IF(D589&lt;$B$1,VLOOKUP(D589,[1]DI!$A$4:$B$15000,2,FALSE),0)</f>
        <v>0.1065</v>
      </c>
      <c r="F589" s="14">
        <f t="shared" ca="1" si="199"/>
        <v>1.00040168</v>
      </c>
      <c r="G589" s="14">
        <f ca="1">(TRUNC(PRODUCT($F$12:$F588),16))</f>
        <v>1.31067156181754</v>
      </c>
      <c r="H589" s="14">
        <f t="shared" si="200"/>
        <v>1</v>
      </c>
      <c r="I589" s="14">
        <f t="shared" ca="1" si="201"/>
        <v>1.3106715600000001</v>
      </c>
      <c r="J589" s="13">
        <f t="shared" ref="J589:J652" si="210">J588</f>
        <v>0</v>
      </c>
      <c r="K589" s="29">
        <f t="shared" ref="K589:K652" si="211">IF(P588&gt;0,VLOOKUP(P588,X$12:AH$150,2),K588)</f>
        <v>44538</v>
      </c>
      <c r="L589" s="2">
        <f t="shared" ref="L589:L652" si="212">IF(A589&gt;K589,IF(NETWORKDAYS(K589,A589,$X$160:$X$544)-1=0,1,NETWORKDAYS(K589,A589,$X$160:$X$544)-1),0)</f>
        <v>577</v>
      </c>
      <c r="M589" s="17">
        <f t="shared" ref="M589:M652" si="213">IF(AND(L589=1,L588=1),1,IF(L589&gt;0,IF(L589=L588,L589+1,L589),0))</f>
        <v>577</v>
      </c>
      <c r="N589" s="12">
        <f t="shared" si="202"/>
        <v>1</v>
      </c>
      <c r="O589" s="12">
        <f t="shared" ca="1" si="203"/>
        <v>1.3106715600000001</v>
      </c>
      <c r="P589" s="17">
        <f t="shared" ref="P589:P652" si="214">IF(VLOOKUP(A589,Y$12:AF$150,8)=VLOOKUP(A588,Y$12:AF$150,8),0,VLOOKUP(A589,Y$12:AF$150,8))</f>
        <v>0</v>
      </c>
      <c r="Q589" s="14">
        <f t="shared" ca="1" si="204"/>
        <v>310.67156</v>
      </c>
      <c r="R589" s="20">
        <f t="shared" si="205"/>
        <v>0</v>
      </c>
      <c r="S589" s="14">
        <f t="shared" si="206"/>
        <v>0</v>
      </c>
      <c r="T589" s="4" t="str">
        <f t="shared" ref="T589:T652" si="215">IF(P588&gt;0,VLOOKUP(P588,X$12:AH$150,10),T588)</f>
        <v>A+J=</v>
      </c>
      <c r="U589" s="29">
        <f t="shared" ref="U589:U652" si="216">IF(P588&gt;0,VLOOKUP(P588,X$12:AH$150,11),U588)</f>
        <v>46021</v>
      </c>
      <c r="V589" s="3"/>
      <c r="W589" s="3"/>
      <c r="X589" s="3"/>
      <c r="Z589" s="3"/>
      <c r="AA589" s="1"/>
      <c r="AB589" s="3"/>
      <c r="AC589" s="3"/>
      <c r="AD589" s="3"/>
      <c r="AE589" s="3"/>
      <c r="AF589" s="3"/>
      <c r="AG589" s="11"/>
      <c r="AH589" s="3"/>
      <c r="AI589" s="3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  <c r="EP589" s="2"/>
      <c r="EQ589" s="2"/>
      <c r="ER589" s="2"/>
      <c r="ES589" s="2"/>
      <c r="ET589" s="2"/>
      <c r="EU589" s="2"/>
      <c r="EV589" s="2"/>
      <c r="EW589" s="2"/>
      <c r="EX589" s="2"/>
      <c r="EY589" s="2"/>
    </row>
    <row r="590" spans="1:155" x14ac:dyDescent="0.15">
      <c r="A590" s="115">
        <f t="shared" si="207"/>
        <v>45379</v>
      </c>
      <c r="B590" s="116">
        <f t="shared" ref="B590:B653" ca="1" si="217">IF(D590&lt;=TODAY(),C590+Q590,IF(AND(D590&gt;TODAY(),A590&lt;=$B$1),IF(VLOOKUP(TODAY(),$A$10:$E$5000,4,FALSE)=0,"n.d",C590+Q590),"n.d"))</f>
        <v>1311.19803</v>
      </c>
      <c r="C590" s="14">
        <f t="shared" si="208"/>
        <v>1000</v>
      </c>
      <c r="D590" s="95">
        <f t="shared" si="209"/>
        <v>45378</v>
      </c>
      <c r="E590" s="93">
        <f ca="1">IF(D590&lt;$B$1,VLOOKUP(D590,[1]DI!$A$4:$B$15000,2,FALSE),0)</f>
        <v>0.1065</v>
      </c>
      <c r="F590" s="14">
        <f t="shared" ref="F590:F653" ca="1" si="218">ROUND(((1+E590)^(1/252)),8)</f>
        <v>1.00040168</v>
      </c>
      <c r="G590" s="14">
        <f ca="1">(TRUNC(PRODUCT($F$12:$F589),16))</f>
        <v>1.3111980323704899</v>
      </c>
      <c r="H590" s="14">
        <f t="shared" ref="H590:H653" si="219">IF(P589&gt;0,G589,H589)</f>
        <v>1</v>
      </c>
      <c r="I590" s="14">
        <f t="shared" ref="I590:I653" ca="1" si="220">ROUND(G590/H590,8)</f>
        <v>1.3111980299999999</v>
      </c>
      <c r="J590" s="13">
        <f t="shared" si="210"/>
        <v>0</v>
      </c>
      <c r="K590" s="29">
        <f t="shared" si="211"/>
        <v>44538</v>
      </c>
      <c r="L590" s="2">
        <f t="shared" si="212"/>
        <v>578</v>
      </c>
      <c r="M590" s="17">
        <f t="shared" si="213"/>
        <v>578</v>
      </c>
      <c r="N590" s="12">
        <f t="shared" si="202"/>
        <v>1</v>
      </c>
      <c r="O590" s="12">
        <f t="shared" ca="1" si="203"/>
        <v>1.3111980299999999</v>
      </c>
      <c r="P590" s="17">
        <f t="shared" si="214"/>
        <v>0</v>
      </c>
      <c r="Q590" s="14">
        <f t="shared" ca="1" si="204"/>
        <v>311.19803000000002</v>
      </c>
      <c r="R590" s="20">
        <f t="shared" si="205"/>
        <v>0</v>
      </c>
      <c r="S590" s="14">
        <f t="shared" si="206"/>
        <v>0</v>
      </c>
      <c r="T590" s="4" t="str">
        <f t="shared" si="215"/>
        <v>A+J=</v>
      </c>
      <c r="U590" s="29">
        <f t="shared" si="216"/>
        <v>46021</v>
      </c>
      <c r="V590" s="3"/>
      <c r="W590" s="3"/>
      <c r="X590" s="3"/>
      <c r="Z590" s="3"/>
      <c r="AA590" s="1"/>
      <c r="AB590" s="3"/>
      <c r="AC590" s="3"/>
      <c r="AD590" s="3"/>
      <c r="AE590" s="3"/>
      <c r="AF590" s="3"/>
      <c r="AG590" s="11"/>
      <c r="AH590" s="3"/>
      <c r="AI590" s="3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  <c r="EP590" s="2"/>
      <c r="EQ590" s="2"/>
      <c r="ER590" s="2"/>
      <c r="ES590" s="2"/>
      <c r="ET590" s="2"/>
      <c r="EU590" s="2"/>
      <c r="EV590" s="2"/>
      <c r="EW590" s="2"/>
      <c r="EX590" s="2"/>
      <c r="EY590" s="2"/>
    </row>
    <row r="591" spans="1:155" x14ac:dyDescent="0.15">
      <c r="A591" s="115">
        <f t="shared" si="207"/>
        <v>45383</v>
      </c>
      <c r="B591" s="116">
        <f t="shared" ca="1" si="217"/>
        <v>1311.72471</v>
      </c>
      <c r="C591" s="14">
        <f t="shared" si="208"/>
        <v>1000</v>
      </c>
      <c r="D591" s="95">
        <f t="shared" si="209"/>
        <v>45379</v>
      </c>
      <c r="E591" s="93">
        <f ca="1">IF(D591&lt;$B$1,VLOOKUP(D591,[1]DI!$A$4:$B$15000,2,FALSE),0)</f>
        <v>0.1065</v>
      </c>
      <c r="F591" s="14">
        <f t="shared" ca="1" si="218"/>
        <v>1.00040168</v>
      </c>
      <c r="G591" s="14">
        <f ca="1">(TRUNC(PRODUCT($F$12:$F590),16))</f>
        <v>1.3117247143961299</v>
      </c>
      <c r="H591" s="14">
        <f t="shared" si="219"/>
        <v>1</v>
      </c>
      <c r="I591" s="14">
        <f t="shared" ca="1" si="220"/>
        <v>1.31172471</v>
      </c>
      <c r="J591" s="13">
        <f t="shared" si="210"/>
        <v>0</v>
      </c>
      <c r="K591" s="29">
        <f t="shared" si="211"/>
        <v>44538</v>
      </c>
      <c r="L591" s="2">
        <f t="shared" si="212"/>
        <v>579</v>
      </c>
      <c r="M591" s="17">
        <f t="shared" si="213"/>
        <v>579</v>
      </c>
      <c r="N591" s="12">
        <f t="shared" si="202"/>
        <v>1</v>
      </c>
      <c r="O591" s="12">
        <f t="shared" ca="1" si="203"/>
        <v>1.31172471</v>
      </c>
      <c r="P591" s="17">
        <f t="shared" si="214"/>
        <v>0</v>
      </c>
      <c r="Q591" s="14">
        <f t="shared" ca="1" si="204"/>
        <v>311.72471000000002</v>
      </c>
      <c r="R591" s="20">
        <f t="shared" si="205"/>
        <v>0</v>
      </c>
      <c r="S591" s="14">
        <f t="shared" si="206"/>
        <v>0</v>
      </c>
      <c r="T591" s="4" t="str">
        <f t="shared" si="215"/>
        <v>A+J=</v>
      </c>
      <c r="U591" s="29">
        <f t="shared" si="216"/>
        <v>46021</v>
      </c>
      <c r="V591" s="3"/>
      <c r="W591" s="3"/>
      <c r="X591" s="3"/>
      <c r="Z591" s="3"/>
      <c r="AA591" s="1"/>
      <c r="AB591" s="3"/>
      <c r="AC591" s="3"/>
      <c r="AD591" s="3"/>
      <c r="AE591" s="3"/>
      <c r="AF591" s="3"/>
      <c r="AG591" s="11"/>
      <c r="AH591" s="3"/>
      <c r="AI591" s="3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  <c r="EQ591" s="2"/>
      <c r="ER591" s="2"/>
      <c r="ES591" s="2"/>
      <c r="ET591" s="2"/>
      <c r="EU591" s="2"/>
      <c r="EV591" s="2"/>
      <c r="EW591" s="2"/>
      <c r="EX591" s="2"/>
      <c r="EY591" s="2"/>
    </row>
    <row r="592" spans="1:155" x14ac:dyDescent="0.15">
      <c r="A592" s="115">
        <f t="shared" si="207"/>
        <v>45384</v>
      </c>
      <c r="B592" s="116">
        <f t="shared" ca="1" si="217"/>
        <v>1312.25161</v>
      </c>
      <c r="C592" s="14">
        <f t="shared" si="208"/>
        <v>1000</v>
      </c>
      <c r="D592" s="95">
        <f t="shared" si="209"/>
        <v>45383</v>
      </c>
      <c r="E592" s="93">
        <f ca="1">IF(D592&lt;$B$1,VLOOKUP(D592,[1]DI!$A$4:$B$15000,2,FALSE),0)</f>
        <v>0.1065</v>
      </c>
      <c r="F592" s="14">
        <f t="shared" ca="1" si="218"/>
        <v>1.00040168</v>
      </c>
      <c r="G592" s="14">
        <f ca="1">(TRUNC(PRODUCT($F$12:$F591),16))</f>
        <v>1.31225160797941</v>
      </c>
      <c r="H592" s="14">
        <f t="shared" si="219"/>
        <v>1</v>
      </c>
      <c r="I592" s="14">
        <f t="shared" ca="1" si="220"/>
        <v>1.3122516099999999</v>
      </c>
      <c r="J592" s="13">
        <f t="shared" si="210"/>
        <v>0</v>
      </c>
      <c r="K592" s="29">
        <f t="shared" si="211"/>
        <v>44538</v>
      </c>
      <c r="L592" s="2">
        <f t="shared" si="212"/>
        <v>580</v>
      </c>
      <c r="M592" s="17">
        <f t="shared" si="213"/>
        <v>580</v>
      </c>
      <c r="N592" s="12">
        <f t="shared" si="202"/>
        <v>1</v>
      </c>
      <c r="O592" s="12">
        <f t="shared" ca="1" si="203"/>
        <v>1.3122516099999999</v>
      </c>
      <c r="P592" s="17">
        <f t="shared" si="214"/>
        <v>0</v>
      </c>
      <c r="Q592" s="14">
        <f t="shared" ca="1" si="204"/>
        <v>312.25161000000003</v>
      </c>
      <c r="R592" s="20">
        <f t="shared" si="205"/>
        <v>0</v>
      </c>
      <c r="S592" s="14">
        <f t="shared" si="206"/>
        <v>0</v>
      </c>
      <c r="T592" s="4" t="str">
        <f t="shared" si="215"/>
        <v>A+J=</v>
      </c>
      <c r="U592" s="29">
        <f t="shared" si="216"/>
        <v>46021</v>
      </c>
      <c r="V592" s="3"/>
      <c r="W592" s="3"/>
      <c r="X592" s="3"/>
      <c r="Z592" s="3"/>
      <c r="AA592" s="1"/>
      <c r="AB592" s="3"/>
      <c r="AC592" s="3"/>
      <c r="AD592" s="3"/>
      <c r="AE592" s="3"/>
      <c r="AF592" s="3"/>
      <c r="AG592" s="11"/>
      <c r="AH592" s="3"/>
      <c r="AI592" s="3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  <c r="EQ592" s="2"/>
      <c r="ER592" s="2"/>
      <c r="ES592" s="2"/>
      <c r="ET592" s="2"/>
      <c r="EU592" s="2"/>
      <c r="EV592" s="2"/>
      <c r="EW592" s="2"/>
      <c r="EX592" s="2"/>
      <c r="EY592" s="2"/>
    </row>
    <row r="593" spans="1:155" x14ac:dyDescent="0.15">
      <c r="A593" s="115">
        <f t="shared" si="207"/>
        <v>45385</v>
      </c>
      <c r="B593" s="116">
        <f t="shared" ca="1" si="217"/>
        <v>1312.77871</v>
      </c>
      <c r="C593" s="14">
        <f t="shared" si="208"/>
        <v>1000</v>
      </c>
      <c r="D593" s="95">
        <f t="shared" si="209"/>
        <v>45384</v>
      </c>
      <c r="E593" s="93">
        <f ca="1">IF(D593&lt;$B$1,VLOOKUP(D593,[1]DI!$A$4:$B$15000,2,FALSE),0)</f>
        <v>0.1065</v>
      </c>
      <c r="F593" s="14">
        <f t="shared" ca="1" si="218"/>
        <v>1.00040168</v>
      </c>
      <c r="G593" s="14">
        <f ca="1">(TRUNC(PRODUCT($F$12:$F592),16))</f>
        <v>1.3127787132052999</v>
      </c>
      <c r="H593" s="14">
        <f t="shared" si="219"/>
        <v>1</v>
      </c>
      <c r="I593" s="14">
        <f t="shared" ca="1" si="220"/>
        <v>1.3127787099999999</v>
      </c>
      <c r="J593" s="13">
        <f t="shared" si="210"/>
        <v>0</v>
      </c>
      <c r="K593" s="29">
        <f t="shared" si="211"/>
        <v>44538</v>
      </c>
      <c r="L593" s="2">
        <f t="shared" si="212"/>
        <v>581</v>
      </c>
      <c r="M593" s="17">
        <f t="shared" si="213"/>
        <v>581</v>
      </c>
      <c r="N593" s="12">
        <f t="shared" si="202"/>
        <v>1</v>
      </c>
      <c r="O593" s="12">
        <f t="shared" ca="1" si="203"/>
        <v>1.3127787099999999</v>
      </c>
      <c r="P593" s="17">
        <f t="shared" si="214"/>
        <v>0</v>
      </c>
      <c r="Q593" s="14">
        <f t="shared" ca="1" si="204"/>
        <v>312.77870999999999</v>
      </c>
      <c r="R593" s="20">
        <f t="shared" si="205"/>
        <v>0</v>
      </c>
      <c r="S593" s="14">
        <f t="shared" si="206"/>
        <v>0</v>
      </c>
      <c r="T593" s="4" t="str">
        <f t="shared" si="215"/>
        <v>A+J=</v>
      </c>
      <c r="U593" s="29">
        <f t="shared" si="216"/>
        <v>46021</v>
      </c>
      <c r="V593" s="3"/>
      <c r="W593" s="3"/>
      <c r="X593" s="3"/>
      <c r="Z593" s="3"/>
      <c r="AA593" s="1"/>
      <c r="AB593" s="3"/>
      <c r="AC593" s="3"/>
      <c r="AD593" s="3"/>
      <c r="AE593" s="3"/>
      <c r="AF593" s="3"/>
      <c r="AG593" s="11"/>
      <c r="AH593" s="3"/>
      <c r="AI593" s="3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  <c r="EP593" s="2"/>
      <c r="EQ593" s="2"/>
      <c r="ER593" s="2"/>
      <c r="ES593" s="2"/>
      <c r="ET593" s="2"/>
      <c r="EU593" s="2"/>
      <c r="EV593" s="2"/>
      <c r="EW593" s="2"/>
      <c r="EX593" s="2"/>
      <c r="EY593" s="2"/>
    </row>
    <row r="594" spans="1:155" x14ac:dyDescent="0.15">
      <c r="A594" s="115">
        <f t="shared" si="207"/>
        <v>45386</v>
      </c>
      <c r="B594" s="116">
        <f t="shared" ca="1" si="217"/>
        <v>1313.30603</v>
      </c>
      <c r="C594" s="14">
        <f t="shared" si="208"/>
        <v>1000</v>
      </c>
      <c r="D594" s="95">
        <f t="shared" si="209"/>
        <v>45385</v>
      </c>
      <c r="E594" s="93">
        <f ca="1">IF(D594&lt;$B$1,VLOOKUP(D594,[1]DI!$A$4:$B$15000,2,FALSE),0)</f>
        <v>0.1065</v>
      </c>
      <c r="F594" s="14">
        <f t="shared" ca="1" si="218"/>
        <v>1.00040168</v>
      </c>
      <c r="G594" s="14">
        <f ca="1">(TRUNC(PRODUCT($F$12:$F593),16))</f>
        <v>1.31330603015882</v>
      </c>
      <c r="H594" s="14">
        <f t="shared" si="219"/>
        <v>1</v>
      </c>
      <c r="I594" s="14">
        <f t="shared" ca="1" si="220"/>
        <v>1.3133060299999999</v>
      </c>
      <c r="J594" s="13">
        <f t="shared" si="210"/>
        <v>0</v>
      </c>
      <c r="K594" s="29">
        <f t="shared" si="211"/>
        <v>44538</v>
      </c>
      <c r="L594" s="2">
        <f t="shared" si="212"/>
        <v>582</v>
      </c>
      <c r="M594" s="17">
        <f t="shared" si="213"/>
        <v>582</v>
      </c>
      <c r="N594" s="12">
        <f t="shared" si="202"/>
        <v>1</v>
      </c>
      <c r="O594" s="12">
        <f t="shared" ca="1" si="203"/>
        <v>1.3133060299999999</v>
      </c>
      <c r="P594" s="17">
        <f t="shared" si="214"/>
        <v>0</v>
      </c>
      <c r="Q594" s="14">
        <f t="shared" ca="1" si="204"/>
        <v>313.30603000000002</v>
      </c>
      <c r="R594" s="20">
        <f t="shared" si="205"/>
        <v>0</v>
      </c>
      <c r="S594" s="14">
        <f t="shared" si="206"/>
        <v>0</v>
      </c>
      <c r="T594" s="4" t="str">
        <f t="shared" si="215"/>
        <v>A+J=</v>
      </c>
      <c r="U594" s="29">
        <f t="shared" si="216"/>
        <v>46021</v>
      </c>
      <c r="V594" s="3"/>
      <c r="W594" s="3"/>
      <c r="X594" s="3"/>
      <c r="Z594" s="3"/>
      <c r="AA594" s="1"/>
      <c r="AB594" s="3"/>
      <c r="AC594" s="3"/>
      <c r="AD594" s="3"/>
      <c r="AE594" s="3"/>
      <c r="AF594" s="3"/>
      <c r="AG594" s="11"/>
      <c r="AH594" s="3"/>
      <c r="AI594" s="3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  <c r="EP594" s="2"/>
      <c r="EQ594" s="2"/>
      <c r="ER594" s="2"/>
      <c r="ES594" s="2"/>
      <c r="ET594" s="2"/>
      <c r="EU594" s="2"/>
      <c r="EV594" s="2"/>
      <c r="EW594" s="2"/>
      <c r="EX594" s="2"/>
      <c r="EY594" s="2"/>
    </row>
    <row r="595" spans="1:155" x14ac:dyDescent="0.15">
      <c r="A595" s="115">
        <f t="shared" si="207"/>
        <v>45387</v>
      </c>
      <c r="B595" s="116">
        <f t="shared" ca="1" si="217"/>
        <v>1313.83356</v>
      </c>
      <c r="C595" s="14">
        <f t="shared" si="208"/>
        <v>1000</v>
      </c>
      <c r="D595" s="95">
        <f t="shared" si="209"/>
        <v>45386</v>
      </c>
      <c r="E595" s="93">
        <f ca="1">IF(D595&lt;$B$1,VLOOKUP(D595,[1]DI!$A$4:$B$15000,2,FALSE),0)</f>
        <v>0.1065</v>
      </c>
      <c r="F595" s="14">
        <f t="shared" ca="1" si="218"/>
        <v>1.00040168</v>
      </c>
      <c r="G595" s="14">
        <f ca="1">(TRUNC(PRODUCT($F$12:$F594),16))</f>
        <v>1.3138335589250201</v>
      </c>
      <c r="H595" s="14">
        <f t="shared" si="219"/>
        <v>1</v>
      </c>
      <c r="I595" s="14">
        <f t="shared" ca="1" si="220"/>
        <v>1.31383356</v>
      </c>
      <c r="J595" s="13">
        <f t="shared" si="210"/>
        <v>0</v>
      </c>
      <c r="K595" s="29">
        <f t="shared" si="211"/>
        <v>44538</v>
      </c>
      <c r="L595" s="2">
        <f t="shared" si="212"/>
        <v>583</v>
      </c>
      <c r="M595" s="17">
        <f t="shared" si="213"/>
        <v>583</v>
      </c>
      <c r="N595" s="12">
        <f t="shared" si="202"/>
        <v>1</v>
      </c>
      <c r="O595" s="12">
        <f t="shared" ca="1" si="203"/>
        <v>1.31383356</v>
      </c>
      <c r="P595" s="17">
        <f t="shared" si="214"/>
        <v>0</v>
      </c>
      <c r="Q595" s="14">
        <f t="shared" ca="1" si="204"/>
        <v>313.83355999999998</v>
      </c>
      <c r="R595" s="20">
        <f t="shared" si="205"/>
        <v>0</v>
      </c>
      <c r="S595" s="14">
        <f t="shared" si="206"/>
        <v>0</v>
      </c>
      <c r="T595" s="4" t="str">
        <f t="shared" si="215"/>
        <v>A+J=</v>
      </c>
      <c r="U595" s="29">
        <f t="shared" si="216"/>
        <v>46021</v>
      </c>
      <c r="V595" s="3"/>
      <c r="W595" s="3"/>
      <c r="X595" s="3"/>
      <c r="Z595" s="3"/>
      <c r="AA595" s="1"/>
      <c r="AB595" s="3"/>
      <c r="AC595" s="3"/>
      <c r="AD595" s="3"/>
      <c r="AE595" s="3"/>
      <c r="AF595" s="3"/>
      <c r="AG595" s="11"/>
      <c r="AH595" s="3"/>
      <c r="AI595" s="3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  <c r="EP595" s="2"/>
      <c r="EQ595" s="2"/>
      <c r="ER595" s="2"/>
      <c r="ES595" s="2"/>
      <c r="ET595" s="2"/>
      <c r="EU595" s="2"/>
      <c r="EV595" s="2"/>
      <c r="EW595" s="2"/>
      <c r="EX595" s="2"/>
      <c r="EY595" s="2"/>
    </row>
    <row r="596" spans="1:155" x14ac:dyDescent="0.15">
      <c r="A596" s="115">
        <f t="shared" si="207"/>
        <v>45390</v>
      </c>
      <c r="B596" s="116">
        <f t="shared" ca="1" si="217"/>
        <v>1314.3613</v>
      </c>
      <c r="C596" s="14">
        <f t="shared" si="208"/>
        <v>1000</v>
      </c>
      <c r="D596" s="95">
        <f t="shared" si="209"/>
        <v>45387</v>
      </c>
      <c r="E596" s="93">
        <f ca="1">IF(D596&lt;$B$1,VLOOKUP(D596,[1]DI!$A$4:$B$15000,2,FALSE),0)</f>
        <v>0.1065</v>
      </c>
      <c r="F596" s="14">
        <f t="shared" ca="1" si="218"/>
        <v>1.00040168</v>
      </c>
      <c r="G596" s="14">
        <f ca="1">(TRUNC(PRODUCT($F$12:$F595),16))</f>
        <v>1.31436129958897</v>
      </c>
      <c r="H596" s="14">
        <f t="shared" si="219"/>
        <v>1</v>
      </c>
      <c r="I596" s="14">
        <f t="shared" ca="1" si="220"/>
        <v>1.3143613000000001</v>
      </c>
      <c r="J596" s="13">
        <f t="shared" si="210"/>
        <v>0</v>
      </c>
      <c r="K596" s="29">
        <f t="shared" si="211"/>
        <v>44538</v>
      </c>
      <c r="L596" s="2">
        <f t="shared" si="212"/>
        <v>584</v>
      </c>
      <c r="M596" s="17">
        <f t="shared" si="213"/>
        <v>584</v>
      </c>
      <c r="N596" s="12">
        <f t="shared" si="202"/>
        <v>1</v>
      </c>
      <c r="O596" s="12">
        <f t="shared" ca="1" si="203"/>
        <v>1.3143613000000001</v>
      </c>
      <c r="P596" s="17">
        <f t="shared" si="214"/>
        <v>0</v>
      </c>
      <c r="Q596" s="14">
        <f t="shared" ca="1" si="204"/>
        <v>314.36130000000003</v>
      </c>
      <c r="R596" s="20">
        <f t="shared" si="205"/>
        <v>0</v>
      </c>
      <c r="S596" s="14">
        <f t="shared" si="206"/>
        <v>0</v>
      </c>
      <c r="T596" s="4" t="str">
        <f t="shared" si="215"/>
        <v>A+J=</v>
      </c>
      <c r="U596" s="29">
        <f t="shared" si="216"/>
        <v>46021</v>
      </c>
      <c r="V596" s="3"/>
      <c r="W596" s="3"/>
      <c r="X596" s="3"/>
      <c r="Z596" s="3"/>
      <c r="AA596" s="1"/>
      <c r="AB596" s="3"/>
      <c r="AC596" s="3"/>
      <c r="AD596" s="3"/>
      <c r="AE596" s="3"/>
      <c r="AF596" s="3"/>
      <c r="AG596" s="11"/>
      <c r="AH596" s="3"/>
      <c r="AI596" s="3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  <c r="EP596" s="2"/>
      <c r="EQ596" s="2"/>
      <c r="ER596" s="2"/>
      <c r="ES596" s="2"/>
      <c r="ET596" s="2"/>
      <c r="EU596" s="2"/>
      <c r="EV596" s="2"/>
      <c r="EW596" s="2"/>
      <c r="EX596" s="2"/>
      <c r="EY596" s="2"/>
    </row>
    <row r="597" spans="1:155" x14ac:dyDescent="0.15">
      <c r="A597" s="115">
        <f t="shared" si="207"/>
        <v>45391</v>
      </c>
      <c r="B597" s="116">
        <f t="shared" ca="1" si="217"/>
        <v>1314.8892499999999</v>
      </c>
      <c r="C597" s="14">
        <f t="shared" si="208"/>
        <v>1000</v>
      </c>
      <c r="D597" s="95">
        <f t="shared" si="209"/>
        <v>45390</v>
      </c>
      <c r="E597" s="93">
        <f ca="1">IF(D597&lt;$B$1,VLOOKUP(D597,[1]DI!$A$4:$B$15000,2,FALSE),0)</f>
        <v>0.1065</v>
      </c>
      <c r="F597" s="14">
        <f t="shared" ca="1" si="218"/>
        <v>1.00040168</v>
      </c>
      <c r="G597" s="14">
        <f ca="1">(TRUNC(PRODUCT($F$12:$F596),16))</f>
        <v>1.31488925223579</v>
      </c>
      <c r="H597" s="14">
        <f t="shared" si="219"/>
        <v>1</v>
      </c>
      <c r="I597" s="14">
        <f t="shared" ca="1" si="220"/>
        <v>1.31488925</v>
      </c>
      <c r="J597" s="13">
        <f t="shared" si="210"/>
        <v>0</v>
      </c>
      <c r="K597" s="29">
        <f t="shared" si="211"/>
        <v>44538</v>
      </c>
      <c r="L597" s="2">
        <f t="shared" si="212"/>
        <v>585</v>
      </c>
      <c r="M597" s="17">
        <f t="shared" si="213"/>
        <v>585</v>
      </c>
      <c r="N597" s="12">
        <f t="shared" si="202"/>
        <v>1</v>
      </c>
      <c r="O597" s="12">
        <f t="shared" ca="1" si="203"/>
        <v>1.31488925</v>
      </c>
      <c r="P597" s="17">
        <f t="shared" si="214"/>
        <v>0</v>
      </c>
      <c r="Q597" s="14">
        <f t="shared" ca="1" si="204"/>
        <v>314.88925</v>
      </c>
      <c r="R597" s="20">
        <f t="shared" si="205"/>
        <v>0</v>
      </c>
      <c r="S597" s="14">
        <f t="shared" si="206"/>
        <v>0</v>
      </c>
      <c r="T597" s="4" t="str">
        <f t="shared" si="215"/>
        <v>A+J=</v>
      </c>
      <c r="U597" s="29">
        <f t="shared" si="216"/>
        <v>46021</v>
      </c>
      <c r="V597" s="3"/>
      <c r="W597" s="3"/>
      <c r="X597" s="3"/>
      <c r="Z597" s="3"/>
      <c r="AA597" s="1"/>
      <c r="AB597" s="3"/>
      <c r="AC597" s="3"/>
      <c r="AD597" s="3"/>
      <c r="AE597" s="3"/>
      <c r="AF597" s="3"/>
      <c r="AG597" s="11"/>
      <c r="AH597" s="3"/>
      <c r="AI597" s="3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  <c r="EP597" s="2"/>
      <c r="EQ597" s="2"/>
      <c r="ER597" s="2"/>
      <c r="ES597" s="2"/>
      <c r="ET597" s="2"/>
      <c r="EU597" s="2"/>
      <c r="EV597" s="2"/>
      <c r="EW597" s="2"/>
      <c r="EX597" s="2"/>
      <c r="EY597" s="2"/>
    </row>
    <row r="598" spans="1:155" x14ac:dyDescent="0.15">
      <c r="A598" s="115">
        <f t="shared" si="207"/>
        <v>45392</v>
      </c>
      <c r="B598" s="116">
        <f t="shared" ca="1" si="217"/>
        <v>1315.41742</v>
      </c>
      <c r="C598" s="14">
        <f t="shared" si="208"/>
        <v>1000</v>
      </c>
      <c r="D598" s="95">
        <f t="shared" si="209"/>
        <v>45391</v>
      </c>
      <c r="E598" s="93">
        <f ca="1">IF(D598&lt;$B$1,VLOOKUP(D598,[1]DI!$A$4:$B$15000,2,FALSE),0)</f>
        <v>0.1065</v>
      </c>
      <c r="F598" s="14">
        <f t="shared" ca="1" si="218"/>
        <v>1.00040168</v>
      </c>
      <c r="G598" s="14">
        <f ca="1">(TRUNC(PRODUCT($F$12:$F597),16))</f>
        <v>1.3154174169506201</v>
      </c>
      <c r="H598" s="14">
        <f t="shared" si="219"/>
        <v>1</v>
      </c>
      <c r="I598" s="14">
        <f t="shared" ca="1" si="220"/>
        <v>1.3154174199999999</v>
      </c>
      <c r="J598" s="13">
        <f t="shared" si="210"/>
        <v>0</v>
      </c>
      <c r="K598" s="29">
        <f t="shared" si="211"/>
        <v>44538</v>
      </c>
      <c r="L598" s="2">
        <f t="shared" si="212"/>
        <v>586</v>
      </c>
      <c r="M598" s="17">
        <f t="shared" si="213"/>
        <v>586</v>
      </c>
      <c r="N598" s="12">
        <f t="shared" si="202"/>
        <v>1</v>
      </c>
      <c r="O598" s="12">
        <f t="shared" ca="1" si="203"/>
        <v>1.3154174199999999</v>
      </c>
      <c r="P598" s="17">
        <f t="shared" si="214"/>
        <v>0</v>
      </c>
      <c r="Q598" s="14">
        <f t="shared" ca="1" si="204"/>
        <v>315.41741999999999</v>
      </c>
      <c r="R598" s="20">
        <f t="shared" si="205"/>
        <v>0</v>
      </c>
      <c r="S598" s="14">
        <f t="shared" si="206"/>
        <v>0</v>
      </c>
      <c r="T598" s="4" t="str">
        <f t="shared" si="215"/>
        <v>A+J=</v>
      </c>
      <c r="U598" s="29">
        <f t="shared" si="216"/>
        <v>46021</v>
      </c>
      <c r="V598" s="3"/>
      <c r="W598" s="3"/>
      <c r="X598" s="3"/>
      <c r="Z598" s="3"/>
      <c r="AA598" s="1"/>
      <c r="AB598" s="3"/>
      <c r="AC598" s="3"/>
      <c r="AD598" s="3"/>
      <c r="AE598" s="3"/>
      <c r="AF598" s="3"/>
      <c r="AG598" s="11"/>
      <c r="AH598" s="3"/>
      <c r="AI598" s="3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  <c r="EP598" s="2"/>
      <c r="EQ598" s="2"/>
      <c r="ER598" s="2"/>
      <c r="ES598" s="2"/>
      <c r="ET598" s="2"/>
      <c r="EU598" s="2"/>
      <c r="EV598" s="2"/>
      <c r="EW598" s="2"/>
      <c r="EX598" s="2"/>
      <c r="EY598" s="2"/>
    </row>
    <row r="599" spans="1:155" x14ac:dyDescent="0.15">
      <c r="A599" s="115">
        <f t="shared" si="207"/>
        <v>45393</v>
      </c>
      <c r="B599" s="116">
        <f t="shared" ca="1" si="217"/>
        <v>1315.94579</v>
      </c>
      <c r="C599" s="14">
        <f t="shared" si="208"/>
        <v>1000</v>
      </c>
      <c r="D599" s="95">
        <f t="shared" si="209"/>
        <v>45392</v>
      </c>
      <c r="E599" s="93">
        <f ca="1">IF(D599&lt;$B$1,VLOOKUP(D599,[1]DI!$A$4:$B$15000,2,FALSE),0)</f>
        <v>0.1065</v>
      </c>
      <c r="F599" s="14">
        <f t="shared" ca="1" si="218"/>
        <v>1.00040168</v>
      </c>
      <c r="G599" s="14">
        <f ca="1">(TRUNC(PRODUCT($F$12:$F598),16))</f>
        <v>1.3159457938186601</v>
      </c>
      <c r="H599" s="14">
        <f t="shared" si="219"/>
        <v>1</v>
      </c>
      <c r="I599" s="14">
        <f t="shared" ca="1" si="220"/>
        <v>1.31594579</v>
      </c>
      <c r="J599" s="13">
        <f t="shared" si="210"/>
        <v>0</v>
      </c>
      <c r="K599" s="29">
        <f t="shared" si="211"/>
        <v>44538</v>
      </c>
      <c r="L599" s="2">
        <f t="shared" si="212"/>
        <v>587</v>
      </c>
      <c r="M599" s="17">
        <f t="shared" si="213"/>
        <v>587</v>
      </c>
      <c r="N599" s="12">
        <f t="shared" si="202"/>
        <v>1</v>
      </c>
      <c r="O599" s="12">
        <f t="shared" ca="1" si="203"/>
        <v>1.31594579</v>
      </c>
      <c r="P599" s="17">
        <f t="shared" si="214"/>
        <v>0</v>
      </c>
      <c r="Q599" s="14">
        <f t="shared" ca="1" si="204"/>
        <v>315.94578999999999</v>
      </c>
      <c r="R599" s="20">
        <f t="shared" si="205"/>
        <v>0</v>
      </c>
      <c r="S599" s="14">
        <f t="shared" si="206"/>
        <v>0</v>
      </c>
      <c r="T599" s="4" t="str">
        <f t="shared" si="215"/>
        <v>A+J=</v>
      </c>
      <c r="U599" s="29">
        <f t="shared" si="216"/>
        <v>46021</v>
      </c>
      <c r="V599" s="3"/>
      <c r="W599" s="3"/>
      <c r="X599" s="3"/>
      <c r="Z599" s="3"/>
      <c r="AA599" s="1"/>
      <c r="AB599" s="3"/>
      <c r="AC599" s="3"/>
      <c r="AD599" s="3"/>
      <c r="AE599" s="3"/>
      <c r="AF599" s="3"/>
      <c r="AG599" s="11"/>
      <c r="AH599" s="3"/>
      <c r="AI599" s="3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  <c r="EP599" s="2"/>
      <c r="EQ599" s="2"/>
      <c r="ER599" s="2"/>
      <c r="ES599" s="2"/>
      <c r="ET599" s="2"/>
      <c r="EU599" s="2"/>
      <c r="EV599" s="2"/>
      <c r="EW599" s="2"/>
      <c r="EX599" s="2"/>
      <c r="EY599" s="2"/>
    </row>
    <row r="600" spans="1:155" x14ac:dyDescent="0.15">
      <c r="A600" s="115">
        <f t="shared" si="207"/>
        <v>45394</v>
      </c>
      <c r="B600" s="116">
        <f t="shared" ca="1" si="217"/>
        <v>1316.4743800000001</v>
      </c>
      <c r="C600" s="14">
        <f t="shared" si="208"/>
        <v>1000</v>
      </c>
      <c r="D600" s="95">
        <f t="shared" si="209"/>
        <v>45393</v>
      </c>
      <c r="E600" s="93">
        <f ca="1">IF(D600&lt;$B$1,VLOOKUP(D600,[1]DI!$A$4:$B$15000,2,FALSE),0)</f>
        <v>0.1065</v>
      </c>
      <c r="F600" s="14">
        <f t="shared" ca="1" si="218"/>
        <v>1.00040168</v>
      </c>
      <c r="G600" s="14">
        <f ca="1">(TRUNC(PRODUCT($F$12:$F599),16))</f>
        <v>1.31647438292513</v>
      </c>
      <c r="H600" s="14">
        <f t="shared" si="219"/>
        <v>1</v>
      </c>
      <c r="I600" s="14">
        <f t="shared" ca="1" si="220"/>
        <v>1.3164743800000001</v>
      </c>
      <c r="J600" s="13">
        <f t="shared" si="210"/>
        <v>0</v>
      </c>
      <c r="K600" s="29">
        <f t="shared" si="211"/>
        <v>44538</v>
      </c>
      <c r="L600" s="2">
        <f t="shared" si="212"/>
        <v>588</v>
      </c>
      <c r="M600" s="17">
        <f t="shared" si="213"/>
        <v>588</v>
      </c>
      <c r="N600" s="12">
        <f t="shared" si="202"/>
        <v>1</v>
      </c>
      <c r="O600" s="12">
        <f t="shared" ca="1" si="203"/>
        <v>1.3164743800000001</v>
      </c>
      <c r="P600" s="17">
        <f t="shared" si="214"/>
        <v>0</v>
      </c>
      <c r="Q600" s="14">
        <f t="shared" ca="1" si="204"/>
        <v>316.47438</v>
      </c>
      <c r="R600" s="20">
        <f t="shared" si="205"/>
        <v>0</v>
      </c>
      <c r="S600" s="14">
        <f t="shared" si="206"/>
        <v>0</v>
      </c>
      <c r="T600" s="4" t="str">
        <f t="shared" si="215"/>
        <v>A+J=</v>
      </c>
      <c r="U600" s="29">
        <f t="shared" si="216"/>
        <v>46021</v>
      </c>
      <c r="V600" s="3"/>
      <c r="W600" s="3"/>
      <c r="X600" s="3"/>
      <c r="Z600" s="3"/>
      <c r="AA600" s="1"/>
      <c r="AB600" s="3"/>
      <c r="AC600" s="3"/>
      <c r="AD600" s="3"/>
      <c r="AE600" s="3"/>
      <c r="AF600" s="3"/>
      <c r="AG600" s="11"/>
      <c r="AH600" s="3"/>
      <c r="AI600" s="3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  <c r="EP600" s="2"/>
      <c r="EQ600" s="2"/>
      <c r="ER600" s="2"/>
      <c r="ES600" s="2"/>
      <c r="ET600" s="2"/>
      <c r="EU600" s="2"/>
      <c r="EV600" s="2"/>
      <c r="EW600" s="2"/>
      <c r="EX600" s="2"/>
      <c r="EY600" s="2"/>
    </row>
    <row r="601" spans="1:155" x14ac:dyDescent="0.15">
      <c r="A601" s="115">
        <f t="shared" si="207"/>
        <v>45397</v>
      </c>
      <c r="B601" s="116">
        <f t="shared" ca="1" si="217"/>
        <v>1317.0031799999999</v>
      </c>
      <c r="C601" s="14">
        <f t="shared" si="208"/>
        <v>1000</v>
      </c>
      <c r="D601" s="95">
        <f t="shared" si="209"/>
        <v>45394</v>
      </c>
      <c r="E601" s="93">
        <f ca="1">IF(D601&lt;$B$1,VLOOKUP(D601,[1]DI!$A$4:$B$15000,2,FALSE),0)</f>
        <v>0.1065</v>
      </c>
      <c r="F601" s="14">
        <f t="shared" ca="1" si="218"/>
        <v>1.00040168</v>
      </c>
      <c r="G601" s="14">
        <f ca="1">(TRUNC(PRODUCT($F$12:$F600),16))</f>
        <v>1.3170031843552601</v>
      </c>
      <c r="H601" s="14">
        <f t="shared" si="219"/>
        <v>1</v>
      </c>
      <c r="I601" s="14">
        <f t="shared" ca="1" si="220"/>
        <v>1.3170031799999999</v>
      </c>
      <c r="J601" s="13">
        <f t="shared" si="210"/>
        <v>0</v>
      </c>
      <c r="K601" s="29">
        <f t="shared" si="211"/>
        <v>44538</v>
      </c>
      <c r="L601" s="2">
        <f t="shared" si="212"/>
        <v>589</v>
      </c>
      <c r="M601" s="17">
        <f t="shared" si="213"/>
        <v>589</v>
      </c>
      <c r="N601" s="12">
        <f t="shared" si="202"/>
        <v>1</v>
      </c>
      <c r="O601" s="12">
        <f t="shared" ca="1" si="203"/>
        <v>1.3170031799999999</v>
      </c>
      <c r="P601" s="17">
        <f t="shared" si="214"/>
        <v>0</v>
      </c>
      <c r="Q601" s="14">
        <f t="shared" ca="1" si="204"/>
        <v>317.00317999999999</v>
      </c>
      <c r="R601" s="20">
        <f t="shared" si="205"/>
        <v>0</v>
      </c>
      <c r="S601" s="14">
        <f t="shared" si="206"/>
        <v>0</v>
      </c>
      <c r="T601" s="4" t="str">
        <f t="shared" si="215"/>
        <v>A+J=</v>
      </c>
      <c r="U601" s="29">
        <f t="shared" si="216"/>
        <v>46021</v>
      </c>
      <c r="V601" s="3"/>
      <c r="W601" s="3"/>
      <c r="X601" s="3"/>
      <c r="Z601" s="3"/>
      <c r="AA601" s="1"/>
      <c r="AB601" s="3"/>
      <c r="AC601" s="3"/>
      <c r="AD601" s="3"/>
      <c r="AE601" s="3"/>
      <c r="AF601" s="3"/>
      <c r="AG601" s="11"/>
      <c r="AH601" s="3"/>
      <c r="AI601" s="3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  <c r="EP601" s="2"/>
      <c r="EQ601" s="2"/>
      <c r="ER601" s="2"/>
      <c r="ES601" s="2"/>
      <c r="ET601" s="2"/>
      <c r="EU601" s="2"/>
      <c r="EV601" s="2"/>
      <c r="EW601" s="2"/>
      <c r="EX601" s="2"/>
      <c r="EY601" s="2"/>
    </row>
    <row r="602" spans="1:155" x14ac:dyDescent="0.15">
      <c r="A602" s="115">
        <f t="shared" si="207"/>
        <v>45398</v>
      </c>
      <c r="B602" s="116">
        <f t="shared" ca="1" si="217"/>
        <v>1317.5322000000001</v>
      </c>
      <c r="C602" s="14">
        <f t="shared" si="208"/>
        <v>1000</v>
      </c>
      <c r="D602" s="95">
        <f t="shared" si="209"/>
        <v>45397</v>
      </c>
      <c r="E602" s="93">
        <f ca="1">IF(D602&lt;$B$1,VLOOKUP(D602,[1]DI!$A$4:$B$15000,2,FALSE),0)</f>
        <v>0.1065</v>
      </c>
      <c r="F602" s="14">
        <f t="shared" ca="1" si="218"/>
        <v>1.00040168</v>
      </c>
      <c r="G602" s="14">
        <f ca="1">(TRUNC(PRODUCT($F$12:$F601),16))</f>
        <v>1.31753219819435</v>
      </c>
      <c r="H602" s="14">
        <f t="shared" si="219"/>
        <v>1</v>
      </c>
      <c r="I602" s="14">
        <f t="shared" ca="1" si="220"/>
        <v>1.3175322</v>
      </c>
      <c r="J602" s="13">
        <f t="shared" si="210"/>
        <v>0</v>
      </c>
      <c r="K602" s="29">
        <f t="shared" si="211"/>
        <v>44538</v>
      </c>
      <c r="L602" s="2">
        <f t="shared" si="212"/>
        <v>590</v>
      </c>
      <c r="M602" s="17">
        <f t="shared" si="213"/>
        <v>590</v>
      </c>
      <c r="N602" s="12">
        <f t="shared" si="202"/>
        <v>1</v>
      </c>
      <c r="O602" s="12">
        <f t="shared" ca="1" si="203"/>
        <v>1.3175322</v>
      </c>
      <c r="P602" s="17">
        <f t="shared" si="214"/>
        <v>0</v>
      </c>
      <c r="Q602" s="14">
        <f t="shared" ca="1" si="204"/>
        <v>317.53219999999999</v>
      </c>
      <c r="R602" s="20">
        <f t="shared" si="205"/>
        <v>0</v>
      </c>
      <c r="S602" s="14">
        <f t="shared" si="206"/>
        <v>0</v>
      </c>
      <c r="T602" s="4" t="str">
        <f t="shared" si="215"/>
        <v>A+J=</v>
      </c>
      <c r="U602" s="29">
        <f t="shared" si="216"/>
        <v>46021</v>
      </c>
      <c r="V602" s="3"/>
      <c r="W602" s="3"/>
      <c r="X602" s="3"/>
      <c r="Z602" s="3"/>
      <c r="AA602" s="1"/>
      <c r="AB602" s="3"/>
      <c r="AC602" s="3"/>
      <c r="AD602" s="3"/>
      <c r="AE602" s="3"/>
      <c r="AF602" s="3"/>
      <c r="AG602" s="11"/>
      <c r="AH602" s="3"/>
      <c r="AI602" s="3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  <c r="EP602" s="2"/>
      <c r="EQ602" s="2"/>
      <c r="ER602" s="2"/>
      <c r="ES602" s="2"/>
      <c r="ET602" s="2"/>
      <c r="EU602" s="2"/>
      <c r="EV602" s="2"/>
      <c r="EW602" s="2"/>
      <c r="EX602" s="2"/>
      <c r="EY602" s="2"/>
    </row>
    <row r="603" spans="1:155" x14ac:dyDescent="0.15">
      <c r="A603" s="115">
        <f t="shared" si="207"/>
        <v>45399</v>
      </c>
      <c r="B603" s="116">
        <f t="shared" ca="1" si="217"/>
        <v>1318.06142</v>
      </c>
      <c r="C603" s="14">
        <f t="shared" si="208"/>
        <v>1000</v>
      </c>
      <c r="D603" s="95">
        <f t="shared" si="209"/>
        <v>45398</v>
      </c>
      <c r="E603" s="93">
        <f ca="1">IF(D603&lt;$B$1,VLOOKUP(D603,[1]DI!$A$4:$B$15000,2,FALSE),0)</f>
        <v>0.1065</v>
      </c>
      <c r="F603" s="14">
        <f t="shared" ca="1" si="218"/>
        <v>1.00040168</v>
      </c>
      <c r="G603" s="14">
        <f ca="1">(TRUNC(PRODUCT($F$12:$F602),16))</f>
        <v>1.31806142452772</v>
      </c>
      <c r="H603" s="14">
        <f t="shared" si="219"/>
        <v>1</v>
      </c>
      <c r="I603" s="14">
        <f t="shared" ca="1" si="220"/>
        <v>1.31806142</v>
      </c>
      <c r="J603" s="13">
        <f t="shared" si="210"/>
        <v>0</v>
      </c>
      <c r="K603" s="29">
        <f t="shared" si="211"/>
        <v>44538</v>
      </c>
      <c r="L603" s="2">
        <f t="shared" si="212"/>
        <v>591</v>
      </c>
      <c r="M603" s="17">
        <f t="shared" si="213"/>
        <v>591</v>
      </c>
      <c r="N603" s="12">
        <f t="shared" si="202"/>
        <v>1</v>
      </c>
      <c r="O603" s="12">
        <f t="shared" ca="1" si="203"/>
        <v>1.31806142</v>
      </c>
      <c r="P603" s="17">
        <f t="shared" si="214"/>
        <v>0</v>
      </c>
      <c r="Q603" s="14">
        <f t="shared" ca="1" si="204"/>
        <v>318.06142</v>
      </c>
      <c r="R603" s="20">
        <f t="shared" si="205"/>
        <v>0</v>
      </c>
      <c r="S603" s="14">
        <f t="shared" si="206"/>
        <v>0</v>
      </c>
      <c r="T603" s="4" t="str">
        <f t="shared" si="215"/>
        <v>A+J=</v>
      </c>
      <c r="U603" s="29">
        <f t="shared" si="216"/>
        <v>46021</v>
      </c>
      <c r="V603" s="3"/>
      <c r="W603" s="3"/>
      <c r="X603" s="3"/>
      <c r="Z603" s="3"/>
      <c r="AA603" s="1"/>
      <c r="AB603" s="3"/>
      <c r="AC603" s="3"/>
      <c r="AD603" s="3"/>
      <c r="AE603" s="3"/>
      <c r="AF603" s="3"/>
      <c r="AG603" s="11"/>
      <c r="AH603" s="3"/>
      <c r="AI603" s="3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  <c r="EP603" s="2"/>
      <c r="EQ603" s="2"/>
      <c r="ER603" s="2"/>
      <c r="ES603" s="2"/>
      <c r="ET603" s="2"/>
      <c r="EU603" s="2"/>
      <c r="EV603" s="2"/>
      <c r="EW603" s="2"/>
      <c r="EX603" s="2"/>
      <c r="EY603" s="2"/>
    </row>
    <row r="604" spans="1:155" x14ac:dyDescent="0.15">
      <c r="A604" s="115">
        <f t="shared" si="207"/>
        <v>45400</v>
      </c>
      <c r="B604" s="116">
        <f t="shared" ca="1" si="217"/>
        <v>1318.59086</v>
      </c>
      <c r="C604" s="14">
        <f t="shared" si="208"/>
        <v>1000</v>
      </c>
      <c r="D604" s="95">
        <f t="shared" si="209"/>
        <v>45399</v>
      </c>
      <c r="E604" s="93">
        <f ca="1">IF(D604&lt;$B$1,VLOOKUP(D604,[1]DI!$A$4:$B$15000,2,FALSE),0)</f>
        <v>0.1065</v>
      </c>
      <c r="F604" s="14">
        <f t="shared" ca="1" si="218"/>
        <v>1.00040168</v>
      </c>
      <c r="G604" s="14">
        <f ca="1">(TRUNC(PRODUCT($F$12:$F603),16))</f>
        <v>1.31859086344073</v>
      </c>
      <c r="H604" s="14">
        <f t="shared" si="219"/>
        <v>1</v>
      </c>
      <c r="I604" s="14">
        <f t="shared" ca="1" si="220"/>
        <v>1.31859086</v>
      </c>
      <c r="J604" s="13">
        <f t="shared" si="210"/>
        <v>0</v>
      </c>
      <c r="K604" s="29">
        <f t="shared" si="211"/>
        <v>44538</v>
      </c>
      <c r="L604" s="2">
        <f t="shared" si="212"/>
        <v>592</v>
      </c>
      <c r="M604" s="17">
        <f t="shared" si="213"/>
        <v>592</v>
      </c>
      <c r="N604" s="12">
        <f t="shared" si="202"/>
        <v>1</v>
      </c>
      <c r="O604" s="12">
        <f t="shared" ca="1" si="203"/>
        <v>1.31859086</v>
      </c>
      <c r="P604" s="17">
        <f t="shared" si="214"/>
        <v>0</v>
      </c>
      <c r="Q604" s="14">
        <f t="shared" ca="1" si="204"/>
        <v>318.59086000000002</v>
      </c>
      <c r="R604" s="20">
        <f t="shared" si="205"/>
        <v>0</v>
      </c>
      <c r="S604" s="14">
        <f t="shared" si="206"/>
        <v>0</v>
      </c>
      <c r="T604" s="4" t="str">
        <f t="shared" si="215"/>
        <v>A+J=</v>
      </c>
      <c r="U604" s="29">
        <f t="shared" si="216"/>
        <v>46021</v>
      </c>
      <c r="V604" s="3"/>
      <c r="W604" s="3"/>
      <c r="X604" s="3"/>
      <c r="Z604" s="3"/>
      <c r="AA604" s="1"/>
      <c r="AB604" s="3"/>
      <c r="AC604" s="3"/>
      <c r="AD604" s="3"/>
      <c r="AE604" s="3"/>
      <c r="AF604" s="3"/>
      <c r="AG604" s="11"/>
      <c r="AH604" s="3"/>
      <c r="AI604" s="3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  <c r="EP604" s="2"/>
      <c r="EQ604" s="2"/>
      <c r="ER604" s="2"/>
      <c r="ES604" s="2"/>
      <c r="ET604" s="2"/>
      <c r="EU604" s="2"/>
      <c r="EV604" s="2"/>
      <c r="EW604" s="2"/>
      <c r="EX604" s="2"/>
      <c r="EY604" s="2"/>
    </row>
    <row r="605" spans="1:155" x14ac:dyDescent="0.15">
      <c r="A605" s="115">
        <f t="shared" si="207"/>
        <v>45401</v>
      </c>
      <c r="B605" s="116">
        <f t="shared" ca="1" si="217"/>
        <v>1319.1205199999999</v>
      </c>
      <c r="C605" s="14">
        <f t="shared" si="208"/>
        <v>1000</v>
      </c>
      <c r="D605" s="95">
        <f t="shared" si="209"/>
        <v>45400</v>
      </c>
      <c r="E605" s="93">
        <f ca="1">IF(D605&lt;$B$1,VLOOKUP(D605,[1]DI!$A$4:$B$15000,2,FALSE),0)</f>
        <v>0.1065</v>
      </c>
      <c r="F605" s="14">
        <f t="shared" ca="1" si="218"/>
        <v>1.00040168</v>
      </c>
      <c r="G605" s="14">
        <f ca="1">(TRUNC(PRODUCT($F$12:$F604),16))</f>
        <v>1.3191205150187499</v>
      </c>
      <c r="H605" s="14">
        <f t="shared" si="219"/>
        <v>1</v>
      </c>
      <c r="I605" s="14">
        <f t="shared" ca="1" si="220"/>
        <v>1.31912052</v>
      </c>
      <c r="J605" s="13">
        <f t="shared" si="210"/>
        <v>0</v>
      </c>
      <c r="K605" s="29">
        <f t="shared" si="211"/>
        <v>44538</v>
      </c>
      <c r="L605" s="2">
        <f t="shared" si="212"/>
        <v>593</v>
      </c>
      <c r="M605" s="17">
        <f t="shared" si="213"/>
        <v>593</v>
      </c>
      <c r="N605" s="12">
        <f t="shared" si="202"/>
        <v>1</v>
      </c>
      <c r="O605" s="12">
        <f t="shared" ca="1" si="203"/>
        <v>1.31912052</v>
      </c>
      <c r="P605" s="17">
        <f t="shared" si="214"/>
        <v>0</v>
      </c>
      <c r="Q605" s="14">
        <f t="shared" ca="1" si="204"/>
        <v>319.12052</v>
      </c>
      <c r="R605" s="20">
        <f t="shared" si="205"/>
        <v>0</v>
      </c>
      <c r="S605" s="14">
        <f t="shared" si="206"/>
        <v>0</v>
      </c>
      <c r="T605" s="4" t="str">
        <f t="shared" si="215"/>
        <v>A+J=</v>
      </c>
      <c r="U605" s="29">
        <f t="shared" si="216"/>
        <v>46021</v>
      </c>
      <c r="V605" s="3"/>
      <c r="W605" s="3"/>
      <c r="X605" s="3"/>
      <c r="Z605" s="3"/>
      <c r="AA605" s="1"/>
      <c r="AB605" s="3"/>
      <c r="AC605" s="3"/>
      <c r="AD605" s="3"/>
      <c r="AE605" s="3"/>
      <c r="AF605" s="3"/>
      <c r="AG605" s="11"/>
      <c r="AH605" s="3"/>
      <c r="AI605" s="3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  <c r="EP605" s="2"/>
      <c r="EQ605" s="2"/>
      <c r="ER605" s="2"/>
      <c r="ES605" s="2"/>
      <c r="ET605" s="2"/>
      <c r="EU605" s="2"/>
      <c r="EV605" s="2"/>
      <c r="EW605" s="2"/>
      <c r="EX605" s="2"/>
      <c r="EY605" s="2"/>
    </row>
    <row r="606" spans="1:155" x14ac:dyDescent="0.15">
      <c r="A606" s="115">
        <f t="shared" si="207"/>
        <v>45404</v>
      </c>
      <c r="B606" s="116">
        <f t="shared" ca="1" si="217"/>
        <v>1319.65038</v>
      </c>
      <c r="C606" s="14">
        <f t="shared" si="208"/>
        <v>1000</v>
      </c>
      <c r="D606" s="95">
        <f t="shared" si="209"/>
        <v>45401</v>
      </c>
      <c r="E606" s="93">
        <f ca="1">IF(D606&lt;$B$1,VLOOKUP(D606,[1]DI!$A$4:$B$15000,2,FALSE),0)</f>
        <v>0.1065</v>
      </c>
      <c r="F606" s="14">
        <f t="shared" ca="1" si="218"/>
        <v>1.00040168</v>
      </c>
      <c r="G606" s="14">
        <f ca="1">(TRUNC(PRODUCT($F$12:$F605),16))</f>
        <v>1.3196503793472301</v>
      </c>
      <c r="H606" s="14">
        <f t="shared" si="219"/>
        <v>1</v>
      </c>
      <c r="I606" s="14">
        <f t="shared" ca="1" si="220"/>
        <v>1.3196503799999999</v>
      </c>
      <c r="J606" s="13">
        <f t="shared" si="210"/>
        <v>0</v>
      </c>
      <c r="K606" s="29">
        <f t="shared" si="211"/>
        <v>44538</v>
      </c>
      <c r="L606" s="2">
        <f t="shared" si="212"/>
        <v>594</v>
      </c>
      <c r="M606" s="17">
        <f t="shared" si="213"/>
        <v>594</v>
      </c>
      <c r="N606" s="12">
        <f t="shared" si="202"/>
        <v>1</v>
      </c>
      <c r="O606" s="12">
        <f t="shared" ca="1" si="203"/>
        <v>1.3196503799999999</v>
      </c>
      <c r="P606" s="17">
        <f t="shared" si="214"/>
        <v>0</v>
      </c>
      <c r="Q606" s="14">
        <f t="shared" ca="1" si="204"/>
        <v>319.65037999999998</v>
      </c>
      <c r="R606" s="20">
        <f t="shared" si="205"/>
        <v>0</v>
      </c>
      <c r="S606" s="14">
        <f t="shared" si="206"/>
        <v>0</v>
      </c>
      <c r="T606" s="4" t="str">
        <f t="shared" si="215"/>
        <v>A+J=</v>
      </c>
      <c r="U606" s="29">
        <f t="shared" si="216"/>
        <v>46021</v>
      </c>
      <c r="V606" s="3"/>
      <c r="W606" s="3"/>
      <c r="X606" s="3"/>
      <c r="Z606" s="3"/>
      <c r="AA606" s="1"/>
      <c r="AB606" s="3"/>
      <c r="AC606" s="3"/>
      <c r="AD606" s="3"/>
      <c r="AE606" s="3"/>
      <c r="AF606" s="3"/>
      <c r="AG606" s="11"/>
      <c r="AH606" s="3"/>
      <c r="AI606" s="3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  <c r="EP606" s="2"/>
      <c r="EQ606" s="2"/>
      <c r="ER606" s="2"/>
      <c r="ES606" s="2"/>
      <c r="ET606" s="2"/>
      <c r="EU606" s="2"/>
      <c r="EV606" s="2"/>
      <c r="EW606" s="2"/>
      <c r="EX606" s="2"/>
      <c r="EY606" s="2"/>
    </row>
    <row r="607" spans="1:155" x14ac:dyDescent="0.15">
      <c r="A607" s="115">
        <f t="shared" si="207"/>
        <v>45405</v>
      </c>
      <c r="B607" s="116">
        <f t="shared" ca="1" si="217"/>
        <v>1320.18046</v>
      </c>
      <c r="C607" s="14">
        <f t="shared" si="208"/>
        <v>1000</v>
      </c>
      <c r="D607" s="95">
        <f t="shared" si="209"/>
        <v>45404</v>
      </c>
      <c r="E607" s="93">
        <f ca="1">IF(D607&lt;$B$1,VLOOKUP(D607,[1]DI!$A$4:$B$15000,2,FALSE),0)</f>
        <v>0.1065</v>
      </c>
      <c r="F607" s="14">
        <f t="shared" ca="1" si="218"/>
        <v>1.00040168</v>
      </c>
      <c r="G607" s="14">
        <f ca="1">(TRUNC(PRODUCT($F$12:$F606),16))</f>
        <v>1.3201804565116</v>
      </c>
      <c r="H607" s="14">
        <f t="shared" si="219"/>
        <v>1</v>
      </c>
      <c r="I607" s="14">
        <f t="shared" ca="1" si="220"/>
        <v>1.32018046</v>
      </c>
      <c r="J607" s="13">
        <f t="shared" si="210"/>
        <v>0</v>
      </c>
      <c r="K607" s="29">
        <f t="shared" si="211"/>
        <v>44538</v>
      </c>
      <c r="L607" s="2">
        <f t="shared" si="212"/>
        <v>595</v>
      </c>
      <c r="M607" s="17">
        <f t="shared" si="213"/>
        <v>595</v>
      </c>
      <c r="N607" s="12">
        <f t="shared" si="202"/>
        <v>1</v>
      </c>
      <c r="O607" s="12">
        <f t="shared" ca="1" si="203"/>
        <v>1.32018046</v>
      </c>
      <c r="P607" s="17">
        <f t="shared" si="214"/>
        <v>0</v>
      </c>
      <c r="Q607" s="14">
        <f t="shared" ca="1" si="204"/>
        <v>320.18045999999998</v>
      </c>
      <c r="R607" s="20">
        <f t="shared" si="205"/>
        <v>0</v>
      </c>
      <c r="S607" s="14">
        <f t="shared" si="206"/>
        <v>0</v>
      </c>
      <c r="T607" s="4" t="str">
        <f t="shared" si="215"/>
        <v>A+J=</v>
      </c>
      <c r="U607" s="29">
        <f t="shared" si="216"/>
        <v>46021</v>
      </c>
      <c r="V607" s="3"/>
      <c r="W607" s="3"/>
      <c r="X607" s="3"/>
      <c r="Z607" s="3"/>
      <c r="AA607" s="1"/>
      <c r="AB607" s="3"/>
      <c r="AC607" s="3"/>
      <c r="AD607" s="3"/>
      <c r="AE607" s="3"/>
      <c r="AF607" s="3"/>
      <c r="AG607" s="11"/>
      <c r="AH607" s="3"/>
      <c r="AI607" s="3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  <c r="EP607" s="2"/>
      <c r="EQ607" s="2"/>
      <c r="ER607" s="2"/>
      <c r="ES607" s="2"/>
      <c r="ET607" s="2"/>
      <c r="EU607" s="2"/>
      <c r="EV607" s="2"/>
      <c r="EW607" s="2"/>
      <c r="EX607" s="2"/>
      <c r="EY607" s="2"/>
    </row>
    <row r="608" spans="1:155" x14ac:dyDescent="0.15">
      <c r="A608" s="115">
        <f t="shared" si="207"/>
        <v>45406</v>
      </c>
      <c r="B608" s="116">
        <f t="shared" ca="1" si="217"/>
        <v>1320.71075</v>
      </c>
      <c r="C608" s="14">
        <f t="shared" si="208"/>
        <v>1000</v>
      </c>
      <c r="D608" s="95">
        <f t="shared" si="209"/>
        <v>45405</v>
      </c>
      <c r="E608" s="93">
        <f ca="1">IF(D608&lt;$B$1,VLOOKUP(D608,[1]DI!$A$4:$B$15000,2,FALSE),0)</f>
        <v>0.1065</v>
      </c>
      <c r="F608" s="14">
        <f t="shared" ca="1" si="218"/>
        <v>1.00040168</v>
      </c>
      <c r="G608" s="14">
        <f ca="1">(TRUNC(PRODUCT($F$12:$F607),16))</f>
        <v>1.32071074659737</v>
      </c>
      <c r="H608" s="14">
        <f t="shared" si="219"/>
        <v>1</v>
      </c>
      <c r="I608" s="14">
        <f t="shared" ca="1" si="220"/>
        <v>1.3207107499999999</v>
      </c>
      <c r="J608" s="13">
        <f t="shared" si="210"/>
        <v>0</v>
      </c>
      <c r="K608" s="29">
        <f t="shared" si="211"/>
        <v>44538</v>
      </c>
      <c r="L608" s="2">
        <f t="shared" si="212"/>
        <v>596</v>
      </c>
      <c r="M608" s="17">
        <f t="shared" si="213"/>
        <v>596</v>
      </c>
      <c r="N608" s="12">
        <f t="shared" si="202"/>
        <v>1</v>
      </c>
      <c r="O608" s="12">
        <f t="shared" ca="1" si="203"/>
        <v>1.3207107499999999</v>
      </c>
      <c r="P608" s="17">
        <f t="shared" si="214"/>
        <v>0</v>
      </c>
      <c r="Q608" s="14">
        <f t="shared" ca="1" si="204"/>
        <v>320.71075000000002</v>
      </c>
      <c r="R608" s="20">
        <f t="shared" si="205"/>
        <v>0</v>
      </c>
      <c r="S608" s="14">
        <f t="shared" si="206"/>
        <v>0</v>
      </c>
      <c r="T608" s="4" t="str">
        <f t="shared" si="215"/>
        <v>A+J=</v>
      </c>
      <c r="U608" s="29">
        <f t="shared" si="216"/>
        <v>46021</v>
      </c>
      <c r="V608" s="3"/>
      <c r="W608" s="3"/>
      <c r="X608" s="3"/>
      <c r="Z608" s="3"/>
      <c r="AA608" s="1"/>
      <c r="AB608" s="3"/>
      <c r="AC608" s="3"/>
      <c r="AD608" s="3"/>
      <c r="AE608" s="3"/>
      <c r="AF608" s="3"/>
      <c r="AG608" s="11"/>
      <c r="AH608" s="3"/>
      <c r="AI608" s="3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  <c r="EP608" s="2"/>
      <c r="EQ608" s="2"/>
      <c r="ER608" s="2"/>
      <c r="ES608" s="2"/>
      <c r="ET608" s="2"/>
      <c r="EU608" s="2"/>
      <c r="EV608" s="2"/>
      <c r="EW608" s="2"/>
      <c r="EX608" s="2"/>
      <c r="EY608" s="2"/>
    </row>
    <row r="609" spans="1:155" x14ac:dyDescent="0.15">
      <c r="A609" s="115">
        <f t="shared" si="207"/>
        <v>45407</v>
      </c>
      <c r="B609" s="116">
        <f t="shared" ca="1" si="217"/>
        <v>1321.24125</v>
      </c>
      <c r="C609" s="14">
        <f t="shared" si="208"/>
        <v>1000</v>
      </c>
      <c r="D609" s="95">
        <f t="shared" si="209"/>
        <v>45406</v>
      </c>
      <c r="E609" s="93">
        <f ca="1">IF(D609&lt;$B$1,VLOOKUP(D609,[1]DI!$A$4:$B$15000,2,FALSE),0)</f>
        <v>0.1065</v>
      </c>
      <c r="F609" s="14">
        <f t="shared" ca="1" si="218"/>
        <v>1.00040168</v>
      </c>
      <c r="G609" s="14">
        <f ca="1">(TRUNC(PRODUCT($F$12:$F608),16))</f>
        <v>1.3212412496900701</v>
      </c>
      <c r="H609" s="14">
        <f t="shared" si="219"/>
        <v>1</v>
      </c>
      <c r="I609" s="14">
        <f t="shared" ca="1" si="220"/>
        <v>1.3212412499999999</v>
      </c>
      <c r="J609" s="13">
        <f t="shared" si="210"/>
        <v>0</v>
      </c>
      <c r="K609" s="29">
        <f t="shared" si="211"/>
        <v>44538</v>
      </c>
      <c r="L609" s="2">
        <f t="shared" si="212"/>
        <v>597</v>
      </c>
      <c r="M609" s="17">
        <f t="shared" si="213"/>
        <v>597</v>
      </c>
      <c r="N609" s="12">
        <f t="shared" si="202"/>
        <v>1</v>
      </c>
      <c r="O609" s="12">
        <f t="shared" ca="1" si="203"/>
        <v>1.3212412499999999</v>
      </c>
      <c r="P609" s="17">
        <f t="shared" si="214"/>
        <v>0</v>
      </c>
      <c r="Q609" s="14">
        <f t="shared" ca="1" si="204"/>
        <v>321.24124999999998</v>
      </c>
      <c r="R609" s="20">
        <f t="shared" si="205"/>
        <v>0</v>
      </c>
      <c r="S609" s="14">
        <f t="shared" si="206"/>
        <v>0</v>
      </c>
      <c r="T609" s="4" t="str">
        <f t="shared" si="215"/>
        <v>A+J=</v>
      </c>
      <c r="U609" s="29">
        <f t="shared" si="216"/>
        <v>46021</v>
      </c>
      <c r="V609" s="3"/>
      <c r="W609" s="3"/>
      <c r="X609" s="3"/>
      <c r="Z609" s="3"/>
      <c r="AA609" s="1"/>
      <c r="AB609" s="3"/>
      <c r="AC609" s="3"/>
      <c r="AD609" s="3"/>
      <c r="AE609" s="3"/>
      <c r="AF609" s="3"/>
      <c r="AG609" s="11"/>
      <c r="AH609" s="3"/>
      <c r="AI609" s="3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  <c r="EP609" s="2"/>
      <c r="EQ609" s="2"/>
      <c r="ER609" s="2"/>
      <c r="ES609" s="2"/>
      <c r="ET609" s="2"/>
      <c r="EU609" s="2"/>
      <c r="EV609" s="2"/>
      <c r="EW609" s="2"/>
      <c r="EX609" s="2"/>
      <c r="EY609" s="2"/>
    </row>
    <row r="610" spans="1:155" x14ac:dyDescent="0.15">
      <c r="A610" s="115">
        <f t="shared" si="207"/>
        <v>45408</v>
      </c>
      <c r="B610" s="116">
        <f t="shared" ca="1" si="217"/>
        <v>1321.77197</v>
      </c>
      <c r="C610" s="14">
        <f t="shared" si="208"/>
        <v>1000</v>
      </c>
      <c r="D610" s="95">
        <f t="shared" si="209"/>
        <v>45407</v>
      </c>
      <c r="E610" s="93">
        <f ca="1">IF(D610&lt;$B$1,VLOOKUP(D610,[1]DI!$A$4:$B$15000,2,FALSE),0)</f>
        <v>0.1065</v>
      </c>
      <c r="F610" s="14">
        <f t="shared" ca="1" si="218"/>
        <v>1.00040168</v>
      </c>
      <c r="G610" s="14">
        <f ca="1">(TRUNC(PRODUCT($F$12:$F609),16))</f>
        <v>1.32177196587524</v>
      </c>
      <c r="H610" s="14">
        <f t="shared" si="219"/>
        <v>1</v>
      </c>
      <c r="I610" s="14">
        <f t="shared" ca="1" si="220"/>
        <v>1.3217719699999999</v>
      </c>
      <c r="J610" s="13">
        <f t="shared" si="210"/>
        <v>0</v>
      </c>
      <c r="K610" s="29">
        <f t="shared" si="211"/>
        <v>44538</v>
      </c>
      <c r="L610" s="2">
        <f t="shared" si="212"/>
        <v>598</v>
      </c>
      <c r="M610" s="17">
        <f t="shared" si="213"/>
        <v>598</v>
      </c>
      <c r="N610" s="12">
        <f t="shared" si="202"/>
        <v>1</v>
      </c>
      <c r="O610" s="12">
        <f t="shared" ca="1" si="203"/>
        <v>1.3217719699999999</v>
      </c>
      <c r="P610" s="17">
        <f t="shared" si="214"/>
        <v>0</v>
      </c>
      <c r="Q610" s="14">
        <f t="shared" ca="1" si="204"/>
        <v>321.77197000000001</v>
      </c>
      <c r="R610" s="20">
        <f t="shared" si="205"/>
        <v>0</v>
      </c>
      <c r="S610" s="14">
        <f t="shared" si="206"/>
        <v>0</v>
      </c>
      <c r="T610" s="4" t="str">
        <f t="shared" si="215"/>
        <v>A+J=</v>
      </c>
      <c r="U610" s="29">
        <f t="shared" si="216"/>
        <v>46021</v>
      </c>
      <c r="V610" s="3"/>
      <c r="W610" s="3"/>
      <c r="X610" s="3"/>
      <c r="Z610" s="3"/>
      <c r="AA610" s="1"/>
      <c r="AB610" s="3"/>
      <c r="AC610" s="3"/>
      <c r="AD610" s="3"/>
      <c r="AE610" s="3"/>
      <c r="AF610" s="3"/>
      <c r="AG610" s="11"/>
      <c r="AH610" s="3"/>
      <c r="AI610" s="3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  <c r="EP610" s="2"/>
      <c r="EQ610" s="2"/>
      <c r="ER610" s="2"/>
      <c r="ES610" s="2"/>
      <c r="ET610" s="2"/>
      <c r="EU610" s="2"/>
      <c r="EV610" s="2"/>
      <c r="EW610" s="2"/>
      <c r="EX610" s="2"/>
      <c r="EY610" s="2"/>
    </row>
    <row r="611" spans="1:155" x14ac:dyDescent="0.15">
      <c r="A611" s="115">
        <f t="shared" si="207"/>
        <v>45411</v>
      </c>
      <c r="B611" s="116">
        <f t="shared" ca="1" si="217"/>
        <v>1322.3029000000001</v>
      </c>
      <c r="C611" s="14">
        <f t="shared" si="208"/>
        <v>1000</v>
      </c>
      <c r="D611" s="95">
        <f t="shared" si="209"/>
        <v>45408</v>
      </c>
      <c r="E611" s="93">
        <f ca="1">IF(D611&lt;$B$1,VLOOKUP(D611,[1]DI!$A$4:$B$15000,2,FALSE),0)</f>
        <v>0.1065</v>
      </c>
      <c r="F611" s="14">
        <f t="shared" ca="1" si="218"/>
        <v>1.00040168</v>
      </c>
      <c r="G611" s="14">
        <f ca="1">(TRUNC(PRODUCT($F$12:$F610),16))</f>
        <v>1.3223028952384901</v>
      </c>
      <c r="H611" s="14">
        <f t="shared" si="219"/>
        <v>1</v>
      </c>
      <c r="I611" s="14">
        <f t="shared" ca="1" si="220"/>
        <v>1.3223028999999999</v>
      </c>
      <c r="J611" s="13">
        <f t="shared" si="210"/>
        <v>0</v>
      </c>
      <c r="K611" s="29">
        <f t="shared" si="211"/>
        <v>44538</v>
      </c>
      <c r="L611" s="2">
        <f t="shared" si="212"/>
        <v>599</v>
      </c>
      <c r="M611" s="17">
        <f t="shared" si="213"/>
        <v>599</v>
      </c>
      <c r="N611" s="12">
        <f t="shared" si="202"/>
        <v>1</v>
      </c>
      <c r="O611" s="12">
        <f t="shared" ca="1" si="203"/>
        <v>1.3223028999999999</v>
      </c>
      <c r="P611" s="17">
        <f t="shared" si="214"/>
        <v>0</v>
      </c>
      <c r="Q611" s="14">
        <f t="shared" ca="1" si="204"/>
        <v>322.30290000000002</v>
      </c>
      <c r="R611" s="20">
        <f t="shared" si="205"/>
        <v>0</v>
      </c>
      <c r="S611" s="14">
        <f t="shared" si="206"/>
        <v>0</v>
      </c>
      <c r="T611" s="4" t="str">
        <f t="shared" si="215"/>
        <v>A+J=</v>
      </c>
      <c r="U611" s="29">
        <f t="shared" si="216"/>
        <v>46021</v>
      </c>
      <c r="V611" s="3"/>
      <c r="W611" s="3"/>
      <c r="X611" s="3"/>
      <c r="Z611" s="3"/>
      <c r="AA611" s="1"/>
      <c r="AB611" s="3"/>
      <c r="AC611" s="3"/>
      <c r="AD611" s="3"/>
      <c r="AE611" s="3"/>
      <c r="AF611" s="3"/>
      <c r="AG611" s="11"/>
      <c r="AH611" s="3"/>
      <c r="AI611" s="3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  <c r="EP611" s="2"/>
      <c r="EQ611" s="2"/>
      <c r="ER611" s="2"/>
      <c r="ES611" s="2"/>
      <c r="ET611" s="2"/>
      <c r="EU611" s="2"/>
      <c r="EV611" s="2"/>
      <c r="EW611" s="2"/>
      <c r="EX611" s="2"/>
      <c r="EY611" s="2"/>
    </row>
    <row r="612" spans="1:155" x14ac:dyDescent="0.15">
      <c r="A612" s="115">
        <f t="shared" si="207"/>
        <v>45412</v>
      </c>
      <c r="B612" s="116">
        <f t="shared" ca="1" si="217"/>
        <v>1322.83404</v>
      </c>
      <c r="C612" s="14">
        <f t="shared" si="208"/>
        <v>1000</v>
      </c>
      <c r="D612" s="95">
        <f t="shared" si="209"/>
        <v>45411</v>
      </c>
      <c r="E612" s="93">
        <f ca="1">IF(D612&lt;$B$1,VLOOKUP(D612,[1]DI!$A$4:$B$15000,2,FALSE),0)</f>
        <v>0.1065</v>
      </c>
      <c r="F612" s="14">
        <f t="shared" ca="1" si="218"/>
        <v>1.00040168</v>
      </c>
      <c r="G612" s="14">
        <f ca="1">(TRUNC(PRODUCT($F$12:$F611),16))</f>
        <v>1.32283403786545</v>
      </c>
      <c r="H612" s="14">
        <f t="shared" si="219"/>
        <v>1</v>
      </c>
      <c r="I612" s="14">
        <f t="shared" ca="1" si="220"/>
        <v>1.32283404</v>
      </c>
      <c r="J612" s="13">
        <f t="shared" si="210"/>
        <v>0</v>
      </c>
      <c r="K612" s="29">
        <f t="shared" si="211"/>
        <v>44538</v>
      </c>
      <c r="L612" s="2">
        <f t="shared" si="212"/>
        <v>600</v>
      </c>
      <c r="M612" s="17">
        <f t="shared" si="213"/>
        <v>600</v>
      </c>
      <c r="N612" s="12">
        <f t="shared" si="202"/>
        <v>1</v>
      </c>
      <c r="O612" s="12">
        <f t="shared" ca="1" si="203"/>
        <v>1.32283404</v>
      </c>
      <c r="P612" s="17">
        <f t="shared" si="214"/>
        <v>0</v>
      </c>
      <c r="Q612" s="14">
        <f t="shared" ca="1" si="204"/>
        <v>322.83404000000002</v>
      </c>
      <c r="R612" s="20">
        <f t="shared" si="205"/>
        <v>0</v>
      </c>
      <c r="S612" s="14">
        <f t="shared" si="206"/>
        <v>0</v>
      </c>
      <c r="T612" s="4" t="str">
        <f t="shared" si="215"/>
        <v>A+J=</v>
      </c>
      <c r="U612" s="29">
        <f t="shared" si="216"/>
        <v>46021</v>
      </c>
      <c r="V612" s="3"/>
      <c r="W612" s="3"/>
      <c r="X612" s="3"/>
      <c r="Z612" s="3"/>
      <c r="AA612" s="1"/>
      <c r="AB612" s="3"/>
      <c r="AC612" s="3"/>
      <c r="AD612" s="3"/>
      <c r="AE612" s="3"/>
      <c r="AF612" s="3"/>
      <c r="AG612" s="11"/>
      <c r="AH612" s="3"/>
      <c r="AI612" s="3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  <c r="EP612" s="2"/>
      <c r="EQ612" s="2"/>
      <c r="ER612" s="2"/>
      <c r="ES612" s="2"/>
      <c r="ET612" s="2"/>
      <c r="EU612" s="2"/>
      <c r="EV612" s="2"/>
      <c r="EW612" s="2"/>
      <c r="EX612" s="2"/>
      <c r="EY612" s="2"/>
    </row>
    <row r="613" spans="1:155" x14ac:dyDescent="0.15">
      <c r="A613" s="115">
        <f t="shared" si="207"/>
        <v>45414</v>
      </c>
      <c r="B613" s="116">
        <f t="shared" ca="1" si="217"/>
        <v>1323.3653899999999</v>
      </c>
      <c r="C613" s="14">
        <f t="shared" si="208"/>
        <v>1000</v>
      </c>
      <c r="D613" s="95">
        <f t="shared" si="209"/>
        <v>45412</v>
      </c>
      <c r="E613" s="93">
        <f ca="1">IF(D613&lt;$B$1,VLOOKUP(D613,[1]DI!$A$4:$B$15000,2,FALSE),0)</f>
        <v>0.1065</v>
      </c>
      <c r="F613" s="14">
        <f t="shared" ca="1" si="218"/>
        <v>1.00040168</v>
      </c>
      <c r="G613" s="14">
        <f ca="1">(TRUNC(PRODUCT($F$12:$F612),16))</f>
        <v>1.32336539384178</v>
      </c>
      <c r="H613" s="14">
        <f t="shared" si="219"/>
        <v>1</v>
      </c>
      <c r="I613" s="14">
        <f t="shared" ca="1" si="220"/>
        <v>1.32336539</v>
      </c>
      <c r="J613" s="13">
        <f t="shared" si="210"/>
        <v>0</v>
      </c>
      <c r="K613" s="29">
        <f t="shared" si="211"/>
        <v>44538</v>
      </c>
      <c r="L613" s="2">
        <f t="shared" si="212"/>
        <v>601</v>
      </c>
      <c r="M613" s="17">
        <f t="shared" si="213"/>
        <v>601</v>
      </c>
      <c r="N613" s="12">
        <f t="shared" si="202"/>
        <v>1</v>
      </c>
      <c r="O613" s="12">
        <f t="shared" ca="1" si="203"/>
        <v>1.32336539</v>
      </c>
      <c r="P613" s="17">
        <f t="shared" si="214"/>
        <v>0</v>
      </c>
      <c r="Q613" s="14">
        <f t="shared" ca="1" si="204"/>
        <v>323.36538999999999</v>
      </c>
      <c r="R613" s="20">
        <f t="shared" si="205"/>
        <v>0</v>
      </c>
      <c r="S613" s="14">
        <f t="shared" si="206"/>
        <v>0</v>
      </c>
      <c r="T613" s="4" t="str">
        <f t="shared" si="215"/>
        <v>A+J=</v>
      </c>
      <c r="U613" s="29">
        <f t="shared" si="216"/>
        <v>46021</v>
      </c>
      <c r="V613" s="3"/>
      <c r="W613" s="3"/>
      <c r="X613" s="3"/>
      <c r="Z613" s="3"/>
      <c r="AA613" s="1"/>
      <c r="AB613" s="3"/>
      <c r="AC613" s="3"/>
      <c r="AD613" s="3"/>
      <c r="AE613" s="3"/>
      <c r="AF613" s="3"/>
      <c r="AG613" s="11"/>
      <c r="AH613" s="3"/>
      <c r="AI613" s="3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  <c r="EP613" s="2"/>
      <c r="EQ613" s="2"/>
      <c r="ER613" s="2"/>
      <c r="ES613" s="2"/>
      <c r="ET613" s="2"/>
      <c r="EU613" s="2"/>
      <c r="EV613" s="2"/>
      <c r="EW613" s="2"/>
      <c r="EX613" s="2"/>
      <c r="EY613" s="2"/>
    </row>
    <row r="614" spans="1:155" x14ac:dyDescent="0.15">
      <c r="A614" s="115">
        <f t="shared" si="207"/>
        <v>45415</v>
      </c>
      <c r="B614" s="116">
        <f t="shared" ca="1" si="217"/>
        <v>1323.89696</v>
      </c>
      <c r="C614" s="14">
        <f t="shared" si="208"/>
        <v>1000</v>
      </c>
      <c r="D614" s="95">
        <f t="shared" si="209"/>
        <v>45414</v>
      </c>
      <c r="E614" s="93">
        <f ca="1">IF(D614&lt;$B$1,VLOOKUP(D614,[1]DI!$A$4:$B$15000,2,FALSE),0)</f>
        <v>0.1065</v>
      </c>
      <c r="F614" s="14">
        <f t="shared" ca="1" si="218"/>
        <v>1.00040168</v>
      </c>
      <c r="G614" s="14">
        <f ca="1">(TRUNC(PRODUCT($F$12:$F613),16))</f>
        <v>1.3238969632531801</v>
      </c>
      <c r="H614" s="14">
        <f t="shared" si="219"/>
        <v>1</v>
      </c>
      <c r="I614" s="14">
        <f t="shared" ca="1" si="220"/>
        <v>1.3238969599999999</v>
      </c>
      <c r="J614" s="13">
        <f t="shared" si="210"/>
        <v>0</v>
      </c>
      <c r="K614" s="29">
        <f t="shared" si="211"/>
        <v>44538</v>
      </c>
      <c r="L614" s="2">
        <f t="shared" si="212"/>
        <v>602</v>
      </c>
      <c r="M614" s="17">
        <f t="shared" si="213"/>
        <v>602</v>
      </c>
      <c r="N614" s="12">
        <f t="shared" si="202"/>
        <v>1</v>
      </c>
      <c r="O614" s="12">
        <f t="shared" ca="1" si="203"/>
        <v>1.3238969599999999</v>
      </c>
      <c r="P614" s="17">
        <f t="shared" si="214"/>
        <v>0</v>
      </c>
      <c r="Q614" s="14">
        <f t="shared" ca="1" si="204"/>
        <v>323.89695999999998</v>
      </c>
      <c r="R614" s="20">
        <f t="shared" si="205"/>
        <v>0</v>
      </c>
      <c r="S614" s="14">
        <f t="shared" si="206"/>
        <v>0</v>
      </c>
      <c r="T614" s="4" t="str">
        <f t="shared" si="215"/>
        <v>A+J=</v>
      </c>
      <c r="U614" s="29">
        <f t="shared" si="216"/>
        <v>46021</v>
      </c>
      <c r="V614" s="3"/>
      <c r="W614" s="3"/>
      <c r="X614" s="3"/>
      <c r="Z614" s="3"/>
      <c r="AA614" s="1"/>
      <c r="AB614" s="3"/>
      <c r="AC614" s="3"/>
      <c r="AD614" s="3"/>
      <c r="AE614" s="3"/>
      <c r="AF614" s="3"/>
      <c r="AG614" s="11"/>
      <c r="AH614" s="3"/>
      <c r="AI614" s="3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  <c r="EP614" s="2"/>
      <c r="EQ614" s="2"/>
      <c r="ER614" s="2"/>
      <c r="ES614" s="2"/>
      <c r="ET614" s="2"/>
      <c r="EU614" s="2"/>
      <c r="EV614" s="2"/>
      <c r="EW614" s="2"/>
      <c r="EX614" s="2"/>
      <c r="EY614" s="2"/>
    </row>
    <row r="615" spans="1:155" x14ac:dyDescent="0.15">
      <c r="A615" s="115">
        <f t="shared" si="207"/>
        <v>45418</v>
      </c>
      <c r="B615" s="116">
        <f t="shared" ca="1" si="217"/>
        <v>1324.42875</v>
      </c>
      <c r="C615" s="14">
        <f t="shared" si="208"/>
        <v>1000</v>
      </c>
      <c r="D615" s="95">
        <f t="shared" si="209"/>
        <v>45415</v>
      </c>
      <c r="E615" s="93">
        <f ca="1">IF(D615&lt;$B$1,VLOOKUP(D615,[1]DI!$A$4:$B$15000,2,FALSE),0)</f>
        <v>0.1065</v>
      </c>
      <c r="F615" s="14">
        <f t="shared" ca="1" si="218"/>
        <v>1.00040168</v>
      </c>
      <c r="G615" s="14">
        <f ca="1">(TRUNC(PRODUCT($F$12:$F614),16))</f>
        <v>1.3244287461853801</v>
      </c>
      <c r="H615" s="14">
        <f t="shared" si="219"/>
        <v>1</v>
      </c>
      <c r="I615" s="14">
        <f t="shared" ca="1" si="220"/>
        <v>1.32442875</v>
      </c>
      <c r="J615" s="13">
        <f t="shared" si="210"/>
        <v>0</v>
      </c>
      <c r="K615" s="29">
        <f t="shared" si="211"/>
        <v>44538</v>
      </c>
      <c r="L615" s="2">
        <f t="shared" si="212"/>
        <v>603</v>
      </c>
      <c r="M615" s="17">
        <f t="shared" si="213"/>
        <v>603</v>
      </c>
      <c r="N615" s="12">
        <f t="shared" si="202"/>
        <v>1</v>
      </c>
      <c r="O615" s="12">
        <f t="shared" ca="1" si="203"/>
        <v>1.32442875</v>
      </c>
      <c r="P615" s="17">
        <f t="shared" si="214"/>
        <v>0</v>
      </c>
      <c r="Q615" s="14">
        <f t="shared" ca="1" si="204"/>
        <v>324.42874999999998</v>
      </c>
      <c r="R615" s="20">
        <f t="shared" si="205"/>
        <v>0</v>
      </c>
      <c r="S615" s="14">
        <f t="shared" si="206"/>
        <v>0</v>
      </c>
      <c r="T615" s="4" t="str">
        <f t="shared" si="215"/>
        <v>A+J=</v>
      </c>
      <c r="U615" s="29">
        <f t="shared" si="216"/>
        <v>46021</v>
      </c>
      <c r="V615" s="3"/>
      <c r="W615" s="3"/>
      <c r="X615" s="3"/>
      <c r="Z615" s="3"/>
      <c r="AA615" s="1"/>
      <c r="AB615" s="3"/>
      <c r="AC615" s="3"/>
      <c r="AD615" s="3"/>
      <c r="AE615" s="3"/>
      <c r="AF615" s="3"/>
      <c r="AG615" s="11"/>
      <c r="AH615" s="3"/>
      <c r="AI615" s="3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  <c r="EP615" s="2"/>
      <c r="EQ615" s="2"/>
      <c r="ER615" s="2"/>
      <c r="ES615" s="2"/>
      <c r="ET615" s="2"/>
      <c r="EU615" s="2"/>
      <c r="EV615" s="2"/>
      <c r="EW615" s="2"/>
      <c r="EX615" s="2"/>
      <c r="EY615" s="2"/>
    </row>
    <row r="616" spans="1:155" x14ac:dyDescent="0.15">
      <c r="A616" s="115">
        <f t="shared" si="207"/>
        <v>45419</v>
      </c>
      <c r="B616" s="116">
        <f t="shared" ca="1" si="217"/>
        <v>1324.96074</v>
      </c>
      <c r="C616" s="14">
        <f t="shared" si="208"/>
        <v>1000</v>
      </c>
      <c r="D616" s="95">
        <f t="shared" si="209"/>
        <v>45418</v>
      </c>
      <c r="E616" s="93">
        <f ca="1">IF(D616&lt;$B$1,VLOOKUP(D616,[1]DI!$A$4:$B$15000,2,FALSE),0)</f>
        <v>0.1065</v>
      </c>
      <c r="F616" s="14">
        <f t="shared" ca="1" si="218"/>
        <v>1.00040168</v>
      </c>
      <c r="G616" s="14">
        <f ca="1">(TRUNC(PRODUCT($F$12:$F615),16))</f>
        <v>1.3249607427241501</v>
      </c>
      <c r="H616" s="14">
        <f t="shared" si="219"/>
        <v>1</v>
      </c>
      <c r="I616" s="14">
        <f t="shared" ca="1" si="220"/>
        <v>1.3249607400000001</v>
      </c>
      <c r="J616" s="13">
        <f t="shared" si="210"/>
        <v>0</v>
      </c>
      <c r="K616" s="29">
        <f t="shared" si="211"/>
        <v>44538</v>
      </c>
      <c r="L616" s="2">
        <f t="shared" si="212"/>
        <v>604</v>
      </c>
      <c r="M616" s="17">
        <f t="shared" si="213"/>
        <v>604</v>
      </c>
      <c r="N616" s="12">
        <f t="shared" si="202"/>
        <v>1</v>
      </c>
      <c r="O616" s="12">
        <f t="shared" ca="1" si="203"/>
        <v>1.3249607400000001</v>
      </c>
      <c r="P616" s="17">
        <f t="shared" si="214"/>
        <v>0</v>
      </c>
      <c r="Q616" s="14">
        <f t="shared" ca="1" si="204"/>
        <v>324.96073999999999</v>
      </c>
      <c r="R616" s="20">
        <f t="shared" si="205"/>
        <v>0</v>
      </c>
      <c r="S616" s="14">
        <f t="shared" si="206"/>
        <v>0</v>
      </c>
      <c r="T616" s="4" t="str">
        <f t="shared" si="215"/>
        <v>A+J=</v>
      </c>
      <c r="U616" s="29">
        <f t="shared" si="216"/>
        <v>46021</v>
      </c>
      <c r="V616" s="3"/>
      <c r="W616" s="3"/>
      <c r="X616" s="3"/>
      <c r="Z616" s="3"/>
      <c r="AA616" s="1"/>
      <c r="AB616" s="3"/>
      <c r="AC616" s="3"/>
      <c r="AD616" s="3"/>
      <c r="AE616" s="3"/>
      <c r="AF616" s="3"/>
      <c r="AG616" s="11"/>
      <c r="AH616" s="3"/>
      <c r="AI616" s="3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  <c r="EP616" s="2"/>
      <c r="EQ616" s="2"/>
      <c r="ER616" s="2"/>
      <c r="ES616" s="2"/>
      <c r="ET616" s="2"/>
      <c r="EU616" s="2"/>
      <c r="EV616" s="2"/>
      <c r="EW616" s="2"/>
      <c r="EX616" s="2"/>
      <c r="EY616" s="2"/>
    </row>
    <row r="617" spans="1:155" x14ac:dyDescent="0.15">
      <c r="A617" s="115">
        <f t="shared" si="207"/>
        <v>45420</v>
      </c>
      <c r="B617" s="116">
        <f t="shared" ca="1" si="217"/>
        <v>1325.4929500000001</v>
      </c>
      <c r="C617" s="14">
        <f t="shared" si="208"/>
        <v>1000</v>
      </c>
      <c r="D617" s="95">
        <f t="shared" si="209"/>
        <v>45419</v>
      </c>
      <c r="E617" s="93">
        <f ca="1">IF(D617&lt;$B$1,VLOOKUP(D617,[1]DI!$A$4:$B$15000,2,FALSE),0)</f>
        <v>0.1065</v>
      </c>
      <c r="F617" s="14">
        <f t="shared" ca="1" si="218"/>
        <v>1.00040168</v>
      </c>
      <c r="G617" s="14">
        <f ca="1">(TRUNC(PRODUCT($F$12:$F616),16))</f>
        <v>1.3254929529552899</v>
      </c>
      <c r="H617" s="14">
        <f t="shared" si="219"/>
        <v>1</v>
      </c>
      <c r="I617" s="14">
        <f t="shared" ca="1" si="220"/>
        <v>1.3254929499999999</v>
      </c>
      <c r="J617" s="13">
        <f t="shared" si="210"/>
        <v>0</v>
      </c>
      <c r="K617" s="29">
        <f t="shared" si="211"/>
        <v>44538</v>
      </c>
      <c r="L617" s="2">
        <f t="shared" si="212"/>
        <v>605</v>
      </c>
      <c r="M617" s="17">
        <f t="shared" si="213"/>
        <v>605</v>
      </c>
      <c r="N617" s="12">
        <f t="shared" si="202"/>
        <v>1</v>
      </c>
      <c r="O617" s="12">
        <f t="shared" ca="1" si="203"/>
        <v>1.3254929499999999</v>
      </c>
      <c r="P617" s="17">
        <f t="shared" si="214"/>
        <v>0</v>
      </c>
      <c r="Q617" s="14">
        <f t="shared" ca="1" si="204"/>
        <v>325.49295000000001</v>
      </c>
      <c r="R617" s="20">
        <f t="shared" si="205"/>
        <v>0</v>
      </c>
      <c r="S617" s="14">
        <f t="shared" si="206"/>
        <v>0</v>
      </c>
      <c r="T617" s="4" t="str">
        <f t="shared" si="215"/>
        <v>A+J=</v>
      </c>
      <c r="U617" s="29">
        <f t="shared" si="216"/>
        <v>46021</v>
      </c>
      <c r="V617" s="3"/>
      <c r="W617" s="3"/>
      <c r="X617" s="3"/>
      <c r="Z617" s="3"/>
      <c r="AA617" s="1"/>
      <c r="AB617" s="3"/>
      <c r="AC617" s="3"/>
      <c r="AD617" s="3"/>
      <c r="AE617" s="3"/>
      <c r="AF617" s="3"/>
      <c r="AG617" s="11"/>
      <c r="AH617" s="3"/>
      <c r="AI617" s="3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  <c r="EP617" s="2"/>
      <c r="EQ617" s="2"/>
      <c r="ER617" s="2"/>
      <c r="ES617" s="2"/>
      <c r="ET617" s="2"/>
      <c r="EU617" s="2"/>
      <c r="EV617" s="2"/>
      <c r="EW617" s="2"/>
      <c r="EX617" s="2"/>
      <c r="EY617" s="2"/>
    </row>
    <row r="618" spans="1:155" x14ac:dyDescent="0.15">
      <c r="A618" s="115">
        <f t="shared" si="207"/>
        <v>45421</v>
      </c>
      <c r="B618" s="116">
        <f t="shared" ca="1" si="217"/>
        <v>1326.02538</v>
      </c>
      <c r="C618" s="14">
        <f t="shared" si="208"/>
        <v>1000</v>
      </c>
      <c r="D618" s="95">
        <f t="shared" si="209"/>
        <v>45420</v>
      </c>
      <c r="E618" s="93">
        <f ca="1">IF(D618&lt;$B$1,VLOOKUP(D618,[1]DI!$A$4:$B$15000,2,FALSE),0)</f>
        <v>0.1065</v>
      </c>
      <c r="F618" s="14">
        <f t="shared" ca="1" si="218"/>
        <v>1.00040168</v>
      </c>
      <c r="G618" s="14">
        <f ca="1">(TRUNC(PRODUCT($F$12:$F617),16))</f>
        <v>1.32602537696463</v>
      </c>
      <c r="H618" s="14">
        <f t="shared" si="219"/>
        <v>1</v>
      </c>
      <c r="I618" s="14">
        <f t="shared" ca="1" si="220"/>
        <v>1.3260253799999999</v>
      </c>
      <c r="J618" s="13">
        <f t="shared" si="210"/>
        <v>0</v>
      </c>
      <c r="K618" s="29">
        <f t="shared" si="211"/>
        <v>44538</v>
      </c>
      <c r="L618" s="2">
        <f t="shared" si="212"/>
        <v>606</v>
      </c>
      <c r="M618" s="17">
        <f t="shared" si="213"/>
        <v>606</v>
      </c>
      <c r="N618" s="12">
        <f t="shared" si="202"/>
        <v>1</v>
      </c>
      <c r="O618" s="12">
        <f t="shared" ca="1" si="203"/>
        <v>1.3260253799999999</v>
      </c>
      <c r="P618" s="17">
        <f t="shared" si="214"/>
        <v>0</v>
      </c>
      <c r="Q618" s="14">
        <f t="shared" ca="1" si="204"/>
        <v>326.02537999999998</v>
      </c>
      <c r="R618" s="20">
        <f t="shared" si="205"/>
        <v>0</v>
      </c>
      <c r="S618" s="14">
        <f t="shared" si="206"/>
        <v>0</v>
      </c>
      <c r="T618" s="4" t="str">
        <f t="shared" si="215"/>
        <v>A+J=</v>
      </c>
      <c r="U618" s="29">
        <f t="shared" si="216"/>
        <v>46021</v>
      </c>
      <c r="V618" s="3"/>
      <c r="W618" s="3"/>
      <c r="X618" s="3"/>
      <c r="Z618" s="3"/>
      <c r="AA618" s="1"/>
      <c r="AB618" s="3"/>
      <c r="AC618" s="3"/>
      <c r="AD618" s="3"/>
      <c r="AE618" s="3"/>
      <c r="AF618" s="3"/>
      <c r="AG618" s="11"/>
      <c r="AH618" s="3"/>
      <c r="AI618" s="3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  <c r="EP618" s="2"/>
      <c r="EQ618" s="2"/>
      <c r="ER618" s="2"/>
      <c r="ES618" s="2"/>
      <c r="ET618" s="2"/>
      <c r="EU618" s="2"/>
      <c r="EV618" s="2"/>
      <c r="EW618" s="2"/>
      <c r="EX618" s="2"/>
      <c r="EY618" s="2"/>
    </row>
    <row r="619" spans="1:155" x14ac:dyDescent="0.15">
      <c r="A619" s="115">
        <f t="shared" si="207"/>
        <v>45422</v>
      </c>
      <c r="B619" s="116">
        <f t="shared" ca="1" si="217"/>
        <v>1326.55801</v>
      </c>
      <c r="C619" s="14">
        <f t="shared" si="208"/>
        <v>1000</v>
      </c>
      <c r="D619" s="95">
        <f t="shared" si="209"/>
        <v>45421</v>
      </c>
      <c r="E619" s="93">
        <f ca="1">IF(D619&lt;$B$1,VLOOKUP(D619,[1]DI!$A$4:$B$15000,2,FALSE),0)</f>
        <v>0.104</v>
      </c>
      <c r="F619" s="14">
        <f t="shared" ca="1" si="218"/>
        <v>1.0003926999999999</v>
      </c>
      <c r="G619" s="14">
        <f ca="1">(TRUNC(PRODUCT($F$12:$F618),16))</f>
        <v>1.32655801483805</v>
      </c>
      <c r="H619" s="14">
        <f t="shared" si="219"/>
        <v>1</v>
      </c>
      <c r="I619" s="14">
        <f t="shared" ca="1" si="220"/>
        <v>1.3265580100000001</v>
      </c>
      <c r="J619" s="13">
        <f t="shared" si="210"/>
        <v>0</v>
      </c>
      <c r="K619" s="29">
        <f t="shared" si="211"/>
        <v>44538</v>
      </c>
      <c r="L619" s="2">
        <f t="shared" si="212"/>
        <v>607</v>
      </c>
      <c r="M619" s="17">
        <f t="shared" si="213"/>
        <v>607</v>
      </c>
      <c r="N619" s="12">
        <f t="shared" si="202"/>
        <v>1</v>
      </c>
      <c r="O619" s="12">
        <f t="shared" ca="1" si="203"/>
        <v>1.3265580100000001</v>
      </c>
      <c r="P619" s="17">
        <f t="shared" si="214"/>
        <v>0</v>
      </c>
      <c r="Q619" s="14">
        <f t="shared" ca="1" si="204"/>
        <v>326.55801000000002</v>
      </c>
      <c r="R619" s="20">
        <f t="shared" si="205"/>
        <v>0</v>
      </c>
      <c r="S619" s="14">
        <f t="shared" si="206"/>
        <v>0</v>
      </c>
      <c r="T619" s="4" t="str">
        <f t="shared" si="215"/>
        <v>A+J=</v>
      </c>
      <c r="U619" s="29">
        <f t="shared" si="216"/>
        <v>46021</v>
      </c>
      <c r="V619" s="3"/>
      <c r="W619" s="3"/>
      <c r="X619" s="3"/>
      <c r="Z619" s="3"/>
      <c r="AA619" s="1"/>
      <c r="AB619" s="3"/>
      <c r="AC619" s="3"/>
      <c r="AD619" s="3"/>
      <c r="AE619" s="3"/>
      <c r="AF619" s="3"/>
      <c r="AG619" s="11"/>
      <c r="AH619" s="3"/>
      <c r="AI619" s="3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  <c r="EP619" s="2"/>
      <c r="EQ619" s="2"/>
      <c r="ER619" s="2"/>
      <c r="ES619" s="2"/>
      <c r="ET619" s="2"/>
      <c r="EU619" s="2"/>
      <c r="EV619" s="2"/>
      <c r="EW619" s="2"/>
      <c r="EX619" s="2"/>
      <c r="EY619" s="2"/>
    </row>
    <row r="620" spans="1:155" x14ac:dyDescent="0.15">
      <c r="A620" s="115">
        <f t="shared" si="207"/>
        <v>45425</v>
      </c>
      <c r="B620" s="116">
        <f t="shared" ca="1" si="217"/>
        <v>1327.0789500000001</v>
      </c>
      <c r="C620" s="14">
        <f t="shared" si="208"/>
        <v>1000</v>
      </c>
      <c r="D620" s="95">
        <f t="shared" si="209"/>
        <v>45422</v>
      </c>
      <c r="E620" s="93">
        <f ca="1">IF(D620&lt;$B$1,VLOOKUP(D620,[1]DI!$A$4:$B$15000,2,FALSE),0)</f>
        <v>0.104</v>
      </c>
      <c r="F620" s="14">
        <f t="shared" ca="1" si="218"/>
        <v>1.0003926999999999</v>
      </c>
      <c r="G620" s="14">
        <f ca="1">(TRUNC(PRODUCT($F$12:$F619),16))</f>
        <v>1.3270789541704799</v>
      </c>
      <c r="H620" s="14">
        <f t="shared" si="219"/>
        <v>1</v>
      </c>
      <c r="I620" s="14">
        <f t="shared" ca="1" si="220"/>
        <v>1.32707895</v>
      </c>
      <c r="J620" s="13">
        <f t="shared" si="210"/>
        <v>0</v>
      </c>
      <c r="K620" s="29">
        <f t="shared" si="211"/>
        <v>44538</v>
      </c>
      <c r="L620" s="2">
        <f t="shared" si="212"/>
        <v>608</v>
      </c>
      <c r="M620" s="17">
        <f t="shared" si="213"/>
        <v>608</v>
      </c>
      <c r="N620" s="12">
        <f t="shared" si="202"/>
        <v>1</v>
      </c>
      <c r="O620" s="12">
        <f t="shared" ca="1" si="203"/>
        <v>1.32707895</v>
      </c>
      <c r="P620" s="17">
        <f t="shared" si="214"/>
        <v>0</v>
      </c>
      <c r="Q620" s="14">
        <f t="shared" ca="1" si="204"/>
        <v>327.07895000000002</v>
      </c>
      <c r="R620" s="20">
        <f t="shared" si="205"/>
        <v>0</v>
      </c>
      <c r="S620" s="14">
        <f t="shared" si="206"/>
        <v>0</v>
      </c>
      <c r="T620" s="4" t="str">
        <f t="shared" si="215"/>
        <v>A+J=</v>
      </c>
      <c r="U620" s="29">
        <f t="shared" si="216"/>
        <v>46021</v>
      </c>
      <c r="V620" s="3"/>
      <c r="W620" s="3"/>
      <c r="X620" s="3"/>
      <c r="Z620" s="3"/>
      <c r="AA620" s="1"/>
      <c r="AB620" s="3"/>
      <c r="AC620" s="3"/>
      <c r="AD620" s="3"/>
      <c r="AE620" s="3"/>
      <c r="AF620" s="3"/>
      <c r="AG620" s="11"/>
      <c r="AH620" s="3"/>
      <c r="AI620" s="3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  <c r="EP620" s="2"/>
      <c r="EQ620" s="2"/>
      <c r="ER620" s="2"/>
      <c r="ES620" s="2"/>
      <c r="ET620" s="2"/>
      <c r="EU620" s="2"/>
      <c r="EV620" s="2"/>
      <c r="EW620" s="2"/>
      <c r="EX620" s="2"/>
      <c r="EY620" s="2"/>
    </row>
    <row r="621" spans="1:155" x14ac:dyDescent="0.15">
      <c r="A621" s="115">
        <f t="shared" si="207"/>
        <v>45426</v>
      </c>
      <c r="B621" s="116">
        <f t="shared" ca="1" si="217"/>
        <v>1327.6001000000001</v>
      </c>
      <c r="C621" s="14">
        <f t="shared" si="208"/>
        <v>1000</v>
      </c>
      <c r="D621" s="95">
        <f t="shared" si="209"/>
        <v>45425</v>
      </c>
      <c r="E621" s="93">
        <f ca="1">IF(D621&lt;$B$1,VLOOKUP(D621,[1]DI!$A$4:$B$15000,2,FALSE),0)</f>
        <v>0.104</v>
      </c>
      <c r="F621" s="14">
        <f t="shared" ca="1" si="218"/>
        <v>1.0003926999999999</v>
      </c>
      <c r="G621" s="14">
        <f ca="1">(TRUNC(PRODUCT($F$12:$F620),16))</f>
        <v>1.3276000980757801</v>
      </c>
      <c r="H621" s="14">
        <f t="shared" si="219"/>
        <v>1</v>
      </c>
      <c r="I621" s="14">
        <f t="shared" ca="1" si="220"/>
        <v>1.3276000999999999</v>
      </c>
      <c r="J621" s="13">
        <f t="shared" si="210"/>
        <v>0</v>
      </c>
      <c r="K621" s="29">
        <f t="shared" si="211"/>
        <v>44538</v>
      </c>
      <c r="L621" s="2">
        <f t="shared" si="212"/>
        <v>609</v>
      </c>
      <c r="M621" s="17">
        <f t="shared" si="213"/>
        <v>609</v>
      </c>
      <c r="N621" s="12">
        <f t="shared" si="202"/>
        <v>1</v>
      </c>
      <c r="O621" s="12">
        <f t="shared" ca="1" si="203"/>
        <v>1.3276000999999999</v>
      </c>
      <c r="P621" s="17">
        <f t="shared" si="214"/>
        <v>0</v>
      </c>
      <c r="Q621" s="14">
        <f t="shared" ca="1" si="204"/>
        <v>327.6001</v>
      </c>
      <c r="R621" s="20">
        <f t="shared" si="205"/>
        <v>0</v>
      </c>
      <c r="S621" s="14">
        <f t="shared" si="206"/>
        <v>0</v>
      </c>
      <c r="T621" s="4" t="str">
        <f t="shared" si="215"/>
        <v>A+J=</v>
      </c>
      <c r="U621" s="29">
        <f t="shared" si="216"/>
        <v>46021</v>
      </c>
      <c r="V621" s="3"/>
      <c r="W621" s="3"/>
      <c r="X621" s="3"/>
      <c r="Z621" s="3"/>
      <c r="AA621" s="1"/>
      <c r="AB621" s="3"/>
      <c r="AC621" s="3"/>
      <c r="AD621" s="3"/>
      <c r="AE621" s="3"/>
      <c r="AF621" s="3"/>
      <c r="AG621" s="11"/>
      <c r="AH621" s="3"/>
      <c r="AI621" s="3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  <c r="EP621" s="2"/>
      <c r="EQ621" s="2"/>
      <c r="ER621" s="2"/>
      <c r="ES621" s="2"/>
      <c r="ET621" s="2"/>
      <c r="EU621" s="2"/>
      <c r="EV621" s="2"/>
      <c r="EW621" s="2"/>
      <c r="EX621" s="2"/>
      <c r="EY621" s="2"/>
    </row>
    <row r="622" spans="1:155" x14ac:dyDescent="0.15">
      <c r="A622" s="115">
        <f t="shared" si="207"/>
        <v>45427</v>
      </c>
      <c r="B622" s="116">
        <f t="shared" ca="1" si="217"/>
        <v>1328.1214500000001</v>
      </c>
      <c r="C622" s="14">
        <f t="shared" si="208"/>
        <v>1000</v>
      </c>
      <c r="D622" s="95">
        <f t="shared" si="209"/>
        <v>45426</v>
      </c>
      <c r="E622" s="93">
        <f ca="1">IF(D622&lt;$B$1,VLOOKUP(D622,[1]DI!$A$4:$B$15000,2,FALSE),0)</f>
        <v>0.104</v>
      </c>
      <c r="F622" s="14">
        <f t="shared" ca="1" si="218"/>
        <v>1.0003926999999999</v>
      </c>
      <c r="G622" s="14">
        <f ca="1">(TRUNC(PRODUCT($F$12:$F621),16))</f>
        <v>1.3281214466342901</v>
      </c>
      <c r="H622" s="14">
        <f t="shared" si="219"/>
        <v>1</v>
      </c>
      <c r="I622" s="14">
        <f t="shared" ca="1" si="220"/>
        <v>1.32812145</v>
      </c>
      <c r="J622" s="13">
        <f t="shared" si="210"/>
        <v>0</v>
      </c>
      <c r="K622" s="29">
        <f t="shared" si="211"/>
        <v>44538</v>
      </c>
      <c r="L622" s="2">
        <f t="shared" si="212"/>
        <v>610</v>
      </c>
      <c r="M622" s="17">
        <f t="shared" si="213"/>
        <v>610</v>
      </c>
      <c r="N622" s="12">
        <f t="shared" si="202"/>
        <v>1</v>
      </c>
      <c r="O622" s="12">
        <f t="shared" ca="1" si="203"/>
        <v>1.32812145</v>
      </c>
      <c r="P622" s="17">
        <f t="shared" si="214"/>
        <v>0</v>
      </c>
      <c r="Q622" s="14">
        <f t="shared" ca="1" si="204"/>
        <v>328.12144999999998</v>
      </c>
      <c r="R622" s="20">
        <f t="shared" si="205"/>
        <v>0</v>
      </c>
      <c r="S622" s="14">
        <f t="shared" si="206"/>
        <v>0</v>
      </c>
      <c r="T622" s="4" t="str">
        <f t="shared" si="215"/>
        <v>A+J=</v>
      </c>
      <c r="U622" s="29">
        <f t="shared" si="216"/>
        <v>46021</v>
      </c>
      <c r="V622" s="3"/>
      <c r="W622" s="3"/>
      <c r="X622" s="3"/>
      <c r="Z622" s="3"/>
      <c r="AA622" s="1"/>
      <c r="AB622" s="3"/>
      <c r="AC622" s="3"/>
      <c r="AD622" s="3"/>
      <c r="AE622" s="3"/>
      <c r="AF622" s="3"/>
      <c r="AG622" s="11"/>
      <c r="AH622" s="3"/>
      <c r="AI622" s="3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  <c r="EP622" s="2"/>
      <c r="EQ622" s="2"/>
      <c r="ER622" s="2"/>
      <c r="ES622" s="2"/>
      <c r="ET622" s="2"/>
      <c r="EU622" s="2"/>
      <c r="EV622" s="2"/>
      <c r="EW622" s="2"/>
      <c r="EX622" s="2"/>
      <c r="EY622" s="2"/>
    </row>
    <row r="623" spans="1:155" x14ac:dyDescent="0.15">
      <c r="A623" s="115">
        <f t="shared" si="207"/>
        <v>45428</v>
      </c>
      <c r="B623" s="116">
        <f t="shared" ca="1" si="217"/>
        <v>1328.643</v>
      </c>
      <c r="C623" s="14">
        <f t="shared" si="208"/>
        <v>1000</v>
      </c>
      <c r="D623" s="95">
        <f t="shared" si="209"/>
        <v>45427</v>
      </c>
      <c r="E623" s="93">
        <f ca="1">IF(D623&lt;$B$1,VLOOKUP(D623,[1]DI!$A$4:$B$15000,2,FALSE),0)</f>
        <v>0.104</v>
      </c>
      <c r="F623" s="14">
        <f t="shared" ca="1" si="218"/>
        <v>1.0003926999999999</v>
      </c>
      <c r="G623" s="14">
        <f ca="1">(TRUNC(PRODUCT($F$12:$F622),16))</f>
        <v>1.32864299992639</v>
      </c>
      <c r="H623" s="14">
        <f t="shared" si="219"/>
        <v>1</v>
      </c>
      <c r="I623" s="14">
        <f t="shared" ca="1" si="220"/>
        <v>1.328643</v>
      </c>
      <c r="J623" s="13">
        <f t="shared" si="210"/>
        <v>0</v>
      </c>
      <c r="K623" s="29">
        <f t="shared" si="211"/>
        <v>44538</v>
      </c>
      <c r="L623" s="2">
        <f t="shared" si="212"/>
        <v>611</v>
      </c>
      <c r="M623" s="17">
        <f t="shared" si="213"/>
        <v>611</v>
      </c>
      <c r="N623" s="12">
        <f t="shared" si="202"/>
        <v>1</v>
      </c>
      <c r="O623" s="12">
        <f t="shared" ca="1" si="203"/>
        <v>1.328643</v>
      </c>
      <c r="P623" s="17">
        <f t="shared" si="214"/>
        <v>0</v>
      </c>
      <c r="Q623" s="14">
        <f t="shared" ca="1" si="204"/>
        <v>328.64299999999997</v>
      </c>
      <c r="R623" s="20">
        <f t="shared" si="205"/>
        <v>0</v>
      </c>
      <c r="S623" s="14">
        <f t="shared" si="206"/>
        <v>0</v>
      </c>
      <c r="T623" s="4" t="str">
        <f t="shared" si="215"/>
        <v>A+J=</v>
      </c>
      <c r="U623" s="29">
        <f t="shared" si="216"/>
        <v>46021</v>
      </c>
      <c r="V623" s="3"/>
      <c r="W623" s="3"/>
      <c r="X623" s="3"/>
      <c r="Z623" s="3"/>
      <c r="AA623" s="1"/>
      <c r="AB623" s="3"/>
      <c r="AC623" s="3"/>
      <c r="AD623" s="3"/>
      <c r="AE623" s="3"/>
      <c r="AF623" s="3"/>
      <c r="AG623" s="11"/>
      <c r="AH623" s="3"/>
      <c r="AI623" s="3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  <c r="EP623" s="2"/>
      <c r="EQ623" s="2"/>
      <c r="ER623" s="2"/>
      <c r="ES623" s="2"/>
      <c r="ET623" s="2"/>
      <c r="EU623" s="2"/>
      <c r="EV623" s="2"/>
      <c r="EW623" s="2"/>
      <c r="EX623" s="2"/>
      <c r="EY623" s="2"/>
    </row>
    <row r="624" spans="1:155" x14ac:dyDescent="0.15">
      <c r="A624" s="115">
        <f t="shared" si="207"/>
        <v>45429</v>
      </c>
      <c r="B624" s="116">
        <f t="shared" ca="1" si="217"/>
        <v>1329.1647600000001</v>
      </c>
      <c r="C624" s="14">
        <f t="shared" si="208"/>
        <v>1000</v>
      </c>
      <c r="D624" s="95">
        <f t="shared" si="209"/>
        <v>45428</v>
      </c>
      <c r="E624" s="93">
        <f ca="1">IF(D624&lt;$B$1,VLOOKUP(D624,[1]DI!$A$4:$B$15000,2,FALSE),0)</f>
        <v>0.104</v>
      </c>
      <c r="F624" s="14">
        <f t="shared" ca="1" si="218"/>
        <v>1.0003926999999999</v>
      </c>
      <c r="G624" s="14">
        <f ca="1">(TRUNC(PRODUCT($F$12:$F623),16))</f>
        <v>1.3291647580324599</v>
      </c>
      <c r="H624" s="14">
        <f t="shared" si="219"/>
        <v>1</v>
      </c>
      <c r="I624" s="14">
        <f t="shared" ca="1" si="220"/>
        <v>1.3291647600000001</v>
      </c>
      <c r="J624" s="13">
        <f t="shared" si="210"/>
        <v>0</v>
      </c>
      <c r="K624" s="29">
        <f t="shared" si="211"/>
        <v>44538</v>
      </c>
      <c r="L624" s="2">
        <f t="shared" si="212"/>
        <v>612</v>
      </c>
      <c r="M624" s="17">
        <f t="shared" si="213"/>
        <v>612</v>
      </c>
      <c r="N624" s="12">
        <f t="shared" si="202"/>
        <v>1</v>
      </c>
      <c r="O624" s="12">
        <f t="shared" ca="1" si="203"/>
        <v>1.3291647600000001</v>
      </c>
      <c r="P624" s="17">
        <f t="shared" si="214"/>
        <v>0</v>
      </c>
      <c r="Q624" s="14">
        <f t="shared" ca="1" si="204"/>
        <v>329.16476</v>
      </c>
      <c r="R624" s="20">
        <f t="shared" si="205"/>
        <v>0</v>
      </c>
      <c r="S624" s="14">
        <f t="shared" si="206"/>
        <v>0</v>
      </c>
      <c r="T624" s="4" t="str">
        <f t="shared" si="215"/>
        <v>A+J=</v>
      </c>
      <c r="U624" s="29">
        <f t="shared" si="216"/>
        <v>46021</v>
      </c>
      <c r="V624" s="3"/>
      <c r="W624" s="3"/>
      <c r="X624" s="3"/>
      <c r="Z624" s="3"/>
      <c r="AA624" s="1"/>
      <c r="AB624" s="3"/>
      <c r="AC624" s="3"/>
      <c r="AD624" s="3"/>
      <c r="AE624" s="3"/>
      <c r="AF624" s="3"/>
      <c r="AG624" s="11"/>
      <c r="AH624" s="3"/>
      <c r="AI624" s="3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  <c r="EP624" s="2"/>
      <c r="EQ624" s="2"/>
      <c r="ER624" s="2"/>
      <c r="ES624" s="2"/>
      <c r="ET624" s="2"/>
      <c r="EU624" s="2"/>
      <c r="EV624" s="2"/>
      <c r="EW624" s="2"/>
      <c r="EX624" s="2"/>
      <c r="EY624" s="2"/>
    </row>
    <row r="625" spans="1:155" x14ac:dyDescent="0.15">
      <c r="A625" s="115">
        <f t="shared" si="207"/>
        <v>45432</v>
      </c>
      <c r="B625" s="116">
        <f t="shared" ca="1" si="217"/>
        <v>1329.6867199999999</v>
      </c>
      <c r="C625" s="14">
        <f t="shared" si="208"/>
        <v>1000</v>
      </c>
      <c r="D625" s="95">
        <f t="shared" si="209"/>
        <v>45429</v>
      </c>
      <c r="E625" s="93">
        <f ca="1">IF(D625&lt;$B$1,VLOOKUP(D625,[1]DI!$A$4:$B$15000,2,FALSE),0)</f>
        <v>0.104</v>
      </c>
      <c r="F625" s="14">
        <f t="shared" ca="1" si="218"/>
        <v>1.0003926999999999</v>
      </c>
      <c r="G625" s="14">
        <f ca="1">(TRUNC(PRODUCT($F$12:$F624),16))</f>
        <v>1.3296867210329399</v>
      </c>
      <c r="H625" s="14">
        <f t="shared" si="219"/>
        <v>1</v>
      </c>
      <c r="I625" s="14">
        <f t="shared" ca="1" si="220"/>
        <v>1.32968672</v>
      </c>
      <c r="J625" s="13">
        <f t="shared" si="210"/>
        <v>0</v>
      </c>
      <c r="K625" s="29">
        <f t="shared" si="211"/>
        <v>44538</v>
      </c>
      <c r="L625" s="2">
        <f t="shared" si="212"/>
        <v>613</v>
      </c>
      <c r="M625" s="17">
        <f t="shared" si="213"/>
        <v>613</v>
      </c>
      <c r="N625" s="12">
        <f t="shared" si="202"/>
        <v>1</v>
      </c>
      <c r="O625" s="12">
        <f t="shared" ca="1" si="203"/>
        <v>1.32968672</v>
      </c>
      <c r="P625" s="17">
        <f t="shared" si="214"/>
        <v>0</v>
      </c>
      <c r="Q625" s="14">
        <f t="shared" ca="1" si="204"/>
        <v>329.68671999999998</v>
      </c>
      <c r="R625" s="20">
        <f t="shared" si="205"/>
        <v>0</v>
      </c>
      <c r="S625" s="14">
        <f t="shared" si="206"/>
        <v>0</v>
      </c>
      <c r="T625" s="4" t="str">
        <f t="shared" si="215"/>
        <v>A+J=</v>
      </c>
      <c r="U625" s="29">
        <f t="shared" si="216"/>
        <v>46021</v>
      </c>
      <c r="V625" s="3"/>
      <c r="W625" s="3"/>
      <c r="X625" s="3"/>
      <c r="Z625" s="3"/>
      <c r="AA625" s="1"/>
      <c r="AB625" s="3"/>
      <c r="AC625" s="3"/>
      <c r="AD625" s="3"/>
      <c r="AE625" s="3"/>
      <c r="AF625" s="3"/>
      <c r="AG625" s="11"/>
      <c r="AH625" s="3"/>
      <c r="AI625" s="3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  <c r="EQ625" s="2"/>
      <c r="ER625" s="2"/>
      <c r="ES625" s="2"/>
      <c r="ET625" s="2"/>
      <c r="EU625" s="2"/>
      <c r="EV625" s="2"/>
      <c r="EW625" s="2"/>
      <c r="EX625" s="2"/>
      <c r="EY625" s="2"/>
    </row>
    <row r="626" spans="1:155" x14ac:dyDescent="0.15">
      <c r="A626" s="115">
        <f t="shared" si="207"/>
        <v>45433</v>
      </c>
      <c r="B626" s="116">
        <f t="shared" ca="1" si="217"/>
        <v>1330.2088899999999</v>
      </c>
      <c r="C626" s="14">
        <f t="shared" si="208"/>
        <v>1000</v>
      </c>
      <c r="D626" s="95">
        <f t="shared" si="209"/>
        <v>45432</v>
      </c>
      <c r="E626" s="93">
        <f ca="1">IF(D626&lt;$B$1,VLOOKUP(D626,[1]DI!$A$4:$B$15000,2,FALSE),0)</f>
        <v>0.104</v>
      </c>
      <c r="F626" s="14">
        <f t="shared" ca="1" si="218"/>
        <v>1.0003926999999999</v>
      </c>
      <c r="G626" s="14">
        <f ca="1">(TRUNC(PRODUCT($F$12:$F625),16))</f>
        <v>1.3302088890082899</v>
      </c>
      <c r="H626" s="14">
        <f t="shared" si="219"/>
        <v>1</v>
      </c>
      <c r="I626" s="14">
        <f t="shared" ca="1" si="220"/>
        <v>1.33020889</v>
      </c>
      <c r="J626" s="13">
        <f t="shared" si="210"/>
        <v>0</v>
      </c>
      <c r="K626" s="29">
        <f t="shared" si="211"/>
        <v>44538</v>
      </c>
      <c r="L626" s="2">
        <f t="shared" si="212"/>
        <v>614</v>
      </c>
      <c r="M626" s="17">
        <f t="shared" si="213"/>
        <v>614</v>
      </c>
      <c r="N626" s="12">
        <f t="shared" si="202"/>
        <v>1</v>
      </c>
      <c r="O626" s="12">
        <f t="shared" ca="1" si="203"/>
        <v>1.33020889</v>
      </c>
      <c r="P626" s="17">
        <f t="shared" si="214"/>
        <v>0</v>
      </c>
      <c r="Q626" s="14">
        <f t="shared" ca="1" si="204"/>
        <v>330.20889</v>
      </c>
      <c r="R626" s="20">
        <f t="shared" si="205"/>
        <v>0</v>
      </c>
      <c r="S626" s="14">
        <f t="shared" si="206"/>
        <v>0</v>
      </c>
      <c r="T626" s="4" t="str">
        <f t="shared" si="215"/>
        <v>A+J=</v>
      </c>
      <c r="U626" s="29">
        <f t="shared" si="216"/>
        <v>46021</v>
      </c>
      <c r="V626" s="3"/>
      <c r="W626" s="3"/>
      <c r="X626" s="3"/>
      <c r="Z626" s="3"/>
      <c r="AA626" s="1"/>
      <c r="AB626" s="3"/>
      <c r="AC626" s="3"/>
      <c r="AD626" s="3"/>
      <c r="AE626" s="3"/>
      <c r="AF626" s="3"/>
      <c r="AG626" s="11"/>
      <c r="AH626" s="3"/>
      <c r="AI626" s="3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  <c r="EP626" s="2"/>
      <c r="EQ626" s="2"/>
      <c r="ER626" s="2"/>
      <c r="ES626" s="2"/>
      <c r="ET626" s="2"/>
      <c r="EU626" s="2"/>
      <c r="EV626" s="2"/>
      <c r="EW626" s="2"/>
      <c r="EX626" s="2"/>
      <c r="EY626" s="2"/>
    </row>
    <row r="627" spans="1:155" x14ac:dyDescent="0.15">
      <c r="A627" s="115">
        <f t="shared" si="207"/>
        <v>45434</v>
      </c>
      <c r="B627" s="116">
        <f t="shared" ca="1" si="217"/>
        <v>1330.73126</v>
      </c>
      <c r="C627" s="14">
        <f t="shared" si="208"/>
        <v>1000</v>
      </c>
      <c r="D627" s="95">
        <f t="shared" si="209"/>
        <v>45433</v>
      </c>
      <c r="E627" s="93">
        <f ca="1">IF(D627&lt;$B$1,VLOOKUP(D627,[1]DI!$A$4:$B$15000,2,FALSE),0)</f>
        <v>0.104</v>
      </c>
      <c r="F627" s="14">
        <f t="shared" ca="1" si="218"/>
        <v>1.0003926999999999</v>
      </c>
      <c r="G627" s="14">
        <f ca="1">(TRUNC(PRODUCT($F$12:$F626),16))</f>
        <v>1.3307312620389999</v>
      </c>
      <c r="H627" s="14">
        <f t="shared" si="219"/>
        <v>1</v>
      </c>
      <c r="I627" s="14">
        <f t="shared" ca="1" si="220"/>
        <v>1.3307312600000001</v>
      </c>
      <c r="J627" s="13">
        <f t="shared" si="210"/>
        <v>0</v>
      </c>
      <c r="K627" s="29">
        <f t="shared" si="211"/>
        <v>44538</v>
      </c>
      <c r="L627" s="2">
        <f t="shared" si="212"/>
        <v>615</v>
      </c>
      <c r="M627" s="17">
        <f t="shared" si="213"/>
        <v>615</v>
      </c>
      <c r="N627" s="12">
        <f t="shared" si="202"/>
        <v>1</v>
      </c>
      <c r="O627" s="12">
        <f t="shared" ca="1" si="203"/>
        <v>1.3307312600000001</v>
      </c>
      <c r="P627" s="17">
        <f t="shared" si="214"/>
        <v>0</v>
      </c>
      <c r="Q627" s="14">
        <f t="shared" ca="1" si="204"/>
        <v>330.73126000000002</v>
      </c>
      <c r="R627" s="20">
        <f t="shared" si="205"/>
        <v>0</v>
      </c>
      <c r="S627" s="14">
        <f t="shared" si="206"/>
        <v>0</v>
      </c>
      <c r="T627" s="4" t="str">
        <f t="shared" si="215"/>
        <v>A+J=</v>
      </c>
      <c r="U627" s="29">
        <f t="shared" si="216"/>
        <v>46021</v>
      </c>
      <c r="V627" s="3"/>
      <c r="W627" s="3"/>
      <c r="X627" s="3"/>
      <c r="Z627" s="3"/>
      <c r="AA627" s="1"/>
      <c r="AB627" s="3"/>
      <c r="AC627" s="3"/>
      <c r="AD627" s="3"/>
      <c r="AE627" s="3"/>
      <c r="AF627" s="3"/>
      <c r="AG627" s="11"/>
      <c r="AH627" s="3"/>
      <c r="AI627" s="3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  <c r="EP627" s="2"/>
      <c r="EQ627" s="2"/>
      <c r="ER627" s="2"/>
      <c r="ES627" s="2"/>
      <c r="ET627" s="2"/>
      <c r="EU627" s="2"/>
      <c r="EV627" s="2"/>
      <c r="EW627" s="2"/>
      <c r="EX627" s="2"/>
      <c r="EY627" s="2"/>
    </row>
    <row r="628" spans="1:155" x14ac:dyDescent="0.15">
      <c r="A628" s="115">
        <f t="shared" si="207"/>
        <v>45435</v>
      </c>
      <c r="B628" s="116">
        <f t="shared" ca="1" si="217"/>
        <v>1331.2538400000001</v>
      </c>
      <c r="C628" s="14">
        <f t="shared" si="208"/>
        <v>1000</v>
      </c>
      <c r="D628" s="95">
        <f t="shared" si="209"/>
        <v>45434</v>
      </c>
      <c r="E628" s="93">
        <f ca="1">IF(D628&lt;$B$1,VLOOKUP(D628,[1]DI!$A$4:$B$15000,2,FALSE),0)</f>
        <v>0.104</v>
      </c>
      <c r="F628" s="14">
        <f t="shared" ca="1" si="218"/>
        <v>1.0003926999999999</v>
      </c>
      <c r="G628" s="14">
        <f ca="1">(TRUNC(PRODUCT($F$12:$F627),16))</f>
        <v>1.3312538402056</v>
      </c>
      <c r="H628" s="14">
        <f t="shared" si="219"/>
        <v>1</v>
      </c>
      <c r="I628" s="14">
        <f t="shared" ca="1" si="220"/>
        <v>1.33125384</v>
      </c>
      <c r="J628" s="13">
        <f t="shared" si="210"/>
        <v>0</v>
      </c>
      <c r="K628" s="29">
        <f t="shared" si="211"/>
        <v>44538</v>
      </c>
      <c r="L628" s="2">
        <f t="shared" si="212"/>
        <v>616</v>
      </c>
      <c r="M628" s="17">
        <f t="shared" si="213"/>
        <v>616</v>
      </c>
      <c r="N628" s="12">
        <f t="shared" si="202"/>
        <v>1</v>
      </c>
      <c r="O628" s="12">
        <f t="shared" ca="1" si="203"/>
        <v>1.33125384</v>
      </c>
      <c r="P628" s="17">
        <f t="shared" si="214"/>
        <v>0</v>
      </c>
      <c r="Q628" s="14">
        <f t="shared" ca="1" si="204"/>
        <v>331.25384000000003</v>
      </c>
      <c r="R628" s="20">
        <f t="shared" si="205"/>
        <v>0</v>
      </c>
      <c r="S628" s="14">
        <f t="shared" si="206"/>
        <v>0</v>
      </c>
      <c r="T628" s="4" t="str">
        <f t="shared" si="215"/>
        <v>A+J=</v>
      </c>
      <c r="U628" s="29">
        <f t="shared" si="216"/>
        <v>46021</v>
      </c>
      <c r="V628" s="3"/>
      <c r="W628" s="3"/>
      <c r="X628" s="3"/>
      <c r="Z628" s="3"/>
      <c r="AA628" s="1"/>
      <c r="AB628" s="3"/>
      <c r="AC628" s="3"/>
      <c r="AD628" s="3"/>
      <c r="AE628" s="3"/>
      <c r="AF628" s="3"/>
      <c r="AG628" s="11"/>
      <c r="AH628" s="3"/>
      <c r="AI628" s="3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  <c r="EP628" s="2"/>
      <c r="EQ628" s="2"/>
      <c r="ER628" s="2"/>
      <c r="ES628" s="2"/>
      <c r="ET628" s="2"/>
      <c r="EU628" s="2"/>
      <c r="EV628" s="2"/>
      <c r="EW628" s="2"/>
      <c r="EX628" s="2"/>
      <c r="EY628" s="2"/>
    </row>
    <row r="629" spans="1:155" x14ac:dyDescent="0.15">
      <c r="A629" s="115">
        <f t="shared" si="207"/>
        <v>45436</v>
      </c>
      <c r="B629" s="116">
        <f t="shared" ca="1" si="217"/>
        <v>1331.7766200000001</v>
      </c>
      <c r="C629" s="14">
        <f t="shared" si="208"/>
        <v>1000</v>
      </c>
      <c r="D629" s="95">
        <f t="shared" si="209"/>
        <v>45435</v>
      </c>
      <c r="E629" s="93">
        <f ca="1">IF(D629&lt;$B$1,VLOOKUP(D629,[1]DI!$A$4:$B$15000,2,FALSE),0)</f>
        <v>0.104</v>
      </c>
      <c r="F629" s="14">
        <f t="shared" ca="1" si="218"/>
        <v>1.0003926999999999</v>
      </c>
      <c r="G629" s="14">
        <f ca="1">(TRUNC(PRODUCT($F$12:$F628),16))</f>
        <v>1.3317766235886499</v>
      </c>
      <c r="H629" s="14">
        <f t="shared" si="219"/>
        <v>1</v>
      </c>
      <c r="I629" s="14">
        <f t="shared" ca="1" si="220"/>
        <v>1.3317766200000001</v>
      </c>
      <c r="J629" s="13">
        <f t="shared" si="210"/>
        <v>0</v>
      </c>
      <c r="K629" s="29">
        <f t="shared" si="211"/>
        <v>44538</v>
      </c>
      <c r="L629" s="2">
        <f t="shared" si="212"/>
        <v>617</v>
      </c>
      <c r="M629" s="17">
        <f t="shared" si="213"/>
        <v>617</v>
      </c>
      <c r="N629" s="12">
        <f t="shared" si="202"/>
        <v>1</v>
      </c>
      <c r="O629" s="12">
        <f t="shared" ca="1" si="203"/>
        <v>1.3317766200000001</v>
      </c>
      <c r="P629" s="17">
        <f t="shared" si="214"/>
        <v>0</v>
      </c>
      <c r="Q629" s="14">
        <f t="shared" ca="1" si="204"/>
        <v>331.77661999999998</v>
      </c>
      <c r="R629" s="20">
        <f t="shared" si="205"/>
        <v>0</v>
      </c>
      <c r="S629" s="14">
        <f t="shared" si="206"/>
        <v>0</v>
      </c>
      <c r="T629" s="4" t="str">
        <f t="shared" si="215"/>
        <v>A+J=</v>
      </c>
      <c r="U629" s="29">
        <f t="shared" si="216"/>
        <v>46021</v>
      </c>
      <c r="V629" s="3"/>
      <c r="W629" s="3"/>
      <c r="X629" s="3"/>
      <c r="Z629" s="3"/>
      <c r="AA629" s="1"/>
      <c r="AB629" s="3"/>
      <c r="AC629" s="3"/>
      <c r="AD629" s="3"/>
      <c r="AE629" s="3"/>
      <c r="AF629" s="3"/>
      <c r="AG629" s="11"/>
      <c r="AH629" s="3"/>
      <c r="AI629" s="3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  <c r="EP629" s="2"/>
      <c r="EQ629" s="2"/>
      <c r="ER629" s="2"/>
      <c r="ES629" s="2"/>
      <c r="ET629" s="2"/>
      <c r="EU629" s="2"/>
      <c r="EV629" s="2"/>
      <c r="EW629" s="2"/>
      <c r="EX629" s="2"/>
      <c r="EY629" s="2"/>
    </row>
    <row r="630" spans="1:155" x14ac:dyDescent="0.15">
      <c r="A630" s="115">
        <f t="shared" si="207"/>
        <v>45439</v>
      </c>
      <c r="B630" s="116">
        <f t="shared" ca="1" si="217"/>
        <v>1332.29961</v>
      </c>
      <c r="C630" s="14">
        <f t="shared" si="208"/>
        <v>1000</v>
      </c>
      <c r="D630" s="95">
        <f t="shared" si="209"/>
        <v>45436</v>
      </c>
      <c r="E630" s="93">
        <f ca="1">IF(D630&lt;$B$1,VLOOKUP(D630,[1]DI!$A$4:$B$15000,2,FALSE),0)</f>
        <v>0.104</v>
      </c>
      <c r="F630" s="14">
        <f t="shared" ca="1" si="218"/>
        <v>1.0003926999999999</v>
      </c>
      <c r="G630" s="14">
        <f ca="1">(TRUNC(PRODUCT($F$12:$F629),16))</f>
        <v>1.3322996122687301</v>
      </c>
      <c r="H630" s="14">
        <f t="shared" si="219"/>
        <v>1</v>
      </c>
      <c r="I630" s="14">
        <f t="shared" ca="1" si="220"/>
        <v>1.33229961</v>
      </c>
      <c r="J630" s="13">
        <f t="shared" si="210"/>
        <v>0</v>
      </c>
      <c r="K630" s="29">
        <f t="shared" si="211"/>
        <v>44538</v>
      </c>
      <c r="L630" s="2">
        <f t="shared" si="212"/>
        <v>618</v>
      </c>
      <c r="M630" s="17">
        <f t="shared" si="213"/>
        <v>618</v>
      </c>
      <c r="N630" s="12">
        <f t="shared" si="202"/>
        <v>1</v>
      </c>
      <c r="O630" s="12">
        <f t="shared" ca="1" si="203"/>
        <v>1.33229961</v>
      </c>
      <c r="P630" s="17">
        <f t="shared" si="214"/>
        <v>0</v>
      </c>
      <c r="Q630" s="14">
        <f t="shared" ca="1" si="204"/>
        <v>332.29960999999997</v>
      </c>
      <c r="R630" s="20">
        <f t="shared" si="205"/>
        <v>0</v>
      </c>
      <c r="S630" s="14">
        <f t="shared" si="206"/>
        <v>0</v>
      </c>
      <c r="T630" s="4" t="str">
        <f t="shared" si="215"/>
        <v>A+J=</v>
      </c>
      <c r="U630" s="29">
        <f t="shared" si="216"/>
        <v>46021</v>
      </c>
      <c r="V630" s="3"/>
      <c r="W630" s="3"/>
      <c r="X630" s="3"/>
      <c r="Z630" s="3"/>
      <c r="AA630" s="1"/>
      <c r="AB630" s="3"/>
      <c r="AC630" s="3"/>
      <c r="AD630" s="3"/>
      <c r="AE630" s="3"/>
      <c r="AF630" s="3"/>
      <c r="AG630" s="11"/>
      <c r="AH630" s="3"/>
      <c r="AI630" s="3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  <c r="EP630" s="2"/>
      <c r="EQ630" s="2"/>
      <c r="ER630" s="2"/>
      <c r="ES630" s="2"/>
      <c r="ET630" s="2"/>
      <c r="EU630" s="2"/>
      <c r="EV630" s="2"/>
      <c r="EW630" s="2"/>
      <c r="EX630" s="2"/>
      <c r="EY630" s="2"/>
    </row>
    <row r="631" spans="1:155" x14ac:dyDescent="0.15">
      <c r="A631" s="115">
        <f t="shared" si="207"/>
        <v>45440</v>
      </c>
      <c r="B631" s="116">
        <f t="shared" ca="1" si="217"/>
        <v>1332.8228100000001</v>
      </c>
      <c r="C631" s="14">
        <f t="shared" si="208"/>
        <v>1000</v>
      </c>
      <c r="D631" s="95">
        <f t="shared" si="209"/>
        <v>45439</v>
      </c>
      <c r="E631" s="93">
        <f ca="1">IF(D631&lt;$B$1,VLOOKUP(D631,[1]DI!$A$4:$B$15000,2,FALSE),0)</f>
        <v>0.104</v>
      </c>
      <c r="F631" s="14">
        <f t="shared" ca="1" si="218"/>
        <v>1.0003926999999999</v>
      </c>
      <c r="G631" s="14">
        <f ca="1">(TRUNC(PRODUCT($F$12:$F630),16))</f>
        <v>1.33282280632647</v>
      </c>
      <c r="H631" s="14">
        <f t="shared" si="219"/>
        <v>1</v>
      </c>
      <c r="I631" s="14">
        <f t="shared" ca="1" si="220"/>
        <v>1.3328228099999999</v>
      </c>
      <c r="J631" s="13">
        <f t="shared" si="210"/>
        <v>0</v>
      </c>
      <c r="K631" s="29">
        <f t="shared" si="211"/>
        <v>44538</v>
      </c>
      <c r="L631" s="2">
        <f t="shared" si="212"/>
        <v>619</v>
      </c>
      <c r="M631" s="17">
        <f t="shared" si="213"/>
        <v>619</v>
      </c>
      <c r="N631" s="12">
        <f t="shared" si="202"/>
        <v>1</v>
      </c>
      <c r="O631" s="12">
        <f t="shared" ca="1" si="203"/>
        <v>1.3328228099999999</v>
      </c>
      <c r="P631" s="17">
        <f t="shared" si="214"/>
        <v>0</v>
      </c>
      <c r="Q631" s="14">
        <f t="shared" ca="1" si="204"/>
        <v>332.82281</v>
      </c>
      <c r="R631" s="20">
        <f t="shared" si="205"/>
        <v>0</v>
      </c>
      <c r="S631" s="14">
        <f t="shared" si="206"/>
        <v>0</v>
      </c>
      <c r="T631" s="4" t="str">
        <f t="shared" si="215"/>
        <v>A+J=</v>
      </c>
      <c r="U631" s="29">
        <f t="shared" si="216"/>
        <v>46021</v>
      </c>
      <c r="V631" s="3"/>
      <c r="W631" s="3"/>
      <c r="X631" s="3"/>
      <c r="Z631" s="3"/>
      <c r="AA631" s="1"/>
      <c r="AB631" s="3"/>
      <c r="AC631" s="3"/>
      <c r="AD631" s="3"/>
      <c r="AE631" s="3"/>
      <c r="AF631" s="3"/>
      <c r="AG631" s="11"/>
      <c r="AH631" s="3"/>
      <c r="AI631" s="3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  <c r="EP631" s="2"/>
      <c r="EQ631" s="2"/>
      <c r="ER631" s="2"/>
      <c r="ES631" s="2"/>
      <c r="ET631" s="2"/>
      <c r="EU631" s="2"/>
      <c r="EV631" s="2"/>
      <c r="EW631" s="2"/>
      <c r="EX631" s="2"/>
      <c r="EY631" s="2"/>
    </row>
    <row r="632" spans="1:155" x14ac:dyDescent="0.15">
      <c r="A632" s="115">
        <f t="shared" si="207"/>
        <v>45441</v>
      </c>
      <c r="B632" s="116">
        <f t="shared" ca="1" si="217"/>
        <v>1333.3462099999999</v>
      </c>
      <c r="C632" s="14">
        <f t="shared" si="208"/>
        <v>1000</v>
      </c>
      <c r="D632" s="95">
        <f t="shared" si="209"/>
        <v>45440</v>
      </c>
      <c r="E632" s="93">
        <f ca="1">IF(D632&lt;$B$1,VLOOKUP(D632,[1]DI!$A$4:$B$15000,2,FALSE),0)</f>
        <v>0.104</v>
      </c>
      <c r="F632" s="14">
        <f t="shared" ca="1" si="218"/>
        <v>1.0003926999999999</v>
      </c>
      <c r="G632" s="14">
        <f ca="1">(TRUNC(PRODUCT($F$12:$F631),16))</f>
        <v>1.3333462058425101</v>
      </c>
      <c r="H632" s="14">
        <f t="shared" si="219"/>
        <v>1</v>
      </c>
      <c r="I632" s="14">
        <f t="shared" ca="1" si="220"/>
        <v>1.33334621</v>
      </c>
      <c r="J632" s="13">
        <f t="shared" si="210"/>
        <v>0</v>
      </c>
      <c r="K632" s="29">
        <f t="shared" si="211"/>
        <v>44538</v>
      </c>
      <c r="L632" s="2">
        <f t="shared" si="212"/>
        <v>620</v>
      </c>
      <c r="M632" s="17">
        <f t="shared" si="213"/>
        <v>620</v>
      </c>
      <c r="N632" s="12">
        <f t="shared" si="202"/>
        <v>1</v>
      </c>
      <c r="O632" s="12">
        <f t="shared" ca="1" si="203"/>
        <v>1.33334621</v>
      </c>
      <c r="P632" s="17">
        <f t="shared" si="214"/>
        <v>0</v>
      </c>
      <c r="Q632" s="14">
        <f t="shared" ca="1" si="204"/>
        <v>333.34620999999999</v>
      </c>
      <c r="R632" s="20">
        <f t="shared" si="205"/>
        <v>0</v>
      </c>
      <c r="S632" s="14">
        <f t="shared" si="206"/>
        <v>0</v>
      </c>
      <c r="T632" s="4" t="str">
        <f t="shared" si="215"/>
        <v>A+J=</v>
      </c>
      <c r="U632" s="29">
        <f t="shared" si="216"/>
        <v>46021</v>
      </c>
      <c r="V632" s="3"/>
      <c r="W632" s="3"/>
      <c r="X632" s="3"/>
      <c r="Z632" s="3"/>
      <c r="AA632" s="1"/>
      <c r="AB632" s="3"/>
      <c r="AC632" s="3"/>
      <c r="AD632" s="3"/>
      <c r="AE632" s="3"/>
      <c r="AF632" s="3"/>
      <c r="AG632" s="11"/>
      <c r="AH632" s="3"/>
      <c r="AI632" s="3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  <c r="EP632" s="2"/>
      <c r="EQ632" s="2"/>
      <c r="ER632" s="2"/>
      <c r="ES632" s="2"/>
      <c r="ET632" s="2"/>
      <c r="EU632" s="2"/>
      <c r="EV632" s="2"/>
      <c r="EW632" s="2"/>
      <c r="EX632" s="2"/>
      <c r="EY632" s="2"/>
    </row>
    <row r="633" spans="1:155" x14ac:dyDescent="0.15">
      <c r="A633" s="115">
        <f t="shared" si="207"/>
        <v>45443</v>
      </c>
      <c r="B633" s="116">
        <f t="shared" ca="1" si="217"/>
        <v>1333.8698099999999</v>
      </c>
      <c r="C633" s="14">
        <f t="shared" si="208"/>
        <v>1000</v>
      </c>
      <c r="D633" s="95">
        <f t="shared" si="209"/>
        <v>45441</v>
      </c>
      <c r="E633" s="93">
        <f ca="1">IF(D633&lt;$B$1,VLOOKUP(D633,[1]DI!$A$4:$B$15000,2,FALSE),0)</f>
        <v>0.104</v>
      </c>
      <c r="F633" s="14">
        <f t="shared" ca="1" si="218"/>
        <v>1.0003926999999999</v>
      </c>
      <c r="G633" s="14">
        <f ca="1">(TRUNC(PRODUCT($F$12:$F632),16))</f>
        <v>1.33386981089755</v>
      </c>
      <c r="H633" s="14">
        <f t="shared" si="219"/>
        <v>1</v>
      </c>
      <c r="I633" s="14">
        <f t="shared" ca="1" si="220"/>
        <v>1.3338698099999999</v>
      </c>
      <c r="J633" s="13">
        <f t="shared" si="210"/>
        <v>0</v>
      </c>
      <c r="K633" s="29">
        <f t="shared" si="211"/>
        <v>44538</v>
      </c>
      <c r="L633" s="2">
        <f t="shared" si="212"/>
        <v>621</v>
      </c>
      <c r="M633" s="17">
        <f t="shared" si="213"/>
        <v>621</v>
      </c>
      <c r="N633" s="12">
        <f t="shared" si="202"/>
        <v>1</v>
      </c>
      <c r="O633" s="12">
        <f t="shared" ca="1" si="203"/>
        <v>1.3338698099999999</v>
      </c>
      <c r="P633" s="17">
        <f t="shared" si="214"/>
        <v>0</v>
      </c>
      <c r="Q633" s="14">
        <f t="shared" ca="1" si="204"/>
        <v>333.86980999999997</v>
      </c>
      <c r="R633" s="20">
        <f t="shared" si="205"/>
        <v>0</v>
      </c>
      <c r="S633" s="14">
        <f t="shared" si="206"/>
        <v>0</v>
      </c>
      <c r="T633" s="4" t="str">
        <f t="shared" si="215"/>
        <v>A+J=</v>
      </c>
      <c r="U633" s="29">
        <f t="shared" si="216"/>
        <v>46021</v>
      </c>
      <c r="V633" s="3"/>
      <c r="W633" s="3"/>
      <c r="X633" s="3"/>
      <c r="Z633" s="3"/>
      <c r="AA633" s="1"/>
      <c r="AB633" s="3"/>
      <c r="AC633" s="3"/>
      <c r="AD633" s="3"/>
      <c r="AE633" s="3"/>
      <c r="AF633" s="3"/>
      <c r="AG633" s="11"/>
      <c r="AH633" s="3"/>
      <c r="AI633" s="3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  <c r="EP633" s="2"/>
      <c r="EQ633" s="2"/>
      <c r="ER633" s="2"/>
      <c r="ES633" s="2"/>
      <c r="ET633" s="2"/>
      <c r="EU633" s="2"/>
      <c r="EV633" s="2"/>
      <c r="EW633" s="2"/>
      <c r="EX633" s="2"/>
      <c r="EY633" s="2"/>
    </row>
    <row r="634" spans="1:155" x14ac:dyDescent="0.15">
      <c r="A634" s="115">
        <f t="shared" si="207"/>
        <v>45446</v>
      </c>
      <c r="B634" s="116">
        <f t="shared" ca="1" si="217"/>
        <v>1334.3936200000001</v>
      </c>
      <c r="C634" s="14">
        <f t="shared" si="208"/>
        <v>1000</v>
      </c>
      <c r="D634" s="95">
        <f t="shared" si="209"/>
        <v>45443</v>
      </c>
      <c r="E634" s="93">
        <f ca="1">IF(D634&lt;$B$1,VLOOKUP(D634,[1]DI!$A$4:$B$15000,2,FALSE),0)</f>
        <v>0.104</v>
      </c>
      <c r="F634" s="14">
        <f t="shared" ca="1" si="218"/>
        <v>1.0003926999999999</v>
      </c>
      <c r="G634" s="14">
        <f ca="1">(TRUNC(PRODUCT($F$12:$F633),16))</f>
        <v>1.33439362157229</v>
      </c>
      <c r="H634" s="14">
        <f t="shared" si="219"/>
        <v>1</v>
      </c>
      <c r="I634" s="14">
        <f t="shared" ca="1" si="220"/>
        <v>1.3343936199999999</v>
      </c>
      <c r="J634" s="13">
        <f t="shared" si="210"/>
        <v>0</v>
      </c>
      <c r="K634" s="29">
        <f t="shared" si="211"/>
        <v>44538</v>
      </c>
      <c r="L634" s="2">
        <f t="shared" si="212"/>
        <v>622</v>
      </c>
      <c r="M634" s="17">
        <f t="shared" si="213"/>
        <v>622</v>
      </c>
      <c r="N634" s="12">
        <f t="shared" si="202"/>
        <v>1</v>
      </c>
      <c r="O634" s="12">
        <f t="shared" ca="1" si="203"/>
        <v>1.3343936199999999</v>
      </c>
      <c r="P634" s="17">
        <f t="shared" si="214"/>
        <v>0</v>
      </c>
      <c r="Q634" s="14">
        <f t="shared" ca="1" si="204"/>
        <v>334.39362</v>
      </c>
      <c r="R634" s="20">
        <f t="shared" si="205"/>
        <v>0</v>
      </c>
      <c r="S634" s="14">
        <f t="shared" si="206"/>
        <v>0</v>
      </c>
      <c r="T634" s="4" t="str">
        <f t="shared" si="215"/>
        <v>A+J=</v>
      </c>
      <c r="U634" s="29">
        <f t="shared" si="216"/>
        <v>46021</v>
      </c>
      <c r="V634" s="3"/>
      <c r="W634" s="3"/>
      <c r="X634" s="3"/>
      <c r="Z634" s="3"/>
      <c r="AA634" s="1"/>
      <c r="AB634" s="3"/>
      <c r="AC634" s="3"/>
      <c r="AD634" s="3"/>
      <c r="AE634" s="3"/>
      <c r="AF634" s="3"/>
      <c r="AG634" s="11"/>
      <c r="AH634" s="3"/>
      <c r="AI634" s="3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  <c r="EP634" s="2"/>
      <c r="EQ634" s="2"/>
      <c r="ER634" s="2"/>
      <c r="ES634" s="2"/>
      <c r="ET634" s="2"/>
      <c r="EU634" s="2"/>
      <c r="EV634" s="2"/>
      <c r="EW634" s="2"/>
      <c r="EX634" s="2"/>
      <c r="EY634" s="2"/>
    </row>
    <row r="635" spans="1:155" x14ac:dyDescent="0.15">
      <c r="A635" s="115">
        <f t="shared" si="207"/>
        <v>45447</v>
      </c>
      <c r="B635" s="116">
        <f t="shared" ca="1" si="217"/>
        <v>1334.9176400000001</v>
      </c>
      <c r="C635" s="14">
        <f t="shared" si="208"/>
        <v>1000</v>
      </c>
      <c r="D635" s="95">
        <f t="shared" si="209"/>
        <v>45446</v>
      </c>
      <c r="E635" s="93">
        <f ca="1">IF(D635&lt;$B$1,VLOOKUP(D635,[1]DI!$A$4:$B$15000,2,FALSE),0)</f>
        <v>0.104</v>
      </c>
      <c r="F635" s="14">
        <f t="shared" ca="1" si="218"/>
        <v>1.0003926999999999</v>
      </c>
      <c r="G635" s="14">
        <f ca="1">(TRUNC(PRODUCT($F$12:$F634),16))</f>
        <v>1.3349176379474801</v>
      </c>
      <c r="H635" s="14">
        <f t="shared" si="219"/>
        <v>1</v>
      </c>
      <c r="I635" s="14">
        <f t="shared" ca="1" si="220"/>
        <v>1.33491764</v>
      </c>
      <c r="J635" s="13">
        <f t="shared" si="210"/>
        <v>0</v>
      </c>
      <c r="K635" s="29">
        <f t="shared" si="211"/>
        <v>44538</v>
      </c>
      <c r="L635" s="2">
        <f t="shared" si="212"/>
        <v>623</v>
      </c>
      <c r="M635" s="17">
        <f t="shared" si="213"/>
        <v>623</v>
      </c>
      <c r="N635" s="12">
        <f t="shared" si="202"/>
        <v>1</v>
      </c>
      <c r="O635" s="12">
        <f t="shared" ca="1" si="203"/>
        <v>1.33491764</v>
      </c>
      <c r="P635" s="17">
        <f t="shared" si="214"/>
        <v>0</v>
      </c>
      <c r="Q635" s="14">
        <f t="shared" ca="1" si="204"/>
        <v>334.91764000000001</v>
      </c>
      <c r="R635" s="20">
        <f t="shared" si="205"/>
        <v>0</v>
      </c>
      <c r="S635" s="14">
        <f t="shared" si="206"/>
        <v>0</v>
      </c>
      <c r="T635" s="4" t="str">
        <f t="shared" si="215"/>
        <v>A+J=</v>
      </c>
      <c r="U635" s="29">
        <f t="shared" si="216"/>
        <v>46021</v>
      </c>
      <c r="V635" s="3"/>
      <c r="W635" s="3"/>
      <c r="X635" s="3"/>
      <c r="Z635" s="3"/>
      <c r="AA635" s="1"/>
      <c r="AB635" s="3"/>
      <c r="AC635" s="3"/>
      <c r="AD635" s="3"/>
      <c r="AE635" s="3"/>
      <c r="AF635" s="3"/>
      <c r="AG635" s="11"/>
      <c r="AH635" s="3"/>
      <c r="AI635" s="3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  <c r="EP635" s="2"/>
      <c r="EQ635" s="2"/>
      <c r="ER635" s="2"/>
      <c r="ES635" s="2"/>
      <c r="ET635" s="2"/>
      <c r="EU635" s="2"/>
      <c r="EV635" s="2"/>
      <c r="EW635" s="2"/>
      <c r="EX635" s="2"/>
      <c r="EY635" s="2"/>
    </row>
    <row r="636" spans="1:155" x14ac:dyDescent="0.15">
      <c r="A636" s="115">
        <f t="shared" si="207"/>
        <v>45448</v>
      </c>
      <c r="B636" s="116">
        <f t="shared" ca="1" si="217"/>
        <v>1335.4418599999999</v>
      </c>
      <c r="C636" s="14">
        <f t="shared" si="208"/>
        <v>1000</v>
      </c>
      <c r="D636" s="95">
        <f t="shared" si="209"/>
        <v>45447</v>
      </c>
      <c r="E636" s="93">
        <f ca="1">IF(D636&lt;$B$1,VLOOKUP(D636,[1]DI!$A$4:$B$15000,2,FALSE),0)</f>
        <v>0.104</v>
      </c>
      <c r="F636" s="14">
        <f t="shared" ca="1" si="218"/>
        <v>1.0003926999999999</v>
      </c>
      <c r="G636" s="14">
        <f ca="1">(TRUNC(PRODUCT($F$12:$F635),16))</f>
        <v>1.3354418601039</v>
      </c>
      <c r="H636" s="14">
        <f t="shared" si="219"/>
        <v>1</v>
      </c>
      <c r="I636" s="14">
        <f t="shared" ca="1" si="220"/>
        <v>1.33544186</v>
      </c>
      <c r="J636" s="13">
        <f t="shared" si="210"/>
        <v>0</v>
      </c>
      <c r="K636" s="29">
        <f t="shared" si="211"/>
        <v>44538</v>
      </c>
      <c r="L636" s="2">
        <f t="shared" si="212"/>
        <v>624</v>
      </c>
      <c r="M636" s="17">
        <f t="shared" si="213"/>
        <v>624</v>
      </c>
      <c r="N636" s="12">
        <f t="shared" si="202"/>
        <v>1</v>
      </c>
      <c r="O636" s="12">
        <f t="shared" ca="1" si="203"/>
        <v>1.33544186</v>
      </c>
      <c r="P636" s="17">
        <f t="shared" si="214"/>
        <v>0</v>
      </c>
      <c r="Q636" s="14">
        <f t="shared" ca="1" si="204"/>
        <v>335.44186000000002</v>
      </c>
      <c r="R636" s="20">
        <f t="shared" si="205"/>
        <v>0</v>
      </c>
      <c r="S636" s="14">
        <f t="shared" si="206"/>
        <v>0</v>
      </c>
      <c r="T636" s="4" t="str">
        <f t="shared" si="215"/>
        <v>A+J=</v>
      </c>
      <c r="U636" s="29">
        <f t="shared" si="216"/>
        <v>46021</v>
      </c>
      <c r="V636" s="3"/>
      <c r="W636" s="3"/>
      <c r="X636" s="3"/>
      <c r="Z636" s="3"/>
      <c r="AA636" s="1"/>
      <c r="AB636" s="3"/>
      <c r="AC636" s="3"/>
      <c r="AD636" s="3"/>
      <c r="AE636" s="3"/>
      <c r="AF636" s="3"/>
      <c r="AG636" s="11"/>
      <c r="AH636" s="3"/>
      <c r="AI636" s="3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  <c r="EP636" s="2"/>
      <c r="EQ636" s="2"/>
      <c r="ER636" s="2"/>
      <c r="ES636" s="2"/>
      <c r="ET636" s="2"/>
      <c r="EU636" s="2"/>
      <c r="EV636" s="2"/>
      <c r="EW636" s="2"/>
      <c r="EX636" s="2"/>
      <c r="EY636" s="2"/>
    </row>
    <row r="637" spans="1:155" x14ac:dyDescent="0.15">
      <c r="A637" s="115">
        <f t="shared" si="207"/>
        <v>45449</v>
      </c>
      <c r="B637" s="116">
        <f t="shared" ca="1" si="217"/>
        <v>1335.9662900000001</v>
      </c>
      <c r="C637" s="14">
        <f t="shared" si="208"/>
        <v>1000</v>
      </c>
      <c r="D637" s="95">
        <f t="shared" si="209"/>
        <v>45448</v>
      </c>
      <c r="E637" s="93">
        <f ca="1">IF(D637&lt;$B$1,VLOOKUP(D637,[1]DI!$A$4:$B$15000,2,FALSE),0)</f>
        <v>0.104</v>
      </c>
      <c r="F637" s="14">
        <f t="shared" ca="1" si="218"/>
        <v>1.0003926999999999</v>
      </c>
      <c r="G637" s="14">
        <f ca="1">(TRUNC(PRODUCT($F$12:$F636),16))</f>
        <v>1.33596628812236</v>
      </c>
      <c r="H637" s="14">
        <f t="shared" si="219"/>
        <v>1</v>
      </c>
      <c r="I637" s="14">
        <f t="shared" ca="1" si="220"/>
        <v>1.33596629</v>
      </c>
      <c r="J637" s="13">
        <f t="shared" si="210"/>
        <v>0</v>
      </c>
      <c r="K637" s="29">
        <f t="shared" si="211"/>
        <v>44538</v>
      </c>
      <c r="L637" s="2">
        <f t="shared" si="212"/>
        <v>625</v>
      </c>
      <c r="M637" s="17">
        <f t="shared" si="213"/>
        <v>625</v>
      </c>
      <c r="N637" s="12">
        <f t="shared" si="202"/>
        <v>1</v>
      </c>
      <c r="O637" s="12">
        <f t="shared" ca="1" si="203"/>
        <v>1.33596629</v>
      </c>
      <c r="P637" s="17">
        <f t="shared" si="214"/>
        <v>0</v>
      </c>
      <c r="Q637" s="14">
        <f t="shared" ca="1" si="204"/>
        <v>335.96629000000001</v>
      </c>
      <c r="R637" s="20">
        <f t="shared" si="205"/>
        <v>0</v>
      </c>
      <c r="S637" s="14">
        <f t="shared" si="206"/>
        <v>0</v>
      </c>
      <c r="T637" s="4" t="str">
        <f t="shared" si="215"/>
        <v>A+J=</v>
      </c>
      <c r="U637" s="29">
        <f t="shared" si="216"/>
        <v>46021</v>
      </c>
      <c r="V637" s="3"/>
      <c r="W637" s="3"/>
      <c r="X637" s="3"/>
      <c r="Z637" s="3"/>
      <c r="AA637" s="1"/>
      <c r="AB637" s="3"/>
      <c r="AC637" s="3"/>
      <c r="AD637" s="3"/>
      <c r="AE637" s="3"/>
      <c r="AF637" s="3"/>
      <c r="AG637" s="11"/>
      <c r="AH637" s="3"/>
      <c r="AI637" s="3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  <c r="EP637" s="2"/>
      <c r="EQ637" s="2"/>
      <c r="ER637" s="2"/>
      <c r="ES637" s="2"/>
      <c r="ET637" s="2"/>
      <c r="EU637" s="2"/>
      <c r="EV637" s="2"/>
      <c r="EW637" s="2"/>
      <c r="EX637" s="2"/>
      <c r="EY637" s="2"/>
    </row>
    <row r="638" spans="1:155" x14ac:dyDescent="0.15">
      <c r="A638" s="115">
        <f t="shared" si="207"/>
        <v>45450</v>
      </c>
      <c r="B638" s="116">
        <f t="shared" ca="1" si="217"/>
        <v>1336.49092</v>
      </c>
      <c r="C638" s="14">
        <f t="shared" si="208"/>
        <v>1000</v>
      </c>
      <c r="D638" s="95">
        <f t="shared" si="209"/>
        <v>45449</v>
      </c>
      <c r="E638" s="93">
        <f ca="1">IF(D638&lt;$B$1,VLOOKUP(D638,[1]DI!$A$4:$B$15000,2,FALSE),0)</f>
        <v>0.104</v>
      </c>
      <c r="F638" s="14">
        <f t="shared" ca="1" si="218"/>
        <v>1.0003926999999999</v>
      </c>
      <c r="G638" s="14">
        <f ca="1">(TRUNC(PRODUCT($F$12:$F637),16))</f>
        <v>1.33649092208371</v>
      </c>
      <c r="H638" s="14">
        <f t="shared" si="219"/>
        <v>1</v>
      </c>
      <c r="I638" s="14">
        <f t="shared" ca="1" si="220"/>
        <v>1.3364909199999999</v>
      </c>
      <c r="J638" s="13">
        <f t="shared" si="210"/>
        <v>0</v>
      </c>
      <c r="K638" s="29">
        <f t="shared" si="211"/>
        <v>44538</v>
      </c>
      <c r="L638" s="2">
        <f t="shared" si="212"/>
        <v>626</v>
      </c>
      <c r="M638" s="17">
        <f t="shared" si="213"/>
        <v>626</v>
      </c>
      <c r="N638" s="12">
        <f t="shared" si="202"/>
        <v>1</v>
      </c>
      <c r="O638" s="12">
        <f t="shared" ca="1" si="203"/>
        <v>1.3364909199999999</v>
      </c>
      <c r="P638" s="17">
        <f t="shared" si="214"/>
        <v>0</v>
      </c>
      <c r="Q638" s="14">
        <f t="shared" ca="1" si="204"/>
        <v>336.49092000000002</v>
      </c>
      <c r="R638" s="20">
        <f t="shared" si="205"/>
        <v>0</v>
      </c>
      <c r="S638" s="14">
        <f t="shared" si="206"/>
        <v>0</v>
      </c>
      <c r="T638" s="4" t="str">
        <f t="shared" si="215"/>
        <v>A+J=</v>
      </c>
      <c r="U638" s="29">
        <f t="shared" si="216"/>
        <v>46021</v>
      </c>
      <c r="V638" s="3"/>
      <c r="W638" s="3"/>
      <c r="X638" s="3"/>
      <c r="Z638" s="3"/>
      <c r="AA638" s="1"/>
      <c r="AB638" s="3"/>
      <c r="AC638" s="3"/>
      <c r="AD638" s="3"/>
      <c r="AE638" s="3"/>
      <c r="AF638" s="3"/>
      <c r="AG638" s="11"/>
      <c r="AH638" s="3"/>
      <c r="AI638" s="3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  <c r="EP638" s="2"/>
      <c r="EQ638" s="2"/>
      <c r="ER638" s="2"/>
      <c r="ES638" s="2"/>
      <c r="ET638" s="2"/>
      <c r="EU638" s="2"/>
      <c r="EV638" s="2"/>
      <c r="EW638" s="2"/>
      <c r="EX638" s="2"/>
      <c r="EY638" s="2"/>
    </row>
    <row r="639" spans="1:155" x14ac:dyDescent="0.15">
      <c r="A639" s="115">
        <f t="shared" si="207"/>
        <v>45453</v>
      </c>
      <c r="B639" s="116">
        <f t="shared" ca="1" si="217"/>
        <v>1337.01576</v>
      </c>
      <c r="C639" s="14">
        <f t="shared" si="208"/>
        <v>1000</v>
      </c>
      <c r="D639" s="95">
        <f t="shared" si="209"/>
        <v>45450</v>
      </c>
      <c r="E639" s="93">
        <f ca="1">IF(D639&lt;$B$1,VLOOKUP(D639,[1]DI!$A$4:$B$15000,2,FALSE),0)</f>
        <v>0.104</v>
      </c>
      <c r="F639" s="14">
        <f t="shared" ca="1" si="218"/>
        <v>1.0003926999999999</v>
      </c>
      <c r="G639" s="14">
        <f ca="1">(TRUNC(PRODUCT($F$12:$F638),16))</f>
        <v>1.3370157620688099</v>
      </c>
      <c r="H639" s="14">
        <f t="shared" si="219"/>
        <v>1</v>
      </c>
      <c r="I639" s="14">
        <f t="shared" ca="1" si="220"/>
        <v>1.3370157600000001</v>
      </c>
      <c r="J639" s="13">
        <f t="shared" si="210"/>
        <v>0</v>
      </c>
      <c r="K639" s="29">
        <f t="shared" si="211"/>
        <v>44538</v>
      </c>
      <c r="L639" s="2">
        <f t="shared" si="212"/>
        <v>627</v>
      </c>
      <c r="M639" s="17">
        <f t="shared" si="213"/>
        <v>627</v>
      </c>
      <c r="N639" s="12">
        <f t="shared" si="202"/>
        <v>1</v>
      </c>
      <c r="O639" s="12">
        <f t="shared" ca="1" si="203"/>
        <v>1.3370157600000001</v>
      </c>
      <c r="P639" s="17">
        <f t="shared" si="214"/>
        <v>0</v>
      </c>
      <c r="Q639" s="14">
        <f t="shared" ca="1" si="204"/>
        <v>337.01576</v>
      </c>
      <c r="R639" s="20">
        <f t="shared" si="205"/>
        <v>0</v>
      </c>
      <c r="S639" s="14">
        <f t="shared" si="206"/>
        <v>0</v>
      </c>
      <c r="T639" s="4" t="str">
        <f t="shared" si="215"/>
        <v>A+J=</v>
      </c>
      <c r="U639" s="29">
        <f t="shared" si="216"/>
        <v>46021</v>
      </c>
      <c r="V639" s="3"/>
      <c r="W639" s="3"/>
      <c r="X639" s="3"/>
      <c r="Z639" s="3"/>
      <c r="AA639" s="1"/>
      <c r="AB639" s="3"/>
      <c r="AC639" s="3"/>
      <c r="AD639" s="3"/>
      <c r="AE639" s="3"/>
      <c r="AF639" s="3"/>
      <c r="AG639" s="11"/>
      <c r="AH639" s="3"/>
      <c r="AI639" s="3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  <c r="EP639" s="2"/>
      <c r="EQ639" s="2"/>
      <c r="ER639" s="2"/>
      <c r="ES639" s="2"/>
      <c r="ET639" s="2"/>
      <c r="EU639" s="2"/>
      <c r="EV639" s="2"/>
      <c r="EW639" s="2"/>
      <c r="EX639" s="2"/>
      <c r="EY639" s="2"/>
    </row>
    <row r="640" spans="1:155" x14ac:dyDescent="0.15">
      <c r="A640" s="115">
        <f t="shared" si="207"/>
        <v>45454</v>
      </c>
      <c r="B640" s="116">
        <f t="shared" ca="1" si="217"/>
        <v>1337.54081</v>
      </c>
      <c r="C640" s="14">
        <f t="shared" si="208"/>
        <v>1000</v>
      </c>
      <c r="D640" s="95">
        <f t="shared" si="209"/>
        <v>45453</v>
      </c>
      <c r="E640" s="93">
        <f ca="1">IF(D640&lt;$B$1,VLOOKUP(D640,[1]DI!$A$4:$B$15000,2,FALSE),0)</f>
        <v>0.104</v>
      </c>
      <c r="F640" s="14">
        <f t="shared" ca="1" si="218"/>
        <v>1.0003926999999999</v>
      </c>
      <c r="G640" s="14">
        <f ca="1">(TRUNC(PRODUCT($F$12:$F639),16))</f>
        <v>1.33754080815858</v>
      </c>
      <c r="H640" s="14">
        <f t="shared" si="219"/>
        <v>1</v>
      </c>
      <c r="I640" s="14">
        <f t="shared" ca="1" si="220"/>
        <v>1.3375408099999999</v>
      </c>
      <c r="J640" s="13">
        <f t="shared" si="210"/>
        <v>0</v>
      </c>
      <c r="K640" s="29">
        <f t="shared" si="211"/>
        <v>44538</v>
      </c>
      <c r="L640" s="2">
        <f t="shared" si="212"/>
        <v>628</v>
      </c>
      <c r="M640" s="17">
        <f t="shared" si="213"/>
        <v>628</v>
      </c>
      <c r="N640" s="12">
        <f t="shared" si="202"/>
        <v>1</v>
      </c>
      <c r="O640" s="12">
        <f t="shared" ca="1" si="203"/>
        <v>1.3375408099999999</v>
      </c>
      <c r="P640" s="17">
        <f t="shared" si="214"/>
        <v>0</v>
      </c>
      <c r="Q640" s="14">
        <f t="shared" ca="1" si="204"/>
        <v>337.54081000000002</v>
      </c>
      <c r="R640" s="20">
        <f t="shared" si="205"/>
        <v>0</v>
      </c>
      <c r="S640" s="14">
        <f t="shared" si="206"/>
        <v>0</v>
      </c>
      <c r="T640" s="4" t="str">
        <f t="shared" si="215"/>
        <v>A+J=</v>
      </c>
      <c r="U640" s="29">
        <f t="shared" si="216"/>
        <v>46021</v>
      </c>
      <c r="V640" s="3"/>
      <c r="W640" s="3"/>
      <c r="X640" s="3"/>
      <c r="Z640" s="3"/>
      <c r="AA640" s="1"/>
      <c r="AB640" s="3"/>
      <c r="AC640" s="3"/>
      <c r="AD640" s="3"/>
      <c r="AE640" s="3"/>
      <c r="AF640" s="3"/>
      <c r="AG640" s="11"/>
      <c r="AH640" s="3"/>
      <c r="AI640" s="3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  <c r="EP640" s="2"/>
      <c r="EQ640" s="2"/>
      <c r="ER640" s="2"/>
      <c r="ES640" s="2"/>
      <c r="ET640" s="2"/>
      <c r="EU640" s="2"/>
      <c r="EV640" s="2"/>
      <c r="EW640" s="2"/>
      <c r="EX640" s="2"/>
      <c r="EY640" s="2"/>
    </row>
    <row r="641" spans="1:155" x14ac:dyDescent="0.15">
      <c r="A641" s="115">
        <f t="shared" si="207"/>
        <v>45455</v>
      </c>
      <c r="B641" s="116">
        <f t="shared" ca="1" si="217"/>
        <v>1338.0660600000001</v>
      </c>
      <c r="C641" s="14">
        <f t="shared" si="208"/>
        <v>1000</v>
      </c>
      <c r="D641" s="95">
        <f t="shared" si="209"/>
        <v>45454</v>
      </c>
      <c r="E641" s="93">
        <f ca="1">IF(D641&lt;$B$1,VLOOKUP(D641,[1]DI!$A$4:$B$15000,2,FALSE),0)</f>
        <v>0.104</v>
      </c>
      <c r="F641" s="14">
        <f t="shared" ca="1" si="218"/>
        <v>1.0003926999999999</v>
      </c>
      <c r="G641" s="14">
        <f ca="1">(TRUNC(PRODUCT($F$12:$F640),16))</f>
        <v>1.3380660604339401</v>
      </c>
      <c r="H641" s="14">
        <f t="shared" si="219"/>
        <v>1</v>
      </c>
      <c r="I641" s="14">
        <f t="shared" ca="1" si="220"/>
        <v>1.3380660600000001</v>
      </c>
      <c r="J641" s="13">
        <f t="shared" si="210"/>
        <v>0</v>
      </c>
      <c r="K641" s="29">
        <f t="shared" si="211"/>
        <v>44538</v>
      </c>
      <c r="L641" s="2">
        <f t="shared" si="212"/>
        <v>629</v>
      </c>
      <c r="M641" s="17">
        <f t="shared" si="213"/>
        <v>629</v>
      </c>
      <c r="N641" s="12">
        <f t="shared" si="202"/>
        <v>1</v>
      </c>
      <c r="O641" s="12">
        <f t="shared" ca="1" si="203"/>
        <v>1.3380660600000001</v>
      </c>
      <c r="P641" s="17">
        <f t="shared" si="214"/>
        <v>0</v>
      </c>
      <c r="Q641" s="14">
        <f t="shared" ca="1" si="204"/>
        <v>338.06605999999999</v>
      </c>
      <c r="R641" s="20">
        <f t="shared" si="205"/>
        <v>0</v>
      </c>
      <c r="S641" s="14">
        <f t="shared" si="206"/>
        <v>0</v>
      </c>
      <c r="T641" s="4" t="str">
        <f t="shared" si="215"/>
        <v>A+J=</v>
      </c>
      <c r="U641" s="29">
        <f t="shared" si="216"/>
        <v>46021</v>
      </c>
      <c r="V641" s="3"/>
      <c r="W641" s="3"/>
      <c r="X641" s="3"/>
      <c r="Z641" s="3"/>
      <c r="AA641" s="1"/>
      <c r="AB641" s="3"/>
      <c r="AC641" s="3"/>
      <c r="AD641" s="3"/>
      <c r="AE641" s="3"/>
      <c r="AF641" s="3"/>
      <c r="AG641" s="11"/>
      <c r="AH641" s="3"/>
      <c r="AI641" s="3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  <c r="EP641" s="2"/>
      <c r="EQ641" s="2"/>
      <c r="ER641" s="2"/>
      <c r="ES641" s="2"/>
      <c r="ET641" s="2"/>
      <c r="EU641" s="2"/>
      <c r="EV641" s="2"/>
      <c r="EW641" s="2"/>
      <c r="EX641" s="2"/>
      <c r="EY641" s="2"/>
    </row>
    <row r="642" spans="1:155" x14ac:dyDescent="0.15">
      <c r="A642" s="115">
        <f t="shared" si="207"/>
        <v>45456</v>
      </c>
      <c r="B642" s="116">
        <f t="shared" ca="1" si="217"/>
        <v>1338.5915199999999</v>
      </c>
      <c r="C642" s="14">
        <f t="shared" si="208"/>
        <v>1000</v>
      </c>
      <c r="D642" s="95">
        <f t="shared" si="209"/>
        <v>45455</v>
      </c>
      <c r="E642" s="93">
        <f ca="1">IF(D642&lt;$B$1,VLOOKUP(D642,[1]DI!$A$4:$B$15000,2,FALSE),0)</f>
        <v>0.104</v>
      </c>
      <c r="F642" s="14">
        <f t="shared" ca="1" si="218"/>
        <v>1.0003926999999999</v>
      </c>
      <c r="G642" s="14">
        <f ca="1">(TRUNC(PRODUCT($F$12:$F641),16))</f>
        <v>1.3385915189758699</v>
      </c>
      <c r="H642" s="14">
        <f t="shared" si="219"/>
        <v>1</v>
      </c>
      <c r="I642" s="14">
        <f t="shared" ca="1" si="220"/>
        <v>1.33859152</v>
      </c>
      <c r="J642" s="13">
        <f t="shared" si="210"/>
        <v>0</v>
      </c>
      <c r="K642" s="29">
        <f t="shared" si="211"/>
        <v>44538</v>
      </c>
      <c r="L642" s="2">
        <f t="shared" si="212"/>
        <v>630</v>
      </c>
      <c r="M642" s="17">
        <f t="shared" si="213"/>
        <v>630</v>
      </c>
      <c r="N642" s="12">
        <f t="shared" si="202"/>
        <v>1</v>
      </c>
      <c r="O642" s="12">
        <f t="shared" ca="1" si="203"/>
        <v>1.33859152</v>
      </c>
      <c r="P642" s="17">
        <f t="shared" si="214"/>
        <v>0</v>
      </c>
      <c r="Q642" s="14">
        <f t="shared" ca="1" si="204"/>
        <v>338.59152</v>
      </c>
      <c r="R642" s="20">
        <f t="shared" si="205"/>
        <v>0</v>
      </c>
      <c r="S642" s="14">
        <f t="shared" si="206"/>
        <v>0</v>
      </c>
      <c r="T642" s="4" t="str">
        <f t="shared" si="215"/>
        <v>A+J=</v>
      </c>
      <c r="U642" s="29">
        <f t="shared" si="216"/>
        <v>46021</v>
      </c>
      <c r="V642" s="3"/>
      <c r="W642" s="3"/>
      <c r="X642" s="3"/>
      <c r="Z642" s="3"/>
      <c r="AA642" s="1"/>
      <c r="AB642" s="3"/>
      <c r="AC642" s="3"/>
      <c r="AD642" s="3"/>
      <c r="AE642" s="3"/>
      <c r="AF642" s="3"/>
      <c r="AG642" s="11"/>
      <c r="AH642" s="3"/>
      <c r="AI642" s="3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  <c r="EP642" s="2"/>
      <c r="EQ642" s="2"/>
      <c r="ER642" s="2"/>
      <c r="ES642" s="2"/>
      <c r="ET642" s="2"/>
      <c r="EU642" s="2"/>
      <c r="EV642" s="2"/>
      <c r="EW642" s="2"/>
      <c r="EX642" s="2"/>
      <c r="EY642" s="2"/>
    </row>
    <row r="643" spans="1:155" x14ac:dyDescent="0.15">
      <c r="A643" s="115">
        <f t="shared" si="207"/>
        <v>45457</v>
      </c>
      <c r="B643" s="116">
        <f t="shared" ca="1" si="217"/>
        <v>1339.11718</v>
      </c>
      <c r="C643" s="14">
        <f t="shared" si="208"/>
        <v>1000</v>
      </c>
      <c r="D643" s="95">
        <f t="shared" si="209"/>
        <v>45456</v>
      </c>
      <c r="E643" s="93">
        <f ca="1">IF(D643&lt;$B$1,VLOOKUP(D643,[1]DI!$A$4:$B$15000,2,FALSE),0)</f>
        <v>0.104</v>
      </c>
      <c r="F643" s="14">
        <f t="shared" ca="1" si="218"/>
        <v>1.0003926999999999</v>
      </c>
      <c r="G643" s="14">
        <f ca="1">(TRUNC(PRODUCT($F$12:$F642),16))</f>
        <v>1.3391171838653699</v>
      </c>
      <c r="H643" s="14">
        <f t="shared" si="219"/>
        <v>1</v>
      </c>
      <c r="I643" s="14">
        <f t="shared" ca="1" si="220"/>
        <v>1.3391171799999999</v>
      </c>
      <c r="J643" s="13">
        <f t="shared" si="210"/>
        <v>0</v>
      </c>
      <c r="K643" s="29">
        <f t="shared" si="211"/>
        <v>44538</v>
      </c>
      <c r="L643" s="2">
        <f t="shared" si="212"/>
        <v>631</v>
      </c>
      <c r="M643" s="17">
        <f t="shared" si="213"/>
        <v>631</v>
      </c>
      <c r="N643" s="12">
        <f t="shared" si="202"/>
        <v>1</v>
      </c>
      <c r="O643" s="12">
        <f t="shared" ca="1" si="203"/>
        <v>1.3391171799999999</v>
      </c>
      <c r="P643" s="17">
        <f t="shared" si="214"/>
        <v>0</v>
      </c>
      <c r="Q643" s="14">
        <f t="shared" ca="1" si="204"/>
        <v>339.11718000000002</v>
      </c>
      <c r="R643" s="20">
        <f t="shared" si="205"/>
        <v>0</v>
      </c>
      <c r="S643" s="14">
        <f t="shared" si="206"/>
        <v>0</v>
      </c>
      <c r="T643" s="4" t="str">
        <f t="shared" si="215"/>
        <v>A+J=</v>
      </c>
      <c r="U643" s="29">
        <f t="shared" si="216"/>
        <v>46021</v>
      </c>
      <c r="V643" s="3"/>
      <c r="W643" s="3"/>
      <c r="X643" s="3"/>
      <c r="Z643" s="3"/>
      <c r="AA643" s="1"/>
      <c r="AB643" s="3"/>
      <c r="AC643" s="3"/>
      <c r="AD643" s="3"/>
      <c r="AE643" s="3"/>
      <c r="AF643" s="3"/>
      <c r="AG643" s="11"/>
      <c r="AH643" s="3"/>
      <c r="AI643" s="3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  <c r="EP643" s="2"/>
      <c r="EQ643" s="2"/>
      <c r="ER643" s="2"/>
      <c r="ES643" s="2"/>
      <c r="ET643" s="2"/>
      <c r="EU643" s="2"/>
      <c r="EV643" s="2"/>
      <c r="EW643" s="2"/>
      <c r="EX643" s="2"/>
      <c r="EY643" s="2"/>
    </row>
    <row r="644" spans="1:155" x14ac:dyDescent="0.15">
      <c r="A644" s="115">
        <f t="shared" si="207"/>
        <v>45460</v>
      </c>
      <c r="B644" s="116">
        <f t="shared" ca="1" si="217"/>
        <v>1339.6430599999999</v>
      </c>
      <c r="C644" s="14">
        <f t="shared" si="208"/>
        <v>1000</v>
      </c>
      <c r="D644" s="95">
        <f t="shared" si="209"/>
        <v>45457</v>
      </c>
      <c r="E644" s="93">
        <f ca="1">IF(D644&lt;$B$1,VLOOKUP(D644,[1]DI!$A$4:$B$15000,2,FALSE),0)</f>
        <v>0.104</v>
      </c>
      <c r="F644" s="14">
        <f t="shared" ca="1" si="218"/>
        <v>1.0003926999999999</v>
      </c>
      <c r="G644" s="14">
        <f ca="1">(TRUNC(PRODUCT($F$12:$F643),16))</f>
        <v>1.3396430551834799</v>
      </c>
      <c r="H644" s="14">
        <f t="shared" si="219"/>
        <v>1</v>
      </c>
      <c r="I644" s="14">
        <f t="shared" ca="1" si="220"/>
        <v>1.33964306</v>
      </c>
      <c r="J644" s="13">
        <f t="shared" si="210"/>
        <v>0</v>
      </c>
      <c r="K644" s="29">
        <f t="shared" si="211"/>
        <v>44538</v>
      </c>
      <c r="L644" s="2">
        <f t="shared" si="212"/>
        <v>632</v>
      </c>
      <c r="M644" s="17">
        <f t="shared" si="213"/>
        <v>632</v>
      </c>
      <c r="N644" s="12">
        <f t="shared" si="202"/>
        <v>1</v>
      </c>
      <c r="O644" s="12">
        <f t="shared" ca="1" si="203"/>
        <v>1.33964306</v>
      </c>
      <c r="P644" s="17">
        <f t="shared" si="214"/>
        <v>0</v>
      </c>
      <c r="Q644" s="14">
        <f t="shared" ca="1" si="204"/>
        <v>339.64305999999999</v>
      </c>
      <c r="R644" s="20">
        <f t="shared" si="205"/>
        <v>0</v>
      </c>
      <c r="S644" s="14">
        <f t="shared" si="206"/>
        <v>0</v>
      </c>
      <c r="T644" s="4" t="str">
        <f t="shared" si="215"/>
        <v>A+J=</v>
      </c>
      <c r="U644" s="29">
        <f t="shared" si="216"/>
        <v>46021</v>
      </c>
      <c r="V644" s="3"/>
      <c r="W644" s="3"/>
      <c r="X644" s="3"/>
      <c r="Z644" s="3"/>
      <c r="AA644" s="1"/>
      <c r="AB644" s="3"/>
      <c r="AC644" s="3"/>
      <c r="AD644" s="3"/>
      <c r="AE644" s="3"/>
      <c r="AF644" s="3"/>
      <c r="AG644" s="11"/>
      <c r="AH644" s="3"/>
      <c r="AI644" s="3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  <c r="EP644" s="2"/>
      <c r="EQ644" s="2"/>
      <c r="ER644" s="2"/>
      <c r="ES644" s="2"/>
      <c r="ET644" s="2"/>
      <c r="EU644" s="2"/>
      <c r="EV644" s="2"/>
      <c r="EW644" s="2"/>
      <c r="EX644" s="2"/>
      <c r="EY644" s="2"/>
    </row>
    <row r="645" spans="1:155" x14ac:dyDescent="0.15">
      <c r="A645" s="115">
        <f t="shared" si="207"/>
        <v>45461</v>
      </c>
      <c r="B645" s="116">
        <f t="shared" ca="1" si="217"/>
        <v>1340.16913</v>
      </c>
      <c r="C645" s="14">
        <f t="shared" si="208"/>
        <v>1000</v>
      </c>
      <c r="D645" s="95">
        <f t="shared" si="209"/>
        <v>45460</v>
      </c>
      <c r="E645" s="93">
        <f ca="1">IF(D645&lt;$B$1,VLOOKUP(D645,[1]DI!$A$4:$B$15000,2,FALSE),0)</f>
        <v>0.104</v>
      </c>
      <c r="F645" s="14">
        <f t="shared" ca="1" si="218"/>
        <v>1.0003926999999999</v>
      </c>
      <c r="G645" s="14">
        <f ca="1">(TRUNC(PRODUCT($F$12:$F644),16))</f>
        <v>1.34016913301125</v>
      </c>
      <c r="H645" s="14">
        <f t="shared" si="219"/>
        <v>1</v>
      </c>
      <c r="I645" s="14">
        <f t="shared" ca="1" si="220"/>
        <v>1.34016913</v>
      </c>
      <c r="J645" s="13">
        <f t="shared" si="210"/>
        <v>0</v>
      </c>
      <c r="K645" s="29">
        <f t="shared" si="211"/>
        <v>44538</v>
      </c>
      <c r="L645" s="2">
        <f t="shared" si="212"/>
        <v>633</v>
      </c>
      <c r="M645" s="17">
        <f t="shared" si="213"/>
        <v>633</v>
      </c>
      <c r="N645" s="12">
        <f t="shared" si="202"/>
        <v>1</v>
      </c>
      <c r="O645" s="12">
        <f t="shared" ca="1" si="203"/>
        <v>1.34016913</v>
      </c>
      <c r="P645" s="17">
        <f t="shared" si="214"/>
        <v>0</v>
      </c>
      <c r="Q645" s="14">
        <f t="shared" ca="1" si="204"/>
        <v>340.16913</v>
      </c>
      <c r="R645" s="20">
        <f t="shared" si="205"/>
        <v>0</v>
      </c>
      <c r="S645" s="14">
        <f t="shared" si="206"/>
        <v>0</v>
      </c>
      <c r="T645" s="4" t="str">
        <f t="shared" si="215"/>
        <v>A+J=</v>
      </c>
      <c r="U645" s="29">
        <f t="shared" si="216"/>
        <v>46021</v>
      </c>
      <c r="V645" s="3"/>
      <c r="W645" s="3"/>
      <c r="X645" s="3"/>
      <c r="Z645" s="3"/>
      <c r="AA645" s="1"/>
      <c r="AB645" s="3"/>
      <c r="AC645" s="3"/>
      <c r="AD645" s="3"/>
      <c r="AE645" s="3"/>
      <c r="AF645" s="3"/>
      <c r="AG645" s="11"/>
      <c r="AH645" s="3"/>
      <c r="AI645" s="3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  <c r="EP645" s="2"/>
      <c r="EQ645" s="2"/>
      <c r="ER645" s="2"/>
      <c r="ES645" s="2"/>
      <c r="ET645" s="2"/>
      <c r="EU645" s="2"/>
      <c r="EV645" s="2"/>
      <c r="EW645" s="2"/>
      <c r="EX645" s="2"/>
      <c r="EY645" s="2"/>
    </row>
    <row r="646" spans="1:155" x14ac:dyDescent="0.15">
      <c r="A646" s="115">
        <f t="shared" si="207"/>
        <v>45462</v>
      </c>
      <c r="B646" s="116">
        <f t="shared" ca="1" si="217"/>
        <v>1340.69542</v>
      </c>
      <c r="C646" s="14">
        <f t="shared" si="208"/>
        <v>1000</v>
      </c>
      <c r="D646" s="95">
        <f t="shared" si="209"/>
        <v>45461</v>
      </c>
      <c r="E646" s="93">
        <f ca="1">IF(D646&lt;$B$1,VLOOKUP(D646,[1]DI!$A$4:$B$15000,2,FALSE),0)</f>
        <v>0.104</v>
      </c>
      <c r="F646" s="14">
        <f t="shared" ca="1" si="218"/>
        <v>1.0003926999999999</v>
      </c>
      <c r="G646" s="14">
        <f ca="1">(TRUNC(PRODUCT($F$12:$F645),16))</f>
        <v>1.34069541742978</v>
      </c>
      <c r="H646" s="14">
        <f t="shared" si="219"/>
        <v>1</v>
      </c>
      <c r="I646" s="14">
        <f t="shared" ca="1" si="220"/>
        <v>1.3406954200000001</v>
      </c>
      <c r="J646" s="13">
        <f t="shared" si="210"/>
        <v>0</v>
      </c>
      <c r="K646" s="29">
        <f t="shared" si="211"/>
        <v>44538</v>
      </c>
      <c r="L646" s="2">
        <f t="shared" si="212"/>
        <v>634</v>
      </c>
      <c r="M646" s="17">
        <f t="shared" si="213"/>
        <v>634</v>
      </c>
      <c r="N646" s="12">
        <f t="shared" si="202"/>
        <v>1</v>
      </c>
      <c r="O646" s="12">
        <f t="shared" ca="1" si="203"/>
        <v>1.3406954200000001</v>
      </c>
      <c r="P646" s="17">
        <f t="shared" si="214"/>
        <v>0</v>
      </c>
      <c r="Q646" s="14">
        <f t="shared" ca="1" si="204"/>
        <v>340.69542000000001</v>
      </c>
      <c r="R646" s="20">
        <f t="shared" si="205"/>
        <v>0</v>
      </c>
      <c r="S646" s="14">
        <f t="shared" si="206"/>
        <v>0</v>
      </c>
      <c r="T646" s="4" t="str">
        <f t="shared" si="215"/>
        <v>A+J=</v>
      </c>
      <c r="U646" s="29">
        <f t="shared" si="216"/>
        <v>46021</v>
      </c>
      <c r="V646" s="3"/>
      <c r="W646" s="3"/>
      <c r="X646" s="3"/>
      <c r="Z646" s="3"/>
      <c r="AA646" s="1"/>
      <c r="AB646" s="3"/>
      <c r="AC646" s="3"/>
      <c r="AD646" s="3"/>
      <c r="AE646" s="3"/>
      <c r="AF646" s="3"/>
      <c r="AG646" s="11"/>
      <c r="AH646" s="3"/>
      <c r="AI646" s="3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  <c r="EP646" s="2"/>
      <c r="EQ646" s="2"/>
      <c r="ER646" s="2"/>
      <c r="ES646" s="2"/>
      <c r="ET646" s="2"/>
      <c r="EU646" s="2"/>
      <c r="EV646" s="2"/>
      <c r="EW646" s="2"/>
      <c r="EX646" s="2"/>
      <c r="EY646" s="2"/>
    </row>
    <row r="647" spans="1:155" x14ac:dyDescent="0.15">
      <c r="A647" s="115">
        <f t="shared" si="207"/>
        <v>45463</v>
      </c>
      <c r="B647" s="116">
        <f t="shared" ca="1" si="217"/>
        <v>1341.22191</v>
      </c>
      <c r="C647" s="14">
        <f t="shared" si="208"/>
        <v>1000</v>
      </c>
      <c r="D647" s="95">
        <f t="shared" si="209"/>
        <v>45462</v>
      </c>
      <c r="E647" s="93">
        <f ca="1">IF(D647&lt;$B$1,VLOOKUP(D647,[1]DI!$A$4:$B$15000,2,FALSE),0)</f>
        <v>0.104</v>
      </c>
      <c r="F647" s="14">
        <f t="shared" ca="1" si="218"/>
        <v>1.0003926999999999</v>
      </c>
      <c r="G647" s="14">
        <f ca="1">(TRUNC(PRODUCT($F$12:$F646),16))</f>
        <v>1.3412219085202099</v>
      </c>
      <c r="H647" s="14">
        <f t="shared" si="219"/>
        <v>1</v>
      </c>
      <c r="I647" s="14">
        <f t="shared" ca="1" si="220"/>
        <v>1.34122191</v>
      </c>
      <c r="J647" s="13">
        <f t="shared" si="210"/>
        <v>0</v>
      </c>
      <c r="K647" s="29">
        <f t="shared" si="211"/>
        <v>44538</v>
      </c>
      <c r="L647" s="2">
        <f t="shared" si="212"/>
        <v>635</v>
      </c>
      <c r="M647" s="17">
        <f t="shared" si="213"/>
        <v>635</v>
      </c>
      <c r="N647" s="12">
        <f t="shared" si="202"/>
        <v>1</v>
      </c>
      <c r="O647" s="12">
        <f t="shared" ca="1" si="203"/>
        <v>1.34122191</v>
      </c>
      <c r="P647" s="17">
        <f t="shared" si="214"/>
        <v>0</v>
      </c>
      <c r="Q647" s="14">
        <f t="shared" ca="1" si="204"/>
        <v>341.22190999999998</v>
      </c>
      <c r="R647" s="20">
        <f t="shared" si="205"/>
        <v>0</v>
      </c>
      <c r="S647" s="14">
        <f t="shared" si="206"/>
        <v>0</v>
      </c>
      <c r="T647" s="4" t="str">
        <f t="shared" si="215"/>
        <v>A+J=</v>
      </c>
      <c r="U647" s="29">
        <f t="shared" si="216"/>
        <v>46021</v>
      </c>
      <c r="V647" s="3"/>
      <c r="W647" s="3"/>
      <c r="X647" s="3"/>
      <c r="Z647" s="3"/>
      <c r="AA647" s="1"/>
      <c r="AB647" s="3"/>
      <c r="AC647" s="3"/>
      <c r="AD647" s="3"/>
      <c r="AE647" s="3"/>
      <c r="AF647" s="3"/>
      <c r="AG647" s="11"/>
      <c r="AH647" s="3"/>
      <c r="AI647" s="3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  <c r="EP647" s="2"/>
      <c r="EQ647" s="2"/>
      <c r="ER647" s="2"/>
      <c r="ES647" s="2"/>
      <c r="ET647" s="2"/>
      <c r="EU647" s="2"/>
      <c r="EV647" s="2"/>
      <c r="EW647" s="2"/>
      <c r="EX647" s="2"/>
      <c r="EY647" s="2"/>
    </row>
    <row r="648" spans="1:155" x14ac:dyDescent="0.15">
      <c r="A648" s="115">
        <f t="shared" si="207"/>
        <v>45464</v>
      </c>
      <c r="B648" s="116">
        <f t="shared" ca="1" si="217"/>
        <v>1341.7486100000001</v>
      </c>
      <c r="C648" s="14">
        <f t="shared" si="208"/>
        <v>1000</v>
      </c>
      <c r="D648" s="95">
        <f t="shared" si="209"/>
        <v>45463</v>
      </c>
      <c r="E648" s="93">
        <f ca="1">IF(D648&lt;$B$1,VLOOKUP(D648,[1]DI!$A$4:$B$15000,2,FALSE),0)</f>
        <v>0.104</v>
      </c>
      <c r="F648" s="14">
        <f t="shared" ca="1" si="218"/>
        <v>1.0003926999999999</v>
      </c>
      <c r="G648" s="14">
        <f ca="1">(TRUNC(PRODUCT($F$12:$F647),16))</f>
        <v>1.3417486063636801</v>
      </c>
      <c r="H648" s="14">
        <f t="shared" si="219"/>
        <v>1</v>
      </c>
      <c r="I648" s="14">
        <f t="shared" ca="1" si="220"/>
        <v>1.34174861</v>
      </c>
      <c r="J648" s="13">
        <f t="shared" si="210"/>
        <v>0</v>
      </c>
      <c r="K648" s="29">
        <f t="shared" si="211"/>
        <v>44538</v>
      </c>
      <c r="L648" s="2">
        <f t="shared" si="212"/>
        <v>636</v>
      </c>
      <c r="M648" s="17">
        <f t="shared" si="213"/>
        <v>636</v>
      </c>
      <c r="N648" s="12">
        <f t="shared" si="202"/>
        <v>1</v>
      </c>
      <c r="O648" s="12">
        <f t="shared" ca="1" si="203"/>
        <v>1.34174861</v>
      </c>
      <c r="P648" s="17">
        <f t="shared" si="214"/>
        <v>0</v>
      </c>
      <c r="Q648" s="14">
        <f t="shared" ca="1" si="204"/>
        <v>341.74860999999999</v>
      </c>
      <c r="R648" s="20">
        <f t="shared" si="205"/>
        <v>0</v>
      </c>
      <c r="S648" s="14">
        <f t="shared" si="206"/>
        <v>0</v>
      </c>
      <c r="T648" s="4" t="str">
        <f t="shared" si="215"/>
        <v>A+J=</v>
      </c>
      <c r="U648" s="29">
        <f t="shared" si="216"/>
        <v>46021</v>
      </c>
      <c r="V648" s="3"/>
      <c r="W648" s="3"/>
      <c r="X648" s="3"/>
      <c r="Z648" s="3"/>
      <c r="AA648" s="1"/>
      <c r="AB648" s="3"/>
      <c r="AC648" s="3"/>
      <c r="AD648" s="3"/>
      <c r="AE648" s="3"/>
      <c r="AF648" s="3"/>
      <c r="AG648" s="11"/>
      <c r="AH648" s="3"/>
      <c r="AI648" s="3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  <c r="EP648" s="2"/>
      <c r="EQ648" s="2"/>
      <c r="ER648" s="2"/>
      <c r="ES648" s="2"/>
      <c r="ET648" s="2"/>
      <c r="EU648" s="2"/>
      <c r="EV648" s="2"/>
      <c r="EW648" s="2"/>
      <c r="EX648" s="2"/>
      <c r="EY648" s="2"/>
    </row>
    <row r="649" spans="1:155" x14ac:dyDescent="0.15">
      <c r="A649" s="115">
        <f t="shared" si="207"/>
        <v>45467</v>
      </c>
      <c r="B649" s="116">
        <f t="shared" ca="1" si="217"/>
        <v>1342.2755099999999</v>
      </c>
      <c r="C649" s="14">
        <f t="shared" si="208"/>
        <v>1000</v>
      </c>
      <c r="D649" s="95">
        <f t="shared" si="209"/>
        <v>45464</v>
      </c>
      <c r="E649" s="93">
        <f ca="1">IF(D649&lt;$B$1,VLOOKUP(D649,[1]DI!$A$4:$B$15000,2,FALSE),0)</f>
        <v>0.104</v>
      </c>
      <c r="F649" s="14">
        <f t="shared" ca="1" si="218"/>
        <v>1.0003926999999999</v>
      </c>
      <c r="G649" s="14">
        <f ca="1">(TRUNC(PRODUCT($F$12:$F648),16))</f>
        <v>1.3422755110414</v>
      </c>
      <c r="H649" s="14">
        <f t="shared" si="219"/>
        <v>1</v>
      </c>
      <c r="I649" s="14">
        <f t="shared" ca="1" si="220"/>
        <v>1.3422755099999999</v>
      </c>
      <c r="J649" s="13">
        <f t="shared" si="210"/>
        <v>0</v>
      </c>
      <c r="K649" s="29">
        <f t="shared" si="211"/>
        <v>44538</v>
      </c>
      <c r="L649" s="2">
        <f t="shared" si="212"/>
        <v>637</v>
      </c>
      <c r="M649" s="17">
        <f t="shared" si="213"/>
        <v>637</v>
      </c>
      <c r="N649" s="12">
        <f t="shared" si="202"/>
        <v>1</v>
      </c>
      <c r="O649" s="12">
        <f t="shared" ca="1" si="203"/>
        <v>1.3422755099999999</v>
      </c>
      <c r="P649" s="17">
        <f t="shared" si="214"/>
        <v>0</v>
      </c>
      <c r="Q649" s="14">
        <f t="shared" ca="1" si="204"/>
        <v>342.27551</v>
      </c>
      <c r="R649" s="20">
        <f t="shared" si="205"/>
        <v>0</v>
      </c>
      <c r="S649" s="14">
        <f t="shared" si="206"/>
        <v>0</v>
      </c>
      <c r="T649" s="4" t="str">
        <f t="shared" si="215"/>
        <v>A+J=</v>
      </c>
      <c r="U649" s="29">
        <f t="shared" si="216"/>
        <v>46021</v>
      </c>
      <c r="V649" s="3"/>
      <c r="W649" s="3"/>
      <c r="X649" s="3"/>
      <c r="Z649" s="3"/>
      <c r="AA649" s="1"/>
      <c r="AB649" s="3"/>
      <c r="AC649" s="3"/>
      <c r="AD649" s="3"/>
      <c r="AE649" s="3"/>
      <c r="AF649" s="3"/>
      <c r="AG649" s="11"/>
      <c r="AH649" s="3"/>
      <c r="AI649" s="3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  <c r="EP649" s="2"/>
      <c r="EQ649" s="2"/>
      <c r="ER649" s="2"/>
      <c r="ES649" s="2"/>
      <c r="ET649" s="2"/>
      <c r="EU649" s="2"/>
      <c r="EV649" s="2"/>
      <c r="EW649" s="2"/>
      <c r="EX649" s="2"/>
      <c r="EY649" s="2"/>
    </row>
    <row r="650" spans="1:155" x14ac:dyDescent="0.15">
      <c r="A650" s="115">
        <f t="shared" si="207"/>
        <v>45468</v>
      </c>
      <c r="B650" s="116">
        <f t="shared" ca="1" si="217"/>
        <v>1342.8026199999999</v>
      </c>
      <c r="C650" s="14">
        <f t="shared" si="208"/>
        <v>1000</v>
      </c>
      <c r="D650" s="95">
        <f t="shared" si="209"/>
        <v>45467</v>
      </c>
      <c r="E650" s="93">
        <f ca="1">IF(D650&lt;$B$1,VLOOKUP(D650,[1]DI!$A$4:$B$15000,2,FALSE),0)</f>
        <v>0.104</v>
      </c>
      <c r="F650" s="14">
        <f t="shared" ca="1" si="218"/>
        <v>1.0003926999999999</v>
      </c>
      <c r="G650" s="14">
        <f ca="1">(TRUNC(PRODUCT($F$12:$F649),16))</f>
        <v>1.3428026226345899</v>
      </c>
      <c r="H650" s="14">
        <f t="shared" si="219"/>
        <v>1</v>
      </c>
      <c r="I650" s="14">
        <f t="shared" ca="1" si="220"/>
        <v>1.3428026200000001</v>
      </c>
      <c r="J650" s="13">
        <f t="shared" si="210"/>
        <v>0</v>
      </c>
      <c r="K650" s="29">
        <f t="shared" si="211"/>
        <v>44538</v>
      </c>
      <c r="L650" s="2">
        <f t="shared" si="212"/>
        <v>638</v>
      </c>
      <c r="M650" s="17">
        <f t="shared" si="213"/>
        <v>638</v>
      </c>
      <c r="N650" s="12">
        <f t="shared" si="202"/>
        <v>1</v>
      </c>
      <c r="O650" s="12">
        <f t="shared" ca="1" si="203"/>
        <v>1.3428026200000001</v>
      </c>
      <c r="P650" s="17">
        <f t="shared" si="214"/>
        <v>0</v>
      </c>
      <c r="Q650" s="14">
        <f t="shared" ca="1" si="204"/>
        <v>342.80261999999999</v>
      </c>
      <c r="R650" s="20">
        <f t="shared" si="205"/>
        <v>0</v>
      </c>
      <c r="S650" s="14">
        <f t="shared" si="206"/>
        <v>0</v>
      </c>
      <c r="T650" s="4" t="str">
        <f t="shared" si="215"/>
        <v>A+J=</v>
      </c>
      <c r="U650" s="29">
        <f t="shared" si="216"/>
        <v>46021</v>
      </c>
      <c r="V650" s="3"/>
      <c r="W650" s="3"/>
      <c r="X650" s="3"/>
      <c r="Z650" s="3"/>
      <c r="AA650" s="1"/>
      <c r="AB650" s="3"/>
      <c r="AC650" s="3"/>
      <c r="AD650" s="3"/>
      <c r="AE650" s="3"/>
      <c r="AF650" s="3"/>
      <c r="AG650" s="11"/>
      <c r="AH650" s="3"/>
      <c r="AI650" s="3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  <c r="EP650" s="2"/>
      <c r="EQ650" s="2"/>
      <c r="ER650" s="2"/>
      <c r="ES650" s="2"/>
      <c r="ET650" s="2"/>
      <c r="EU650" s="2"/>
      <c r="EV650" s="2"/>
      <c r="EW650" s="2"/>
      <c r="EX650" s="2"/>
      <c r="EY650" s="2"/>
    </row>
    <row r="651" spans="1:155" x14ac:dyDescent="0.15">
      <c r="A651" s="115">
        <f t="shared" si="207"/>
        <v>45469</v>
      </c>
      <c r="B651" s="116">
        <f t="shared" ca="1" si="217"/>
        <v>1343.3299400000001</v>
      </c>
      <c r="C651" s="14">
        <f t="shared" si="208"/>
        <v>1000</v>
      </c>
      <c r="D651" s="95">
        <f t="shared" si="209"/>
        <v>45468</v>
      </c>
      <c r="E651" s="93">
        <f ca="1">IF(D651&lt;$B$1,VLOOKUP(D651,[1]DI!$A$4:$B$15000,2,FALSE),0)</f>
        <v>0.104</v>
      </c>
      <c r="F651" s="14">
        <f t="shared" ca="1" si="218"/>
        <v>1.0003926999999999</v>
      </c>
      <c r="G651" s="14">
        <f ca="1">(TRUNC(PRODUCT($F$12:$F650),16))</f>
        <v>1.3433299412244999</v>
      </c>
      <c r="H651" s="14">
        <f t="shared" si="219"/>
        <v>1</v>
      </c>
      <c r="I651" s="14">
        <f t="shared" ca="1" si="220"/>
        <v>1.3433299400000001</v>
      </c>
      <c r="J651" s="13">
        <f t="shared" si="210"/>
        <v>0</v>
      </c>
      <c r="K651" s="29">
        <f t="shared" si="211"/>
        <v>44538</v>
      </c>
      <c r="L651" s="2">
        <f t="shared" si="212"/>
        <v>639</v>
      </c>
      <c r="M651" s="17">
        <f t="shared" si="213"/>
        <v>639</v>
      </c>
      <c r="N651" s="12">
        <f t="shared" si="202"/>
        <v>1</v>
      </c>
      <c r="O651" s="12">
        <f t="shared" ca="1" si="203"/>
        <v>1.3433299400000001</v>
      </c>
      <c r="P651" s="17">
        <f t="shared" si="214"/>
        <v>0</v>
      </c>
      <c r="Q651" s="14">
        <f t="shared" ca="1" si="204"/>
        <v>343.32994000000002</v>
      </c>
      <c r="R651" s="20">
        <f t="shared" si="205"/>
        <v>0</v>
      </c>
      <c r="S651" s="14">
        <f t="shared" si="206"/>
        <v>0</v>
      </c>
      <c r="T651" s="4" t="str">
        <f t="shared" si="215"/>
        <v>A+J=</v>
      </c>
      <c r="U651" s="29">
        <f t="shared" si="216"/>
        <v>46021</v>
      </c>
      <c r="V651" s="3"/>
      <c r="W651" s="3"/>
      <c r="X651" s="3"/>
      <c r="Z651" s="3"/>
      <c r="AA651" s="1"/>
      <c r="AB651" s="3"/>
      <c r="AC651" s="3"/>
      <c r="AD651" s="3"/>
      <c r="AE651" s="3"/>
      <c r="AF651" s="3"/>
      <c r="AG651" s="11"/>
      <c r="AH651" s="3"/>
      <c r="AI651" s="3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  <c r="EP651" s="2"/>
      <c r="EQ651" s="2"/>
      <c r="ER651" s="2"/>
      <c r="ES651" s="2"/>
      <c r="ET651" s="2"/>
      <c r="EU651" s="2"/>
      <c r="EV651" s="2"/>
      <c r="EW651" s="2"/>
      <c r="EX651" s="2"/>
      <c r="EY651" s="2"/>
    </row>
    <row r="652" spans="1:155" x14ac:dyDescent="0.15">
      <c r="A652" s="115">
        <f t="shared" si="207"/>
        <v>45470</v>
      </c>
      <c r="B652" s="116">
        <f t="shared" ca="1" si="217"/>
        <v>1343.8574699999999</v>
      </c>
      <c r="C652" s="14">
        <f t="shared" si="208"/>
        <v>1000</v>
      </c>
      <c r="D652" s="95">
        <f t="shared" si="209"/>
        <v>45469</v>
      </c>
      <c r="E652" s="93">
        <f ca="1">IF(D652&lt;$B$1,VLOOKUP(D652,[1]DI!$A$4:$B$15000,2,FALSE),0)</f>
        <v>0.104</v>
      </c>
      <c r="F652" s="14">
        <f t="shared" ca="1" si="218"/>
        <v>1.0003926999999999</v>
      </c>
      <c r="G652" s="14">
        <f ca="1">(TRUNC(PRODUCT($F$12:$F651),16))</f>
        <v>1.3438574668924099</v>
      </c>
      <c r="H652" s="14">
        <f t="shared" si="219"/>
        <v>1</v>
      </c>
      <c r="I652" s="14">
        <f t="shared" ca="1" si="220"/>
        <v>1.3438574700000001</v>
      </c>
      <c r="J652" s="13">
        <f t="shared" si="210"/>
        <v>0</v>
      </c>
      <c r="K652" s="29">
        <f t="shared" si="211"/>
        <v>44538</v>
      </c>
      <c r="L652" s="2">
        <f t="shared" si="212"/>
        <v>640</v>
      </c>
      <c r="M652" s="17">
        <f t="shared" si="213"/>
        <v>640</v>
      </c>
      <c r="N652" s="12">
        <f t="shared" ref="N652:N715" si="221">ROUND((J652+1)^(M652/252),9)</f>
        <v>1</v>
      </c>
      <c r="O652" s="12">
        <f t="shared" ref="O652:O715" ca="1" si="222">ROUND(I652*N652,9)</f>
        <v>1.3438574700000001</v>
      </c>
      <c r="P652" s="17">
        <f t="shared" si="214"/>
        <v>0</v>
      </c>
      <c r="Q652" s="14">
        <f t="shared" ref="Q652:Q715" ca="1" si="223">TRUNC(((O652-1)*C652),8)</f>
        <v>343.85746999999998</v>
      </c>
      <c r="R652" s="20">
        <f t="shared" ref="R652:R715" si="224">IF($P652&gt;0,VLOOKUP($P652,$X$12:$AD$150,7),0)</f>
        <v>0</v>
      </c>
      <c r="S652" s="14">
        <f t="shared" ref="S652:S715" si="225">IF(R652&gt;0,TRUNC(R652*C652,8),0)</f>
        <v>0</v>
      </c>
      <c r="T652" s="4" t="str">
        <f t="shared" si="215"/>
        <v>A+J=</v>
      </c>
      <c r="U652" s="29">
        <f t="shared" si="216"/>
        <v>46021</v>
      </c>
      <c r="V652" s="3"/>
      <c r="W652" s="3"/>
      <c r="X652" s="3"/>
      <c r="Z652" s="3"/>
      <c r="AA652" s="1"/>
      <c r="AB652" s="3"/>
      <c r="AC652" s="3"/>
      <c r="AD652" s="3"/>
      <c r="AE652" s="3"/>
      <c r="AF652" s="3"/>
      <c r="AG652" s="11"/>
      <c r="AH652" s="3"/>
      <c r="AI652" s="3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  <c r="EP652" s="2"/>
      <c r="EQ652" s="2"/>
      <c r="ER652" s="2"/>
      <c r="ES652" s="2"/>
      <c r="ET652" s="2"/>
      <c r="EU652" s="2"/>
      <c r="EV652" s="2"/>
      <c r="EW652" s="2"/>
      <c r="EX652" s="2"/>
      <c r="EY652" s="2"/>
    </row>
    <row r="653" spans="1:155" x14ac:dyDescent="0.15">
      <c r="A653" s="115">
        <f t="shared" ref="A653:A716" si="226">WORKDAY($A652,1,$X$166:$X$544)</f>
        <v>45471</v>
      </c>
      <c r="B653" s="116">
        <f t="shared" ca="1" si="217"/>
        <v>1344.3851999999999</v>
      </c>
      <c r="C653" s="14">
        <f t="shared" ref="C653:C716" si="227">(C652-S652)</f>
        <v>1000</v>
      </c>
      <c r="D653" s="95">
        <f t="shared" ref="D653:D716" si="228">WORKDAY($A653,-1,$X$160:$X$544)</f>
        <v>45470</v>
      </c>
      <c r="E653" s="93">
        <f ca="1">IF(D653&lt;$B$1,VLOOKUP(D653,[1]DI!$A$4:$B$15000,2,FALSE),0)</f>
        <v>0.104</v>
      </c>
      <c r="F653" s="14">
        <f t="shared" ca="1" si="218"/>
        <v>1.0003926999999999</v>
      </c>
      <c r="G653" s="14">
        <f ca="1">(TRUNC(PRODUCT($F$12:$F652),16))</f>
        <v>1.3443851997196601</v>
      </c>
      <c r="H653" s="14">
        <f t="shared" si="219"/>
        <v>1</v>
      </c>
      <c r="I653" s="14">
        <f t="shared" ca="1" si="220"/>
        <v>1.3443852000000001</v>
      </c>
      <c r="J653" s="13">
        <f t="shared" ref="J653:J716" si="229">J652</f>
        <v>0</v>
      </c>
      <c r="K653" s="29">
        <f t="shared" ref="K653:K716" si="230">IF(P652&gt;0,VLOOKUP(P652,X$12:AH$150,2),K652)</f>
        <v>44538</v>
      </c>
      <c r="L653" s="2">
        <f t="shared" ref="L653:L716" si="231">IF(A653&gt;K653,IF(NETWORKDAYS(K653,A653,$X$160:$X$544)-1=0,1,NETWORKDAYS(K653,A653,$X$160:$X$544)-1),0)</f>
        <v>641</v>
      </c>
      <c r="M653" s="17">
        <f t="shared" ref="M653:M716" si="232">IF(AND(L653=1,L652=1),1,IF(L653&gt;0,IF(L653=L652,L653+1,L653),0))</f>
        <v>641</v>
      </c>
      <c r="N653" s="12">
        <f t="shared" si="221"/>
        <v>1</v>
      </c>
      <c r="O653" s="12">
        <f t="shared" ca="1" si="222"/>
        <v>1.3443852000000001</v>
      </c>
      <c r="P653" s="17">
        <f t="shared" ref="P653:P716" si="233">IF(VLOOKUP(A653,Y$12:AF$150,8)=VLOOKUP(A652,Y$12:AF$150,8),0,VLOOKUP(A653,Y$12:AF$150,8))</f>
        <v>0</v>
      </c>
      <c r="Q653" s="14">
        <f t="shared" ca="1" si="223"/>
        <v>344.3852</v>
      </c>
      <c r="R653" s="20">
        <f t="shared" si="224"/>
        <v>0</v>
      </c>
      <c r="S653" s="14">
        <f t="shared" si="225"/>
        <v>0</v>
      </c>
      <c r="T653" s="4" t="str">
        <f t="shared" ref="T653:T716" si="234">IF(P652&gt;0,VLOOKUP(P652,X$12:AH$150,10),T652)</f>
        <v>A+J=</v>
      </c>
      <c r="U653" s="29">
        <f t="shared" ref="U653:U716" si="235">IF(P652&gt;0,VLOOKUP(P652,X$12:AH$150,11),U652)</f>
        <v>46021</v>
      </c>
      <c r="V653" s="3"/>
      <c r="W653" s="3"/>
      <c r="X653" s="3"/>
      <c r="Z653" s="3"/>
      <c r="AA653" s="1"/>
      <c r="AB653" s="3"/>
      <c r="AC653" s="3"/>
      <c r="AD653" s="3"/>
      <c r="AE653" s="3"/>
      <c r="AF653" s="3"/>
      <c r="AG653" s="11"/>
      <c r="AH653" s="3"/>
      <c r="AI653" s="3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  <c r="EP653" s="2"/>
      <c r="EQ653" s="2"/>
      <c r="ER653" s="2"/>
      <c r="ES653" s="2"/>
      <c r="ET653" s="2"/>
      <c r="EU653" s="2"/>
      <c r="EV653" s="2"/>
      <c r="EW653" s="2"/>
      <c r="EX653" s="2"/>
      <c r="EY653" s="2"/>
    </row>
    <row r="654" spans="1:155" x14ac:dyDescent="0.15">
      <c r="A654" s="115">
        <f t="shared" si="226"/>
        <v>45474</v>
      </c>
      <c r="B654" s="116">
        <f t="shared" ref="B654:B717" ca="1" si="236">IF(D654&lt;=TODAY(),C654+Q654,IF(AND(D654&gt;TODAY(),A654&lt;=$B$1),IF(VLOOKUP(TODAY(),$A$10:$E$5000,4,FALSE)=0,"n.d",C654+Q654),"n.d"))</f>
        <v>1344.9131400000001</v>
      </c>
      <c r="C654" s="14">
        <f t="shared" si="227"/>
        <v>1000</v>
      </c>
      <c r="D654" s="95">
        <f t="shared" si="228"/>
        <v>45471</v>
      </c>
      <c r="E654" s="93">
        <f ca="1">IF(D654&lt;$B$1,VLOOKUP(D654,[1]DI!$A$4:$B$15000,2,FALSE),0)</f>
        <v>0.104</v>
      </c>
      <c r="F654" s="14">
        <f t="shared" ref="F654:F717" ca="1" si="237">ROUND(((1+E654)^(1/252)),8)</f>
        <v>1.0003926999999999</v>
      </c>
      <c r="G654" s="14">
        <f ca="1">(TRUNC(PRODUCT($F$12:$F653),16))</f>
        <v>1.34491313978759</v>
      </c>
      <c r="H654" s="14">
        <f t="shared" ref="H654:H717" si="238">IF(P653&gt;0,G653,H653)</f>
        <v>1</v>
      </c>
      <c r="I654" s="14">
        <f t="shared" ref="I654:I717" ca="1" si="239">ROUND(G654/H654,8)</f>
        <v>1.3449131400000001</v>
      </c>
      <c r="J654" s="13">
        <f t="shared" si="229"/>
        <v>0</v>
      </c>
      <c r="K654" s="29">
        <f t="shared" si="230"/>
        <v>44538</v>
      </c>
      <c r="L654" s="2">
        <f t="shared" si="231"/>
        <v>642</v>
      </c>
      <c r="M654" s="17">
        <f t="shared" si="232"/>
        <v>642</v>
      </c>
      <c r="N654" s="12">
        <f t="shared" si="221"/>
        <v>1</v>
      </c>
      <c r="O654" s="12">
        <f t="shared" ca="1" si="222"/>
        <v>1.3449131400000001</v>
      </c>
      <c r="P654" s="17">
        <f t="shared" si="233"/>
        <v>0</v>
      </c>
      <c r="Q654" s="14">
        <f t="shared" ca="1" si="223"/>
        <v>344.91314</v>
      </c>
      <c r="R654" s="20">
        <f t="shared" si="224"/>
        <v>0</v>
      </c>
      <c r="S654" s="14">
        <f t="shared" si="225"/>
        <v>0</v>
      </c>
      <c r="T654" s="4" t="str">
        <f t="shared" si="234"/>
        <v>A+J=</v>
      </c>
      <c r="U654" s="29">
        <f t="shared" si="235"/>
        <v>46021</v>
      </c>
      <c r="V654" s="3"/>
      <c r="W654" s="3"/>
      <c r="X654" s="3"/>
      <c r="Z654" s="3"/>
      <c r="AA654" s="1"/>
      <c r="AB654" s="3"/>
      <c r="AC654" s="3"/>
      <c r="AD654" s="3"/>
      <c r="AE654" s="3"/>
      <c r="AF654" s="3"/>
      <c r="AG654" s="11"/>
      <c r="AH654" s="3"/>
      <c r="AI654" s="3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  <c r="EP654" s="2"/>
      <c r="EQ654" s="2"/>
      <c r="ER654" s="2"/>
      <c r="ES654" s="2"/>
      <c r="ET654" s="2"/>
      <c r="EU654" s="2"/>
      <c r="EV654" s="2"/>
      <c r="EW654" s="2"/>
      <c r="EX654" s="2"/>
      <c r="EY654" s="2"/>
    </row>
    <row r="655" spans="1:155" x14ac:dyDescent="0.15">
      <c r="A655" s="115">
        <f t="shared" si="226"/>
        <v>45475</v>
      </c>
      <c r="B655" s="116">
        <f t="shared" ca="1" si="236"/>
        <v>1345.44129</v>
      </c>
      <c r="C655" s="14">
        <f t="shared" si="227"/>
        <v>1000</v>
      </c>
      <c r="D655" s="95">
        <f t="shared" si="228"/>
        <v>45474</v>
      </c>
      <c r="E655" s="93">
        <f ca="1">IF(D655&lt;$B$1,VLOOKUP(D655,[1]DI!$A$4:$B$15000,2,FALSE),0)</f>
        <v>0.104</v>
      </c>
      <c r="F655" s="14">
        <f t="shared" ca="1" si="237"/>
        <v>1.0003926999999999</v>
      </c>
      <c r="G655" s="14">
        <f ca="1">(TRUNC(PRODUCT($F$12:$F654),16))</f>
        <v>1.34544128717759</v>
      </c>
      <c r="H655" s="14">
        <f t="shared" si="238"/>
        <v>1</v>
      </c>
      <c r="I655" s="14">
        <f t="shared" ca="1" si="239"/>
        <v>1.3454412899999999</v>
      </c>
      <c r="J655" s="13">
        <f t="shared" si="229"/>
        <v>0</v>
      </c>
      <c r="K655" s="29">
        <f t="shared" si="230"/>
        <v>44538</v>
      </c>
      <c r="L655" s="2">
        <f t="shared" si="231"/>
        <v>643</v>
      </c>
      <c r="M655" s="17">
        <f t="shared" si="232"/>
        <v>643</v>
      </c>
      <c r="N655" s="12">
        <f t="shared" si="221"/>
        <v>1</v>
      </c>
      <c r="O655" s="12">
        <f t="shared" ca="1" si="222"/>
        <v>1.3454412899999999</v>
      </c>
      <c r="P655" s="17">
        <f t="shared" si="233"/>
        <v>0</v>
      </c>
      <c r="Q655" s="14">
        <f t="shared" ca="1" si="223"/>
        <v>345.44128999999998</v>
      </c>
      <c r="R655" s="20">
        <f t="shared" si="224"/>
        <v>0</v>
      </c>
      <c r="S655" s="14">
        <f t="shared" si="225"/>
        <v>0</v>
      </c>
      <c r="T655" s="4" t="str">
        <f t="shared" si="234"/>
        <v>A+J=</v>
      </c>
      <c r="U655" s="29">
        <f t="shared" si="235"/>
        <v>46021</v>
      </c>
      <c r="V655" s="3"/>
      <c r="W655" s="3"/>
      <c r="X655" s="3"/>
      <c r="Z655" s="3"/>
      <c r="AA655" s="1"/>
      <c r="AB655" s="3"/>
      <c r="AC655" s="3"/>
      <c r="AD655" s="3"/>
      <c r="AE655" s="3"/>
      <c r="AF655" s="3"/>
      <c r="AG655" s="11"/>
      <c r="AH655" s="3"/>
      <c r="AI655" s="3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  <c r="EP655" s="2"/>
      <c r="EQ655" s="2"/>
      <c r="ER655" s="2"/>
      <c r="ES655" s="2"/>
      <c r="ET655" s="2"/>
      <c r="EU655" s="2"/>
      <c r="EV655" s="2"/>
      <c r="EW655" s="2"/>
      <c r="EX655" s="2"/>
      <c r="EY655" s="2"/>
    </row>
    <row r="656" spans="1:155" x14ac:dyDescent="0.15">
      <c r="A656" s="115">
        <f t="shared" si="226"/>
        <v>45476</v>
      </c>
      <c r="B656" s="116">
        <f t="shared" ca="1" si="236"/>
        <v>1345.96964</v>
      </c>
      <c r="C656" s="14">
        <f t="shared" si="227"/>
        <v>1000</v>
      </c>
      <c r="D656" s="95">
        <f t="shared" si="228"/>
        <v>45475</v>
      </c>
      <c r="E656" s="93">
        <f ca="1">IF(D656&lt;$B$1,VLOOKUP(D656,[1]DI!$A$4:$B$15000,2,FALSE),0)</f>
        <v>0.104</v>
      </c>
      <c r="F656" s="14">
        <f t="shared" ca="1" si="237"/>
        <v>1.0003926999999999</v>
      </c>
      <c r="G656" s="14">
        <f ca="1">(TRUNC(PRODUCT($F$12:$F655),16))</f>
        <v>1.3459696419710601</v>
      </c>
      <c r="H656" s="14">
        <f t="shared" si="238"/>
        <v>1</v>
      </c>
      <c r="I656" s="14">
        <f t="shared" ca="1" si="239"/>
        <v>1.3459696400000001</v>
      </c>
      <c r="J656" s="13">
        <f t="shared" si="229"/>
        <v>0</v>
      </c>
      <c r="K656" s="29">
        <f t="shared" si="230"/>
        <v>44538</v>
      </c>
      <c r="L656" s="2">
        <f t="shared" si="231"/>
        <v>644</v>
      </c>
      <c r="M656" s="17">
        <f t="shared" si="232"/>
        <v>644</v>
      </c>
      <c r="N656" s="12">
        <f t="shared" si="221"/>
        <v>1</v>
      </c>
      <c r="O656" s="12">
        <f t="shared" ca="1" si="222"/>
        <v>1.3459696400000001</v>
      </c>
      <c r="P656" s="17">
        <f t="shared" si="233"/>
        <v>0</v>
      </c>
      <c r="Q656" s="14">
        <f t="shared" ca="1" si="223"/>
        <v>345.96964000000003</v>
      </c>
      <c r="R656" s="20">
        <f t="shared" si="224"/>
        <v>0</v>
      </c>
      <c r="S656" s="14">
        <f t="shared" si="225"/>
        <v>0</v>
      </c>
      <c r="T656" s="4" t="str">
        <f t="shared" si="234"/>
        <v>A+J=</v>
      </c>
      <c r="U656" s="29">
        <f t="shared" si="235"/>
        <v>46021</v>
      </c>
      <c r="V656" s="3"/>
      <c r="W656" s="3"/>
      <c r="X656" s="3"/>
      <c r="Z656" s="3"/>
      <c r="AA656" s="1"/>
      <c r="AB656" s="3"/>
      <c r="AC656" s="3"/>
      <c r="AD656" s="3"/>
      <c r="AE656" s="3"/>
      <c r="AF656" s="3"/>
      <c r="AG656" s="11"/>
      <c r="AH656" s="3"/>
      <c r="AI656" s="3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  <c r="EP656" s="2"/>
      <c r="EQ656" s="2"/>
      <c r="ER656" s="2"/>
      <c r="ES656" s="2"/>
      <c r="ET656" s="2"/>
      <c r="EU656" s="2"/>
      <c r="EV656" s="2"/>
      <c r="EW656" s="2"/>
      <c r="EX656" s="2"/>
      <c r="EY656" s="2"/>
    </row>
    <row r="657" spans="1:155" x14ac:dyDescent="0.15">
      <c r="A657" s="115">
        <f t="shared" si="226"/>
        <v>45477</v>
      </c>
      <c r="B657" s="116">
        <f t="shared" ca="1" si="236"/>
        <v>1346.4982</v>
      </c>
      <c r="C657" s="14">
        <f t="shared" si="227"/>
        <v>1000</v>
      </c>
      <c r="D657" s="95">
        <f t="shared" si="228"/>
        <v>45476</v>
      </c>
      <c r="E657" s="93">
        <f ca="1">IF(D657&lt;$B$1,VLOOKUP(D657,[1]DI!$A$4:$B$15000,2,FALSE),0)</f>
        <v>0.104</v>
      </c>
      <c r="F657" s="14">
        <f t="shared" ca="1" si="237"/>
        <v>1.0003926999999999</v>
      </c>
      <c r="G657" s="14">
        <f ca="1">(TRUNC(PRODUCT($F$12:$F656),16))</f>
        <v>1.34649820424946</v>
      </c>
      <c r="H657" s="14">
        <f t="shared" si="238"/>
        <v>1</v>
      </c>
      <c r="I657" s="14">
        <f t="shared" ca="1" si="239"/>
        <v>1.3464982000000001</v>
      </c>
      <c r="J657" s="13">
        <f t="shared" si="229"/>
        <v>0</v>
      </c>
      <c r="K657" s="29">
        <f t="shared" si="230"/>
        <v>44538</v>
      </c>
      <c r="L657" s="2">
        <f t="shared" si="231"/>
        <v>645</v>
      </c>
      <c r="M657" s="17">
        <f t="shared" si="232"/>
        <v>645</v>
      </c>
      <c r="N657" s="12">
        <f t="shared" si="221"/>
        <v>1</v>
      </c>
      <c r="O657" s="12">
        <f t="shared" ca="1" si="222"/>
        <v>1.3464982000000001</v>
      </c>
      <c r="P657" s="17">
        <f t="shared" si="233"/>
        <v>0</v>
      </c>
      <c r="Q657" s="14">
        <f t="shared" ca="1" si="223"/>
        <v>346.4982</v>
      </c>
      <c r="R657" s="20">
        <f t="shared" si="224"/>
        <v>0</v>
      </c>
      <c r="S657" s="14">
        <f t="shared" si="225"/>
        <v>0</v>
      </c>
      <c r="T657" s="4" t="str">
        <f t="shared" si="234"/>
        <v>A+J=</v>
      </c>
      <c r="U657" s="29">
        <f t="shared" si="235"/>
        <v>46021</v>
      </c>
      <c r="V657" s="3"/>
      <c r="W657" s="3"/>
      <c r="X657" s="3"/>
      <c r="Z657" s="3"/>
      <c r="AA657" s="1"/>
      <c r="AB657" s="3"/>
      <c r="AC657" s="3"/>
      <c r="AD657" s="3"/>
      <c r="AE657" s="3"/>
      <c r="AF657" s="3"/>
      <c r="AG657" s="11"/>
      <c r="AH657" s="3"/>
      <c r="AI657" s="3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  <c r="EP657" s="2"/>
      <c r="EQ657" s="2"/>
      <c r="ER657" s="2"/>
      <c r="ES657" s="2"/>
      <c r="ET657" s="2"/>
      <c r="EU657" s="2"/>
      <c r="EV657" s="2"/>
      <c r="EW657" s="2"/>
      <c r="EX657" s="2"/>
      <c r="EY657" s="2"/>
    </row>
    <row r="658" spans="1:155" x14ac:dyDescent="0.15">
      <c r="A658" s="115">
        <f t="shared" si="226"/>
        <v>45478</v>
      </c>
      <c r="B658" s="116">
        <f t="shared" ca="1" si="236"/>
        <v>1347.0269699999999</v>
      </c>
      <c r="C658" s="14">
        <f t="shared" si="227"/>
        <v>1000</v>
      </c>
      <c r="D658" s="95">
        <f t="shared" si="228"/>
        <v>45477</v>
      </c>
      <c r="E658" s="93">
        <f ca="1">IF(D658&lt;$B$1,VLOOKUP(D658,[1]DI!$A$4:$B$15000,2,FALSE),0)</f>
        <v>0.104</v>
      </c>
      <c r="F658" s="14">
        <f t="shared" ca="1" si="237"/>
        <v>1.0003926999999999</v>
      </c>
      <c r="G658" s="14">
        <f ca="1">(TRUNC(PRODUCT($F$12:$F657),16))</f>
        <v>1.34702697409427</v>
      </c>
      <c r="H658" s="14">
        <f t="shared" si="238"/>
        <v>1</v>
      </c>
      <c r="I658" s="14">
        <f t="shared" ca="1" si="239"/>
        <v>1.3470269699999999</v>
      </c>
      <c r="J658" s="13">
        <f t="shared" si="229"/>
        <v>0</v>
      </c>
      <c r="K658" s="29">
        <f t="shared" si="230"/>
        <v>44538</v>
      </c>
      <c r="L658" s="2">
        <f t="shared" si="231"/>
        <v>646</v>
      </c>
      <c r="M658" s="17">
        <f t="shared" si="232"/>
        <v>646</v>
      </c>
      <c r="N658" s="12">
        <f t="shared" si="221"/>
        <v>1</v>
      </c>
      <c r="O658" s="12">
        <f t="shared" ca="1" si="222"/>
        <v>1.3470269699999999</v>
      </c>
      <c r="P658" s="17">
        <f t="shared" si="233"/>
        <v>0</v>
      </c>
      <c r="Q658" s="14">
        <f t="shared" ca="1" si="223"/>
        <v>347.02697000000001</v>
      </c>
      <c r="R658" s="20">
        <f t="shared" si="224"/>
        <v>0</v>
      </c>
      <c r="S658" s="14">
        <f t="shared" si="225"/>
        <v>0</v>
      </c>
      <c r="T658" s="4" t="str">
        <f t="shared" si="234"/>
        <v>A+J=</v>
      </c>
      <c r="U658" s="29">
        <f t="shared" si="235"/>
        <v>46021</v>
      </c>
      <c r="V658" s="3"/>
      <c r="W658" s="3"/>
      <c r="X658" s="3"/>
      <c r="Z658" s="3"/>
      <c r="AA658" s="1"/>
      <c r="AB658" s="3"/>
      <c r="AC658" s="3"/>
      <c r="AD658" s="3"/>
      <c r="AE658" s="3"/>
      <c r="AF658" s="3"/>
      <c r="AG658" s="11"/>
      <c r="AH658" s="3"/>
      <c r="AI658" s="3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  <c r="EP658" s="2"/>
      <c r="EQ658" s="2"/>
      <c r="ER658" s="2"/>
      <c r="ES658" s="2"/>
      <c r="ET658" s="2"/>
      <c r="EU658" s="2"/>
      <c r="EV658" s="2"/>
      <c r="EW658" s="2"/>
      <c r="EX658" s="2"/>
      <c r="EY658" s="2"/>
    </row>
    <row r="659" spans="1:155" x14ac:dyDescent="0.15">
      <c r="A659" s="115">
        <f t="shared" si="226"/>
        <v>45481</v>
      </c>
      <c r="B659" s="116">
        <f t="shared" ca="1" si="236"/>
        <v>1347.5559499999999</v>
      </c>
      <c r="C659" s="14">
        <f t="shared" si="227"/>
        <v>1000</v>
      </c>
      <c r="D659" s="95">
        <f t="shared" si="228"/>
        <v>45478</v>
      </c>
      <c r="E659" s="93">
        <f ca="1">IF(D659&lt;$B$1,VLOOKUP(D659,[1]DI!$A$4:$B$15000,2,FALSE),0)</f>
        <v>0.104</v>
      </c>
      <c r="F659" s="14">
        <f t="shared" ca="1" si="237"/>
        <v>1.0003926999999999</v>
      </c>
      <c r="G659" s="14">
        <f ca="1">(TRUNC(PRODUCT($F$12:$F658),16))</f>
        <v>1.3475559515869999</v>
      </c>
      <c r="H659" s="14">
        <f t="shared" si="238"/>
        <v>1</v>
      </c>
      <c r="I659" s="14">
        <f t="shared" ca="1" si="239"/>
        <v>1.3475559500000001</v>
      </c>
      <c r="J659" s="13">
        <f t="shared" si="229"/>
        <v>0</v>
      </c>
      <c r="K659" s="29">
        <f t="shared" si="230"/>
        <v>44538</v>
      </c>
      <c r="L659" s="2">
        <f t="shared" si="231"/>
        <v>647</v>
      </c>
      <c r="M659" s="17">
        <f t="shared" si="232"/>
        <v>647</v>
      </c>
      <c r="N659" s="12">
        <f t="shared" si="221"/>
        <v>1</v>
      </c>
      <c r="O659" s="12">
        <f t="shared" ca="1" si="222"/>
        <v>1.3475559500000001</v>
      </c>
      <c r="P659" s="17">
        <f t="shared" si="233"/>
        <v>0</v>
      </c>
      <c r="Q659" s="14">
        <f t="shared" ca="1" si="223"/>
        <v>347.55595</v>
      </c>
      <c r="R659" s="20">
        <f t="shared" si="224"/>
        <v>0</v>
      </c>
      <c r="S659" s="14">
        <f t="shared" si="225"/>
        <v>0</v>
      </c>
      <c r="T659" s="4" t="str">
        <f t="shared" si="234"/>
        <v>A+J=</v>
      </c>
      <c r="U659" s="29">
        <f t="shared" si="235"/>
        <v>46021</v>
      </c>
      <c r="V659" s="3"/>
      <c r="W659" s="3"/>
      <c r="X659" s="3"/>
      <c r="Z659" s="3"/>
      <c r="AA659" s="1"/>
      <c r="AB659" s="3"/>
      <c r="AC659" s="3"/>
      <c r="AD659" s="3"/>
      <c r="AE659" s="3"/>
      <c r="AF659" s="3"/>
      <c r="AG659" s="11"/>
      <c r="AH659" s="3"/>
      <c r="AI659" s="3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  <c r="EP659" s="2"/>
      <c r="EQ659" s="2"/>
      <c r="ER659" s="2"/>
      <c r="ES659" s="2"/>
      <c r="ET659" s="2"/>
      <c r="EU659" s="2"/>
      <c r="EV659" s="2"/>
      <c r="EW659" s="2"/>
      <c r="EX659" s="2"/>
      <c r="EY659" s="2"/>
    </row>
    <row r="660" spans="1:155" x14ac:dyDescent="0.15">
      <c r="A660" s="115">
        <f t="shared" si="226"/>
        <v>45482</v>
      </c>
      <c r="B660" s="116">
        <f t="shared" ca="1" si="236"/>
        <v>1348.0851400000001</v>
      </c>
      <c r="C660" s="14">
        <f t="shared" si="227"/>
        <v>1000</v>
      </c>
      <c r="D660" s="95">
        <f t="shared" si="228"/>
        <v>45481</v>
      </c>
      <c r="E660" s="93">
        <f ca="1">IF(D660&lt;$B$1,VLOOKUP(D660,[1]DI!$A$4:$B$15000,2,FALSE),0)</f>
        <v>0.104</v>
      </c>
      <c r="F660" s="14">
        <f t="shared" ca="1" si="237"/>
        <v>1.0003926999999999</v>
      </c>
      <c r="G660" s="14">
        <f ca="1">(TRUNC(PRODUCT($F$12:$F659),16))</f>
        <v>1.34808513680919</v>
      </c>
      <c r="H660" s="14">
        <f t="shared" si="238"/>
        <v>1</v>
      </c>
      <c r="I660" s="14">
        <f t="shared" ca="1" si="239"/>
        <v>1.34808514</v>
      </c>
      <c r="J660" s="13">
        <f t="shared" si="229"/>
        <v>0</v>
      </c>
      <c r="K660" s="29">
        <f t="shared" si="230"/>
        <v>44538</v>
      </c>
      <c r="L660" s="2">
        <f t="shared" si="231"/>
        <v>648</v>
      </c>
      <c r="M660" s="17">
        <f t="shared" si="232"/>
        <v>648</v>
      </c>
      <c r="N660" s="12">
        <f t="shared" si="221"/>
        <v>1</v>
      </c>
      <c r="O660" s="12">
        <f t="shared" ca="1" si="222"/>
        <v>1.34808514</v>
      </c>
      <c r="P660" s="17">
        <f t="shared" si="233"/>
        <v>0</v>
      </c>
      <c r="Q660" s="14">
        <f t="shared" ca="1" si="223"/>
        <v>348.08514000000002</v>
      </c>
      <c r="R660" s="20">
        <f t="shared" si="224"/>
        <v>0</v>
      </c>
      <c r="S660" s="14">
        <f t="shared" si="225"/>
        <v>0</v>
      </c>
      <c r="T660" s="4" t="str">
        <f t="shared" si="234"/>
        <v>A+J=</v>
      </c>
      <c r="U660" s="29">
        <f t="shared" si="235"/>
        <v>46021</v>
      </c>
      <c r="V660" s="3"/>
      <c r="W660" s="3"/>
      <c r="X660" s="3"/>
      <c r="Z660" s="3"/>
      <c r="AA660" s="1"/>
      <c r="AB660" s="3"/>
      <c r="AC660" s="3"/>
      <c r="AD660" s="3"/>
      <c r="AE660" s="3"/>
      <c r="AF660" s="3"/>
      <c r="AG660" s="11"/>
      <c r="AH660" s="3"/>
      <c r="AI660" s="3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  <c r="EP660" s="2"/>
      <c r="EQ660" s="2"/>
      <c r="ER660" s="2"/>
      <c r="ES660" s="2"/>
      <c r="ET660" s="2"/>
      <c r="EU660" s="2"/>
      <c r="EV660" s="2"/>
      <c r="EW660" s="2"/>
      <c r="EX660" s="2"/>
      <c r="EY660" s="2"/>
    </row>
    <row r="661" spans="1:155" x14ac:dyDescent="0.15">
      <c r="A661" s="115">
        <f t="shared" si="226"/>
        <v>45483</v>
      </c>
      <c r="B661" s="116">
        <f t="shared" ca="1" si="236"/>
        <v>1348.6145300000001</v>
      </c>
      <c r="C661" s="14">
        <f t="shared" si="227"/>
        <v>1000</v>
      </c>
      <c r="D661" s="95">
        <f t="shared" si="228"/>
        <v>45482</v>
      </c>
      <c r="E661" s="93">
        <f ca="1">IF(D661&lt;$B$1,VLOOKUP(D661,[1]DI!$A$4:$B$15000,2,FALSE),0)</f>
        <v>0.104</v>
      </c>
      <c r="F661" s="14">
        <f t="shared" ca="1" si="237"/>
        <v>1.0003926999999999</v>
      </c>
      <c r="G661" s="14">
        <f ca="1">(TRUNC(PRODUCT($F$12:$F660),16))</f>
        <v>1.3486145298424099</v>
      </c>
      <c r="H661" s="14">
        <f t="shared" si="238"/>
        <v>1</v>
      </c>
      <c r="I661" s="14">
        <f t="shared" ca="1" si="239"/>
        <v>1.3486145300000001</v>
      </c>
      <c r="J661" s="13">
        <f t="shared" si="229"/>
        <v>0</v>
      </c>
      <c r="K661" s="29">
        <f t="shared" si="230"/>
        <v>44538</v>
      </c>
      <c r="L661" s="2">
        <f t="shared" si="231"/>
        <v>649</v>
      </c>
      <c r="M661" s="17">
        <f t="shared" si="232"/>
        <v>649</v>
      </c>
      <c r="N661" s="12">
        <f t="shared" si="221"/>
        <v>1</v>
      </c>
      <c r="O661" s="12">
        <f t="shared" ca="1" si="222"/>
        <v>1.3486145300000001</v>
      </c>
      <c r="P661" s="17">
        <f t="shared" si="233"/>
        <v>0</v>
      </c>
      <c r="Q661" s="14">
        <f t="shared" ca="1" si="223"/>
        <v>348.61453</v>
      </c>
      <c r="R661" s="20">
        <f t="shared" si="224"/>
        <v>0</v>
      </c>
      <c r="S661" s="14">
        <f t="shared" si="225"/>
        <v>0</v>
      </c>
      <c r="T661" s="4" t="str">
        <f t="shared" si="234"/>
        <v>A+J=</v>
      </c>
      <c r="U661" s="29">
        <f t="shared" si="235"/>
        <v>46021</v>
      </c>
      <c r="V661" s="3"/>
      <c r="W661" s="3"/>
      <c r="X661" s="3"/>
      <c r="Z661" s="3"/>
      <c r="AA661" s="1"/>
      <c r="AB661" s="3"/>
      <c r="AC661" s="3"/>
      <c r="AD661" s="3"/>
      <c r="AE661" s="3"/>
      <c r="AF661" s="3"/>
      <c r="AG661" s="11"/>
      <c r="AH661" s="3"/>
      <c r="AI661" s="3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  <c r="EQ661" s="2"/>
      <c r="ER661" s="2"/>
      <c r="ES661" s="2"/>
      <c r="ET661" s="2"/>
      <c r="EU661" s="2"/>
      <c r="EV661" s="2"/>
      <c r="EW661" s="2"/>
      <c r="EX661" s="2"/>
      <c r="EY661" s="2"/>
    </row>
    <row r="662" spans="1:155" x14ac:dyDescent="0.15">
      <c r="A662" s="115">
        <f t="shared" si="226"/>
        <v>45484</v>
      </c>
      <c r="B662" s="116">
        <f t="shared" ca="1" si="236"/>
        <v>1349.1441300000001</v>
      </c>
      <c r="C662" s="14">
        <f t="shared" si="227"/>
        <v>1000</v>
      </c>
      <c r="D662" s="95">
        <f t="shared" si="228"/>
        <v>45483</v>
      </c>
      <c r="E662" s="93">
        <f ca="1">IF(D662&lt;$B$1,VLOOKUP(D662,[1]DI!$A$4:$B$15000,2,FALSE),0)</f>
        <v>0.104</v>
      </c>
      <c r="F662" s="14">
        <f t="shared" ca="1" si="237"/>
        <v>1.0003926999999999</v>
      </c>
      <c r="G662" s="14">
        <f ca="1">(TRUNC(PRODUCT($F$12:$F661),16))</f>
        <v>1.3491441307682801</v>
      </c>
      <c r="H662" s="14">
        <f t="shared" si="238"/>
        <v>1</v>
      </c>
      <c r="I662" s="14">
        <f t="shared" ca="1" si="239"/>
        <v>1.34914413</v>
      </c>
      <c r="J662" s="13">
        <f t="shared" si="229"/>
        <v>0</v>
      </c>
      <c r="K662" s="29">
        <f t="shared" si="230"/>
        <v>44538</v>
      </c>
      <c r="L662" s="2">
        <f t="shared" si="231"/>
        <v>650</v>
      </c>
      <c r="M662" s="17">
        <f t="shared" si="232"/>
        <v>650</v>
      </c>
      <c r="N662" s="12">
        <f t="shared" si="221"/>
        <v>1</v>
      </c>
      <c r="O662" s="12">
        <f t="shared" ca="1" si="222"/>
        <v>1.34914413</v>
      </c>
      <c r="P662" s="17">
        <f t="shared" si="233"/>
        <v>0</v>
      </c>
      <c r="Q662" s="14">
        <f t="shared" ca="1" si="223"/>
        <v>349.14413000000002</v>
      </c>
      <c r="R662" s="20">
        <f t="shared" si="224"/>
        <v>0</v>
      </c>
      <c r="S662" s="14">
        <f t="shared" si="225"/>
        <v>0</v>
      </c>
      <c r="T662" s="4" t="str">
        <f t="shared" si="234"/>
        <v>A+J=</v>
      </c>
      <c r="U662" s="29">
        <f t="shared" si="235"/>
        <v>46021</v>
      </c>
      <c r="V662" s="3"/>
      <c r="W662" s="3"/>
      <c r="X662" s="3"/>
      <c r="Z662" s="3"/>
      <c r="AA662" s="1"/>
      <c r="AB662" s="3"/>
      <c r="AC662" s="3"/>
      <c r="AD662" s="3"/>
      <c r="AE662" s="3"/>
      <c r="AF662" s="3"/>
      <c r="AG662" s="11"/>
      <c r="AH662" s="3"/>
      <c r="AI662" s="3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  <c r="EP662" s="2"/>
      <c r="EQ662" s="2"/>
      <c r="ER662" s="2"/>
      <c r="ES662" s="2"/>
      <c r="ET662" s="2"/>
      <c r="EU662" s="2"/>
      <c r="EV662" s="2"/>
      <c r="EW662" s="2"/>
      <c r="EX662" s="2"/>
      <c r="EY662" s="2"/>
    </row>
    <row r="663" spans="1:155" x14ac:dyDescent="0.15">
      <c r="A663" s="115">
        <f t="shared" si="226"/>
        <v>45485</v>
      </c>
      <c r="B663" s="116">
        <f t="shared" ca="1" si="236"/>
        <v>1349.6739400000001</v>
      </c>
      <c r="C663" s="14">
        <f t="shared" si="227"/>
        <v>1000</v>
      </c>
      <c r="D663" s="95">
        <f t="shared" si="228"/>
        <v>45484</v>
      </c>
      <c r="E663" s="93">
        <f ca="1">IF(D663&lt;$B$1,VLOOKUP(D663,[1]DI!$A$4:$B$15000,2,FALSE),0)</f>
        <v>0.104</v>
      </c>
      <c r="F663" s="14">
        <f t="shared" ca="1" si="237"/>
        <v>1.0003926999999999</v>
      </c>
      <c r="G663" s="14">
        <f ca="1">(TRUNC(PRODUCT($F$12:$F662),16))</f>
        <v>1.3496739396684301</v>
      </c>
      <c r="H663" s="14">
        <f t="shared" si="238"/>
        <v>1</v>
      </c>
      <c r="I663" s="14">
        <f t="shared" ca="1" si="239"/>
        <v>1.34967394</v>
      </c>
      <c r="J663" s="13">
        <f t="shared" si="229"/>
        <v>0</v>
      </c>
      <c r="K663" s="29">
        <f t="shared" si="230"/>
        <v>44538</v>
      </c>
      <c r="L663" s="2">
        <f t="shared" si="231"/>
        <v>651</v>
      </c>
      <c r="M663" s="17">
        <f t="shared" si="232"/>
        <v>651</v>
      </c>
      <c r="N663" s="12">
        <f t="shared" si="221"/>
        <v>1</v>
      </c>
      <c r="O663" s="12">
        <f t="shared" ca="1" si="222"/>
        <v>1.34967394</v>
      </c>
      <c r="P663" s="17">
        <f t="shared" si="233"/>
        <v>0</v>
      </c>
      <c r="Q663" s="14">
        <f t="shared" ca="1" si="223"/>
        <v>349.67394000000002</v>
      </c>
      <c r="R663" s="20">
        <f t="shared" si="224"/>
        <v>0</v>
      </c>
      <c r="S663" s="14">
        <f t="shared" si="225"/>
        <v>0</v>
      </c>
      <c r="T663" s="4" t="str">
        <f t="shared" si="234"/>
        <v>A+J=</v>
      </c>
      <c r="U663" s="29">
        <f t="shared" si="235"/>
        <v>46021</v>
      </c>
      <c r="V663" s="3"/>
      <c r="W663" s="3"/>
      <c r="X663" s="3"/>
      <c r="Z663" s="3"/>
      <c r="AA663" s="1"/>
      <c r="AB663" s="3"/>
      <c r="AC663" s="3"/>
      <c r="AD663" s="3"/>
      <c r="AE663" s="3"/>
      <c r="AF663" s="3"/>
      <c r="AG663" s="11"/>
      <c r="AH663" s="3"/>
      <c r="AI663" s="3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  <c r="EP663" s="2"/>
      <c r="EQ663" s="2"/>
      <c r="ER663" s="2"/>
      <c r="ES663" s="2"/>
      <c r="ET663" s="2"/>
      <c r="EU663" s="2"/>
      <c r="EV663" s="2"/>
      <c r="EW663" s="2"/>
      <c r="EX663" s="2"/>
      <c r="EY663" s="2"/>
    </row>
    <row r="664" spans="1:155" x14ac:dyDescent="0.15">
      <c r="A664" s="115">
        <f t="shared" si="226"/>
        <v>45488</v>
      </c>
      <c r="B664" s="116">
        <f t="shared" ca="1" si="236"/>
        <v>1350.2039600000001</v>
      </c>
      <c r="C664" s="14">
        <f t="shared" si="227"/>
        <v>1000</v>
      </c>
      <c r="D664" s="95">
        <f t="shared" si="228"/>
        <v>45485</v>
      </c>
      <c r="E664" s="93">
        <f ca="1">IF(D664&lt;$B$1,VLOOKUP(D664,[1]DI!$A$4:$B$15000,2,FALSE),0)</f>
        <v>0.104</v>
      </c>
      <c r="F664" s="14">
        <f t="shared" ca="1" si="237"/>
        <v>1.0003926999999999</v>
      </c>
      <c r="G664" s="14">
        <f ca="1">(TRUNC(PRODUCT($F$12:$F663),16))</f>
        <v>1.3502039566245401</v>
      </c>
      <c r="H664" s="14">
        <f t="shared" si="238"/>
        <v>1</v>
      </c>
      <c r="I664" s="14">
        <f t="shared" ca="1" si="239"/>
        <v>1.35020396</v>
      </c>
      <c r="J664" s="13">
        <f t="shared" si="229"/>
        <v>0</v>
      </c>
      <c r="K664" s="29">
        <f t="shared" si="230"/>
        <v>44538</v>
      </c>
      <c r="L664" s="2">
        <f t="shared" si="231"/>
        <v>652</v>
      </c>
      <c r="M664" s="17">
        <f t="shared" si="232"/>
        <v>652</v>
      </c>
      <c r="N664" s="12">
        <f t="shared" si="221"/>
        <v>1</v>
      </c>
      <c r="O664" s="12">
        <f t="shared" ca="1" si="222"/>
        <v>1.35020396</v>
      </c>
      <c r="P664" s="17">
        <f t="shared" si="233"/>
        <v>0</v>
      </c>
      <c r="Q664" s="14">
        <f t="shared" ca="1" si="223"/>
        <v>350.20396</v>
      </c>
      <c r="R664" s="20">
        <f t="shared" si="224"/>
        <v>0</v>
      </c>
      <c r="S664" s="14">
        <f t="shared" si="225"/>
        <v>0</v>
      </c>
      <c r="T664" s="4" t="str">
        <f t="shared" si="234"/>
        <v>A+J=</v>
      </c>
      <c r="U664" s="29">
        <f t="shared" si="235"/>
        <v>46021</v>
      </c>
      <c r="V664" s="3"/>
      <c r="W664" s="3"/>
      <c r="X664" s="3"/>
      <c r="Z664" s="3"/>
      <c r="AA664" s="1"/>
      <c r="AB664" s="3"/>
      <c r="AC664" s="3"/>
      <c r="AD664" s="3"/>
      <c r="AE664" s="3"/>
      <c r="AF664" s="3"/>
      <c r="AG664" s="11"/>
      <c r="AH664" s="3"/>
      <c r="AI664" s="3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  <c r="EP664" s="2"/>
      <c r="EQ664" s="2"/>
      <c r="ER664" s="2"/>
      <c r="ES664" s="2"/>
      <c r="ET664" s="2"/>
      <c r="EU664" s="2"/>
      <c r="EV664" s="2"/>
      <c r="EW664" s="2"/>
      <c r="EX664" s="2"/>
      <c r="EY664" s="2"/>
    </row>
    <row r="665" spans="1:155" x14ac:dyDescent="0.15">
      <c r="A665" s="115">
        <f t="shared" si="226"/>
        <v>45489</v>
      </c>
      <c r="B665" s="116">
        <f t="shared" ca="1" si="236"/>
        <v>1350.7341799999999</v>
      </c>
      <c r="C665" s="14">
        <f t="shared" si="227"/>
        <v>1000</v>
      </c>
      <c r="D665" s="95">
        <f t="shared" si="228"/>
        <v>45488</v>
      </c>
      <c r="E665" s="93">
        <f ca="1">IF(D665&lt;$B$1,VLOOKUP(D665,[1]DI!$A$4:$B$15000,2,FALSE),0)</f>
        <v>0.104</v>
      </c>
      <c r="F665" s="14">
        <f t="shared" ca="1" si="237"/>
        <v>1.0003926999999999</v>
      </c>
      <c r="G665" s="14">
        <f ca="1">(TRUNC(PRODUCT($F$12:$F664),16))</f>
        <v>1.3507341817183101</v>
      </c>
      <c r="H665" s="14">
        <f t="shared" si="238"/>
        <v>1</v>
      </c>
      <c r="I665" s="14">
        <f t="shared" ca="1" si="239"/>
        <v>1.3507341799999999</v>
      </c>
      <c r="J665" s="13">
        <f t="shared" si="229"/>
        <v>0</v>
      </c>
      <c r="K665" s="29">
        <f t="shared" si="230"/>
        <v>44538</v>
      </c>
      <c r="L665" s="2">
        <f t="shared" si="231"/>
        <v>653</v>
      </c>
      <c r="M665" s="17">
        <f t="shared" si="232"/>
        <v>653</v>
      </c>
      <c r="N665" s="12">
        <f t="shared" si="221"/>
        <v>1</v>
      </c>
      <c r="O665" s="12">
        <f t="shared" ca="1" si="222"/>
        <v>1.3507341799999999</v>
      </c>
      <c r="P665" s="17">
        <f t="shared" si="233"/>
        <v>0</v>
      </c>
      <c r="Q665" s="14">
        <f t="shared" ca="1" si="223"/>
        <v>350.73417999999998</v>
      </c>
      <c r="R665" s="20">
        <f t="shared" si="224"/>
        <v>0</v>
      </c>
      <c r="S665" s="14">
        <f t="shared" si="225"/>
        <v>0</v>
      </c>
      <c r="T665" s="4" t="str">
        <f t="shared" si="234"/>
        <v>A+J=</v>
      </c>
      <c r="U665" s="29">
        <f t="shared" si="235"/>
        <v>46021</v>
      </c>
      <c r="V665" s="3"/>
      <c r="W665" s="3"/>
      <c r="X665" s="3"/>
      <c r="Z665" s="3"/>
      <c r="AA665" s="1"/>
      <c r="AB665" s="3"/>
      <c r="AC665" s="3"/>
      <c r="AD665" s="3"/>
      <c r="AE665" s="3"/>
      <c r="AF665" s="3"/>
      <c r="AG665" s="11"/>
      <c r="AH665" s="3"/>
      <c r="AI665" s="3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  <c r="EP665" s="2"/>
      <c r="EQ665" s="2"/>
      <c r="ER665" s="2"/>
      <c r="ES665" s="2"/>
      <c r="ET665" s="2"/>
      <c r="EU665" s="2"/>
      <c r="EV665" s="2"/>
      <c r="EW665" s="2"/>
      <c r="EX665" s="2"/>
      <c r="EY665" s="2"/>
    </row>
    <row r="666" spans="1:155" x14ac:dyDescent="0.15">
      <c r="A666" s="115">
        <f t="shared" si="226"/>
        <v>45490</v>
      </c>
      <c r="B666" s="116">
        <f t="shared" ca="1" si="236"/>
        <v>1351.2646199999999</v>
      </c>
      <c r="C666" s="14">
        <f t="shared" si="227"/>
        <v>1000</v>
      </c>
      <c r="D666" s="95">
        <f t="shared" si="228"/>
        <v>45489</v>
      </c>
      <c r="E666" s="93">
        <f ca="1">IF(D666&lt;$B$1,VLOOKUP(D666,[1]DI!$A$4:$B$15000,2,FALSE),0)</f>
        <v>0.104</v>
      </c>
      <c r="F666" s="14">
        <f t="shared" ca="1" si="237"/>
        <v>1.0003926999999999</v>
      </c>
      <c r="G666" s="14">
        <f ca="1">(TRUNC(PRODUCT($F$12:$F665),16))</f>
        <v>1.35126461503147</v>
      </c>
      <c r="H666" s="14">
        <f t="shared" si="238"/>
        <v>1</v>
      </c>
      <c r="I666" s="14">
        <f t="shared" ca="1" si="239"/>
        <v>1.35126462</v>
      </c>
      <c r="J666" s="13">
        <f t="shared" si="229"/>
        <v>0</v>
      </c>
      <c r="K666" s="29">
        <f t="shared" si="230"/>
        <v>44538</v>
      </c>
      <c r="L666" s="2">
        <f t="shared" si="231"/>
        <v>654</v>
      </c>
      <c r="M666" s="17">
        <f t="shared" si="232"/>
        <v>654</v>
      </c>
      <c r="N666" s="12">
        <f t="shared" si="221"/>
        <v>1</v>
      </c>
      <c r="O666" s="12">
        <f t="shared" ca="1" si="222"/>
        <v>1.35126462</v>
      </c>
      <c r="P666" s="17">
        <f t="shared" si="233"/>
        <v>0</v>
      </c>
      <c r="Q666" s="14">
        <f t="shared" ca="1" si="223"/>
        <v>351.26461999999998</v>
      </c>
      <c r="R666" s="20">
        <f t="shared" si="224"/>
        <v>0</v>
      </c>
      <c r="S666" s="14">
        <f t="shared" si="225"/>
        <v>0</v>
      </c>
      <c r="T666" s="4" t="str">
        <f t="shared" si="234"/>
        <v>A+J=</v>
      </c>
      <c r="U666" s="29">
        <f t="shared" si="235"/>
        <v>46021</v>
      </c>
      <c r="V666" s="3"/>
      <c r="W666" s="3"/>
      <c r="X666" s="3"/>
      <c r="Z666" s="3"/>
      <c r="AA666" s="1"/>
      <c r="AB666" s="3"/>
      <c r="AC666" s="3"/>
      <c r="AD666" s="3"/>
      <c r="AE666" s="3"/>
      <c r="AF666" s="3"/>
      <c r="AG666" s="11"/>
      <c r="AH666" s="3"/>
      <c r="AI666" s="3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  <c r="EP666" s="2"/>
      <c r="EQ666" s="2"/>
      <c r="ER666" s="2"/>
      <c r="ES666" s="2"/>
      <c r="ET666" s="2"/>
      <c r="EU666" s="2"/>
      <c r="EV666" s="2"/>
      <c r="EW666" s="2"/>
      <c r="EX666" s="2"/>
      <c r="EY666" s="2"/>
    </row>
    <row r="667" spans="1:155" x14ac:dyDescent="0.15">
      <c r="A667" s="115">
        <f t="shared" si="226"/>
        <v>45491</v>
      </c>
      <c r="B667" s="116">
        <f t="shared" ca="1" si="236"/>
        <v>1351.7952599999999</v>
      </c>
      <c r="C667" s="14">
        <f t="shared" si="227"/>
        <v>1000</v>
      </c>
      <c r="D667" s="95">
        <f t="shared" si="228"/>
        <v>45490</v>
      </c>
      <c r="E667" s="93">
        <f ca="1">IF(D667&lt;$B$1,VLOOKUP(D667,[1]DI!$A$4:$B$15000,2,FALSE),0)</f>
        <v>0.104</v>
      </c>
      <c r="F667" s="14">
        <f t="shared" ca="1" si="237"/>
        <v>1.0003926999999999</v>
      </c>
      <c r="G667" s="14">
        <f ca="1">(TRUNC(PRODUCT($F$12:$F666),16))</f>
        <v>1.35179525664579</v>
      </c>
      <c r="H667" s="14">
        <f t="shared" si="238"/>
        <v>1</v>
      </c>
      <c r="I667" s="14">
        <f t="shared" ca="1" si="239"/>
        <v>1.3517952600000001</v>
      </c>
      <c r="J667" s="13">
        <f t="shared" si="229"/>
        <v>0</v>
      </c>
      <c r="K667" s="29">
        <f t="shared" si="230"/>
        <v>44538</v>
      </c>
      <c r="L667" s="2">
        <f t="shared" si="231"/>
        <v>655</v>
      </c>
      <c r="M667" s="17">
        <f t="shared" si="232"/>
        <v>655</v>
      </c>
      <c r="N667" s="12">
        <f t="shared" si="221"/>
        <v>1</v>
      </c>
      <c r="O667" s="12">
        <f t="shared" ca="1" si="222"/>
        <v>1.3517952600000001</v>
      </c>
      <c r="P667" s="17">
        <f t="shared" si="233"/>
        <v>0</v>
      </c>
      <c r="Q667" s="14">
        <f t="shared" ca="1" si="223"/>
        <v>351.79525999999998</v>
      </c>
      <c r="R667" s="20">
        <f t="shared" si="224"/>
        <v>0</v>
      </c>
      <c r="S667" s="14">
        <f t="shared" si="225"/>
        <v>0</v>
      </c>
      <c r="T667" s="4" t="str">
        <f t="shared" si="234"/>
        <v>A+J=</v>
      </c>
      <c r="U667" s="29">
        <f t="shared" si="235"/>
        <v>46021</v>
      </c>
      <c r="V667" s="3"/>
      <c r="W667" s="3"/>
      <c r="X667" s="3"/>
      <c r="Z667" s="3"/>
      <c r="AA667" s="1"/>
      <c r="AB667" s="3"/>
      <c r="AC667" s="3"/>
      <c r="AD667" s="3"/>
      <c r="AE667" s="3"/>
      <c r="AF667" s="3"/>
      <c r="AG667" s="11"/>
      <c r="AH667" s="3"/>
      <c r="AI667" s="3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  <c r="EP667" s="2"/>
      <c r="EQ667" s="2"/>
      <c r="ER667" s="2"/>
      <c r="ES667" s="2"/>
      <c r="ET667" s="2"/>
      <c r="EU667" s="2"/>
      <c r="EV667" s="2"/>
      <c r="EW667" s="2"/>
      <c r="EX667" s="2"/>
      <c r="EY667" s="2"/>
    </row>
    <row r="668" spans="1:155" x14ac:dyDescent="0.15">
      <c r="A668" s="115">
        <f t="shared" si="226"/>
        <v>45492</v>
      </c>
      <c r="B668" s="116">
        <f t="shared" ca="1" si="236"/>
        <v>1352.32611</v>
      </c>
      <c r="C668" s="14">
        <f t="shared" si="227"/>
        <v>1000</v>
      </c>
      <c r="D668" s="95">
        <f t="shared" si="228"/>
        <v>45491</v>
      </c>
      <c r="E668" s="93">
        <f ca="1">IF(D668&lt;$B$1,VLOOKUP(D668,[1]DI!$A$4:$B$15000,2,FALSE),0)</f>
        <v>0.104</v>
      </c>
      <c r="F668" s="14">
        <f t="shared" ca="1" si="237"/>
        <v>1.0003926999999999</v>
      </c>
      <c r="G668" s="14">
        <f ca="1">(TRUNC(PRODUCT($F$12:$F667),16))</f>
        <v>1.3523261066430801</v>
      </c>
      <c r="H668" s="14">
        <f t="shared" si="238"/>
        <v>1</v>
      </c>
      <c r="I668" s="14">
        <f t="shared" ca="1" si="239"/>
        <v>1.3523261099999999</v>
      </c>
      <c r="J668" s="13">
        <f t="shared" si="229"/>
        <v>0</v>
      </c>
      <c r="K668" s="29">
        <f t="shared" si="230"/>
        <v>44538</v>
      </c>
      <c r="L668" s="2">
        <f t="shared" si="231"/>
        <v>656</v>
      </c>
      <c r="M668" s="17">
        <f t="shared" si="232"/>
        <v>656</v>
      </c>
      <c r="N668" s="12">
        <f t="shared" si="221"/>
        <v>1</v>
      </c>
      <c r="O668" s="12">
        <f t="shared" ca="1" si="222"/>
        <v>1.3523261099999999</v>
      </c>
      <c r="P668" s="17">
        <f t="shared" si="233"/>
        <v>0</v>
      </c>
      <c r="Q668" s="14">
        <f t="shared" ca="1" si="223"/>
        <v>352.32611000000003</v>
      </c>
      <c r="R668" s="20">
        <f t="shared" si="224"/>
        <v>0</v>
      </c>
      <c r="S668" s="14">
        <f t="shared" si="225"/>
        <v>0</v>
      </c>
      <c r="T668" s="4" t="str">
        <f t="shared" si="234"/>
        <v>A+J=</v>
      </c>
      <c r="U668" s="29">
        <f t="shared" si="235"/>
        <v>46021</v>
      </c>
      <c r="V668" s="3"/>
      <c r="W668" s="3"/>
      <c r="X668" s="3"/>
      <c r="Z668" s="3"/>
      <c r="AA668" s="1"/>
      <c r="AB668" s="3"/>
      <c r="AC668" s="3"/>
      <c r="AD668" s="3"/>
      <c r="AE668" s="3"/>
      <c r="AF668" s="3"/>
      <c r="AG668" s="11"/>
      <c r="AH668" s="3"/>
      <c r="AI668" s="3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  <c r="EP668" s="2"/>
      <c r="EQ668" s="2"/>
      <c r="ER668" s="2"/>
      <c r="ES668" s="2"/>
      <c r="ET668" s="2"/>
      <c r="EU668" s="2"/>
      <c r="EV668" s="2"/>
      <c r="EW668" s="2"/>
      <c r="EX668" s="2"/>
      <c r="EY668" s="2"/>
    </row>
    <row r="669" spans="1:155" x14ac:dyDescent="0.15">
      <c r="A669" s="115">
        <f t="shared" si="226"/>
        <v>45495</v>
      </c>
      <c r="B669" s="116">
        <f t="shared" ca="1" si="236"/>
        <v>1352.85717</v>
      </c>
      <c r="C669" s="14">
        <f t="shared" si="227"/>
        <v>1000</v>
      </c>
      <c r="D669" s="95">
        <f t="shared" si="228"/>
        <v>45492</v>
      </c>
      <c r="E669" s="93">
        <f ca="1">IF(D669&lt;$B$1,VLOOKUP(D669,[1]DI!$A$4:$B$15000,2,FALSE),0)</f>
        <v>0.104</v>
      </c>
      <c r="F669" s="14">
        <f t="shared" ca="1" si="237"/>
        <v>1.0003926999999999</v>
      </c>
      <c r="G669" s="14">
        <f ca="1">(TRUNC(PRODUCT($F$12:$F668),16))</f>
        <v>1.35285716510515</v>
      </c>
      <c r="H669" s="14">
        <f t="shared" si="238"/>
        <v>1</v>
      </c>
      <c r="I669" s="14">
        <f t="shared" ca="1" si="239"/>
        <v>1.3528571700000001</v>
      </c>
      <c r="J669" s="13">
        <f t="shared" si="229"/>
        <v>0</v>
      </c>
      <c r="K669" s="29">
        <f t="shared" si="230"/>
        <v>44538</v>
      </c>
      <c r="L669" s="2">
        <f t="shared" si="231"/>
        <v>657</v>
      </c>
      <c r="M669" s="17">
        <f t="shared" si="232"/>
        <v>657</v>
      </c>
      <c r="N669" s="12">
        <f t="shared" si="221"/>
        <v>1</v>
      </c>
      <c r="O669" s="12">
        <f t="shared" ca="1" si="222"/>
        <v>1.3528571700000001</v>
      </c>
      <c r="P669" s="17">
        <f t="shared" si="233"/>
        <v>0</v>
      </c>
      <c r="Q669" s="14">
        <f t="shared" ca="1" si="223"/>
        <v>352.85717</v>
      </c>
      <c r="R669" s="20">
        <f t="shared" si="224"/>
        <v>0</v>
      </c>
      <c r="S669" s="14">
        <f t="shared" si="225"/>
        <v>0</v>
      </c>
      <c r="T669" s="4" t="str">
        <f t="shared" si="234"/>
        <v>A+J=</v>
      </c>
      <c r="U669" s="29">
        <f t="shared" si="235"/>
        <v>46021</v>
      </c>
      <c r="V669" s="3"/>
      <c r="W669" s="3"/>
      <c r="X669" s="3"/>
      <c r="Z669" s="3"/>
      <c r="AA669" s="1"/>
      <c r="AB669" s="3"/>
      <c r="AC669" s="3"/>
      <c r="AD669" s="3"/>
      <c r="AE669" s="3"/>
      <c r="AF669" s="3"/>
      <c r="AG669" s="11"/>
      <c r="AH669" s="3"/>
      <c r="AI669" s="3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  <c r="EP669" s="2"/>
      <c r="EQ669" s="2"/>
      <c r="ER669" s="2"/>
      <c r="ES669" s="2"/>
      <c r="ET669" s="2"/>
      <c r="EU669" s="2"/>
      <c r="EV669" s="2"/>
      <c r="EW669" s="2"/>
      <c r="EX669" s="2"/>
      <c r="EY669" s="2"/>
    </row>
    <row r="670" spans="1:155" x14ac:dyDescent="0.15">
      <c r="A670" s="115">
        <f t="shared" si="226"/>
        <v>45496</v>
      </c>
      <c r="B670" s="116">
        <f t="shared" ca="1" si="236"/>
        <v>1353.38843</v>
      </c>
      <c r="C670" s="14">
        <f t="shared" si="227"/>
        <v>1000</v>
      </c>
      <c r="D670" s="95">
        <f t="shared" si="228"/>
        <v>45495</v>
      </c>
      <c r="E670" s="93">
        <f ca="1">IF(D670&lt;$B$1,VLOOKUP(D670,[1]DI!$A$4:$B$15000,2,FALSE),0)</f>
        <v>0.104</v>
      </c>
      <c r="F670" s="14">
        <f t="shared" ca="1" si="237"/>
        <v>1.0003926999999999</v>
      </c>
      <c r="G670" s="14">
        <f ca="1">(TRUNC(PRODUCT($F$12:$F669),16))</f>
        <v>1.35338843211389</v>
      </c>
      <c r="H670" s="14">
        <f t="shared" si="238"/>
        <v>1</v>
      </c>
      <c r="I670" s="14">
        <f t="shared" ca="1" si="239"/>
        <v>1.3533884300000001</v>
      </c>
      <c r="J670" s="13">
        <f t="shared" si="229"/>
        <v>0</v>
      </c>
      <c r="K670" s="29">
        <f t="shared" si="230"/>
        <v>44538</v>
      </c>
      <c r="L670" s="2">
        <f t="shared" si="231"/>
        <v>658</v>
      </c>
      <c r="M670" s="17">
        <f t="shared" si="232"/>
        <v>658</v>
      </c>
      <c r="N670" s="12">
        <f t="shared" si="221"/>
        <v>1</v>
      </c>
      <c r="O670" s="12">
        <f t="shared" ca="1" si="222"/>
        <v>1.3533884300000001</v>
      </c>
      <c r="P670" s="17">
        <f t="shared" si="233"/>
        <v>0</v>
      </c>
      <c r="Q670" s="14">
        <f t="shared" ca="1" si="223"/>
        <v>353.38843000000003</v>
      </c>
      <c r="R670" s="20">
        <f t="shared" si="224"/>
        <v>0</v>
      </c>
      <c r="S670" s="14">
        <f t="shared" si="225"/>
        <v>0</v>
      </c>
      <c r="T670" s="4" t="str">
        <f t="shared" si="234"/>
        <v>A+J=</v>
      </c>
      <c r="U670" s="29">
        <f t="shared" si="235"/>
        <v>46021</v>
      </c>
      <c r="V670" s="3"/>
      <c r="W670" s="3"/>
      <c r="X670" s="3"/>
      <c r="Z670" s="3"/>
      <c r="AA670" s="1"/>
      <c r="AB670" s="3"/>
      <c r="AC670" s="3"/>
      <c r="AD670" s="3"/>
      <c r="AE670" s="3"/>
      <c r="AF670" s="3"/>
      <c r="AG670" s="11"/>
      <c r="AH670" s="3"/>
      <c r="AI670" s="3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  <c r="EP670" s="2"/>
      <c r="EQ670" s="2"/>
      <c r="ER670" s="2"/>
      <c r="ES670" s="2"/>
      <c r="ET670" s="2"/>
      <c r="EU670" s="2"/>
      <c r="EV670" s="2"/>
      <c r="EW670" s="2"/>
      <c r="EX670" s="2"/>
      <c r="EY670" s="2"/>
    </row>
    <row r="671" spans="1:155" x14ac:dyDescent="0.15">
      <c r="A671" s="115">
        <f t="shared" si="226"/>
        <v>45497</v>
      </c>
      <c r="B671" s="116">
        <f t="shared" ca="1" si="236"/>
        <v>1353.9199100000001</v>
      </c>
      <c r="C671" s="14">
        <f t="shared" si="227"/>
        <v>1000</v>
      </c>
      <c r="D671" s="95">
        <f t="shared" si="228"/>
        <v>45496</v>
      </c>
      <c r="E671" s="93">
        <f ca="1">IF(D671&lt;$B$1,VLOOKUP(D671,[1]DI!$A$4:$B$15000,2,FALSE),0)</f>
        <v>0.104</v>
      </c>
      <c r="F671" s="14">
        <f t="shared" ca="1" si="237"/>
        <v>1.0003926999999999</v>
      </c>
      <c r="G671" s="14">
        <f ca="1">(TRUNC(PRODUCT($F$12:$F670),16))</f>
        <v>1.3539199077511801</v>
      </c>
      <c r="H671" s="14">
        <f t="shared" si="238"/>
        <v>1</v>
      </c>
      <c r="I671" s="14">
        <f t="shared" ca="1" si="239"/>
        <v>1.3539199099999999</v>
      </c>
      <c r="J671" s="13">
        <f t="shared" si="229"/>
        <v>0</v>
      </c>
      <c r="K671" s="29">
        <f t="shared" si="230"/>
        <v>44538</v>
      </c>
      <c r="L671" s="2">
        <f t="shared" si="231"/>
        <v>659</v>
      </c>
      <c r="M671" s="17">
        <f t="shared" si="232"/>
        <v>659</v>
      </c>
      <c r="N671" s="12">
        <f t="shared" si="221"/>
        <v>1</v>
      </c>
      <c r="O671" s="12">
        <f t="shared" ca="1" si="222"/>
        <v>1.3539199099999999</v>
      </c>
      <c r="P671" s="17">
        <f t="shared" si="233"/>
        <v>0</v>
      </c>
      <c r="Q671" s="14">
        <f t="shared" ca="1" si="223"/>
        <v>353.91991000000002</v>
      </c>
      <c r="R671" s="20">
        <f t="shared" si="224"/>
        <v>0</v>
      </c>
      <c r="S671" s="14">
        <f t="shared" si="225"/>
        <v>0</v>
      </c>
      <c r="T671" s="4" t="str">
        <f t="shared" si="234"/>
        <v>A+J=</v>
      </c>
      <c r="U671" s="29">
        <f t="shared" si="235"/>
        <v>46021</v>
      </c>
      <c r="V671" s="3"/>
      <c r="W671" s="3"/>
      <c r="X671" s="3"/>
      <c r="Z671" s="3"/>
      <c r="AA671" s="1"/>
      <c r="AB671" s="3"/>
      <c r="AC671" s="3"/>
      <c r="AD671" s="3"/>
      <c r="AE671" s="3"/>
      <c r="AF671" s="3"/>
      <c r="AG671" s="11"/>
      <c r="AH671" s="3"/>
      <c r="AI671" s="3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  <c r="EP671" s="2"/>
      <c r="EQ671" s="2"/>
      <c r="ER671" s="2"/>
      <c r="ES671" s="2"/>
      <c r="ET671" s="2"/>
      <c r="EU671" s="2"/>
      <c r="EV671" s="2"/>
      <c r="EW671" s="2"/>
      <c r="EX671" s="2"/>
      <c r="EY671" s="2"/>
    </row>
    <row r="672" spans="1:155" x14ac:dyDescent="0.15">
      <c r="A672" s="115">
        <f t="shared" si="226"/>
        <v>45498</v>
      </c>
      <c r="B672" s="116">
        <f t="shared" ca="1" si="236"/>
        <v>1354.4515900000001</v>
      </c>
      <c r="C672" s="14">
        <f t="shared" si="227"/>
        <v>1000</v>
      </c>
      <c r="D672" s="95">
        <f t="shared" si="228"/>
        <v>45497</v>
      </c>
      <c r="E672" s="93">
        <f ca="1">IF(D672&lt;$B$1,VLOOKUP(D672,[1]DI!$A$4:$B$15000,2,FALSE),0)</f>
        <v>0.104</v>
      </c>
      <c r="F672" s="14">
        <f t="shared" ca="1" si="237"/>
        <v>1.0003926999999999</v>
      </c>
      <c r="G672" s="14">
        <f ca="1">(TRUNC(PRODUCT($F$12:$F671),16))</f>
        <v>1.3544515920989599</v>
      </c>
      <c r="H672" s="14">
        <f t="shared" si="238"/>
        <v>1</v>
      </c>
      <c r="I672" s="14">
        <f t="shared" ca="1" si="239"/>
        <v>1.35445159</v>
      </c>
      <c r="J672" s="13">
        <f t="shared" si="229"/>
        <v>0</v>
      </c>
      <c r="K672" s="29">
        <f t="shared" si="230"/>
        <v>44538</v>
      </c>
      <c r="L672" s="2">
        <f t="shared" si="231"/>
        <v>660</v>
      </c>
      <c r="M672" s="17">
        <f t="shared" si="232"/>
        <v>660</v>
      </c>
      <c r="N672" s="12">
        <f t="shared" si="221"/>
        <v>1</v>
      </c>
      <c r="O672" s="12">
        <f t="shared" ca="1" si="222"/>
        <v>1.35445159</v>
      </c>
      <c r="P672" s="17">
        <f t="shared" si="233"/>
        <v>0</v>
      </c>
      <c r="Q672" s="14">
        <f t="shared" ca="1" si="223"/>
        <v>354.45159000000001</v>
      </c>
      <c r="R672" s="20">
        <f t="shared" si="224"/>
        <v>0</v>
      </c>
      <c r="S672" s="14">
        <f t="shared" si="225"/>
        <v>0</v>
      </c>
      <c r="T672" s="4" t="str">
        <f t="shared" si="234"/>
        <v>A+J=</v>
      </c>
      <c r="U672" s="29">
        <f t="shared" si="235"/>
        <v>46021</v>
      </c>
      <c r="V672" s="3"/>
      <c r="W672" s="3"/>
      <c r="X672" s="3"/>
      <c r="Z672" s="3"/>
      <c r="AA672" s="1"/>
      <c r="AB672" s="3"/>
      <c r="AC672" s="3"/>
      <c r="AD672" s="3"/>
      <c r="AE672" s="3"/>
      <c r="AF672" s="3"/>
      <c r="AG672" s="11"/>
      <c r="AH672" s="3"/>
      <c r="AI672" s="3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  <c r="EP672" s="2"/>
      <c r="EQ672" s="2"/>
      <c r="ER672" s="2"/>
      <c r="ES672" s="2"/>
      <c r="ET672" s="2"/>
      <c r="EU672" s="2"/>
      <c r="EV672" s="2"/>
      <c r="EW672" s="2"/>
      <c r="EX672" s="2"/>
      <c r="EY672" s="2"/>
    </row>
    <row r="673" spans="1:155" x14ac:dyDescent="0.15">
      <c r="A673" s="115">
        <f t="shared" si="226"/>
        <v>45499</v>
      </c>
      <c r="B673" s="116">
        <f t="shared" ca="1" si="236"/>
        <v>1354.9834900000001</v>
      </c>
      <c r="C673" s="14">
        <f t="shared" si="227"/>
        <v>1000</v>
      </c>
      <c r="D673" s="95">
        <f t="shared" si="228"/>
        <v>45498</v>
      </c>
      <c r="E673" s="93">
        <f ca="1">IF(D673&lt;$B$1,VLOOKUP(D673,[1]DI!$A$4:$B$15000,2,FALSE),0)</f>
        <v>0.104</v>
      </c>
      <c r="F673" s="14">
        <f t="shared" ca="1" si="237"/>
        <v>1.0003926999999999</v>
      </c>
      <c r="G673" s="14">
        <f ca="1">(TRUNC(PRODUCT($F$12:$F672),16))</f>
        <v>1.35498348523917</v>
      </c>
      <c r="H673" s="14">
        <f t="shared" si="238"/>
        <v>1</v>
      </c>
      <c r="I673" s="14">
        <f t="shared" ca="1" si="239"/>
        <v>1.35498349</v>
      </c>
      <c r="J673" s="13">
        <f t="shared" si="229"/>
        <v>0</v>
      </c>
      <c r="K673" s="29">
        <f t="shared" si="230"/>
        <v>44538</v>
      </c>
      <c r="L673" s="2">
        <f t="shared" si="231"/>
        <v>661</v>
      </c>
      <c r="M673" s="17">
        <f t="shared" si="232"/>
        <v>661</v>
      </c>
      <c r="N673" s="12">
        <f t="shared" si="221"/>
        <v>1</v>
      </c>
      <c r="O673" s="12">
        <f t="shared" ca="1" si="222"/>
        <v>1.35498349</v>
      </c>
      <c r="P673" s="17">
        <f t="shared" si="233"/>
        <v>0</v>
      </c>
      <c r="Q673" s="14">
        <f t="shared" ca="1" si="223"/>
        <v>354.98349000000002</v>
      </c>
      <c r="R673" s="20">
        <f t="shared" si="224"/>
        <v>0</v>
      </c>
      <c r="S673" s="14">
        <f t="shared" si="225"/>
        <v>0</v>
      </c>
      <c r="T673" s="4" t="str">
        <f t="shared" si="234"/>
        <v>A+J=</v>
      </c>
      <c r="U673" s="29">
        <f t="shared" si="235"/>
        <v>46021</v>
      </c>
      <c r="V673" s="3"/>
      <c r="W673" s="3"/>
      <c r="X673" s="3"/>
      <c r="Z673" s="3"/>
      <c r="AA673" s="1"/>
      <c r="AB673" s="3"/>
      <c r="AC673" s="3"/>
      <c r="AD673" s="3"/>
      <c r="AE673" s="3"/>
      <c r="AF673" s="3"/>
      <c r="AG673" s="11"/>
      <c r="AH673" s="3"/>
      <c r="AI673" s="3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  <c r="EP673" s="2"/>
      <c r="EQ673" s="2"/>
      <c r="ER673" s="2"/>
      <c r="ES673" s="2"/>
      <c r="ET673" s="2"/>
      <c r="EU673" s="2"/>
      <c r="EV673" s="2"/>
      <c r="EW673" s="2"/>
      <c r="EX673" s="2"/>
      <c r="EY673" s="2"/>
    </row>
    <row r="674" spans="1:155" x14ac:dyDescent="0.15">
      <c r="A674" s="115">
        <f t="shared" si="226"/>
        <v>45502</v>
      </c>
      <c r="B674" s="116">
        <f t="shared" ca="1" si="236"/>
        <v>1355.51559</v>
      </c>
      <c r="C674" s="14">
        <f t="shared" si="227"/>
        <v>1000</v>
      </c>
      <c r="D674" s="95">
        <f t="shared" si="228"/>
        <v>45499</v>
      </c>
      <c r="E674" s="93">
        <f ca="1">IF(D674&lt;$B$1,VLOOKUP(D674,[1]DI!$A$4:$B$15000,2,FALSE),0)</f>
        <v>0.104</v>
      </c>
      <c r="F674" s="14">
        <f t="shared" ca="1" si="237"/>
        <v>1.0003926999999999</v>
      </c>
      <c r="G674" s="14">
        <f ca="1">(TRUNC(PRODUCT($F$12:$F673),16))</f>
        <v>1.35551558725383</v>
      </c>
      <c r="H674" s="14">
        <f t="shared" si="238"/>
        <v>1</v>
      </c>
      <c r="I674" s="14">
        <f t="shared" ca="1" si="239"/>
        <v>1.35551559</v>
      </c>
      <c r="J674" s="13">
        <f t="shared" si="229"/>
        <v>0</v>
      </c>
      <c r="K674" s="29">
        <f t="shared" si="230"/>
        <v>44538</v>
      </c>
      <c r="L674" s="2">
        <f t="shared" si="231"/>
        <v>662</v>
      </c>
      <c r="M674" s="17">
        <f t="shared" si="232"/>
        <v>662</v>
      </c>
      <c r="N674" s="12">
        <f t="shared" si="221"/>
        <v>1</v>
      </c>
      <c r="O674" s="12">
        <f t="shared" ca="1" si="222"/>
        <v>1.35551559</v>
      </c>
      <c r="P674" s="17">
        <f t="shared" si="233"/>
        <v>0</v>
      </c>
      <c r="Q674" s="14">
        <f t="shared" ca="1" si="223"/>
        <v>355.51558999999997</v>
      </c>
      <c r="R674" s="20">
        <f t="shared" si="224"/>
        <v>0</v>
      </c>
      <c r="S674" s="14">
        <f t="shared" si="225"/>
        <v>0</v>
      </c>
      <c r="T674" s="4" t="str">
        <f t="shared" si="234"/>
        <v>A+J=</v>
      </c>
      <c r="U674" s="29">
        <f t="shared" si="235"/>
        <v>46021</v>
      </c>
      <c r="V674" s="3"/>
      <c r="W674" s="3"/>
      <c r="X674" s="3"/>
      <c r="Z674" s="3"/>
      <c r="AA674" s="1"/>
      <c r="AB674" s="3"/>
      <c r="AC674" s="3"/>
      <c r="AD674" s="3"/>
      <c r="AE674" s="3"/>
      <c r="AF674" s="3"/>
      <c r="AG674" s="11"/>
      <c r="AH674" s="3"/>
      <c r="AI674" s="3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  <c r="EP674" s="2"/>
      <c r="EQ674" s="2"/>
      <c r="ER674" s="2"/>
      <c r="ES674" s="2"/>
      <c r="ET674" s="2"/>
      <c r="EU674" s="2"/>
      <c r="EV674" s="2"/>
      <c r="EW674" s="2"/>
      <c r="EX674" s="2"/>
      <c r="EY674" s="2"/>
    </row>
    <row r="675" spans="1:155" x14ac:dyDescent="0.15">
      <c r="A675" s="115">
        <f t="shared" si="226"/>
        <v>45503</v>
      </c>
      <c r="B675" s="116">
        <f t="shared" ca="1" si="236"/>
        <v>1356.0479</v>
      </c>
      <c r="C675" s="14">
        <f t="shared" si="227"/>
        <v>1000</v>
      </c>
      <c r="D675" s="95">
        <f t="shared" si="228"/>
        <v>45502</v>
      </c>
      <c r="E675" s="93">
        <f ca="1">IF(D675&lt;$B$1,VLOOKUP(D675,[1]DI!$A$4:$B$15000,2,FALSE),0)</f>
        <v>0.104</v>
      </c>
      <c r="F675" s="14">
        <f t="shared" ca="1" si="237"/>
        <v>1.0003926999999999</v>
      </c>
      <c r="G675" s="14">
        <f ca="1">(TRUNC(PRODUCT($F$12:$F674),16))</f>
        <v>1.35604789822494</v>
      </c>
      <c r="H675" s="14">
        <f t="shared" si="238"/>
        <v>1</v>
      </c>
      <c r="I675" s="14">
        <f t="shared" ca="1" si="239"/>
        <v>1.3560479000000001</v>
      </c>
      <c r="J675" s="13">
        <f t="shared" si="229"/>
        <v>0</v>
      </c>
      <c r="K675" s="29">
        <f t="shared" si="230"/>
        <v>44538</v>
      </c>
      <c r="L675" s="2">
        <f t="shared" si="231"/>
        <v>663</v>
      </c>
      <c r="M675" s="17">
        <f t="shared" si="232"/>
        <v>663</v>
      </c>
      <c r="N675" s="12">
        <f t="shared" si="221"/>
        <v>1</v>
      </c>
      <c r="O675" s="12">
        <f t="shared" ca="1" si="222"/>
        <v>1.3560479000000001</v>
      </c>
      <c r="P675" s="17">
        <f t="shared" si="233"/>
        <v>0</v>
      </c>
      <c r="Q675" s="14">
        <f t="shared" ca="1" si="223"/>
        <v>356.04790000000003</v>
      </c>
      <c r="R675" s="20">
        <f t="shared" si="224"/>
        <v>0</v>
      </c>
      <c r="S675" s="14">
        <f t="shared" si="225"/>
        <v>0</v>
      </c>
      <c r="T675" s="4" t="str">
        <f t="shared" si="234"/>
        <v>A+J=</v>
      </c>
      <c r="U675" s="29">
        <f t="shared" si="235"/>
        <v>46021</v>
      </c>
      <c r="V675" s="3"/>
      <c r="W675" s="3"/>
      <c r="X675" s="3"/>
      <c r="Z675" s="3"/>
      <c r="AA675" s="1"/>
      <c r="AB675" s="3"/>
      <c r="AC675" s="3"/>
      <c r="AD675" s="3"/>
      <c r="AE675" s="3"/>
      <c r="AF675" s="3"/>
      <c r="AG675" s="11"/>
      <c r="AH675" s="3"/>
      <c r="AI675" s="3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  <c r="EP675" s="2"/>
      <c r="EQ675" s="2"/>
      <c r="ER675" s="2"/>
      <c r="ES675" s="2"/>
      <c r="ET675" s="2"/>
      <c r="EU675" s="2"/>
      <c r="EV675" s="2"/>
      <c r="EW675" s="2"/>
      <c r="EX675" s="2"/>
      <c r="EY675" s="2"/>
    </row>
    <row r="676" spans="1:155" x14ac:dyDescent="0.15">
      <c r="A676" s="115">
        <f t="shared" si="226"/>
        <v>45504</v>
      </c>
      <c r="B676" s="116">
        <f t="shared" ca="1" si="236"/>
        <v>1356.58042</v>
      </c>
      <c r="C676" s="14">
        <f t="shared" si="227"/>
        <v>1000</v>
      </c>
      <c r="D676" s="95">
        <f t="shared" si="228"/>
        <v>45503</v>
      </c>
      <c r="E676" s="93">
        <f ca="1">IF(D676&lt;$B$1,VLOOKUP(D676,[1]DI!$A$4:$B$15000,2,FALSE),0)</f>
        <v>0.104</v>
      </c>
      <c r="F676" s="14">
        <f t="shared" ca="1" si="237"/>
        <v>1.0003926999999999</v>
      </c>
      <c r="G676" s="14">
        <f ca="1">(TRUNC(PRODUCT($F$12:$F675),16))</f>
        <v>1.35658041823457</v>
      </c>
      <c r="H676" s="14">
        <f t="shared" si="238"/>
        <v>1</v>
      </c>
      <c r="I676" s="14">
        <f t="shared" ca="1" si="239"/>
        <v>1.35658042</v>
      </c>
      <c r="J676" s="13">
        <f t="shared" si="229"/>
        <v>0</v>
      </c>
      <c r="K676" s="29">
        <f t="shared" si="230"/>
        <v>44538</v>
      </c>
      <c r="L676" s="2">
        <f t="shared" si="231"/>
        <v>664</v>
      </c>
      <c r="M676" s="17">
        <f t="shared" si="232"/>
        <v>664</v>
      </c>
      <c r="N676" s="12">
        <f t="shared" si="221"/>
        <v>1</v>
      </c>
      <c r="O676" s="12">
        <f t="shared" ca="1" si="222"/>
        <v>1.35658042</v>
      </c>
      <c r="P676" s="17">
        <f t="shared" si="233"/>
        <v>0</v>
      </c>
      <c r="Q676" s="14">
        <f t="shared" ca="1" si="223"/>
        <v>356.58042</v>
      </c>
      <c r="R676" s="20">
        <f t="shared" si="224"/>
        <v>0</v>
      </c>
      <c r="S676" s="14">
        <f t="shared" si="225"/>
        <v>0</v>
      </c>
      <c r="T676" s="4" t="str">
        <f t="shared" si="234"/>
        <v>A+J=</v>
      </c>
      <c r="U676" s="29">
        <f t="shared" si="235"/>
        <v>46021</v>
      </c>
      <c r="V676" s="3"/>
      <c r="W676" s="3"/>
      <c r="X676" s="3"/>
      <c r="Z676" s="3"/>
      <c r="AA676" s="1"/>
      <c r="AB676" s="3"/>
      <c r="AC676" s="3"/>
      <c r="AD676" s="3"/>
      <c r="AE676" s="3"/>
      <c r="AF676" s="3"/>
      <c r="AG676" s="11"/>
      <c r="AH676" s="3"/>
      <c r="AI676" s="3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  <c r="EP676" s="2"/>
      <c r="EQ676" s="2"/>
      <c r="ER676" s="2"/>
      <c r="ES676" s="2"/>
      <c r="ET676" s="2"/>
      <c r="EU676" s="2"/>
      <c r="EV676" s="2"/>
      <c r="EW676" s="2"/>
      <c r="EX676" s="2"/>
      <c r="EY676" s="2"/>
    </row>
    <row r="677" spans="1:155" x14ac:dyDescent="0.15">
      <c r="A677" s="115">
        <f t="shared" si="226"/>
        <v>45505</v>
      </c>
      <c r="B677" s="116">
        <f t="shared" ca="1" si="236"/>
        <v>1357.1131500000001</v>
      </c>
      <c r="C677" s="14">
        <f t="shared" si="227"/>
        <v>1000</v>
      </c>
      <c r="D677" s="95">
        <f t="shared" si="228"/>
        <v>45504</v>
      </c>
      <c r="E677" s="93">
        <f ca="1">IF(D677&lt;$B$1,VLOOKUP(D677,[1]DI!$A$4:$B$15000,2,FALSE),0)</f>
        <v>0.104</v>
      </c>
      <c r="F677" s="14">
        <f t="shared" ca="1" si="237"/>
        <v>1.0003926999999999</v>
      </c>
      <c r="G677" s="14">
        <f ca="1">(TRUNC(PRODUCT($F$12:$F676),16))</f>
        <v>1.3571131473648099</v>
      </c>
      <c r="H677" s="14">
        <f t="shared" si="238"/>
        <v>1</v>
      </c>
      <c r="I677" s="14">
        <f t="shared" ca="1" si="239"/>
        <v>1.35711315</v>
      </c>
      <c r="J677" s="13">
        <f t="shared" si="229"/>
        <v>0</v>
      </c>
      <c r="K677" s="29">
        <f t="shared" si="230"/>
        <v>44538</v>
      </c>
      <c r="L677" s="2">
        <f t="shared" si="231"/>
        <v>665</v>
      </c>
      <c r="M677" s="17">
        <f t="shared" si="232"/>
        <v>665</v>
      </c>
      <c r="N677" s="12">
        <f t="shared" si="221"/>
        <v>1</v>
      </c>
      <c r="O677" s="12">
        <f t="shared" ca="1" si="222"/>
        <v>1.35711315</v>
      </c>
      <c r="P677" s="17">
        <f t="shared" si="233"/>
        <v>0</v>
      </c>
      <c r="Q677" s="14">
        <f t="shared" ca="1" si="223"/>
        <v>357.11315000000002</v>
      </c>
      <c r="R677" s="20">
        <f t="shared" si="224"/>
        <v>0</v>
      </c>
      <c r="S677" s="14">
        <f t="shared" si="225"/>
        <v>0</v>
      </c>
      <c r="T677" s="4" t="str">
        <f t="shared" si="234"/>
        <v>A+J=</v>
      </c>
      <c r="U677" s="29">
        <f t="shared" si="235"/>
        <v>46021</v>
      </c>
      <c r="V677" s="3"/>
      <c r="W677" s="3"/>
      <c r="X677" s="3"/>
      <c r="Z677" s="3"/>
      <c r="AA677" s="1"/>
      <c r="AB677" s="3"/>
      <c r="AC677" s="3"/>
      <c r="AD677" s="3"/>
      <c r="AE677" s="3"/>
      <c r="AF677" s="3"/>
      <c r="AG677" s="11"/>
      <c r="AH677" s="3"/>
      <c r="AI677" s="3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  <c r="EP677" s="2"/>
      <c r="EQ677" s="2"/>
      <c r="ER677" s="2"/>
      <c r="ES677" s="2"/>
      <c r="ET677" s="2"/>
      <c r="EU677" s="2"/>
      <c r="EV677" s="2"/>
      <c r="EW677" s="2"/>
      <c r="EX677" s="2"/>
      <c r="EY677" s="2"/>
    </row>
    <row r="678" spans="1:155" x14ac:dyDescent="0.15">
      <c r="A678" s="115">
        <f t="shared" si="226"/>
        <v>45506</v>
      </c>
      <c r="B678" s="116">
        <f t="shared" ca="1" si="236"/>
        <v>1357.64609</v>
      </c>
      <c r="C678" s="14">
        <f t="shared" si="227"/>
        <v>1000</v>
      </c>
      <c r="D678" s="95">
        <f t="shared" si="228"/>
        <v>45505</v>
      </c>
      <c r="E678" s="93">
        <f ca="1">IF(D678&lt;$B$1,VLOOKUP(D678,[1]DI!$A$4:$B$15000,2,FALSE),0)</f>
        <v>0.104</v>
      </c>
      <c r="F678" s="14">
        <f t="shared" ca="1" si="237"/>
        <v>1.0003926999999999</v>
      </c>
      <c r="G678" s="14">
        <f ca="1">(TRUNC(PRODUCT($F$12:$F677),16))</f>
        <v>1.3576460856977799</v>
      </c>
      <c r="H678" s="14">
        <f t="shared" si="238"/>
        <v>1</v>
      </c>
      <c r="I678" s="14">
        <f t="shared" ca="1" si="239"/>
        <v>1.35764609</v>
      </c>
      <c r="J678" s="13">
        <f t="shared" si="229"/>
        <v>0</v>
      </c>
      <c r="K678" s="29">
        <f t="shared" si="230"/>
        <v>44538</v>
      </c>
      <c r="L678" s="2">
        <f t="shared" si="231"/>
        <v>666</v>
      </c>
      <c r="M678" s="17">
        <f t="shared" si="232"/>
        <v>666</v>
      </c>
      <c r="N678" s="12">
        <f t="shared" si="221"/>
        <v>1</v>
      </c>
      <c r="O678" s="12">
        <f t="shared" ca="1" si="222"/>
        <v>1.35764609</v>
      </c>
      <c r="P678" s="17">
        <f t="shared" si="233"/>
        <v>0</v>
      </c>
      <c r="Q678" s="14">
        <f t="shared" ca="1" si="223"/>
        <v>357.64609000000002</v>
      </c>
      <c r="R678" s="20">
        <f t="shared" si="224"/>
        <v>0</v>
      </c>
      <c r="S678" s="14">
        <f t="shared" si="225"/>
        <v>0</v>
      </c>
      <c r="T678" s="4" t="str">
        <f t="shared" si="234"/>
        <v>A+J=</v>
      </c>
      <c r="U678" s="29">
        <f t="shared" si="235"/>
        <v>46021</v>
      </c>
      <c r="V678" s="3"/>
      <c r="W678" s="3"/>
      <c r="X678" s="3"/>
      <c r="Z678" s="3"/>
      <c r="AA678" s="1"/>
      <c r="AB678" s="3"/>
      <c r="AC678" s="3"/>
      <c r="AD678" s="3"/>
      <c r="AE678" s="3"/>
      <c r="AF678" s="3"/>
      <c r="AG678" s="11"/>
      <c r="AH678" s="3"/>
      <c r="AI678" s="3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  <c r="EP678" s="2"/>
      <c r="EQ678" s="2"/>
      <c r="ER678" s="2"/>
      <c r="ES678" s="2"/>
      <c r="ET678" s="2"/>
      <c r="EU678" s="2"/>
      <c r="EV678" s="2"/>
      <c r="EW678" s="2"/>
      <c r="EX678" s="2"/>
      <c r="EY678" s="2"/>
    </row>
    <row r="679" spans="1:155" x14ac:dyDescent="0.15">
      <c r="A679" s="115">
        <f t="shared" si="226"/>
        <v>45509</v>
      </c>
      <c r="B679" s="116">
        <f t="shared" ca="1" si="236"/>
        <v>1358.17923</v>
      </c>
      <c r="C679" s="14">
        <f t="shared" si="227"/>
        <v>1000</v>
      </c>
      <c r="D679" s="95">
        <f t="shared" si="228"/>
        <v>45506</v>
      </c>
      <c r="E679" s="93">
        <f ca="1">IF(D679&lt;$B$1,VLOOKUP(D679,[1]DI!$A$4:$B$15000,2,FALSE),0)</f>
        <v>0.104</v>
      </c>
      <c r="F679" s="14">
        <f t="shared" ca="1" si="237"/>
        <v>1.0003926999999999</v>
      </c>
      <c r="G679" s="14">
        <f ca="1">(TRUNC(PRODUCT($F$12:$F678),16))</f>
        <v>1.3581792333156399</v>
      </c>
      <c r="H679" s="14">
        <f t="shared" si="238"/>
        <v>1</v>
      </c>
      <c r="I679" s="14">
        <f t="shared" ca="1" si="239"/>
        <v>1.35817923</v>
      </c>
      <c r="J679" s="13">
        <f t="shared" si="229"/>
        <v>0</v>
      </c>
      <c r="K679" s="29">
        <f t="shared" si="230"/>
        <v>44538</v>
      </c>
      <c r="L679" s="2">
        <f t="shared" si="231"/>
        <v>667</v>
      </c>
      <c r="M679" s="17">
        <f t="shared" si="232"/>
        <v>667</v>
      </c>
      <c r="N679" s="12">
        <f t="shared" si="221"/>
        <v>1</v>
      </c>
      <c r="O679" s="12">
        <f t="shared" ca="1" si="222"/>
        <v>1.35817923</v>
      </c>
      <c r="P679" s="17">
        <f t="shared" si="233"/>
        <v>0</v>
      </c>
      <c r="Q679" s="14">
        <f t="shared" ca="1" si="223"/>
        <v>358.17923000000002</v>
      </c>
      <c r="R679" s="20">
        <f t="shared" si="224"/>
        <v>0</v>
      </c>
      <c r="S679" s="14">
        <f t="shared" si="225"/>
        <v>0</v>
      </c>
      <c r="T679" s="4" t="str">
        <f t="shared" si="234"/>
        <v>A+J=</v>
      </c>
      <c r="U679" s="29">
        <f t="shared" si="235"/>
        <v>46021</v>
      </c>
      <c r="V679" s="3"/>
      <c r="W679" s="3"/>
      <c r="X679" s="3"/>
      <c r="Z679" s="3"/>
      <c r="AA679" s="1"/>
      <c r="AB679" s="3"/>
      <c r="AC679" s="3"/>
      <c r="AD679" s="3"/>
      <c r="AE679" s="3"/>
      <c r="AF679" s="3"/>
      <c r="AG679" s="11"/>
      <c r="AH679" s="3"/>
      <c r="AI679" s="3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  <c r="EP679" s="2"/>
      <c r="EQ679" s="2"/>
      <c r="ER679" s="2"/>
      <c r="ES679" s="2"/>
      <c r="ET679" s="2"/>
      <c r="EU679" s="2"/>
      <c r="EV679" s="2"/>
      <c r="EW679" s="2"/>
      <c r="EX679" s="2"/>
      <c r="EY679" s="2"/>
    </row>
    <row r="680" spans="1:155" x14ac:dyDescent="0.15">
      <c r="A680" s="115">
        <f t="shared" si="226"/>
        <v>45510</v>
      </c>
      <c r="B680" s="116">
        <f t="shared" ca="1" si="236"/>
        <v>1358.7125900000001</v>
      </c>
      <c r="C680" s="14">
        <f t="shared" si="227"/>
        <v>1000</v>
      </c>
      <c r="D680" s="95">
        <f t="shared" si="228"/>
        <v>45509</v>
      </c>
      <c r="E680" s="93">
        <f ca="1">IF(D680&lt;$B$1,VLOOKUP(D680,[1]DI!$A$4:$B$15000,2,FALSE),0)</f>
        <v>0.104</v>
      </c>
      <c r="F680" s="14">
        <f t="shared" ca="1" si="237"/>
        <v>1.0003926999999999</v>
      </c>
      <c r="G680" s="14">
        <f ca="1">(TRUNC(PRODUCT($F$12:$F679),16))</f>
        <v>1.3587125903005599</v>
      </c>
      <c r="H680" s="14">
        <f t="shared" si="238"/>
        <v>1</v>
      </c>
      <c r="I680" s="14">
        <f t="shared" ca="1" si="239"/>
        <v>1.3587125900000001</v>
      </c>
      <c r="J680" s="13">
        <f t="shared" si="229"/>
        <v>0</v>
      </c>
      <c r="K680" s="29">
        <f t="shared" si="230"/>
        <v>44538</v>
      </c>
      <c r="L680" s="2">
        <f t="shared" si="231"/>
        <v>668</v>
      </c>
      <c r="M680" s="17">
        <f t="shared" si="232"/>
        <v>668</v>
      </c>
      <c r="N680" s="12">
        <f t="shared" si="221"/>
        <v>1</v>
      </c>
      <c r="O680" s="12">
        <f t="shared" ca="1" si="222"/>
        <v>1.3587125900000001</v>
      </c>
      <c r="P680" s="17">
        <f t="shared" si="233"/>
        <v>0</v>
      </c>
      <c r="Q680" s="14">
        <f t="shared" ca="1" si="223"/>
        <v>358.71258999999998</v>
      </c>
      <c r="R680" s="20">
        <f t="shared" si="224"/>
        <v>0</v>
      </c>
      <c r="S680" s="14">
        <f t="shared" si="225"/>
        <v>0</v>
      </c>
      <c r="T680" s="4" t="str">
        <f t="shared" si="234"/>
        <v>A+J=</v>
      </c>
      <c r="U680" s="29">
        <f t="shared" si="235"/>
        <v>46021</v>
      </c>
      <c r="V680" s="3"/>
      <c r="W680" s="3"/>
      <c r="X680" s="3"/>
      <c r="Z680" s="3"/>
      <c r="AA680" s="1"/>
      <c r="AB680" s="3"/>
      <c r="AC680" s="3"/>
      <c r="AD680" s="3"/>
      <c r="AE680" s="3"/>
      <c r="AF680" s="3"/>
      <c r="AG680" s="11"/>
      <c r="AH680" s="3"/>
      <c r="AI680" s="3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  <c r="EP680" s="2"/>
      <c r="EQ680" s="2"/>
      <c r="ER680" s="2"/>
      <c r="ES680" s="2"/>
      <c r="ET680" s="2"/>
      <c r="EU680" s="2"/>
      <c r="EV680" s="2"/>
      <c r="EW680" s="2"/>
      <c r="EX680" s="2"/>
      <c r="EY680" s="2"/>
    </row>
    <row r="681" spans="1:155" x14ac:dyDescent="0.15">
      <c r="A681" s="115">
        <f t="shared" si="226"/>
        <v>45511</v>
      </c>
      <c r="B681" s="116">
        <f t="shared" ca="1" si="236"/>
        <v>1359.2461599999999</v>
      </c>
      <c r="C681" s="14">
        <f t="shared" si="227"/>
        <v>1000</v>
      </c>
      <c r="D681" s="95">
        <f t="shared" si="228"/>
        <v>45510</v>
      </c>
      <c r="E681" s="93">
        <f ca="1">IF(D681&lt;$B$1,VLOOKUP(D681,[1]DI!$A$4:$B$15000,2,FALSE),0)</f>
        <v>0.104</v>
      </c>
      <c r="F681" s="14">
        <f t="shared" ca="1" si="237"/>
        <v>1.0003926999999999</v>
      </c>
      <c r="G681" s="14">
        <f ca="1">(TRUNC(PRODUCT($F$12:$F680),16))</f>
        <v>1.35924615673477</v>
      </c>
      <c r="H681" s="14">
        <f t="shared" si="238"/>
        <v>1</v>
      </c>
      <c r="I681" s="14">
        <f t="shared" ca="1" si="239"/>
        <v>1.3592461600000001</v>
      </c>
      <c r="J681" s="13">
        <f t="shared" si="229"/>
        <v>0</v>
      </c>
      <c r="K681" s="29">
        <f t="shared" si="230"/>
        <v>44538</v>
      </c>
      <c r="L681" s="2">
        <f t="shared" si="231"/>
        <v>669</v>
      </c>
      <c r="M681" s="17">
        <f t="shared" si="232"/>
        <v>669</v>
      </c>
      <c r="N681" s="12">
        <f t="shared" si="221"/>
        <v>1</v>
      </c>
      <c r="O681" s="12">
        <f t="shared" ca="1" si="222"/>
        <v>1.3592461600000001</v>
      </c>
      <c r="P681" s="17">
        <f t="shared" si="233"/>
        <v>0</v>
      </c>
      <c r="Q681" s="14">
        <f t="shared" ca="1" si="223"/>
        <v>359.24615999999997</v>
      </c>
      <c r="R681" s="20">
        <f t="shared" si="224"/>
        <v>0</v>
      </c>
      <c r="S681" s="14">
        <f t="shared" si="225"/>
        <v>0</v>
      </c>
      <c r="T681" s="4" t="str">
        <f t="shared" si="234"/>
        <v>A+J=</v>
      </c>
      <c r="U681" s="29">
        <f t="shared" si="235"/>
        <v>46021</v>
      </c>
      <c r="V681" s="3"/>
      <c r="W681" s="3"/>
      <c r="X681" s="3"/>
      <c r="Z681" s="3"/>
      <c r="AA681" s="1"/>
      <c r="AB681" s="3"/>
      <c r="AC681" s="3"/>
      <c r="AD681" s="3"/>
      <c r="AE681" s="3"/>
      <c r="AF681" s="3"/>
      <c r="AG681" s="11"/>
      <c r="AH681" s="3"/>
      <c r="AI681" s="3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  <c r="EP681" s="2"/>
      <c r="EQ681" s="2"/>
      <c r="ER681" s="2"/>
      <c r="ES681" s="2"/>
      <c r="ET681" s="2"/>
      <c r="EU681" s="2"/>
      <c r="EV681" s="2"/>
      <c r="EW681" s="2"/>
      <c r="EX681" s="2"/>
      <c r="EY681" s="2"/>
    </row>
    <row r="682" spans="1:155" x14ac:dyDescent="0.15">
      <c r="A682" s="115">
        <f t="shared" si="226"/>
        <v>45512</v>
      </c>
      <c r="B682" s="116">
        <f t="shared" ca="1" si="236"/>
        <v>1359.7799299999999</v>
      </c>
      <c r="C682" s="14">
        <f t="shared" si="227"/>
        <v>1000</v>
      </c>
      <c r="D682" s="95">
        <f t="shared" si="228"/>
        <v>45511</v>
      </c>
      <c r="E682" s="93">
        <f ca="1">IF(D682&lt;$B$1,VLOOKUP(D682,[1]DI!$A$4:$B$15000,2,FALSE),0)</f>
        <v>0.104</v>
      </c>
      <c r="F682" s="14">
        <f t="shared" ca="1" si="237"/>
        <v>1.0003926999999999</v>
      </c>
      <c r="G682" s="14">
        <f ca="1">(TRUNC(PRODUCT($F$12:$F681),16))</f>
        <v>1.35977993270052</v>
      </c>
      <c r="H682" s="14">
        <f t="shared" si="238"/>
        <v>1</v>
      </c>
      <c r="I682" s="14">
        <f t="shared" ca="1" si="239"/>
        <v>1.35977993</v>
      </c>
      <c r="J682" s="13">
        <f t="shared" si="229"/>
        <v>0</v>
      </c>
      <c r="K682" s="29">
        <f t="shared" si="230"/>
        <v>44538</v>
      </c>
      <c r="L682" s="2">
        <f t="shared" si="231"/>
        <v>670</v>
      </c>
      <c r="M682" s="17">
        <f t="shared" si="232"/>
        <v>670</v>
      </c>
      <c r="N682" s="12">
        <f t="shared" si="221"/>
        <v>1</v>
      </c>
      <c r="O682" s="12">
        <f t="shared" ca="1" si="222"/>
        <v>1.35977993</v>
      </c>
      <c r="P682" s="17">
        <f t="shared" si="233"/>
        <v>0</v>
      </c>
      <c r="Q682" s="14">
        <f t="shared" ca="1" si="223"/>
        <v>359.77992999999998</v>
      </c>
      <c r="R682" s="20">
        <f t="shared" si="224"/>
        <v>0</v>
      </c>
      <c r="S682" s="14">
        <f t="shared" si="225"/>
        <v>0</v>
      </c>
      <c r="T682" s="4" t="str">
        <f t="shared" si="234"/>
        <v>A+J=</v>
      </c>
      <c r="U682" s="29">
        <f t="shared" si="235"/>
        <v>46021</v>
      </c>
      <c r="V682" s="3"/>
      <c r="W682" s="3"/>
      <c r="X682" s="3"/>
      <c r="Z682" s="3"/>
      <c r="AA682" s="1"/>
      <c r="AB682" s="3"/>
      <c r="AC682" s="3"/>
      <c r="AD682" s="3"/>
      <c r="AE682" s="3"/>
      <c r="AF682" s="3"/>
      <c r="AG682" s="11"/>
      <c r="AH682" s="3"/>
      <c r="AI682" s="3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  <c r="EP682" s="2"/>
      <c r="EQ682" s="2"/>
      <c r="ER682" s="2"/>
      <c r="ES682" s="2"/>
      <c r="ET682" s="2"/>
      <c r="EU682" s="2"/>
      <c r="EV682" s="2"/>
      <c r="EW682" s="2"/>
      <c r="EX682" s="2"/>
      <c r="EY682" s="2"/>
    </row>
    <row r="683" spans="1:155" x14ac:dyDescent="0.15">
      <c r="A683" s="115">
        <f t="shared" si="226"/>
        <v>45513</v>
      </c>
      <c r="B683" s="116">
        <f t="shared" ca="1" si="236"/>
        <v>1360.3139200000001</v>
      </c>
      <c r="C683" s="14">
        <f t="shared" si="227"/>
        <v>1000</v>
      </c>
      <c r="D683" s="95">
        <f t="shared" si="228"/>
        <v>45512</v>
      </c>
      <c r="E683" s="93">
        <f ca="1">IF(D683&lt;$B$1,VLOOKUP(D683,[1]DI!$A$4:$B$15000,2,FALSE),0)</f>
        <v>0.104</v>
      </c>
      <c r="F683" s="14">
        <f t="shared" ca="1" si="237"/>
        <v>1.0003926999999999</v>
      </c>
      <c r="G683" s="14">
        <f ca="1">(TRUNC(PRODUCT($F$12:$F682),16))</f>
        <v>1.3603139182800901</v>
      </c>
      <c r="H683" s="14">
        <f t="shared" si="238"/>
        <v>1</v>
      </c>
      <c r="I683" s="14">
        <f t="shared" ca="1" si="239"/>
        <v>1.3603139200000001</v>
      </c>
      <c r="J683" s="13">
        <f t="shared" si="229"/>
        <v>0</v>
      </c>
      <c r="K683" s="29">
        <f t="shared" si="230"/>
        <v>44538</v>
      </c>
      <c r="L683" s="2">
        <f t="shared" si="231"/>
        <v>671</v>
      </c>
      <c r="M683" s="17">
        <f t="shared" si="232"/>
        <v>671</v>
      </c>
      <c r="N683" s="12">
        <f t="shared" si="221"/>
        <v>1</v>
      </c>
      <c r="O683" s="12">
        <f t="shared" ca="1" si="222"/>
        <v>1.3603139200000001</v>
      </c>
      <c r="P683" s="17">
        <f t="shared" si="233"/>
        <v>0</v>
      </c>
      <c r="Q683" s="14">
        <f t="shared" ca="1" si="223"/>
        <v>360.31392</v>
      </c>
      <c r="R683" s="20">
        <f t="shared" si="224"/>
        <v>0</v>
      </c>
      <c r="S683" s="14">
        <f t="shared" si="225"/>
        <v>0</v>
      </c>
      <c r="T683" s="4" t="str">
        <f t="shared" si="234"/>
        <v>A+J=</v>
      </c>
      <c r="U683" s="29">
        <f t="shared" si="235"/>
        <v>46021</v>
      </c>
      <c r="V683" s="3"/>
      <c r="W683" s="3"/>
      <c r="X683" s="3"/>
      <c r="Z683" s="3"/>
      <c r="AA683" s="1"/>
      <c r="AB683" s="3"/>
      <c r="AC683" s="3"/>
      <c r="AD683" s="3"/>
      <c r="AE683" s="3"/>
      <c r="AF683" s="3"/>
      <c r="AG683" s="11"/>
      <c r="AH683" s="3"/>
      <c r="AI683" s="3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  <c r="EP683" s="2"/>
      <c r="EQ683" s="2"/>
      <c r="ER683" s="2"/>
      <c r="ES683" s="2"/>
      <c r="ET683" s="2"/>
      <c r="EU683" s="2"/>
      <c r="EV683" s="2"/>
      <c r="EW683" s="2"/>
      <c r="EX683" s="2"/>
      <c r="EY683" s="2"/>
    </row>
    <row r="684" spans="1:155" x14ac:dyDescent="0.15">
      <c r="A684" s="115">
        <f t="shared" si="226"/>
        <v>45516</v>
      </c>
      <c r="B684" s="116">
        <f t="shared" ca="1" si="236"/>
        <v>1360.8481099999999</v>
      </c>
      <c r="C684" s="14">
        <f t="shared" si="227"/>
        <v>1000</v>
      </c>
      <c r="D684" s="95">
        <f t="shared" si="228"/>
        <v>45513</v>
      </c>
      <c r="E684" s="93">
        <f ca="1">IF(D684&lt;$B$1,VLOOKUP(D684,[1]DI!$A$4:$B$15000,2,FALSE),0)</f>
        <v>0.104</v>
      </c>
      <c r="F684" s="14">
        <f t="shared" ca="1" si="237"/>
        <v>1.0003926999999999</v>
      </c>
      <c r="G684" s="14">
        <f ca="1">(TRUNC(PRODUCT($F$12:$F683),16))</f>
        <v>1.3608481135557999</v>
      </c>
      <c r="H684" s="14">
        <f t="shared" si="238"/>
        <v>1</v>
      </c>
      <c r="I684" s="14">
        <f t="shared" ca="1" si="239"/>
        <v>1.3608481100000001</v>
      </c>
      <c r="J684" s="13">
        <f t="shared" si="229"/>
        <v>0</v>
      </c>
      <c r="K684" s="29">
        <f t="shared" si="230"/>
        <v>44538</v>
      </c>
      <c r="L684" s="2">
        <f t="shared" si="231"/>
        <v>672</v>
      </c>
      <c r="M684" s="17">
        <f t="shared" si="232"/>
        <v>672</v>
      </c>
      <c r="N684" s="12">
        <f t="shared" si="221"/>
        <v>1</v>
      </c>
      <c r="O684" s="12">
        <f t="shared" ca="1" si="222"/>
        <v>1.3608481100000001</v>
      </c>
      <c r="P684" s="17">
        <f t="shared" si="233"/>
        <v>0</v>
      </c>
      <c r="Q684" s="14">
        <f t="shared" ca="1" si="223"/>
        <v>360.84811000000002</v>
      </c>
      <c r="R684" s="20">
        <f t="shared" si="224"/>
        <v>0</v>
      </c>
      <c r="S684" s="14">
        <f t="shared" si="225"/>
        <v>0</v>
      </c>
      <c r="T684" s="4" t="str">
        <f t="shared" si="234"/>
        <v>A+J=</v>
      </c>
      <c r="U684" s="29">
        <f t="shared" si="235"/>
        <v>46021</v>
      </c>
      <c r="V684" s="3"/>
      <c r="W684" s="3"/>
      <c r="X684" s="3"/>
      <c r="Z684" s="3"/>
      <c r="AA684" s="1"/>
      <c r="AB684" s="3"/>
      <c r="AC684" s="3"/>
      <c r="AD684" s="3"/>
      <c r="AE684" s="3"/>
      <c r="AF684" s="3"/>
      <c r="AG684" s="11"/>
      <c r="AH684" s="3"/>
      <c r="AI684" s="3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  <c r="EP684" s="2"/>
      <c r="EQ684" s="2"/>
      <c r="ER684" s="2"/>
      <c r="ES684" s="2"/>
      <c r="ET684" s="2"/>
      <c r="EU684" s="2"/>
      <c r="EV684" s="2"/>
      <c r="EW684" s="2"/>
      <c r="EX684" s="2"/>
      <c r="EY684" s="2"/>
    </row>
    <row r="685" spans="1:155" x14ac:dyDescent="0.15">
      <c r="A685" s="115">
        <f t="shared" si="226"/>
        <v>45517</v>
      </c>
      <c r="B685" s="116">
        <f t="shared" ca="1" si="236"/>
        <v>1361.3825200000001</v>
      </c>
      <c r="C685" s="14">
        <f t="shared" si="227"/>
        <v>1000</v>
      </c>
      <c r="D685" s="95">
        <f t="shared" si="228"/>
        <v>45516</v>
      </c>
      <c r="E685" s="93">
        <f ca="1">IF(D685&lt;$B$1,VLOOKUP(D685,[1]DI!$A$4:$B$15000,2,FALSE),0)</f>
        <v>0.104</v>
      </c>
      <c r="F685" s="14">
        <f t="shared" ca="1" si="237"/>
        <v>1.0003926999999999</v>
      </c>
      <c r="G685" s="14">
        <f ca="1">(TRUNC(PRODUCT($F$12:$F684),16))</f>
        <v>1.3613825186099899</v>
      </c>
      <c r="H685" s="14">
        <f t="shared" si="238"/>
        <v>1</v>
      </c>
      <c r="I685" s="14">
        <f t="shared" ca="1" si="239"/>
        <v>1.36138252</v>
      </c>
      <c r="J685" s="13">
        <f t="shared" si="229"/>
        <v>0</v>
      </c>
      <c r="K685" s="29">
        <f t="shared" si="230"/>
        <v>44538</v>
      </c>
      <c r="L685" s="2">
        <f t="shared" si="231"/>
        <v>673</v>
      </c>
      <c r="M685" s="17">
        <f t="shared" si="232"/>
        <v>673</v>
      </c>
      <c r="N685" s="12">
        <f t="shared" si="221"/>
        <v>1</v>
      </c>
      <c r="O685" s="12">
        <f t="shared" ca="1" si="222"/>
        <v>1.36138252</v>
      </c>
      <c r="P685" s="17">
        <f t="shared" si="233"/>
        <v>0</v>
      </c>
      <c r="Q685" s="14">
        <f t="shared" ca="1" si="223"/>
        <v>361.38252</v>
      </c>
      <c r="R685" s="20">
        <f t="shared" si="224"/>
        <v>0</v>
      </c>
      <c r="S685" s="14">
        <f t="shared" si="225"/>
        <v>0</v>
      </c>
      <c r="T685" s="4" t="str">
        <f t="shared" si="234"/>
        <v>A+J=</v>
      </c>
      <c r="U685" s="29">
        <f t="shared" si="235"/>
        <v>46021</v>
      </c>
      <c r="V685" s="3"/>
      <c r="W685" s="3"/>
      <c r="X685" s="3"/>
      <c r="Z685" s="3"/>
      <c r="AA685" s="1"/>
      <c r="AB685" s="3"/>
      <c r="AC685" s="3"/>
      <c r="AD685" s="3"/>
      <c r="AE685" s="3"/>
      <c r="AF685" s="3"/>
      <c r="AG685" s="11"/>
      <c r="AH685" s="3"/>
      <c r="AI685" s="3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  <c r="EP685" s="2"/>
      <c r="EQ685" s="2"/>
      <c r="ER685" s="2"/>
      <c r="ES685" s="2"/>
      <c r="ET685" s="2"/>
      <c r="EU685" s="2"/>
      <c r="EV685" s="2"/>
      <c r="EW685" s="2"/>
      <c r="EX685" s="2"/>
      <c r="EY685" s="2"/>
    </row>
    <row r="686" spans="1:155" x14ac:dyDescent="0.15">
      <c r="A686" s="115">
        <f t="shared" si="226"/>
        <v>45518</v>
      </c>
      <c r="B686" s="116">
        <f t="shared" ca="1" si="236"/>
        <v>1361.91713</v>
      </c>
      <c r="C686" s="14">
        <f t="shared" si="227"/>
        <v>1000</v>
      </c>
      <c r="D686" s="95">
        <f t="shared" si="228"/>
        <v>45517</v>
      </c>
      <c r="E686" s="93">
        <f ca="1">IF(D686&lt;$B$1,VLOOKUP(D686,[1]DI!$A$4:$B$15000,2,FALSE),0)</f>
        <v>0.104</v>
      </c>
      <c r="F686" s="14">
        <f t="shared" ca="1" si="237"/>
        <v>1.0003926999999999</v>
      </c>
      <c r="G686" s="14">
        <f ca="1">(TRUNC(PRODUCT($F$12:$F685),16))</f>
        <v>1.3619171335250499</v>
      </c>
      <c r="H686" s="14">
        <f t="shared" si="238"/>
        <v>1</v>
      </c>
      <c r="I686" s="14">
        <f t="shared" ca="1" si="239"/>
        <v>1.3619171299999999</v>
      </c>
      <c r="J686" s="13">
        <f t="shared" si="229"/>
        <v>0</v>
      </c>
      <c r="K686" s="29">
        <f t="shared" si="230"/>
        <v>44538</v>
      </c>
      <c r="L686" s="2">
        <f t="shared" si="231"/>
        <v>674</v>
      </c>
      <c r="M686" s="17">
        <f t="shared" si="232"/>
        <v>674</v>
      </c>
      <c r="N686" s="12">
        <f t="shared" si="221"/>
        <v>1</v>
      </c>
      <c r="O686" s="12">
        <f t="shared" ca="1" si="222"/>
        <v>1.3619171299999999</v>
      </c>
      <c r="P686" s="17">
        <f t="shared" si="233"/>
        <v>0</v>
      </c>
      <c r="Q686" s="14">
        <f t="shared" ca="1" si="223"/>
        <v>361.91712999999999</v>
      </c>
      <c r="R686" s="20">
        <f t="shared" si="224"/>
        <v>0</v>
      </c>
      <c r="S686" s="14">
        <f t="shared" si="225"/>
        <v>0</v>
      </c>
      <c r="T686" s="4" t="str">
        <f t="shared" si="234"/>
        <v>A+J=</v>
      </c>
      <c r="U686" s="29">
        <f t="shared" si="235"/>
        <v>46021</v>
      </c>
      <c r="V686" s="3"/>
      <c r="W686" s="3"/>
      <c r="X686" s="3"/>
      <c r="Z686" s="3"/>
      <c r="AA686" s="1"/>
      <c r="AB686" s="3"/>
      <c r="AC686" s="3"/>
      <c r="AD686" s="3"/>
      <c r="AE686" s="3"/>
      <c r="AF686" s="3"/>
      <c r="AG686" s="11"/>
      <c r="AH686" s="3"/>
      <c r="AI686" s="3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  <c r="EP686" s="2"/>
      <c r="EQ686" s="2"/>
      <c r="ER686" s="2"/>
      <c r="ES686" s="2"/>
      <c r="ET686" s="2"/>
      <c r="EU686" s="2"/>
      <c r="EV686" s="2"/>
      <c r="EW686" s="2"/>
      <c r="EX686" s="2"/>
      <c r="EY686" s="2"/>
    </row>
    <row r="687" spans="1:155" x14ac:dyDescent="0.15">
      <c r="A687" s="115">
        <f t="shared" si="226"/>
        <v>45519</v>
      </c>
      <c r="B687" s="116">
        <f t="shared" ca="1" si="236"/>
        <v>1362.4519599999999</v>
      </c>
      <c r="C687" s="14">
        <f t="shared" si="227"/>
        <v>1000</v>
      </c>
      <c r="D687" s="95">
        <f t="shared" si="228"/>
        <v>45518</v>
      </c>
      <c r="E687" s="93">
        <f ca="1">IF(D687&lt;$B$1,VLOOKUP(D687,[1]DI!$A$4:$B$15000,2,FALSE),0)</f>
        <v>0.104</v>
      </c>
      <c r="F687" s="14">
        <f t="shared" ca="1" si="237"/>
        <v>1.0003926999999999</v>
      </c>
      <c r="G687" s="14">
        <f ca="1">(TRUNC(PRODUCT($F$12:$F686),16))</f>
        <v>1.3624519583833901</v>
      </c>
      <c r="H687" s="14">
        <f t="shared" si="238"/>
        <v>1</v>
      </c>
      <c r="I687" s="14">
        <f t="shared" ca="1" si="239"/>
        <v>1.36245196</v>
      </c>
      <c r="J687" s="13">
        <f t="shared" si="229"/>
        <v>0</v>
      </c>
      <c r="K687" s="29">
        <f t="shared" si="230"/>
        <v>44538</v>
      </c>
      <c r="L687" s="2">
        <f t="shared" si="231"/>
        <v>675</v>
      </c>
      <c r="M687" s="17">
        <f t="shared" si="232"/>
        <v>675</v>
      </c>
      <c r="N687" s="12">
        <f t="shared" si="221"/>
        <v>1</v>
      </c>
      <c r="O687" s="12">
        <f t="shared" ca="1" si="222"/>
        <v>1.36245196</v>
      </c>
      <c r="P687" s="17">
        <f t="shared" si="233"/>
        <v>0</v>
      </c>
      <c r="Q687" s="14">
        <f t="shared" ca="1" si="223"/>
        <v>362.45195999999999</v>
      </c>
      <c r="R687" s="20">
        <f t="shared" si="224"/>
        <v>0</v>
      </c>
      <c r="S687" s="14">
        <f t="shared" si="225"/>
        <v>0</v>
      </c>
      <c r="T687" s="4" t="str">
        <f t="shared" si="234"/>
        <v>A+J=</v>
      </c>
      <c r="U687" s="29">
        <f t="shared" si="235"/>
        <v>46021</v>
      </c>
      <c r="V687" s="3"/>
      <c r="W687" s="3"/>
      <c r="X687" s="3"/>
      <c r="Z687" s="3"/>
      <c r="AA687" s="1"/>
      <c r="AB687" s="3"/>
      <c r="AC687" s="3"/>
      <c r="AD687" s="3"/>
      <c r="AE687" s="3"/>
      <c r="AF687" s="3"/>
      <c r="AG687" s="11"/>
      <c r="AH687" s="3"/>
      <c r="AI687" s="3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  <c r="EP687" s="2"/>
      <c r="EQ687" s="2"/>
      <c r="ER687" s="2"/>
      <c r="ES687" s="2"/>
      <c r="ET687" s="2"/>
      <c r="EU687" s="2"/>
      <c r="EV687" s="2"/>
      <c r="EW687" s="2"/>
      <c r="EX687" s="2"/>
      <c r="EY687" s="2"/>
    </row>
    <row r="688" spans="1:155" x14ac:dyDescent="0.15">
      <c r="A688" s="115">
        <f t="shared" si="226"/>
        <v>45520</v>
      </c>
      <c r="B688" s="116">
        <f t="shared" ca="1" si="236"/>
        <v>1362.9869899999999</v>
      </c>
      <c r="C688" s="14">
        <f t="shared" si="227"/>
        <v>1000</v>
      </c>
      <c r="D688" s="95">
        <f t="shared" si="228"/>
        <v>45519</v>
      </c>
      <c r="E688" s="93">
        <f ca="1">IF(D688&lt;$B$1,VLOOKUP(D688,[1]DI!$A$4:$B$15000,2,FALSE),0)</f>
        <v>0.104</v>
      </c>
      <c r="F688" s="14">
        <f t="shared" ca="1" si="237"/>
        <v>1.0003926999999999</v>
      </c>
      <c r="G688" s="14">
        <f ca="1">(TRUNC(PRODUCT($F$12:$F687),16))</f>
        <v>1.3629869932674401</v>
      </c>
      <c r="H688" s="14">
        <f t="shared" si="238"/>
        <v>1</v>
      </c>
      <c r="I688" s="14">
        <f t="shared" ca="1" si="239"/>
        <v>1.36298699</v>
      </c>
      <c r="J688" s="13">
        <f t="shared" si="229"/>
        <v>0</v>
      </c>
      <c r="K688" s="29">
        <f t="shared" si="230"/>
        <v>44538</v>
      </c>
      <c r="L688" s="2">
        <f t="shared" si="231"/>
        <v>676</v>
      </c>
      <c r="M688" s="17">
        <f t="shared" si="232"/>
        <v>676</v>
      </c>
      <c r="N688" s="12">
        <f t="shared" si="221"/>
        <v>1</v>
      </c>
      <c r="O688" s="12">
        <f t="shared" ca="1" si="222"/>
        <v>1.36298699</v>
      </c>
      <c r="P688" s="17">
        <f t="shared" si="233"/>
        <v>0</v>
      </c>
      <c r="Q688" s="14">
        <f t="shared" ca="1" si="223"/>
        <v>362.98698999999999</v>
      </c>
      <c r="R688" s="20">
        <f t="shared" si="224"/>
        <v>0</v>
      </c>
      <c r="S688" s="14">
        <f t="shared" si="225"/>
        <v>0</v>
      </c>
      <c r="T688" s="4" t="str">
        <f t="shared" si="234"/>
        <v>A+J=</v>
      </c>
      <c r="U688" s="29">
        <f t="shared" si="235"/>
        <v>46021</v>
      </c>
      <c r="V688" s="3"/>
      <c r="W688" s="3"/>
      <c r="X688" s="3"/>
      <c r="Z688" s="3"/>
      <c r="AA688" s="1"/>
      <c r="AB688" s="3"/>
      <c r="AC688" s="3"/>
      <c r="AD688" s="3"/>
      <c r="AE688" s="3"/>
      <c r="AF688" s="3"/>
      <c r="AG688" s="11"/>
      <c r="AH688" s="3"/>
      <c r="AI688" s="3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  <c r="EP688" s="2"/>
      <c r="EQ688" s="2"/>
      <c r="ER688" s="2"/>
      <c r="ES688" s="2"/>
      <c r="ET688" s="2"/>
      <c r="EU688" s="2"/>
      <c r="EV688" s="2"/>
      <c r="EW688" s="2"/>
      <c r="EX688" s="2"/>
      <c r="EY688" s="2"/>
    </row>
    <row r="689" spans="1:155" x14ac:dyDescent="0.15">
      <c r="A689" s="115">
        <f t="shared" si="226"/>
        <v>45523</v>
      </c>
      <c r="B689" s="116">
        <f t="shared" ca="1" si="236"/>
        <v>1363.52224</v>
      </c>
      <c r="C689" s="14">
        <f t="shared" si="227"/>
        <v>1000</v>
      </c>
      <c r="D689" s="95">
        <f t="shared" si="228"/>
        <v>45520</v>
      </c>
      <c r="E689" s="93">
        <f ca="1">IF(D689&lt;$B$1,VLOOKUP(D689,[1]DI!$A$4:$B$15000,2,FALSE),0)</f>
        <v>0.104</v>
      </c>
      <c r="F689" s="14">
        <f t="shared" ca="1" si="237"/>
        <v>1.0003926999999999</v>
      </c>
      <c r="G689" s="14">
        <f ca="1">(TRUNC(PRODUCT($F$12:$F688),16))</f>
        <v>1.3635222382597001</v>
      </c>
      <c r="H689" s="14">
        <f t="shared" si="238"/>
        <v>1</v>
      </c>
      <c r="I689" s="14">
        <f t="shared" ca="1" si="239"/>
        <v>1.36352224</v>
      </c>
      <c r="J689" s="13">
        <f t="shared" si="229"/>
        <v>0</v>
      </c>
      <c r="K689" s="29">
        <f t="shared" si="230"/>
        <v>44538</v>
      </c>
      <c r="L689" s="2">
        <f t="shared" si="231"/>
        <v>677</v>
      </c>
      <c r="M689" s="17">
        <f t="shared" si="232"/>
        <v>677</v>
      </c>
      <c r="N689" s="12">
        <f t="shared" si="221"/>
        <v>1</v>
      </c>
      <c r="O689" s="12">
        <f t="shared" ca="1" si="222"/>
        <v>1.36352224</v>
      </c>
      <c r="P689" s="17">
        <f t="shared" si="233"/>
        <v>0</v>
      </c>
      <c r="Q689" s="14">
        <f t="shared" ca="1" si="223"/>
        <v>363.52224000000001</v>
      </c>
      <c r="R689" s="20">
        <f t="shared" si="224"/>
        <v>0</v>
      </c>
      <c r="S689" s="14">
        <f t="shared" si="225"/>
        <v>0</v>
      </c>
      <c r="T689" s="4" t="str">
        <f t="shared" si="234"/>
        <v>A+J=</v>
      </c>
      <c r="U689" s="29">
        <f t="shared" si="235"/>
        <v>46021</v>
      </c>
      <c r="V689" s="3"/>
      <c r="W689" s="3"/>
      <c r="X689" s="3"/>
      <c r="Z689" s="3"/>
      <c r="AA689" s="1"/>
      <c r="AB689" s="3"/>
      <c r="AC689" s="3"/>
      <c r="AD689" s="3"/>
      <c r="AE689" s="3"/>
      <c r="AF689" s="3"/>
      <c r="AG689" s="11"/>
      <c r="AH689" s="3"/>
      <c r="AI689" s="3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  <c r="EP689" s="2"/>
      <c r="EQ689" s="2"/>
      <c r="ER689" s="2"/>
      <c r="ES689" s="2"/>
      <c r="ET689" s="2"/>
      <c r="EU689" s="2"/>
      <c r="EV689" s="2"/>
      <c r="EW689" s="2"/>
      <c r="EX689" s="2"/>
      <c r="EY689" s="2"/>
    </row>
    <row r="690" spans="1:155" x14ac:dyDescent="0.15">
      <c r="A690" s="115">
        <f t="shared" si="226"/>
        <v>45524</v>
      </c>
      <c r="B690" s="116">
        <f t="shared" ca="1" si="236"/>
        <v>1364.0576900000001</v>
      </c>
      <c r="C690" s="14">
        <f t="shared" si="227"/>
        <v>1000</v>
      </c>
      <c r="D690" s="95">
        <f t="shared" si="228"/>
        <v>45523</v>
      </c>
      <c r="E690" s="93">
        <f ca="1">IF(D690&lt;$B$1,VLOOKUP(D690,[1]DI!$A$4:$B$15000,2,FALSE),0)</f>
        <v>0.104</v>
      </c>
      <c r="F690" s="14">
        <f t="shared" ca="1" si="237"/>
        <v>1.0003926999999999</v>
      </c>
      <c r="G690" s="14">
        <f ca="1">(TRUNC(PRODUCT($F$12:$F689),16))</f>
        <v>1.36405769344266</v>
      </c>
      <c r="H690" s="14">
        <f t="shared" si="238"/>
        <v>1</v>
      </c>
      <c r="I690" s="14">
        <f t="shared" ca="1" si="239"/>
        <v>1.3640576900000001</v>
      </c>
      <c r="J690" s="13">
        <f t="shared" si="229"/>
        <v>0</v>
      </c>
      <c r="K690" s="29">
        <f t="shared" si="230"/>
        <v>44538</v>
      </c>
      <c r="L690" s="2">
        <f t="shared" si="231"/>
        <v>678</v>
      </c>
      <c r="M690" s="17">
        <f t="shared" si="232"/>
        <v>678</v>
      </c>
      <c r="N690" s="12">
        <f t="shared" si="221"/>
        <v>1</v>
      </c>
      <c r="O690" s="12">
        <f t="shared" ca="1" si="222"/>
        <v>1.3640576900000001</v>
      </c>
      <c r="P690" s="17">
        <f t="shared" si="233"/>
        <v>0</v>
      </c>
      <c r="Q690" s="14">
        <f t="shared" ca="1" si="223"/>
        <v>364.05768999999998</v>
      </c>
      <c r="R690" s="20">
        <f t="shared" si="224"/>
        <v>0</v>
      </c>
      <c r="S690" s="14">
        <f t="shared" si="225"/>
        <v>0</v>
      </c>
      <c r="T690" s="4" t="str">
        <f t="shared" si="234"/>
        <v>A+J=</v>
      </c>
      <c r="U690" s="29">
        <f t="shared" si="235"/>
        <v>46021</v>
      </c>
      <c r="V690" s="3"/>
      <c r="W690" s="3"/>
      <c r="X690" s="3"/>
      <c r="Z690" s="3"/>
      <c r="AA690" s="1"/>
      <c r="AB690" s="3"/>
      <c r="AC690" s="3"/>
      <c r="AD690" s="3"/>
      <c r="AE690" s="3"/>
      <c r="AF690" s="3"/>
      <c r="AG690" s="11"/>
      <c r="AH690" s="3"/>
      <c r="AI690" s="3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  <c r="EP690" s="2"/>
      <c r="EQ690" s="2"/>
      <c r="ER690" s="2"/>
      <c r="ES690" s="2"/>
      <c r="ET690" s="2"/>
      <c r="EU690" s="2"/>
      <c r="EV690" s="2"/>
      <c r="EW690" s="2"/>
      <c r="EX690" s="2"/>
      <c r="EY690" s="2"/>
    </row>
    <row r="691" spans="1:155" x14ac:dyDescent="0.15">
      <c r="A691" s="115">
        <f t="shared" si="226"/>
        <v>45525</v>
      </c>
      <c r="B691" s="116">
        <f t="shared" ca="1" si="236"/>
        <v>1364.5933600000001</v>
      </c>
      <c r="C691" s="14">
        <f t="shared" si="227"/>
        <v>1000</v>
      </c>
      <c r="D691" s="95">
        <f t="shared" si="228"/>
        <v>45524</v>
      </c>
      <c r="E691" s="93">
        <f ca="1">IF(D691&lt;$B$1,VLOOKUP(D691,[1]DI!$A$4:$B$15000,2,FALSE),0)</f>
        <v>0.104</v>
      </c>
      <c r="F691" s="14">
        <f t="shared" ca="1" si="237"/>
        <v>1.0003926999999999</v>
      </c>
      <c r="G691" s="14">
        <f ca="1">(TRUNC(PRODUCT($F$12:$F690),16))</f>
        <v>1.3645933588988799</v>
      </c>
      <c r="H691" s="14">
        <f t="shared" si="238"/>
        <v>1</v>
      </c>
      <c r="I691" s="14">
        <f t="shared" ca="1" si="239"/>
        <v>1.36459336</v>
      </c>
      <c r="J691" s="13">
        <f t="shared" si="229"/>
        <v>0</v>
      </c>
      <c r="K691" s="29">
        <f t="shared" si="230"/>
        <v>44538</v>
      </c>
      <c r="L691" s="2">
        <f t="shared" si="231"/>
        <v>679</v>
      </c>
      <c r="M691" s="17">
        <f t="shared" si="232"/>
        <v>679</v>
      </c>
      <c r="N691" s="12">
        <f t="shared" si="221"/>
        <v>1</v>
      </c>
      <c r="O691" s="12">
        <f t="shared" ca="1" si="222"/>
        <v>1.36459336</v>
      </c>
      <c r="P691" s="17">
        <f t="shared" si="233"/>
        <v>0</v>
      </c>
      <c r="Q691" s="14">
        <f t="shared" ca="1" si="223"/>
        <v>364.59336000000002</v>
      </c>
      <c r="R691" s="20">
        <f t="shared" si="224"/>
        <v>0</v>
      </c>
      <c r="S691" s="14">
        <f t="shared" si="225"/>
        <v>0</v>
      </c>
      <c r="T691" s="4" t="str">
        <f t="shared" si="234"/>
        <v>A+J=</v>
      </c>
      <c r="U691" s="29">
        <f t="shared" si="235"/>
        <v>46021</v>
      </c>
      <c r="V691" s="3"/>
      <c r="W691" s="3"/>
      <c r="X691" s="3"/>
      <c r="Z691" s="3"/>
      <c r="AA691" s="1"/>
      <c r="AB691" s="3"/>
      <c r="AC691" s="3"/>
      <c r="AD691" s="3"/>
      <c r="AE691" s="3"/>
      <c r="AF691" s="3"/>
      <c r="AG691" s="11"/>
      <c r="AH691" s="3"/>
      <c r="AI691" s="3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  <c r="EP691" s="2"/>
      <c r="EQ691" s="2"/>
      <c r="ER691" s="2"/>
      <c r="ES691" s="2"/>
      <c r="ET691" s="2"/>
      <c r="EU691" s="2"/>
      <c r="EV691" s="2"/>
      <c r="EW691" s="2"/>
      <c r="EX691" s="2"/>
      <c r="EY691" s="2"/>
    </row>
    <row r="692" spans="1:155" x14ac:dyDescent="0.15">
      <c r="A692" s="115">
        <f t="shared" si="226"/>
        <v>45526</v>
      </c>
      <c r="B692" s="116">
        <f t="shared" ca="1" si="236"/>
        <v>1365.12923</v>
      </c>
      <c r="C692" s="14">
        <f t="shared" si="227"/>
        <v>1000</v>
      </c>
      <c r="D692" s="95">
        <f t="shared" si="228"/>
        <v>45525</v>
      </c>
      <c r="E692" s="93">
        <f ca="1">IF(D692&lt;$B$1,VLOOKUP(D692,[1]DI!$A$4:$B$15000,2,FALSE),0)</f>
        <v>0.104</v>
      </c>
      <c r="F692" s="14">
        <f t="shared" ca="1" si="237"/>
        <v>1.0003926999999999</v>
      </c>
      <c r="G692" s="14">
        <f ca="1">(TRUNC(PRODUCT($F$12:$F691),16))</f>
        <v>1.3651292347109201</v>
      </c>
      <c r="H692" s="14">
        <f t="shared" si="238"/>
        <v>1</v>
      </c>
      <c r="I692" s="14">
        <f t="shared" ca="1" si="239"/>
        <v>1.36512923</v>
      </c>
      <c r="J692" s="13">
        <f t="shared" si="229"/>
        <v>0</v>
      </c>
      <c r="K692" s="29">
        <f t="shared" si="230"/>
        <v>44538</v>
      </c>
      <c r="L692" s="2">
        <f t="shared" si="231"/>
        <v>680</v>
      </c>
      <c r="M692" s="17">
        <f t="shared" si="232"/>
        <v>680</v>
      </c>
      <c r="N692" s="12">
        <f t="shared" si="221"/>
        <v>1</v>
      </c>
      <c r="O692" s="12">
        <f t="shared" ca="1" si="222"/>
        <v>1.36512923</v>
      </c>
      <c r="P692" s="17">
        <f t="shared" si="233"/>
        <v>0</v>
      </c>
      <c r="Q692" s="14">
        <f t="shared" ca="1" si="223"/>
        <v>365.12923000000001</v>
      </c>
      <c r="R692" s="20">
        <f t="shared" si="224"/>
        <v>0</v>
      </c>
      <c r="S692" s="14">
        <f t="shared" si="225"/>
        <v>0</v>
      </c>
      <c r="T692" s="4" t="str">
        <f t="shared" si="234"/>
        <v>A+J=</v>
      </c>
      <c r="U692" s="29">
        <f t="shared" si="235"/>
        <v>46021</v>
      </c>
      <c r="V692" s="3"/>
      <c r="W692" s="3"/>
      <c r="X692" s="3"/>
      <c r="Z692" s="3"/>
      <c r="AA692" s="1"/>
      <c r="AB692" s="3"/>
      <c r="AC692" s="3"/>
      <c r="AD692" s="3"/>
      <c r="AE692" s="3"/>
      <c r="AF692" s="3"/>
      <c r="AG692" s="11"/>
      <c r="AH692" s="3"/>
      <c r="AI692" s="3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  <c r="EP692" s="2"/>
      <c r="EQ692" s="2"/>
      <c r="ER692" s="2"/>
      <c r="ES692" s="2"/>
      <c r="ET692" s="2"/>
      <c r="EU692" s="2"/>
      <c r="EV692" s="2"/>
      <c r="EW692" s="2"/>
      <c r="EX692" s="2"/>
      <c r="EY692" s="2"/>
    </row>
    <row r="693" spans="1:155" x14ac:dyDescent="0.15">
      <c r="A693" s="115">
        <f t="shared" si="226"/>
        <v>45527</v>
      </c>
      <c r="B693" s="116">
        <f t="shared" ca="1" si="236"/>
        <v>1365.6653200000001</v>
      </c>
      <c r="C693" s="14">
        <f t="shared" si="227"/>
        <v>1000</v>
      </c>
      <c r="D693" s="95">
        <f t="shared" si="228"/>
        <v>45526</v>
      </c>
      <c r="E693" s="93">
        <f ca="1">IF(D693&lt;$B$1,VLOOKUP(D693,[1]DI!$A$4:$B$15000,2,FALSE),0)</f>
        <v>0.104</v>
      </c>
      <c r="F693" s="14">
        <f t="shared" ca="1" si="237"/>
        <v>1.0003926999999999</v>
      </c>
      <c r="G693" s="14">
        <f ca="1">(TRUNC(PRODUCT($F$12:$F692),16))</f>
        <v>1.36566532096139</v>
      </c>
      <c r="H693" s="14">
        <f t="shared" si="238"/>
        <v>1</v>
      </c>
      <c r="I693" s="14">
        <f t="shared" ca="1" si="239"/>
        <v>1.36566532</v>
      </c>
      <c r="J693" s="13">
        <f t="shared" si="229"/>
        <v>0</v>
      </c>
      <c r="K693" s="29">
        <f t="shared" si="230"/>
        <v>44538</v>
      </c>
      <c r="L693" s="2">
        <f t="shared" si="231"/>
        <v>681</v>
      </c>
      <c r="M693" s="17">
        <f t="shared" si="232"/>
        <v>681</v>
      </c>
      <c r="N693" s="12">
        <f t="shared" si="221"/>
        <v>1</v>
      </c>
      <c r="O693" s="12">
        <f t="shared" ca="1" si="222"/>
        <v>1.36566532</v>
      </c>
      <c r="P693" s="17">
        <f t="shared" si="233"/>
        <v>0</v>
      </c>
      <c r="Q693" s="14">
        <f t="shared" ca="1" si="223"/>
        <v>365.66532000000001</v>
      </c>
      <c r="R693" s="20">
        <f t="shared" si="224"/>
        <v>0</v>
      </c>
      <c r="S693" s="14">
        <f t="shared" si="225"/>
        <v>0</v>
      </c>
      <c r="T693" s="4" t="str">
        <f t="shared" si="234"/>
        <v>A+J=</v>
      </c>
      <c r="U693" s="29">
        <f t="shared" si="235"/>
        <v>46021</v>
      </c>
      <c r="V693" s="3"/>
      <c r="W693" s="3"/>
      <c r="X693" s="3"/>
      <c r="Z693" s="3"/>
      <c r="AA693" s="1"/>
      <c r="AB693" s="3"/>
      <c r="AC693" s="3"/>
      <c r="AD693" s="3"/>
      <c r="AE693" s="3"/>
      <c r="AF693" s="3"/>
      <c r="AG693" s="11"/>
      <c r="AH693" s="3"/>
      <c r="AI693" s="3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  <c r="EP693" s="2"/>
      <c r="EQ693" s="2"/>
      <c r="ER693" s="2"/>
      <c r="ES693" s="2"/>
      <c r="ET693" s="2"/>
      <c r="EU693" s="2"/>
      <c r="EV693" s="2"/>
      <c r="EW693" s="2"/>
      <c r="EX693" s="2"/>
      <c r="EY693" s="2"/>
    </row>
    <row r="694" spans="1:155" x14ac:dyDescent="0.15">
      <c r="A694" s="115">
        <f t="shared" si="226"/>
        <v>45530</v>
      </c>
      <c r="B694" s="116">
        <f t="shared" ca="1" si="236"/>
        <v>1366.20162</v>
      </c>
      <c r="C694" s="14">
        <f t="shared" si="227"/>
        <v>1000</v>
      </c>
      <c r="D694" s="95">
        <f t="shared" si="228"/>
        <v>45527</v>
      </c>
      <c r="E694" s="93">
        <f ca="1">IF(D694&lt;$B$1,VLOOKUP(D694,[1]DI!$A$4:$B$15000,2,FALSE),0)</f>
        <v>0.104</v>
      </c>
      <c r="F694" s="14">
        <f t="shared" ca="1" si="237"/>
        <v>1.0003926999999999</v>
      </c>
      <c r="G694" s="14">
        <f ca="1">(TRUNC(PRODUCT($F$12:$F693),16))</f>
        <v>1.3662016177329299</v>
      </c>
      <c r="H694" s="14">
        <f t="shared" si="238"/>
        <v>1</v>
      </c>
      <c r="I694" s="14">
        <f t="shared" ca="1" si="239"/>
        <v>1.36620162</v>
      </c>
      <c r="J694" s="13">
        <f t="shared" si="229"/>
        <v>0</v>
      </c>
      <c r="K694" s="29">
        <f t="shared" si="230"/>
        <v>44538</v>
      </c>
      <c r="L694" s="2">
        <f t="shared" si="231"/>
        <v>682</v>
      </c>
      <c r="M694" s="17">
        <f t="shared" si="232"/>
        <v>682</v>
      </c>
      <c r="N694" s="12">
        <f t="shared" si="221"/>
        <v>1</v>
      </c>
      <c r="O694" s="12">
        <f t="shared" ca="1" si="222"/>
        <v>1.36620162</v>
      </c>
      <c r="P694" s="17">
        <f t="shared" si="233"/>
        <v>0</v>
      </c>
      <c r="Q694" s="14">
        <f t="shared" ca="1" si="223"/>
        <v>366.20161999999999</v>
      </c>
      <c r="R694" s="20">
        <f t="shared" si="224"/>
        <v>0</v>
      </c>
      <c r="S694" s="14">
        <f t="shared" si="225"/>
        <v>0</v>
      </c>
      <c r="T694" s="4" t="str">
        <f t="shared" si="234"/>
        <v>A+J=</v>
      </c>
      <c r="U694" s="29">
        <f t="shared" si="235"/>
        <v>46021</v>
      </c>
      <c r="V694" s="3"/>
      <c r="W694" s="3"/>
      <c r="X694" s="3"/>
      <c r="Z694" s="3"/>
      <c r="AA694" s="1"/>
      <c r="AB694" s="3"/>
      <c r="AC694" s="3"/>
      <c r="AD694" s="3"/>
      <c r="AE694" s="3"/>
      <c r="AF694" s="3"/>
      <c r="AG694" s="11"/>
      <c r="AH694" s="3"/>
      <c r="AI694" s="3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  <c r="EP694" s="2"/>
      <c r="EQ694" s="2"/>
      <c r="ER694" s="2"/>
      <c r="ES694" s="2"/>
      <c r="ET694" s="2"/>
      <c r="EU694" s="2"/>
      <c r="EV694" s="2"/>
      <c r="EW694" s="2"/>
      <c r="EX694" s="2"/>
      <c r="EY694" s="2"/>
    </row>
    <row r="695" spans="1:155" x14ac:dyDescent="0.15">
      <c r="A695" s="115">
        <f t="shared" si="226"/>
        <v>45531</v>
      </c>
      <c r="B695" s="116">
        <f t="shared" ca="1" si="236"/>
        <v>1366.73813</v>
      </c>
      <c r="C695" s="14">
        <f t="shared" si="227"/>
        <v>1000</v>
      </c>
      <c r="D695" s="95">
        <f t="shared" si="228"/>
        <v>45530</v>
      </c>
      <c r="E695" s="93">
        <f ca="1">IF(D695&lt;$B$1,VLOOKUP(D695,[1]DI!$A$4:$B$15000,2,FALSE),0)</f>
        <v>0.104</v>
      </c>
      <c r="F695" s="14">
        <f t="shared" ca="1" si="237"/>
        <v>1.0003926999999999</v>
      </c>
      <c r="G695" s="14">
        <f ca="1">(TRUNC(PRODUCT($F$12:$F694),16))</f>
        <v>1.36673812510822</v>
      </c>
      <c r="H695" s="14">
        <f t="shared" si="238"/>
        <v>1</v>
      </c>
      <c r="I695" s="14">
        <f t="shared" ca="1" si="239"/>
        <v>1.3667381300000001</v>
      </c>
      <c r="J695" s="13">
        <f t="shared" si="229"/>
        <v>0</v>
      </c>
      <c r="K695" s="29">
        <f t="shared" si="230"/>
        <v>44538</v>
      </c>
      <c r="L695" s="2">
        <f t="shared" si="231"/>
        <v>683</v>
      </c>
      <c r="M695" s="17">
        <f t="shared" si="232"/>
        <v>683</v>
      </c>
      <c r="N695" s="12">
        <f t="shared" si="221"/>
        <v>1</v>
      </c>
      <c r="O695" s="12">
        <f t="shared" ca="1" si="222"/>
        <v>1.3667381300000001</v>
      </c>
      <c r="P695" s="17">
        <f t="shared" si="233"/>
        <v>0</v>
      </c>
      <c r="Q695" s="14">
        <f t="shared" ca="1" si="223"/>
        <v>366.73813000000001</v>
      </c>
      <c r="R695" s="20">
        <f t="shared" si="224"/>
        <v>0</v>
      </c>
      <c r="S695" s="14">
        <f t="shared" si="225"/>
        <v>0</v>
      </c>
      <c r="T695" s="4" t="str">
        <f t="shared" si="234"/>
        <v>A+J=</v>
      </c>
      <c r="U695" s="29">
        <f t="shared" si="235"/>
        <v>46021</v>
      </c>
      <c r="V695" s="3"/>
      <c r="W695" s="3"/>
      <c r="X695" s="3"/>
      <c r="Z695" s="3"/>
      <c r="AA695" s="1"/>
      <c r="AB695" s="3"/>
      <c r="AC695" s="3"/>
      <c r="AD695" s="3"/>
      <c r="AE695" s="3"/>
      <c r="AF695" s="3"/>
      <c r="AG695" s="11"/>
      <c r="AH695" s="3"/>
      <c r="AI695" s="3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  <c r="EP695" s="2"/>
      <c r="EQ695" s="2"/>
      <c r="ER695" s="2"/>
      <c r="ES695" s="2"/>
      <c r="ET695" s="2"/>
      <c r="EU695" s="2"/>
      <c r="EV695" s="2"/>
      <c r="EW695" s="2"/>
      <c r="EX695" s="2"/>
      <c r="EY695" s="2"/>
    </row>
    <row r="696" spans="1:155" x14ac:dyDescent="0.15">
      <c r="A696" s="115">
        <f t="shared" si="226"/>
        <v>45532</v>
      </c>
      <c r="B696" s="116">
        <f t="shared" ca="1" si="236"/>
        <v>1367.27484</v>
      </c>
      <c r="C696" s="14">
        <f t="shared" si="227"/>
        <v>1000</v>
      </c>
      <c r="D696" s="95">
        <f t="shared" si="228"/>
        <v>45531</v>
      </c>
      <c r="E696" s="93">
        <f ca="1">IF(D696&lt;$B$1,VLOOKUP(D696,[1]DI!$A$4:$B$15000,2,FALSE),0)</f>
        <v>0.104</v>
      </c>
      <c r="F696" s="14">
        <f t="shared" ca="1" si="237"/>
        <v>1.0003926999999999</v>
      </c>
      <c r="G696" s="14">
        <f ca="1">(TRUNC(PRODUCT($F$12:$F695),16))</f>
        <v>1.36727484316995</v>
      </c>
      <c r="H696" s="14">
        <f t="shared" si="238"/>
        <v>1</v>
      </c>
      <c r="I696" s="14">
        <f t="shared" ca="1" si="239"/>
        <v>1.3672748400000001</v>
      </c>
      <c r="J696" s="13">
        <f t="shared" si="229"/>
        <v>0</v>
      </c>
      <c r="K696" s="29">
        <f t="shared" si="230"/>
        <v>44538</v>
      </c>
      <c r="L696" s="2">
        <f t="shared" si="231"/>
        <v>684</v>
      </c>
      <c r="M696" s="17">
        <f t="shared" si="232"/>
        <v>684</v>
      </c>
      <c r="N696" s="12">
        <f t="shared" si="221"/>
        <v>1</v>
      </c>
      <c r="O696" s="12">
        <f t="shared" ca="1" si="222"/>
        <v>1.3672748400000001</v>
      </c>
      <c r="P696" s="17">
        <f t="shared" si="233"/>
        <v>0</v>
      </c>
      <c r="Q696" s="14">
        <f t="shared" ca="1" si="223"/>
        <v>367.27483999999998</v>
      </c>
      <c r="R696" s="20">
        <f t="shared" si="224"/>
        <v>0</v>
      </c>
      <c r="S696" s="14">
        <f t="shared" si="225"/>
        <v>0</v>
      </c>
      <c r="T696" s="4" t="str">
        <f t="shared" si="234"/>
        <v>A+J=</v>
      </c>
      <c r="U696" s="29">
        <f t="shared" si="235"/>
        <v>46021</v>
      </c>
      <c r="V696" s="3"/>
      <c r="W696" s="3"/>
      <c r="X696" s="3"/>
      <c r="Z696" s="3"/>
      <c r="AA696" s="1"/>
      <c r="AB696" s="3"/>
      <c r="AC696" s="3"/>
      <c r="AD696" s="3"/>
      <c r="AE696" s="3"/>
      <c r="AF696" s="3"/>
      <c r="AG696" s="11"/>
      <c r="AH696" s="3"/>
      <c r="AI696" s="3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  <c r="EP696" s="2"/>
      <c r="EQ696" s="2"/>
      <c r="ER696" s="2"/>
      <c r="ES696" s="2"/>
      <c r="ET696" s="2"/>
      <c r="EU696" s="2"/>
      <c r="EV696" s="2"/>
      <c r="EW696" s="2"/>
      <c r="EX696" s="2"/>
      <c r="EY696" s="2"/>
    </row>
    <row r="697" spans="1:155" x14ac:dyDescent="0.15">
      <c r="A697" s="115">
        <f t="shared" si="226"/>
        <v>45533</v>
      </c>
      <c r="B697" s="116">
        <f t="shared" ca="1" si="236"/>
        <v>1367.81177</v>
      </c>
      <c r="C697" s="14">
        <f t="shared" si="227"/>
        <v>1000</v>
      </c>
      <c r="D697" s="95">
        <f t="shared" si="228"/>
        <v>45532</v>
      </c>
      <c r="E697" s="93">
        <f ca="1">IF(D697&lt;$B$1,VLOOKUP(D697,[1]DI!$A$4:$B$15000,2,FALSE),0)</f>
        <v>0.104</v>
      </c>
      <c r="F697" s="14">
        <f t="shared" ca="1" si="237"/>
        <v>1.0003926999999999</v>
      </c>
      <c r="G697" s="14">
        <f ca="1">(TRUNC(PRODUCT($F$12:$F696),16))</f>
        <v>1.36781177200086</v>
      </c>
      <c r="H697" s="14">
        <f t="shared" si="238"/>
        <v>1</v>
      </c>
      <c r="I697" s="14">
        <f t="shared" ca="1" si="239"/>
        <v>1.3678117700000001</v>
      </c>
      <c r="J697" s="13">
        <f t="shared" si="229"/>
        <v>0</v>
      </c>
      <c r="K697" s="29">
        <f t="shared" si="230"/>
        <v>44538</v>
      </c>
      <c r="L697" s="2">
        <f t="shared" si="231"/>
        <v>685</v>
      </c>
      <c r="M697" s="17">
        <f t="shared" si="232"/>
        <v>685</v>
      </c>
      <c r="N697" s="12">
        <f t="shared" si="221"/>
        <v>1</v>
      </c>
      <c r="O697" s="12">
        <f t="shared" ca="1" si="222"/>
        <v>1.3678117700000001</v>
      </c>
      <c r="P697" s="17">
        <f t="shared" si="233"/>
        <v>0</v>
      </c>
      <c r="Q697" s="14">
        <f t="shared" ca="1" si="223"/>
        <v>367.81177000000002</v>
      </c>
      <c r="R697" s="20">
        <f t="shared" si="224"/>
        <v>0</v>
      </c>
      <c r="S697" s="14">
        <f t="shared" si="225"/>
        <v>0</v>
      </c>
      <c r="T697" s="4" t="str">
        <f t="shared" si="234"/>
        <v>A+J=</v>
      </c>
      <c r="U697" s="29">
        <f t="shared" si="235"/>
        <v>46021</v>
      </c>
      <c r="V697" s="3"/>
      <c r="W697" s="3"/>
      <c r="X697" s="3"/>
      <c r="Z697" s="3"/>
      <c r="AA697" s="1"/>
      <c r="AB697" s="3"/>
      <c r="AC697" s="3"/>
      <c r="AD697" s="3"/>
      <c r="AE697" s="3"/>
      <c r="AF697" s="3"/>
      <c r="AG697" s="11"/>
      <c r="AH697" s="3"/>
      <c r="AI697" s="3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  <c r="EP697" s="2"/>
      <c r="EQ697" s="2"/>
      <c r="ER697" s="2"/>
      <c r="ES697" s="2"/>
      <c r="ET697" s="2"/>
      <c r="EU697" s="2"/>
      <c r="EV697" s="2"/>
      <c r="EW697" s="2"/>
      <c r="EX697" s="2"/>
      <c r="EY697" s="2"/>
    </row>
    <row r="698" spans="1:155" x14ac:dyDescent="0.15">
      <c r="A698" s="115">
        <f t="shared" si="226"/>
        <v>45534</v>
      </c>
      <c r="B698" s="116">
        <f t="shared" ca="1" si="236"/>
        <v>1368.3489099999999</v>
      </c>
      <c r="C698" s="14">
        <f t="shared" si="227"/>
        <v>1000</v>
      </c>
      <c r="D698" s="95">
        <f t="shared" si="228"/>
        <v>45533</v>
      </c>
      <c r="E698" s="93">
        <f ca="1">IF(D698&lt;$B$1,VLOOKUP(D698,[1]DI!$A$4:$B$15000,2,FALSE),0)</f>
        <v>0.104</v>
      </c>
      <c r="F698" s="14">
        <f t="shared" ca="1" si="237"/>
        <v>1.0003926999999999</v>
      </c>
      <c r="G698" s="14">
        <f ca="1">(TRUNC(PRODUCT($F$12:$F697),16))</f>
        <v>1.36834891168372</v>
      </c>
      <c r="H698" s="14">
        <f t="shared" si="238"/>
        <v>1</v>
      </c>
      <c r="I698" s="14">
        <f t="shared" ca="1" si="239"/>
        <v>1.3683489099999999</v>
      </c>
      <c r="J698" s="13">
        <f t="shared" si="229"/>
        <v>0</v>
      </c>
      <c r="K698" s="29">
        <f t="shared" si="230"/>
        <v>44538</v>
      </c>
      <c r="L698" s="2">
        <f t="shared" si="231"/>
        <v>686</v>
      </c>
      <c r="M698" s="17">
        <f t="shared" si="232"/>
        <v>686</v>
      </c>
      <c r="N698" s="12">
        <f t="shared" si="221"/>
        <v>1</v>
      </c>
      <c r="O698" s="12">
        <f t="shared" ca="1" si="222"/>
        <v>1.3683489099999999</v>
      </c>
      <c r="P698" s="17">
        <f t="shared" si="233"/>
        <v>0</v>
      </c>
      <c r="Q698" s="14">
        <f t="shared" ca="1" si="223"/>
        <v>368.34890999999999</v>
      </c>
      <c r="R698" s="20">
        <f t="shared" si="224"/>
        <v>0</v>
      </c>
      <c r="S698" s="14">
        <f t="shared" si="225"/>
        <v>0</v>
      </c>
      <c r="T698" s="4" t="str">
        <f t="shared" si="234"/>
        <v>A+J=</v>
      </c>
      <c r="U698" s="29">
        <f t="shared" si="235"/>
        <v>46021</v>
      </c>
      <c r="V698" s="3"/>
      <c r="W698" s="3"/>
      <c r="X698" s="3"/>
      <c r="Z698" s="3"/>
      <c r="AA698" s="1"/>
      <c r="AB698" s="3"/>
      <c r="AC698" s="3"/>
      <c r="AD698" s="3"/>
      <c r="AE698" s="3"/>
      <c r="AF698" s="3"/>
      <c r="AG698" s="11"/>
      <c r="AH698" s="3"/>
      <c r="AI698" s="3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  <c r="EP698" s="2"/>
      <c r="EQ698" s="2"/>
      <c r="ER698" s="2"/>
      <c r="ES698" s="2"/>
      <c r="ET698" s="2"/>
      <c r="EU698" s="2"/>
      <c r="EV698" s="2"/>
      <c r="EW698" s="2"/>
      <c r="EX698" s="2"/>
      <c r="EY698" s="2"/>
    </row>
    <row r="699" spans="1:155" x14ac:dyDescent="0.15">
      <c r="A699" s="115">
        <f t="shared" si="226"/>
        <v>45537</v>
      </c>
      <c r="B699" s="116">
        <f t="shared" ca="1" si="236"/>
        <v>1368.88626</v>
      </c>
      <c r="C699" s="14">
        <f t="shared" si="227"/>
        <v>1000</v>
      </c>
      <c r="D699" s="95">
        <f t="shared" si="228"/>
        <v>45534</v>
      </c>
      <c r="E699" s="93">
        <f ca="1">IF(D699&lt;$B$1,VLOOKUP(D699,[1]DI!$A$4:$B$15000,2,FALSE),0)</f>
        <v>0.104</v>
      </c>
      <c r="F699" s="14">
        <f t="shared" ca="1" si="237"/>
        <v>1.0003926999999999</v>
      </c>
      <c r="G699" s="14">
        <f ca="1">(TRUNC(PRODUCT($F$12:$F698),16))</f>
        <v>1.36888626230134</v>
      </c>
      <c r="H699" s="14">
        <f t="shared" si="238"/>
        <v>1</v>
      </c>
      <c r="I699" s="14">
        <f t="shared" ca="1" si="239"/>
        <v>1.36888626</v>
      </c>
      <c r="J699" s="13">
        <f t="shared" si="229"/>
        <v>0</v>
      </c>
      <c r="K699" s="29">
        <f t="shared" si="230"/>
        <v>44538</v>
      </c>
      <c r="L699" s="2">
        <f t="shared" si="231"/>
        <v>687</v>
      </c>
      <c r="M699" s="17">
        <f t="shared" si="232"/>
        <v>687</v>
      </c>
      <c r="N699" s="12">
        <f t="shared" si="221"/>
        <v>1</v>
      </c>
      <c r="O699" s="12">
        <f t="shared" ca="1" si="222"/>
        <v>1.36888626</v>
      </c>
      <c r="P699" s="17">
        <f t="shared" si="233"/>
        <v>0</v>
      </c>
      <c r="Q699" s="14">
        <f t="shared" ca="1" si="223"/>
        <v>368.88625999999999</v>
      </c>
      <c r="R699" s="20">
        <f t="shared" si="224"/>
        <v>0</v>
      </c>
      <c r="S699" s="14">
        <f t="shared" si="225"/>
        <v>0</v>
      </c>
      <c r="T699" s="4" t="str">
        <f t="shared" si="234"/>
        <v>A+J=</v>
      </c>
      <c r="U699" s="29">
        <f t="shared" si="235"/>
        <v>46021</v>
      </c>
      <c r="V699" s="3"/>
      <c r="W699" s="3"/>
      <c r="X699" s="3"/>
      <c r="Z699" s="3"/>
      <c r="AA699" s="1"/>
      <c r="AB699" s="3"/>
      <c r="AC699" s="3"/>
      <c r="AD699" s="3"/>
      <c r="AE699" s="3"/>
      <c r="AF699" s="3"/>
      <c r="AG699" s="11"/>
      <c r="AH699" s="3"/>
      <c r="AI699" s="3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  <c r="EP699" s="2"/>
      <c r="EQ699" s="2"/>
      <c r="ER699" s="2"/>
      <c r="ES699" s="2"/>
      <c r="ET699" s="2"/>
      <c r="EU699" s="2"/>
      <c r="EV699" s="2"/>
      <c r="EW699" s="2"/>
      <c r="EX699" s="2"/>
      <c r="EY699" s="2"/>
    </row>
    <row r="700" spans="1:155" x14ac:dyDescent="0.15">
      <c r="A700" s="115">
        <f t="shared" si="226"/>
        <v>45538</v>
      </c>
      <c r="B700" s="116">
        <f t="shared" ca="1" si="236"/>
        <v>1369.42382</v>
      </c>
      <c r="C700" s="14">
        <f t="shared" si="227"/>
        <v>1000</v>
      </c>
      <c r="D700" s="95">
        <f t="shared" si="228"/>
        <v>45537</v>
      </c>
      <c r="E700" s="93">
        <f ca="1">IF(D700&lt;$B$1,VLOOKUP(D700,[1]DI!$A$4:$B$15000,2,FALSE),0)</f>
        <v>0.104</v>
      </c>
      <c r="F700" s="14">
        <f t="shared" ca="1" si="237"/>
        <v>1.0003926999999999</v>
      </c>
      <c r="G700" s="14">
        <f ca="1">(TRUNC(PRODUCT($F$12:$F699),16))</f>
        <v>1.3694238239365499</v>
      </c>
      <c r="H700" s="14">
        <f t="shared" si="238"/>
        <v>1</v>
      </c>
      <c r="I700" s="14">
        <f t="shared" ca="1" si="239"/>
        <v>1.36942382</v>
      </c>
      <c r="J700" s="13">
        <f t="shared" si="229"/>
        <v>0</v>
      </c>
      <c r="K700" s="29">
        <f t="shared" si="230"/>
        <v>44538</v>
      </c>
      <c r="L700" s="2">
        <f t="shared" si="231"/>
        <v>688</v>
      </c>
      <c r="M700" s="17">
        <f t="shared" si="232"/>
        <v>688</v>
      </c>
      <c r="N700" s="12">
        <f t="shared" si="221"/>
        <v>1</v>
      </c>
      <c r="O700" s="12">
        <f t="shared" ca="1" si="222"/>
        <v>1.36942382</v>
      </c>
      <c r="P700" s="17">
        <f t="shared" si="233"/>
        <v>0</v>
      </c>
      <c r="Q700" s="14">
        <f t="shared" ca="1" si="223"/>
        <v>369.42381999999998</v>
      </c>
      <c r="R700" s="20">
        <f t="shared" si="224"/>
        <v>0</v>
      </c>
      <c r="S700" s="14">
        <f t="shared" si="225"/>
        <v>0</v>
      </c>
      <c r="T700" s="4" t="str">
        <f t="shared" si="234"/>
        <v>A+J=</v>
      </c>
      <c r="U700" s="29">
        <f t="shared" si="235"/>
        <v>46021</v>
      </c>
      <c r="V700" s="3"/>
      <c r="W700" s="3"/>
      <c r="X700" s="3"/>
      <c r="Z700" s="3"/>
      <c r="AA700" s="1"/>
      <c r="AB700" s="3"/>
      <c r="AC700" s="3"/>
      <c r="AD700" s="3"/>
      <c r="AE700" s="3"/>
      <c r="AF700" s="3"/>
      <c r="AG700" s="11"/>
      <c r="AH700" s="3"/>
      <c r="AI700" s="3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  <c r="EP700" s="2"/>
      <c r="EQ700" s="2"/>
      <c r="ER700" s="2"/>
      <c r="ES700" s="2"/>
      <c r="ET700" s="2"/>
      <c r="EU700" s="2"/>
      <c r="EV700" s="2"/>
      <c r="EW700" s="2"/>
      <c r="EX700" s="2"/>
      <c r="EY700" s="2"/>
    </row>
    <row r="701" spans="1:155" x14ac:dyDescent="0.15">
      <c r="A701" s="115">
        <f t="shared" si="226"/>
        <v>45539</v>
      </c>
      <c r="B701" s="116">
        <f t="shared" ca="1" si="236"/>
        <v>1369.9616000000001</v>
      </c>
      <c r="C701" s="14">
        <f t="shared" si="227"/>
        <v>1000</v>
      </c>
      <c r="D701" s="95">
        <f t="shared" si="228"/>
        <v>45538</v>
      </c>
      <c r="E701" s="93">
        <f ca="1">IF(D701&lt;$B$1,VLOOKUP(D701,[1]DI!$A$4:$B$15000,2,FALSE),0)</f>
        <v>0.104</v>
      </c>
      <c r="F701" s="14">
        <f t="shared" ca="1" si="237"/>
        <v>1.0003926999999999</v>
      </c>
      <c r="G701" s="14">
        <f ca="1">(TRUNC(PRODUCT($F$12:$F700),16))</f>
        <v>1.3699615966722101</v>
      </c>
      <c r="H701" s="14">
        <f t="shared" si="238"/>
        <v>1</v>
      </c>
      <c r="I701" s="14">
        <f t="shared" ca="1" si="239"/>
        <v>1.3699615999999999</v>
      </c>
      <c r="J701" s="13">
        <f t="shared" si="229"/>
        <v>0</v>
      </c>
      <c r="K701" s="29">
        <f t="shared" si="230"/>
        <v>44538</v>
      </c>
      <c r="L701" s="2">
        <f t="shared" si="231"/>
        <v>689</v>
      </c>
      <c r="M701" s="17">
        <f t="shared" si="232"/>
        <v>689</v>
      </c>
      <c r="N701" s="12">
        <f t="shared" si="221"/>
        <v>1</v>
      </c>
      <c r="O701" s="12">
        <f t="shared" ca="1" si="222"/>
        <v>1.3699615999999999</v>
      </c>
      <c r="P701" s="17">
        <f t="shared" si="233"/>
        <v>0</v>
      </c>
      <c r="Q701" s="14">
        <f t="shared" ca="1" si="223"/>
        <v>369.96159999999998</v>
      </c>
      <c r="R701" s="20">
        <f t="shared" si="224"/>
        <v>0</v>
      </c>
      <c r="S701" s="14">
        <f t="shared" si="225"/>
        <v>0</v>
      </c>
      <c r="T701" s="4" t="str">
        <f t="shared" si="234"/>
        <v>A+J=</v>
      </c>
      <c r="U701" s="29">
        <f t="shared" si="235"/>
        <v>46021</v>
      </c>
      <c r="V701" s="3"/>
      <c r="W701" s="3"/>
      <c r="X701" s="3"/>
      <c r="Z701" s="3"/>
      <c r="AA701" s="1"/>
      <c r="AB701" s="3"/>
      <c r="AC701" s="3"/>
      <c r="AD701" s="3"/>
      <c r="AE701" s="3"/>
      <c r="AF701" s="3"/>
      <c r="AG701" s="11"/>
      <c r="AH701" s="3"/>
      <c r="AI701" s="3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  <c r="EP701" s="2"/>
      <c r="EQ701" s="2"/>
      <c r="ER701" s="2"/>
      <c r="ES701" s="2"/>
      <c r="ET701" s="2"/>
      <c r="EU701" s="2"/>
      <c r="EV701" s="2"/>
      <c r="EW701" s="2"/>
      <c r="EX701" s="2"/>
      <c r="EY701" s="2"/>
    </row>
    <row r="702" spans="1:155" x14ac:dyDescent="0.15">
      <c r="A702" s="115">
        <f t="shared" si="226"/>
        <v>45540</v>
      </c>
      <c r="B702" s="116">
        <f t="shared" ca="1" si="236"/>
        <v>1370.4995799999999</v>
      </c>
      <c r="C702" s="14">
        <f t="shared" si="227"/>
        <v>1000</v>
      </c>
      <c r="D702" s="95">
        <f t="shared" si="228"/>
        <v>45539</v>
      </c>
      <c r="E702" s="93">
        <f ca="1">IF(D702&lt;$B$1,VLOOKUP(D702,[1]DI!$A$4:$B$15000,2,FALSE),0)</f>
        <v>0.104</v>
      </c>
      <c r="F702" s="14">
        <f t="shared" ca="1" si="237"/>
        <v>1.0003926999999999</v>
      </c>
      <c r="G702" s="14">
        <f ca="1">(TRUNC(PRODUCT($F$12:$F701),16))</f>
        <v>1.3704995805912199</v>
      </c>
      <c r="H702" s="14">
        <f t="shared" si="238"/>
        <v>1</v>
      </c>
      <c r="I702" s="14">
        <f t="shared" ca="1" si="239"/>
        <v>1.3704995799999999</v>
      </c>
      <c r="J702" s="13">
        <f t="shared" si="229"/>
        <v>0</v>
      </c>
      <c r="K702" s="29">
        <f t="shared" si="230"/>
        <v>44538</v>
      </c>
      <c r="L702" s="2">
        <f t="shared" si="231"/>
        <v>690</v>
      </c>
      <c r="M702" s="17">
        <f t="shared" si="232"/>
        <v>690</v>
      </c>
      <c r="N702" s="12">
        <f t="shared" si="221"/>
        <v>1</v>
      </c>
      <c r="O702" s="12">
        <f t="shared" ca="1" si="222"/>
        <v>1.3704995799999999</v>
      </c>
      <c r="P702" s="17">
        <f t="shared" si="233"/>
        <v>0</v>
      </c>
      <c r="Q702" s="14">
        <f t="shared" ca="1" si="223"/>
        <v>370.49957999999998</v>
      </c>
      <c r="R702" s="20">
        <f t="shared" si="224"/>
        <v>0</v>
      </c>
      <c r="S702" s="14">
        <f t="shared" si="225"/>
        <v>0</v>
      </c>
      <c r="T702" s="4" t="str">
        <f t="shared" si="234"/>
        <v>A+J=</v>
      </c>
      <c r="U702" s="29">
        <f t="shared" si="235"/>
        <v>46021</v>
      </c>
      <c r="V702" s="3"/>
      <c r="W702" s="3"/>
      <c r="X702" s="3"/>
      <c r="Z702" s="3"/>
      <c r="AA702" s="1"/>
      <c r="AB702" s="3"/>
      <c r="AC702" s="3"/>
      <c r="AD702" s="3"/>
      <c r="AE702" s="3"/>
      <c r="AF702" s="3"/>
      <c r="AG702" s="11"/>
      <c r="AH702" s="3"/>
      <c r="AI702" s="3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  <c r="EP702" s="2"/>
      <c r="EQ702" s="2"/>
      <c r="ER702" s="2"/>
      <c r="ES702" s="2"/>
      <c r="ET702" s="2"/>
      <c r="EU702" s="2"/>
      <c r="EV702" s="2"/>
      <c r="EW702" s="2"/>
      <c r="EX702" s="2"/>
      <c r="EY702" s="2"/>
    </row>
    <row r="703" spans="1:155" x14ac:dyDescent="0.15">
      <c r="A703" s="115">
        <f t="shared" si="226"/>
        <v>45541</v>
      </c>
      <c r="B703" s="116">
        <f t="shared" ca="1" si="236"/>
        <v>1371.0377800000001</v>
      </c>
      <c r="C703" s="14">
        <f t="shared" si="227"/>
        <v>1000</v>
      </c>
      <c r="D703" s="95">
        <f t="shared" si="228"/>
        <v>45540</v>
      </c>
      <c r="E703" s="93">
        <f ca="1">IF(D703&lt;$B$1,VLOOKUP(D703,[1]DI!$A$4:$B$15000,2,FALSE),0)</f>
        <v>0.104</v>
      </c>
      <c r="F703" s="14">
        <f t="shared" ca="1" si="237"/>
        <v>1.0003926999999999</v>
      </c>
      <c r="G703" s="14">
        <f ca="1">(TRUNC(PRODUCT($F$12:$F702),16))</f>
        <v>1.37103777577652</v>
      </c>
      <c r="H703" s="14">
        <f t="shared" si="238"/>
        <v>1</v>
      </c>
      <c r="I703" s="14">
        <f t="shared" ca="1" si="239"/>
        <v>1.37103778</v>
      </c>
      <c r="J703" s="13">
        <f t="shared" si="229"/>
        <v>0</v>
      </c>
      <c r="K703" s="29">
        <f t="shared" si="230"/>
        <v>44538</v>
      </c>
      <c r="L703" s="2">
        <f t="shared" si="231"/>
        <v>691</v>
      </c>
      <c r="M703" s="17">
        <f t="shared" si="232"/>
        <v>691</v>
      </c>
      <c r="N703" s="12">
        <f t="shared" si="221"/>
        <v>1</v>
      </c>
      <c r="O703" s="12">
        <f t="shared" ca="1" si="222"/>
        <v>1.37103778</v>
      </c>
      <c r="P703" s="17">
        <f t="shared" si="233"/>
        <v>0</v>
      </c>
      <c r="Q703" s="14">
        <f t="shared" ca="1" si="223"/>
        <v>371.03778</v>
      </c>
      <c r="R703" s="20">
        <f t="shared" si="224"/>
        <v>0</v>
      </c>
      <c r="S703" s="14">
        <f t="shared" si="225"/>
        <v>0</v>
      </c>
      <c r="T703" s="4" t="str">
        <f t="shared" si="234"/>
        <v>A+J=</v>
      </c>
      <c r="U703" s="29">
        <f t="shared" si="235"/>
        <v>46021</v>
      </c>
      <c r="V703" s="3"/>
      <c r="W703" s="3"/>
      <c r="X703" s="3"/>
      <c r="Z703" s="3"/>
      <c r="AA703" s="1"/>
      <c r="AB703" s="3"/>
      <c r="AC703" s="3"/>
      <c r="AD703" s="3"/>
      <c r="AE703" s="3"/>
      <c r="AF703" s="3"/>
      <c r="AG703" s="11"/>
      <c r="AH703" s="3"/>
      <c r="AI703" s="3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  <c r="EP703" s="2"/>
      <c r="EQ703" s="2"/>
      <c r="ER703" s="2"/>
      <c r="ES703" s="2"/>
      <c r="ET703" s="2"/>
      <c r="EU703" s="2"/>
      <c r="EV703" s="2"/>
      <c r="EW703" s="2"/>
      <c r="EX703" s="2"/>
      <c r="EY703" s="2"/>
    </row>
    <row r="704" spans="1:155" x14ac:dyDescent="0.15">
      <c r="A704" s="115">
        <f t="shared" si="226"/>
        <v>45544</v>
      </c>
      <c r="B704" s="116">
        <f t="shared" ca="1" si="236"/>
        <v>1371.57618</v>
      </c>
      <c r="C704" s="14">
        <f t="shared" si="227"/>
        <v>1000</v>
      </c>
      <c r="D704" s="95">
        <f t="shared" si="228"/>
        <v>45541</v>
      </c>
      <c r="E704" s="93">
        <f ca="1">IF(D704&lt;$B$1,VLOOKUP(D704,[1]DI!$A$4:$B$15000,2,FALSE),0)</f>
        <v>0.104</v>
      </c>
      <c r="F704" s="14">
        <f t="shared" ca="1" si="237"/>
        <v>1.0003926999999999</v>
      </c>
      <c r="G704" s="14">
        <f ca="1">(TRUNC(PRODUCT($F$12:$F703),16))</f>
        <v>1.3715761823110599</v>
      </c>
      <c r="H704" s="14">
        <f t="shared" si="238"/>
        <v>1</v>
      </c>
      <c r="I704" s="14">
        <f t="shared" ca="1" si="239"/>
        <v>1.3715761799999999</v>
      </c>
      <c r="J704" s="13">
        <f t="shared" si="229"/>
        <v>0</v>
      </c>
      <c r="K704" s="29">
        <f t="shared" si="230"/>
        <v>44538</v>
      </c>
      <c r="L704" s="2">
        <f t="shared" si="231"/>
        <v>692</v>
      </c>
      <c r="M704" s="17">
        <f t="shared" si="232"/>
        <v>692</v>
      </c>
      <c r="N704" s="12">
        <f t="shared" si="221"/>
        <v>1</v>
      </c>
      <c r="O704" s="12">
        <f t="shared" ca="1" si="222"/>
        <v>1.3715761799999999</v>
      </c>
      <c r="P704" s="17">
        <f t="shared" si="233"/>
        <v>0</v>
      </c>
      <c r="Q704" s="14">
        <f t="shared" ca="1" si="223"/>
        <v>371.57618000000002</v>
      </c>
      <c r="R704" s="20">
        <f t="shared" si="224"/>
        <v>0</v>
      </c>
      <c r="S704" s="14">
        <f t="shared" si="225"/>
        <v>0</v>
      </c>
      <c r="T704" s="4" t="str">
        <f t="shared" si="234"/>
        <v>A+J=</v>
      </c>
      <c r="U704" s="29">
        <f t="shared" si="235"/>
        <v>46021</v>
      </c>
      <c r="V704" s="3"/>
      <c r="W704" s="3"/>
      <c r="X704" s="3"/>
      <c r="Z704" s="3"/>
      <c r="AA704" s="1"/>
      <c r="AB704" s="3"/>
      <c r="AC704" s="3"/>
      <c r="AD704" s="3"/>
      <c r="AE704" s="3"/>
      <c r="AF704" s="3"/>
      <c r="AG704" s="11"/>
      <c r="AH704" s="3"/>
      <c r="AI704" s="3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  <c r="EP704" s="2"/>
      <c r="EQ704" s="2"/>
      <c r="ER704" s="2"/>
      <c r="ES704" s="2"/>
      <c r="ET704" s="2"/>
      <c r="EU704" s="2"/>
      <c r="EV704" s="2"/>
      <c r="EW704" s="2"/>
      <c r="EX704" s="2"/>
      <c r="EY704" s="2"/>
    </row>
    <row r="705" spans="1:155" x14ac:dyDescent="0.15">
      <c r="A705" s="115">
        <f t="shared" si="226"/>
        <v>45545</v>
      </c>
      <c r="B705" s="116">
        <f t="shared" ca="1" si="236"/>
        <v>1372.1148000000001</v>
      </c>
      <c r="C705" s="14">
        <f t="shared" si="227"/>
        <v>1000</v>
      </c>
      <c r="D705" s="95">
        <f t="shared" si="228"/>
        <v>45544</v>
      </c>
      <c r="E705" s="93">
        <f ca="1">IF(D705&lt;$B$1,VLOOKUP(D705,[1]DI!$A$4:$B$15000,2,FALSE),0)</f>
        <v>0.104</v>
      </c>
      <c r="F705" s="14">
        <f t="shared" ca="1" si="237"/>
        <v>1.0003926999999999</v>
      </c>
      <c r="G705" s="14">
        <f ca="1">(TRUNC(PRODUCT($F$12:$F704),16))</f>
        <v>1.37211480027786</v>
      </c>
      <c r="H705" s="14">
        <f t="shared" si="238"/>
        <v>1</v>
      </c>
      <c r="I705" s="14">
        <f t="shared" ca="1" si="239"/>
        <v>1.3721148000000001</v>
      </c>
      <c r="J705" s="13">
        <f t="shared" si="229"/>
        <v>0</v>
      </c>
      <c r="K705" s="29">
        <f t="shared" si="230"/>
        <v>44538</v>
      </c>
      <c r="L705" s="2">
        <f t="shared" si="231"/>
        <v>693</v>
      </c>
      <c r="M705" s="17">
        <f t="shared" si="232"/>
        <v>693</v>
      </c>
      <c r="N705" s="12">
        <f t="shared" si="221"/>
        <v>1</v>
      </c>
      <c r="O705" s="12">
        <f t="shared" ca="1" si="222"/>
        <v>1.3721148000000001</v>
      </c>
      <c r="P705" s="17">
        <f t="shared" si="233"/>
        <v>0</v>
      </c>
      <c r="Q705" s="14">
        <f t="shared" ca="1" si="223"/>
        <v>372.1148</v>
      </c>
      <c r="R705" s="20">
        <f t="shared" si="224"/>
        <v>0</v>
      </c>
      <c r="S705" s="14">
        <f t="shared" si="225"/>
        <v>0</v>
      </c>
      <c r="T705" s="4" t="str">
        <f t="shared" si="234"/>
        <v>A+J=</v>
      </c>
      <c r="U705" s="29">
        <f t="shared" si="235"/>
        <v>46021</v>
      </c>
      <c r="V705" s="3"/>
      <c r="W705" s="3"/>
      <c r="X705" s="3"/>
      <c r="Z705" s="3"/>
      <c r="AA705" s="1"/>
      <c r="AB705" s="3"/>
      <c r="AC705" s="3"/>
      <c r="AD705" s="3"/>
      <c r="AE705" s="3"/>
      <c r="AF705" s="3"/>
      <c r="AG705" s="11"/>
      <c r="AH705" s="3"/>
      <c r="AI705" s="3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  <c r="EP705" s="2"/>
      <c r="EQ705" s="2"/>
      <c r="ER705" s="2"/>
      <c r="ES705" s="2"/>
      <c r="ET705" s="2"/>
      <c r="EU705" s="2"/>
      <c r="EV705" s="2"/>
      <c r="EW705" s="2"/>
      <c r="EX705" s="2"/>
      <c r="EY705" s="2"/>
    </row>
    <row r="706" spans="1:155" x14ac:dyDescent="0.15">
      <c r="A706" s="115">
        <f t="shared" si="226"/>
        <v>45546</v>
      </c>
      <c r="B706" s="116">
        <f t="shared" ca="1" si="236"/>
        <v>1372.65363</v>
      </c>
      <c r="C706" s="14">
        <f t="shared" si="227"/>
        <v>1000</v>
      </c>
      <c r="D706" s="95">
        <f t="shared" si="228"/>
        <v>45545</v>
      </c>
      <c r="E706" s="93">
        <f ca="1">IF(D706&lt;$B$1,VLOOKUP(D706,[1]DI!$A$4:$B$15000,2,FALSE),0)</f>
        <v>0.104</v>
      </c>
      <c r="F706" s="14">
        <f t="shared" ca="1" si="237"/>
        <v>1.0003926999999999</v>
      </c>
      <c r="G706" s="14">
        <f ca="1">(TRUNC(PRODUCT($F$12:$F705),16))</f>
        <v>1.3726536297599301</v>
      </c>
      <c r="H706" s="14">
        <f t="shared" si="238"/>
        <v>1</v>
      </c>
      <c r="I706" s="14">
        <f t="shared" ca="1" si="239"/>
        <v>1.3726536300000001</v>
      </c>
      <c r="J706" s="13">
        <f t="shared" si="229"/>
        <v>0</v>
      </c>
      <c r="K706" s="29">
        <f t="shared" si="230"/>
        <v>44538</v>
      </c>
      <c r="L706" s="2">
        <f t="shared" si="231"/>
        <v>694</v>
      </c>
      <c r="M706" s="17">
        <f t="shared" si="232"/>
        <v>694</v>
      </c>
      <c r="N706" s="12">
        <f t="shared" si="221"/>
        <v>1</v>
      </c>
      <c r="O706" s="12">
        <f t="shared" ca="1" si="222"/>
        <v>1.3726536300000001</v>
      </c>
      <c r="P706" s="17">
        <f t="shared" si="233"/>
        <v>0</v>
      </c>
      <c r="Q706" s="14">
        <f t="shared" ca="1" si="223"/>
        <v>372.65363000000002</v>
      </c>
      <c r="R706" s="20">
        <f t="shared" si="224"/>
        <v>0</v>
      </c>
      <c r="S706" s="14">
        <f t="shared" si="225"/>
        <v>0</v>
      </c>
      <c r="T706" s="4" t="str">
        <f t="shared" si="234"/>
        <v>A+J=</v>
      </c>
      <c r="U706" s="29">
        <f t="shared" si="235"/>
        <v>46021</v>
      </c>
      <c r="V706" s="3"/>
      <c r="W706" s="3"/>
      <c r="X706" s="3"/>
      <c r="Z706" s="3"/>
      <c r="AA706" s="1"/>
      <c r="AB706" s="3"/>
      <c r="AC706" s="3"/>
      <c r="AD706" s="3"/>
      <c r="AE706" s="3"/>
      <c r="AF706" s="3"/>
      <c r="AG706" s="11"/>
      <c r="AH706" s="3"/>
      <c r="AI706" s="3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  <c r="EP706" s="2"/>
      <c r="EQ706" s="2"/>
      <c r="ER706" s="2"/>
      <c r="ES706" s="2"/>
      <c r="ET706" s="2"/>
      <c r="EU706" s="2"/>
      <c r="EV706" s="2"/>
      <c r="EW706" s="2"/>
      <c r="EX706" s="2"/>
      <c r="EY706" s="2"/>
    </row>
    <row r="707" spans="1:155" x14ac:dyDescent="0.15">
      <c r="A707" s="115">
        <f t="shared" si="226"/>
        <v>45547</v>
      </c>
      <c r="B707" s="116">
        <f t="shared" ca="1" si="236"/>
        <v>1373.1926699999999</v>
      </c>
      <c r="C707" s="14">
        <f t="shared" si="227"/>
        <v>1000</v>
      </c>
      <c r="D707" s="95">
        <f t="shared" si="228"/>
        <v>45546</v>
      </c>
      <c r="E707" s="93">
        <f ca="1">IF(D707&lt;$B$1,VLOOKUP(D707,[1]DI!$A$4:$B$15000,2,FALSE),0)</f>
        <v>0.104</v>
      </c>
      <c r="F707" s="14">
        <f t="shared" ca="1" si="237"/>
        <v>1.0003926999999999</v>
      </c>
      <c r="G707" s="14">
        <f ca="1">(TRUNC(PRODUCT($F$12:$F706),16))</f>
        <v>1.3731926708403299</v>
      </c>
      <c r="H707" s="14">
        <f t="shared" si="238"/>
        <v>1</v>
      </c>
      <c r="I707" s="14">
        <f t="shared" ca="1" si="239"/>
        <v>1.3731926699999999</v>
      </c>
      <c r="J707" s="13">
        <f t="shared" si="229"/>
        <v>0</v>
      </c>
      <c r="K707" s="29">
        <f t="shared" si="230"/>
        <v>44538</v>
      </c>
      <c r="L707" s="2">
        <f t="shared" si="231"/>
        <v>695</v>
      </c>
      <c r="M707" s="17">
        <f t="shared" si="232"/>
        <v>695</v>
      </c>
      <c r="N707" s="12">
        <f t="shared" si="221"/>
        <v>1</v>
      </c>
      <c r="O707" s="12">
        <f t="shared" ca="1" si="222"/>
        <v>1.3731926699999999</v>
      </c>
      <c r="P707" s="17">
        <f t="shared" si="233"/>
        <v>0</v>
      </c>
      <c r="Q707" s="14">
        <f t="shared" ca="1" si="223"/>
        <v>373.19267000000002</v>
      </c>
      <c r="R707" s="20">
        <f t="shared" si="224"/>
        <v>0</v>
      </c>
      <c r="S707" s="14">
        <f t="shared" si="225"/>
        <v>0</v>
      </c>
      <c r="T707" s="4" t="str">
        <f t="shared" si="234"/>
        <v>A+J=</v>
      </c>
      <c r="U707" s="29">
        <f t="shared" si="235"/>
        <v>46021</v>
      </c>
      <c r="V707" s="3"/>
      <c r="W707" s="3"/>
      <c r="X707" s="3"/>
      <c r="Z707" s="3"/>
      <c r="AA707" s="1"/>
      <c r="AB707" s="3"/>
      <c r="AC707" s="3"/>
      <c r="AD707" s="3"/>
      <c r="AE707" s="3"/>
      <c r="AF707" s="3"/>
      <c r="AG707" s="11"/>
      <c r="AH707" s="3"/>
      <c r="AI707" s="3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  <c r="EP707" s="2"/>
      <c r="EQ707" s="2"/>
      <c r="ER707" s="2"/>
      <c r="ES707" s="2"/>
      <c r="ET707" s="2"/>
      <c r="EU707" s="2"/>
      <c r="EV707" s="2"/>
      <c r="EW707" s="2"/>
      <c r="EX707" s="2"/>
      <c r="EY707" s="2"/>
    </row>
    <row r="708" spans="1:155" x14ac:dyDescent="0.15">
      <c r="A708" s="115">
        <f t="shared" si="226"/>
        <v>45548</v>
      </c>
      <c r="B708" s="116">
        <f t="shared" ca="1" si="236"/>
        <v>1373.7319199999999</v>
      </c>
      <c r="C708" s="14">
        <f t="shared" si="227"/>
        <v>1000</v>
      </c>
      <c r="D708" s="95">
        <f t="shared" si="228"/>
        <v>45547</v>
      </c>
      <c r="E708" s="93">
        <f ca="1">IF(D708&lt;$B$1,VLOOKUP(D708,[1]DI!$A$4:$B$15000,2,FALSE),0)</f>
        <v>0.104</v>
      </c>
      <c r="F708" s="14">
        <f t="shared" ca="1" si="237"/>
        <v>1.0003926999999999</v>
      </c>
      <c r="G708" s="14">
        <f ca="1">(TRUNC(PRODUCT($F$12:$F707),16))</f>
        <v>1.3737319236021699</v>
      </c>
      <c r="H708" s="14">
        <f t="shared" si="238"/>
        <v>1</v>
      </c>
      <c r="I708" s="14">
        <f t="shared" ca="1" si="239"/>
        <v>1.37373192</v>
      </c>
      <c r="J708" s="13">
        <f t="shared" si="229"/>
        <v>0</v>
      </c>
      <c r="K708" s="29">
        <f t="shared" si="230"/>
        <v>44538</v>
      </c>
      <c r="L708" s="2">
        <f t="shared" si="231"/>
        <v>696</v>
      </c>
      <c r="M708" s="17">
        <f t="shared" si="232"/>
        <v>696</v>
      </c>
      <c r="N708" s="12">
        <f t="shared" si="221"/>
        <v>1</v>
      </c>
      <c r="O708" s="12">
        <f t="shared" ca="1" si="222"/>
        <v>1.37373192</v>
      </c>
      <c r="P708" s="17">
        <f t="shared" si="233"/>
        <v>0</v>
      </c>
      <c r="Q708" s="14">
        <f t="shared" ca="1" si="223"/>
        <v>373.73192</v>
      </c>
      <c r="R708" s="20">
        <f t="shared" si="224"/>
        <v>0</v>
      </c>
      <c r="S708" s="14">
        <f t="shared" si="225"/>
        <v>0</v>
      </c>
      <c r="T708" s="4" t="str">
        <f t="shared" si="234"/>
        <v>A+J=</v>
      </c>
      <c r="U708" s="29">
        <f t="shared" si="235"/>
        <v>46021</v>
      </c>
      <c r="V708" s="3"/>
      <c r="W708" s="3"/>
      <c r="X708" s="3"/>
      <c r="Z708" s="3"/>
      <c r="AA708" s="1"/>
      <c r="AB708" s="3"/>
      <c r="AC708" s="3"/>
      <c r="AD708" s="3"/>
      <c r="AE708" s="3"/>
      <c r="AF708" s="3"/>
      <c r="AG708" s="11"/>
      <c r="AH708" s="3"/>
      <c r="AI708" s="3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  <c r="EP708" s="2"/>
      <c r="EQ708" s="2"/>
      <c r="ER708" s="2"/>
      <c r="ES708" s="2"/>
      <c r="ET708" s="2"/>
      <c r="EU708" s="2"/>
      <c r="EV708" s="2"/>
      <c r="EW708" s="2"/>
      <c r="EX708" s="2"/>
      <c r="EY708" s="2"/>
    </row>
    <row r="709" spans="1:155" x14ac:dyDescent="0.15">
      <c r="A709" s="115">
        <f t="shared" si="226"/>
        <v>45551</v>
      </c>
      <c r="B709" s="116">
        <f t="shared" ca="1" si="236"/>
        <v>1374.2713899999999</v>
      </c>
      <c r="C709" s="14">
        <f t="shared" si="227"/>
        <v>1000</v>
      </c>
      <c r="D709" s="95">
        <f t="shared" si="228"/>
        <v>45548</v>
      </c>
      <c r="E709" s="93">
        <f ca="1">IF(D709&lt;$B$1,VLOOKUP(D709,[1]DI!$A$4:$B$15000,2,FALSE),0)</f>
        <v>0.104</v>
      </c>
      <c r="F709" s="14">
        <f t="shared" ca="1" si="237"/>
        <v>1.0003926999999999</v>
      </c>
      <c r="G709" s="14">
        <f ca="1">(TRUNC(PRODUCT($F$12:$F708),16))</f>
        <v>1.37427138812857</v>
      </c>
      <c r="H709" s="14">
        <f t="shared" si="238"/>
        <v>1</v>
      </c>
      <c r="I709" s="14">
        <f t="shared" ca="1" si="239"/>
        <v>1.3742713900000001</v>
      </c>
      <c r="J709" s="13">
        <f t="shared" si="229"/>
        <v>0</v>
      </c>
      <c r="K709" s="29">
        <f t="shared" si="230"/>
        <v>44538</v>
      </c>
      <c r="L709" s="2">
        <f t="shared" si="231"/>
        <v>697</v>
      </c>
      <c r="M709" s="17">
        <f t="shared" si="232"/>
        <v>697</v>
      </c>
      <c r="N709" s="12">
        <f t="shared" si="221"/>
        <v>1</v>
      </c>
      <c r="O709" s="12">
        <f t="shared" ca="1" si="222"/>
        <v>1.3742713900000001</v>
      </c>
      <c r="P709" s="17">
        <f t="shared" si="233"/>
        <v>0</v>
      </c>
      <c r="Q709" s="14">
        <f t="shared" ca="1" si="223"/>
        <v>374.27139</v>
      </c>
      <c r="R709" s="20">
        <f t="shared" si="224"/>
        <v>0</v>
      </c>
      <c r="S709" s="14">
        <f t="shared" si="225"/>
        <v>0</v>
      </c>
      <c r="T709" s="4" t="str">
        <f t="shared" si="234"/>
        <v>A+J=</v>
      </c>
      <c r="U709" s="29">
        <f t="shared" si="235"/>
        <v>46021</v>
      </c>
      <c r="V709" s="3"/>
      <c r="W709" s="3"/>
      <c r="X709" s="3"/>
      <c r="Z709" s="3"/>
      <c r="AA709" s="1"/>
      <c r="AB709" s="3"/>
      <c r="AC709" s="3"/>
      <c r="AD709" s="3"/>
      <c r="AE709" s="3"/>
      <c r="AF709" s="3"/>
      <c r="AG709" s="11"/>
      <c r="AH709" s="3"/>
      <c r="AI709" s="3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  <c r="EP709" s="2"/>
      <c r="EQ709" s="2"/>
      <c r="ER709" s="2"/>
      <c r="ES709" s="2"/>
      <c r="ET709" s="2"/>
      <c r="EU709" s="2"/>
      <c r="EV709" s="2"/>
      <c r="EW709" s="2"/>
      <c r="EX709" s="2"/>
      <c r="EY709" s="2"/>
    </row>
    <row r="710" spans="1:155" x14ac:dyDescent="0.15">
      <c r="A710" s="115">
        <f t="shared" si="226"/>
        <v>45552</v>
      </c>
      <c r="B710" s="116">
        <f t="shared" ca="1" si="236"/>
        <v>1374.81106</v>
      </c>
      <c r="C710" s="14">
        <f t="shared" si="227"/>
        <v>1000</v>
      </c>
      <c r="D710" s="95">
        <f t="shared" si="228"/>
        <v>45551</v>
      </c>
      <c r="E710" s="93">
        <f ca="1">IF(D710&lt;$B$1,VLOOKUP(D710,[1]DI!$A$4:$B$15000,2,FALSE),0)</f>
        <v>0.104</v>
      </c>
      <c r="F710" s="14">
        <f t="shared" ca="1" si="237"/>
        <v>1.0003926999999999</v>
      </c>
      <c r="G710" s="14">
        <f ca="1">(TRUNC(PRODUCT($F$12:$F709),16))</f>
        <v>1.3748110645026901</v>
      </c>
      <c r="H710" s="14">
        <f t="shared" si="238"/>
        <v>1</v>
      </c>
      <c r="I710" s="14">
        <f t="shared" ca="1" si="239"/>
        <v>1.3748110600000001</v>
      </c>
      <c r="J710" s="13">
        <f t="shared" si="229"/>
        <v>0</v>
      </c>
      <c r="K710" s="29">
        <f t="shared" si="230"/>
        <v>44538</v>
      </c>
      <c r="L710" s="2">
        <f t="shared" si="231"/>
        <v>698</v>
      </c>
      <c r="M710" s="17">
        <f t="shared" si="232"/>
        <v>698</v>
      </c>
      <c r="N710" s="12">
        <f t="shared" si="221"/>
        <v>1</v>
      </c>
      <c r="O710" s="12">
        <f t="shared" ca="1" si="222"/>
        <v>1.3748110600000001</v>
      </c>
      <c r="P710" s="17">
        <f t="shared" si="233"/>
        <v>0</v>
      </c>
      <c r="Q710" s="14">
        <f t="shared" ca="1" si="223"/>
        <v>374.81106</v>
      </c>
      <c r="R710" s="20">
        <f t="shared" si="224"/>
        <v>0</v>
      </c>
      <c r="S710" s="14">
        <f t="shared" si="225"/>
        <v>0</v>
      </c>
      <c r="T710" s="4" t="str">
        <f t="shared" si="234"/>
        <v>A+J=</v>
      </c>
      <c r="U710" s="29">
        <f t="shared" si="235"/>
        <v>46021</v>
      </c>
      <c r="V710" s="3"/>
      <c r="W710" s="3"/>
      <c r="X710" s="3"/>
      <c r="Z710" s="3"/>
      <c r="AA710" s="1"/>
      <c r="AB710" s="3"/>
      <c r="AC710" s="3"/>
      <c r="AD710" s="3"/>
      <c r="AE710" s="3"/>
      <c r="AF710" s="3"/>
      <c r="AG710" s="11"/>
      <c r="AH710" s="3"/>
      <c r="AI710" s="3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  <c r="EP710" s="2"/>
      <c r="EQ710" s="2"/>
      <c r="ER710" s="2"/>
      <c r="ES710" s="2"/>
      <c r="ET710" s="2"/>
      <c r="EU710" s="2"/>
      <c r="EV710" s="2"/>
      <c r="EW710" s="2"/>
      <c r="EX710" s="2"/>
      <c r="EY710" s="2"/>
    </row>
    <row r="711" spans="1:155" x14ac:dyDescent="0.15">
      <c r="A711" s="115">
        <f t="shared" si="226"/>
        <v>45553</v>
      </c>
      <c r="B711" s="116">
        <f t="shared" ca="1" si="236"/>
        <v>1375.35095</v>
      </c>
      <c r="C711" s="14">
        <f t="shared" si="227"/>
        <v>1000</v>
      </c>
      <c r="D711" s="95">
        <f t="shared" si="228"/>
        <v>45552</v>
      </c>
      <c r="E711" s="93">
        <f ca="1">IF(D711&lt;$B$1,VLOOKUP(D711,[1]DI!$A$4:$B$15000,2,FALSE),0)</f>
        <v>0.104</v>
      </c>
      <c r="F711" s="14">
        <f t="shared" ca="1" si="237"/>
        <v>1.0003926999999999</v>
      </c>
      <c r="G711" s="14">
        <f ca="1">(TRUNC(PRODUCT($F$12:$F710),16))</f>
        <v>1.3753509528077199</v>
      </c>
      <c r="H711" s="14">
        <f t="shared" si="238"/>
        <v>1</v>
      </c>
      <c r="I711" s="14">
        <f t="shared" ca="1" si="239"/>
        <v>1.3753509500000001</v>
      </c>
      <c r="J711" s="13">
        <f t="shared" si="229"/>
        <v>0</v>
      </c>
      <c r="K711" s="29">
        <f t="shared" si="230"/>
        <v>44538</v>
      </c>
      <c r="L711" s="2">
        <f t="shared" si="231"/>
        <v>699</v>
      </c>
      <c r="M711" s="17">
        <f t="shared" si="232"/>
        <v>699</v>
      </c>
      <c r="N711" s="12">
        <f t="shared" si="221"/>
        <v>1</v>
      </c>
      <c r="O711" s="12">
        <f t="shared" ca="1" si="222"/>
        <v>1.3753509500000001</v>
      </c>
      <c r="P711" s="17">
        <f t="shared" si="233"/>
        <v>0</v>
      </c>
      <c r="Q711" s="14">
        <f t="shared" ca="1" si="223"/>
        <v>375.35095000000001</v>
      </c>
      <c r="R711" s="20">
        <f t="shared" si="224"/>
        <v>0</v>
      </c>
      <c r="S711" s="14">
        <f t="shared" si="225"/>
        <v>0</v>
      </c>
      <c r="T711" s="4" t="str">
        <f t="shared" si="234"/>
        <v>A+J=</v>
      </c>
      <c r="U711" s="29">
        <f t="shared" si="235"/>
        <v>46021</v>
      </c>
      <c r="V711" s="3"/>
      <c r="W711" s="3"/>
      <c r="X711" s="3"/>
      <c r="Z711" s="3"/>
      <c r="AA711" s="1"/>
      <c r="AB711" s="3"/>
      <c r="AC711" s="3"/>
      <c r="AD711" s="3"/>
      <c r="AE711" s="3"/>
      <c r="AF711" s="3"/>
      <c r="AG711" s="11"/>
      <c r="AH711" s="3"/>
      <c r="AI711" s="3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  <c r="EP711" s="2"/>
      <c r="EQ711" s="2"/>
      <c r="ER711" s="2"/>
      <c r="ES711" s="2"/>
      <c r="ET711" s="2"/>
      <c r="EU711" s="2"/>
      <c r="EV711" s="2"/>
      <c r="EW711" s="2"/>
      <c r="EX711" s="2"/>
      <c r="EY711" s="2"/>
    </row>
    <row r="712" spans="1:155" x14ac:dyDescent="0.15">
      <c r="A712" s="115">
        <f t="shared" si="226"/>
        <v>45554</v>
      </c>
      <c r="B712" s="116">
        <f t="shared" ca="1" si="236"/>
        <v>1375.89105</v>
      </c>
      <c r="C712" s="14">
        <f t="shared" si="227"/>
        <v>1000</v>
      </c>
      <c r="D712" s="95">
        <f t="shared" si="228"/>
        <v>45553</v>
      </c>
      <c r="E712" s="93">
        <f ca="1">IF(D712&lt;$B$1,VLOOKUP(D712,[1]DI!$A$4:$B$15000,2,FALSE),0)</f>
        <v>0.104</v>
      </c>
      <c r="F712" s="14">
        <f t="shared" ca="1" si="237"/>
        <v>1.0003926999999999</v>
      </c>
      <c r="G712" s="14">
        <f ca="1">(TRUNC(PRODUCT($F$12:$F711),16))</f>
        <v>1.37589105312689</v>
      </c>
      <c r="H712" s="14">
        <f t="shared" si="238"/>
        <v>1</v>
      </c>
      <c r="I712" s="14">
        <f t="shared" ca="1" si="239"/>
        <v>1.3758910499999999</v>
      </c>
      <c r="J712" s="13">
        <f t="shared" si="229"/>
        <v>0</v>
      </c>
      <c r="K712" s="29">
        <f t="shared" si="230"/>
        <v>44538</v>
      </c>
      <c r="L712" s="2">
        <f t="shared" si="231"/>
        <v>700</v>
      </c>
      <c r="M712" s="17">
        <f t="shared" si="232"/>
        <v>700</v>
      </c>
      <c r="N712" s="12">
        <f t="shared" si="221"/>
        <v>1</v>
      </c>
      <c r="O712" s="12">
        <f t="shared" ca="1" si="222"/>
        <v>1.3758910499999999</v>
      </c>
      <c r="P712" s="17">
        <f t="shared" si="233"/>
        <v>0</v>
      </c>
      <c r="Q712" s="14">
        <f t="shared" ca="1" si="223"/>
        <v>375.89105000000001</v>
      </c>
      <c r="R712" s="20">
        <f t="shared" si="224"/>
        <v>0</v>
      </c>
      <c r="S712" s="14">
        <f t="shared" si="225"/>
        <v>0</v>
      </c>
      <c r="T712" s="4" t="str">
        <f t="shared" si="234"/>
        <v>A+J=</v>
      </c>
      <c r="U712" s="29">
        <f t="shared" si="235"/>
        <v>46021</v>
      </c>
      <c r="V712" s="3"/>
      <c r="W712" s="3"/>
      <c r="X712" s="3"/>
      <c r="Z712" s="3"/>
      <c r="AA712" s="1"/>
      <c r="AB712" s="3"/>
      <c r="AC712" s="3"/>
      <c r="AD712" s="3"/>
      <c r="AE712" s="3"/>
      <c r="AF712" s="3"/>
      <c r="AG712" s="11"/>
      <c r="AH712" s="3"/>
      <c r="AI712" s="3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  <c r="EP712" s="2"/>
      <c r="EQ712" s="2"/>
      <c r="ER712" s="2"/>
      <c r="ES712" s="2"/>
      <c r="ET712" s="2"/>
      <c r="EU712" s="2"/>
      <c r="EV712" s="2"/>
      <c r="EW712" s="2"/>
      <c r="EX712" s="2"/>
      <c r="EY712" s="2"/>
    </row>
    <row r="713" spans="1:155" x14ac:dyDescent="0.15">
      <c r="A713" s="115">
        <f t="shared" si="226"/>
        <v>45555</v>
      </c>
      <c r="B713" s="116">
        <f t="shared" ca="1" si="236"/>
        <v>1376.43137</v>
      </c>
      <c r="C713" s="14">
        <f t="shared" si="227"/>
        <v>1000</v>
      </c>
      <c r="D713" s="95">
        <f t="shared" si="228"/>
        <v>45554</v>
      </c>
      <c r="E713" s="93">
        <f ca="1">IF(D713&lt;$B$1,VLOOKUP(D713,[1]DI!$A$4:$B$15000,2,FALSE),0)</f>
        <v>0.1065</v>
      </c>
      <c r="F713" s="14">
        <f t="shared" ca="1" si="237"/>
        <v>1.00040168</v>
      </c>
      <c r="G713" s="14">
        <f ca="1">(TRUNC(PRODUCT($F$12:$F712),16))</f>
        <v>1.3764313655434499</v>
      </c>
      <c r="H713" s="14">
        <f t="shared" si="238"/>
        <v>1</v>
      </c>
      <c r="I713" s="14">
        <f t="shared" ca="1" si="239"/>
        <v>1.3764313699999999</v>
      </c>
      <c r="J713" s="13">
        <f t="shared" si="229"/>
        <v>0</v>
      </c>
      <c r="K713" s="29">
        <f t="shared" si="230"/>
        <v>44538</v>
      </c>
      <c r="L713" s="2">
        <f t="shared" si="231"/>
        <v>701</v>
      </c>
      <c r="M713" s="17">
        <f t="shared" si="232"/>
        <v>701</v>
      </c>
      <c r="N713" s="12">
        <f t="shared" si="221"/>
        <v>1</v>
      </c>
      <c r="O713" s="12">
        <f t="shared" ca="1" si="222"/>
        <v>1.3764313699999999</v>
      </c>
      <c r="P713" s="17">
        <f t="shared" si="233"/>
        <v>0</v>
      </c>
      <c r="Q713" s="14">
        <f t="shared" ca="1" si="223"/>
        <v>376.43137000000002</v>
      </c>
      <c r="R713" s="20">
        <f t="shared" si="224"/>
        <v>0</v>
      </c>
      <c r="S713" s="14">
        <f t="shared" si="225"/>
        <v>0</v>
      </c>
      <c r="T713" s="4" t="str">
        <f t="shared" si="234"/>
        <v>A+J=</v>
      </c>
      <c r="U713" s="29">
        <f t="shared" si="235"/>
        <v>46021</v>
      </c>
      <c r="V713" s="3"/>
      <c r="W713" s="3"/>
      <c r="X713" s="3"/>
      <c r="Z713" s="3"/>
      <c r="AA713" s="1"/>
      <c r="AB713" s="3"/>
      <c r="AC713" s="3"/>
      <c r="AD713" s="3"/>
      <c r="AE713" s="3"/>
      <c r="AF713" s="3"/>
      <c r="AG713" s="11"/>
      <c r="AH713" s="3"/>
      <c r="AI713" s="3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  <c r="EP713" s="2"/>
      <c r="EQ713" s="2"/>
      <c r="ER713" s="2"/>
      <c r="ES713" s="2"/>
      <c r="ET713" s="2"/>
      <c r="EU713" s="2"/>
      <c r="EV713" s="2"/>
      <c r="EW713" s="2"/>
      <c r="EX713" s="2"/>
      <c r="EY713" s="2"/>
    </row>
    <row r="714" spans="1:155" x14ac:dyDescent="0.15">
      <c r="A714" s="115">
        <f t="shared" si="226"/>
        <v>45558</v>
      </c>
      <c r="B714" s="116">
        <f t="shared" ca="1" si="236"/>
        <v>1376.98425</v>
      </c>
      <c r="C714" s="14">
        <f t="shared" si="227"/>
        <v>1000</v>
      </c>
      <c r="D714" s="95">
        <f t="shared" si="228"/>
        <v>45555</v>
      </c>
      <c r="E714" s="93">
        <f ca="1">IF(D714&lt;$B$1,VLOOKUP(D714,[1]DI!$A$4:$B$15000,2,FALSE),0)</f>
        <v>0.1065</v>
      </c>
      <c r="F714" s="14">
        <f t="shared" ca="1" si="237"/>
        <v>1.00040168</v>
      </c>
      <c r="G714" s="14">
        <f ca="1">(TRUNC(PRODUCT($F$12:$F713),16))</f>
        <v>1.3769842504943599</v>
      </c>
      <c r="H714" s="14">
        <f t="shared" si="238"/>
        <v>1</v>
      </c>
      <c r="I714" s="14">
        <f t="shared" ca="1" si="239"/>
        <v>1.37698425</v>
      </c>
      <c r="J714" s="13">
        <f t="shared" si="229"/>
        <v>0</v>
      </c>
      <c r="K714" s="29">
        <f t="shared" si="230"/>
        <v>44538</v>
      </c>
      <c r="L714" s="2">
        <f t="shared" si="231"/>
        <v>702</v>
      </c>
      <c r="M714" s="17">
        <f t="shared" si="232"/>
        <v>702</v>
      </c>
      <c r="N714" s="12">
        <f t="shared" si="221"/>
        <v>1</v>
      </c>
      <c r="O714" s="12">
        <f t="shared" ca="1" si="222"/>
        <v>1.37698425</v>
      </c>
      <c r="P714" s="17">
        <f t="shared" si="233"/>
        <v>0</v>
      </c>
      <c r="Q714" s="14">
        <f t="shared" ca="1" si="223"/>
        <v>376.98424999999997</v>
      </c>
      <c r="R714" s="20">
        <f t="shared" si="224"/>
        <v>0</v>
      </c>
      <c r="S714" s="14">
        <f t="shared" si="225"/>
        <v>0</v>
      </c>
      <c r="T714" s="4" t="str">
        <f t="shared" si="234"/>
        <v>A+J=</v>
      </c>
      <c r="U714" s="29">
        <f t="shared" si="235"/>
        <v>46021</v>
      </c>
      <c r="V714" s="3"/>
      <c r="W714" s="3"/>
      <c r="X714" s="3"/>
      <c r="Z714" s="3"/>
      <c r="AA714" s="1"/>
      <c r="AB714" s="3"/>
      <c r="AC714" s="3"/>
      <c r="AD714" s="3"/>
      <c r="AE714" s="3"/>
      <c r="AF714" s="3"/>
      <c r="AG714" s="11"/>
      <c r="AH714" s="3"/>
      <c r="AI714" s="3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  <c r="EO714" s="2"/>
      <c r="EP714" s="2"/>
      <c r="EQ714" s="2"/>
      <c r="ER714" s="2"/>
      <c r="ES714" s="2"/>
      <c r="ET714" s="2"/>
      <c r="EU714" s="2"/>
      <c r="EV714" s="2"/>
      <c r="EW714" s="2"/>
      <c r="EX714" s="2"/>
      <c r="EY714" s="2"/>
    </row>
    <row r="715" spans="1:155" x14ac:dyDescent="0.15">
      <c r="A715" s="115">
        <f t="shared" si="226"/>
        <v>45559</v>
      </c>
      <c r="B715" s="116">
        <f t="shared" ca="1" si="236"/>
        <v>1377.53736</v>
      </c>
      <c r="C715" s="14">
        <f t="shared" si="227"/>
        <v>1000</v>
      </c>
      <c r="D715" s="95">
        <f t="shared" si="228"/>
        <v>45558</v>
      </c>
      <c r="E715" s="93">
        <f ca="1">IF(D715&lt;$B$1,VLOOKUP(D715,[1]DI!$A$4:$B$15000,2,FALSE),0)</f>
        <v>0.1065</v>
      </c>
      <c r="F715" s="14">
        <f t="shared" ca="1" si="237"/>
        <v>1.00040168</v>
      </c>
      <c r="G715" s="14">
        <f ca="1">(TRUNC(PRODUCT($F$12:$F714),16))</f>
        <v>1.3775373575281</v>
      </c>
      <c r="H715" s="14">
        <f t="shared" si="238"/>
        <v>1</v>
      </c>
      <c r="I715" s="14">
        <f t="shared" ca="1" si="239"/>
        <v>1.37753736</v>
      </c>
      <c r="J715" s="13">
        <f t="shared" si="229"/>
        <v>0</v>
      </c>
      <c r="K715" s="29">
        <f t="shared" si="230"/>
        <v>44538</v>
      </c>
      <c r="L715" s="2">
        <f t="shared" si="231"/>
        <v>703</v>
      </c>
      <c r="M715" s="17">
        <f t="shared" si="232"/>
        <v>703</v>
      </c>
      <c r="N715" s="12">
        <f t="shared" si="221"/>
        <v>1</v>
      </c>
      <c r="O715" s="12">
        <f t="shared" ca="1" si="222"/>
        <v>1.37753736</v>
      </c>
      <c r="P715" s="17">
        <f t="shared" si="233"/>
        <v>0</v>
      </c>
      <c r="Q715" s="14">
        <f t="shared" ca="1" si="223"/>
        <v>377.53735999999998</v>
      </c>
      <c r="R715" s="20">
        <f t="shared" si="224"/>
        <v>0</v>
      </c>
      <c r="S715" s="14">
        <f t="shared" si="225"/>
        <v>0</v>
      </c>
      <c r="T715" s="4" t="str">
        <f t="shared" si="234"/>
        <v>A+J=</v>
      </c>
      <c r="U715" s="29">
        <f t="shared" si="235"/>
        <v>46021</v>
      </c>
      <c r="V715" s="3"/>
      <c r="W715" s="3"/>
      <c r="X715" s="3"/>
      <c r="Z715" s="3"/>
      <c r="AA715" s="1"/>
      <c r="AB715" s="3"/>
      <c r="AC715" s="3"/>
      <c r="AD715" s="3"/>
      <c r="AE715" s="3"/>
      <c r="AF715" s="3"/>
      <c r="AG715" s="11"/>
      <c r="AH715" s="3"/>
      <c r="AI715" s="3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  <c r="EP715" s="2"/>
      <c r="EQ715" s="2"/>
      <c r="ER715" s="2"/>
      <c r="ES715" s="2"/>
      <c r="ET715" s="2"/>
      <c r="EU715" s="2"/>
      <c r="EV715" s="2"/>
      <c r="EW715" s="2"/>
      <c r="EX715" s="2"/>
      <c r="EY715" s="2"/>
    </row>
    <row r="716" spans="1:155" x14ac:dyDescent="0.15">
      <c r="A716" s="115">
        <f t="shared" si="226"/>
        <v>45560</v>
      </c>
      <c r="B716" s="116">
        <f t="shared" ca="1" si="236"/>
        <v>1378.09069</v>
      </c>
      <c r="C716" s="14">
        <f t="shared" si="227"/>
        <v>1000</v>
      </c>
      <c r="D716" s="95">
        <f t="shared" si="228"/>
        <v>45559</v>
      </c>
      <c r="E716" s="93">
        <f ca="1">IF(D716&lt;$B$1,VLOOKUP(D716,[1]DI!$A$4:$B$15000,2,FALSE),0)</f>
        <v>0.1065</v>
      </c>
      <c r="F716" s="14">
        <f t="shared" ca="1" si="237"/>
        <v>1.00040168</v>
      </c>
      <c r="G716" s="14">
        <f ca="1">(TRUNC(PRODUCT($F$12:$F715),16))</f>
        <v>1.37809068673387</v>
      </c>
      <c r="H716" s="14">
        <f t="shared" si="238"/>
        <v>1</v>
      </c>
      <c r="I716" s="14">
        <f t="shared" ca="1" si="239"/>
        <v>1.3780906900000001</v>
      </c>
      <c r="J716" s="13">
        <f t="shared" si="229"/>
        <v>0</v>
      </c>
      <c r="K716" s="29">
        <f t="shared" si="230"/>
        <v>44538</v>
      </c>
      <c r="L716" s="2">
        <f t="shared" si="231"/>
        <v>704</v>
      </c>
      <c r="M716" s="17">
        <f t="shared" si="232"/>
        <v>704</v>
      </c>
      <c r="N716" s="12">
        <f t="shared" ref="N716:N779" si="240">ROUND((J716+1)^(M716/252),9)</f>
        <v>1</v>
      </c>
      <c r="O716" s="12">
        <f t="shared" ref="O716:O779" ca="1" si="241">ROUND(I716*N716,9)</f>
        <v>1.3780906900000001</v>
      </c>
      <c r="P716" s="17">
        <f t="shared" si="233"/>
        <v>0</v>
      </c>
      <c r="Q716" s="14">
        <f t="shared" ref="Q716:Q779" ca="1" si="242">TRUNC(((O716-1)*C716),8)</f>
        <v>378.09069</v>
      </c>
      <c r="R716" s="20">
        <f t="shared" ref="R716:R779" si="243">IF($P716&gt;0,VLOOKUP($P716,$X$12:$AD$150,7),0)</f>
        <v>0</v>
      </c>
      <c r="S716" s="14">
        <f t="shared" ref="S716:S779" si="244">IF(R716&gt;0,TRUNC(R716*C716,8),0)</f>
        <v>0</v>
      </c>
      <c r="T716" s="4" t="str">
        <f t="shared" si="234"/>
        <v>A+J=</v>
      </c>
      <c r="U716" s="29">
        <f t="shared" si="235"/>
        <v>46021</v>
      </c>
      <c r="V716" s="3"/>
      <c r="W716" s="3"/>
      <c r="X716" s="3"/>
      <c r="Z716" s="3"/>
      <c r="AA716" s="1"/>
      <c r="AB716" s="3"/>
      <c r="AC716" s="3"/>
      <c r="AD716" s="3"/>
      <c r="AE716" s="3"/>
      <c r="AF716" s="3"/>
      <c r="AG716" s="11"/>
      <c r="AH716" s="3"/>
      <c r="AI716" s="3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  <c r="EO716" s="2"/>
      <c r="EP716" s="2"/>
      <c r="EQ716" s="2"/>
      <c r="ER716" s="2"/>
      <c r="ES716" s="2"/>
      <c r="ET716" s="2"/>
      <c r="EU716" s="2"/>
      <c r="EV716" s="2"/>
      <c r="EW716" s="2"/>
      <c r="EX716" s="2"/>
      <c r="EY716" s="2"/>
    </row>
    <row r="717" spans="1:155" x14ac:dyDescent="0.15">
      <c r="A717" s="115">
        <f t="shared" ref="A717:A780" si="245">WORKDAY($A716,1,$X$166:$X$544)</f>
        <v>45561</v>
      </c>
      <c r="B717" s="116">
        <f t="shared" ca="1" si="236"/>
        <v>1378.6442400000001</v>
      </c>
      <c r="C717" s="14">
        <f t="shared" ref="C717:C780" si="246">(C716-S716)</f>
        <v>1000</v>
      </c>
      <c r="D717" s="95">
        <f t="shared" ref="D717:D780" si="247">WORKDAY($A717,-1,$X$160:$X$544)</f>
        <v>45560</v>
      </c>
      <c r="E717" s="93">
        <f ca="1">IF(D717&lt;$B$1,VLOOKUP(D717,[1]DI!$A$4:$B$15000,2,FALSE),0)</f>
        <v>0.1065</v>
      </c>
      <c r="F717" s="14">
        <f t="shared" ca="1" si="237"/>
        <v>1.00040168</v>
      </c>
      <c r="G717" s="14">
        <f ca="1">(TRUNC(PRODUCT($F$12:$F716),16))</f>
        <v>1.3786442382009201</v>
      </c>
      <c r="H717" s="14">
        <f t="shared" si="238"/>
        <v>1</v>
      </c>
      <c r="I717" s="14">
        <f t="shared" ca="1" si="239"/>
        <v>1.3786442400000001</v>
      </c>
      <c r="J717" s="13">
        <f t="shared" ref="J717:J780" si="248">J716</f>
        <v>0</v>
      </c>
      <c r="K717" s="29">
        <f t="shared" ref="K717:K780" si="249">IF(P716&gt;0,VLOOKUP(P716,X$12:AH$150,2),K716)</f>
        <v>44538</v>
      </c>
      <c r="L717" s="2">
        <f t="shared" ref="L717:L780" si="250">IF(A717&gt;K717,IF(NETWORKDAYS(K717,A717,$X$160:$X$544)-1=0,1,NETWORKDAYS(K717,A717,$X$160:$X$544)-1),0)</f>
        <v>705</v>
      </c>
      <c r="M717" s="17">
        <f t="shared" ref="M717:M780" si="251">IF(AND(L717=1,L716=1),1,IF(L717&gt;0,IF(L717=L716,L717+1,L717),0))</f>
        <v>705</v>
      </c>
      <c r="N717" s="12">
        <f t="shared" si="240"/>
        <v>1</v>
      </c>
      <c r="O717" s="12">
        <f t="shared" ca="1" si="241"/>
        <v>1.3786442400000001</v>
      </c>
      <c r="P717" s="17">
        <f t="shared" ref="P717:P780" si="252">IF(VLOOKUP(A717,Y$12:AF$150,8)=VLOOKUP(A716,Y$12:AF$150,8),0,VLOOKUP(A717,Y$12:AF$150,8))</f>
        <v>0</v>
      </c>
      <c r="Q717" s="14">
        <f t="shared" ca="1" si="242"/>
        <v>378.64424000000002</v>
      </c>
      <c r="R717" s="20">
        <f t="shared" si="243"/>
        <v>0</v>
      </c>
      <c r="S717" s="14">
        <f t="shared" si="244"/>
        <v>0</v>
      </c>
      <c r="T717" s="4" t="str">
        <f t="shared" ref="T717:T780" si="253">IF(P716&gt;0,VLOOKUP(P716,X$12:AH$150,10),T716)</f>
        <v>A+J=</v>
      </c>
      <c r="U717" s="29">
        <f t="shared" ref="U717:U780" si="254">IF(P716&gt;0,VLOOKUP(P716,X$12:AH$150,11),U716)</f>
        <v>46021</v>
      </c>
      <c r="V717" s="3"/>
      <c r="W717" s="3"/>
      <c r="X717" s="3"/>
      <c r="Z717" s="3"/>
      <c r="AA717" s="1"/>
      <c r="AB717" s="3"/>
      <c r="AC717" s="3"/>
      <c r="AD717" s="3"/>
      <c r="AE717" s="3"/>
      <c r="AF717" s="3"/>
      <c r="AG717" s="11"/>
      <c r="AH717" s="3"/>
      <c r="AI717" s="3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  <c r="EP717" s="2"/>
      <c r="EQ717" s="2"/>
      <c r="ER717" s="2"/>
      <c r="ES717" s="2"/>
      <c r="ET717" s="2"/>
      <c r="EU717" s="2"/>
      <c r="EV717" s="2"/>
      <c r="EW717" s="2"/>
      <c r="EX717" s="2"/>
      <c r="EY717" s="2"/>
    </row>
    <row r="718" spans="1:155" x14ac:dyDescent="0.15">
      <c r="A718" s="115">
        <f t="shared" si="245"/>
        <v>45562</v>
      </c>
      <c r="B718" s="116">
        <f t="shared" ref="B718:B781" ca="1" si="255">IF(D718&lt;=TODAY(),C718+Q718,IF(AND(D718&gt;TODAY(),A718&lt;=$B$1),IF(VLOOKUP(TODAY(),$A$10:$E$5000,4,FALSE)=0,"n.d",C718+Q718),"n.d"))</f>
        <v>1379.1980100000001</v>
      </c>
      <c r="C718" s="14">
        <f t="shared" si="246"/>
        <v>1000</v>
      </c>
      <c r="D718" s="95">
        <f t="shared" si="247"/>
        <v>45561</v>
      </c>
      <c r="E718" s="93">
        <f ca="1">IF(D718&lt;$B$1,VLOOKUP(D718,[1]DI!$A$4:$B$15000,2,FALSE),0)</f>
        <v>0.1065</v>
      </c>
      <c r="F718" s="14">
        <f t="shared" ref="F718:F781" ca="1" si="256">ROUND(((1+E718)^(1/252)),8)</f>
        <v>1.00040168</v>
      </c>
      <c r="G718" s="14">
        <f ca="1">(TRUNC(PRODUCT($F$12:$F717),16))</f>
        <v>1.3791980120185201</v>
      </c>
      <c r="H718" s="14">
        <f t="shared" ref="H718:H781" si="257">IF(P717&gt;0,G717,H717)</f>
        <v>1</v>
      </c>
      <c r="I718" s="14">
        <f t="shared" ref="I718:I781" ca="1" si="258">ROUND(G718/H718,8)</f>
        <v>1.3791980100000001</v>
      </c>
      <c r="J718" s="13">
        <f t="shared" si="248"/>
        <v>0</v>
      </c>
      <c r="K718" s="29">
        <f t="shared" si="249"/>
        <v>44538</v>
      </c>
      <c r="L718" s="2">
        <f t="shared" si="250"/>
        <v>706</v>
      </c>
      <c r="M718" s="17">
        <f t="shared" si="251"/>
        <v>706</v>
      </c>
      <c r="N718" s="12">
        <f t="shared" si="240"/>
        <v>1</v>
      </c>
      <c r="O718" s="12">
        <f t="shared" ca="1" si="241"/>
        <v>1.3791980100000001</v>
      </c>
      <c r="P718" s="17">
        <f t="shared" si="252"/>
        <v>0</v>
      </c>
      <c r="Q718" s="14">
        <f t="shared" ca="1" si="242"/>
        <v>379.19801000000001</v>
      </c>
      <c r="R718" s="20">
        <f t="shared" si="243"/>
        <v>0</v>
      </c>
      <c r="S718" s="14">
        <f t="shared" si="244"/>
        <v>0</v>
      </c>
      <c r="T718" s="4" t="str">
        <f t="shared" si="253"/>
        <v>A+J=</v>
      </c>
      <c r="U718" s="29">
        <f t="shared" si="254"/>
        <v>46021</v>
      </c>
      <c r="V718" s="3"/>
      <c r="W718" s="3"/>
      <c r="X718" s="3"/>
      <c r="Z718" s="3"/>
      <c r="AA718" s="1"/>
      <c r="AB718" s="3"/>
      <c r="AC718" s="3"/>
      <c r="AD718" s="3"/>
      <c r="AE718" s="3"/>
      <c r="AF718" s="3"/>
      <c r="AG718" s="11"/>
      <c r="AH718" s="3"/>
      <c r="AI718" s="3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  <c r="EP718" s="2"/>
      <c r="EQ718" s="2"/>
      <c r="ER718" s="2"/>
      <c r="ES718" s="2"/>
      <c r="ET718" s="2"/>
      <c r="EU718" s="2"/>
      <c r="EV718" s="2"/>
      <c r="EW718" s="2"/>
      <c r="EX718" s="2"/>
      <c r="EY718" s="2"/>
    </row>
    <row r="719" spans="1:155" x14ac:dyDescent="0.15">
      <c r="A719" s="115">
        <f t="shared" si="245"/>
        <v>45565</v>
      </c>
      <c r="B719" s="116">
        <f t="shared" ca="1" si="255"/>
        <v>1379.7520099999999</v>
      </c>
      <c r="C719" s="14">
        <f t="shared" si="246"/>
        <v>1000</v>
      </c>
      <c r="D719" s="95">
        <f t="shared" si="247"/>
        <v>45562</v>
      </c>
      <c r="E719" s="93">
        <f ca="1">IF(D719&lt;$B$1,VLOOKUP(D719,[1]DI!$A$4:$B$15000,2,FALSE),0)</f>
        <v>0.1065</v>
      </c>
      <c r="F719" s="14">
        <f t="shared" ca="1" si="256"/>
        <v>1.00040168</v>
      </c>
      <c r="G719" s="14">
        <f ca="1">(TRUNC(PRODUCT($F$12:$F718),16))</f>
        <v>1.37975200827599</v>
      </c>
      <c r="H719" s="14">
        <f t="shared" si="257"/>
        <v>1</v>
      </c>
      <c r="I719" s="14">
        <f t="shared" ca="1" si="258"/>
        <v>1.37975201</v>
      </c>
      <c r="J719" s="13">
        <f t="shared" si="248"/>
        <v>0</v>
      </c>
      <c r="K719" s="29">
        <f t="shared" si="249"/>
        <v>44538</v>
      </c>
      <c r="L719" s="2">
        <f t="shared" si="250"/>
        <v>707</v>
      </c>
      <c r="M719" s="17">
        <f t="shared" si="251"/>
        <v>707</v>
      </c>
      <c r="N719" s="12">
        <f t="shared" si="240"/>
        <v>1</v>
      </c>
      <c r="O719" s="12">
        <f t="shared" ca="1" si="241"/>
        <v>1.37975201</v>
      </c>
      <c r="P719" s="17">
        <f t="shared" si="252"/>
        <v>0</v>
      </c>
      <c r="Q719" s="14">
        <f t="shared" ca="1" si="242"/>
        <v>379.75200999999998</v>
      </c>
      <c r="R719" s="20">
        <f t="shared" si="243"/>
        <v>0</v>
      </c>
      <c r="S719" s="14">
        <f t="shared" si="244"/>
        <v>0</v>
      </c>
      <c r="T719" s="4" t="str">
        <f t="shared" si="253"/>
        <v>A+J=</v>
      </c>
      <c r="U719" s="29">
        <f t="shared" si="254"/>
        <v>46021</v>
      </c>
      <c r="V719" s="3"/>
      <c r="W719" s="3"/>
      <c r="X719" s="3"/>
      <c r="Z719" s="3"/>
      <c r="AA719" s="1"/>
      <c r="AB719" s="3"/>
      <c r="AC719" s="3"/>
      <c r="AD719" s="3"/>
      <c r="AE719" s="3"/>
      <c r="AF719" s="3"/>
      <c r="AG719" s="11"/>
      <c r="AH719" s="3"/>
      <c r="AI719" s="3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  <c r="EP719" s="2"/>
      <c r="EQ719" s="2"/>
      <c r="ER719" s="2"/>
      <c r="ES719" s="2"/>
      <c r="ET719" s="2"/>
      <c r="EU719" s="2"/>
      <c r="EV719" s="2"/>
      <c r="EW719" s="2"/>
      <c r="EX719" s="2"/>
      <c r="EY719" s="2"/>
    </row>
    <row r="720" spans="1:155" x14ac:dyDescent="0.15">
      <c r="A720" s="115">
        <f t="shared" si="245"/>
        <v>45566</v>
      </c>
      <c r="B720" s="116">
        <f t="shared" ca="1" si="255"/>
        <v>1380.3062300000001</v>
      </c>
      <c r="C720" s="14">
        <f t="shared" si="246"/>
        <v>1000</v>
      </c>
      <c r="D720" s="95">
        <f t="shared" si="247"/>
        <v>45565</v>
      </c>
      <c r="E720" s="93">
        <f ca="1">IF(D720&lt;$B$1,VLOOKUP(D720,[1]DI!$A$4:$B$15000,2,FALSE),0)</f>
        <v>0.1065</v>
      </c>
      <c r="F720" s="14">
        <f t="shared" ca="1" si="256"/>
        <v>1.00040168</v>
      </c>
      <c r="G720" s="14">
        <f ca="1">(TRUNC(PRODUCT($F$12:$F719),16))</f>
        <v>1.38030622706267</v>
      </c>
      <c r="H720" s="14">
        <f t="shared" si="257"/>
        <v>1</v>
      </c>
      <c r="I720" s="14">
        <f t="shared" ca="1" si="258"/>
        <v>1.38030623</v>
      </c>
      <c r="J720" s="13">
        <f t="shared" si="248"/>
        <v>0</v>
      </c>
      <c r="K720" s="29">
        <f t="shared" si="249"/>
        <v>44538</v>
      </c>
      <c r="L720" s="2">
        <f t="shared" si="250"/>
        <v>708</v>
      </c>
      <c r="M720" s="17">
        <f t="shared" si="251"/>
        <v>708</v>
      </c>
      <c r="N720" s="12">
        <f t="shared" si="240"/>
        <v>1</v>
      </c>
      <c r="O720" s="12">
        <f t="shared" ca="1" si="241"/>
        <v>1.38030623</v>
      </c>
      <c r="P720" s="17">
        <f t="shared" si="252"/>
        <v>0</v>
      </c>
      <c r="Q720" s="14">
        <f t="shared" ca="1" si="242"/>
        <v>380.30623000000003</v>
      </c>
      <c r="R720" s="20">
        <f t="shared" si="243"/>
        <v>0</v>
      </c>
      <c r="S720" s="14">
        <f t="shared" si="244"/>
        <v>0</v>
      </c>
      <c r="T720" s="4" t="str">
        <f t="shared" si="253"/>
        <v>A+J=</v>
      </c>
      <c r="U720" s="29">
        <f t="shared" si="254"/>
        <v>46021</v>
      </c>
      <c r="V720" s="3"/>
      <c r="W720" s="3"/>
      <c r="X720" s="3"/>
      <c r="Z720" s="3"/>
      <c r="AA720" s="1"/>
      <c r="AB720" s="3"/>
      <c r="AC720" s="3"/>
      <c r="AD720" s="3"/>
      <c r="AE720" s="3"/>
      <c r="AF720" s="3"/>
      <c r="AG720" s="11"/>
      <c r="AH720" s="3"/>
      <c r="AI720" s="3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  <c r="EP720" s="2"/>
      <c r="EQ720" s="2"/>
      <c r="ER720" s="2"/>
      <c r="ES720" s="2"/>
      <c r="ET720" s="2"/>
      <c r="EU720" s="2"/>
      <c r="EV720" s="2"/>
      <c r="EW720" s="2"/>
      <c r="EX720" s="2"/>
      <c r="EY720" s="2"/>
    </row>
    <row r="721" spans="1:155" x14ac:dyDescent="0.15">
      <c r="A721" s="115">
        <f t="shared" si="245"/>
        <v>45567</v>
      </c>
      <c r="B721" s="116">
        <f t="shared" ca="1" si="255"/>
        <v>1380.86067</v>
      </c>
      <c r="C721" s="14">
        <f t="shared" si="246"/>
        <v>1000</v>
      </c>
      <c r="D721" s="95">
        <f t="shared" si="247"/>
        <v>45566</v>
      </c>
      <c r="E721" s="93">
        <f ca="1">IF(D721&lt;$B$1,VLOOKUP(D721,[1]DI!$A$4:$B$15000,2,FALSE),0)</f>
        <v>0.1065</v>
      </c>
      <c r="F721" s="14">
        <f t="shared" ca="1" si="256"/>
        <v>1.00040168</v>
      </c>
      <c r="G721" s="14">
        <f ca="1">(TRUNC(PRODUCT($F$12:$F720),16))</f>
        <v>1.3808606684679601</v>
      </c>
      <c r="H721" s="14">
        <f t="shared" si="257"/>
        <v>1</v>
      </c>
      <c r="I721" s="14">
        <f t="shared" ca="1" si="258"/>
        <v>1.3808606699999999</v>
      </c>
      <c r="J721" s="13">
        <f t="shared" si="248"/>
        <v>0</v>
      </c>
      <c r="K721" s="29">
        <f t="shared" si="249"/>
        <v>44538</v>
      </c>
      <c r="L721" s="2">
        <f t="shared" si="250"/>
        <v>709</v>
      </c>
      <c r="M721" s="17">
        <f t="shared" si="251"/>
        <v>709</v>
      </c>
      <c r="N721" s="12">
        <f t="shared" si="240"/>
        <v>1</v>
      </c>
      <c r="O721" s="12">
        <f t="shared" ca="1" si="241"/>
        <v>1.3808606699999999</v>
      </c>
      <c r="P721" s="17">
        <f t="shared" si="252"/>
        <v>0</v>
      </c>
      <c r="Q721" s="14">
        <f t="shared" ca="1" si="242"/>
        <v>380.86067000000003</v>
      </c>
      <c r="R721" s="20">
        <f t="shared" si="243"/>
        <v>0</v>
      </c>
      <c r="S721" s="14">
        <f t="shared" si="244"/>
        <v>0</v>
      </c>
      <c r="T721" s="4" t="str">
        <f t="shared" si="253"/>
        <v>A+J=</v>
      </c>
      <c r="U721" s="29">
        <f t="shared" si="254"/>
        <v>46021</v>
      </c>
      <c r="V721" s="3"/>
      <c r="W721" s="3"/>
      <c r="X721" s="3"/>
      <c r="Z721" s="3"/>
      <c r="AA721" s="1"/>
      <c r="AB721" s="3"/>
      <c r="AC721" s="3"/>
      <c r="AD721" s="3"/>
      <c r="AE721" s="3"/>
      <c r="AF721" s="3"/>
      <c r="AG721" s="11"/>
      <c r="AH721" s="3"/>
      <c r="AI721" s="3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  <c r="EO721" s="2"/>
      <c r="EP721" s="2"/>
      <c r="EQ721" s="2"/>
      <c r="ER721" s="2"/>
      <c r="ES721" s="2"/>
      <c r="ET721" s="2"/>
      <c r="EU721" s="2"/>
      <c r="EV721" s="2"/>
      <c r="EW721" s="2"/>
      <c r="EX721" s="2"/>
      <c r="EY721" s="2"/>
    </row>
    <row r="722" spans="1:155" x14ac:dyDescent="0.15">
      <c r="A722" s="115">
        <f t="shared" si="245"/>
        <v>45568</v>
      </c>
      <c r="B722" s="116">
        <f t="shared" ca="1" si="255"/>
        <v>1381.41533</v>
      </c>
      <c r="C722" s="14">
        <f t="shared" si="246"/>
        <v>1000</v>
      </c>
      <c r="D722" s="95">
        <f t="shared" si="247"/>
        <v>45567</v>
      </c>
      <c r="E722" s="93">
        <f ca="1">IF(D722&lt;$B$1,VLOOKUP(D722,[1]DI!$A$4:$B$15000,2,FALSE),0)</f>
        <v>0.1065</v>
      </c>
      <c r="F722" s="14">
        <f t="shared" ca="1" si="256"/>
        <v>1.00040168</v>
      </c>
      <c r="G722" s="14">
        <f ca="1">(TRUNC(PRODUCT($F$12:$F721),16))</f>
        <v>1.3814153325812699</v>
      </c>
      <c r="H722" s="14">
        <f t="shared" si="257"/>
        <v>1</v>
      </c>
      <c r="I722" s="14">
        <f t="shared" ca="1" si="258"/>
        <v>1.3814153300000001</v>
      </c>
      <c r="J722" s="13">
        <f t="shared" si="248"/>
        <v>0</v>
      </c>
      <c r="K722" s="29">
        <f t="shared" si="249"/>
        <v>44538</v>
      </c>
      <c r="L722" s="2">
        <f t="shared" si="250"/>
        <v>710</v>
      </c>
      <c r="M722" s="17">
        <f t="shared" si="251"/>
        <v>710</v>
      </c>
      <c r="N722" s="12">
        <f t="shared" si="240"/>
        <v>1</v>
      </c>
      <c r="O722" s="12">
        <f t="shared" ca="1" si="241"/>
        <v>1.3814153300000001</v>
      </c>
      <c r="P722" s="17">
        <f t="shared" si="252"/>
        <v>0</v>
      </c>
      <c r="Q722" s="14">
        <f t="shared" ca="1" si="242"/>
        <v>381.41532999999998</v>
      </c>
      <c r="R722" s="20">
        <f t="shared" si="243"/>
        <v>0</v>
      </c>
      <c r="S722" s="14">
        <f t="shared" si="244"/>
        <v>0</v>
      </c>
      <c r="T722" s="4" t="str">
        <f t="shared" si="253"/>
        <v>A+J=</v>
      </c>
      <c r="U722" s="29">
        <f t="shared" si="254"/>
        <v>46021</v>
      </c>
      <c r="V722" s="3"/>
      <c r="W722" s="3"/>
      <c r="X722" s="3"/>
      <c r="Z722" s="3"/>
      <c r="AA722" s="1"/>
      <c r="AB722" s="3"/>
      <c r="AC722" s="3"/>
      <c r="AD722" s="3"/>
      <c r="AE722" s="3"/>
      <c r="AF722" s="3"/>
      <c r="AG722" s="11"/>
      <c r="AH722" s="3"/>
      <c r="AI722" s="3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  <c r="EO722" s="2"/>
      <c r="EP722" s="2"/>
      <c r="EQ722" s="2"/>
      <c r="ER722" s="2"/>
      <c r="ES722" s="2"/>
      <c r="ET722" s="2"/>
      <c r="EU722" s="2"/>
      <c r="EV722" s="2"/>
      <c r="EW722" s="2"/>
      <c r="EX722" s="2"/>
      <c r="EY722" s="2"/>
    </row>
    <row r="723" spans="1:155" x14ac:dyDescent="0.15">
      <c r="A723" s="115">
        <f t="shared" si="245"/>
        <v>45569</v>
      </c>
      <c r="B723" s="116">
        <f t="shared" ca="1" si="255"/>
        <v>1381.9702199999999</v>
      </c>
      <c r="C723" s="14">
        <f t="shared" si="246"/>
        <v>1000</v>
      </c>
      <c r="D723" s="95">
        <f t="shared" si="247"/>
        <v>45568</v>
      </c>
      <c r="E723" s="93">
        <f ca="1">IF(D723&lt;$B$1,VLOOKUP(D723,[1]DI!$A$4:$B$15000,2,FALSE),0)</f>
        <v>0.1065</v>
      </c>
      <c r="F723" s="14">
        <f t="shared" ca="1" si="256"/>
        <v>1.00040168</v>
      </c>
      <c r="G723" s="14">
        <f ca="1">(TRUNC(PRODUCT($F$12:$F722),16))</f>
        <v>1.38197021949206</v>
      </c>
      <c r="H723" s="14">
        <f t="shared" si="257"/>
        <v>1</v>
      </c>
      <c r="I723" s="14">
        <f t="shared" ca="1" si="258"/>
        <v>1.3819702199999999</v>
      </c>
      <c r="J723" s="13">
        <f t="shared" si="248"/>
        <v>0</v>
      </c>
      <c r="K723" s="29">
        <f t="shared" si="249"/>
        <v>44538</v>
      </c>
      <c r="L723" s="2">
        <f t="shared" si="250"/>
        <v>711</v>
      </c>
      <c r="M723" s="17">
        <f t="shared" si="251"/>
        <v>711</v>
      </c>
      <c r="N723" s="12">
        <f t="shared" si="240"/>
        <v>1</v>
      </c>
      <c r="O723" s="12">
        <f t="shared" ca="1" si="241"/>
        <v>1.3819702199999999</v>
      </c>
      <c r="P723" s="17">
        <f t="shared" si="252"/>
        <v>0</v>
      </c>
      <c r="Q723" s="14">
        <f t="shared" ca="1" si="242"/>
        <v>381.97021999999998</v>
      </c>
      <c r="R723" s="20">
        <f t="shared" si="243"/>
        <v>0</v>
      </c>
      <c r="S723" s="14">
        <f t="shared" si="244"/>
        <v>0</v>
      </c>
      <c r="T723" s="4" t="str">
        <f t="shared" si="253"/>
        <v>A+J=</v>
      </c>
      <c r="U723" s="29">
        <f t="shared" si="254"/>
        <v>46021</v>
      </c>
      <c r="V723" s="3"/>
      <c r="W723" s="3"/>
      <c r="X723" s="3"/>
      <c r="Z723" s="3"/>
      <c r="AA723" s="1"/>
      <c r="AB723" s="3"/>
      <c r="AC723" s="3"/>
      <c r="AD723" s="3"/>
      <c r="AE723" s="3"/>
      <c r="AF723" s="3"/>
      <c r="AG723" s="11"/>
      <c r="AH723" s="3"/>
      <c r="AI723" s="3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  <c r="EO723" s="2"/>
      <c r="EP723" s="2"/>
      <c r="EQ723" s="2"/>
      <c r="ER723" s="2"/>
      <c r="ES723" s="2"/>
      <c r="ET723" s="2"/>
      <c r="EU723" s="2"/>
      <c r="EV723" s="2"/>
      <c r="EW723" s="2"/>
      <c r="EX723" s="2"/>
      <c r="EY723" s="2"/>
    </row>
    <row r="724" spans="1:155" x14ac:dyDescent="0.15">
      <c r="A724" s="115">
        <f t="shared" si="245"/>
        <v>45572</v>
      </c>
      <c r="B724" s="116">
        <f t="shared" ca="1" si="255"/>
        <v>1382.5253299999999</v>
      </c>
      <c r="C724" s="14">
        <f t="shared" si="246"/>
        <v>1000</v>
      </c>
      <c r="D724" s="95">
        <f t="shared" si="247"/>
        <v>45569</v>
      </c>
      <c r="E724" s="93">
        <f ca="1">IF(D724&lt;$B$1,VLOOKUP(D724,[1]DI!$A$4:$B$15000,2,FALSE),0)</f>
        <v>0.1065</v>
      </c>
      <c r="F724" s="14">
        <f t="shared" ca="1" si="256"/>
        <v>1.00040168</v>
      </c>
      <c r="G724" s="14">
        <f ca="1">(TRUNC(PRODUCT($F$12:$F723),16))</f>
        <v>1.3825253292898201</v>
      </c>
      <c r="H724" s="14">
        <f t="shared" si="257"/>
        <v>1</v>
      </c>
      <c r="I724" s="14">
        <f t="shared" ca="1" si="258"/>
        <v>1.38252533</v>
      </c>
      <c r="J724" s="13">
        <f t="shared" si="248"/>
        <v>0</v>
      </c>
      <c r="K724" s="29">
        <f t="shared" si="249"/>
        <v>44538</v>
      </c>
      <c r="L724" s="2">
        <f t="shared" si="250"/>
        <v>712</v>
      </c>
      <c r="M724" s="17">
        <f t="shared" si="251"/>
        <v>712</v>
      </c>
      <c r="N724" s="12">
        <f t="shared" si="240"/>
        <v>1</v>
      </c>
      <c r="O724" s="12">
        <f t="shared" ca="1" si="241"/>
        <v>1.38252533</v>
      </c>
      <c r="P724" s="17">
        <f t="shared" si="252"/>
        <v>0</v>
      </c>
      <c r="Q724" s="14">
        <f t="shared" ca="1" si="242"/>
        <v>382.52533</v>
      </c>
      <c r="R724" s="20">
        <f t="shared" si="243"/>
        <v>0</v>
      </c>
      <c r="S724" s="14">
        <f t="shared" si="244"/>
        <v>0</v>
      </c>
      <c r="T724" s="4" t="str">
        <f t="shared" si="253"/>
        <v>A+J=</v>
      </c>
      <c r="U724" s="29">
        <f t="shared" si="254"/>
        <v>46021</v>
      </c>
      <c r="V724" s="3"/>
      <c r="W724" s="3"/>
      <c r="X724" s="3"/>
      <c r="Z724" s="3"/>
      <c r="AA724" s="1"/>
      <c r="AB724" s="3"/>
      <c r="AC724" s="3"/>
      <c r="AD724" s="3"/>
      <c r="AE724" s="3"/>
      <c r="AF724" s="3"/>
      <c r="AG724" s="11"/>
      <c r="AH724" s="3"/>
      <c r="AI724" s="3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  <c r="EP724" s="2"/>
      <c r="EQ724" s="2"/>
      <c r="ER724" s="2"/>
      <c r="ES724" s="2"/>
      <c r="ET724" s="2"/>
      <c r="EU724" s="2"/>
      <c r="EV724" s="2"/>
      <c r="EW724" s="2"/>
      <c r="EX724" s="2"/>
      <c r="EY724" s="2"/>
    </row>
    <row r="725" spans="1:155" x14ac:dyDescent="0.15">
      <c r="A725" s="115">
        <f t="shared" si="245"/>
        <v>45573</v>
      </c>
      <c r="B725" s="116">
        <f t="shared" ca="1" si="255"/>
        <v>1383.0806600000001</v>
      </c>
      <c r="C725" s="14">
        <f t="shared" si="246"/>
        <v>1000</v>
      </c>
      <c r="D725" s="95">
        <f t="shared" si="247"/>
        <v>45572</v>
      </c>
      <c r="E725" s="93">
        <f ca="1">IF(D725&lt;$B$1,VLOOKUP(D725,[1]DI!$A$4:$B$15000,2,FALSE),0)</f>
        <v>0.1065</v>
      </c>
      <c r="F725" s="14">
        <f t="shared" ca="1" si="256"/>
        <v>1.00040168</v>
      </c>
      <c r="G725" s="14">
        <f ca="1">(TRUNC(PRODUCT($F$12:$F724),16))</f>
        <v>1.3830806620640901</v>
      </c>
      <c r="H725" s="14">
        <f t="shared" si="257"/>
        <v>1</v>
      </c>
      <c r="I725" s="14">
        <f t="shared" ca="1" si="258"/>
        <v>1.3830806600000001</v>
      </c>
      <c r="J725" s="13">
        <f t="shared" si="248"/>
        <v>0</v>
      </c>
      <c r="K725" s="29">
        <f t="shared" si="249"/>
        <v>44538</v>
      </c>
      <c r="L725" s="2">
        <f t="shared" si="250"/>
        <v>713</v>
      </c>
      <c r="M725" s="17">
        <f t="shared" si="251"/>
        <v>713</v>
      </c>
      <c r="N725" s="12">
        <f t="shared" si="240"/>
        <v>1</v>
      </c>
      <c r="O725" s="12">
        <f t="shared" ca="1" si="241"/>
        <v>1.3830806600000001</v>
      </c>
      <c r="P725" s="17">
        <f t="shared" si="252"/>
        <v>0</v>
      </c>
      <c r="Q725" s="14">
        <f t="shared" ca="1" si="242"/>
        <v>383.08066000000002</v>
      </c>
      <c r="R725" s="20">
        <f t="shared" si="243"/>
        <v>0</v>
      </c>
      <c r="S725" s="14">
        <f t="shared" si="244"/>
        <v>0</v>
      </c>
      <c r="T725" s="4" t="str">
        <f t="shared" si="253"/>
        <v>A+J=</v>
      </c>
      <c r="U725" s="29">
        <f t="shared" si="254"/>
        <v>46021</v>
      </c>
      <c r="V725" s="3"/>
      <c r="W725" s="3"/>
      <c r="X725" s="3"/>
      <c r="Z725" s="3"/>
      <c r="AA725" s="1"/>
      <c r="AB725" s="3"/>
      <c r="AC725" s="3"/>
      <c r="AD725" s="3"/>
      <c r="AE725" s="3"/>
      <c r="AF725" s="3"/>
      <c r="AG725" s="11"/>
      <c r="AH725" s="3"/>
      <c r="AI725" s="3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  <c r="EO725" s="2"/>
      <c r="EP725" s="2"/>
      <c r="EQ725" s="2"/>
      <c r="ER725" s="2"/>
      <c r="ES725" s="2"/>
      <c r="ET725" s="2"/>
      <c r="EU725" s="2"/>
      <c r="EV725" s="2"/>
      <c r="EW725" s="2"/>
      <c r="EX725" s="2"/>
      <c r="EY725" s="2"/>
    </row>
    <row r="726" spans="1:155" x14ac:dyDescent="0.15">
      <c r="A726" s="115">
        <f t="shared" si="245"/>
        <v>45574</v>
      </c>
      <c r="B726" s="116">
        <f t="shared" ca="1" si="255"/>
        <v>1383.6362199999999</v>
      </c>
      <c r="C726" s="14">
        <f t="shared" si="246"/>
        <v>1000</v>
      </c>
      <c r="D726" s="95">
        <f t="shared" si="247"/>
        <v>45573</v>
      </c>
      <c r="E726" s="93">
        <f ca="1">IF(D726&lt;$B$1,VLOOKUP(D726,[1]DI!$A$4:$B$15000,2,FALSE),0)</f>
        <v>0.1065</v>
      </c>
      <c r="F726" s="14">
        <f t="shared" ca="1" si="256"/>
        <v>1.00040168</v>
      </c>
      <c r="G726" s="14">
        <f ca="1">(TRUNC(PRODUCT($F$12:$F725),16))</f>
        <v>1.3836362179044299</v>
      </c>
      <c r="H726" s="14">
        <f t="shared" si="257"/>
        <v>1</v>
      </c>
      <c r="I726" s="14">
        <f t="shared" ca="1" si="258"/>
        <v>1.3836362200000001</v>
      </c>
      <c r="J726" s="13">
        <f t="shared" si="248"/>
        <v>0</v>
      </c>
      <c r="K726" s="29">
        <f t="shared" si="249"/>
        <v>44538</v>
      </c>
      <c r="L726" s="2">
        <f t="shared" si="250"/>
        <v>714</v>
      </c>
      <c r="M726" s="17">
        <f t="shared" si="251"/>
        <v>714</v>
      </c>
      <c r="N726" s="12">
        <f t="shared" si="240"/>
        <v>1</v>
      </c>
      <c r="O726" s="12">
        <f t="shared" ca="1" si="241"/>
        <v>1.3836362200000001</v>
      </c>
      <c r="P726" s="17">
        <f t="shared" si="252"/>
        <v>0</v>
      </c>
      <c r="Q726" s="14">
        <f t="shared" ca="1" si="242"/>
        <v>383.63621999999998</v>
      </c>
      <c r="R726" s="20">
        <f t="shared" si="243"/>
        <v>0</v>
      </c>
      <c r="S726" s="14">
        <f t="shared" si="244"/>
        <v>0</v>
      </c>
      <c r="T726" s="4" t="str">
        <f t="shared" si="253"/>
        <v>A+J=</v>
      </c>
      <c r="U726" s="29">
        <f t="shared" si="254"/>
        <v>46021</v>
      </c>
      <c r="V726" s="3"/>
      <c r="W726" s="3"/>
      <c r="X726" s="3"/>
      <c r="Z726" s="3"/>
      <c r="AA726" s="1"/>
      <c r="AB726" s="3"/>
      <c r="AC726" s="3"/>
      <c r="AD726" s="3"/>
      <c r="AE726" s="3"/>
      <c r="AF726" s="3"/>
      <c r="AG726" s="11"/>
      <c r="AH726" s="3"/>
      <c r="AI726" s="3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  <c r="EO726" s="2"/>
      <c r="EP726" s="2"/>
      <c r="EQ726" s="2"/>
      <c r="ER726" s="2"/>
      <c r="ES726" s="2"/>
      <c r="ET726" s="2"/>
      <c r="EU726" s="2"/>
      <c r="EV726" s="2"/>
      <c r="EW726" s="2"/>
      <c r="EX726" s="2"/>
      <c r="EY726" s="2"/>
    </row>
    <row r="727" spans="1:155" x14ac:dyDescent="0.15">
      <c r="A727" s="115">
        <f t="shared" si="245"/>
        <v>45575</v>
      </c>
      <c r="B727" s="116">
        <f t="shared" ca="1" si="255"/>
        <v>1384.192</v>
      </c>
      <c r="C727" s="14">
        <f t="shared" si="246"/>
        <v>1000</v>
      </c>
      <c r="D727" s="95">
        <f t="shared" si="247"/>
        <v>45574</v>
      </c>
      <c r="E727" s="93">
        <f ca="1">IF(D727&lt;$B$1,VLOOKUP(D727,[1]DI!$A$4:$B$15000,2,FALSE),0)</f>
        <v>0.1065</v>
      </c>
      <c r="F727" s="14">
        <f t="shared" ca="1" si="256"/>
        <v>1.00040168</v>
      </c>
      <c r="G727" s="14">
        <f ca="1">(TRUNC(PRODUCT($F$12:$F726),16))</f>
        <v>1.3841919969004399</v>
      </c>
      <c r="H727" s="14">
        <f t="shared" si="257"/>
        <v>1</v>
      </c>
      <c r="I727" s="14">
        <f t="shared" ca="1" si="258"/>
        <v>1.3841920000000001</v>
      </c>
      <c r="J727" s="13">
        <f t="shared" si="248"/>
        <v>0</v>
      </c>
      <c r="K727" s="29">
        <f t="shared" si="249"/>
        <v>44538</v>
      </c>
      <c r="L727" s="2">
        <f t="shared" si="250"/>
        <v>715</v>
      </c>
      <c r="M727" s="17">
        <f t="shared" si="251"/>
        <v>715</v>
      </c>
      <c r="N727" s="12">
        <f t="shared" si="240"/>
        <v>1</v>
      </c>
      <c r="O727" s="12">
        <f t="shared" ca="1" si="241"/>
        <v>1.3841920000000001</v>
      </c>
      <c r="P727" s="17">
        <f t="shared" si="252"/>
        <v>0</v>
      </c>
      <c r="Q727" s="14">
        <f t="shared" ca="1" si="242"/>
        <v>384.19200000000001</v>
      </c>
      <c r="R727" s="20">
        <f t="shared" si="243"/>
        <v>0</v>
      </c>
      <c r="S727" s="14">
        <f t="shared" si="244"/>
        <v>0</v>
      </c>
      <c r="T727" s="4" t="str">
        <f t="shared" si="253"/>
        <v>A+J=</v>
      </c>
      <c r="U727" s="29">
        <f t="shared" si="254"/>
        <v>46021</v>
      </c>
      <c r="V727" s="3"/>
      <c r="W727" s="3"/>
      <c r="X727" s="3"/>
      <c r="Z727" s="3"/>
      <c r="AA727" s="1"/>
      <c r="AB727" s="3"/>
      <c r="AC727" s="3"/>
      <c r="AD727" s="3"/>
      <c r="AE727" s="3"/>
      <c r="AF727" s="3"/>
      <c r="AG727" s="11"/>
      <c r="AH727" s="3"/>
      <c r="AI727" s="3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  <c r="EO727" s="2"/>
      <c r="EP727" s="2"/>
      <c r="EQ727" s="2"/>
      <c r="ER727" s="2"/>
      <c r="ES727" s="2"/>
      <c r="ET727" s="2"/>
      <c r="EU727" s="2"/>
      <c r="EV727" s="2"/>
      <c r="EW727" s="2"/>
      <c r="EX727" s="2"/>
      <c r="EY727" s="2"/>
    </row>
    <row r="728" spans="1:155" x14ac:dyDescent="0.15">
      <c r="A728" s="115">
        <f t="shared" si="245"/>
        <v>45576</v>
      </c>
      <c r="B728" s="116">
        <f t="shared" ca="1" si="255"/>
        <v>1384.748</v>
      </c>
      <c r="C728" s="14">
        <f t="shared" si="246"/>
        <v>1000</v>
      </c>
      <c r="D728" s="95">
        <f t="shared" si="247"/>
        <v>45575</v>
      </c>
      <c r="E728" s="93">
        <f ca="1">IF(D728&lt;$B$1,VLOOKUP(D728,[1]DI!$A$4:$B$15000,2,FALSE),0)</f>
        <v>0.1065</v>
      </c>
      <c r="F728" s="14">
        <f t="shared" ca="1" si="256"/>
        <v>1.00040168</v>
      </c>
      <c r="G728" s="14">
        <f ca="1">(TRUNC(PRODUCT($F$12:$F727),16))</f>
        <v>1.38474799914175</v>
      </c>
      <c r="H728" s="14">
        <f t="shared" si="257"/>
        <v>1</v>
      </c>
      <c r="I728" s="14">
        <f t="shared" ca="1" si="258"/>
        <v>1.3847480000000001</v>
      </c>
      <c r="J728" s="13">
        <f t="shared" si="248"/>
        <v>0</v>
      </c>
      <c r="K728" s="29">
        <f t="shared" si="249"/>
        <v>44538</v>
      </c>
      <c r="L728" s="2">
        <f t="shared" si="250"/>
        <v>716</v>
      </c>
      <c r="M728" s="17">
        <f t="shared" si="251"/>
        <v>716</v>
      </c>
      <c r="N728" s="12">
        <f t="shared" si="240"/>
        <v>1</v>
      </c>
      <c r="O728" s="12">
        <f t="shared" ca="1" si="241"/>
        <v>1.3847480000000001</v>
      </c>
      <c r="P728" s="17">
        <f t="shared" si="252"/>
        <v>0</v>
      </c>
      <c r="Q728" s="14">
        <f t="shared" ca="1" si="242"/>
        <v>384.74799999999999</v>
      </c>
      <c r="R728" s="20">
        <f t="shared" si="243"/>
        <v>0</v>
      </c>
      <c r="S728" s="14">
        <f t="shared" si="244"/>
        <v>0</v>
      </c>
      <c r="T728" s="4" t="str">
        <f t="shared" si="253"/>
        <v>A+J=</v>
      </c>
      <c r="U728" s="29">
        <f t="shared" si="254"/>
        <v>46021</v>
      </c>
      <c r="V728" s="3"/>
      <c r="W728" s="3"/>
      <c r="X728" s="3"/>
      <c r="Z728" s="3"/>
      <c r="AA728" s="1"/>
      <c r="AB728" s="3"/>
      <c r="AC728" s="3"/>
      <c r="AD728" s="3"/>
      <c r="AE728" s="3"/>
      <c r="AF728" s="3"/>
      <c r="AG728" s="11"/>
      <c r="AH728" s="3"/>
      <c r="AI728" s="3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  <c r="EO728" s="2"/>
      <c r="EP728" s="2"/>
      <c r="EQ728" s="2"/>
      <c r="ER728" s="2"/>
      <c r="ES728" s="2"/>
      <c r="ET728" s="2"/>
      <c r="EU728" s="2"/>
      <c r="EV728" s="2"/>
      <c r="EW728" s="2"/>
      <c r="EX728" s="2"/>
      <c r="EY728" s="2"/>
    </row>
    <row r="729" spans="1:155" x14ac:dyDescent="0.15">
      <c r="A729" s="115">
        <f t="shared" si="245"/>
        <v>45579</v>
      </c>
      <c r="B729" s="116">
        <f t="shared" ca="1" si="255"/>
        <v>1385.30422</v>
      </c>
      <c r="C729" s="14">
        <f t="shared" si="246"/>
        <v>1000</v>
      </c>
      <c r="D729" s="95">
        <f t="shared" si="247"/>
        <v>45576</v>
      </c>
      <c r="E729" s="93">
        <f ca="1">IF(D729&lt;$B$1,VLOOKUP(D729,[1]DI!$A$4:$B$15000,2,FALSE),0)</f>
        <v>0.1065</v>
      </c>
      <c r="F729" s="14">
        <f t="shared" ca="1" si="256"/>
        <v>1.00040168</v>
      </c>
      <c r="G729" s="14">
        <f ca="1">(TRUNC(PRODUCT($F$12:$F728),16))</f>
        <v>1.38530422471805</v>
      </c>
      <c r="H729" s="14">
        <f t="shared" si="257"/>
        <v>1</v>
      </c>
      <c r="I729" s="14">
        <f t="shared" ca="1" si="258"/>
        <v>1.3853042200000001</v>
      </c>
      <c r="J729" s="13">
        <f t="shared" si="248"/>
        <v>0</v>
      </c>
      <c r="K729" s="29">
        <f t="shared" si="249"/>
        <v>44538</v>
      </c>
      <c r="L729" s="2">
        <f t="shared" si="250"/>
        <v>717</v>
      </c>
      <c r="M729" s="17">
        <f t="shared" si="251"/>
        <v>717</v>
      </c>
      <c r="N729" s="12">
        <f t="shared" si="240"/>
        <v>1</v>
      </c>
      <c r="O729" s="12">
        <f t="shared" ca="1" si="241"/>
        <v>1.3853042200000001</v>
      </c>
      <c r="P729" s="17">
        <f t="shared" si="252"/>
        <v>0</v>
      </c>
      <c r="Q729" s="14">
        <f t="shared" ca="1" si="242"/>
        <v>385.30421999999999</v>
      </c>
      <c r="R729" s="20">
        <f t="shared" si="243"/>
        <v>0</v>
      </c>
      <c r="S729" s="14">
        <f t="shared" si="244"/>
        <v>0</v>
      </c>
      <c r="T729" s="4" t="str">
        <f t="shared" si="253"/>
        <v>A+J=</v>
      </c>
      <c r="U729" s="29">
        <f t="shared" si="254"/>
        <v>46021</v>
      </c>
      <c r="V729" s="3"/>
      <c r="W729" s="3"/>
      <c r="X729" s="3"/>
      <c r="Z729" s="3"/>
      <c r="AA729" s="1"/>
      <c r="AB729" s="3"/>
      <c r="AC729" s="3"/>
      <c r="AD729" s="3"/>
      <c r="AE729" s="3"/>
      <c r="AF729" s="3"/>
      <c r="AG729" s="11"/>
      <c r="AH729" s="3"/>
      <c r="AI729" s="3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  <c r="EO729" s="2"/>
      <c r="EP729" s="2"/>
      <c r="EQ729" s="2"/>
      <c r="ER729" s="2"/>
      <c r="ES729" s="2"/>
      <c r="ET729" s="2"/>
      <c r="EU729" s="2"/>
      <c r="EV729" s="2"/>
      <c r="EW729" s="2"/>
      <c r="EX729" s="2"/>
      <c r="EY729" s="2"/>
    </row>
    <row r="730" spans="1:155" x14ac:dyDescent="0.15">
      <c r="A730" s="115">
        <f t="shared" si="245"/>
        <v>45580</v>
      </c>
      <c r="B730" s="116">
        <f t="shared" ca="1" si="255"/>
        <v>1385.86067</v>
      </c>
      <c r="C730" s="14">
        <f t="shared" si="246"/>
        <v>1000</v>
      </c>
      <c r="D730" s="95">
        <f t="shared" si="247"/>
        <v>45579</v>
      </c>
      <c r="E730" s="93">
        <f ca="1">IF(D730&lt;$B$1,VLOOKUP(D730,[1]DI!$A$4:$B$15000,2,FALSE),0)</f>
        <v>0.1065</v>
      </c>
      <c r="F730" s="14">
        <f t="shared" ca="1" si="256"/>
        <v>1.00040168</v>
      </c>
      <c r="G730" s="14">
        <f ca="1">(TRUNC(PRODUCT($F$12:$F729),16))</f>
        <v>1.38586067371903</v>
      </c>
      <c r="H730" s="14">
        <f t="shared" si="257"/>
        <v>1</v>
      </c>
      <c r="I730" s="14">
        <f t="shared" ca="1" si="258"/>
        <v>1.38586067</v>
      </c>
      <c r="J730" s="13">
        <f t="shared" si="248"/>
        <v>0</v>
      </c>
      <c r="K730" s="29">
        <f t="shared" si="249"/>
        <v>44538</v>
      </c>
      <c r="L730" s="2">
        <f t="shared" si="250"/>
        <v>718</v>
      </c>
      <c r="M730" s="17">
        <f t="shared" si="251"/>
        <v>718</v>
      </c>
      <c r="N730" s="12">
        <f t="shared" si="240"/>
        <v>1</v>
      </c>
      <c r="O730" s="12">
        <f t="shared" ca="1" si="241"/>
        <v>1.38586067</v>
      </c>
      <c r="P730" s="17">
        <f t="shared" si="252"/>
        <v>0</v>
      </c>
      <c r="Q730" s="14">
        <f t="shared" ca="1" si="242"/>
        <v>385.86067000000003</v>
      </c>
      <c r="R730" s="20">
        <f t="shared" si="243"/>
        <v>0</v>
      </c>
      <c r="S730" s="14">
        <f t="shared" si="244"/>
        <v>0</v>
      </c>
      <c r="T730" s="4" t="str">
        <f t="shared" si="253"/>
        <v>A+J=</v>
      </c>
      <c r="U730" s="29">
        <f t="shared" si="254"/>
        <v>46021</v>
      </c>
      <c r="V730" s="3"/>
      <c r="W730" s="3"/>
      <c r="X730" s="3"/>
      <c r="Z730" s="3"/>
      <c r="AA730" s="1"/>
      <c r="AB730" s="3"/>
      <c r="AC730" s="3"/>
      <c r="AD730" s="3"/>
      <c r="AE730" s="3"/>
      <c r="AF730" s="3"/>
      <c r="AG730" s="11"/>
      <c r="AH730" s="3"/>
      <c r="AI730" s="3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  <c r="EO730" s="2"/>
      <c r="EP730" s="2"/>
      <c r="EQ730" s="2"/>
      <c r="ER730" s="2"/>
      <c r="ES730" s="2"/>
      <c r="ET730" s="2"/>
      <c r="EU730" s="2"/>
      <c r="EV730" s="2"/>
      <c r="EW730" s="2"/>
      <c r="EX730" s="2"/>
      <c r="EY730" s="2"/>
    </row>
    <row r="731" spans="1:155" x14ac:dyDescent="0.15">
      <c r="A731" s="115">
        <f t="shared" si="245"/>
        <v>45581</v>
      </c>
      <c r="B731" s="116">
        <f t="shared" ca="1" si="255"/>
        <v>1386.4173499999999</v>
      </c>
      <c r="C731" s="14">
        <f t="shared" si="246"/>
        <v>1000</v>
      </c>
      <c r="D731" s="95">
        <f t="shared" si="247"/>
        <v>45580</v>
      </c>
      <c r="E731" s="93">
        <f ca="1">IF(D731&lt;$B$1,VLOOKUP(D731,[1]DI!$A$4:$B$15000,2,FALSE),0)</f>
        <v>0.1065</v>
      </c>
      <c r="F731" s="14">
        <f t="shared" ca="1" si="256"/>
        <v>1.00040168</v>
      </c>
      <c r="G731" s="14">
        <f ca="1">(TRUNC(PRODUCT($F$12:$F730),16))</f>
        <v>1.38641734623445</v>
      </c>
      <c r="H731" s="14">
        <f t="shared" si="257"/>
        <v>1</v>
      </c>
      <c r="I731" s="14">
        <f t="shared" ca="1" si="258"/>
        <v>1.3864173500000001</v>
      </c>
      <c r="J731" s="13">
        <f t="shared" si="248"/>
        <v>0</v>
      </c>
      <c r="K731" s="29">
        <f t="shared" si="249"/>
        <v>44538</v>
      </c>
      <c r="L731" s="2">
        <f t="shared" si="250"/>
        <v>719</v>
      </c>
      <c r="M731" s="17">
        <f t="shared" si="251"/>
        <v>719</v>
      </c>
      <c r="N731" s="12">
        <f t="shared" si="240"/>
        <v>1</v>
      </c>
      <c r="O731" s="12">
        <f t="shared" ca="1" si="241"/>
        <v>1.3864173500000001</v>
      </c>
      <c r="P731" s="17">
        <f t="shared" si="252"/>
        <v>0</v>
      </c>
      <c r="Q731" s="14">
        <f t="shared" ca="1" si="242"/>
        <v>386.41735</v>
      </c>
      <c r="R731" s="20">
        <f t="shared" si="243"/>
        <v>0</v>
      </c>
      <c r="S731" s="14">
        <f t="shared" si="244"/>
        <v>0</v>
      </c>
      <c r="T731" s="4" t="str">
        <f t="shared" si="253"/>
        <v>A+J=</v>
      </c>
      <c r="U731" s="29">
        <f t="shared" si="254"/>
        <v>46021</v>
      </c>
      <c r="V731" s="3"/>
      <c r="W731" s="3"/>
      <c r="X731" s="3"/>
      <c r="Z731" s="3"/>
      <c r="AA731" s="1"/>
      <c r="AB731" s="3"/>
      <c r="AC731" s="3"/>
      <c r="AD731" s="3"/>
      <c r="AE731" s="3"/>
      <c r="AF731" s="3"/>
      <c r="AG731" s="11"/>
      <c r="AH731" s="3"/>
      <c r="AI731" s="3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  <c r="EO731" s="2"/>
      <c r="EP731" s="2"/>
      <c r="EQ731" s="2"/>
      <c r="ER731" s="2"/>
      <c r="ES731" s="2"/>
      <c r="ET731" s="2"/>
      <c r="EU731" s="2"/>
      <c r="EV731" s="2"/>
      <c r="EW731" s="2"/>
      <c r="EX731" s="2"/>
      <c r="EY731" s="2"/>
    </row>
    <row r="732" spans="1:155" x14ac:dyDescent="0.15">
      <c r="A732" s="115">
        <f t="shared" si="245"/>
        <v>45582</v>
      </c>
      <c r="B732" s="116">
        <f t="shared" ca="1" si="255"/>
        <v>1386.97424</v>
      </c>
      <c r="C732" s="14">
        <f t="shared" si="246"/>
        <v>1000</v>
      </c>
      <c r="D732" s="95">
        <f t="shared" si="247"/>
        <v>45581</v>
      </c>
      <c r="E732" s="93">
        <f ca="1">IF(D732&lt;$B$1,VLOOKUP(D732,[1]DI!$A$4:$B$15000,2,FALSE),0)</f>
        <v>0.1065</v>
      </c>
      <c r="F732" s="14">
        <f t="shared" ca="1" si="256"/>
        <v>1.00040168</v>
      </c>
      <c r="G732" s="14">
        <f ca="1">(TRUNC(PRODUCT($F$12:$F731),16))</f>
        <v>1.3869742423540901</v>
      </c>
      <c r="H732" s="14">
        <f t="shared" si="257"/>
        <v>1</v>
      </c>
      <c r="I732" s="14">
        <f t="shared" ca="1" si="258"/>
        <v>1.38697424</v>
      </c>
      <c r="J732" s="13">
        <f t="shared" si="248"/>
        <v>0</v>
      </c>
      <c r="K732" s="29">
        <f t="shared" si="249"/>
        <v>44538</v>
      </c>
      <c r="L732" s="2">
        <f t="shared" si="250"/>
        <v>720</v>
      </c>
      <c r="M732" s="17">
        <f t="shared" si="251"/>
        <v>720</v>
      </c>
      <c r="N732" s="12">
        <f t="shared" si="240"/>
        <v>1</v>
      </c>
      <c r="O732" s="12">
        <f t="shared" ca="1" si="241"/>
        <v>1.38697424</v>
      </c>
      <c r="P732" s="17">
        <f t="shared" si="252"/>
        <v>0</v>
      </c>
      <c r="Q732" s="14">
        <f t="shared" ca="1" si="242"/>
        <v>386.97424000000001</v>
      </c>
      <c r="R732" s="20">
        <f t="shared" si="243"/>
        <v>0</v>
      </c>
      <c r="S732" s="14">
        <f t="shared" si="244"/>
        <v>0</v>
      </c>
      <c r="T732" s="4" t="str">
        <f t="shared" si="253"/>
        <v>A+J=</v>
      </c>
      <c r="U732" s="29">
        <f t="shared" si="254"/>
        <v>46021</v>
      </c>
      <c r="V732" s="3"/>
      <c r="W732" s="3"/>
      <c r="X732" s="3"/>
      <c r="Z732" s="3"/>
      <c r="AA732" s="1"/>
      <c r="AB732" s="3"/>
      <c r="AC732" s="3"/>
      <c r="AD732" s="3"/>
      <c r="AE732" s="3"/>
      <c r="AF732" s="3"/>
      <c r="AG732" s="11"/>
      <c r="AH732" s="3"/>
      <c r="AI732" s="3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  <c r="EO732" s="2"/>
      <c r="EP732" s="2"/>
      <c r="EQ732" s="2"/>
      <c r="ER732" s="2"/>
      <c r="ES732" s="2"/>
      <c r="ET732" s="2"/>
      <c r="EU732" s="2"/>
      <c r="EV732" s="2"/>
      <c r="EW732" s="2"/>
      <c r="EX732" s="2"/>
      <c r="EY732" s="2"/>
    </row>
    <row r="733" spans="1:155" x14ac:dyDescent="0.15">
      <c r="A733" s="115">
        <f t="shared" si="245"/>
        <v>45583</v>
      </c>
      <c r="B733" s="116">
        <f t="shared" ca="1" si="255"/>
        <v>1387.5313599999999</v>
      </c>
      <c r="C733" s="14">
        <f t="shared" si="246"/>
        <v>1000</v>
      </c>
      <c r="D733" s="95">
        <f t="shared" si="247"/>
        <v>45582</v>
      </c>
      <c r="E733" s="93">
        <f ca="1">IF(D733&lt;$B$1,VLOOKUP(D733,[1]DI!$A$4:$B$15000,2,FALSE),0)</f>
        <v>0.1065</v>
      </c>
      <c r="F733" s="14">
        <f t="shared" ca="1" si="256"/>
        <v>1.00040168</v>
      </c>
      <c r="G733" s="14">
        <f ca="1">(TRUNC(PRODUCT($F$12:$F732),16))</f>
        <v>1.3875313621677601</v>
      </c>
      <c r="H733" s="14">
        <f t="shared" si="257"/>
        <v>1</v>
      </c>
      <c r="I733" s="14">
        <f t="shared" ca="1" si="258"/>
        <v>1.3875313600000001</v>
      </c>
      <c r="J733" s="13">
        <f t="shared" si="248"/>
        <v>0</v>
      </c>
      <c r="K733" s="29">
        <f t="shared" si="249"/>
        <v>44538</v>
      </c>
      <c r="L733" s="2">
        <f t="shared" si="250"/>
        <v>721</v>
      </c>
      <c r="M733" s="17">
        <f t="shared" si="251"/>
        <v>721</v>
      </c>
      <c r="N733" s="12">
        <f t="shared" si="240"/>
        <v>1</v>
      </c>
      <c r="O733" s="12">
        <f t="shared" ca="1" si="241"/>
        <v>1.3875313600000001</v>
      </c>
      <c r="P733" s="17">
        <f t="shared" si="252"/>
        <v>0</v>
      </c>
      <c r="Q733" s="14">
        <f t="shared" ca="1" si="242"/>
        <v>387.53136000000001</v>
      </c>
      <c r="R733" s="20">
        <f t="shared" si="243"/>
        <v>0</v>
      </c>
      <c r="S733" s="14">
        <f t="shared" si="244"/>
        <v>0</v>
      </c>
      <c r="T733" s="4" t="str">
        <f t="shared" si="253"/>
        <v>A+J=</v>
      </c>
      <c r="U733" s="29">
        <f t="shared" si="254"/>
        <v>46021</v>
      </c>
      <c r="V733" s="3"/>
      <c r="W733" s="3"/>
      <c r="X733" s="3"/>
      <c r="Z733" s="3"/>
      <c r="AA733" s="1"/>
      <c r="AB733" s="3"/>
      <c r="AC733" s="3"/>
      <c r="AD733" s="3"/>
      <c r="AE733" s="3"/>
      <c r="AF733" s="3"/>
      <c r="AG733" s="11"/>
      <c r="AH733" s="3"/>
      <c r="AI733" s="3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  <c r="EO733" s="2"/>
      <c r="EP733" s="2"/>
      <c r="EQ733" s="2"/>
      <c r="ER733" s="2"/>
      <c r="ES733" s="2"/>
      <c r="ET733" s="2"/>
      <c r="EU733" s="2"/>
      <c r="EV733" s="2"/>
      <c r="EW733" s="2"/>
      <c r="EX733" s="2"/>
      <c r="EY733" s="2"/>
    </row>
    <row r="734" spans="1:155" x14ac:dyDescent="0.15">
      <c r="A734" s="115">
        <f t="shared" si="245"/>
        <v>45586</v>
      </c>
      <c r="B734" s="116">
        <f t="shared" ca="1" si="255"/>
        <v>1388.08871</v>
      </c>
      <c r="C734" s="14">
        <f t="shared" si="246"/>
        <v>1000</v>
      </c>
      <c r="D734" s="95">
        <f t="shared" si="247"/>
        <v>45583</v>
      </c>
      <c r="E734" s="93">
        <f ca="1">IF(D734&lt;$B$1,VLOOKUP(D734,[1]DI!$A$4:$B$15000,2,FALSE),0)</f>
        <v>0.1065</v>
      </c>
      <c r="F734" s="14">
        <f t="shared" ca="1" si="256"/>
        <v>1.00040168</v>
      </c>
      <c r="G734" s="14">
        <f ca="1">(TRUNC(PRODUCT($F$12:$F733),16))</f>
        <v>1.38808870576531</v>
      </c>
      <c r="H734" s="14">
        <f t="shared" si="257"/>
        <v>1</v>
      </c>
      <c r="I734" s="14">
        <f t="shared" ca="1" si="258"/>
        <v>1.3880887099999999</v>
      </c>
      <c r="J734" s="13">
        <f t="shared" si="248"/>
        <v>0</v>
      </c>
      <c r="K734" s="29">
        <f t="shared" si="249"/>
        <v>44538</v>
      </c>
      <c r="L734" s="2">
        <f t="shared" si="250"/>
        <v>722</v>
      </c>
      <c r="M734" s="17">
        <f t="shared" si="251"/>
        <v>722</v>
      </c>
      <c r="N734" s="12">
        <f t="shared" si="240"/>
        <v>1</v>
      </c>
      <c r="O734" s="12">
        <f t="shared" ca="1" si="241"/>
        <v>1.3880887099999999</v>
      </c>
      <c r="P734" s="17">
        <f t="shared" si="252"/>
        <v>0</v>
      </c>
      <c r="Q734" s="14">
        <f t="shared" ca="1" si="242"/>
        <v>388.08870999999999</v>
      </c>
      <c r="R734" s="20">
        <f t="shared" si="243"/>
        <v>0</v>
      </c>
      <c r="S734" s="14">
        <f t="shared" si="244"/>
        <v>0</v>
      </c>
      <c r="T734" s="4" t="str">
        <f t="shared" si="253"/>
        <v>A+J=</v>
      </c>
      <c r="U734" s="29">
        <f t="shared" si="254"/>
        <v>46021</v>
      </c>
      <c r="V734" s="3"/>
      <c r="W734" s="3"/>
      <c r="X734" s="3"/>
      <c r="Z734" s="3"/>
      <c r="AA734" s="1"/>
      <c r="AB734" s="3"/>
      <c r="AC734" s="3"/>
      <c r="AD734" s="3"/>
      <c r="AE734" s="3"/>
      <c r="AF734" s="3"/>
      <c r="AG734" s="11"/>
      <c r="AH734" s="3"/>
      <c r="AI734" s="3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  <c r="EP734" s="2"/>
      <c r="EQ734" s="2"/>
      <c r="ER734" s="2"/>
      <c r="ES734" s="2"/>
      <c r="ET734" s="2"/>
      <c r="EU734" s="2"/>
      <c r="EV734" s="2"/>
      <c r="EW734" s="2"/>
      <c r="EX734" s="2"/>
      <c r="EY734" s="2"/>
    </row>
    <row r="735" spans="1:155" x14ac:dyDescent="0.15">
      <c r="A735" s="115">
        <f t="shared" si="245"/>
        <v>45587</v>
      </c>
      <c r="B735" s="116">
        <f t="shared" ca="1" si="255"/>
        <v>1388.64627</v>
      </c>
      <c r="C735" s="14">
        <f t="shared" si="246"/>
        <v>1000</v>
      </c>
      <c r="D735" s="95">
        <f t="shared" si="247"/>
        <v>45586</v>
      </c>
      <c r="E735" s="93">
        <f ca="1">IF(D735&lt;$B$1,VLOOKUP(D735,[1]DI!$A$4:$B$15000,2,FALSE),0)</f>
        <v>0.1065</v>
      </c>
      <c r="F735" s="14">
        <f t="shared" ca="1" si="256"/>
        <v>1.00040168</v>
      </c>
      <c r="G735" s="14">
        <f ca="1">(TRUNC(PRODUCT($F$12:$F734),16))</f>
        <v>1.38864627323664</v>
      </c>
      <c r="H735" s="14">
        <f t="shared" si="257"/>
        <v>1</v>
      </c>
      <c r="I735" s="14">
        <f t="shared" ca="1" si="258"/>
        <v>1.38864627</v>
      </c>
      <c r="J735" s="13">
        <f t="shared" si="248"/>
        <v>0</v>
      </c>
      <c r="K735" s="29">
        <f t="shared" si="249"/>
        <v>44538</v>
      </c>
      <c r="L735" s="2">
        <f t="shared" si="250"/>
        <v>723</v>
      </c>
      <c r="M735" s="17">
        <f t="shared" si="251"/>
        <v>723</v>
      </c>
      <c r="N735" s="12">
        <f t="shared" si="240"/>
        <v>1</v>
      </c>
      <c r="O735" s="12">
        <f t="shared" ca="1" si="241"/>
        <v>1.38864627</v>
      </c>
      <c r="P735" s="17">
        <f t="shared" si="252"/>
        <v>0</v>
      </c>
      <c r="Q735" s="14">
        <f t="shared" ca="1" si="242"/>
        <v>388.64627000000002</v>
      </c>
      <c r="R735" s="20">
        <f t="shared" si="243"/>
        <v>0</v>
      </c>
      <c r="S735" s="14">
        <f t="shared" si="244"/>
        <v>0</v>
      </c>
      <c r="T735" s="4" t="str">
        <f t="shared" si="253"/>
        <v>A+J=</v>
      </c>
      <c r="U735" s="29">
        <f t="shared" si="254"/>
        <v>46021</v>
      </c>
      <c r="V735" s="3"/>
      <c r="W735" s="3"/>
      <c r="X735" s="3"/>
      <c r="Z735" s="3"/>
      <c r="AA735" s="1"/>
      <c r="AB735" s="3"/>
      <c r="AC735" s="3"/>
      <c r="AD735" s="3"/>
      <c r="AE735" s="3"/>
      <c r="AF735" s="3"/>
      <c r="AG735" s="11"/>
      <c r="AH735" s="3"/>
      <c r="AI735" s="3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  <c r="EO735" s="2"/>
      <c r="EP735" s="2"/>
      <c r="EQ735" s="2"/>
      <c r="ER735" s="2"/>
      <c r="ES735" s="2"/>
      <c r="ET735" s="2"/>
      <c r="EU735" s="2"/>
      <c r="EV735" s="2"/>
      <c r="EW735" s="2"/>
      <c r="EX735" s="2"/>
      <c r="EY735" s="2"/>
    </row>
    <row r="736" spans="1:155" x14ac:dyDescent="0.15">
      <c r="A736" s="115">
        <f t="shared" si="245"/>
        <v>45588</v>
      </c>
      <c r="B736" s="116">
        <f t="shared" ca="1" si="255"/>
        <v>1389.20406</v>
      </c>
      <c r="C736" s="14">
        <f t="shared" si="246"/>
        <v>1000</v>
      </c>
      <c r="D736" s="95">
        <f t="shared" si="247"/>
        <v>45587</v>
      </c>
      <c r="E736" s="93">
        <f ca="1">IF(D736&lt;$B$1,VLOOKUP(D736,[1]DI!$A$4:$B$15000,2,FALSE),0)</f>
        <v>0.1065</v>
      </c>
      <c r="F736" s="14">
        <f t="shared" ca="1" si="256"/>
        <v>1.00040168</v>
      </c>
      <c r="G736" s="14">
        <f ca="1">(TRUNC(PRODUCT($F$12:$F735),16))</f>
        <v>1.3892040646716799</v>
      </c>
      <c r="H736" s="14">
        <f t="shared" si="257"/>
        <v>1</v>
      </c>
      <c r="I736" s="14">
        <f t="shared" ca="1" si="258"/>
        <v>1.38920406</v>
      </c>
      <c r="J736" s="13">
        <f t="shared" si="248"/>
        <v>0</v>
      </c>
      <c r="K736" s="29">
        <f t="shared" si="249"/>
        <v>44538</v>
      </c>
      <c r="L736" s="2">
        <f t="shared" si="250"/>
        <v>724</v>
      </c>
      <c r="M736" s="17">
        <f t="shared" si="251"/>
        <v>724</v>
      </c>
      <c r="N736" s="12">
        <f t="shared" si="240"/>
        <v>1</v>
      </c>
      <c r="O736" s="12">
        <f t="shared" ca="1" si="241"/>
        <v>1.38920406</v>
      </c>
      <c r="P736" s="17">
        <f t="shared" si="252"/>
        <v>0</v>
      </c>
      <c r="Q736" s="14">
        <f t="shared" ca="1" si="242"/>
        <v>389.20406000000003</v>
      </c>
      <c r="R736" s="20">
        <f t="shared" si="243"/>
        <v>0</v>
      </c>
      <c r="S736" s="14">
        <f t="shared" si="244"/>
        <v>0</v>
      </c>
      <c r="T736" s="4" t="str">
        <f t="shared" si="253"/>
        <v>A+J=</v>
      </c>
      <c r="U736" s="29">
        <f t="shared" si="254"/>
        <v>46021</v>
      </c>
      <c r="V736" s="3"/>
      <c r="W736" s="3"/>
      <c r="X736" s="3"/>
      <c r="Z736" s="3"/>
      <c r="AA736" s="1"/>
      <c r="AB736" s="3"/>
      <c r="AC736" s="3"/>
      <c r="AD736" s="3"/>
      <c r="AE736" s="3"/>
      <c r="AF736" s="3"/>
      <c r="AG736" s="11"/>
      <c r="AH736" s="3"/>
      <c r="AI736" s="3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  <c r="EO736" s="2"/>
      <c r="EP736" s="2"/>
      <c r="EQ736" s="2"/>
      <c r="ER736" s="2"/>
      <c r="ES736" s="2"/>
      <c r="ET736" s="2"/>
      <c r="EU736" s="2"/>
      <c r="EV736" s="2"/>
      <c r="EW736" s="2"/>
      <c r="EX736" s="2"/>
      <c r="EY736" s="2"/>
    </row>
    <row r="737" spans="1:155" x14ac:dyDescent="0.15">
      <c r="A737" s="115">
        <f t="shared" si="245"/>
        <v>45589</v>
      </c>
      <c r="B737" s="116">
        <f t="shared" ca="1" si="255"/>
        <v>1389.76208</v>
      </c>
      <c r="C737" s="14">
        <f t="shared" si="246"/>
        <v>1000</v>
      </c>
      <c r="D737" s="95">
        <f t="shared" si="247"/>
        <v>45588</v>
      </c>
      <c r="E737" s="93">
        <f ca="1">IF(D737&lt;$B$1,VLOOKUP(D737,[1]DI!$A$4:$B$15000,2,FALSE),0)</f>
        <v>0.1065</v>
      </c>
      <c r="F737" s="14">
        <f t="shared" ca="1" si="256"/>
        <v>1.00040168</v>
      </c>
      <c r="G737" s="14">
        <f ca="1">(TRUNC(PRODUCT($F$12:$F736),16))</f>
        <v>1.3897620801603701</v>
      </c>
      <c r="H737" s="14">
        <f t="shared" si="257"/>
        <v>1</v>
      </c>
      <c r="I737" s="14">
        <f t="shared" ca="1" si="258"/>
        <v>1.3897620799999999</v>
      </c>
      <c r="J737" s="13">
        <f t="shared" si="248"/>
        <v>0</v>
      </c>
      <c r="K737" s="29">
        <f t="shared" si="249"/>
        <v>44538</v>
      </c>
      <c r="L737" s="2">
        <f t="shared" si="250"/>
        <v>725</v>
      </c>
      <c r="M737" s="17">
        <f t="shared" si="251"/>
        <v>725</v>
      </c>
      <c r="N737" s="12">
        <f t="shared" si="240"/>
        <v>1</v>
      </c>
      <c r="O737" s="12">
        <f t="shared" ca="1" si="241"/>
        <v>1.3897620799999999</v>
      </c>
      <c r="P737" s="17">
        <f t="shared" si="252"/>
        <v>0</v>
      </c>
      <c r="Q737" s="14">
        <f t="shared" ca="1" si="242"/>
        <v>389.76208000000003</v>
      </c>
      <c r="R737" s="20">
        <f t="shared" si="243"/>
        <v>0</v>
      </c>
      <c r="S737" s="14">
        <f t="shared" si="244"/>
        <v>0</v>
      </c>
      <c r="T737" s="4" t="str">
        <f t="shared" si="253"/>
        <v>A+J=</v>
      </c>
      <c r="U737" s="29">
        <f t="shared" si="254"/>
        <v>46021</v>
      </c>
      <c r="V737" s="3"/>
      <c r="W737" s="3"/>
      <c r="X737" s="3"/>
      <c r="Z737" s="3"/>
      <c r="AA737" s="1"/>
      <c r="AB737" s="3"/>
      <c r="AC737" s="3"/>
      <c r="AD737" s="3"/>
      <c r="AE737" s="3"/>
      <c r="AF737" s="3"/>
      <c r="AG737" s="11"/>
      <c r="AH737" s="3"/>
      <c r="AI737" s="3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  <c r="EO737" s="2"/>
      <c r="EP737" s="2"/>
      <c r="EQ737" s="2"/>
      <c r="ER737" s="2"/>
      <c r="ES737" s="2"/>
      <c r="ET737" s="2"/>
      <c r="EU737" s="2"/>
      <c r="EV737" s="2"/>
      <c r="EW737" s="2"/>
      <c r="EX737" s="2"/>
      <c r="EY737" s="2"/>
    </row>
    <row r="738" spans="1:155" x14ac:dyDescent="0.15">
      <c r="A738" s="115">
        <f t="shared" si="245"/>
        <v>45590</v>
      </c>
      <c r="B738" s="116">
        <f t="shared" ca="1" si="255"/>
        <v>1390.32032</v>
      </c>
      <c r="C738" s="14">
        <f t="shared" si="246"/>
        <v>1000</v>
      </c>
      <c r="D738" s="95">
        <f t="shared" si="247"/>
        <v>45589</v>
      </c>
      <c r="E738" s="93">
        <f ca="1">IF(D738&lt;$B$1,VLOOKUP(D738,[1]DI!$A$4:$B$15000,2,FALSE),0)</f>
        <v>0.1065</v>
      </c>
      <c r="F738" s="14">
        <f t="shared" ca="1" si="256"/>
        <v>1.00040168</v>
      </c>
      <c r="G738" s="14">
        <f ca="1">(TRUNC(PRODUCT($F$12:$F737),16))</f>
        <v>1.3903203197927301</v>
      </c>
      <c r="H738" s="14">
        <f t="shared" si="257"/>
        <v>1</v>
      </c>
      <c r="I738" s="14">
        <f t="shared" ca="1" si="258"/>
        <v>1.3903203200000001</v>
      </c>
      <c r="J738" s="13">
        <f t="shared" si="248"/>
        <v>0</v>
      </c>
      <c r="K738" s="29">
        <f t="shared" si="249"/>
        <v>44538</v>
      </c>
      <c r="L738" s="2">
        <f t="shared" si="250"/>
        <v>726</v>
      </c>
      <c r="M738" s="17">
        <f t="shared" si="251"/>
        <v>726</v>
      </c>
      <c r="N738" s="12">
        <f t="shared" si="240"/>
        <v>1</v>
      </c>
      <c r="O738" s="12">
        <f t="shared" ca="1" si="241"/>
        <v>1.3903203200000001</v>
      </c>
      <c r="P738" s="17">
        <f t="shared" si="252"/>
        <v>0</v>
      </c>
      <c r="Q738" s="14">
        <f t="shared" ca="1" si="242"/>
        <v>390.32031999999998</v>
      </c>
      <c r="R738" s="20">
        <f t="shared" si="243"/>
        <v>0</v>
      </c>
      <c r="S738" s="14">
        <f t="shared" si="244"/>
        <v>0</v>
      </c>
      <c r="T738" s="4" t="str">
        <f t="shared" si="253"/>
        <v>A+J=</v>
      </c>
      <c r="U738" s="29">
        <f t="shared" si="254"/>
        <v>46021</v>
      </c>
      <c r="V738" s="3"/>
      <c r="W738" s="3"/>
      <c r="X738" s="3"/>
      <c r="Z738" s="3"/>
      <c r="AA738" s="1"/>
      <c r="AB738" s="3"/>
      <c r="AC738" s="3"/>
      <c r="AD738" s="3"/>
      <c r="AE738" s="3"/>
      <c r="AF738" s="3"/>
      <c r="AG738" s="11"/>
      <c r="AH738" s="3"/>
      <c r="AI738" s="3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  <c r="EO738" s="2"/>
      <c r="EP738" s="2"/>
      <c r="EQ738" s="2"/>
      <c r="ER738" s="2"/>
      <c r="ES738" s="2"/>
      <c r="ET738" s="2"/>
      <c r="EU738" s="2"/>
      <c r="EV738" s="2"/>
      <c r="EW738" s="2"/>
      <c r="EX738" s="2"/>
      <c r="EY738" s="2"/>
    </row>
    <row r="739" spans="1:155" x14ac:dyDescent="0.15">
      <c r="A739" s="115">
        <f t="shared" si="245"/>
        <v>45593</v>
      </c>
      <c r="B739" s="116">
        <f t="shared" ca="1" si="255"/>
        <v>1390.87878</v>
      </c>
      <c r="C739" s="14">
        <f t="shared" si="246"/>
        <v>1000</v>
      </c>
      <c r="D739" s="95">
        <f t="shared" si="247"/>
        <v>45590</v>
      </c>
      <c r="E739" s="93">
        <f ca="1">IF(D739&lt;$B$1,VLOOKUP(D739,[1]DI!$A$4:$B$15000,2,FALSE),0)</f>
        <v>0.1065</v>
      </c>
      <c r="F739" s="14">
        <f t="shared" ca="1" si="256"/>
        <v>1.00040168</v>
      </c>
      <c r="G739" s="14">
        <f ca="1">(TRUNC(PRODUCT($F$12:$F738),16))</f>
        <v>1.3908787836587899</v>
      </c>
      <c r="H739" s="14">
        <f t="shared" si="257"/>
        <v>1</v>
      </c>
      <c r="I739" s="14">
        <f t="shared" ca="1" si="258"/>
        <v>1.39087878</v>
      </c>
      <c r="J739" s="13">
        <f t="shared" si="248"/>
        <v>0</v>
      </c>
      <c r="K739" s="29">
        <f t="shared" si="249"/>
        <v>44538</v>
      </c>
      <c r="L739" s="2">
        <f t="shared" si="250"/>
        <v>727</v>
      </c>
      <c r="M739" s="17">
        <f t="shared" si="251"/>
        <v>727</v>
      </c>
      <c r="N739" s="12">
        <f t="shared" si="240"/>
        <v>1</v>
      </c>
      <c r="O739" s="12">
        <f t="shared" ca="1" si="241"/>
        <v>1.39087878</v>
      </c>
      <c r="P739" s="17">
        <f t="shared" si="252"/>
        <v>0</v>
      </c>
      <c r="Q739" s="14">
        <f t="shared" ca="1" si="242"/>
        <v>390.87878000000001</v>
      </c>
      <c r="R739" s="20">
        <f t="shared" si="243"/>
        <v>0</v>
      </c>
      <c r="S739" s="14">
        <f t="shared" si="244"/>
        <v>0</v>
      </c>
      <c r="T739" s="4" t="str">
        <f t="shared" si="253"/>
        <v>A+J=</v>
      </c>
      <c r="U739" s="29">
        <f t="shared" si="254"/>
        <v>46021</v>
      </c>
      <c r="V739" s="3"/>
      <c r="W739" s="3"/>
      <c r="X739" s="3"/>
      <c r="Z739" s="3"/>
      <c r="AA739" s="1"/>
      <c r="AB739" s="3"/>
      <c r="AC739" s="3"/>
      <c r="AD739" s="3"/>
      <c r="AE739" s="3"/>
      <c r="AF739" s="3"/>
      <c r="AG739" s="11"/>
      <c r="AH739" s="3"/>
      <c r="AI739" s="3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  <c r="EO739" s="2"/>
      <c r="EP739" s="2"/>
      <c r="EQ739" s="2"/>
      <c r="ER739" s="2"/>
      <c r="ES739" s="2"/>
      <c r="ET739" s="2"/>
      <c r="EU739" s="2"/>
      <c r="EV739" s="2"/>
      <c r="EW739" s="2"/>
      <c r="EX739" s="2"/>
      <c r="EY739" s="2"/>
    </row>
    <row r="740" spans="1:155" x14ac:dyDescent="0.15">
      <c r="A740" s="115">
        <f t="shared" si="245"/>
        <v>45594</v>
      </c>
      <c r="B740" s="116">
        <f t="shared" ca="1" si="255"/>
        <v>1391.4374700000001</v>
      </c>
      <c r="C740" s="14">
        <f t="shared" si="246"/>
        <v>1000</v>
      </c>
      <c r="D740" s="95">
        <f t="shared" si="247"/>
        <v>45593</v>
      </c>
      <c r="E740" s="93">
        <f ca="1">IF(D740&lt;$B$1,VLOOKUP(D740,[1]DI!$A$4:$B$15000,2,FALSE),0)</f>
        <v>0.1065</v>
      </c>
      <c r="F740" s="14">
        <f t="shared" ca="1" si="256"/>
        <v>1.00040168</v>
      </c>
      <c r="G740" s="14">
        <f ca="1">(TRUNC(PRODUCT($F$12:$F739),16))</f>
        <v>1.39143747184861</v>
      </c>
      <c r="H740" s="14">
        <f t="shared" si="257"/>
        <v>1</v>
      </c>
      <c r="I740" s="14">
        <f t="shared" ca="1" si="258"/>
        <v>1.3914374700000001</v>
      </c>
      <c r="J740" s="13">
        <f t="shared" si="248"/>
        <v>0</v>
      </c>
      <c r="K740" s="29">
        <f t="shared" si="249"/>
        <v>44538</v>
      </c>
      <c r="L740" s="2">
        <f t="shared" si="250"/>
        <v>728</v>
      </c>
      <c r="M740" s="17">
        <f t="shared" si="251"/>
        <v>728</v>
      </c>
      <c r="N740" s="12">
        <f t="shared" si="240"/>
        <v>1</v>
      </c>
      <c r="O740" s="12">
        <f t="shared" ca="1" si="241"/>
        <v>1.3914374700000001</v>
      </c>
      <c r="P740" s="17">
        <f t="shared" si="252"/>
        <v>0</v>
      </c>
      <c r="Q740" s="14">
        <f t="shared" ca="1" si="242"/>
        <v>391.43747000000002</v>
      </c>
      <c r="R740" s="20">
        <f t="shared" si="243"/>
        <v>0</v>
      </c>
      <c r="S740" s="14">
        <f t="shared" si="244"/>
        <v>0</v>
      </c>
      <c r="T740" s="4" t="str">
        <f t="shared" si="253"/>
        <v>A+J=</v>
      </c>
      <c r="U740" s="29">
        <f t="shared" si="254"/>
        <v>46021</v>
      </c>
      <c r="V740" s="3"/>
      <c r="W740" s="3"/>
      <c r="X740" s="3"/>
      <c r="Z740" s="3"/>
      <c r="AA740" s="1"/>
      <c r="AB740" s="3"/>
      <c r="AC740" s="3"/>
      <c r="AD740" s="3"/>
      <c r="AE740" s="3"/>
      <c r="AF740" s="3"/>
      <c r="AG740" s="11"/>
      <c r="AH740" s="3"/>
      <c r="AI740" s="3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  <c r="EO740" s="2"/>
      <c r="EP740" s="2"/>
      <c r="EQ740" s="2"/>
      <c r="ER740" s="2"/>
      <c r="ES740" s="2"/>
      <c r="ET740" s="2"/>
      <c r="EU740" s="2"/>
      <c r="EV740" s="2"/>
      <c r="EW740" s="2"/>
      <c r="EX740" s="2"/>
      <c r="EY740" s="2"/>
    </row>
    <row r="741" spans="1:155" x14ac:dyDescent="0.15">
      <c r="A741" s="115">
        <f t="shared" si="245"/>
        <v>45595</v>
      </c>
      <c r="B741" s="116">
        <f t="shared" ca="1" si="255"/>
        <v>1391.99638</v>
      </c>
      <c r="C741" s="14">
        <f t="shared" si="246"/>
        <v>1000</v>
      </c>
      <c r="D741" s="95">
        <f t="shared" si="247"/>
        <v>45594</v>
      </c>
      <c r="E741" s="93">
        <f ca="1">IF(D741&lt;$B$1,VLOOKUP(D741,[1]DI!$A$4:$B$15000,2,FALSE),0)</f>
        <v>0.1065</v>
      </c>
      <c r="F741" s="14">
        <f t="shared" ca="1" si="256"/>
        <v>1.00040168</v>
      </c>
      <c r="G741" s="14">
        <f ca="1">(TRUNC(PRODUCT($F$12:$F740),16))</f>
        <v>1.3919963844523</v>
      </c>
      <c r="H741" s="14">
        <f t="shared" si="257"/>
        <v>1</v>
      </c>
      <c r="I741" s="14">
        <f t="shared" ca="1" si="258"/>
        <v>1.3919963799999999</v>
      </c>
      <c r="J741" s="13">
        <f t="shared" si="248"/>
        <v>0</v>
      </c>
      <c r="K741" s="29">
        <f t="shared" si="249"/>
        <v>44538</v>
      </c>
      <c r="L741" s="2">
        <f t="shared" si="250"/>
        <v>729</v>
      </c>
      <c r="M741" s="17">
        <f t="shared" si="251"/>
        <v>729</v>
      </c>
      <c r="N741" s="12">
        <f t="shared" si="240"/>
        <v>1</v>
      </c>
      <c r="O741" s="12">
        <f t="shared" ca="1" si="241"/>
        <v>1.3919963799999999</v>
      </c>
      <c r="P741" s="17">
        <f t="shared" si="252"/>
        <v>0</v>
      </c>
      <c r="Q741" s="14">
        <f t="shared" ca="1" si="242"/>
        <v>391.99637999999999</v>
      </c>
      <c r="R741" s="20">
        <f t="shared" si="243"/>
        <v>0</v>
      </c>
      <c r="S741" s="14">
        <f t="shared" si="244"/>
        <v>0</v>
      </c>
      <c r="T741" s="4" t="str">
        <f t="shared" si="253"/>
        <v>A+J=</v>
      </c>
      <c r="U741" s="29">
        <f t="shared" si="254"/>
        <v>46021</v>
      </c>
      <c r="V741" s="3"/>
      <c r="W741" s="3"/>
      <c r="X741" s="3"/>
      <c r="Z741" s="3"/>
      <c r="AA741" s="1"/>
      <c r="AB741" s="3"/>
      <c r="AC741" s="3"/>
      <c r="AD741" s="3"/>
      <c r="AE741" s="3"/>
      <c r="AF741" s="3"/>
      <c r="AG741" s="11"/>
      <c r="AH741" s="3"/>
      <c r="AI741" s="3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  <c r="EO741" s="2"/>
      <c r="EP741" s="2"/>
      <c r="EQ741" s="2"/>
      <c r="ER741" s="2"/>
      <c r="ES741" s="2"/>
      <c r="ET741" s="2"/>
      <c r="EU741" s="2"/>
      <c r="EV741" s="2"/>
      <c r="EW741" s="2"/>
      <c r="EX741" s="2"/>
      <c r="EY741" s="2"/>
    </row>
    <row r="742" spans="1:155" x14ac:dyDescent="0.15">
      <c r="A742" s="115">
        <f t="shared" si="245"/>
        <v>45596</v>
      </c>
      <c r="B742" s="116">
        <f t="shared" ca="1" si="255"/>
        <v>1392.5555199999999</v>
      </c>
      <c r="C742" s="14">
        <f t="shared" si="246"/>
        <v>1000</v>
      </c>
      <c r="D742" s="95">
        <f t="shared" si="247"/>
        <v>45595</v>
      </c>
      <c r="E742" s="93">
        <f ca="1">IF(D742&lt;$B$1,VLOOKUP(D742,[1]DI!$A$4:$B$15000,2,FALSE),0)</f>
        <v>0.1065</v>
      </c>
      <c r="F742" s="14">
        <f t="shared" ca="1" si="256"/>
        <v>1.00040168</v>
      </c>
      <c r="G742" s="14">
        <f ca="1">(TRUNC(PRODUCT($F$12:$F741),16))</f>
        <v>1.3925555215600101</v>
      </c>
      <c r="H742" s="14">
        <f t="shared" si="257"/>
        <v>1</v>
      </c>
      <c r="I742" s="14">
        <f t="shared" ca="1" si="258"/>
        <v>1.3925555199999999</v>
      </c>
      <c r="J742" s="13">
        <f t="shared" si="248"/>
        <v>0</v>
      </c>
      <c r="K742" s="29">
        <f t="shared" si="249"/>
        <v>44538</v>
      </c>
      <c r="L742" s="2">
        <f t="shared" si="250"/>
        <v>730</v>
      </c>
      <c r="M742" s="17">
        <f t="shared" si="251"/>
        <v>730</v>
      </c>
      <c r="N742" s="12">
        <f t="shared" si="240"/>
        <v>1</v>
      </c>
      <c r="O742" s="12">
        <f t="shared" ca="1" si="241"/>
        <v>1.3925555199999999</v>
      </c>
      <c r="P742" s="17">
        <f t="shared" si="252"/>
        <v>0</v>
      </c>
      <c r="Q742" s="14">
        <f t="shared" ca="1" si="242"/>
        <v>392.55552</v>
      </c>
      <c r="R742" s="20">
        <f t="shared" si="243"/>
        <v>0</v>
      </c>
      <c r="S742" s="14">
        <f t="shared" si="244"/>
        <v>0</v>
      </c>
      <c r="T742" s="4" t="str">
        <f t="shared" si="253"/>
        <v>A+J=</v>
      </c>
      <c r="U742" s="29">
        <f t="shared" si="254"/>
        <v>46021</v>
      </c>
      <c r="V742" s="3"/>
      <c r="W742" s="3"/>
      <c r="X742" s="3"/>
      <c r="Z742" s="3"/>
      <c r="AA742" s="1"/>
      <c r="AB742" s="3"/>
      <c r="AC742" s="3"/>
      <c r="AD742" s="3"/>
      <c r="AE742" s="3"/>
      <c r="AF742" s="3"/>
      <c r="AG742" s="11"/>
      <c r="AH742" s="3"/>
      <c r="AI742" s="3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  <c r="EO742" s="2"/>
      <c r="EP742" s="2"/>
      <c r="EQ742" s="2"/>
      <c r="ER742" s="2"/>
      <c r="ES742" s="2"/>
      <c r="ET742" s="2"/>
      <c r="EU742" s="2"/>
      <c r="EV742" s="2"/>
      <c r="EW742" s="2"/>
      <c r="EX742" s="2"/>
      <c r="EY742" s="2"/>
    </row>
    <row r="743" spans="1:155" x14ac:dyDescent="0.15">
      <c r="A743" s="115">
        <f t="shared" si="245"/>
        <v>45597</v>
      </c>
      <c r="B743" s="116">
        <f t="shared" ca="1" si="255"/>
        <v>1393.1148800000001</v>
      </c>
      <c r="C743" s="14">
        <f t="shared" si="246"/>
        <v>1000</v>
      </c>
      <c r="D743" s="95">
        <f t="shared" si="247"/>
        <v>45596</v>
      </c>
      <c r="E743" s="93">
        <f ca="1">IF(D743&lt;$B$1,VLOOKUP(D743,[1]DI!$A$4:$B$15000,2,FALSE),0)</f>
        <v>0.1065</v>
      </c>
      <c r="F743" s="14">
        <f t="shared" ca="1" si="256"/>
        <v>1.00040168</v>
      </c>
      <c r="G743" s="14">
        <f ca="1">(TRUNC(PRODUCT($F$12:$F742),16))</f>
        <v>1.39311488326191</v>
      </c>
      <c r="H743" s="14">
        <f t="shared" si="257"/>
        <v>1</v>
      </c>
      <c r="I743" s="14">
        <f t="shared" ca="1" si="258"/>
        <v>1.3931148799999999</v>
      </c>
      <c r="J743" s="13">
        <f t="shared" si="248"/>
        <v>0</v>
      </c>
      <c r="K743" s="29">
        <f t="shared" si="249"/>
        <v>44538</v>
      </c>
      <c r="L743" s="2">
        <f t="shared" si="250"/>
        <v>731</v>
      </c>
      <c r="M743" s="17">
        <f t="shared" si="251"/>
        <v>731</v>
      </c>
      <c r="N743" s="12">
        <f t="shared" si="240"/>
        <v>1</v>
      </c>
      <c r="O743" s="12">
        <f t="shared" ca="1" si="241"/>
        <v>1.3931148799999999</v>
      </c>
      <c r="P743" s="17">
        <f t="shared" si="252"/>
        <v>0</v>
      </c>
      <c r="Q743" s="14">
        <f t="shared" ca="1" si="242"/>
        <v>393.11488000000003</v>
      </c>
      <c r="R743" s="20">
        <f t="shared" si="243"/>
        <v>0</v>
      </c>
      <c r="S743" s="14">
        <f t="shared" si="244"/>
        <v>0</v>
      </c>
      <c r="T743" s="4" t="str">
        <f t="shared" si="253"/>
        <v>A+J=</v>
      </c>
      <c r="U743" s="29">
        <f t="shared" si="254"/>
        <v>46021</v>
      </c>
      <c r="V743" s="21"/>
      <c r="W743" s="21"/>
      <c r="X743" s="21"/>
      <c r="Z743" s="21"/>
      <c r="AA743" s="24"/>
      <c r="AB743" s="21"/>
      <c r="AC743" s="21"/>
      <c r="AD743" s="21"/>
      <c r="AE743" s="21"/>
      <c r="AF743" s="21"/>
      <c r="AG743" s="22"/>
      <c r="AH743" s="21"/>
      <c r="AI743" s="21"/>
      <c r="AJ743" s="23"/>
      <c r="AK743" s="23"/>
      <c r="AL743" s="23"/>
      <c r="AM743" s="23"/>
      <c r="AN743" s="23"/>
      <c r="AO743" s="23"/>
      <c r="AP743" s="23"/>
      <c r="AQ743" s="23"/>
      <c r="AR743" s="23"/>
      <c r="AS743" s="23"/>
      <c r="AT743" s="23"/>
      <c r="AU743" s="23"/>
      <c r="AV743" s="23"/>
      <c r="AW743" s="23"/>
      <c r="AX743" s="23"/>
      <c r="AY743" s="23"/>
      <c r="AZ743" s="23"/>
      <c r="BA743" s="23"/>
      <c r="BB743" s="23"/>
      <c r="BC743" s="23"/>
      <c r="BD743" s="23"/>
      <c r="BE743" s="23"/>
      <c r="BF743" s="23"/>
      <c r="BG743" s="23"/>
      <c r="BH743" s="23"/>
      <c r="BI743" s="23"/>
      <c r="BJ743" s="23"/>
      <c r="BK743" s="23"/>
      <c r="BL743" s="23"/>
      <c r="BM743" s="23"/>
      <c r="BN743" s="23"/>
      <c r="BO743" s="23"/>
      <c r="BP743" s="23"/>
      <c r="BQ743" s="23"/>
      <c r="BR743" s="23"/>
      <c r="BS743" s="23"/>
      <c r="BT743" s="23"/>
      <c r="BU743" s="23"/>
      <c r="BV743" s="23"/>
      <c r="BW743" s="23"/>
      <c r="BX743" s="23"/>
      <c r="BY743" s="23"/>
      <c r="BZ743" s="23"/>
      <c r="CA743" s="23"/>
      <c r="CB743" s="23"/>
      <c r="CC743" s="23"/>
      <c r="CD743" s="23"/>
      <c r="CE743" s="23"/>
      <c r="CF743" s="23"/>
      <c r="CG743" s="23"/>
      <c r="CH743" s="23"/>
      <c r="CI743" s="23"/>
      <c r="CJ743" s="23"/>
      <c r="CK743" s="23"/>
      <c r="CL743" s="23"/>
      <c r="CM743" s="23"/>
      <c r="CN743" s="23"/>
      <c r="CO743" s="23"/>
      <c r="CP743" s="23"/>
      <c r="CQ743" s="23"/>
      <c r="CR743" s="23"/>
      <c r="CS743" s="23"/>
      <c r="CT743" s="23"/>
      <c r="CU743" s="23"/>
      <c r="CV743" s="23"/>
      <c r="CW743" s="23"/>
      <c r="CX743" s="23"/>
      <c r="CY743" s="23"/>
      <c r="CZ743" s="23"/>
      <c r="DA743" s="23"/>
      <c r="DB743" s="23"/>
      <c r="DC743" s="23"/>
      <c r="DD743" s="23"/>
      <c r="DE743" s="23"/>
      <c r="DF743" s="23"/>
      <c r="DG743" s="23"/>
      <c r="DH743" s="23"/>
      <c r="DI743" s="23"/>
      <c r="DJ743" s="23"/>
      <c r="DK743" s="23"/>
      <c r="DL743" s="23"/>
      <c r="DM743" s="23"/>
      <c r="DN743" s="23"/>
      <c r="DO743" s="23"/>
      <c r="DP743" s="23"/>
      <c r="DQ743" s="23"/>
      <c r="DR743" s="23"/>
      <c r="DS743" s="23"/>
      <c r="DT743" s="23"/>
      <c r="DU743" s="23"/>
      <c r="DV743" s="23"/>
      <c r="DW743" s="23"/>
      <c r="DX743" s="23"/>
      <c r="DY743" s="23"/>
      <c r="DZ743" s="23"/>
      <c r="EA743" s="23"/>
      <c r="EB743" s="23"/>
      <c r="EC743" s="23"/>
      <c r="ED743" s="23"/>
      <c r="EE743" s="23"/>
      <c r="EF743" s="23"/>
      <c r="EG743" s="23"/>
      <c r="EH743" s="23"/>
      <c r="EI743" s="23"/>
      <c r="EJ743" s="23"/>
      <c r="EK743" s="23"/>
      <c r="EL743" s="23"/>
      <c r="EM743" s="23"/>
      <c r="EN743" s="23"/>
      <c r="EO743" s="23"/>
      <c r="EP743" s="23"/>
      <c r="EQ743" s="23"/>
      <c r="ER743" s="23"/>
      <c r="ES743" s="23"/>
      <c r="ET743" s="23"/>
      <c r="EU743" s="23"/>
      <c r="EV743" s="23"/>
      <c r="EW743" s="23"/>
      <c r="EX743" s="23"/>
      <c r="EY743" s="23"/>
    </row>
    <row r="744" spans="1:155" x14ac:dyDescent="0.15">
      <c r="A744" s="115">
        <f t="shared" si="245"/>
        <v>45600</v>
      </c>
      <c r="B744" s="116">
        <f t="shared" ca="1" si="255"/>
        <v>1393.6744699999999</v>
      </c>
      <c r="C744" s="14">
        <f t="shared" si="246"/>
        <v>1000</v>
      </c>
      <c r="D744" s="95">
        <f t="shared" si="247"/>
        <v>45597</v>
      </c>
      <c r="E744" s="93">
        <f ca="1">IF(D744&lt;$B$1,VLOOKUP(D744,[1]DI!$A$4:$B$15000,2,FALSE),0)</f>
        <v>0.1065</v>
      </c>
      <c r="F744" s="14">
        <f t="shared" ca="1" si="256"/>
        <v>1.00040168</v>
      </c>
      <c r="G744" s="14">
        <f ca="1">(TRUNC(PRODUCT($F$12:$F743),16))</f>
        <v>1.3936744696482199</v>
      </c>
      <c r="H744" s="14">
        <f t="shared" si="257"/>
        <v>1</v>
      </c>
      <c r="I744" s="14">
        <f t="shared" ca="1" si="258"/>
        <v>1.3936744700000001</v>
      </c>
      <c r="J744" s="13">
        <f t="shared" si="248"/>
        <v>0</v>
      </c>
      <c r="K744" s="29">
        <f t="shared" si="249"/>
        <v>44538</v>
      </c>
      <c r="L744" s="2">
        <f t="shared" si="250"/>
        <v>732</v>
      </c>
      <c r="M744" s="17">
        <f t="shared" si="251"/>
        <v>732</v>
      </c>
      <c r="N744" s="12">
        <f t="shared" si="240"/>
        <v>1</v>
      </c>
      <c r="O744" s="12">
        <f t="shared" ca="1" si="241"/>
        <v>1.3936744700000001</v>
      </c>
      <c r="P744" s="17">
        <f t="shared" si="252"/>
        <v>0</v>
      </c>
      <c r="Q744" s="14">
        <f t="shared" ca="1" si="242"/>
        <v>393.67446999999999</v>
      </c>
      <c r="R744" s="20">
        <f t="shared" si="243"/>
        <v>0</v>
      </c>
      <c r="S744" s="14">
        <f t="shared" si="244"/>
        <v>0</v>
      </c>
      <c r="T744" s="4" t="str">
        <f t="shared" si="253"/>
        <v>A+J=</v>
      </c>
      <c r="U744" s="29">
        <f t="shared" si="254"/>
        <v>46021</v>
      </c>
      <c r="V744" s="3"/>
      <c r="W744" s="3"/>
      <c r="X744" s="3"/>
      <c r="Z744" s="3"/>
      <c r="AA744" s="1"/>
      <c r="AB744" s="3"/>
      <c r="AC744" s="3"/>
      <c r="AD744" s="3"/>
      <c r="AE744" s="3"/>
      <c r="AF744" s="3"/>
      <c r="AG744" s="11"/>
      <c r="AH744" s="3"/>
      <c r="AI744" s="3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  <c r="EO744" s="2"/>
      <c r="EP744" s="2"/>
      <c r="EQ744" s="2"/>
      <c r="ER744" s="2"/>
      <c r="ES744" s="2"/>
      <c r="ET744" s="2"/>
      <c r="EU744" s="2"/>
      <c r="EV744" s="2"/>
      <c r="EW744" s="2"/>
      <c r="EX744" s="2"/>
      <c r="EY744" s="2"/>
    </row>
    <row r="745" spans="1:155" x14ac:dyDescent="0.15">
      <c r="A745" s="115">
        <f t="shared" si="245"/>
        <v>45601</v>
      </c>
      <c r="B745" s="116">
        <f t="shared" ca="1" si="255"/>
        <v>1394.2342800000001</v>
      </c>
      <c r="C745" s="14">
        <f t="shared" si="246"/>
        <v>1000</v>
      </c>
      <c r="D745" s="95">
        <f t="shared" si="247"/>
        <v>45600</v>
      </c>
      <c r="E745" s="93">
        <f ca="1">IF(D745&lt;$B$1,VLOOKUP(D745,[1]DI!$A$4:$B$15000,2,FALSE),0)</f>
        <v>0.1065</v>
      </c>
      <c r="F745" s="14">
        <f t="shared" ca="1" si="256"/>
        <v>1.00040168</v>
      </c>
      <c r="G745" s="14">
        <f ca="1">(TRUNC(PRODUCT($F$12:$F744),16))</f>
        <v>1.3942342808091801</v>
      </c>
      <c r="H745" s="14">
        <f t="shared" si="257"/>
        <v>1</v>
      </c>
      <c r="I745" s="14">
        <f t="shared" ca="1" si="258"/>
        <v>1.39423428</v>
      </c>
      <c r="J745" s="13">
        <f t="shared" si="248"/>
        <v>0</v>
      </c>
      <c r="K745" s="29">
        <f t="shared" si="249"/>
        <v>44538</v>
      </c>
      <c r="L745" s="2">
        <f t="shared" si="250"/>
        <v>733</v>
      </c>
      <c r="M745" s="17">
        <f t="shared" si="251"/>
        <v>733</v>
      </c>
      <c r="N745" s="12">
        <f t="shared" si="240"/>
        <v>1</v>
      </c>
      <c r="O745" s="12">
        <f t="shared" ca="1" si="241"/>
        <v>1.39423428</v>
      </c>
      <c r="P745" s="17">
        <f t="shared" si="252"/>
        <v>0</v>
      </c>
      <c r="Q745" s="14">
        <f t="shared" ca="1" si="242"/>
        <v>394.23428000000001</v>
      </c>
      <c r="R745" s="20">
        <f t="shared" si="243"/>
        <v>0</v>
      </c>
      <c r="S745" s="14">
        <f t="shared" si="244"/>
        <v>0</v>
      </c>
      <c r="T745" s="4" t="str">
        <f t="shared" si="253"/>
        <v>A+J=</v>
      </c>
      <c r="U745" s="29">
        <f t="shared" si="254"/>
        <v>46021</v>
      </c>
      <c r="V745" s="3"/>
      <c r="W745" s="3"/>
      <c r="X745" s="3"/>
      <c r="Z745" s="3"/>
      <c r="AA745" s="1"/>
      <c r="AB745" s="3"/>
      <c r="AC745" s="3"/>
      <c r="AD745" s="3"/>
      <c r="AE745" s="3"/>
      <c r="AF745" s="3"/>
      <c r="AG745" s="11"/>
      <c r="AH745" s="3"/>
      <c r="AI745" s="3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  <c r="EO745" s="2"/>
      <c r="EP745" s="2"/>
      <c r="EQ745" s="2"/>
      <c r="ER745" s="2"/>
      <c r="ES745" s="2"/>
      <c r="ET745" s="2"/>
      <c r="EU745" s="2"/>
      <c r="EV745" s="2"/>
      <c r="EW745" s="2"/>
      <c r="EX745" s="2"/>
      <c r="EY745" s="2"/>
    </row>
    <row r="746" spans="1:155" x14ac:dyDescent="0.15">
      <c r="A746" s="115">
        <f t="shared" si="245"/>
        <v>45602</v>
      </c>
      <c r="B746" s="116">
        <f t="shared" ca="1" si="255"/>
        <v>1394.79432</v>
      </c>
      <c r="C746" s="14">
        <f t="shared" si="246"/>
        <v>1000</v>
      </c>
      <c r="D746" s="95">
        <f t="shared" si="247"/>
        <v>45601</v>
      </c>
      <c r="E746" s="93">
        <f ca="1">IF(D746&lt;$B$1,VLOOKUP(D746,[1]DI!$A$4:$B$15000,2,FALSE),0)</f>
        <v>0.1065</v>
      </c>
      <c r="F746" s="14">
        <f t="shared" ca="1" si="256"/>
        <v>1.00040168</v>
      </c>
      <c r="G746" s="14">
        <f ca="1">(TRUNC(PRODUCT($F$12:$F745),16))</f>
        <v>1.3947943168351</v>
      </c>
      <c r="H746" s="14">
        <f t="shared" si="257"/>
        <v>1</v>
      </c>
      <c r="I746" s="14">
        <f t="shared" ca="1" si="258"/>
        <v>1.3947943199999999</v>
      </c>
      <c r="J746" s="13">
        <f t="shared" si="248"/>
        <v>0</v>
      </c>
      <c r="K746" s="29">
        <f t="shared" si="249"/>
        <v>44538</v>
      </c>
      <c r="L746" s="2">
        <f t="shared" si="250"/>
        <v>734</v>
      </c>
      <c r="M746" s="17">
        <f t="shared" si="251"/>
        <v>734</v>
      </c>
      <c r="N746" s="12">
        <f t="shared" si="240"/>
        <v>1</v>
      </c>
      <c r="O746" s="12">
        <f t="shared" ca="1" si="241"/>
        <v>1.3947943199999999</v>
      </c>
      <c r="P746" s="17">
        <f t="shared" si="252"/>
        <v>0</v>
      </c>
      <c r="Q746" s="14">
        <f t="shared" ca="1" si="242"/>
        <v>394.79432000000003</v>
      </c>
      <c r="R746" s="20">
        <f t="shared" si="243"/>
        <v>0</v>
      </c>
      <c r="S746" s="14">
        <f t="shared" si="244"/>
        <v>0</v>
      </c>
      <c r="T746" s="4" t="str">
        <f t="shared" si="253"/>
        <v>A+J=</v>
      </c>
      <c r="U746" s="29">
        <f t="shared" si="254"/>
        <v>46021</v>
      </c>
      <c r="V746" s="3"/>
      <c r="W746" s="3"/>
      <c r="X746" s="3"/>
      <c r="Z746" s="3"/>
      <c r="AA746" s="1"/>
      <c r="AB746" s="3"/>
      <c r="AC746" s="3"/>
      <c r="AD746" s="3"/>
      <c r="AE746" s="3"/>
      <c r="AF746" s="3"/>
      <c r="AG746" s="11"/>
      <c r="AH746" s="3"/>
      <c r="AI746" s="3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  <c r="EO746" s="2"/>
      <c r="EP746" s="2"/>
      <c r="EQ746" s="2"/>
      <c r="ER746" s="2"/>
      <c r="ES746" s="2"/>
      <c r="ET746" s="2"/>
      <c r="EU746" s="2"/>
      <c r="EV746" s="2"/>
      <c r="EW746" s="2"/>
      <c r="EX746" s="2"/>
      <c r="EY746" s="2"/>
    </row>
    <row r="747" spans="1:155" x14ac:dyDescent="0.15">
      <c r="A747" s="115">
        <f t="shared" si="245"/>
        <v>45603</v>
      </c>
      <c r="B747" s="116">
        <f t="shared" ca="1" si="255"/>
        <v>1395.3545799999999</v>
      </c>
      <c r="C747" s="14">
        <f t="shared" si="246"/>
        <v>1000</v>
      </c>
      <c r="D747" s="95">
        <f t="shared" si="247"/>
        <v>45602</v>
      </c>
      <c r="E747" s="93">
        <f ca="1">IF(D747&lt;$B$1,VLOOKUP(D747,[1]DI!$A$4:$B$15000,2,FALSE),0)</f>
        <v>0.1065</v>
      </c>
      <c r="F747" s="14">
        <f t="shared" ca="1" si="256"/>
        <v>1.00040168</v>
      </c>
      <c r="G747" s="14">
        <f ca="1">(TRUNC(PRODUCT($F$12:$F746),16))</f>
        <v>1.3953545778162899</v>
      </c>
      <c r="H747" s="14">
        <f t="shared" si="257"/>
        <v>1</v>
      </c>
      <c r="I747" s="14">
        <f t="shared" ca="1" si="258"/>
        <v>1.39535458</v>
      </c>
      <c r="J747" s="13">
        <f t="shared" si="248"/>
        <v>0</v>
      </c>
      <c r="K747" s="29">
        <f t="shared" si="249"/>
        <v>44538</v>
      </c>
      <c r="L747" s="2">
        <f t="shared" si="250"/>
        <v>735</v>
      </c>
      <c r="M747" s="17">
        <f t="shared" si="251"/>
        <v>735</v>
      </c>
      <c r="N747" s="12">
        <f t="shared" si="240"/>
        <v>1</v>
      </c>
      <c r="O747" s="12">
        <f t="shared" ca="1" si="241"/>
        <v>1.39535458</v>
      </c>
      <c r="P747" s="17">
        <f t="shared" si="252"/>
        <v>0</v>
      </c>
      <c r="Q747" s="14">
        <f t="shared" ca="1" si="242"/>
        <v>395.35458</v>
      </c>
      <c r="R747" s="20">
        <f t="shared" si="243"/>
        <v>0</v>
      </c>
      <c r="S747" s="14">
        <f t="shared" si="244"/>
        <v>0</v>
      </c>
      <c r="T747" s="4" t="str">
        <f t="shared" si="253"/>
        <v>A+J=</v>
      </c>
      <c r="U747" s="29">
        <f t="shared" si="254"/>
        <v>46021</v>
      </c>
      <c r="V747" s="3"/>
      <c r="W747" s="3"/>
      <c r="X747" s="3"/>
      <c r="Z747" s="3"/>
      <c r="AA747" s="1"/>
      <c r="AB747" s="3"/>
      <c r="AC747" s="3"/>
      <c r="AD747" s="3"/>
      <c r="AE747" s="3"/>
      <c r="AF747" s="3"/>
      <c r="AG747" s="11"/>
      <c r="AH747" s="3"/>
      <c r="AI747" s="3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  <c r="EO747" s="2"/>
      <c r="EP747" s="2"/>
      <c r="EQ747" s="2"/>
      <c r="ER747" s="2"/>
      <c r="ES747" s="2"/>
      <c r="ET747" s="2"/>
      <c r="EU747" s="2"/>
      <c r="EV747" s="2"/>
      <c r="EW747" s="2"/>
      <c r="EX747" s="2"/>
      <c r="EY747" s="2"/>
    </row>
    <row r="748" spans="1:155" x14ac:dyDescent="0.15">
      <c r="A748" s="115">
        <f t="shared" si="245"/>
        <v>45604</v>
      </c>
      <c r="B748" s="116">
        <f t="shared" ca="1" si="255"/>
        <v>1395.91506</v>
      </c>
      <c r="C748" s="14">
        <f t="shared" si="246"/>
        <v>1000</v>
      </c>
      <c r="D748" s="95">
        <f t="shared" si="247"/>
        <v>45603</v>
      </c>
      <c r="E748" s="93">
        <f ca="1">IF(D748&lt;$B$1,VLOOKUP(D748,[1]DI!$A$4:$B$15000,2,FALSE),0)</f>
        <v>0.1115</v>
      </c>
      <c r="F748" s="14">
        <f t="shared" ca="1" si="256"/>
        <v>1.00041957</v>
      </c>
      <c r="G748" s="14">
        <f ca="1">(TRUNC(PRODUCT($F$12:$F747),16))</f>
        <v>1.3959150638430999</v>
      </c>
      <c r="H748" s="14">
        <f t="shared" si="257"/>
        <v>1</v>
      </c>
      <c r="I748" s="14">
        <f t="shared" ca="1" si="258"/>
        <v>1.3959150600000001</v>
      </c>
      <c r="J748" s="13">
        <f t="shared" si="248"/>
        <v>0</v>
      </c>
      <c r="K748" s="29">
        <f t="shared" si="249"/>
        <v>44538</v>
      </c>
      <c r="L748" s="2">
        <f t="shared" si="250"/>
        <v>736</v>
      </c>
      <c r="M748" s="17">
        <f t="shared" si="251"/>
        <v>736</v>
      </c>
      <c r="N748" s="12">
        <f t="shared" si="240"/>
        <v>1</v>
      </c>
      <c r="O748" s="12">
        <f t="shared" ca="1" si="241"/>
        <v>1.3959150600000001</v>
      </c>
      <c r="P748" s="17">
        <f t="shared" si="252"/>
        <v>0</v>
      </c>
      <c r="Q748" s="14">
        <f t="shared" ca="1" si="242"/>
        <v>395.91505999999998</v>
      </c>
      <c r="R748" s="20">
        <f t="shared" si="243"/>
        <v>0</v>
      </c>
      <c r="S748" s="14">
        <f t="shared" si="244"/>
        <v>0</v>
      </c>
      <c r="T748" s="4" t="str">
        <f t="shared" si="253"/>
        <v>A+J=</v>
      </c>
      <c r="U748" s="29">
        <f t="shared" si="254"/>
        <v>46021</v>
      </c>
      <c r="V748" s="3"/>
      <c r="W748" s="3"/>
      <c r="X748" s="3"/>
      <c r="Z748" s="3"/>
      <c r="AA748" s="1"/>
      <c r="AB748" s="3"/>
      <c r="AC748" s="3"/>
      <c r="AD748" s="3"/>
      <c r="AE748" s="3"/>
      <c r="AF748" s="3"/>
      <c r="AG748" s="11"/>
      <c r="AH748" s="3"/>
      <c r="AI748" s="3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  <c r="EO748" s="2"/>
      <c r="EP748" s="2"/>
      <c r="EQ748" s="2"/>
      <c r="ER748" s="2"/>
      <c r="ES748" s="2"/>
      <c r="ET748" s="2"/>
      <c r="EU748" s="2"/>
      <c r="EV748" s="2"/>
      <c r="EW748" s="2"/>
      <c r="EX748" s="2"/>
      <c r="EY748" s="2"/>
    </row>
    <row r="749" spans="1:155" x14ac:dyDescent="0.15">
      <c r="A749" s="115">
        <f t="shared" si="245"/>
        <v>45607</v>
      </c>
      <c r="B749" s="116">
        <f t="shared" ca="1" si="255"/>
        <v>1396.5007499999999</v>
      </c>
      <c r="C749" s="14">
        <f t="shared" si="246"/>
        <v>1000</v>
      </c>
      <c r="D749" s="95">
        <f t="shared" si="247"/>
        <v>45604</v>
      </c>
      <c r="E749" s="93">
        <f ca="1">IF(D749&lt;$B$1,VLOOKUP(D749,[1]DI!$A$4:$B$15000,2,FALSE),0)</f>
        <v>0.1115</v>
      </c>
      <c r="F749" s="14">
        <f t="shared" ca="1" si="256"/>
        <v>1.00041957</v>
      </c>
      <c r="G749" s="14">
        <f ca="1">(TRUNC(PRODUCT($F$12:$F748),16))</f>
        <v>1.39650074792644</v>
      </c>
      <c r="H749" s="14">
        <f t="shared" si="257"/>
        <v>1</v>
      </c>
      <c r="I749" s="14">
        <f t="shared" ca="1" si="258"/>
        <v>1.39650075</v>
      </c>
      <c r="J749" s="13">
        <f t="shared" si="248"/>
        <v>0</v>
      </c>
      <c r="K749" s="29">
        <f t="shared" si="249"/>
        <v>44538</v>
      </c>
      <c r="L749" s="2">
        <f t="shared" si="250"/>
        <v>737</v>
      </c>
      <c r="M749" s="17">
        <f t="shared" si="251"/>
        <v>737</v>
      </c>
      <c r="N749" s="12">
        <f t="shared" si="240"/>
        <v>1</v>
      </c>
      <c r="O749" s="12">
        <f t="shared" ca="1" si="241"/>
        <v>1.39650075</v>
      </c>
      <c r="P749" s="17">
        <f t="shared" si="252"/>
        <v>0</v>
      </c>
      <c r="Q749" s="14">
        <f t="shared" ca="1" si="242"/>
        <v>396.50074999999998</v>
      </c>
      <c r="R749" s="20">
        <f t="shared" si="243"/>
        <v>0</v>
      </c>
      <c r="S749" s="14">
        <f t="shared" si="244"/>
        <v>0</v>
      </c>
      <c r="T749" s="4" t="str">
        <f t="shared" si="253"/>
        <v>A+J=</v>
      </c>
      <c r="U749" s="29">
        <f t="shared" si="254"/>
        <v>46021</v>
      </c>
      <c r="V749" s="3"/>
      <c r="W749" s="3"/>
      <c r="X749" s="3"/>
      <c r="Z749" s="3"/>
      <c r="AA749" s="1"/>
      <c r="AB749" s="3"/>
      <c r="AC749" s="3"/>
      <c r="AD749" s="3"/>
      <c r="AE749" s="3"/>
      <c r="AF749" s="3"/>
      <c r="AG749" s="11"/>
      <c r="AH749" s="3"/>
      <c r="AI749" s="3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  <c r="EO749" s="2"/>
      <c r="EP749" s="2"/>
      <c r="EQ749" s="2"/>
      <c r="ER749" s="2"/>
      <c r="ES749" s="2"/>
      <c r="ET749" s="2"/>
      <c r="EU749" s="2"/>
      <c r="EV749" s="2"/>
      <c r="EW749" s="2"/>
      <c r="EX749" s="2"/>
      <c r="EY749" s="2"/>
    </row>
    <row r="750" spans="1:155" x14ac:dyDescent="0.15">
      <c r="A750" s="115">
        <f t="shared" si="245"/>
        <v>45608</v>
      </c>
      <c r="B750" s="116">
        <f t="shared" ca="1" si="255"/>
        <v>1397.0866799999999</v>
      </c>
      <c r="C750" s="14">
        <f t="shared" si="246"/>
        <v>1000</v>
      </c>
      <c r="D750" s="95">
        <f t="shared" si="247"/>
        <v>45607</v>
      </c>
      <c r="E750" s="93">
        <f ca="1">IF(D750&lt;$B$1,VLOOKUP(D750,[1]DI!$A$4:$B$15000,2,FALSE),0)</f>
        <v>0.1115</v>
      </c>
      <c r="F750" s="14">
        <f t="shared" ca="1" si="256"/>
        <v>1.00041957</v>
      </c>
      <c r="G750" s="14">
        <f ca="1">(TRUNC(PRODUCT($F$12:$F749),16))</f>
        <v>1.39708667774525</v>
      </c>
      <c r="H750" s="14">
        <f t="shared" si="257"/>
        <v>1</v>
      </c>
      <c r="I750" s="14">
        <f t="shared" ca="1" si="258"/>
        <v>1.3970866799999999</v>
      </c>
      <c r="J750" s="13">
        <f t="shared" si="248"/>
        <v>0</v>
      </c>
      <c r="K750" s="29">
        <f t="shared" si="249"/>
        <v>44538</v>
      </c>
      <c r="L750" s="2">
        <f t="shared" si="250"/>
        <v>738</v>
      </c>
      <c r="M750" s="17">
        <f t="shared" si="251"/>
        <v>738</v>
      </c>
      <c r="N750" s="12">
        <f t="shared" si="240"/>
        <v>1</v>
      </c>
      <c r="O750" s="12">
        <f t="shared" ca="1" si="241"/>
        <v>1.3970866799999999</v>
      </c>
      <c r="P750" s="17">
        <f t="shared" si="252"/>
        <v>0</v>
      </c>
      <c r="Q750" s="14">
        <f t="shared" ca="1" si="242"/>
        <v>397.08668</v>
      </c>
      <c r="R750" s="20">
        <f t="shared" si="243"/>
        <v>0</v>
      </c>
      <c r="S750" s="14">
        <f t="shared" si="244"/>
        <v>0</v>
      </c>
      <c r="T750" s="4" t="str">
        <f t="shared" si="253"/>
        <v>A+J=</v>
      </c>
      <c r="U750" s="29">
        <f t="shared" si="254"/>
        <v>46021</v>
      </c>
      <c r="V750" s="3"/>
      <c r="W750" s="3"/>
      <c r="X750" s="3"/>
      <c r="Z750" s="3"/>
      <c r="AA750" s="1"/>
      <c r="AB750" s="3"/>
      <c r="AC750" s="3"/>
      <c r="AD750" s="3"/>
      <c r="AE750" s="3"/>
      <c r="AF750" s="3"/>
      <c r="AG750" s="11"/>
      <c r="AH750" s="3"/>
      <c r="AI750" s="3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  <c r="EO750" s="2"/>
      <c r="EP750" s="2"/>
      <c r="EQ750" s="2"/>
      <c r="ER750" s="2"/>
      <c r="ES750" s="2"/>
      <c r="ET750" s="2"/>
      <c r="EU750" s="2"/>
      <c r="EV750" s="2"/>
      <c r="EW750" s="2"/>
      <c r="EX750" s="2"/>
      <c r="EY750" s="2"/>
    </row>
    <row r="751" spans="1:155" x14ac:dyDescent="0.15">
      <c r="A751" s="115">
        <f t="shared" si="245"/>
        <v>45609</v>
      </c>
      <c r="B751" s="116">
        <f t="shared" ca="1" si="255"/>
        <v>1397.6728499999999</v>
      </c>
      <c r="C751" s="14">
        <f t="shared" si="246"/>
        <v>1000</v>
      </c>
      <c r="D751" s="95">
        <f t="shared" si="247"/>
        <v>45608</v>
      </c>
      <c r="E751" s="93">
        <f ca="1">IF(D751&lt;$B$1,VLOOKUP(D751,[1]DI!$A$4:$B$15000,2,FALSE),0)</f>
        <v>0.1115</v>
      </c>
      <c r="F751" s="14">
        <f t="shared" ca="1" si="256"/>
        <v>1.00041957</v>
      </c>
      <c r="G751" s="14">
        <f ca="1">(TRUNC(PRODUCT($F$12:$F750),16))</f>
        <v>1.3976728534026299</v>
      </c>
      <c r="H751" s="14">
        <f t="shared" si="257"/>
        <v>1</v>
      </c>
      <c r="I751" s="14">
        <f t="shared" ca="1" si="258"/>
        <v>1.39767285</v>
      </c>
      <c r="J751" s="13">
        <f t="shared" si="248"/>
        <v>0</v>
      </c>
      <c r="K751" s="29">
        <f t="shared" si="249"/>
        <v>44538</v>
      </c>
      <c r="L751" s="2">
        <f t="shared" si="250"/>
        <v>739</v>
      </c>
      <c r="M751" s="17">
        <f t="shared" si="251"/>
        <v>739</v>
      </c>
      <c r="N751" s="12">
        <f t="shared" si="240"/>
        <v>1</v>
      </c>
      <c r="O751" s="12">
        <f t="shared" ca="1" si="241"/>
        <v>1.39767285</v>
      </c>
      <c r="P751" s="17">
        <f t="shared" si="252"/>
        <v>0</v>
      </c>
      <c r="Q751" s="14">
        <f t="shared" ca="1" si="242"/>
        <v>397.67284999999998</v>
      </c>
      <c r="R751" s="20">
        <f t="shared" si="243"/>
        <v>0</v>
      </c>
      <c r="S751" s="14">
        <f t="shared" si="244"/>
        <v>0</v>
      </c>
      <c r="T751" s="4" t="str">
        <f t="shared" si="253"/>
        <v>A+J=</v>
      </c>
      <c r="U751" s="29">
        <f t="shared" si="254"/>
        <v>46021</v>
      </c>
      <c r="V751" s="3"/>
      <c r="W751" s="3"/>
      <c r="X751" s="3"/>
      <c r="Z751" s="3"/>
      <c r="AA751" s="1"/>
      <c r="AB751" s="3"/>
      <c r="AC751" s="3"/>
      <c r="AD751" s="3"/>
      <c r="AE751" s="3"/>
      <c r="AF751" s="3"/>
      <c r="AG751" s="11"/>
      <c r="AH751" s="3"/>
      <c r="AI751" s="3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  <c r="EP751" s="2"/>
      <c r="EQ751" s="2"/>
      <c r="ER751" s="2"/>
      <c r="ES751" s="2"/>
      <c r="ET751" s="2"/>
      <c r="EU751" s="2"/>
      <c r="EV751" s="2"/>
      <c r="EW751" s="2"/>
      <c r="EX751" s="2"/>
      <c r="EY751" s="2"/>
    </row>
    <row r="752" spans="1:155" x14ac:dyDescent="0.15">
      <c r="A752" s="115">
        <f t="shared" si="245"/>
        <v>45610</v>
      </c>
      <c r="B752" s="116">
        <f t="shared" ca="1" si="255"/>
        <v>1398.25928</v>
      </c>
      <c r="C752" s="14">
        <f t="shared" si="246"/>
        <v>1000</v>
      </c>
      <c r="D752" s="95">
        <f t="shared" si="247"/>
        <v>45609</v>
      </c>
      <c r="E752" s="93">
        <f ca="1">IF(D752&lt;$B$1,VLOOKUP(D752,[1]DI!$A$4:$B$15000,2,FALSE),0)</f>
        <v>0.1115</v>
      </c>
      <c r="F752" s="14">
        <f t="shared" ca="1" si="256"/>
        <v>1.00041957</v>
      </c>
      <c r="G752" s="14">
        <f ca="1">(TRUNC(PRODUCT($F$12:$F751),16))</f>
        <v>1.39825927500173</v>
      </c>
      <c r="H752" s="14">
        <f t="shared" si="257"/>
        <v>1</v>
      </c>
      <c r="I752" s="14">
        <f t="shared" ca="1" si="258"/>
        <v>1.39825928</v>
      </c>
      <c r="J752" s="13">
        <f t="shared" si="248"/>
        <v>0</v>
      </c>
      <c r="K752" s="29">
        <f t="shared" si="249"/>
        <v>44538</v>
      </c>
      <c r="L752" s="2">
        <f t="shared" si="250"/>
        <v>740</v>
      </c>
      <c r="M752" s="17">
        <f t="shared" si="251"/>
        <v>740</v>
      </c>
      <c r="N752" s="12">
        <f t="shared" si="240"/>
        <v>1</v>
      </c>
      <c r="O752" s="12">
        <f t="shared" ca="1" si="241"/>
        <v>1.39825928</v>
      </c>
      <c r="P752" s="17">
        <f t="shared" si="252"/>
        <v>0</v>
      </c>
      <c r="Q752" s="14">
        <f t="shared" ca="1" si="242"/>
        <v>398.25927999999999</v>
      </c>
      <c r="R752" s="20">
        <f t="shared" si="243"/>
        <v>0</v>
      </c>
      <c r="S752" s="14">
        <f t="shared" si="244"/>
        <v>0</v>
      </c>
      <c r="T752" s="4" t="str">
        <f t="shared" si="253"/>
        <v>A+J=</v>
      </c>
      <c r="U752" s="29">
        <f t="shared" si="254"/>
        <v>46021</v>
      </c>
      <c r="V752" s="3"/>
      <c r="W752" s="3"/>
      <c r="X752" s="3"/>
      <c r="Z752" s="3"/>
      <c r="AA752" s="1"/>
      <c r="AB752" s="3"/>
      <c r="AC752" s="3"/>
      <c r="AD752" s="3"/>
      <c r="AE752" s="3"/>
      <c r="AF752" s="3"/>
      <c r="AG752" s="11"/>
      <c r="AH752" s="3"/>
      <c r="AI752" s="3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  <c r="EP752" s="2"/>
      <c r="EQ752" s="2"/>
      <c r="ER752" s="2"/>
      <c r="ES752" s="2"/>
      <c r="ET752" s="2"/>
      <c r="EU752" s="2"/>
      <c r="EV752" s="2"/>
      <c r="EW752" s="2"/>
      <c r="EX752" s="2"/>
      <c r="EY752" s="2"/>
    </row>
    <row r="753" spans="1:155" x14ac:dyDescent="0.15">
      <c r="A753" s="115">
        <f t="shared" si="245"/>
        <v>45614</v>
      </c>
      <c r="B753" s="116">
        <f t="shared" ca="1" si="255"/>
        <v>1398.8459399999999</v>
      </c>
      <c r="C753" s="14">
        <f t="shared" si="246"/>
        <v>1000</v>
      </c>
      <c r="D753" s="95">
        <f t="shared" si="247"/>
        <v>45610</v>
      </c>
      <c r="E753" s="93">
        <f ca="1">IF(D753&lt;$B$1,VLOOKUP(D753,[1]DI!$A$4:$B$15000,2,FALSE),0)</f>
        <v>0.1115</v>
      </c>
      <c r="F753" s="14">
        <f t="shared" ca="1" si="256"/>
        <v>1.00041957</v>
      </c>
      <c r="G753" s="14">
        <f ca="1">(TRUNC(PRODUCT($F$12:$F752),16))</f>
        <v>1.39884594264574</v>
      </c>
      <c r="H753" s="14">
        <f t="shared" si="257"/>
        <v>1</v>
      </c>
      <c r="I753" s="14">
        <f t="shared" ca="1" si="258"/>
        <v>1.39884594</v>
      </c>
      <c r="J753" s="13">
        <f t="shared" si="248"/>
        <v>0</v>
      </c>
      <c r="K753" s="29">
        <f t="shared" si="249"/>
        <v>44538</v>
      </c>
      <c r="L753" s="2">
        <f t="shared" si="250"/>
        <v>741</v>
      </c>
      <c r="M753" s="17">
        <f t="shared" si="251"/>
        <v>741</v>
      </c>
      <c r="N753" s="12">
        <f t="shared" si="240"/>
        <v>1</v>
      </c>
      <c r="O753" s="12">
        <f t="shared" ca="1" si="241"/>
        <v>1.39884594</v>
      </c>
      <c r="P753" s="17">
        <f t="shared" si="252"/>
        <v>0</v>
      </c>
      <c r="Q753" s="14">
        <f t="shared" ca="1" si="242"/>
        <v>398.84593999999998</v>
      </c>
      <c r="R753" s="20">
        <f t="shared" si="243"/>
        <v>0</v>
      </c>
      <c r="S753" s="14">
        <f t="shared" si="244"/>
        <v>0</v>
      </c>
      <c r="T753" s="4" t="str">
        <f t="shared" si="253"/>
        <v>A+J=</v>
      </c>
      <c r="U753" s="29">
        <f t="shared" si="254"/>
        <v>46021</v>
      </c>
      <c r="V753" s="3"/>
      <c r="W753" s="3"/>
      <c r="X753" s="3"/>
      <c r="Z753" s="3"/>
      <c r="AA753" s="1"/>
      <c r="AB753" s="3"/>
      <c r="AC753" s="3"/>
      <c r="AD753" s="3"/>
      <c r="AE753" s="3"/>
      <c r="AF753" s="3"/>
      <c r="AG753" s="11"/>
      <c r="AH753" s="3"/>
      <c r="AI753" s="3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  <c r="EP753" s="2"/>
      <c r="EQ753" s="2"/>
      <c r="ER753" s="2"/>
      <c r="ES753" s="2"/>
      <c r="ET753" s="2"/>
      <c r="EU753" s="2"/>
      <c r="EV753" s="2"/>
      <c r="EW753" s="2"/>
      <c r="EX753" s="2"/>
      <c r="EY753" s="2"/>
    </row>
    <row r="754" spans="1:155" x14ac:dyDescent="0.15">
      <c r="A754" s="115">
        <f t="shared" si="245"/>
        <v>45615</v>
      </c>
      <c r="B754" s="116">
        <f t="shared" ca="1" si="255"/>
        <v>1399.4328599999999</v>
      </c>
      <c r="C754" s="14">
        <f t="shared" si="246"/>
        <v>1000</v>
      </c>
      <c r="D754" s="95">
        <f t="shared" si="247"/>
        <v>45614</v>
      </c>
      <c r="E754" s="93">
        <f ca="1">IF(D754&lt;$B$1,VLOOKUP(D754,[1]DI!$A$4:$B$15000,2,FALSE),0)</f>
        <v>0.1115</v>
      </c>
      <c r="F754" s="14">
        <f t="shared" ca="1" si="256"/>
        <v>1.00041957</v>
      </c>
      <c r="G754" s="14">
        <f ca="1">(TRUNC(PRODUCT($F$12:$F753),16))</f>
        <v>1.3994328564378999</v>
      </c>
      <c r="H754" s="14">
        <f t="shared" si="257"/>
        <v>1</v>
      </c>
      <c r="I754" s="14">
        <f t="shared" ca="1" si="258"/>
        <v>1.3994328599999999</v>
      </c>
      <c r="J754" s="13">
        <f t="shared" si="248"/>
        <v>0</v>
      </c>
      <c r="K754" s="29">
        <f t="shared" si="249"/>
        <v>44538</v>
      </c>
      <c r="L754" s="2">
        <f t="shared" si="250"/>
        <v>742</v>
      </c>
      <c r="M754" s="17">
        <f t="shared" si="251"/>
        <v>742</v>
      </c>
      <c r="N754" s="12">
        <f t="shared" si="240"/>
        <v>1</v>
      </c>
      <c r="O754" s="12">
        <f t="shared" ca="1" si="241"/>
        <v>1.3994328599999999</v>
      </c>
      <c r="P754" s="17">
        <f t="shared" si="252"/>
        <v>0</v>
      </c>
      <c r="Q754" s="14">
        <f t="shared" ca="1" si="242"/>
        <v>399.43286000000001</v>
      </c>
      <c r="R754" s="20">
        <f t="shared" si="243"/>
        <v>0</v>
      </c>
      <c r="S754" s="14">
        <f t="shared" si="244"/>
        <v>0</v>
      </c>
      <c r="T754" s="4" t="str">
        <f t="shared" si="253"/>
        <v>A+J=</v>
      </c>
      <c r="U754" s="29">
        <f t="shared" si="254"/>
        <v>46021</v>
      </c>
      <c r="V754" s="3"/>
      <c r="W754" s="3"/>
      <c r="X754" s="3"/>
      <c r="Z754" s="3"/>
      <c r="AA754" s="1"/>
      <c r="AB754" s="3"/>
      <c r="AC754" s="3"/>
      <c r="AD754" s="3"/>
      <c r="AE754" s="3"/>
      <c r="AF754" s="3"/>
      <c r="AG754" s="11"/>
      <c r="AH754" s="3"/>
      <c r="AI754" s="3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  <c r="EP754" s="2"/>
      <c r="EQ754" s="2"/>
      <c r="ER754" s="2"/>
      <c r="ES754" s="2"/>
      <c r="ET754" s="2"/>
      <c r="EU754" s="2"/>
      <c r="EV754" s="2"/>
      <c r="EW754" s="2"/>
      <c r="EX754" s="2"/>
      <c r="EY754" s="2"/>
    </row>
    <row r="755" spans="1:155" x14ac:dyDescent="0.15">
      <c r="A755" s="115">
        <f t="shared" si="245"/>
        <v>45617</v>
      </c>
      <c r="B755" s="116">
        <f t="shared" ca="1" si="255"/>
        <v>1400.0200199999999</v>
      </c>
      <c r="C755" s="14">
        <f t="shared" si="246"/>
        <v>1000</v>
      </c>
      <c r="D755" s="95">
        <f t="shared" si="247"/>
        <v>45615</v>
      </c>
      <c r="E755" s="93">
        <f ca="1">IF(D755&lt;$B$1,VLOOKUP(D755,[1]DI!$A$4:$B$15000,2,FALSE),0)</f>
        <v>0.1115</v>
      </c>
      <c r="F755" s="14">
        <f t="shared" ca="1" si="256"/>
        <v>1.00041957</v>
      </c>
      <c r="G755" s="14">
        <f ca="1">(TRUNC(PRODUCT($F$12:$F754),16))</f>
        <v>1.40002001648147</v>
      </c>
      <c r="H755" s="14">
        <f t="shared" si="257"/>
        <v>1</v>
      </c>
      <c r="I755" s="14">
        <f t="shared" ca="1" si="258"/>
        <v>1.4000200199999999</v>
      </c>
      <c r="J755" s="13">
        <f t="shared" si="248"/>
        <v>0</v>
      </c>
      <c r="K755" s="29">
        <f t="shared" si="249"/>
        <v>44538</v>
      </c>
      <c r="L755" s="2">
        <f t="shared" si="250"/>
        <v>743</v>
      </c>
      <c r="M755" s="17">
        <f t="shared" si="251"/>
        <v>743</v>
      </c>
      <c r="N755" s="12">
        <f t="shared" si="240"/>
        <v>1</v>
      </c>
      <c r="O755" s="12">
        <f t="shared" ca="1" si="241"/>
        <v>1.4000200199999999</v>
      </c>
      <c r="P755" s="17">
        <f t="shared" si="252"/>
        <v>0</v>
      </c>
      <c r="Q755" s="14">
        <f t="shared" ca="1" si="242"/>
        <v>400.02001999999999</v>
      </c>
      <c r="R755" s="20">
        <f t="shared" si="243"/>
        <v>0</v>
      </c>
      <c r="S755" s="14">
        <f t="shared" si="244"/>
        <v>0</v>
      </c>
      <c r="T755" s="4" t="str">
        <f t="shared" si="253"/>
        <v>A+J=</v>
      </c>
      <c r="U755" s="29">
        <f t="shared" si="254"/>
        <v>46021</v>
      </c>
      <c r="V755" s="3"/>
      <c r="W755" s="3"/>
      <c r="X755" s="3"/>
      <c r="Z755" s="3"/>
      <c r="AA755" s="1"/>
      <c r="AB755" s="3"/>
      <c r="AC755" s="3"/>
      <c r="AD755" s="3"/>
      <c r="AE755" s="3"/>
      <c r="AF755" s="3"/>
      <c r="AG755" s="11"/>
      <c r="AH755" s="3"/>
      <c r="AI755" s="3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  <c r="EO755" s="2"/>
      <c r="EP755" s="2"/>
      <c r="EQ755" s="2"/>
      <c r="ER755" s="2"/>
      <c r="ES755" s="2"/>
      <c r="ET755" s="2"/>
      <c r="EU755" s="2"/>
      <c r="EV755" s="2"/>
      <c r="EW755" s="2"/>
      <c r="EX755" s="2"/>
      <c r="EY755" s="2"/>
    </row>
    <row r="756" spans="1:155" x14ac:dyDescent="0.15">
      <c r="A756" s="115">
        <f t="shared" si="245"/>
        <v>45618</v>
      </c>
      <c r="B756" s="116">
        <f t="shared" ca="1" si="255"/>
        <v>1400.60742</v>
      </c>
      <c r="C756" s="14">
        <f t="shared" si="246"/>
        <v>1000</v>
      </c>
      <c r="D756" s="95">
        <f t="shared" si="247"/>
        <v>45617</v>
      </c>
      <c r="E756" s="93">
        <f ca="1">IF(D756&lt;$B$1,VLOOKUP(D756,[1]DI!$A$4:$B$15000,2,FALSE),0)</f>
        <v>0.1115</v>
      </c>
      <c r="F756" s="14">
        <f t="shared" ca="1" si="256"/>
        <v>1.00041957</v>
      </c>
      <c r="G756" s="14">
        <f ca="1">(TRUNC(PRODUCT($F$12:$F755),16))</f>
        <v>1.40060742287979</v>
      </c>
      <c r="H756" s="14">
        <f t="shared" si="257"/>
        <v>1</v>
      </c>
      <c r="I756" s="14">
        <f t="shared" ca="1" si="258"/>
        <v>1.40060742</v>
      </c>
      <c r="J756" s="13">
        <f t="shared" si="248"/>
        <v>0</v>
      </c>
      <c r="K756" s="29">
        <f t="shared" si="249"/>
        <v>44538</v>
      </c>
      <c r="L756" s="2">
        <f t="shared" si="250"/>
        <v>744</v>
      </c>
      <c r="M756" s="17">
        <f t="shared" si="251"/>
        <v>744</v>
      </c>
      <c r="N756" s="12">
        <f t="shared" si="240"/>
        <v>1</v>
      </c>
      <c r="O756" s="12">
        <f t="shared" ca="1" si="241"/>
        <v>1.40060742</v>
      </c>
      <c r="P756" s="17">
        <f t="shared" si="252"/>
        <v>0</v>
      </c>
      <c r="Q756" s="14">
        <f t="shared" ca="1" si="242"/>
        <v>400.60741999999999</v>
      </c>
      <c r="R756" s="20">
        <f t="shared" si="243"/>
        <v>0</v>
      </c>
      <c r="S756" s="14">
        <f t="shared" si="244"/>
        <v>0</v>
      </c>
      <c r="T756" s="4" t="str">
        <f t="shared" si="253"/>
        <v>A+J=</v>
      </c>
      <c r="U756" s="29">
        <f t="shared" si="254"/>
        <v>46021</v>
      </c>
      <c r="V756" s="3"/>
      <c r="W756" s="3"/>
      <c r="X756" s="3"/>
      <c r="Z756" s="3"/>
      <c r="AA756" s="1"/>
      <c r="AB756" s="3"/>
      <c r="AC756" s="3"/>
      <c r="AD756" s="3"/>
      <c r="AE756" s="3"/>
      <c r="AF756" s="3"/>
      <c r="AG756" s="11"/>
      <c r="AH756" s="3"/>
      <c r="AI756" s="3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  <c r="EO756" s="2"/>
      <c r="EP756" s="2"/>
      <c r="EQ756" s="2"/>
      <c r="ER756" s="2"/>
      <c r="ES756" s="2"/>
      <c r="ET756" s="2"/>
      <c r="EU756" s="2"/>
      <c r="EV756" s="2"/>
      <c r="EW756" s="2"/>
      <c r="EX756" s="2"/>
      <c r="EY756" s="2"/>
    </row>
    <row r="757" spans="1:155" x14ac:dyDescent="0.15">
      <c r="A757" s="115">
        <f t="shared" si="245"/>
        <v>45621</v>
      </c>
      <c r="B757" s="116">
        <f t="shared" ca="1" si="255"/>
        <v>1401.19508</v>
      </c>
      <c r="C757" s="14">
        <f t="shared" si="246"/>
        <v>1000</v>
      </c>
      <c r="D757" s="95">
        <f t="shared" si="247"/>
        <v>45618</v>
      </c>
      <c r="E757" s="93">
        <f ca="1">IF(D757&lt;$B$1,VLOOKUP(D757,[1]DI!$A$4:$B$15000,2,FALSE),0)</f>
        <v>0.1115</v>
      </c>
      <c r="F757" s="14">
        <f t="shared" ca="1" si="256"/>
        <v>1.00041957</v>
      </c>
      <c r="G757" s="14">
        <f ca="1">(TRUNC(PRODUCT($F$12:$F756),16))</f>
        <v>1.4011950757362099</v>
      </c>
      <c r="H757" s="14">
        <f t="shared" si="257"/>
        <v>1</v>
      </c>
      <c r="I757" s="14">
        <f t="shared" ca="1" si="258"/>
        <v>1.4011950799999999</v>
      </c>
      <c r="J757" s="13">
        <f t="shared" si="248"/>
        <v>0</v>
      </c>
      <c r="K757" s="29">
        <f t="shared" si="249"/>
        <v>44538</v>
      </c>
      <c r="L757" s="2">
        <f t="shared" si="250"/>
        <v>745</v>
      </c>
      <c r="M757" s="17">
        <f t="shared" si="251"/>
        <v>745</v>
      </c>
      <c r="N757" s="12">
        <f t="shared" si="240"/>
        <v>1</v>
      </c>
      <c r="O757" s="12">
        <f t="shared" ca="1" si="241"/>
        <v>1.4011950799999999</v>
      </c>
      <c r="P757" s="17">
        <f t="shared" si="252"/>
        <v>0</v>
      </c>
      <c r="Q757" s="14">
        <f t="shared" ca="1" si="242"/>
        <v>401.19508000000002</v>
      </c>
      <c r="R757" s="20">
        <f t="shared" si="243"/>
        <v>0</v>
      </c>
      <c r="S757" s="14">
        <f t="shared" si="244"/>
        <v>0</v>
      </c>
      <c r="T757" s="4" t="str">
        <f t="shared" si="253"/>
        <v>A+J=</v>
      </c>
      <c r="U757" s="29">
        <f t="shared" si="254"/>
        <v>46021</v>
      </c>
      <c r="V757" s="3"/>
      <c r="W757" s="3"/>
      <c r="X757" s="3"/>
      <c r="Z757" s="3"/>
      <c r="AA757" s="1"/>
      <c r="AB757" s="3"/>
      <c r="AC757" s="3"/>
      <c r="AD757" s="3"/>
      <c r="AE757" s="3"/>
      <c r="AF757" s="3"/>
      <c r="AG757" s="11"/>
      <c r="AH757" s="3"/>
      <c r="AI757" s="3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  <c r="EO757" s="2"/>
      <c r="EP757" s="2"/>
      <c r="EQ757" s="2"/>
      <c r="ER757" s="2"/>
      <c r="ES757" s="2"/>
      <c r="ET757" s="2"/>
      <c r="EU757" s="2"/>
      <c r="EV757" s="2"/>
      <c r="EW757" s="2"/>
      <c r="EX757" s="2"/>
      <c r="EY757" s="2"/>
    </row>
    <row r="758" spans="1:155" x14ac:dyDescent="0.15">
      <c r="A758" s="115">
        <f t="shared" si="245"/>
        <v>45622</v>
      </c>
      <c r="B758" s="116">
        <f t="shared" ca="1" si="255"/>
        <v>1401.78298</v>
      </c>
      <c r="C758" s="14">
        <f t="shared" si="246"/>
        <v>1000</v>
      </c>
      <c r="D758" s="95">
        <f t="shared" si="247"/>
        <v>45621</v>
      </c>
      <c r="E758" s="93">
        <f ca="1">IF(D758&lt;$B$1,VLOOKUP(D758,[1]DI!$A$4:$B$15000,2,FALSE),0)</f>
        <v>0.1115</v>
      </c>
      <c r="F758" s="14">
        <f t="shared" ca="1" si="256"/>
        <v>1.00041957</v>
      </c>
      <c r="G758" s="14">
        <f ca="1">(TRUNC(PRODUCT($F$12:$F757),16))</f>
        <v>1.40178297515413</v>
      </c>
      <c r="H758" s="14">
        <f t="shared" si="257"/>
        <v>1</v>
      </c>
      <c r="I758" s="14">
        <f t="shared" ca="1" si="258"/>
        <v>1.4017829799999999</v>
      </c>
      <c r="J758" s="13">
        <f t="shared" si="248"/>
        <v>0</v>
      </c>
      <c r="K758" s="29">
        <f t="shared" si="249"/>
        <v>44538</v>
      </c>
      <c r="L758" s="2">
        <f t="shared" si="250"/>
        <v>746</v>
      </c>
      <c r="M758" s="17">
        <f t="shared" si="251"/>
        <v>746</v>
      </c>
      <c r="N758" s="12">
        <f t="shared" si="240"/>
        <v>1</v>
      </c>
      <c r="O758" s="12">
        <f t="shared" ca="1" si="241"/>
        <v>1.4017829799999999</v>
      </c>
      <c r="P758" s="17">
        <f t="shared" si="252"/>
        <v>0</v>
      </c>
      <c r="Q758" s="14">
        <f t="shared" ca="1" si="242"/>
        <v>401.78298000000001</v>
      </c>
      <c r="R758" s="20">
        <f t="shared" si="243"/>
        <v>0</v>
      </c>
      <c r="S758" s="14">
        <f t="shared" si="244"/>
        <v>0</v>
      </c>
      <c r="T758" s="4" t="str">
        <f t="shared" si="253"/>
        <v>A+J=</v>
      </c>
      <c r="U758" s="29">
        <f t="shared" si="254"/>
        <v>46021</v>
      </c>
      <c r="V758" s="3"/>
      <c r="W758" s="3"/>
      <c r="X758" s="3"/>
      <c r="Z758" s="3"/>
      <c r="AA758" s="1"/>
      <c r="AB758" s="3"/>
      <c r="AC758" s="3"/>
      <c r="AD758" s="3"/>
      <c r="AE758" s="3"/>
      <c r="AF758" s="3"/>
      <c r="AG758" s="11"/>
      <c r="AH758" s="3"/>
      <c r="AI758" s="3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  <c r="EP758" s="2"/>
      <c r="EQ758" s="2"/>
      <c r="ER758" s="2"/>
      <c r="ES758" s="2"/>
      <c r="ET758" s="2"/>
      <c r="EU758" s="2"/>
      <c r="EV758" s="2"/>
      <c r="EW758" s="2"/>
      <c r="EX758" s="2"/>
      <c r="EY758" s="2"/>
    </row>
    <row r="759" spans="1:155" x14ac:dyDescent="0.15">
      <c r="A759" s="115">
        <f t="shared" si="245"/>
        <v>45623</v>
      </c>
      <c r="B759" s="116">
        <f t="shared" ca="1" si="255"/>
        <v>1402.37112</v>
      </c>
      <c r="C759" s="14">
        <f t="shared" si="246"/>
        <v>1000</v>
      </c>
      <c r="D759" s="95">
        <f t="shared" si="247"/>
        <v>45622</v>
      </c>
      <c r="E759" s="93">
        <f ca="1">IF(D759&lt;$B$1,VLOOKUP(D759,[1]DI!$A$4:$B$15000,2,FALSE),0)</f>
        <v>0.1115</v>
      </c>
      <c r="F759" s="14">
        <f t="shared" ca="1" si="256"/>
        <v>1.00041957</v>
      </c>
      <c r="G759" s="14">
        <f ca="1">(TRUNC(PRODUCT($F$12:$F758),16))</f>
        <v>1.40237112123702</v>
      </c>
      <c r="H759" s="14">
        <f t="shared" si="257"/>
        <v>1</v>
      </c>
      <c r="I759" s="14">
        <f t="shared" ca="1" si="258"/>
        <v>1.40237112</v>
      </c>
      <c r="J759" s="13">
        <f t="shared" si="248"/>
        <v>0</v>
      </c>
      <c r="K759" s="29">
        <f t="shared" si="249"/>
        <v>44538</v>
      </c>
      <c r="L759" s="2">
        <f t="shared" si="250"/>
        <v>747</v>
      </c>
      <c r="M759" s="17">
        <f t="shared" si="251"/>
        <v>747</v>
      </c>
      <c r="N759" s="12">
        <f t="shared" si="240"/>
        <v>1</v>
      </c>
      <c r="O759" s="12">
        <f t="shared" ca="1" si="241"/>
        <v>1.40237112</v>
      </c>
      <c r="P759" s="17">
        <f t="shared" si="252"/>
        <v>0</v>
      </c>
      <c r="Q759" s="14">
        <f t="shared" ca="1" si="242"/>
        <v>402.37112000000002</v>
      </c>
      <c r="R759" s="20">
        <f t="shared" si="243"/>
        <v>0</v>
      </c>
      <c r="S759" s="14">
        <f t="shared" si="244"/>
        <v>0</v>
      </c>
      <c r="T759" s="4" t="str">
        <f t="shared" si="253"/>
        <v>A+J=</v>
      </c>
      <c r="U759" s="29">
        <f t="shared" si="254"/>
        <v>46021</v>
      </c>
      <c r="V759" s="3"/>
      <c r="W759" s="3"/>
      <c r="X759" s="3"/>
      <c r="Z759" s="3"/>
      <c r="AA759" s="1"/>
      <c r="AB759" s="3"/>
      <c r="AC759" s="3"/>
      <c r="AD759" s="3"/>
      <c r="AE759" s="3"/>
      <c r="AF759" s="3"/>
      <c r="AG759" s="11"/>
      <c r="AH759" s="3"/>
      <c r="AI759" s="3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  <c r="EO759" s="2"/>
      <c r="EP759" s="2"/>
      <c r="EQ759" s="2"/>
      <c r="ER759" s="2"/>
      <c r="ES759" s="2"/>
      <c r="ET759" s="2"/>
      <c r="EU759" s="2"/>
      <c r="EV759" s="2"/>
      <c r="EW759" s="2"/>
      <c r="EX759" s="2"/>
      <c r="EY759" s="2"/>
    </row>
    <row r="760" spans="1:155" x14ac:dyDescent="0.15">
      <c r="A760" s="115">
        <f t="shared" si="245"/>
        <v>45624</v>
      </c>
      <c r="B760" s="116">
        <f t="shared" ca="1" si="255"/>
        <v>1402.9595100000001</v>
      </c>
      <c r="C760" s="14">
        <f t="shared" si="246"/>
        <v>1000</v>
      </c>
      <c r="D760" s="95">
        <f t="shared" si="247"/>
        <v>45623</v>
      </c>
      <c r="E760" s="93">
        <f ca="1">IF(D760&lt;$B$1,VLOOKUP(D760,[1]DI!$A$4:$B$15000,2,FALSE),0)</f>
        <v>0.1115</v>
      </c>
      <c r="F760" s="14">
        <f t="shared" ca="1" si="256"/>
        <v>1.00041957</v>
      </c>
      <c r="G760" s="14">
        <f ca="1">(TRUNC(PRODUCT($F$12:$F759),16))</f>
        <v>1.4029595140883599</v>
      </c>
      <c r="H760" s="14">
        <f t="shared" si="257"/>
        <v>1</v>
      </c>
      <c r="I760" s="14">
        <f t="shared" ca="1" si="258"/>
        <v>1.4029595100000001</v>
      </c>
      <c r="J760" s="13">
        <f t="shared" si="248"/>
        <v>0</v>
      </c>
      <c r="K760" s="29">
        <f t="shared" si="249"/>
        <v>44538</v>
      </c>
      <c r="L760" s="2">
        <f t="shared" si="250"/>
        <v>748</v>
      </c>
      <c r="M760" s="17">
        <f t="shared" si="251"/>
        <v>748</v>
      </c>
      <c r="N760" s="12">
        <f t="shared" si="240"/>
        <v>1</v>
      </c>
      <c r="O760" s="12">
        <f t="shared" ca="1" si="241"/>
        <v>1.4029595100000001</v>
      </c>
      <c r="P760" s="17">
        <f t="shared" si="252"/>
        <v>0</v>
      </c>
      <c r="Q760" s="14">
        <f t="shared" ca="1" si="242"/>
        <v>402.95951000000002</v>
      </c>
      <c r="R760" s="20">
        <f t="shared" si="243"/>
        <v>0</v>
      </c>
      <c r="S760" s="14">
        <f t="shared" si="244"/>
        <v>0</v>
      </c>
      <c r="T760" s="4" t="str">
        <f t="shared" si="253"/>
        <v>A+J=</v>
      </c>
      <c r="U760" s="29">
        <f t="shared" si="254"/>
        <v>46021</v>
      </c>
      <c r="V760" s="3"/>
      <c r="W760" s="3"/>
      <c r="X760" s="3"/>
      <c r="Z760" s="3"/>
      <c r="AA760" s="1"/>
      <c r="AB760" s="3"/>
      <c r="AC760" s="3"/>
      <c r="AD760" s="3"/>
      <c r="AE760" s="3"/>
      <c r="AF760" s="3"/>
      <c r="AG760" s="11"/>
      <c r="AH760" s="3"/>
      <c r="AI760" s="3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  <c r="EO760" s="2"/>
      <c r="EP760" s="2"/>
      <c r="EQ760" s="2"/>
      <c r="ER760" s="2"/>
      <c r="ES760" s="2"/>
      <c r="ET760" s="2"/>
      <c r="EU760" s="2"/>
      <c r="EV760" s="2"/>
      <c r="EW760" s="2"/>
      <c r="EX760" s="2"/>
      <c r="EY760" s="2"/>
    </row>
    <row r="761" spans="1:155" x14ac:dyDescent="0.15">
      <c r="A761" s="115">
        <f t="shared" si="245"/>
        <v>45625</v>
      </c>
      <c r="B761" s="116">
        <f t="shared" ca="1" si="255"/>
        <v>1403.5481500000001</v>
      </c>
      <c r="C761" s="14">
        <f t="shared" si="246"/>
        <v>1000</v>
      </c>
      <c r="D761" s="95">
        <f t="shared" si="247"/>
        <v>45624</v>
      </c>
      <c r="E761" s="93">
        <f ca="1">IF(D761&lt;$B$1,VLOOKUP(D761,[1]DI!$A$4:$B$15000,2,FALSE),0)</f>
        <v>0.1115</v>
      </c>
      <c r="F761" s="14">
        <f t="shared" ca="1" si="256"/>
        <v>1.00041957</v>
      </c>
      <c r="G761" s="14">
        <f ca="1">(TRUNC(PRODUCT($F$12:$F760),16))</f>
        <v>1.4035481538116801</v>
      </c>
      <c r="H761" s="14">
        <f t="shared" si="257"/>
        <v>1</v>
      </c>
      <c r="I761" s="14">
        <f t="shared" ca="1" si="258"/>
        <v>1.40354815</v>
      </c>
      <c r="J761" s="13">
        <f t="shared" si="248"/>
        <v>0</v>
      </c>
      <c r="K761" s="29">
        <f t="shared" si="249"/>
        <v>44538</v>
      </c>
      <c r="L761" s="2">
        <f t="shared" si="250"/>
        <v>749</v>
      </c>
      <c r="M761" s="17">
        <f t="shared" si="251"/>
        <v>749</v>
      </c>
      <c r="N761" s="12">
        <f t="shared" si="240"/>
        <v>1</v>
      </c>
      <c r="O761" s="12">
        <f t="shared" ca="1" si="241"/>
        <v>1.40354815</v>
      </c>
      <c r="P761" s="17">
        <f t="shared" si="252"/>
        <v>0</v>
      </c>
      <c r="Q761" s="14">
        <f t="shared" ca="1" si="242"/>
        <v>403.54815000000002</v>
      </c>
      <c r="R761" s="20">
        <f t="shared" si="243"/>
        <v>0</v>
      </c>
      <c r="S761" s="14">
        <f t="shared" si="244"/>
        <v>0</v>
      </c>
      <c r="T761" s="4" t="str">
        <f t="shared" si="253"/>
        <v>A+J=</v>
      </c>
      <c r="U761" s="29">
        <f t="shared" si="254"/>
        <v>46021</v>
      </c>
      <c r="V761" s="3"/>
      <c r="W761" s="3"/>
      <c r="X761" s="3"/>
      <c r="Z761" s="3"/>
      <c r="AA761" s="1"/>
      <c r="AB761" s="3"/>
      <c r="AC761" s="3"/>
      <c r="AD761" s="3"/>
      <c r="AE761" s="3"/>
      <c r="AF761" s="3"/>
      <c r="AG761" s="11"/>
      <c r="AH761" s="3"/>
      <c r="AI761" s="3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  <c r="EP761" s="2"/>
      <c r="EQ761" s="2"/>
      <c r="ER761" s="2"/>
      <c r="ES761" s="2"/>
      <c r="ET761" s="2"/>
      <c r="EU761" s="2"/>
      <c r="EV761" s="2"/>
      <c r="EW761" s="2"/>
      <c r="EX761" s="2"/>
      <c r="EY761" s="2"/>
    </row>
    <row r="762" spans="1:155" x14ac:dyDescent="0.15">
      <c r="A762" s="115">
        <f t="shared" si="245"/>
        <v>45628</v>
      </c>
      <c r="B762" s="116">
        <f t="shared" ca="1" si="255"/>
        <v>1404.1370400000001</v>
      </c>
      <c r="C762" s="14">
        <f t="shared" si="246"/>
        <v>1000</v>
      </c>
      <c r="D762" s="95">
        <f t="shared" si="247"/>
        <v>45625</v>
      </c>
      <c r="E762" s="93">
        <f ca="1">IF(D762&lt;$B$1,VLOOKUP(D762,[1]DI!$A$4:$B$15000,2,FALSE),0)</f>
        <v>0.1115</v>
      </c>
      <c r="F762" s="14">
        <f t="shared" ca="1" si="256"/>
        <v>1.00041957</v>
      </c>
      <c r="G762" s="14">
        <f ca="1">(TRUNC(PRODUCT($F$12:$F761),16))</f>
        <v>1.40413704051058</v>
      </c>
      <c r="H762" s="14">
        <f t="shared" si="257"/>
        <v>1</v>
      </c>
      <c r="I762" s="14">
        <f t="shared" ca="1" si="258"/>
        <v>1.4041370399999999</v>
      </c>
      <c r="J762" s="13">
        <f t="shared" si="248"/>
        <v>0</v>
      </c>
      <c r="K762" s="29">
        <f t="shared" si="249"/>
        <v>44538</v>
      </c>
      <c r="L762" s="2">
        <f t="shared" si="250"/>
        <v>750</v>
      </c>
      <c r="M762" s="17">
        <f t="shared" si="251"/>
        <v>750</v>
      </c>
      <c r="N762" s="12">
        <f t="shared" si="240"/>
        <v>1</v>
      </c>
      <c r="O762" s="12">
        <f t="shared" ca="1" si="241"/>
        <v>1.4041370399999999</v>
      </c>
      <c r="P762" s="17">
        <f t="shared" si="252"/>
        <v>0</v>
      </c>
      <c r="Q762" s="14">
        <f t="shared" ca="1" si="242"/>
        <v>404.13704000000001</v>
      </c>
      <c r="R762" s="20">
        <f t="shared" si="243"/>
        <v>0</v>
      </c>
      <c r="S762" s="14">
        <f t="shared" si="244"/>
        <v>0</v>
      </c>
      <c r="T762" s="4" t="str">
        <f t="shared" si="253"/>
        <v>A+J=</v>
      </c>
      <c r="U762" s="29">
        <f t="shared" si="254"/>
        <v>46021</v>
      </c>
      <c r="V762" s="3"/>
      <c r="W762" s="3"/>
      <c r="X762" s="3"/>
      <c r="Z762" s="3"/>
      <c r="AA762" s="1"/>
      <c r="AB762" s="3"/>
      <c r="AC762" s="3"/>
      <c r="AD762" s="3"/>
      <c r="AE762" s="3"/>
      <c r="AF762" s="3"/>
      <c r="AG762" s="11"/>
      <c r="AH762" s="3"/>
      <c r="AI762" s="3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  <c r="EO762" s="2"/>
      <c r="EP762" s="2"/>
      <c r="EQ762" s="2"/>
      <c r="ER762" s="2"/>
      <c r="ES762" s="2"/>
      <c r="ET762" s="2"/>
      <c r="EU762" s="2"/>
      <c r="EV762" s="2"/>
      <c r="EW762" s="2"/>
      <c r="EX762" s="2"/>
      <c r="EY762" s="2"/>
    </row>
    <row r="763" spans="1:155" x14ac:dyDescent="0.15">
      <c r="A763" s="115">
        <f t="shared" si="245"/>
        <v>45629</v>
      </c>
      <c r="B763" s="116">
        <f t="shared" ca="1" si="255"/>
        <v>1404.7261699999999</v>
      </c>
      <c r="C763" s="14">
        <f t="shared" si="246"/>
        <v>1000</v>
      </c>
      <c r="D763" s="95">
        <f t="shared" si="247"/>
        <v>45628</v>
      </c>
      <c r="E763" s="93">
        <f ca="1">IF(D763&lt;$B$1,VLOOKUP(D763,[1]DI!$A$4:$B$15000,2,FALSE),0)</f>
        <v>0.1115</v>
      </c>
      <c r="F763" s="14">
        <f t="shared" ca="1" si="256"/>
        <v>1.00041957</v>
      </c>
      <c r="G763" s="14">
        <f ca="1">(TRUNC(PRODUCT($F$12:$F762),16))</f>
        <v>1.4047261742886601</v>
      </c>
      <c r="H763" s="14">
        <f t="shared" si="257"/>
        <v>1</v>
      </c>
      <c r="I763" s="14">
        <f t="shared" ca="1" si="258"/>
        <v>1.40472617</v>
      </c>
      <c r="J763" s="13">
        <f t="shared" si="248"/>
        <v>0</v>
      </c>
      <c r="K763" s="29">
        <f t="shared" si="249"/>
        <v>44538</v>
      </c>
      <c r="L763" s="2">
        <f t="shared" si="250"/>
        <v>751</v>
      </c>
      <c r="M763" s="17">
        <f t="shared" si="251"/>
        <v>751</v>
      </c>
      <c r="N763" s="12">
        <f t="shared" si="240"/>
        <v>1</v>
      </c>
      <c r="O763" s="12">
        <f t="shared" ca="1" si="241"/>
        <v>1.40472617</v>
      </c>
      <c r="P763" s="17">
        <f t="shared" si="252"/>
        <v>0</v>
      </c>
      <c r="Q763" s="14">
        <f t="shared" ca="1" si="242"/>
        <v>404.72617000000002</v>
      </c>
      <c r="R763" s="20">
        <f t="shared" si="243"/>
        <v>0</v>
      </c>
      <c r="S763" s="14">
        <f t="shared" si="244"/>
        <v>0</v>
      </c>
      <c r="T763" s="4" t="str">
        <f t="shared" si="253"/>
        <v>A+J=</v>
      </c>
      <c r="U763" s="29">
        <f t="shared" si="254"/>
        <v>46021</v>
      </c>
      <c r="V763" s="3"/>
      <c r="W763" s="3"/>
      <c r="X763" s="3"/>
      <c r="Z763" s="3"/>
      <c r="AA763" s="1"/>
      <c r="AB763" s="3"/>
      <c r="AC763" s="3"/>
      <c r="AD763" s="3"/>
      <c r="AE763" s="3"/>
      <c r="AF763" s="3"/>
      <c r="AG763" s="11"/>
      <c r="AH763" s="3"/>
      <c r="AI763" s="3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  <c r="EO763" s="2"/>
      <c r="EP763" s="2"/>
      <c r="EQ763" s="2"/>
      <c r="ER763" s="2"/>
      <c r="ES763" s="2"/>
      <c r="ET763" s="2"/>
      <c r="EU763" s="2"/>
      <c r="EV763" s="2"/>
      <c r="EW763" s="2"/>
      <c r="EX763" s="2"/>
      <c r="EY763" s="2"/>
    </row>
    <row r="764" spans="1:155" x14ac:dyDescent="0.15">
      <c r="A764" s="115">
        <f t="shared" si="245"/>
        <v>45630</v>
      </c>
      <c r="B764" s="116">
        <f t="shared" ca="1" si="255"/>
        <v>1405.31556</v>
      </c>
      <c r="C764" s="14">
        <f t="shared" si="246"/>
        <v>1000</v>
      </c>
      <c r="D764" s="95">
        <f t="shared" si="247"/>
        <v>45629</v>
      </c>
      <c r="E764" s="93">
        <f ca="1">IF(D764&lt;$B$1,VLOOKUP(D764,[1]DI!$A$4:$B$15000,2,FALSE),0)</f>
        <v>0.1115</v>
      </c>
      <c r="F764" s="14">
        <f t="shared" ca="1" si="256"/>
        <v>1.00041957</v>
      </c>
      <c r="G764" s="14">
        <f ca="1">(TRUNC(PRODUCT($F$12:$F763),16))</f>
        <v>1.4053155552496099</v>
      </c>
      <c r="H764" s="14">
        <f t="shared" si="257"/>
        <v>1</v>
      </c>
      <c r="I764" s="14">
        <f t="shared" ca="1" si="258"/>
        <v>1.40531556</v>
      </c>
      <c r="J764" s="13">
        <f t="shared" si="248"/>
        <v>0</v>
      </c>
      <c r="K764" s="29">
        <f t="shared" si="249"/>
        <v>44538</v>
      </c>
      <c r="L764" s="2">
        <f t="shared" si="250"/>
        <v>752</v>
      </c>
      <c r="M764" s="17">
        <f t="shared" si="251"/>
        <v>752</v>
      </c>
      <c r="N764" s="12">
        <f t="shared" si="240"/>
        <v>1</v>
      </c>
      <c r="O764" s="12">
        <f t="shared" ca="1" si="241"/>
        <v>1.40531556</v>
      </c>
      <c r="P764" s="17">
        <f t="shared" si="252"/>
        <v>0</v>
      </c>
      <c r="Q764" s="14">
        <f t="shared" ca="1" si="242"/>
        <v>405.31556</v>
      </c>
      <c r="R764" s="20">
        <f t="shared" si="243"/>
        <v>0</v>
      </c>
      <c r="S764" s="14">
        <f t="shared" si="244"/>
        <v>0</v>
      </c>
      <c r="T764" s="4" t="str">
        <f t="shared" si="253"/>
        <v>A+J=</v>
      </c>
      <c r="U764" s="29">
        <f t="shared" si="254"/>
        <v>46021</v>
      </c>
      <c r="V764" s="3"/>
      <c r="W764" s="3"/>
      <c r="X764" s="3"/>
      <c r="Z764" s="3"/>
      <c r="AA764" s="1"/>
      <c r="AB764" s="3"/>
      <c r="AC764" s="3"/>
      <c r="AD764" s="3"/>
      <c r="AE764" s="3"/>
      <c r="AF764" s="3"/>
      <c r="AG764" s="11"/>
      <c r="AH764" s="3"/>
      <c r="AI764" s="3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  <c r="EO764" s="2"/>
      <c r="EP764" s="2"/>
      <c r="EQ764" s="2"/>
      <c r="ER764" s="2"/>
      <c r="ES764" s="2"/>
      <c r="ET764" s="2"/>
      <c r="EU764" s="2"/>
      <c r="EV764" s="2"/>
      <c r="EW764" s="2"/>
      <c r="EX764" s="2"/>
      <c r="EY764" s="2"/>
    </row>
    <row r="765" spans="1:155" x14ac:dyDescent="0.15">
      <c r="A765" s="115">
        <f t="shared" si="245"/>
        <v>45631</v>
      </c>
      <c r="B765" s="116">
        <f t="shared" ca="1" si="255"/>
        <v>1405.90518</v>
      </c>
      <c r="C765" s="14">
        <f t="shared" si="246"/>
        <v>1000</v>
      </c>
      <c r="D765" s="95">
        <f t="shared" si="247"/>
        <v>45630</v>
      </c>
      <c r="E765" s="93">
        <f ca="1">IF(D765&lt;$B$1,VLOOKUP(D765,[1]DI!$A$4:$B$15000,2,FALSE),0)</f>
        <v>0.1115</v>
      </c>
      <c r="F765" s="14">
        <f t="shared" ca="1" si="256"/>
        <v>1.00041957</v>
      </c>
      <c r="G765" s="14">
        <f ca="1">(TRUNC(PRODUCT($F$12:$F764),16))</f>
        <v>1.4059051834971299</v>
      </c>
      <c r="H765" s="14">
        <f t="shared" si="257"/>
        <v>1</v>
      </c>
      <c r="I765" s="14">
        <f t="shared" ca="1" si="258"/>
        <v>1.40590518</v>
      </c>
      <c r="J765" s="13">
        <f t="shared" si="248"/>
        <v>0</v>
      </c>
      <c r="K765" s="29">
        <f t="shared" si="249"/>
        <v>44538</v>
      </c>
      <c r="L765" s="2">
        <f t="shared" si="250"/>
        <v>753</v>
      </c>
      <c r="M765" s="17">
        <f t="shared" si="251"/>
        <v>753</v>
      </c>
      <c r="N765" s="12">
        <f t="shared" si="240"/>
        <v>1</v>
      </c>
      <c r="O765" s="12">
        <f t="shared" ca="1" si="241"/>
        <v>1.40590518</v>
      </c>
      <c r="P765" s="17">
        <f t="shared" si="252"/>
        <v>0</v>
      </c>
      <c r="Q765" s="14">
        <f t="shared" ca="1" si="242"/>
        <v>405.90517999999997</v>
      </c>
      <c r="R765" s="20">
        <f t="shared" si="243"/>
        <v>0</v>
      </c>
      <c r="S765" s="14">
        <f t="shared" si="244"/>
        <v>0</v>
      </c>
      <c r="T765" s="4" t="str">
        <f t="shared" si="253"/>
        <v>A+J=</v>
      </c>
      <c r="U765" s="29">
        <f t="shared" si="254"/>
        <v>46021</v>
      </c>
      <c r="V765" s="3"/>
      <c r="W765" s="3"/>
      <c r="X765" s="3"/>
      <c r="Z765" s="3"/>
      <c r="AA765" s="1"/>
      <c r="AB765" s="3"/>
      <c r="AC765" s="3"/>
      <c r="AD765" s="3"/>
      <c r="AE765" s="3"/>
      <c r="AF765" s="3"/>
      <c r="AG765" s="11"/>
      <c r="AH765" s="3"/>
      <c r="AI765" s="3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  <c r="EO765" s="2"/>
      <c r="EP765" s="2"/>
      <c r="EQ765" s="2"/>
      <c r="ER765" s="2"/>
      <c r="ES765" s="2"/>
      <c r="ET765" s="2"/>
      <c r="EU765" s="2"/>
      <c r="EV765" s="2"/>
      <c r="EW765" s="2"/>
      <c r="EX765" s="2"/>
      <c r="EY765" s="2"/>
    </row>
    <row r="766" spans="1:155" x14ac:dyDescent="0.15">
      <c r="A766" s="115">
        <f t="shared" si="245"/>
        <v>45632</v>
      </c>
      <c r="B766" s="116">
        <f t="shared" ca="1" si="255"/>
        <v>1406.49506</v>
      </c>
      <c r="C766" s="14">
        <f t="shared" si="246"/>
        <v>1000</v>
      </c>
      <c r="D766" s="95">
        <f t="shared" si="247"/>
        <v>45631</v>
      </c>
      <c r="E766" s="93">
        <f ca="1">IF(D766&lt;$B$1,VLOOKUP(D766,[1]DI!$A$4:$B$15000,2,FALSE),0)</f>
        <v>0.1115</v>
      </c>
      <c r="F766" s="14">
        <f t="shared" ca="1" si="256"/>
        <v>1.00041957</v>
      </c>
      <c r="G766" s="14">
        <f ca="1">(TRUNC(PRODUCT($F$12:$F765),16))</f>
        <v>1.4064950591349701</v>
      </c>
      <c r="H766" s="14">
        <f t="shared" si="257"/>
        <v>1</v>
      </c>
      <c r="I766" s="14">
        <f t="shared" ca="1" si="258"/>
        <v>1.4064950599999999</v>
      </c>
      <c r="J766" s="13">
        <f t="shared" si="248"/>
        <v>0</v>
      </c>
      <c r="K766" s="29">
        <f t="shared" si="249"/>
        <v>44538</v>
      </c>
      <c r="L766" s="2">
        <f t="shared" si="250"/>
        <v>754</v>
      </c>
      <c r="M766" s="17">
        <f t="shared" si="251"/>
        <v>754</v>
      </c>
      <c r="N766" s="12">
        <f t="shared" si="240"/>
        <v>1</v>
      </c>
      <c r="O766" s="12">
        <f t="shared" ca="1" si="241"/>
        <v>1.4064950599999999</v>
      </c>
      <c r="P766" s="17">
        <f t="shared" si="252"/>
        <v>0</v>
      </c>
      <c r="Q766" s="14">
        <f t="shared" ca="1" si="242"/>
        <v>406.49506000000002</v>
      </c>
      <c r="R766" s="20">
        <f t="shared" si="243"/>
        <v>0</v>
      </c>
      <c r="S766" s="14">
        <f t="shared" si="244"/>
        <v>0</v>
      </c>
      <c r="T766" s="4" t="str">
        <f t="shared" si="253"/>
        <v>A+J=</v>
      </c>
      <c r="U766" s="29">
        <f t="shared" si="254"/>
        <v>46021</v>
      </c>
      <c r="V766" s="3"/>
      <c r="W766" s="3"/>
      <c r="X766" s="3"/>
      <c r="Z766" s="3"/>
      <c r="AA766" s="1"/>
      <c r="AB766" s="3"/>
      <c r="AC766" s="3"/>
      <c r="AD766" s="3"/>
      <c r="AE766" s="3"/>
      <c r="AF766" s="3"/>
      <c r="AG766" s="11"/>
      <c r="AH766" s="3"/>
      <c r="AI766" s="3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  <c r="EO766" s="2"/>
      <c r="EP766" s="2"/>
      <c r="EQ766" s="2"/>
      <c r="ER766" s="2"/>
      <c r="ES766" s="2"/>
      <c r="ET766" s="2"/>
      <c r="EU766" s="2"/>
      <c r="EV766" s="2"/>
      <c r="EW766" s="2"/>
      <c r="EX766" s="2"/>
      <c r="EY766" s="2"/>
    </row>
    <row r="767" spans="1:155" x14ac:dyDescent="0.15">
      <c r="A767" s="115">
        <f t="shared" si="245"/>
        <v>45635</v>
      </c>
      <c r="B767" s="116">
        <f t="shared" ca="1" si="255"/>
        <v>1407.08518</v>
      </c>
      <c r="C767" s="14">
        <f t="shared" si="246"/>
        <v>1000</v>
      </c>
      <c r="D767" s="95">
        <f t="shared" si="247"/>
        <v>45632</v>
      </c>
      <c r="E767" s="93">
        <f ca="1">IF(D767&lt;$B$1,VLOOKUP(D767,[1]DI!$A$4:$B$15000,2,FALSE),0)</f>
        <v>0.1115</v>
      </c>
      <c r="F767" s="14">
        <f t="shared" ca="1" si="256"/>
        <v>1.00041957</v>
      </c>
      <c r="G767" s="14">
        <f ca="1">(TRUNC(PRODUCT($F$12:$F766),16))</f>
        <v>1.4070851822669299</v>
      </c>
      <c r="H767" s="14">
        <f t="shared" si="257"/>
        <v>1</v>
      </c>
      <c r="I767" s="14">
        <f t="shared" ca="1" si="258"/>
        <v>1.4070851799999999</v>
      </c>
      <c r="J767" s="13">
        <f t="shared" si="248"/>
        <v>0</v>
      </c>
      <c r="K767" s="29">
        <f t="shared" si="249"/>
        <v>44538</v>
      </c>
      <c r="L767" s="2">
        <f t="shared" si="250"/>
        <v>755</v>
      </c>
      <c r="M767" s="17">
        <f t="shared" si="251"/>
        <v>755</v>
      </c>
      <c r="N767" s="12">
        <f t="shared" si="240"/>
        <v>1</v>
      </c>
      <c r="O767" s="12">
        <f t="shared" ca="1" si="241"/>
        <v>1.4070851799999999</v>
      </c>
      <c r="P767" s="17">
        <f t="shared" si="252"/>
        <v>0</v>
      </c>
      <c r="Q767" s="14">
        <f t="shared" ca="1" si="242"/>
        <v>407.08517999999998</v>
      </c>
      <c r="R767" s="20">
        <f t="shared" si="243"/>
        <v>0</v>
      </c>
      <c r="S767" s="14">
        <f t="shared" si="244"/>
        <v>0</v>
      </c>
      <c r="T767" s="4" t="str">
        <f t="shared" si="253"/>
        <v>A+J=</v>
      </c>
      <c r="U767" s="29">
        <f t="shared" si="254"/>
        <v>46021</v>
      </c>
      <c r="V767" s="3"/>
      <c r="W767" s="3"/>
      <c r="X767" s="3"/>
      <c r="Z767" s="3"/>
      <c r="AA767" s="1"/>
      <c r="AB767" s="3"/>
      <c r="AC767" s="3"/>
      <c r="AD767" s="3"/>
      <c r="AE767" s="3"/>
      <c r="AF767" s="3"/>
      <c r="AG767" s="11"/>
      <c r="AH767" s="3"/>
      <c r="AI767" s="3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  <c r="EO767" s="2"/>
      <c r="EP767" s="2"/>
      <c r="EQ767" s="2"/>
      <c r="ER767" s="2"/>
      <c r="ES767" s="2"/>
      <c r="ET767" s="2"/>
      <c r="EU767" s="2"/>
      <c r="EV767" s="2"/>
      <c r="EW767" s="2"/>
      <c r="EX767" s="2"/>
      <c r="EY767" s="2"/>
    </row>
    <row r="768" spans="1:155" x14ac:dyDescent="0.15">
      <c r="A768" s="115">
        <f t="shared" si="245"/>
        <v>45636</v>
      </c>
      <c r="B768" s="116">
        <f t="shared" ca="1" si="255"/>
        <v>1407.6755499999999</v>
      </c>
      <c r="C768" s="14">
        <f t="shared" si="246"/>
        <v>1000</v>
      </c>
      <c r="D768" s="95">
        <f t="shared" si="247"/>
        <v>45635</v>
      </c>
      <c r="E768" s="93">
        <f ca="1">IF(D768&lt;$B$1,VLOOKUP(D768,[1]DI!$A$4:$B$15000,2,FALSE),0)</f>
        <v>0.1115</v>
      </c>
      <c r="F768" s="14">
        <f t="shared" ca="1" si="256"/>
        <v>1.00041957</v>
      </c>
      <c r="G768" s="14">
        <f ca="1">(TRUNC(PRODUCT($F$12:$F767),16))</f>
        <v>1.4076755529968501</v>
      </c>
      <c r="H768" s="14">
        <f t="shared" si="257"/>
        <v>1</v>
      </c>
      <c r="I768" s="14">
        <f t="shared" ca="1" si="258"/>
        <v>1.40767555</v>
      </c>
      <c r="J768" s="13">
        <f t="shared" si="248"/>
        <v>0</v>
      </c>
      <c r="K768" s="29">
        <f t="shared" si="249"/>
        <v>44538</v>
      </c>
      <c r="L768" s="2">
        <f t="shared" si="250"/>
        <v>756</v>
      </c>
      <c r="M768" s="17">
        <f t="shared" si="251"/>
        <v>756</v>
      </c>
      <c r="N768" s="12">
        <f t="shared" si="240"/>
        <v>1</v>
      </c>
      <c r="O768" s="12">
        <f t="shared" ca="1" si="241"/>
        <v>1.40767555</v>
      </c>
      <c r="P768" s="17">
        <f t="shared" si="252"/>
        <v>0</v>
      </c>
      <c r="Q768" s="14">
        <f t="shared" ca="1" si="242"/>
        <v>407.67554999999999</v>
      </c>
      <c r="R768" s="20">
        <f t="shared" si="243"/>
        <v>0</v>
      </c>
      <c r="S768" s="14">
        <f t="shared" si="244"/>
        <v>0</v>
      </c>
      <c r="T768" s="4" t="str">
        <f t="shared" si="253"/>
        <v>A+J=</v>
      </c>
      <c r="U768" s="29">
        <f t="shared" si="254"/>
        <v>46021</v>
      </c>
      <c r="V768" s="3"/>
      <c r="W768" s="3"/>
      <c r="X768" s="3"/>
      <c r="Z768" s="3"/>
      <c r="AA768" s="1"/>
      <c r="AB768" s="3"/>
      <c r="AC768" s="3"/>
      <c r="AD768" s="3"/>
      <c r="AE768" s="3"/>
      <c r="AF768" s="3"/>
      <c r="AG768" s="11"/>
      <c r="AH768" s="3"/>
      <c r="AI768" s="3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  <c r="EO768" s="2"/>
      <c r="EP768" s="2"/>
      <c r="EQ768" s="2"/>
      <c r="ER768" s="2"/>
      <c r="ES768" s="2"/>
      <c r="ET768" s="2"/>
      <c r="EU768" s="2"/>
      <c r="EV768" s="2"/>
      <c r="EW768" s="2"/>
      <c r="EX768" s="2"/>
      <c r="EY768" s="2"/>
    </row>
    <row r="769" spans="1:155" x14ac:dyDescent="0.15">
      <c r="A769" s="115">
        <f t="shared" si="245"/>
        <v>45637</v>
      </c>
      <c r="B769" s="116">
        <f t="shared" ca="1" si="255"/>
        <v>1408.2661699999999</v>
      </c>
      <c r="C769" s="14">
        <f t="shared" si="246"/>
        <v>1000</v>
      </c>
      <c r="D769" s="95">
        <f t="shared" si="247"/>
        <v>45636</v>
      </c>
      <c r="E769" s="93">
        <f ca="1">IF(D769&lt;$B$1,VLOOKUP(D769,[1]DI!$A$4:$B$15000,2,FALSE),0)</f>
        <v>0.1115</v>
      </c>
      <c r="F769" s="14">
        <f t="shared" ca="1" si="256"/>
        <v>1.00041957</v>
      </c>
      <c r="G769" s="14">
        <f ca="1">(TRUNC(PRODUCT($F$12:$F768),16))</f>
        <v>1.40826617142862</v>
      </c>
      <c r="H769" s="14">
        <f t="shared" si="257"/>
        <v>1</v>
      </c>
      <c r="I769" s="14">
        <f t="shared" ca="1" si="258"/>
        <v>1.4082661700000001</v>
      </c>
      <c r="J769" s="13">
        <f t="shared" si="248"/>
        <v>0</v>
      </c>
      <c r="K769" s="29">
        <f t="shared" si="249"/>
        <v>44538</v>
      </c>
      <c r="L769" s="2">
        <f t="shared" si="250"/>
        <v>757</v>
      </c>
      <c r="M769" s="17">
        <f t="shared" si="251"/>
        <v>757</v>
      </c>
      <c r="N769" s="12">
        <f t="shared" si="240"/>
        <v>1</v>
      </c>
      <c r="O769" s="12">
        <f t="shared" ca="1" si="241"/>
        <v>1.4082661700000001</v>
      </c>
      <c r="P769" s="17">
        <f t="shared" si="252"/>
        <v>0</v>
      </c>
      <c r="Q769" s="14">
        <f t="shared" ca="1" si="242"/>
        <v>408.26616999999999</v>
      </c>
      <c r="R769" s="20">
        <f t="shared" si="243"/>
        <v>0</v>
      </c>
      <c r="S769" s="14">
        <f t="shared" si="244"/>
        <v>0</v>
      </c>
      <c r="T769" s="4" t="str">
        <f t="shared" si="253"/>
        <v>A+J=</v>
      </c>
      <c r="U769" s="29">
        <f t="shared" si="254"/>
        <v>46021</v>
      </c>
      <c r="V769" s="3"/>
      <c r="W769" s="3"/>
      <c r="X769" s="3"/>
      <c r="Z769" s="3"/>
      <c r="AA769" s="1"/>
      <c r="AB769" s="3"/>
      <c r="AC769" s="3"/>
      <c r="AD769" s="3"/>
      <c r="AE769" s="3"/>
      <c r="AF769" s="3"/>
      <c r="AG769" s="11"/>
      <c r="AH769" s="3"/>
      <c r="AI769" s="3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  <c r="EO769" s="2"/>
      <c r="EP769" s="2"/>
      <c r="EQ769" s="2"/>
      <c r="ER769" s="2"/>
      <c r="ES769" s="2"/>
      <c r="ET769" s="2"/>
      <c r="EU769" s="2"/>
      <c r="EV769" s="2"/>
      <c r="EW769" s="2"/>
      <c r="EX769" s="2"/>
      <c r="EY769" s="2"/>
    </row>
    <row r="770" spans="1:155" x14ac:dyDescent="0.15">
      <c r="A770" s="115">
        <f t="shared" si="245"/>
        <v>45638</v>
      </c>
      <c r="B770" s="116">
        <f t="shared" ca="1" si="255"/>
        <v>1408.8570399999999</v>
      </c>
      <c r="C770" s="14">
        <f t="shared" si="246"/>
        <v>1000</v>
      </c>
      <c r="D770" s="95">
        <f t="shared" si="247"/>
        <v>45637</v>
      </c>
      <c r="E770" s="93">
        <f ca="1">IF(D770&lt;$B$1,VLOOKUP(D770,[1]DI!$A$4:$B$15000,2,FALSE),0)</f>
        <v>0.1115</v>
      </c>
      <c r="F770" s="14">
        <f t="shared" ca="1" si="256"/>
        <v>1.00041957</v>
      </c>
      <c r="G770" s="14">
        <f ca="1">(TRUNC(PRODUCT($F$12:$F769),16))</f>
        <v>1.40885703766617</v>
      </c>
      <c r="H770" s="14">
        <f t="shared" si="257"/>
        <v>1</v>
      </c>
      <c r="I770" s="14">
        <f t="shared" ca="1" si="258"/>
        <v>1.40885704</v>
      </c>
      <c r="J770" s="13">
        <f t="shared" si="248"/>
        <v>0</v>
      </c>
      <c r="K770" s="29">
        <f t="shared" si="249"/>
        <v>44538</v>
      </c>
      <c r="L770" s="2">
        <f t="shared" si="250"/>
        <v>758</v>
      </c>
      <c r="M770" s="17">
        <f t="shared" si="251"/>
        <v>758</v>
      </c>
      <c r="N770" s="12">
        <f t="shared" si="240"/>
        <v>1</v>
      </c>
      <c r="O770" s="12">
        <f t="shared" ca="1" si="241"/>
        <v>1.40885704</v>
      </c>
      <c r="P770" s="17">
        <f t="shared" si="252"/>
        <v>0</v>
      </c>
      <c r="Q770" s="14">
        <f t="shared" ca="1" si="242"/>
        <v>408.85703999999998</v>
      </c>
      <c r="R770" s="20">
        <f t="shared" si="243"/>
        <v>0</v>
      </c>
      <c r="S770" s="14">
        <f t="shared" si="244"/>
        <v>0</v>
      </c>
      <c r="T770" s="4" t="str">
        <f t="shared" si="253"/>
        <v>A+J=</v>
      </c>
      <c r="U770" s="29">
        <f t="shared" si="254"/>
        <v>46021</v>
      </c>
      <c r="V770" s="3"/>
      <c r="W770" s="3"/>
      <c r="X770" s="3"/>
      <c r="Z770" s="3"/>
      <c r="AA770" s="1"/>
      <c r="AB770" s="3"/>
      <c r="AC770" s="3"/>
      <c r="AD770" s="3"/>
      <c r="AE770" s="3"/>
      <c r="AF770" s="3"/>
      <c r="AG770" s="11"/>
      <c r="AH770" s="3"/>
      <c r="AI770" s="3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  <c r="EO770" s="2"/>
      <c r="EP770" s="2"/>
      <c r="EQ770" s="2"/>
      <c r="ER770" s="2"/>
      <c r="ES770" s="2"/>
      <c r="ET770" s="2"/>
      <c r="EU770" s="2"/>
      <c r="EV770" s="2"/>
      <c r="EW770" s="2"/>
      <c r="EX770" s="2"/>
      <c r="EY770" s="2"/>
    </row>
    <row r="771" spans="1:155" x14ac:dyDescent="0.15">
      <c r="A771" s="115">
        <f t="shared" si="245"/>
        <v>45639</v>
      </c>
      <c r="B771" s="116">
        <f t="shared" ca="1" si="255"/>
        <v>1409.4481499999999</v>
      </c>
      <c r="C771" s="14">
        <f t="shared" si="246"/>
        <v>1000</v>
      </c>
      <c r="D771" s="95">
        <f t="shared" si="247"/>
        <v>45638</v>
      </c>
      <c r="E771" s="93">
        <f ca="1">IF(D771&lt;$B$1,VLOOKUP(D771,[1]DI!$A$4:$B$15000,2,FALSE),0)</f>
        <v>0.1215</v>
      </c>
      <c r="F771" s="14">
        <f t="shared" ca="1" si="256"/>
        <v>1.00045513</v>
      </c>
      <c r="G771" s="14">
        <f ca="1">(TRUNC(PRODUCT($F$12:$F770),16))</f>
        <v>1.4094481518134601</v>
      </c>
      <c r="H771" s="14">
        <f t="shared" si="257"/>
        <v>1</v>
      </c>
      <c r="I771" s="14">
        <f t="shared" ca="1" si="258"/>
        <v>1.40944815</v>
      </c>
      <c r="J771" s="13">
        <f t="shared" si="248"/>
        <v>0</v>
      </c>
      <c r="K771" s="29">
        <f t="shared" si="249"/>
        <v>44538</v>
      </c>
      <c r="L771" s="2">
        <f t="shared" si="250"/>
        <v>759</v>
      </c>
      <c r="M771" s="17">
        <f t="shared" si="251"/>
        <v>759</v>
      </c>
      <c r="N771" s="12">
        <f t="shared" si="240"/>
        <v>1</v>
      </c>
      <c r="O771" s="12">
        <f t="shared" ca="1" si="241"/>
        <v>1.40944815</v>
      </c>
      <c r="P771" s="17">
        <f t="shared" si="252"/>
        <v>0</v>
      </c>
      <c r="Q771" s="14">
        <f t="shared" ca="1" si="242"/>
        <v>409.44815</v>
      </c>
      <c r="R771" s="20">
        <f t="shared" si="243"/>
        <v>0</v>
      </c>
      <c r="S771" s="14">
        <f t="shared" si="244"/>
        <v>0</v>
      </c>
      <c r="T771" s="4" t="str">
        <f t="shared" si="253"/>
        <v>A+J=</v>
      </c>
      <c r="U771" s="29">
        <f t="shared" si="254"/>
        <v>46021</v>
      </c>
      <c r="V771" s="3"/>
      <c r="W771" s="3"/>
      <c r="X771" s="3"/>
      <c r="Z771" s="3"/>
      <c r="AA771" s="1"/>
      <c r="AB771" s="3"/>
      <c r="AC771" s="3"/>
      <c r="AD771" s="3"/>
      <c r="AE771" s="3"/>
      <c r="AF771" s="3"/>
      <c r="AG771" s="11"/>
      <c r="AH771" s="3"/>
      <c r="AI771" s="3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  <c r="EO771" s="2"/>
      <c r="EP771" s="2"/>
      <c r="EQ771" s="2"/>
      <c r="ER771" s="2"/>
      <c r="ES771" s="2"/>
      <c r="ET771" s="2"/>
      <c r="EU771" s="2"/>
      <c r="EV771" s="2"/>
      <c r="EW771" s="2"/>
      <c r="EX771" s="2"/>
      <c r="EY771" s="2"/>
    </row>
    <row r="772" spans="1:155" x14ac:dyDescent="0.15">
      <c r="A772" s="115">
        <f t="shared" si="245"/>
        <v>45642</v>
      </c>
      <c r="B772" s="116">
        <f t="shared" ca="1" si="255"/>
        <v>1410.0896299999999</v>
      </c>
      <c r="C772" s="14">
        <f t="shared" si="246"/>
        <v>1000</v>
      </c>
      <c r="D772" s="95">
        <f t="shared" si="247"/>
        <v>45639</v>
      </c>
      <c r="E772" s="93">
        <f ca="1">IF(D772&lt;$B$1,VLOOKUP(D772,[1]DI!$A$4:$B$15000,2,FALSE),0)</f>
        <v>0.1215</v>
      </c>
      <c r="F772" s="14">
        <f t="shared" ca="1" si="256"/>
        <v>1.00045513</v>
      </c>
      <c r="G772" s="14">
        <f ca="1">(TRUNC(PRODUCT($F$12:$F771),16))</f>
        <v>1.4100896339508</v>
      </c>
      <c r="H772" s="14">
        <f t="shared" si="257"/>
        <v>1</v>
      </c>
      <c r="I772" s="14">
        <f t="shared" ca="1" si="258"/>
        <v>1.4100896300000001</v>
      </c>
      <c r="J772" s="13">
        <f t="shared" si="248"/>
        <v>0</v>
      </c>
      <c r="K772" s="29">
        <f t="shared" si="249"/>
        <v>44538</v>
      </c>
      <c r="L772" s="2">
        <f t="shared" si="250"/>
        <v>760</v>
      </c>
      <c r="M772" s="17">
        <f t="shared" si="251"/>
        <v>760</v>
      </c>
      <c r="N772" s="12">
        <f t="shared" si="240"/>
        <v>1</v>
      </c>
      <c r="O772" s="12">
        <f t="shared" ca="1" si="241"/>
        <v>1.4100896300000001</v>
      </c>
      <c r="P772" s="17">
        <f t="shared" si="252"/>
        <v>0</v>
      </c>
      <c r="Q772" s="14">
        <f t="shared" ca="1" si="242"/>
        <v>410.08963</v>
      </c>
      <c r="R772" s="20">
        <f t="shared" si="243"/>
        <v>0</v>
      </c>
      <c r="S772" s="14">
        <f t="shared" si="244"/>
        <v>0</v>
      </c>
      <c r="T772" s="4" t="str">
        <f t="shared" si="253"/>
        <v>A+J=</v>
      </c>
      <c r="U772" s="29">
        <f t="shared" si="254"/>
        <v>46021</v>
      </c>
      <c r="V772" s="3"/>
      <c r="W772" s="3"/>
      <c r="X772" s="3"/>
      <c r="Z772" s="3"/>
      <c r="AA772" s="1"/>
      <c r="AB772" s="3"/>
      <c r="AC772" s="3"/>
      <c r="AD772" s="3"/>
      <c r="AE772" s="3"/>
      <c r="AF772" s="3"/>
      <c r="AG772" s="11"/>
      <c r="AH772" s="3"/>
      <c r="AI772" s="3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  <c r="EP772" s="2"/>
      <c r="EQ772" s="2"/>
      <c r="ER772" s="2"/>
      <c r="ES772" s="2"/>
      <c r="ET772" s="2"/>
      <c r="EU772" s="2"/>
      <c r="EV772" s="2"/>
      <c r="EW772" s="2"/>
      <c r="EX772" s="2"/>
      <c r="EY772" s="2"/>
    </row>
    <row r="773" spans="1:155" x14ac:dyDescent="0.15">
      <c r="A773" s="115">
        <f t="shared" si="245"/>
        <v>45643</v>
      </c>
      <c r="B773" s="116">
        <f t="shared" ca="1" si="255"/>
        <v>1410.7314099999999</v>
      </c>
      <c r="C773" s="14">
        <f t="shared" si="246"/>
        <v>1000</v>
      </c>
      <c r="D773" s="95">
        <f t="shared" si="247"/>
        <v>45642</v>
      </c>
      <c r="E773" s="93">
        <f ca="1">IF(D773&lt;$B$1,VLOOKUP(D773,[1]DI!$A$4:$B$15000,2,FALSE),0)</f>
        <v>0.1215</v>
      </c>
      <c r="F773" s="14">
        <f t="shared" ca="1" si="256"/>
        <v>1.00045513</v>
      </c>
      <c r="G773" s="14">
        <f ca="1">(TRUNC(PRODUCT($F$12:$F772),16))</f>
        <v>1.4107314080458999</v>
      </c>
      <c r="H773" s="14">
        <f t="shared" si="257"/>
        <v>1</v>
      </c>
      <c r="I773" s="14">
        <f t="shared" ca="1" si="258"/>
        <v>1.4107314099999999</v>
      </c>
      <c r="J773" s="13">
        <f t="shared" si="248"/>
        <v>0</v>
      </c>
      <c r="K773" s="29">
        <f t="shared" si="249"/>
        <v>44538</v>
      </c>
      <c r="L773" s="2">
        <f t="shared" si="250"/>
        <v>761</v>
      </c>
      <c r="M773" s="17">
        <f t="shared" si="251"/>
        <v>761</v>
      </c>
      <c r="N773" s="12">
        <f t="shared" si="240"/>
        <v>1</v>
      </c>
      <c r="O773" s="12">
        <f t="shared" ca="1" si="241"/>
        <v>1.4107314099999999</v>
      </c>
      <c r="P773" s="17">
        <f t="shared" si="252"/>
        <v>0</v>
      </c>
      <c r="Q773" s="14">
        <f t="shared" ca="1" si="242"/>
        <v>410.73140999999998</v>
      </c>
      <c r="R773" s="20">
        <f t="shared" si="243"/>
        <v>0</v>
      </c>
      <c r="S773" s="14">
        <f t="shared" si="244"/>
        <v>0</v>
      </c>
      <c r="T773" s="4" t="str">
        <f t="shared" si="253"/>
        <v>A+J=</v>
      </c>
      <c r="U773" s="29">
        <f t="shared" si="254"/>
        <v>46021</v>
      </c>
      <c r="V773" s="3"/>
      <c r="W773" s="3"/>
      <c r="X773" s="3"/>
      <c r="Z773" s="3"/>
      <c r="AA773" s="1"/>
      <c r="AB773" s="3"/>
      <c r="AC773" s="3"/>
      <c r="AD773" s="3"/>
      <c r="AE773" s="3"/>
      <c r="AF773" s="3"/>
      <c r="AG773" s="11"/>
      <c r="AH773" s="3"/>
      <c r="AI773" s="3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  <c r="EO773" s="2"/>
      <c r="EP773" s="2"/>
      <c r="EQ773" s="2"/>
      <c r="ER773" s="2"/>
      <c r="ES773" s="2"/>
      <c r="ET773" s="2"/>
      <c r="EU773" s="2"/>
      <c r="EV773" s="2"/>
      <c r="EW773" s="2"/>
      <c r="EX773" s="2"/>
      <c r="EY773" s="2"/>
    </row>
    <row r="774" spans="1:155" x14ac:dyDescent="0.15">
      <c r="A774" s="115">
        <f t="shared" si="245"/>
        <v>45644</v>
      </c>
      <c r="B774" s="116">
        <f t="shared" ca="1" si="255"/>
        <v>1411.37347</v>
      </c>
      <c r="C774" s="14">
        <f t="shared" si="246"/>
        <v>1000</v>
      </c>
      <c r="D774" s="95">
        <f t="shared" si="247"/>
        <v>45643</v>
      </c>
      <c r="E774" s="93">
        <f ca="1">IF(D774&lt;$B$1,VLOOKUP(D774,[1]DI!$A$4:$B$15000,2,FALSE),0)</f>
        <v>0.1215</v>
      </c>
      <c r="F774" s="14">
        <f t="shared" ca="1" si="256"/>
        <v>1.00045513</v>
      </c>
      <c r="G774" s="14">
        <f ca="1">(TRUNC(PRODUCT($F$12:$F773),16))</f>
        <v>1.4113734742316399</v>
      </c>
      <c r="H774" s="14">
        <f t="shared" si="257"/>
        <v>1</v>
      </c>
      <c r="I774" s="14">
        <f t="shared" ca="1" si="258"/>
        <v>1.41137347</v>
      </c>
      <c r="J774" s="13">
        <f t="shared" si="248"/>
        <v>0</v>
      </c>
      <c r="K774" s="29">
        <f t="shared" si="249"/>
        <v>44538</v>
      </c>
      <c r="L774" s="2">
        <f t="shared" si="250"/>
        <v>762</v>
      </c>
      <c r="M774" s="17">
        <f t="shared" si="251"/>
        <v>762</v>
      </c>
      <c r="N774" s="12">
        <f t="shared" si="240"/>
        <v>1</v>
      </c>
      <c r="O774" s="12">
        <f t="shared" ca="1" si="241"/>
        <v>1.41137347</v>
      </c>
      <c r="P774" s="17">
        <f t="shared" si="252"/>
        <v>0</v>
      </c>
      <c r="Q774" s="14">
        <f t="shared" ca="1" si="242"/>
        <v>411.37347</v>
      </c>
      <c r="R774" s="20">
        <f t="shared" si="243"/>
        <v>0</v>
      </c>
      <c r="S774" s="14">
        <f t="shared" si="244"/>
        <v>0</v>
      </c>
      <c r="T774" s="4" t="str">
        <f t="shared" si="253"/>
        <v>A+J=</v>
      </c>
      <c r="U774" s="29">
        <f t="shared" si="254"/>
        <v>46021</v>
      </c>
      <c r="V774" s="3"/>
      <c r="W774" s="3"/>
      <c r="X774" s="3"/>
      <c r="Z774" s="3"/>
      <c r="AA774" s="1"/>
      <c r="AB774" s="3"/>
      <c r="AC774" s="3"/>
      <c r="AD774" s="3"/>
      <c r="AE774" s="3"/>
      <c r="AF774" s="3"/>
      <c r="AG774" s="11"/>
      <c r="AH774" s="3"/>
      <c r="AI774" s="3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  <c r="EO774" s="2"/>
      <c r="EP774" s="2"/>
      <c r="EQ774" s="2"/>
      <c r="ER774" s="2"/>
      <c r="ES774" s="2"/>
      <c r="ET774" s="2"/>
      <c r="EU774" s="2"/>
      <c r="EV774" s="2"/>
      <c r="EW774" s="2"/>
      <c r="EX774" s="2"/>
      <c r="EY774" s="2"/>
    </row>
    <row r="775" spans="1:155" x14ac:dyDescent="0.15">
      <c r="A775" s="115">
        <f t="shared" si="245"/>
        <v>45645</v>
      </c>
      <c r="B775" s="116">
        <f t="shared" ca="1" si="255"/>
        <v>1412.0158300000001</v>
      </c>
      <c r="C775" s="14">
        <f t="shared" si="246"/>
        <v>1000</v>
      </c>
      <c r="D775" s="95">
        <f t="shared" si="247"/>
        <v>45644</v>
      </c>
      <c r="E775" s="93">
        <f ca="1">IF(D775&lt;$B$1,VLOOKUP(D775,[1]DI!$A$4:$B$15000,2,FALSE),0)</f>
        <v>0.1215</v>
      </c>
      <c r="F775" s="14">
        <f t="shared" ca="1" si="256"/>
        <v>1.00045513</v>
      </c>
      <c r="G775" s="14">
        <f ca="1">(TRUNC(PRODUCT($F$12:$F774),16))</f>
        <v>1.41201583264097</v>
      </c>
      <c r="H775" s="14">
        <f t="shared" si="257"/>
        <v>1</v>
      </c>
      <c r="I775" s="14">
        <f t="shared" ca="1" si="258"/>
        <v>1.4120158300000001</v>
      </c>
      <c r="J775" s="13">
        <f t="shared" si="248"/>
        <v>0</v>
      </c>
      <c r="K775" s="29">
        <f t="shared" si="249"/>
        <v>44538</v>
      </c>
      <c r="L775" s="2">
        <f t="shared" si="250"/>
        <v>763</v>
      </c>
      <c r="M775" s="17">
        <f t="shared" si="251"/>
        <v>763</v>
      </c>
      <c r="N775" s="12">
        <f t="shared" si="240"/>
        <v>1</v>
      </c>
      <c r="O775" s="12">
        <f t="shared" ca="1" si="241"/>
        <v>1.4120158300000001</v>
      </c>
      <c r="P775" s="17">
        <f t="shared" si="252"/>
        <v>0</v>
      </c>
      <c r="Q775" s="14">
        <f t="shared" ca="1" si="242"/>
        <v>412.01582999999999</v>
      </c>
      <c r="R775" s="20">
        <f t="shared" si="243"/>
        <v>0</v>
      </c>
      <c r="S775" s="14">
        <f t="shared" si="244"/>
        <v>0</v>
      </c>
      <c r="T775" s="4" t="str">
        <f t="shared" si="253"/>
        <v>A+J=</v>
      </c>
      <c r="U775" s="29">
        <f t="shared" si="254"/>
        <v>46021</v>
      </c>
      <c r="V775" s="3"/>
      <c r="W775" s="3"/>
      <c r="X775" s="3"/>
      <c r="Z775" s="3"/>
      <c r="AA775" s="1"/>
      <c r="AB775" s="3"/>
      <c r="AC775" s="3"/>
      <c r="AD775" s="3"/>
      <c r="AE775" s="3"/>
      <c r="AF775" s="3"/>
      <c r="AG775" s="11"/>
      <c r="AH775" s="3"/>
      <c r="AI775" s="3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  <c r="EO775" s="2"/>
      <c r="EP775" s="2"/>
      <c r="EQ775" s="2"/>
      <c r="ER775" s="2"/>
      <c r="ES775" s="2"/>
      <c r="ET775" s="2"/>
      <c r="EU775" s="2"/>
      <c r="EV775" s="2"/>
      <c r="EW775" s="2"/>
      <c r="EX775" s="2"/>
      <c r="EY775" s="2"/>
    </row>
    <row r="776" spans="1:155" x14ac:dyDescent="0.15">
      <c r="A776" s="115">
        <f t="shared" si="245"/>
        <v>45646</v>
      </c>
      <c r="B776" s="116">
        <f t="shared" ca="1" si="255"/>
        <v>1412.6584800000001</v>
      </c>
      <c r="C776" s="14">
        <f t="shared" si="246"/>
        <v>1000</v>
      </c>
      <c r="D776" s="95">
        <f t="shared" si="247"/>
        <v>45645</v>
      </c>
      <c r="E776" s="93">
        <f ca="1">IF(D776&lt;$B$1,VLOOKUP(D776,[1]DI!$A$4:$B$15000,2,FALSE),0)</f>
        <v>0.1215</v>
      </c>
      <c r="F776" s="14">
        <f t="shared" ca="1" si="256"/>
        <v>1.00045513</v>
      </c>
      <c r="G776" s="14">
        <f ca="1">(TRUNC(PRODUCT($F$12:$F775),16))</f>
        <v>1.4126584834068801</v>
      </c>
      <c r="H776" s="14">
        <f t="shared" si="257"/>
        <v>1</v>
      </c>
      <c r="I776" s="14">
        <f t="shared" ca="1" si="258"/>
        <v>1.4126584799999999</v>
      </c>
      <c r="J776" s="13">
        <f t="shared" si="248"/>
        <v>0</v>
      </c>
      <c r="K776" s="29">
        <f t="shared" si="249"/>
        <v>44538</v>
      </c>
      <c r="L776" s="2">
        <f t="shared" si="250"/>
        <v>764</v>
      </c>
      <c r="M776" s="17">
        <f t="shared" si="251"/>
        <v>764</v>
      </c>
      <c r="N776" s="12">
        <f t="shared" si="240"/>
        <v>1</v>
      </c>
      <c r="O776" s="12">
        <f t="shared" ca="1" si="241"/>
        <v>1.4126584799999999</v>
      </c>
      <c r="P776" s="17">
        <f t="shared" si="252"/>
        <v>0</v>
      </c>
      <c r="Q776" s="14">
        <f t="shared" ca="1" si="242"/>
        <v>412.65848</v>
      </c>
      <c r="R776" s="20">
        <f t="shared" si="243"/>
        <v>0</v>
      </c>
      <c r="S776" s="14">
        <f t="shared" si="244"/>
        <v>0</v>
      </c>
      <c r="T776" s="4" t="str">
        <f t="shared" si="253"/>
        <v>A+J=</v>
      </c>
      <c r="U776" s="29">
        <f t="shared" si="254"/>
        <v>46021</v>
      </c>
      <c r="V776" s="3"/>
      <c r="W776" s="3"/>
      <c r="X776" s="3"/>
      <c r="Z776" s="3"/>
      <c r="AA776" s="1"/>
      <c r="AB776" s="3"/>
      <c r="AC776" s="3"/>
      <c r="AD776" s="3"/>
      <c r="AE776" s="3"/>
      <c r="AF776" s="3"/>
      <c r="AG776" s="11"/>
      <c r="AH776" s="3"/>
      <c r="AI776" s="3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  <c r="EO776" s="2"/>
      <c r="EP776" s="2"/>
      <c r="EQ776" s="2"/>
      <c r="ER776" s="2"/>
      <c r="ES776" s="2"/>
      <c r="ET776" s="2"/>
      <c r="EU776" s="2"/>
      <c r="EV776" s="2"/>
      <c r="EW776" s="2"/>
      <c r="EX776" s="2"/>
      <c r="EY776" s="2"/>
    </row>
    <row r="777" spans="1:155" x14ac:dyDescent="0.15">
      <c r="A777" s="115">
        <f t="shared" si="245"/>
        <v>45649</v>
      </c>
      <c r="B777" s="116">
        <f t="shared" ca="1" si="255"/>
        <v>1413.30143</v>
      </c>
      <c r="C777" s="14">
        <f t="shared" si="246"/>
        <v>1000</v>
      </c>
      <c r="D777" s="95">
        <f t="shared" si="247"/>
        <v>45646</v>
      </c>
      <c r="E777" s="93">
        <f ca="1">IF(D777&lt;$B$1,VLOOKUP(D777,[1]DI!$A$4:$B$15000,2,FALSE),0)</f>
        <v>0.1215</v>
      </c>
      <c r="F777" s="14">
        <f t="shared" ca="1" si="256"/>
        <v>1.00045513</v>
      </c>
      <c r="G777" s="14">
        <f ca="1">(TRUNC(PRODUCT($F$12:$F776),16))</f>
        <v>1.41330142666243</v>
      </c>
      <c r="H777" s="14">
        <f t="shared" si="257"/>
        <v>1</v>
      </c>
      <c r="I777" s="14">
        <f t="shared" ca="1" si="258"/>
        <v>1.41330143</v>
      </c>
      <c r="J777" s="13">
        <f t="shared" si="248"/>
        <v>0</v>
      </c>
      <c r="K777" s="29">
        <f t="shared" si="249"/>
        <v>44538</v>
      </c>
      <c r="L777" s="2">
        <f t="shared" si="250"/>
        <v>765</v>
      </c>
      <c r="M777" s="17">
        <f t="shared" si="251"/>
        <v>765</v>
      </c>
      <c r="N777" s="12">
        <f t="shared" si="240"/>
        <v>1</v>
      </c>
      <c r="O777" s="12">
        <f t="shared" ca="1" si="241"/>
        <v>1.41330143</v>
      </c>
      <c r="P777" s="17">
        <f t="shared" si="252"/>
        <v>0</v>
      </c>
      <c r="Q777" s="14">
        <f t="shared" ca="1" si="242"/>
        <v>413.30142999999998</v>
      </c>
      <c r="R777" s="20">
        <f t="shared" si="243"/>
        <v>0</v>
      </c>
      <c r="S777" s="14">
        <f t="shared" si="244"/>
        <v>0</v>
      </c>
      <c r="T777" s="4" t="str">
        <f t="shared" si="253"/>
        <v>A+J=</v>
      </c>
      <c r="U777" s="29">
        <f t="shared" si="254"/>
        <v>46021</v>
      </c>
      <c r="V777" s="3"/>
      <c r="W777" s="3"/>
      <c r="X777" s="3"/>
      <c r="Z777" s="3"/>
      <c r="AA777" s="1"/>
      <c r="AB777" s="3"/>
      <c r="AC777" s="3"/>
      <c r="AD777" s="3"/>
      <c r="AE777" s="3"/>
      <c r="AF777" s="3"/>
      <c r="AG777" s="11"/>
      <c r="AH777" s="3"/>
      <c r="AI777" s="3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  <c r="EO777" s="2"/>
      <c r="EP777" s="2"/>
      <c r="EQ777" s="2"/>
      <c r="ER777" s="2"/>
      <c r="ES777" s="2"/>
      <c r="ET777" s="2"/>
      <c r="EU777" s="2"/>
      <c r="EV777" s="2"/>
      <c r="EW777" s="2"/>
      <c r="EX777" s="2"/>
      <c r="EY777" s="2"/>
    </row>
    <row r="778" spans="1:155" x14ac:dyDescent="0.15">
      <c r="A778" s="115">
        <f t="shared" si="245"/>
        <v>45650</v>
      </c>
      <c r="B778" s="116">
        <f t="shared" ca="1" si="255"/>
        <v>1413.9446600000001</v>
      </c>
      <c r="C778" s="14">
        <f t="shared" si="246"/>
        <v>1000</v>
      </c>
      <c r="D778" s="95">
        <f t="shared" si="247"/>
        <v>45649</v>
      </c>
      <c r="E778" s="93">
        <f ca="1">IF(D778&lt;$B$1,VLOOKUP(D778,[1]DI!$A$4:$B$15000,2,FALSE),0)</f>
        <v>0.1215</v>
      </c>
      <c r="F778" s="14">
        <f t="shared" ca="1" si="256"/>
        <v>1.00045513</v>
      </c>
      <c r="G778" s="14">
        <f ca="1">(TRUNC(PRODUCT($F$12:$F777),16))</f>
        <v>1.4139446625407499</v>
      </c>
      <c r="H778" s="14">
        <f t="shared" si="257"/>
        <v>1</v>
      </c>
      <c r="I778" s="14">
        <f t="shared" ca="1" si="258"/>
        <v>1.4139446600000001</v>
      </c>
      <c r="J778" s="13">
        <f t="shared" si="248"/>
        <v>0</v>
      </c>
      <c r="K778" s="29">
        <f t="shared" si="249"/>
        <v>44538</v>
      </c>
      <c r="L778" s="2">
        <f t="shared" si="250"/>
        <v>766</v>
      </c>
      <c r="M778" s="17">
        <f t="shared" si="251"/>
        <v>766</v>
      </c>
      <c r="N778" s="12">
        <f t="shared" si="240"/>
        <v>1</v>
      </c>
      <c r="O778" s="12">
        <f t="shared" ca="1" si="241"/>
        <v>1.4139446600000001</v>
      </c>
      <c r="P778" s="17">
        <f t="shared" si="252"/>
        <v>0</v>
      </c>
      <c r="Q778" s="14">
        <f t="shared" ca="1" si="242"/>
        <v>413.94466</v>
      </c>
      <c r="R778" s="20">
        <f t="shared" si="243"/>
        <v>0</v>
      </c>
      <c r="S778" s="14">
        <f t="shared" si="244"/>
        <v>0</v>
      </c>
      <c r="T778" s="4" t="str">
        <f t="shared" si="253"/>
        <v>A+J=</v>
      </c>
      <c r="U778" s="29">
        <f t="shared" si="254"/>
        <v>46021</v>
      </c>
      <c r="V778" s="3"/>
      <c r="W778" s="3"/>
      <c r="X778" s="3"/>
      <c r="Z778" s="3"/>
      <c r="AA778" s="1"/>
      <c r="AB778" s="3"/>
      <c r="AC778" s="3"/>
      <c r="AD778" s="3"/>
      <c r="AE778" s="3"/>
      <c r="AF778" s="3"/>
      <c r="AG778" s="11"/>
      <c r="AH778" s="3"/>
      <c r="AI778" s="3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  <c r="EO778" s="2"/>
      <c r="EP778" s="2"/>
      <c r="EQ778" s="2"/>
      <c r="ER778" s="2"/>
      <c r="ES778" s="2"/>
      <c r="ET778" s="2"/>
      <c r="EU778" s="2"/>
      <c r="EV778" s="2"/>
      <c r="EW778" s="2"/>
      <c r="EX778" s="2"/>
      <c r="EY778" s="2"/>
    </row>
    <row r="779" spans="1:155" x14ac:dyDescent="0.15">
      <c r="A779" s="115">
        <f t="shared" si="245"/>
        <v>45652</v>
      </c>
      <c r="B779" s="116">
        <f t="shared" ca="1" si="255"/>
        <v>1414.5881899999999</v>
      </c>
      <c r="C779" s="14">
        <f t="shared" si="246"/>
        <v>1000</v>
      </c>
      <c r="D779" s="95">
        <f t="shared" si="247"/>
        <v>45650</v>
      </c>
      <c r="E779" s="93">
        <f ca="1">IF(D779&lt;$B$1,VLOOKUP(D779,[1]DI!$A$4:$B$15000,2,FALSE),0)</f>
        <v>0.1215</v>
      </c>
      <c r="F779" s="14">
        <f t="shared" ca="1" si="256"/>
        <v>1.00045513</v>
      </c>
      <c r="G779" s="14">
        <f ca="1">(TRUNC(PRODUCT($F$12:$F778),16))</f>
        <v>1.41458819117501</v>
      </c>
      <c r="H779" s="14">
        <f t="shared" si="257"/>
        <v>1</v>
      </c>
      <c r="I779" s="14">
        <f t="shared" ca="1" si="258"/>
        <v>1.4145881899999999</v>
      </c>
      <c r="J779" s="13">
        <f t="shared" si="248"/>
        <v>0</v>
      </c>
      <c r="K779" s="29">
        <f t="shared" si="249"/>
        <v>44538</v>
      </c>
      <c r="L779" s="2">
        <f t="shared" si="250"/>
        <v>767</v>
      </c>
      <c r="M779" s="17">
        <f t="shared" si="251"/>
        <v>767</v>
      </c>
      <c r="N779" s="12">
        <f t="shared" si="240"/>
        <v>1</v>
      </c>
      <c r="O779" s="12">
        <f t="shared" ca="1" si="241"/>
        <v>1.4145881899999999</v>
      </c>
      <c r="P779" s="17">
        <f t="shared" si="252"/>
        <v>0</v>
      </c>
      <c r="Q779" s="14">
        <f t="shared" ca="1" si="242"/>
        <v>414.58819</v>
      </c>
      <c r="R779" s="20">
        <f t="shared" si="243"/>
        <v>0</v>
      </c>
      <c r="S779" s="14">
        <f t="shared" si="244"/>
        <v>0</v>
      </c>
      <c r="T779" s="4" t="str">
        <f t="shared" si="253"/>
        <v>A+J=</v>
      </c>
      <c r="U779" s="29">
        <f t="shared" si="254"/>
        <v>46021</v>
      </c>
      <c r="V779" s="3"/>
      <c r="W779" s="3"/>
      <c r="X779" s="3"/>
      <c r="Z779" s="3"/>
      <c r="AA779" s="1"/>
      <c r="AB779" s="3"/>
      <c r="AC779" s="3"/>
      <c r="AD779" s="3"/>
      <c r="AE779" s="3"/>
      <c r="AF779" s="3"/>
      <c r="AG779" s="11"/>
      <c r="AH779" s="3"/>
      <c r="AI779" s="3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  <c r="EO779" s="2"/>
      <c r="EP779" s="2"/>
      <c r="EQ779" s="2"/>
      <c r="ER779" s="2"/>
      <c r="ES779" s="2"/>
      <c r="ET779" s="2"/>
      <c r="EU779" s="2"/>
      <c r="EV779" s="2"/>
      <c r="EW779" s="2"/>
      <c r="EX779" s="2"/>
      <c r="EY779" s="2"/>
    </row>
    <row r="780" spans="1:155" x14ac:dyDescent="0.15">
      <c r="A780" s="115">
        <f t="shared" si="245"/>
        <v>45653</v>
      </c>
      <c r="B780" s="116">
        <f t="shared" ca="1" si="255"/>
        <v>1415.2320099999999</v>
      </c>
      <c r="C780" s="14">
        <f t="shared" si="246"/>
        <v>1000</v>
      </c>
      <c r="D780" s="95">
        <f t="shared" si="247"/>
        <v>45652</v>
      </c>
      <c r="E780" s="93">
        <f ca="1">IF(D780&lt;$B$1,VLOOKUP(D780,[1]DI!$A$4:$B$15000,2,FALSE),0)</f>
        <v>0.1215</v>
      </c>
      <c r="F780" s="14">
        <f t="shared" ca="1" si="256"/>
        <v>1.00045513</v>
      </c>
      <c r="G780" s="14">
        <f ca="1">(TRUNC(PRODUCT($F$12:$F779),16))</f>
        <v>1.4152320126984601</v>
      </c>
      <c r="H780" s="14">
        <f t="shared" si="257"/>
        <v>1</v>
      </c>
      <c r="I780" s="14">
        <f t="shared" ca="1" si="258"/>
        <v>1.41523201</v>
      </c>
      <c r="J780" s="13">
        <f t="shared" si="248"/>
        <v>0</v>
      </c>
      <c r="K780" s="29">
        <f t="shared" si="249"/>
        <v>44538</v>
      </c>
      <c r="L780" s="2">
        <f t="shared" si="250"/>
        <v>768</v>
      </c>
      <c r="M780" s="17">
        <f t="shared" si="251"/>
        <v>768</v>
      </c>
      <c r="N780" s="12">
        <f t="shared" ref="N780:N843" si="259">ROUND((J780+1)^(M780/252),9)</f>
        <v>1</v>
      </c>
      <c r="O780" s="12">
        <f t="shared" ref="O780:O843" ca="1" si="260">ROUND(I780*N780,9)</f>
        <v>1.41523201</v>
      </c>
      <c r="P780" s="17">
        <f t="shared" si="252"/>
        <v>0</v>
      </c>
      <c r="Q780" s="14">
        <f t="shared" ref="Q780:Q843" ca="1" si="261">TRUNC(((O780-1)*C780),8)</f>
        <v>415.23201</v>
      </c>
      <c r="R780" s="20">
        <f t="shared" ref="R780:R843" si="262">IF($P780&gt;0,VLOOKUP($P780,$X$12:$AD$150,7),0)</f>
        <v>0</v>
      </c>
      <c r="S780" s="14">
        <f t="shared" ref="S780:S843" si="263">IF(R780&gt;0,TRUNC(R780*C780,8),0)</f>
        <v>0</v>
      </c>
      <c r="T780" s="4" t="str">
        <f t="shared" si="253"/>
        <v>A+J=</v>
      </c>
      <c r="U780" s="29">
        <f t="shared" si="254"/>
        <v>46021</v>
      </c>
      <c r="V780" s="3"/>
      <c r="W780" s="3"/>
      <c r="X780" s="3"/>
      <c r="Z780" s="3"/>
      <c r="AA780" s="1"/>
      <c r="AB780" s="3"/>
      <c r="AC780" s="3"/>
      <c r="AD780" s="3"/>
      <c r="AE780" s="3"/>
      <c r="AF780" s="3"/>
      <c r="AG780" s="11"/>
      <c r="AH780" s="3"/>
      <c r="AI780" s="3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  <c r="EO780" s="2"/>
      <c r="EP780" s="2"/>
      <c r="EQ780" s="2"/>
      <c r="ER780" s="2"/>
      <c r="ES780" s="2"/>
      <c r="ET780" s="2"/>
      <c r="EU780" s="2"/>
      <c r="EV780" s="2"/>
      <c r="EW780" s="2"/>
      <c r="EX780" s="2"/>
      <c r="EY780" s="2"/>
    </row>
    <row r="781" spans="1:155" x14ac:dyDescent="0.15">
      <c r="A781" s="115">
        <f t="shared" ref="A781:A844" si="264">WORKDAY($A780,1,$X$166:$X$544)</f>
        <v>45656</v>
      </c>
      <c r="B781" s="116">
        <f t="shared" ca="1" si="255"/>
        <v>1415.8761300000001</v>
      </c>
      <c r="C781" s="14">
        <f t="shared" ref="C781:C844" si="265">(C780-S780)</f>
        <v>1000</v>
      </c>
      <c r="D781" s="95">
        <f t="shared" ref="D781:D844" si="266">WORKDAY($A781,-1,$X$160:$X$544)</f>
        <v>45653</v>
      </c>
      <c r="E781" s="93">
        <f ca="1">IF(D781&lt;$B$1,VLOOKUP(D781,[1]DI!$A$4:$B$15000,2,FALSE),0)</f>
        <v>0.1215</v>
      </c>
      <c r="F781" s="14">
        <f t="shared" ca="1" si="256"/>
        <v>1.00045513</v>
      </c>
      <c r="G781" s="14">
        <f ca="1">(TRUNC(PRODUCT($F$12:$F780),16))</f>
        <v>1.4158761272444</v>
      </c>
      <c r="H781" s="14">
        <f t="shared" si="257"/>
        <v>1</v>
      </c>
      <c r="I781" s="14">
        <f t="shared" ca="1" si="258"/>
        <v>1.41587613</v>
      </c>
      <c r="J781" s="13">
        <f t="shared" ref="J781:J844" si="267">J780</f>
        <v>0</v>
      </c>
      <c r="K781" s="29">
        <f t="shared" ref="K781:K844" si="268">IF(P780&gt;0,VLOOKUP(P780,X$12:AH$150,2),K780)</f>
        <v>44538</v>
      </c>
      <c r="L781" s="2">
        <f t="shared" ref="L781:L844" si="269">IF(A781&gt;K781,IF(NETWORKDAYS(K781,A781,$X$160:$X$544)-1=0,1,NETWORKDAYS(K781,A781,$X$160:$X$544)-1),0)</f>
        <v>769</v>
      </c>
      <c r="M781" s="17">
        <f t="shared" ref="M781:M844" si="270">IF(AND(L781=1,L780=1),1,IF(L781&gt;0,IF(L781=L780,L781+1,L781),0))</f>
        <v>769</v>
      </c>
      <c r="N781" s="12">
        <f t="shared" si="259"/>
        <v>1</v>
      </c>
      <c r="O781" s="12">
        <f t="shared" ca="1" si="260"/>
        <v>1.41587613</v>
      </c>
      <c r="P781" s="17">
        <f t="shared" ref="P781:P844" si="271">IF(VLOOKUP(A781,Y$12:AF$150,8)=VLOOKUP(A780,Y$12:AF$150,8),0,VLOOKUP(A781,Y$12:AF$150,8))</f>
        <v>0</v>
      </c>
      <c r="Q781" s="14">
        <f t="shared" ca="1" si="261"/>
        <v>415.87612999999999</v>
      </c>
      <c r="R781" s="20">
        <f t="shared" si="262"/>
        <v>0</v>
      </c>
      <c r="S781" s="14">
        <f t="shared" si="263"/>
        <v>0</v>
      </c>
      <c r="T781" s="4" t="str">
        <f t="shared" ref="T781:T844" si="272">IF(P780&gt;0,VLOOKUP(P780,X$12:AH$150,10),T780)</f>
        <v>A+J=</v>
      </c>
      <c r="U781" s="29">
        <f t="shared" ref="U781:U844" si="273">IF(P780&gt;0,VLOOKUP(P780,X$12:AH$150,11),U780)</f>
        <v>46021</v>
      </c>
      <c r="V781" s="3"/>
      <c r="W781" s="3"/>
      <c r="X781" s="3"/>
      <c r="Z781" s="3"/>
      <c r="AA781" s="1"/>
      <c r="AB781" s="3"/>
      <c r="AC781" s="3"/>
      <c r="AD781" s="3"/>
      <c r="AE781" s="3"/>
      <c r="AF781" s="3"/>
      <c r="AG781" s="11"/>
      <c r="AH781" s="3"/>
      <c r="AI781" s="3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  <c r="EO781" s="2"/>
      <c r="EP781" s="2"/>
      <c r="EQ781" s="2"/>
      <c r="ER781" s="2"/>
      <c r="ES781" s="2"/>
      <c r="ET781" s="2"/>
      <c r="EU781" s="2"/>
      <c r="EV781" s="2"/>
      <c r="EW781" s="2"/>
      <c r="EX781" s="2"/>
      <c r="EY781" s="2"/>
    </row>
    <row r="782" spans="1:155" x14ac:dyDescent="0.15">
      <c r="A782" s="115">
        <f t="shared" si="264"/>
        <v>45657</v>
      </c>
      <c r="B782" s="116">
        <f t="shared" ref="B782:B845" ca="1" si="274">IF(D782&lt;=TODAY(),C782+Q782,IF(AND(D782&gt;TODAY(),A782&lt;=$B$1),IF(VLOOKUP(TODAY(),$A$10:$E$5000,4,FALSE)=0,"n.d",C782+Q782),"n.d"))</f>
        <v>1416.52053</v>
      </c>
      <c r="C782" s="14">
        <f t="shared" si="265"/>
        <v>1000</v>
      </c>
      <c r="D782" s="95">
        <f t="shared" si="266"/>
        <v>45656</v>
      </c>
      <c r="E782" s="93">
        <f ca="1">IF(D782&lt;$B$1,VLOOKUP(D782,[1]DI!$A$4:$B$15000,2,FALSE),0)</f>
        <v>0.1215</v>
      </c>
      <c r="F782" s="14">
        <f t="shared" ref="F782:F845" ca="1" si="275">ROUND(((1+E782)^(1/252)),8)</f>
        <v>1.00045513</v>
      </c>
      <c r="G782" s="14">
        <f ca="1">(TRUNC(PRODUCT($F$12:$F781),16))</f>
        <v>1.41652053494619</v>
      </c>
      <c r="H782" s="14">
        <f t="shared" ref="H782:H845" si="276">IF(P781&gt;0,G781,H781)</f>
        <v>1</v>
      </c>
      <c r="I782" s="14">
        <f t="shared" ref="I782:I845" ca="1" si="277">ROUND(G782/H782,8)</f>
        <v>1.4165205300000001</v>
      </c>
      <c r="J782" s="13">
        <f t="shared" si="267"/>
        <v>0</v>
      </c>
      <c r="K782" s="29">
        <f t="shared" si="268"/>
        <v>44538</v>
      </c>
      <c r="L782" s="2">
        <f t="shared" si="269"/>
        <v>770</v>
      </c>
      <c r="M782" s="17">
        <f t="shared" si="270"/>
        <v>770</v>
      </c>
      <c r="N782" s="12">
        <f t="shared" si="259"/>
        <v>1</v>
      </c>
      <c r="O782" s="12">
        <f t="shared" ca="1" si="260"/>
        <v>1.4165205300000001</v>
      </c>
      <c r="P782" s="17">
        <f t="shared" si="271"/>
        <v>0</v>
      </c>
      <c r="Q782" s="14">
        <f t="shared" ca="1" si="261"/>
        <v>416.52053000000001</v>
      </c>
      <c r="R782" s="20">
        <f t="shared" si="262"/>
        <v>0</v>
      </c>
      <c r="S782" s="14">
        <f t="shared" si="263"/>
        <v>0</v>
      </c>
      <c r="T782" s="4" t="str">
        <f t="shared" si="272"/>
        <v>A+J=</v>
      </c>
      <c r="U782" s="29">
        <f t="shared" si="273"/>
        <v>46021</v>
      </c>
      <c r="V782" s="3"/>
      <c r="W782" s="3"/>
      <c r="X782" s="3"/>
      <c r="Z782" s="3"/>
      <c r="AA782" s="1"/>
      <c r="AB782" s="3"/>
      <c r="AC782" s="3"/>
      <c r="AD782" s="3"/>
      <c r="AE782" s="3"/>
      <c r="AF782" s="3"/>
      <c r="AG782" s="11"/>
      <c r="AH782" s="3"/>
      <c r="AI782" s="3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  <c r="EO782" s="2"/>
      <c r="EP782" s="2"/>
      <c r="EQ782" s="2"/>
      <c r="ER782" s="2"/>
      <c r="ES782" s="2"/>
      <c r="ET782" s="2"/>
      <c r="EU782" s="2"/>
      <c r="EV782" s="2"/>
      <c r="EW782" s="2"/>
      <c r="EX782" s="2"/>
      <c r="EY782" s="2"/>
    </row>
    <row r="783" spans="1:155" x14ac:dyDescent="0.15">
      <c r="A783" s="115">
        <f t="shared" si="264"/>
        <v>45659</v>
      </c>
      <c r="B783" s="116">
        <f t="shared" ca="1" si="274"/>
        <v>1417.16524</v>
      </c>
      <c r="C783" s="14">
        <f t="shared" si="265"/>
        <v>1000</v>
      </c>
      <c r="D783" s="95">
        <f t="shared" si="266"/>
        <v>45657</v>
      </c>
      <c r="E783" s="93">
        <f ca="1">IF(D783&lt;$B$1,VLOOKUP(D783,[1]DI!$A$4:$B$15000,2,FALSE),0)</f>
        <v>0.1215</v>
      </c>
      <c r="F783" s="14">
        <f t="shared" ca="1" si="275"/>
        <v>1.00045513</v>
      </c>
      <c r="G783" s="14">
        <f ca="1">(TRUNC(PRODUCT($F$12:$F782),16))</f>
        <v>1.41716523593726</v>
      </c>
      <c r="H783" s="14">
        <f t="shared" si="276"/>
        <v>1</v>
      </c>
      <c r="I783" s="14">
        <f t="shared" ca="1" si="277"/>
        <v>1.4171652400000001</v>
      </c>
      <c r="J783" s="13">
        <f t="shared" si="267"/>
        <v>0</v>
      </c>
      <c r="K783" s="29">
        <f t="shared" si="268"/>
        <v>44538</v>
      </c>
      <c r="L783" s="2">
        <f t="shared" si="269"/>
        <v>771</v>
      </c>
      <c r="M783" s="17">
        <f t="shared" si="270"/>
        <v>771</v>
      </c>
      <c r="N783" s="12">
        <f t="shared" si="259"/>
        <v>1</v>
      </c>
      <c r="O783" s="12">
        <f t="shared" ca="1" si="260"/>
        <v>1.4171652400000001</v>
      </c>
      <c r="P783" s="17">
        <f t="shared" si="271"/>
        <v>0</v>
      </c>
      <c r="Q783" s="14">
        <f t="shared" ca="1" si="261"/>
        <v>417.16523999999998</v>
      </c>
      <c r="R783" s="20">
        <f t="shared" si="262"/>
        <v>0</v>
      </c>
      <c r="S783" s="14">
        <f t="shared" si="263"/>
        <v>0</v>
      </c>
      <c r="T783" s="4" t="str">
        <f t="shared" si="272"/>
        <v>A+J=</v>
      </c>
      <c r="U783" s="29">
        <f t="shared" si="273"/>
        <v>46021</v>
      </c>
      <c r="V783" s="3"/>
      <c r="W783" s="3"/>
      <c r="X783" s="3"/>
      <c r="Z783" s="3"/>
      <c r="AA783" s="1"/>
      <c r="AB783" s="3"/>
      <c r="AC783" s="3"/>
      <c r="AD783" s="3"/>
      <c r="AE783" s="3"/>
      <c r="AF783" s="3"/>
      <c r="AG783" s="11"/>
      <c r="AH783" s="3"/>
      <c r="AI783" s="3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  <c r="EO783" s="2"/>
      <c r="EP783" s="2"/>
      <c r="EQ783" s="2"/>
      <c r="ER783" s="2"/>
      <c r="ES783" s="2"/>
      <c r="ET783" s="2"/>
      <c r="EU783" s="2"/>
      <c r="EV783" s="2"/>
      <c r="EW783" s="2"/>
      <c r="EX783" s="2"/>
      <c r="EY783" s="2"/>
    </row>
    <row r="784" spans="1:155" x14ac:dyDescent="0.15">
      <c r="A784" s="115">
        <f t="shared" si="264"/>
        <v>45660</v>
      </c>
      <c r="B784" s="116">
        <f t="shared" ca="1" si="274"/>
        <v>1417.81023</v>
      </c>
      <c r="C784" s="14">
        <f t="shared" si="265"/>
        <v>1000</v>
      </c>
      <c r="D784" s="95">
        <f t="shared" si="266"/>
        <v>45659</v>
      </c>
      <c r="E784" s="93">
        <f ca="1">IF(D784&lt;$B$1,VLOOKUP(D784,[1]DI!$A$4:$B$15000,2,FALSE),0)</f>
        <v>0.1215</v>
      </c>
      <c r="F784" s="14">
        <f t="shared" ca="1" si="275"/>
        <v>1.00045513</v>
      </c>
      <c r="G784" s="14">
        <f ca="1">(TRUNC(PRODUCT($F$12:$F783),16))</f>
        <v>1.41781023035109</v>
      </c>
      <c r="H784" s="14">
        <f t="shared" si="276"/>
        <v>1</v>
      </c>
      <c r="I784" s="14">
        <f t="shared" ca="1" si="277"/>
        <v>1.4178102299999999</v>
      </c>
      <c r="J784" s="13">
        <f t="shared" si="267"/>
        <v>0</v>
      </c>
      <c r="K784" s="29">
        <f t="shared" si="268"/>
        <v>44538</v>
      </c>
      <c r="L784" s="2">
        <f t="shared" si="269"/>
        <v>772</v>
      </c>
      <c r="M784" s="17">
        <f t="shared" si="270"/>
        <v>772</v>
      </c>
      <c r="N784" s="12">
        <f t="shared" si="259"/>
        <v>1</v>
      </c>
      <c r="O784" s="12">
        <f t="shared" ca="1" si="260"/>
        <v>1.4178102299999999</v>
      </c>
      <c r="P784" s="17">
        <f t="shared" si="271"/>
        <v>0</v>
      </c>
      <c r="Q784" s="14">
        <f t="shared" ca="1" si="261"/>
        <v>417.81022999999999</v>
      </c>
      <c r="R784" s="20">
        <f t="shared" si="262"/>
        <v>0</v>
      </c>
      <c r="S784" s="14">
        <f t="shared" si="263"/>
        <v>0</v>
      </c>
      <c r="T784" s="4" t="str">
        <f t="shared" si="272"/>
        <v>A+J=</v>
      </c>
      <c r="U784" s="29">
        <f t="shared" si="273"/>
        <v>46021</v>
      </c>
      <c r="V784" s="3"/>
      <c r="W784" s="3"/>
      <c r="X784" s="3"/>
      <c r="Z784" s="3"/>
      <c r="AA784" s="1"/>
      <c r="AB784" s="3"/>
      <c r="AC784" s="3"/>
      <c r="AD784" s="3"/>
      <c r="AE784" s="3"/>
      <c r="AF784" s="3"/>
      <c r="AG784" s="11"/>
      <c r="AH784" s="3"/>
      <c r="AI784" s="3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  <c r="EO784" s="2"/>
      <c r="EP784" s="2"/>
      <c r="EQ784" s="2"/>
      <c r="ER784" s="2"/>
      <c r="ES784" s="2"/>
      <c r="ET784" s="2"/>
      <c r="EU784" s="2"/>
      <c r="EV784" s="2"/>
      <c r="EW784" s="2"/>
      <c r="EX784" s="2"/>
      <c r="EY784" s="2"/>
    </row>
    <row r="785" spans="1:155" x14ac:dyDescent="0.15">
      <c r="A785" s="115">
        <f t="shared" si="264"/>
        <v>45663</v>
      </c>
      <c r="B785" s="116">
        <f t="shared" ca="1" si="274"/>
        <v>1418.45552</v>
      </c>
      <c r="C785" s="14">
        <f t="shared" si="265"/>
        <v>1000</v>
      </c>
      <c r="D785" s="95">
        <f t="shared" si="266"/>
        <v>45660</v>
      </c>
      <c r="E785" s="93">
        <f ca="1">IF(D785&lt;$B$1,VLOOKUP(D785,[1]DI!$A$4:$B$15000,2,FALSE),0)</f>
        <v>0.1215</v>
      </c>
      <c r="F785" s="14">
        <f t="shared" ca="1" si="275"/>
        <v>1.00045513</v>
      </c>
      <c r="G785" s="14">
        <f ca="1">(TRUNC(PRODUCT($F$12:$F784),16))</f>
        <v>1.41845551832123</v>
      </c>
      <c r="H785" s="14">
        <f t="shared" si="276"/>
        <v>1</v>
      </c>
      <c r="I785" s="14">
        <f t="shared" ca="1" si="277"/>
        <v>1.41845552</v>
      </c>
      <c r="J785" s="13">
        <f t="shared" si="267"/>
        <v>0</v>
      </c>
      <c r="K785" s="29">
        <f t="shared" si="268"/>
        <v>44538</v>
      </c>
      <c r="L785" s="2">
        <f t="shared" si="269"/>
        <v>773</v>
      </c>
      <c r="M785" s="17">
        <f t="shared" si="270"/>
        <v>773</v>
      </c>
      <c r="N785" s="12">
        <f t="shared" si="259"/>
        <v>1</v>
      </c>
      <c r="O785" s="12">
        <f t="shared" ca="1" si="260"/>
        <v>1.41845552</v>
      </c>
      <c r="P785" s="17">
        <f t="shared" si="271"/>
        <v>0</v>
      </c>
      <c r="Q785" s="14">
        <f t="shared" ca="1" si="261"/>
        <v>418.45551999999998</v>
      </c>
      <c r="R785" s="20">
        <f t="shared" si="262"/>
        <v>0</v>
      </c>
      <c r="S785" s="14">
        <f t="shared" si="263"/>
        <v>0</v>
      </c>
      <c r="T785" s="4" t="str">
        <f t="shared" si="272"/>
        <v>A+J=</v>
      </c>
      <c r="U785" s="29">
        <f t="shared" si="273"/>
        <v>46021</v>
      </c>
      <c r="V785" s="3"/>
      <c r="W785" s="3"/>
      <c r="X785" s="3"/>
      <c r="Z785" s="3"/>
      <c r="AA785" s="1"/>
      <c r="AB785" s="3"/>
      <c r="AC785" s="3"/>
      <c r="AD785" s="3"/>
      <c r="AE785" s="3"/>
      <c r="AF785" s="3"/>
      <c r="AG785" s="11"/>
      <c r="AH785" s="3"/>
      <c r="AI785" s="3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  <c r="EO785" s="2"/>
      <c r="EP785" s="2"/>
      <c r="EQ785" s="2"/>
      <c r="ER785" s="2"/>
      <c r="ES785" s="2"/>
      <c r="ET785" s="2"/>
      <c r="EU785" s="2"/>
      <c r="EV785" s="2"/>
      <c r="EW785" s="2"/>
      <c r="EX785" s="2"/>
      <c r="EY785" s="2"/>
    </row>
    <row r="786" spans="1:155" x14ac:dyDescent="0.15">
      <c r="A786" s="115">
        <f t="shared" si="264"/>
        <v>45664</v>
      </c>
      <c r="B786" s="116">
        <f t="shared" ca="1" si="274"/>
        <v>1419.1010999999999</v>
      </c>
      <c r="C786" s="14">
        <f t="shared" si="265"/>
        <v>1000</v>
      </c>
      <c r="D786" s="95">
        <f t="shared" si="266"/>
        <v>45663</v>
      </c>
      <c r="E786" s="93">
        <f ca="1">IF(D786&lt;$B$1,VLOOKUP(D786,[1]DI!$A$4:$B$15000,2,FALSE),0)</f>
        <v>0.1215</v>
      </c>
      <c r="F786" s="14">
        <f t="shared" ca="1" si="275"/>
        <v>1.00045513</v>
      </c>
      <c r="G786" s="14">
        <f ca="1">(TRUNC(PRODUCT($F$12:$F785),16))</f>
        <v>1.4191010999812901</v>
      </c>
      <c r="H786" s="14">
        <f t="shared" si="276"/>
        <v>1</v>
      </c>
      <c r="I786" s="14">
        <f t="shared" ca="1" si="277"/>
        <v>1.4191011</v>
      </c>
      <c r="J786" s="13">
        <f t="shared" si="267"/>
        <v>0</v>
      </c>
      <c r="K786" s="29">
        <f t="shared" si="268"/>
        <v>44538</v>
      </c>
      <c r="L786" s="2">
        <f t="shared" si="269"/>
        <v>774</v>
      </c>
      <c r="M786" s="17">
        <f t="shared" si="270"/>
        <v>774</v>
      </c>
      <c r="N786" s="12">
        <f t="shared" si="259"/>
        <v>1</v>
      </c>
      <c r="O786" s="12">
        <f t="shared" ca="1" si="260"/>
        <v>1.4191011</v>
      </c>
      <c r="P786" s="17">
        <f t="shared" si="271"/>
        <v>0</v>
      </c>
      <c r="Q786" s="14">
        <f t="shared" ca="1" si="261"/>
        <v>419.10109999999997</v>
      </c>
      <c r="R786" s="20">
        <f t="shared" si="262"/>
        <v>0</v>
      </c>
      <c r="S786" s="14">
        <f t="shared" si="263"/>
        <v>0</v>
      </c>
      <c r="T786" s="4" t="str">
        <f t="shared" si="272"/>
        <v>A+J=</v>
      </c>
      <c r="U786" s="29">
        <f t="shared" si="273"/>
        <v>46021</v>
      </c>
      <c r="V786" s="3"/>
      <c r="W786" s="3"/>
      <c r="X786" s="3"/>
      <c r="Z786" s="3"/>
      <c r="AA786" s="1"/>
      <c r="AB786" s="3"/>
      <c r="AC786" s="3"/>
      <c r="AD786" s="3"/>
      <c r="AE786" s="3"/>
      <c r="AF786" s="3"/>
      <c r="AG786" s="11"/>
      <c r="AH786" s="3"/>
      <c r="AI786" s="3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  <c r="EO786" s="2"/>
      <c r="EP786" s="2"/>
      <c r="EQ786" s="2"/>
      <c r="ER786" s="2"/>
      <c r="ES786" s="2"/>
      <c r="ET786" s="2"/>
      <c r="EU786" s="2"/>
      <c r="EV786" s="2"/>
      <c r="EW786" s="2"/>
      <c r="EX786" s="2"/>
      <c r="EY786" s="2"/>
    </row>
    <row r="787" spans="1:155" x14ac:dyDescent="0.15">
      <c r="A787" s="115">
        <f t="shared" si="264"/>
        <v>45665</v>
      </c>
      <c r="B787" s="116">
        <f t="shared" ca="1" si="274"/>
        <v>1419.7469799999999</v>
      </c>
      <c r="C787" s="14">
        <f t="shared" si="265"/>
        <v>1000</v>
      </c>
      <c r="D787" s="95">
        <f t="shared" si="266"/>
        <v>45664</v>
      </c>
      <c r="E787" s="93">
        <f ca="1">IF(D787&lt;$B$1,VLOOKUP(D787,[1]DI!$A$4:$B$15000,2,FALSE),0)</f>
        <v>0.1215</v>
      </c>
      <c r="F787" s="14">
        <f t="shared" ca="1" si="275"/>
        <v>1.00045513</v>
      </c>
      <c r="G787" s="14">
        <f ca="1">(TRUNC(PRODUCT($F$12:$F786),16))</f>
        <v>1.4197469754649199</v>
      </c>
      <c r="H787" s="14">
        <f t="shared" si="276"/>
        <v>1</v>
      </c>
      <c r="I787" s="14">
        <f t="shared" ca="1" si="277"/>
        <v>1.41974698</v>
      </c>
      <c r="J787" s="13">
        <f t="shared" si="267"/>
        <v>0</v>
      </c>
      <c r="K787" s="29">
        <f t="shared" si="268"/>
        <v>44538</v>
      </c>
      <c r="L787" s="2">
        <f t="shared" si="269"/>
        <v>775</v>
      </c>
      <c r="M787" s="17">
        <f t="shared" si="270"/>
        <v>775</v>
      </c>
      <c r="N787" s="12">
        <f t="shared" si="259"/>
        <v>1</v>
      </c>
      <c r="O787" s="12">
        <f t="shared" ca="1" si="260"/>
        <v>1.41974698</v>
      </c>
      <c r="P787" s="17">
        <f t="shared" si="271"/>
        <v>0</v>
      </c>
      <c r="Q787" s="14">
        <f t="shared" ca="1" si="261"/>
        <v>419.74698000000001</v>
      </c>
      <c r="R787" s="20">
        <f t="shared" si="262"/>
        <v>0</v>
      </c>
      <c r="S787" s="14">
        <f t="shared" si="263"/>
        <v>0</v>
      </c>
      <c r="T787" s="4" t="str">
        <f t="shared" si="272"/>
        <v>A+J=</v>
      </c>
      <c r="U787" s="29">
        <f t="shared" si="273"/>
        <v>46021</v>
      </c>
      <c r="V787" s="3"/>
      <c r="W787" s="3"/>
      <c r="X787" s="3"/>
      <c r="Z787" s="3"/>
      <c r="AA787" s="1"/>
      <c r="AB787" s="3"/>
      <c r="AC787" s="3"/>
      <c r="AD787" s="3"/>
      <c r="AE787" s="3"/>
      <c r="AF787" s="3"/>
      <c r="AG787" s="11"/>
      <c r="AH787" s="3"/>
      <c r="AI787" s="3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  <c r="EO787" s="2"/>
      <c r="EP787" s="2"/>
      <c r="EQ787" s="2"/>
      <c r="ER787" s="2"/>
      <c r="ES787" s="2"/>
      <c r="ET787" s="2"/>
      <c r="EU787" s="2"/>
      <c r="EV787" s="2"/>
      <c r="EW787" s="2"/>
      <c r="EX787" s="2"/>
      <c r="EY787" s="2"/>
    </row>
    <row r="788" spans="1:155" x14ac:dyDescent="0.15">
      <c r="A788" s="115">
        <f t="shared" si="264"/>
        <v>45666</v>
      </c>
      <c r="B788" s="116">
        <f t="shared" ca="1" si="274"/>
        <v>1420.3931400000001</v>
      </c>
      <c r="C788" s="14">
        <f t="shared" si="265"/>
        <v>1000</v>
      </c>
      <c r="D788" s="95">
        <f t="shared" si="266"/>
        <v>45665</v>
      </c>
      <c r="E788" s="93">
        <f ca="1">IF(D788&lt;$B$1,VLOOKUP(D788,[1]DI!$A$4:$B$15000,2,FALSE),0)</f>
        <v>0.1215</v>
      </c>
      <c r="F788" s="14">
        <f t="shared" ca="1" si="275"/>
        <v>1.00045513</v>
      </c>
      <c r="G788" s="14">
        <f ca="1">(TRUNC(PRODUCT($F$12:$F787),16))</f>
        <v>1.42039314490587</v>
      </c>
      <c r="H788" s="14">
        <f t="shared" si="276"/>
        <v>1</v>
      </c>
      <c r="I788" s="14">
        <f t="shared" ca="1" si="277"/>
        <v>1.4203931400000001</v>
      </c>
      <c r="J788" s="13">
        <f t="shared" si="267"/>
        <v>0</v>
      </c>
      <c r="K788" s="29">
        <f t="shared" si="268"/>
        <v>44538</v>
      </c>
      <c r="L788" s="2">
        <f t="shared" si="269"/>
        <v>776</v>
      </c>
      <c r="M788" s="17">
        <f t="shared" si="270"/>
        <v>776</v>
      </c>
      <c r="N788" s="12">
        <f t="shared" si="259"/>
        <v>1</v>
      </c>
      <c r="O788" s="12">
        <f t="shared" ca="1" si="260"/>
        <v>1.4203931400000001</v>
      </c>
      <c r="P788" s="17">
        <f t="shared" si="271"/>
        <v>0</v>
      </c>
      <c r="Q788" s="14">
        <f t="shared" ca="1" si="261"/>
        <v>420.39314000000002</v>
      </c>
      <c r="R788" s="20">
        <f t="shared" si="262"/>
        <v>0</v>
      </c>
      <c r="S788" s="14">
        <f t="shared" si="263"/>
        <v>0</v>
      </c>
      <c r="T788" s="4" t="str">
        <f t="shared" si="272"/>
        <v>A+J=</v>
      </c>
      <c r="U788" s="29">
        <f t="shared" si="273"/>
        <v>46021</v>
      </c>
      <c r="V788" s="3"/>
      <c r="W788" s="3"/>
      <c r="X788" s="3"/>
      <c r="Z788" s="3"/>
      <c r="AA788" s="1"/>
      <c r="AB788" s="3"/>
      <c r="AC788" s="3"/>
      <c r="AD788" s="3"/>
      <c r="AE788" s="3"/>
      <c r="AF788" s="3"/>
      <c r="AG788" s="11"/>
      <c r="AH788" s="3"/>
      <c r="AI788" s="3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  <c r="EO788" s="2"/>
      <c r="EP788" s="2"/>
      <c r="EQ788" s="2"/>
      <c r="ER788" s="2"/>
      <c r="ES788" s="2"/>
      <c r="ET788" s="2"/>
      <c r="EU788" s="2"/>
      <c r="EV788" s="2"/>
      <c r="EW788" s="2"/>
      <c r="EX788" s="2"/>
      <c r="EY788" s="2"/>
    </row>
    <row r="789" spans="1:155" x14ac:dyDescent="0.15">
      <c r="A789" s="115">
        <f t="shared" si="264"/>
        <v>45667</v>
      </c>
      <c r="B789" s="116">
        <f t="shared" ca="1" si="274"/>
        <v>1421.03961</v>
      </c>
      <c r="C789" s="14">
        <f t="shared" si="265"/>
        <v>1000</v>
      </c>
      <c r="D789" s="95">
        <f t="shared" si="266"/>
        <v>45666</v>
      </c>
      <c r="E789" s="93">
        <f ca="1">IF(D789&lt;$B$1,VLOOKUP(D789,[1]DI!$A$4:$B$15000,2,FALSE),0)</f>
        <v>0.1215</v>
      </c>
      <c r="F789" s="14">
        <f t="shared" ca="1" si="275"/>
        <v>1.00045513</v>
      </c>
      <c r="G789" s="14">
        <f ca="1">(TRUNC(PRODUCT($F$12:$F788),16))</f>
        <v>1.42103960843791</v>
      </c>
      <c r="H789" s="14">
        <f t="shared" si="276"/>
        <v>1</v>
      </c>
      <c r="I789" s="14">
        <f t="shared" ca="1" si="277"/>
        <v>1.42103961</v>
      </c>
      <c r="J789" s="13">
        <f t="shared" si="267"/>
        <v>0</v>
      </c>
      <c r="K789" s="29">
        <f t="shared" si="268"/>
        <v>44538</v>
      </c>
      <c r="L789" s="2">
        <f t="shared" si="269"/>
        <v>777</v>
      </c>
      <c r="M789" s="17">
        <f t="shared" si="270"/>
        <v>777</v>
      </c>
      <c r="N789" s="12">
        <f t="shared" si="259"/>
        <v>1</v>
      </c>
      <c r="O789" s="12">
        <f t="shared" ca="1" si="260"/>
        <v>1.42103961</v>
      </c>
      <c r="P789" s="17">
        <f t="shared" si="271"/>
        <v>0</v>
      </c>
      <c r="Q789" s="14">
        <f t="shared" ca="1" si="261"/>
        <v>421.03960999999998</v>
      </c>
      <c r="R789" s="20">
        <f t="shared" si="262"/>
        <v>0</v>
      </c>
      <c r="S789" s="14">
        <f t="shared" si="263"/>
        <v>0</v>
      </c>
      <c r="T789" s="4" t="str">
        <f t="shared" si="272"/>
        <v>A+J=</v>
      </c>
      <c r="U789" s="29">
        <f t="shared" si="273"/>
        <v>46021</v>
      </c>
      <c r="V789" s="3"/>
      <c r="W789" s="3"/>
      <c r="X789" s="3"/>
      <c r="Z789" s="3"/>
      <c r="AA789" s="1"/>
      <c r="AB789" s="3"/>
      <c r="AC789" s="3"/>
      <c r="AD789" s="3"/>
      <c r="AE789" s="3"/>
      <c r="AF789" s="3"/>
      <c r="AG789" s="11"/>
      <c r="AH789" s="3"/>
      <c r="AI789" s="3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  <c r="EO789" s="2"/>
      <c r="EP789" s="2"/>
      <c r="EQ789" s="2"/>
      <c r="ER789" s="2"/>
      <c r="ES789" s="2"/>
      <c r="ET789" s="2"/>
      <c r="EU789" s="2"/>
      <c r="EV789" s="2"/>
      <c r="EW789" s="2"/>
      <c r="EX789" s="2"/>
      <c r="EY789" s="2"/>
    </row>
    <row r="790" spans="1:155" x14ac:dyDescent="0.15">
      <c r="A790" s="115">
        <f t="shared" si="264"/>
        <v>45670</v>
      </c>
      <c r="B790" s="116">
        <f t="shared" ca="1" si="274"/>
        <v>1421.6863699999999</v>
      </c>
      <c r="C790" s="14">
        <f t="shared" si="265"/>
        <v>1000</v>
      </c>
      <c r="D790" s="95">
        <f t="shared" si="266"/>
        <v>45667</v>
      </c>
      <c r="E790" s="93">
        <f ca="1">IF(D790&lt;$B$1,VLOOKUP(D790,[1]DI!$A$4:$B$15000,2,FALSE),0)</f>
        <v>0.1215</v>
      </c>
      <c r="F790" s="14">
        <f t="shared" ca="1" si="275"/>
        <v>1.00045513</v>
      </c>
      <c r="G790" s="14">
        <f ca="1">(TRUNC(PRODUCT($F$12:$F789),16))</f>
        <v>1.42168636619489</v>
      </c>
      <c r="H790" s="14">
        <f t="shared" si="276"/>
        <v>1</v>
      </c>
      <c r="I790" s="14">
        <f t="shared" ca="1" si="277"/>
        <v>1.42168637</v>
      </c>
      <c r="J790" s="13">
        <f t="shared" si="267"/>
        <v>0</v>
      </c>
      <c r="K790" s="29">
        <f t="shared" si="268"/>
        <v>44538</v>
      </c>
      <c r="L790" s="2">
        <f t="shared" si="269"/>
        <v>778</v>
      </c>
      <c r="M790" s="17">
        <f t="shared" si="270"/>
        <v>778</v>
      </c>
      <c r="N790" s="12">
        <f t="shared" si="259"/>
        <v>1</v>
      </c>
      <c r="O790" s="12">
        <f t="shared" ca="1" si="260"/>
        <v>1.42168637</v>
      </c>
      <c r="P790" s="17">
        <f t="shared" si="271"/>
        <v>0</v>
      </c>
      <c r="Q790" s="14">
        <f t="shared" ca="1" si="261"/>
        <v>421.68637000000001</v>
      </c>
      <c r="R790" s="20">
        <f t="shared" si="262"/>
        <v>0</v>
      </c>
      <c r="S790" s="14">
        <f t="shared" si="263"/>
        <v>0</v>
      </c>
      <c r="T790" s="4" t="str">
        <f t="shared" si="272"/>
        <v>A+J=</v>
      </c>
      <c r="U790" s="29">
        <f t="shared" si="273"/>
        <v>46021</v>
      </c>
      <c r="V790" s="3"/>
      <c r="W790" s="3"/>
      <c r="X790" s="3"/>
      <c r="Z790" s="3"/>
      <c r="AA790" s="1"/>
      <c r="AB790" s="3"/>
      <c r="AC790" s="3"/>
      <c r="AD790" s="3"/>
      <c r="AE790" s="3"/>
      <c r="AF790" s="3"/>
      <c r="AG790" s="11"/>
      <c r="AH790" s="3"/>
      <c r="AI790" s="3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  <c r="EO790" s="2"/>
      <c r="EP790" s="2"/>
      <c r="EQ790" s="2"/>
      <c r="ER790" s="2"/>
      <c r="ES790" s="2"/>
      <c r="ET790" s="2"/>
      <c r="EU790" s="2"/>
      <c r="EV790" s="2"/>
      <c r="EW790" s="2"/>
      <c r="EX790" s="2"/>
      <c r="EY790" s="2"/>
    </row>
    <row r="791" spans="1:155" x14ac:dyDescent="0.15">
      <c r="A791" s="115">
        <f t="shared" si="264"/>
        <v>45671</v>
      </c>
      <c r="B791" s="116">
        <f t="shared" ca="1" si="274"/>
        <v>1422.3334199999999</v>
      </c>
      <c r="C791" s="14">
        <f t="shared" si="265"/>
        <v>1000</v>
      </c>
      <c r="D791" s="95">
        <f t="shared" si="266"/>
        <v>45670</v>
      </c>
      <c r="E791" s="93">
        <f ca="1">IF(D791&lt;$B$1,VLOOKUP(D791,[1]DI!$A$4:$B$15000,2,FALSE),0)</f>
        <v>0.1215</v>
      </c>
      <c r="F791" s="14">
        <f t="shared" ca="1" si="275"/>
        <v>1.00045513</v>
      </c>
      <c r="G791" s="14">
        <f ca="1">(TRUNC(PRODUCT($F$12:$F790),16))</f>
        <v>1.4223334183107399</v>
      </c>
      <c r="H791" s="14">
        <f t="shared" si="276"/>
        <v>1</v>
      </c>
      <c r="I791" s="14">
        <f t="shared" ca="1" si="277"/>
        <v>1.42233342</v>
      </c>
      <c r="J791" s="13">
        <f t="shared" si="267"/>
        <v>0</v>
      </c>
      <c r="K791" s="29">
        <f t="shared" si="268"/>
        <v>44538</v>
      </c>
      <c r="L791" s="2">
        <f t="shared" si="269"/>
        <v>779</v>
      </c>
      <c r="M791" s="17">
        <f t="shared" si="270"/>
        <v>779</v>
      </c>
      <c r="N791" s="12">
        <f t="shared" si="259"/>
        <v>1</v>
      </c>
      <c r="O791" s="12">
        <f t="shared" ca="1" si="260"/>
        <v>1.42233342</v>
      </c>
      <c r="P791" s="17">
        <f t="shared" si="271"/>
        <v>0</v>
      </c>
      <c r="Q791" s="14">
        <f t="shared" ca="1" si="261"/>
        <v>422.33341999999999</v>
      </c>
      <c r="R791" s="20">
        <f t="shared" si="262"/>
        <v>0</v>
      </c>
      <c r="S791" s="14">
        <f t="shared" si="263"/>
        <v>0</v>
      </c>
      <c r="T791" s="4" t="str">
        <f t="shared" si="272"/>
        <v>A+J=</v>
      </c>
      <c r="U791" s="29">
        <f t="shared" si="273"/>
        <v>46021</v>
      </c>
      <c r="V791" s="3"/>
      <c r="W791" s="3"/>
      <c r="X791" s="3"/>
      <c r="Z791" s="3"/>
      <c r="AA791" s="1"/>
      <c r="AB791" s="3"/>
      <c r="AC791" s="3"/>
      <c r="AD791" s="3"/>
      <c r="AE791" s="3"/>
      <c r="AF791" s="3"/>
      <c r="AG791" s="11"/>
      <c r="AH791" s="3"/>
      <c r="AI791" s="3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  <c r="EO791" s="2"/>
      <c r="EP791" s="2"/>
      <c r="EQ791" s="2"/>
      <c r="ER791" s="2"/>
      <c r="ES791" s="2"/>
      <c r="ET791" s="2"/>
      <c r="EU791" s="2"/>
      <c r="EV791" s="2"/>
      <c r="EW791" s="2"/>
      <c r="EX791" s="2"/>
      <c r="EY791" s="2"/>
    </row>
    <row r="792" spans="1:155" x14ac:dyDescent="0.15">
      <c r="A792" s="115">
        <f t="shared" si="264"/>
        <v>45672</v>
      </c>
      <c r="B792" s="116">
        <f t="shared" ca="1" si="274"/>
        <v>1422.9807599999999</v>
      </c>
      <c r="C792" s="14">
        <f t="shared" si="265"/>
        <v>1000</v>
      </c>
      <c r="D792" s="95">
        <f t="shared" si="266"/>
        <v>45671</v>
      </c>
      <c r="E792" s="93">
        <f ca="1">IF(D792&lt;$B$1,VLOOKUP(D792,[1]DI!$A$4:$B$15000,2,FALSE),0)</f>
        <v>0.1215</v>
      </c>
      <c r="F792" s="14">
        <f t="shared" ca="1" si="275"/>
        <v>1.00045513</v>
      </c>
      <c r="G792" s="14">
        <f ca="1">(TRUNC(PRODUCT($F$12:$F791),16))</f>
        <v>1.4229807649194199</v>
      </c>
      <c r="H792" s="14">
        <f t="shared" si="276"/>
        <v>1</v>
      </c>
      <c r="I792" s="14">
        <f t="shared" ca="1" si="277"/>
        <v>1.42298076</v>
      </c>
      <c r="J792" s="13">
        <f t="shared" si="267"/>
        <v>0</v>
      </c>
      <c r="K792" s="29">
        <f t="shared" si="268"/>
        <v>44538</v>
      </c>
      <c r="L792" s="2">
        <f t="shared" si="269"/>
        <v>780</v>
      </c>
      <c r="M792" s="17">
        <f t="shared" si="270"/>
        <v>780</v>
      </c>
      <c r="N792" s="12">
        <f t="shared" si="259"/>
        <v>1</v>
      </c>
      <c r="O792" s="12">
        <f t="shared" ca="1" si="260"/>
        <v>1.42298076</v>
      </c>
      <c r="P792" s="17">
        <f t="shared" si="271"/>
        <v>0</v>
      </c>
      <c r="Q792" s="14">
        <f t="shared" ca="1" si="261"/>
        <v>422.98075999999998</v>
      </c>
      <c r="R792" s="20">
        <f t="shared" si="262"/>
        <v>0</v>
      </c>
      <c r="S792" s="14">
        <f t="shared" si="263"/>
        <v>0</v>
      </c>
      <c r="T792" s="4" t="str">
        <f t="shared" si="272"/>
        <v>A+J=</v>
      </c>
      <c r="U792" s="29">
        <f t="shared" si="273"/>
        <v>46021</v>
      </c>
      <c r="V792" s="3"/>
      <c r="W792" s="3"/>
      <c r="X792" s="3"/>
      <c r="Z792" s="3"/>
      <c r="AA792" s="1"/>
      <c r="AB792" s="3"/>
      <c r="AC792" s="3"/>
      <c r="AD792" s="3"/>
      <c r="AE792" s="3"/>
      <c r="AF792" s="3"/>
      <c r="AG792" s="11"/>
      <c r="AH792" s="3"/>
      <c r="AI792" s="3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  <c r="EO792" s="2"/>
      <c r="EP792" s="2"/>
      <c r="EQ792" s="2"/>
      <c r="ER792" s="2"/>
      <c r="ES792" s="2"/>
      <c r="ET792" s="2"/>
      <c r="EU792" s="2"/>
      <c r="EV792" s="2"/>
      <c r="EW792" s="2"/>
      <c r="EX792" s="2"/>
      <c r="EY792" s="2"/>
    </row>
    <row r="793" spans="1:155" x14ac:dyDescent="0.15">
      <c r="A793" s="115">
        <f t="shared" si="264"/>
        <v>45673</v>
      </c>
      <c r="B793" s="116">
        <f t="shared" ca="1" si="274"/>
        <v>1423.62841</v>
      </c>
      <c r="C793" s="14">
        <f t="shared" si="265"/>
        <v>1000</v>
      </c>
      <c r="D793" s="95">
        <f t="shared" si="266"/>
        <v>45672</v>
      </c>
      <c r="E793" s="93">
        <f ca="1">IF(D793&lt;$B$1,VLOOKUP(D793,[1]DI!$A$4:$B$15000,2,FALSE),0)</f>
        <v>0.1215</v>
      </c>
      <c r="F793" s="14">
        <f t="shared" ca="1" si="275"/>
        <v>1.00045513</v>
      </c>
      <c r="G793" s="14">
        <f ca="1">(TRUNC(PRODUCT($F$12:$F792),16))</f>
        <v>1.42362840615495</v>
      </c>
      <c r="H793" s="14">
        <f t="shared" si="276"/>
        <v>1</v>
      </c>
      <c r="I793" s="14">
        <f t="shared" ca="1" si="277"/>
        <v>1.4236284100000001</v>
      </c>
      <c r="J793" s="13">
        <f t="shared" si="267"/>
        <v>0</v>
      </c>
      <c r="K793" s="29">
        <f t="shared" si="268"/>
        <v>44538</v>
      </c>
      <c r="L793" s="2">
        <f t="shared" si="269"/>
        <v>781</v>
      </c>
      <c r="M793" s="17">
        <f t="shared" si="270"/>
        <v>781</v>
      </c>
      <c r="N793" s="12">
        <f t="shared" si="259"/>
        <v>1</v>
      </c>
      <c r="O793" s="12">
        <f t="shared" ca="1" si="260"/>
        <v>1.4236284100000001</v>
      </c>
      <c r="P793" s="17">
        <f t="shared" si="271"/>
        <v>0</v>
      </c>
      <c r="Q793" s="14">
        <f t="shared" ca="1" si="261"/>
        <v>423.62840999999997</v>
      </c>
      <c r="R793" s="20">
        <f t="shared" si="262"/>
        <v>0</v>
      </c>
      <c r="S793" s="14">
        <f t="shared" si="263"/>
        <v>0</v>
      </c>
      <c r="T793" s="4" t="str">
        <f t="shared" si="272"/>
        <v>A+J=</v>
      </c>
      <c r="U793" s="29">
        <f t="shared" si="273"/>
        <v>46021</v>
      </c>
      <c r="V793" s="3"/>
      <c r="W793" s="3"/>
      <c r="X793" s="3"/>
      <c r="Z793" s="3"/>
      <c r="AA793" s="1"/>
      <c r="AB793" s="3"/>
      <c r="AC793" s="3"/>
      <c r="AD793" s="3"/>
      <c r="AE793" s="3"/>
      <c r="AF793" s="3"/>
      <c r="AG793" s="11"/>
      <c r="AH793" s="3"/>
      <c r="AI793" s="3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  <c r="EO793" s="2"/>
      <c r="EP793" s="2"/>
      <c r="EQ793" s="2"/>
      <c r="ER793" s="2"/>
      <c r="ES793" s="2"/>
      <c r="ET793" s="2"/>
      <c r="EU793" s="2"/>
      <c r="EV793" s="2"/>
      <c r="EW793" s="2"/>
      <c r="EX793" s="2"/>
      <c r="EY793" s="2"/>
    </row>
    <row r="794" spans="1:155" x14ac:dyDescent="0.15">
      <c r="A794" s="115">
        <f t="shared" si="264"/>
        <v>45674</v>
      </c>
      <c r="B794" s="116">
        <f t="shared" ca="1" si="274"/>
        <v>1424.2763399999999</v>
      </c>
      <c r="C794" s="14">
        <f t="shared" si="265"/>
        <v>1000</v>
      </c>
      <c r="D794" s="95">
        <f t="shared" si="266"/>
        <v>45673</v>
      </c>
      <c r="E794" s="93">
        <f ca="1">IF(D794&lt;$B$1,VLOOKUP(D794,[1]DI!$A$4:$B$15000,2,FALSE),0)</f>
        <v>0.1215</v>
      </c>
      <c r="F794" s="14">
        <f t="shared" ca="1" si="275"/>
        <v>1.00045513</v>
      </c>
      <c r="G794" s="14">
        <f ca="1">(TRUNC(PRODUCT($F$12:$F793),16))</f>
        <v>1.4242763421514499</v>
      </c>
      <c r="H794" s="14">
        <f t="shared" si="276"/>
        <v>1</v>
      </c>
      <c r="I794" s="14">
        <f t="shared" ca="1" si="277"/>
        <v>1.42427634</v>
      </c>
      <c r="J794" s="13">
        <f t="shared" si="267"/>
        <v>0</v>
      </c>
      <c r="K794" s="29">
        <f t="shared" si="268"/>
        <v>44538</v>
      </c>
      <c r="L794" s="2">
        <f t="shared" si="269"/>
        <v>782</v>
      </c>
      <c r="M794" s="17">
        <f t="shared" si="270"/>
        <v>782</v>
      </c>
      <c r="N794" s="12">
        <f t="shared" si="259"/>
        <v>1</v>
      </c>
      <c r="O794" s="12">
        <f t="shared" ca="1" si="260"/>
        <v>1.42427634</v>
      </c>
      <c r="P794" s="17">
        <f t="shared" si="271"/>
        <v>0</v>
      </c>
      <c r="Q794" s="14">
        <f t="shared" ca="1" si="261"/>
        <v>424.27634</v>
      </c>
      <c r="R794" s="20">
        <f t="shared" si="262"/>
        <v>0</v>
      </c>
      <c r="S794" s="14">
        <f t="shared" si="263"/>
        <v>0</v>
      </c>
      <c r="T794" s="4" t="str">
        <f t="shared" si="272"/>
        <v>A+J=</v>
      </c>
      <c r="U794" s="29">
        <f t="shared" si="273"/>
        <v>46021</v>
      </c>
      <c r="V794" s="3"/>
      <c r="W794" s="3"/>
      <c r="X794" s="3"/>
      <c r="Z794" s="3"/>
      <c r="AA794" s="1"/>
      <c r="AB794" s="3"/>
      <c r="AC794" s="3"/>
      <c r="AD794" s="3"/>
      <c r="AE794" s="3"/>
      <c r="AF794" s="3"/>
      <c r="AG794" s="11"/>
      <c r="AH794" s="3"/>
      <c r="AI794" s="3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  <c r="EO794" s="2"/>
      <c r="EP794" s="2"/>
      <c r="EQ794" s="2"/>
      <c r="ER794" s="2"/>
      <c r="ES794" s="2"/>
      <c r="ET794" s="2"/>
      <c r="EU794" s="2"/>
      <c r="EV794" s="2"/>
      <c r="EW794" s="2"/>
      <c r="EX794" s="2"/>
      <c r="EY794" s="2"/>
    </row>
    <row r="795" spans="1:155" x14ac:dyDescent="0.15">
      <c r="A795" s="115">
        <f t="shared" si="264"/>
        <v>45677</v>
      </c>
      <c r="B795" s="116">
        <f t="shared" ca="1" si="274"/>
        <v>1424.9245700000001</v>
      </c>
      <c r="C795" s="14">
        <f t="shared" si="265"/>
        <v>1000</v>
      </c>
      <c r="D795" s="95">
        <f t="shared" si="266"/>
        <v>45674</v>
      </c>
      <c r="E795" s="93">
        <f ca="1">IF(D795&lt;$B$1,VLOOKUP(D795,[1]DI!$A$4:$B$15000,2,FALSE),0)</f>
        <v>0.1215</v>
      </c>
      <c r="F795" s="14">
        <f t="shared" ca="1" si="275"/>
        <v>1.00045513</v>
      </c>
      <c r="G795" s="14">
        <f ca="1">(TRUNC(PRODUCT($F$12:$F794),16))</f>
        <v>1.42492457304305</v>
      </c>
      <c r="H795" s="14">
        <f t="shared" si="276"/>
        <v>1</v>
      </c>
      <c r="I795" s="14">
        <f t="shared" ca="1" si="277"/>
        <v>1.4249245699999999</v>
      </c>
      <c r="J795" s="13">
        <f t="shared" si="267"/>
        <v>0</v>
      </c>
      <c r="K795" s="29">
        <f t="shared" si="268"/>
        <v>44538</v>
      </c>
      <c r="L795" s="2">
        <f t="shared" si="269"/>
        <v>783</v>
      </c>
      <c r="M795" s="17">
        <f t="shared" si="270"/>
        <v>783</v>
      </c>
      <c r="N795" s="12">
        <f t="shared" si="259"/>
        <v>1</v>
      </c>
      <c r="O795" s="12">
        <f t="shared" ca="1" si="260"/>
        <v>1.4249245699999999</v>
      </c>
      <c r="P795" s="17">
        <f t="shared" si="271"/>
        <v>0</v>
      </c>
      <c r="Q795" s="14">
        <f t="shared" ca="1" si="261"/>
        <v>424.92457000000002</v>
      </c>
      <c r="R795" s="20">
        <f t="shared" si="262"/>
        <v>0</v>
      </c>
      <c r="S795" s="14">
        <f t="shared" si="263"/>
        <v>0</v>
      </c>
      <c r="T795" s="4" t="str">
        <f t="shared" si="272"/>
        <v>A+J=</v>
      </c>
      <c r="U795" s="29">
        <f t="shared" si="273"/>
        <v>46021</v>
      </c>
      <c r="V795" s="3"/>
      <c r="W795" s="3"/>
      <c r="X795" s="3"/>
      <c r="Z795" s="3"/>
      <c r="AA795" s="1"/>
      <c r="AB795" s="3"/>
      <c r="AC795" s="3"/>
      <c r="AD795" s="3"/>
      <c r="AE795" s="3"/>
      <c r="AF795" s="3"/>
      <c r="AG795" s="11"/>
      <c r="AH795" s="3"/>
      <c r="AI795" s="3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  <c r="EO795" s="2"/>
      <c r="EP795" s="2"/>
      <c r="EQ795" s="2"/>
      <c r="ER795" s="2"/>
      <c r="ES795" s="2"/>
      <c r="ET795" s="2"/>
      <c r="EU795" s="2"/>
      <c r="EV795" s="2"/>
      <c r="EW795" s="2"/>
      <c r="EX795" s="2"/>
      <c r="EY795" s="2"/>
    </row>
    <row r="796" spans="1:155" x14ac:dyDescent="0.15">
      <c r="A796" s="115">
        <f t="shared" si="264"/>
        <v>45678</v>
      </c>
      <c r="B796" s="116">
        <f t="shared" ca="1" si="274"/>
        <v>1425.5731000000001</v>
      </c>
      <c r="C796" s="14">
        <f t="shared" si="265"/>
        <v>1000</v>
      </c>
      <c r="D796" s="95">
        <f t="shared" si="266"/>
        <v>45677</v>
      </c>
      <c r="E796" s="93">
        <f ca="1">IF(D796&lt;$B$1,VLOOKUP(D796,[1]DI!$A$4:$B$15000,2,FALSE),0)</f>
        <v>0.1215</v>
      </c>
      <c r="F796" s="14">
        <f t="shared" ca="1" si="275"/>
        <v>1.00045513</v>
      </c>
      <c r="G796" s="14">
        <f ca="1">(TRUNC(PRODUCT($F$12:$F795),16))</f>
        <v>1.4255730989639801</v>
      </c>
      <c r="H796" s="14">
        <f t="shared" si="276"/>
        <v>1</v>
      </c>
      <c r="I796" s="14">
        <f t="shared" ca="1" si="277"/>
        <v>1.4255731</v>
      </c>
      <c r="J796" s="13">
        <f t="shared" si="267"/>
        <v>0</v>
      </c>
      <c r="K796" s="29">
        <f t="shared" si="268"/>
        <v>44538</v>
      </c>
      <c r="L796" s="2">
        <f t="shared" si="269"/>
        <v>784</v>
      </c>
      <c r="M796" s="17">
        <f t="shared" si="270"/>
        <v>784</v>
      </c>
      <c r="N796" s="12">
        <f t="shared" si="259"/>
        <v>1</v>
      </c>
      <c r="O796" s="12">
        <f t="shared" ca="1" si="260"/>
        <v>1.4255731</v>
      </c>
      <c r="P796" s="17">
        <f t="shared" si="271"/>
        <v>0</v>
      </c>
      <c r="Q796" s="14">
        <f t="shared" ca="1" si="261"/>
        <v>425.57310000000001</v>
      </c>
      <c r="R796" s="20">
        <f t="shared" si="262"/>
        <v>0</v>
      </c>
      <c r="S796" s="14">
        <f t="shared" si="263"/>
        <v>0</v>
      </c>
      <c r="T796" s="4" t="str">
        <f t="shared" si="272"/>
        <v>A+J=</v>
      </c>
      <c r="U796" s="29">
        <f t="shared" si="273"/>
        <v>46021</v>
      </c>
      <c r="V796" s="3"/>
      <c r="W796" s="3"/>
      <c r="X796" s="3"/>
      <c r="Z796" s="3"/>
      <c r="AA796" s="1"/>
      <c r="AB796" s="3"/>
      <c r="AC796" s="3"/>
      <c r="AD796" s="3"/>
      <c r="AE796" s="3"/>
      <c r="AF796" s="3"/>
      <c r="AG796" s="11"/>
      <c r="AH796" s="3"/>
      <c r="AI796" s="3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  <c r="EO796" s="2"/>
      <c r="EP796" s="2"/>
      <c r="EQ796" s="2"/>
      <c r="ER796" s="2"/>
      <c r="ES796" s="2"/>
      <c r="ET796" s="2"/>
      <c r="EU796" s="2"/>
      <c r="EV796" s="2"/>
      <c r="EW796" s="2"/>
      <c r="EX796" s="2"/>
      <c r="EY796" s="2"/>
    </row>
    <row r="797" spans="1:155" x14ac:dyDescent="0.15">
      <c r="A797" s="115">
        <f t="shared" si="264"/>
        <v>45679</v>
      </c>
      <c r="B797" s="116">
        <f t="shared" ca="1" si="274"/>
        <v>1426.22192</v>
      </c>
      <c r="C797" s="14">
        <f t="shared" si="265"/>
        <v>1000</v>
      </c>
      <c r="D797" s="95">
        <f t="shared" si="266"/>
        <v>45678</v>
      </c>
      <c r="E797" s="93">
        <f ca="1">IF(D797&lt;$B$1,VLOOKUP(D797,[1]DI!$A$4:$B$15000,2,FALSE),0)</f>
        <v>0.1215</v>
      </c>
      <c r="F797" s="14">
        <f t="shared" ca="1" si="275"/>
        <v>1.00045513</v>
      </c>
      <c r="G797" s="14">
        <f ca="1">(TRUNC(PRODUCT($F$12:$F796),16))</f>
        <v>1.42622192004851</v>
      </c>
      <c r="H797" s="14">
        <f t="shared" si="276"/>
        <v>1</v>
      </c>
      <c r="I797" s="14">
        <f t="shared" ca="1" si="277"/>
        <v>1.4262219199999999</v>
      </c>
      <c r="J797" s="13">
        <f t="shared" si="267"/>
        <v>0</v>
      </c>
      <c r="K797" s="29">
        <f t="shared" si="268"/>
        <v>44538</v>
      </c>
      <c r="L797" s="2">
        <f t="shared" si="269"/>
        <v>785</v>
      </c>
      <c r="M797" s="17">
        <f t="shared" si="270"/>
        <v>785</v>
      </c>
      <c r="N797" s="12">
        <f t="shared" si="259"/>
        <v>1</v>
      </c>
      <c r="O797" s="12">
        <f t="shared" ca="1" si="260"/>
        <v>1.4262219199999999</v>
      </c>
      <c r="P797" s="17">
        <f t="shared" si="271"/>
        <v>0</v>
      </c>
      <c r="Q797" s="14">
        <f t="shared" ca="1" si="261"/>
        <v>426.22192000000001</v>
      </c>
      <c r="R797" s="20">
        <f t="shared" si="262"/>
        <v>0</v>
      </c>
      <c r="S797" s="14">
        <f t="shared" si="263"/>
        <v>0</v>
      </c>
      <c r="T797" s="4" t="str">
        <f t="shared" si="272"/>
        <v>A+J=</v>
      </c>
      <c r="U797" s="29">
        <f t="shared" si="273"/>
        <v>46021</v>
      </c>
      <c r="V797" s="3"/>
      <c r="W797" s="3"/>
      <c r="X797" s="3"/>
      <c r="Z797" s="3"/>
      <c r="AA797" s="1"/>
      <c r="AB797" s="3"/>
      <c r="AC797" s="3"/>
      <c r="AD797" s="3"/>
      <c r="AE797" s="3"/>
      <c r="AF797" s="3"/>
      <c r="AG797" s="11"/>
      <c r="AH797" s="3"/>
      <c r="AI797" s="3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  <c r="EO797" s="2"/>
      <c r="EP797" s="2"/>
      <c r="EQ797" s="2"/>
      <c r="ER797" s="2"/>
      <c r="ES797" s="2"/>
      <c r="ET797" s="2"/>
      <c r="EU797" s="2"/>
      <c r="EV797" s="2"/>
      <c r="EW797" s="2"/>
      <c r="EX797" s="2"/>
      <c r="EY797" s="2"/>
    </row>
    <row r="798" spans="1:155" x14ac:dyDescent="0.15">
      <c r="A798" s="115">
        <f t="shared" si="264"/>
        <v>45680</v>
      </c>
      <c r="B798" s="116">
        <f t="shared" ca="1" si="274"/>
        <v>1426.87104</v>
      </c>
      <c r="C798" s="14">
        <f t="shared" si="265"/>
        <v>1000</v>
      </c>
      <c r="D798" s="95">
        <f t="shared" si="266"/>
        <v>45679</v>
      </c>
      <c r="E798" s="93">
        <f ca="1">IF(D798&lt;$B$1,VLOOKUP(D798,[1]DI!$A$4:$B$15000,2,FALSE),0)</f>
        <v>0.1215</v>
      </c>
      <c r="F798" s="14">
        <f t="shared" ca="1" si="275"/>
        <v>1.00045513</v>
      </c>
      <c r="G798" s="14">
        <f ca="1">(TRUNC(PRODUCT($F$12:$F797),16))</f>
        <v>1.42687103643098</v>
      </c>
      <c r="H798" s="14">
        <f t="shared" si="276"/>
        <v>1</v>
      </c>
      <c r="I798" s="14">
        <f t="shared" ca="1" si="277"/>
        <v>1.42687104</v>
      </c>
      <c r="J798" s="13">
        <f t="shared" si="267"/>
        <v>0</v>
      </c>
      <c r="K798" s="29">
        <f t="shared" si="268"/>
        <v>44538</v>
      </c>
      <c r="L798" s="2">
        <f t="shared" si="269"/>
        <v>786</v>
      </c>
      <c r="M798" s="17">
        <f t="shared" si="270"/>
        <v>786</v>
      </c>
      <c r="N798" s="12">
        <f t="shared" si="259"/>
        <v>1</v>
      </c>
      <c r="O798" s="12">
        <f t="shared" ca="1" si="260"/>
        <v>1.42687104</v>
      </c>
      <c r="P798" s="17">
        <f t="shared" si="271"/>
        <v>0</v>
      </c>
      <c r="Q798" s="14">
        <f t="shared" ca="1" si="261"/>
        <v>426.87103999999999</v>
      </c>
      <c r="R798" s="20">
        <f t="shared" si="262"/>
        <v>0</v>
      </c>
      <c r="S798" s="14">
        <f t="shared" si="263"/>
        <v>0</v>
      </c>
      <c r="T798" s="4" t="str">
        <f t="shared" si="272"/>
        <v>A+J=</v>
      </c>
      <c r="U798" s="29">
        <f t="shared" si="273"/>
        <v>46021</v>
      </c>
      <c r="V798" s="3"/>
      <c r="W798" s="3"/>
      <c r="X798" s="3"/>
      <c r="Z798" s="3"/>
      <c r="AA798" s="1"/>
      <c r="AB798" s="3"/>
      <c r="AC798" s="3"/>
      <c r="AD798" s="3"/>
      <c r="AE798" s="3"/>
      <c r="AF798" s="3"/>
      <c r="AG798" s="11"/>
      <c r="AH798" s="3"/>
      <c r="AI798" s="3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  <c r="EO798" s="2"/>
      <c r="EP798" s="2"/>
      <c r="EQ798" s="2"/>
      <c r="ER798" s="2"/>
      <c r="ES798" s="2"/>
      <c r="ET798" s="2"/>
      <c r="EU798" s="2"/>
      <c r="EV798" s="2"/>
      <c r="EW798" s="2"/>
      <c r="EX798" s="2"/>
      <c r="EY798" s="2"/>
    </row>
    <row r="799" spans="1:155" x14ac:dyDescent="0.15">
      <c r="A799" s="115">
        <f t="shared" si="264"/>
        <v>45681</v>
      </c>
      <c r="B799" s="116">
        <f t="shared" ca="1" si="274"/>
        <v>1427.52045</v>
      </c>
      <c r="C799" s="14">
        <f t="shared" si="265"/>
        <v>1000</v>
      </c>
      <c r="D799" s="95">
        <f t="shared" si="266"/>
        <v>45680</v>
      </c>
      <c r="E799" s="93">
        <f ca="1">IF(D799&lt;$B$1,VLOOKUP(D799,[1]DI!$A$4:$B$15000,2,FALSE),0)</f>
        <v>0.1215</v>
      </c>
      <c r="F799" s="14">
        <f t="shared" ca="1" si="275"/>
        <v>1.00045513</v>
      </c>
      <c r="G799" s="14">
        <f ca="1">(TRUNC(PRODUCT($F$12:$F798),16))</f>
        <v>1.4275204482457899</v>
      </c>
      <c r="H799" s="14">
        <f t="shared" si="276"/>
        <v>1</v>
      </c>
      <c r="I799" s="14">
        <f t="shared" ca="1" si="277"/>
        <v>1.4275204500000001</v>
      </c>
      <c r="J799" s="13">
        <f t="shared" si="267"/>
        <v>0</v>
      </c>
      <c r="K799" s="29">
        <f t="shared" si="268"/>
        <v>44538</v>
      </c>
      <c r="L799" s="2">
        <f t="shared" si="269"/>
        <v>787</v>
      </c>
      <c r="M799" s="17">
        <f t="shared" si="270"/>
        <v>787</v>
      </c>
      <c r="N799" s="12">
        <f t="shared" si="259"/>
        <v>1</v>
      </c>
      <c r="O799" s="12">
        <f t="shared" ca="1" si="260"/>
        <v>1.4275204500000001</v>
      </c>
      <c r="P799" s="17">
        <f t="shared" si="271"/>
        <v>0</v>
      </c>
      <c r="Q799" s="14">
        <f t="shared" ca="1" si="261"/>
        <v>427.52044999999998</v>
      </c>
      <c r="R799" s="20">
        <f t="shared" si="262"/>
        <v>0</v>
      </c>
      <c r="S799" s="14">
        <f t="shared" si="263"/>
        <v>0</v>
      </c>
      <c r="T799" s="4" t="str">
        <f t="shared" si="272"/>
        <v>A+J=</v>
      </c>
      <c r="U799" s="29">
        <f t="shared" si="273"/>
        <v>46021</v>
      </c>
      <c r="V799" s="3"/>
      <c r="W799" s="3"/>
      <c r="X799" s="3"/>
      <c r="Z799" s="3"/>
      <c r="AA799" s="1"/>
      <c r="AB799" s="3"/>
      <c r="AC799" s="3"/>
      <c r="AD799" s="3"/>
      <c r="AE799" s="3"/>
      <c r="AF799" s="3"/>
      <c r="AG799" s="11"/>
      <c r="AH799" s="3"/>
      <c r="AI799" s="3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  <c r="EO799" s="2"/>
      <c r="EP799" s="2"/>
      <c r="EQ799" s="2"/>
      <c r="ER799" s="2"/>
      <c r="ES799" s="2"/>
      <c r="ET799" s="2"/>
      <c r="EU799" s="2"/>
      <c r="EV799" s="2"/>
      <c r="EW799" s="2"/>
      <c r="EX799" s="2"/>
      <c r="EY799" s="2"/>
    </row>
    <row r="800" spans="1:155" x14ac:dyDescent="0.15">
      <c r="A800" s="115">
        <f t="shared" si="264"/>
        <v>45684</v>
      </c>
      <c r="B800" s="116">
        <f t="shared" ca="1" si="274"/>
        <v>1428.1701600000001</v>
      </c>
      <c r="C800" s="14">
        <f t="shared" si="265"/>
        <v>1000</v>
      </c>
      <c r="D800" s="95">
        <f t="shared" si="266"/>
        <v>45681</v>
      </c>
      <c r="E800" s="93">
        <f ca="1">IF(D800&lt;$B$1,VLOOKUP(D800,[1]DI!$A$4:$B$15000,2,FALSE),0)</f>
        <v>0.1215</v>
      </c>
      <c r="F800" s="14">
        <f t="shared" ca="1" si="275"/>
        <v>1.00045513</v>
      </c>
      <c r="G800" s="14">
        <f ca="1">(TRUNC(PRODUCT($F$12:$F799),16))</f>
        <v>1.4281701556274</v>
      </c>
      <c r="H800" s="14">
        <f t="shared" si="276"/>
        <v>1</v>
      </c>
      <c r="I800" s="14">
        <f t="shared" ca="1" si="277"/>
        <v>1.4281701600000001</v>
      </c>
      <c r="J800" s="13">
        <f t="shared" si="267"/>
        <v>0</v>
      </c>
      <c r="K800" s="29">
        <f t="shared" si="268"/>
        <v>44538</v>
      </c>
      <c r="L800" s="2">
        <f t="shared" si="269"/>
        <v>788</v>
      </c>
      <c r="M800" s="17">
        <f t="shared" si="270"/>
        <v>788</v>
      </c>
      <c r="N800" s="12">
        <f t="shared" si="259"/>
        <v>1</v>
      </c>
      <c r="O800" s="12">
        <f t="shared" ca="1" si="260"/>
        <v>1.4281701600000001</v>
      </c>
      <c r="P800" s="17">
        <f t="shared" si="271"/>
        <v>0</v>
      </c>
      <c r="Q800" s="14">
        <f t="shared" ca="1" si="261"/>
        <v>428.17016000000001</v>
      </c>
      <c r="R800" s="20">
        <f t="shared" si="262"/>
        <v>0</v>
      </c>
      <c r="S800" s="14">
        <f t="shared" si="263"/>
        <v>0</v>
      </c>
      <c r="T800" s="4" t="str">
        <f t="shared" si="272"/>
        <v>A+J=</v>
      </c>
      <c r="U800" s="29">
        <f t="shared" si="273"/>
        <v>46021</v>
      </c>
      <c r="V800" s="3"/>
      <c r="W800" s="3"/>
      <c r="X800" s="3"/>
      <c r="Z800" s="3"/>
      <c r="AA800" s="1"/>
      <c r="AB800" s="3"/>
      <c r="AC800" s="3"/>
      <c r="AD800" s="3"/>
      <c r="AE800" s="3"/>
      <c r="AF800" s="3"/>
      <c r="AG800" s="11"/>
      <c r="AH800" s="3"/>
      <c r="AI800" s="3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  <c r="EO800" s="2"/>
      <c r="EP800" s="2"/>
      <c r="EQ800" s="2"/>
      <c r="ER800" s="2"/>
      <c r="ES800" s="2"/>
      <c r="ET800" s="2"/>
      <c r="EU800" s="2"/>
      <c r="EV800" s="2"/>
      <c r="EW800" s="2"/>
      <c r="EX800" s="2"/>
      <c r="EY800" s="2"/>
    </row>
    <row r="801" spans="1:155" x14ac:dyDescent="0.15">
      <c r="A801" s="115">
        <f t="shared" si="264"/>
        <v>45685</v>
      </c>
      <c r="B801" s="116">
        <f t="shared" ca="1" si="274"/>
        <v>1428.82016</v>
      </c>
      <c r="C801" s="14">
        <f t="shared" si="265"/>
        <v>1000</v>
      </c>
      <c r="D801" s="95">
        <f t="shared" si="266"/>
        <v>45684</v>
      </c>
      <c r="E801" s="93">
        <f ca="1">IF(D801&lt;$B$1,VLOOKUP(D801,[1]DI!$A$4:$B$15000,2,FALSE),0)</f>
        <v>0.1215</v>
      </c>
      <c r="F801" s="14">
        <f t="shared" ca="1" si="275"/>
        <v>1.00045513</v>
      </c>
      <c r="G801" s="14">
        <f ca="1">(TRUNC(PRODUCT($F$12:$F800),16))</f>
        <v>1.42882015871033</v>
      </c>
      <c r="H801" s="14">
        <f t="shared" si="276"/>
        <v>1</v>
      </c>
      <c r="I801" s="14">
        <f t="shared" ca="1" si="277"/>
        <v>1.4288201599999999</v>
      </c>
      <c r="J801" s="13">
        <f t="shared" si="267"/>
        <v>0</v>
      </c>
      <c r="K801" s="29">
        <f t="shared" si="268"/>
        <v>44538</v>
      </c>
      <c r="L801" s="2">
        <f t="shared" si="269"/>
        <v>789</v>
      </c>
      <c r="M801" s="17">
        <f t="shared" si="270"/>
        <v>789</v>
      </c>
      <c r="N801" s="12">
        <f t="shared" si="259"/>
        <v>1</v>
      </c>
      <c r="O801" s="12">
        <f t="shared" ca="1" si="260"/>
        <v>1.4288201599999999</v>
      </c>
      <c r="P801" s="17">
        <f t="shared" si="271"/>
        <v>0</v>
      </c>
      <c r="Q801" s="14">
        <f t="shared" ca="1" si="261"/>
        <v>428.82015999999999</v>
      </c>
      <c r="R801" s="20">
        <f t="shared" si="262"/>
        <v>0</v>
      </c>
      <c r="S801" s="14">
        <f t="shared" si="263"/>
        <v>0</v>
      </c>
      <c r="T801" s="4" t="str">
        <f t="shared" si="272"/>
        <v>A+J=</v>
      </c>
      <c r="U801" s="29">
        <f t="shared" si="273"/>
        <v>46021</v>
      </c>
      <c r="V801" s="3"/>
      <c r="W801" s="3"/>
      <c r="X801" s="3"/>
      <c r="Z801" s="3"/>
      <c r="AA801" s="1"/>
      <c r="AB801" s="3"/>
      <c r="AC801" s="3"/>
      <c r="AD801" s="3"/>
      <c r="AE801" s="3"/>
      <c r="AF801" s="3"/>
      <c r="AG801" s="11"/>
      <c r="AH801" s="3"/>
      <c r="AI801" s="3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  <c r="EO801" s="2"/>
      <c r="EP801" s="2"/>
      <c r="EQ801" s="2"/>
      <c r="ER801" s="2"/>
      <c r="ES801" s="2"/>
      <c r="ET801" s="2"/>
      <c r="EU801" s="2"/>
      <c r="EV801" s="2"/>
      <c r="EW801" s="2"/>
      <c r="EX801" s="2"/>
      <c r="EY801" s="2"/>
    </row>
    <row r="802" spans="1:155" x14ac:dyDescent="0.15">
      <c r="A802" s="115">
        <f t="shared" si="264"/>
        <v>45686</v>
      </c>
      <c r="B802" s="116">
        <f t="shared" ca="1" si="274"/>
        <v>1429.47046</v>
      </c>
      <c r="C802" s="14">
        <f t="shared" si="265"/>
        <v>1000</v>
      </c>
      <c r="D802" s="95">
        <f t="shared" si="266"/>
        <v>45685</v>
      </c>
      <c r="E802" s="93">
        <f ca="1">IF(D802&lt;$B$1,VLOOKUP(D802,[1]DI!$A$4:$B$15000,2,FALSE),0)</f>
        <v>0.1215</v>
      </c>
      <c r="F802" s="14">
        <f t="shared" ca="1" si="275"/>
        <v>1.00045513</v>
      </c>
      <c r="G802" s="14">
        <f ca="1">(TRUNC(PRODUCT($F$12:$F801),16))</f>
        <v>1.4294704576291699</v>
      </c>
      <c r="H802" s="14">
        <f t="shared" si="276"/>
        <v>1</v>
      </c>
      <c r="I802" s="14">
        <f t="shared" ca="1" si="277"/>
        <v>1.4294704600000001</v>
      </c>
      <c r="J802" s="13">
        <f t="shared" si="267"/>
        <v>0</v>
      </c>
      <c r="K802" s="29">
        <f t="shared" si="268"/>
        <v>44538</v>
      </c>
      <c r="L802" s="2">
        <f t="shared" si="269"/>
        <v>790</v>
      </c>
      <c r="M802" s="17">
        <f t="shared" si="270"/>
        <v>790</v>
      </c>
      <c r="N802" s="12">
        <f t="shared" si="259"/>
        <v>1</v>
      </c>
      <c r="O802" s="12">
        <f t="shared" ca="1" si="260"/>
        <v>1.4294704600000001</v>
      </c>
      <c r="P802" s="17">
        <f t="shared" si="271"/>
        <v>0</v>
      </c>
      <c r="Q802" s="14">
        <f t="shared" ca="1" si="261"/>
        <v>429.47046</v>
      </c>
      <c r="R802" s="20">
        <f t="shared" si="262"/>
        <v>0</v>
      </c>
      <c r="S802" s="14">
        <f t="shared" si="263"/>
        <v>0</v>
      </c>
      <c r="T802" s="4" t="str">
        <f t="shared" si="272"/>
        <v>A+J=</v>
      </c>
      <c r="U802" s="29">
        <f t="shared" si="273"/>
        <v>46021</v>
      </c>
      <c r="V802" s="3"/>
      <c r="W802" s="3"/>
      <c r="X802" s="3"/>
      <c r="Z802" s="3"/>
      <c r="AA802" s="1"/>
      <c r="AB802" s="3"/>
      <c r="AC802" s="3"/>
      <c r="AD802" s="3"/>
      <c r="AE802" s="3"/>
      <c r="AF802" s="3"/>
      <c r="AG802" s="11"/>
      <c r="AH802" s="3"/>
      <c r="AI802" s="3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  <c r="EO802" s="2"/>
      <c r="EP802" s="2"/>
      <c r="EQ802" s="2"/>
      <c r="ER802" s="2"/>
      <c r="ES802" s="2"/>
      <c r="ET802" s="2"/>
      <c r="EU802" s="2"/>
      <c r="EV802" s="2"/>
      <c r="EW802" s="2"/>
      <c r="EX802" s="2"/>
      <c r="EY802" s="2"/>
    </row>
    <row r="803" spans="1:155" x14ac:dyDescent="0.15">
      <c r="A803" s="115">
        <f t="shared" si="264"/>
        <v>45687</v>
      </c>
      <c r="B803" s="116">
        <f t="shared" ca="1" si="274"/>
        <v>1430.12105</v>
      </c>
      <c r="C803" s="14">
        <f t="shared" si="265"/>
        <v>1000</v>
      </c>
      <c r="D803" s="95">
        <f t="shared" si="266"/>
        <v>45686</v>
      </c>
      <c r="E803" s="93">
        <f ca="1">IF(D803&lt;$B$1,VLOOKUP(D803,[1]DI!$A$4:$B$15000,2,FALSE),0)</f>
        <v>0.1215</v>
      </c>
      <c r="F803" s="14">
        <f t="shared" ca="1" si="275"/>
        <v>1.00045513</v>
      </c>
      <c r="G803" s="14">
        <f ca="1">(TRUNC(PRODUCT($F$12:$F802),16))</f>
        <v>1.4301210525185499</v>
      </c>
      <c r="H803" s="14">
        <f t="shared" si="276"/>
        <v>1</v>
      </c>
      <c r="I803" s="14">
        <f t="shared" ca="1" si="277"/>
        <v>1.4301210499999999</v>
      </c>
      <c r="J803" s="13">
        <f t="shared" si="267"/>
        <v>0</v>
      </c>
      <c r="K803" s="29">
        <f t="shared" si="268"/>
        <v>44538</v>
      </c>
      <c r="L803" s="2">
        <f t="shared" si="269"/>
        <v>791</v>
      </c>
      <c r="M803" s="17">
        <f t="shared" si="270"/>
        <v>791</v>
      </c>
      <c r="N803" s="12">
        <f t="shared" si="259"/>
        <v>1</v>
      </c>
      <c r="O803" s="12">
        <f t="shared" ca="1" si="260"/>
        <v>1.4301210499999999</v>
      </c>
      <c r="P803" s="17">
        <f t="shared" si="271"/>
        <v>0</v>
      </c>
      <c r="Q803" s="14">
        <f t="shared" ca="1" si="261"/>
        <v>430.12105000000003</v>
      </c>
      <c r="R803" s="20">
        <f t="shared" si="262"/>
        <v>0</v>
      </c>
      <c r="S803" s="14">
        <f t="shared" si="263"/>
        <v>0</v>
      </c>
      <c r="T803" s="4" t="str">
        <f t="shared" si="272"/>
        <v>A+J=</v>
      </c>
      <c r="U803" s="29">
        <f t="shared" si="273"/>
        <v>46021</v>
      </c>
      <c r="V803" s="3"/>
      <c r="W803" s="3"/>
      <c r="X803" s="3"/>
      <c r="Z803" s="3"/>
      <c r="AA803" s="1"/>
      <c r="AB803" s="3"/>
      <c r="AC803" s="3"/>
      <c r="AD803" s="3"/>
      <c r="AE803" s="3"/>
      <c r="AF803" s="3"/>
      <c r="AG803" s="11"/>
      <c r="AH803" s="3"/>
      <c r="AI803" s="3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  <c r="EO803" s="2"/>
      <c r="EP803" s="2"/>
      <c r="EQ803" s="2"/>
      <c r="ER803" s="2"/>
      <c r="ES803" s="2"/>
      <c r="ET803" s="2"/>
      <c r="EU803" s="2"/>
      <c r="EV803" s="2"/>
      <c r="EW803" s="2"/>
      <c r="EX803" s="2"/>
      <c r="EY803" s="2"/>
    </row>
    <row r="804" spans="1:155" x14ac:dyDescent="0.15">
      <c r="A804" s="115">
        <f t="shared" si="264"/>
        <v>45688</v>
      </c>
      <c r="B804" s="116">
        <f t="shared" ca="1" si="274"/>
        <v>1430.7719400000001</v>
      </c>
      <c r="C804" s="14">
        <f t="shared" si="265"/>
        <v>1000</v>
      </c>
      <c r="D804" s="95">
        <f t="shared" si="266"/>
        <v>45687</v>
      </c>
      <c r="E804" s="93">
        <f ca="1">IF(D804&lt;$B$1,VLOOKUP(D804,[1]DI!$A$4:$B$15000,2,FALSE),0)</f>
        <v>0.13150000000000001</v>
      </c>
      <c r="F804" s="14">
        <f t="shared" ca="1" si="275"/>
        <v>1.0004903700000001</v>
      </c>
      <c r="G804" s="14">
        <f ca="1">(TRUNC(PRODUCT($F$12:$F803),16))</f>
        <v>1.43077194351318</v>
      </c>
      <c r="H804" s="14">
        <f t="shared" si="276"/>
        <v>1</v>
      </c>
      <c r="I804" s="14">
        <f t="shared" ca="1" si="277"/>
        <v>1.4307719400000001</v>
      </c>
      <c r="J804" s="13">
        <f t="shared" si="267"/>
        <v>0</v>
      </c>
      <c r="K804" s="29">
        <f t="shared" si="268"/>
        <v>44538</v>
      </c>
      <c r="L804" s="2">
        <f t="shared" si="269"/>
        <v>792</v>
      </c>
      <c r="M804" s="17">
        <f t="shared" si="270"/>
        <v>792</v>
      </c>
      <c r="N804" s="12">
        <f t="shared" si="259"/>
        <v>1</v>
      </c>
      <c r="O804" s="12">
        <f t="shared" ca="1" si="260"/>
        <v>1.4307719400000001</v>
      </c>
      <c r="P804" s="17">
        <f t="shared" si="271"/>
        <v>0</v>
      </c>
      <c r="Q804" s="14">
        <f t="shared" ca="1" si="261"/>
        <v>430.77193999999997</v>
      </c>
      <c r="R804" s="20">
        <f t="shared" si="262"/>
        <v>0</v>
      </c>
      <c r="S804" s="14">
        <f t="shared" si="263"/>
        <v>0</v>
      </c>
      <c r="T804" s="4" t="str">
        <f t="shared" si="272"/>
        <v>A+J=</v>
      </c>
      <c r="U804" s="29">
        <f t="shared" si="273"/>
        <v>46021</v>
      </c>
      <c r="V804" s="3"/>
      <c r="W804" s="3"/>
      <c r="X804" s="3"/>
      <c r="Z804" s="3"/>
      <c r="AA804" s="1"/>
      <c r="AB804" s="3"/>
      <c r="AC804" s="3"/>
      <c r="AD804" s="3"/>
      <c r="AE804" s="3"/>
      <c r="AF804" s="3"/>
      <c r="AG804" s="11"/>
      <c r="AH804" s="3"/>
      <c r="AI804" s="3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  <c r="EO804" s="2"/>
      <c r="EP804" s="2"/>
      <c r="EQ804" s="2"/>
      <c r="ER804" s="2"/>
      <c r="ES804" s="2"/>
      <c r="ET804" s="2"/>
      <c r="EU804" s="2"/>
      <c r="EV804" s="2"/>
      <c r="EW804" s="2"/>
      <c r="EX804" s="2"/>
      <c r="EY804" s="2"/>
    </row>
    <row r="805" spans="1:155" x14ac:dyDescent="0.15">
      <c r="A805" s="115">
        <f t="shared" si="264"/>
        <v>45691</v>
      </c>
      <c r="B805" s="116">
        <f t="shared" ca="1" si="274"/>
        <v>1431.4735499999999</v>
      </c>
      <c r="C805" s="14">
        <f t="shared" si="265"/>
        <v>1000</v>
      </c>
      <c r="D805" s="95">
        <f t="shared" si="266"/>
        <v>45688</v>
      </c>
      <c r="E805" s="93">
        <f ca="1">IF(D805&lt;$B$1,VLOOKUP(D805,[1]DI!$A$4:$B$15000,2,FALSE),0)</f>
        <v>0.13150000000000001</v>
      </c>
      <c r="F805" s="14">
        <f t="shared" ca="1" si="275"/>
        <v>1.0004903700000001</v>
      </c>
      <c r="G805" s="14">
        <f ca="1">(TRUNC(PRODUCT($F$12:$F804),16))</f>
        <v>1.4314735511511201</v>
      </c>
      <c r="H805" s="14">
        <f t="shared" si="276"/>
        <v>1</v>
      </c>
      <c r="I805" s="14">
        <f t="shared" ca="1" si="277"/>
        <v>1.43147355</v>
      </c>
      <c r="J805" s="13">
        <f t="shared" si="267"/>
        <v>0</v>
      </c>
      <c r="K805" s="29">
        <f t="shared" si="268"/>
        <v>44538</v>
      </c>
      <c r="L805" s="2">
        <f t="shared" si="269"/>
        <v>793</v>
      </c>
      <c r="M805" s="17">
        <f t="shared" si="270"/>
        <v>793</v>
      </c>
      <c r="N805" s="12">
        <f t="shared" si="259"/>
        <v>1</v>
      </c>
      <c r="O805" s="12">
        <f t="shared" ca="1" si="260"/>
        <v>1.43147355</v>
      </c>
      <c r="P805" s="17">
        <f t="shared" si="271"/>
        <v>0</v>
      </c>
      <c r="Q805" s="14">
        <f t="shared" ca="1" si="261"/>
        <v>431.47354999999999</v>
      </c>
      <c r="R805" s="20">
        <f t="shared" si="262"/>
        <v>0</v>
      </c>
      <c r="S805" s="14">
        <f t="shared" si="263"/>
        <v>0</v>
      </c>
      <c r="T805" s="4" t="str">
        <f t="shared" si="272"/>
        <v>A+J=</v>
      </c>
      <c r="U805" s="29">
        <f t="shared" si="273"/>
        <v>46021</v>
      </c>
      <c r="V805" s="3"/>
      <c r="W805" s="3"/>
      <c r="X805" s="3"/>
      <c r="Z805" s="3"/>
      <c r="AA805" s="1"/>
      <c r="AB805" s="3"/>
      <c r="AC805" s="3"/>
      <c r="AD805" s="3"/>
      <c r="AE805" s="3"/>
      <c r="AF805" s="3"/>
      <c r="AG805" s="11"/>
      <c r="AH805" s="3"/>
      <c r="AI805" s="3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  <c r="EO805" s="2"/>
      <c r="EP805" s="2"/>
      <c r="EQ805" s="2"/>
      <c r="ER805" s="2"/>
      <c r="ES805" s="2"/>
      <c r="ET805" s="2"/>
      <c r="EU805" s="2"/>
      <c r="EV805" s="2"/>
      <c r="EW805" s="2"/>
      <c r="EX805" s="2"/>
      <c r="EY805" s="2"/>
    </row>
    <row r="806" spans="1:155" x14ac:dyDescent="0.15">
      <c r="A806" s="115">
        <f t="shared" si="264"/>
        <v>45692</v>
      </c>
      <c r="B806" s="116">
        <f t="shared" ca="1" si="274"/>
        <v>1432.1755000000001</v>
      </c>
      <c r="C806" s="14">
        <f t="shared" si="265"/>
        <v>1000</v>
      </c>
      <c r="D806" s="95">
        <f t="shared" si="266"/>
        <v>45691</v>
      </c>
      <c r="E806" s="93">
        <f ca="1">IF(D806&lt;$B$1,VLOOKUP(D806,[1]DI!$A$4:$B$15000,2,FALSE),0)</f>
        <v>0.13150000000000001</v>
      </c>
      <c r="F806" s="14">
        <f t="shared" ca="1" si="275"/>
        <v>1.0004903700000001</v>
      </c>
      <c r="G806" s="14">
        <f ca="1">(TRUNC(PRODUCT($F$12:$F805),16))</f>
        <v>1.4321755028364</v>
      </c>
      <c r="H806" s="14">
        <f t="shared" si="276"/>
        <v>1</v>
      </c>
      <c r="I806" s="14">
        <f t="shared" ca="1" si="277"/>
        <v>1.4321755</v>
      </c>
      <c r="J806" s="13">
        <f t="shared" si="267"/>
        <v>0</v>
      </c>
      <c r="K806" s="29">
        <f t="shared" si="268"/>
        <v>44538</v>
      </c>
      <c r="L806" s="2">
        <f t="shared" si="269"/>
        <v>794</v>
      </c>
      <c r="M806" s="17">
        <f t="shared" si="270"/>
        <v>794</v>
      </c>
      <c r="N806" s="12">
        <f t="shared" si="259"/>
        <v>1</v>
      </c>
      <c r="O806" s="12">
        <f t="shared" ca="1" si="260"/>
        <v>1.4321755</v>
      </c>
      <c r="P806" s="17">
        <f t="shared" si="271"/>
        <v>0</v>
      </c>
      <c r="Q806" s="14">
        <f t="shared" ca="1" si="261"/>
        <v>432.1755</v>
      </c>
      <c r="R806" s="20">
        <f t="shared" si="262"/>
        <v>0</v>
      </c>
      <c r="S806" s="14">
        <f t="shared" si="263"/>
        <v>0</v>
      </c>
      <c r="T806" s="4" t="str">
        <f t="shared" si="272"/>
        <v>A+J=</v>
      </c>
      <c r="U806" s="29">
        <f t="shared" si="273"/>
        <v>46021</v>
      </c>
      <c r="V806" s="3"/>
      <c r="W806" s="3"/>
      <c r="X806" s="3"/>
      <c r="Z806" s="3"/>
      <c r="AA806" s="1"/>
      <c r="AB806" s="3"/>
      <c r="AC806" s="3"/>
      <c r="AD806" s="3"/>
      <c r="AE806" s="3"/>
      <c r="AF806" s="3"/>
      <c r="AG806" s="11"/>
      <c r="AH806" s="3"/>
      <c r="AI806" s="3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  <c r="EP806" s="2"/>
      <c r="EQ806" s="2"/>
      <c r="ER806" s="2"/>
      <c r="ES806" s="2"/>
      <c r="ET806" s="2"/>
      <c r="EU806" s="2"/>
      <c r="EV806" s="2"/>
      <c r="EW806" s="2"/>
      <c r="EX806" s="2"/>
      <c r="EY806" s="2"/>
    </row>
    <row r="807" spans="1:155" x14ac:dyDescent="0.15">
      <c r="A807" s="115">
        <f t="shared" si="264"/>
        <v>45693</v>
      </c>
      <c r="B807" s="116">
        <f t="shared" ca="1" si="274"/>
        <v>1432.8778</v>
      </c>
      <c r="C807" s="14">
        <f t="shared" si="265"/>
        <v>1000</v>
      </c>
      <c r="D807" s="95">
        <f t="shared" si="266"/>
        <v>45692</v>
      </c>
      <c r="E807" s="93">
        <f ca="1">IF(D807&lt;$B$1,VLOOKUP(D807,[1]DI!$A$4:$B$15000,2,FALSE),0)</f>
        <v>0.13150000000000001</v>
      </c>
      <c r="F807" s="14">
        <f t="shared" ca="1" si="275"/>
        <v>1.0004903700000001</v>
      </c>
      <c r="G807" s="14">
        <f ca="1">(TRUNC(PRODUCT($F$12:$F806),16))</f>
        <v>1.4328777987377299</v>
      </c>
      <c r="H807" s="14">
        <f t="shared" si="276"/>
        <v>1</v>
      </c>
      <c r="I807" s="14">
        <f t="shared" ca="1" si="277"/>
        <v>1.4328778</v>
      </c>
      <c r="J807" s="13">
        <f t="shared" si="267"/>
        <v>0</v>
      </c>
      <c r="K807" s="29">
        <f t="shared" si="268"/>
        <v>44538</v>
      </c>
      <c r="L807" s="2">
        <f t="shared" si="269"/>
        <v>795</v>
      </c>
      <c r="M807" s="17">
        <f t="shared" si="270"/>
        <v>795</v>
      </c>
      <c r="N807" s="12">
        <f t="shared" si="259"/>
        <v>1</v>
      </c>
      <c r="O807" s="12">
        <f t="shared" ca="1" si="260"/>
        <v>1.4328778</v>
      </c>
      <c r="P807" s="17">
        <f t="shared" si="271"/>
        <v>0</v>
      </c>
      <c r="Q807" s="14">
        <f t="shared" ca="1" si="261"/>
        <v>432.87779999999998</v>
      </c>
      <c r="R807" s="20">
        <f t="shared" si="262"/>
        <v>0</v>
      </c>
      <c r="S807" s="14">
        <f t="shared" si="263"/>
        <v>0</v>
      </c>
      <c r="T807" s="4" t="str">
        <f t="shared" si="272"/>
        <v>A+J=</v>
      </c>
      <c r="U807" s="29">
        <f t="shared" si="273"/>
        <v>46021</v>
      </c>
      <c r="V807" s="3"/>
      <c r="W807" s="3"/>
      <c r="X807" s="3"/>
      <c r="Z807" s="3"/>
      <c r="AA807" s="1"/>
      <c r="AB807" s="3"/>
      <c r="AC807" s="3"/>
      <c r="AD807" s="3"/>
      <c r="AE807" s="3"/>
      <c r="AF807" s="3"/>
      <c r="AG807" s="11"/>
      <c r="AH807" s="3"/>
      <c r="AI807" s="3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  <c r="EO807" s="2"/>
      <c r="EP807" s="2"/>
      <c r="EQ807" s="2"/>
      <c r="ER807" s="2"/>
      <c r="ES807" s="2"/>
      <c r="ET807" s="2"/>
      <c r="EU807" s="2"/>
      <c r="EV807" s="2"/>
      <c r="EW807" s="2"/>
      <c r="EX807" s="2"/>
      <c r="EY807" s="2"/>
    </row>
    <row r="808" spans="1:155" x14ac:dyDescent="0.15">
      <c r="A808" s="115">
        <f t="shared" si="264"/>
        <v>45694</v>
      </c>
      <c r="B808" s="116">
        <f t="shared" ca="1" si="274"/>
        <v>1433.58044</v>
      </c>
      <c r="C808" s="14">
        <f t="shared" si="265"/>
        <v>1000</v>
      </c>
      <c r="D808" s="95">
        <f t="shared" si="266"/>
        <v>45693</v>
      </c>
      <c r="E808" s="93">
        <f ca="1">IF(D808&lt;$B$1,VLOOKUP(D808,[1]DI!$A$4:$B$15000,2,FALSE),0)</f>
        <v>0.13150000000000001</v>
      </c>
      <c r="F808" s="14">
        <f t="shared" ca="1" si="275"/>
        <v>1.0004903700000001</v>
      </c>
      <c r="G808" s="14">
        <f ca="1">(TRUNC(PRODUCT($F$12:$F807),16))</f>
        <v>1.43358043902389</v>
      </c>
      <c r="H808" s="14">
        <f t="shared" si="276"/>
        <v>1</v>
      </c>
      <c r="I808" s="14">
        <f t="shared" ca="1" si="277"/>
        <v>1.4335804400000001</v>
      </c>
      <c r="J808" s="13">
        <f t="shared" si="267"/>
        <v>0</v>
      </c>
      <c r="K808" s="29">
        <f t="shared" si="268"/>
        <v>44538</v>
      </c>
      <c r="L808" s="2">
        <f t="shared" si="269"/>
        <v>796</v>
      </c>
      <c r="M808" s="17">
        <f t="shared" si="270"/>
        <v>796</v>
      </c>
      <c r="N808" s="12">
        <f t="shared" si="259"/>
        <v>1</v>
      </c>
      <c r="O808" s="12">
        <f t="shared" ca="1" si="260"/>
        <v>1.4335804400000001</v>
      </c>
      <c r="P808" s="17">
        <f t="shared" si="271"/>
        <v>0</v>
      </c>
      <c r="Q808" s="14">
        <f t="shared" ca="1" si="261"/>
        <v>433.58044000000001</v>
      </c>
      <c r="R808" s="20">
        <f t="shared" si="262"/>
        <v>0</v>
      </c>
      <c r="S808" s="14">
        <f t="shared" si="263"/>
        <v>0</v>
      </c>
      <c r="T808" s="4" t="str">
        <f t="shared" si="272"/>
        <v>A+J=</v>
      </c>
      <c r="U808" s="29">
        <f t="shared" si="273"/>
        <v>46021</v>
      </c>
      <c r="V808" s="3"/>
      <c r="W808" s="3"/>
      <c r="X808" s="3"/>
      <c r="Z808" s="3"/>
      <c r="AA808" s="1"/>
      <c r="AB808" s="3"/>
      <c r="AC808" s="3"/>
      <c r="AD808" s="3"/>
      <c r="AE808" s="3"/>
      <c r="AF808" s="3"/>
      <c r="AG808" s="11"/>
      <c r="AH808" s="3"/>
      <c r="AI808" s="3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  <c r="EO808" s="2"/>
      <c r="EP808" s="2"/>
      <c r="EQ808" s="2"/>
      <c r="ER808" s="2"/>
      <c r="ES808" s="2"/>
      <c r="ET808" s="2"/>
      <c r="EU808" s="2"/>
      <c r="EV808" s="2"/>
      <c r="EW808" s="2"/>
      <c r="EX808" s="2"/>
      <c r="EY808" s="2"/>
    </row>
    <row r="809" spans="1:155" x14ac:dyDescent="0.15">
      <c r="A809" s="115">
        <f t="shared" si="264"/>
        <v>45695</v>
      </c>
      <c r="B809" s="116">
        <f t="shared" ca="1" si="274"/>
        <v>1434.28342</v>
      </c>
      <c r="C809" s="14">
        <f t="shared" si="265"/>
        <v>1000</v>
      </c>
      <c r="D809" s="95">
        <f t="shared" si="266"/>
        <v>45694</v>
      </c>
      <c r="E809" s="93">
        <f ca="1">IF(D809&lt;$B$1,VLOOKUP(D809,[1]DI!$A$4:$B$15000,2,FALSE),0)</f>
        <v>0.13150000000000001</v>
      </c>
      <c r="F809" s="14">
        <f t="shared" ca="1" si="275"/>
        <v>1.0004903700000001</v>
      </c>
      <c r="G809" s="14">
        <f ca="1">(TRUNC(PRODUCT($F$12:$F808),16))</f>
        <v>1.43428342386378</v>
      </c>
      <c r="H809" s="14">
        <f t="shared" si="276"/>
        <v>1</v>
      </c>
      <c r="I809" s="14">
        <f t="shared" ca="1" si="277"/>
        <v>1.4342834200000001</v>
      </c>
      <c r="J809" s="13">
        <f t="shared" si="267"/>
        <v>0</v>
      </c>
      <c r="K809" s="29">
        <f t="shared" si="268"/>
        <v>44538</v>
      </c>
      <c r="L809" s="2">
        <f t="shared" si="269"/>
        <v>797</v>
      </c>
      <c r="M809" s="17">
        <f t="shared" si="270"/>
        <v>797</v>
      </c>
      <c r="N809" s="12">
        <f t="shared" si="259"/>
        <v>1</v>
      </c>
      <c r="O809" s="12">
        <f t="shared" ca="1" si="260"/>
        <v>1.4342834200000001</v>
      </c>
      <c r="P809" s="17">
        <f t="shared" si="271"/>
        <v>0</v>
      </c>
      <c r="Q809" s="14">
        <f t="shared" ca="1" si="261"/>
        <v>434.28341999999998</v>
      </c>
      <c r="R809" s="20">
        <f t="shared" si="262"/>
        <v>0</v>
      </c>
      <c r="S809" s="14">
        <f t="shared" si="263"/>
        <v>0</v>
      </c>
      <c r="T809" s="4" t="str">
        <f t="shared" si="272"/>
        <v>A+J=</v>
      </c>
      <c r="U809" s="29">
        <f t="shared" si="273"/>
        <v>46021</v>
      </c>
      <c r="V809" s="3"/>
      <c r="W809" s="3"/>
      <c r="X809" s="3"/>
      <c r="Z809" s="3"/>
      <c r="AA809" s="1"/>
      <c r="AB809" s="3"/>
      <c r="AC809" s="3"/>
      <c r="AD809" s="3"/>
      <c r="AE809" s="3"/>
      <c r="AF809" s="3"/>
      <c r="AG809" s="11"/>
      <c r="AH809" s="3"/>
      <c r="AI809" s="3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  <c r="EO809" s="2"/>
      <c r="EP809" s="2"/>
      <c r="EQ809" s="2"/>
      <c r="ER809" s="2"/>
      <c r="ES809" s="2"/>
      <c r="ET809" s="2"/>
      <c r="EU809" s="2"/>
      <c r="EV809" s="2"/>
      <c r="EW809" s="2"/>
      <c r="EX809" s="2"/>
      <c r="EY809" s="2"/>
    </row>
    <row r="810" spans="1:155" x14ac:dyDescent="0.15">
      <c r="A810" s="115">
        <f t="shared" si="264"/>
        <v>45698</v>
      </c>
      <c r="B810" s="116">
        <f t="shared" ca="1" si="274"/>
        <v>1434.98675</v>
      </c>
      <c r="C810" s="14">
        <f t="shared" si="265"/>
        <v>1000</v>
      </c>
      <c r="D810" s="95">
        <f t="shared" si="266"/>
        <v>45695</v>
      </c>
      <c r="E810" s="93">
        <f ca="1">IF(D810&lt;$B$1,VLOOKUP(D810,[1]DI!$A$4:$B$15000,2,FALSE),0)</f>
        <v>0.13150000000000001</v>
      </c>
      <c r="F810" s="14">
        <f t="shared" ca="1" si="275"/>
        <v>1.0004903700000001</v>
      </c>
      <c r="G810" s="14">
        <f ca="1">(TRUNC(PRODUCT($F$12:$F809),16))</f>
        <v>1.4349867534263401</v>
      </c>
      <c r="H810" s="14">
        <f t="shared" si="276"/>
        <v>1</v>
      </c>
      <c r="I810" s="14">
        <f t="shared" ca="1" si="277"/>
        <v>1.43498675</v>
      </c>
      <c r="J810" s="13">
        <f t="shared" si="267"/>
        <v>0</v>
      </c>
      <c r="K810" s="29">
        <f t="shared" si="268"/>
        <v>44538</v>
      </c>
      <c r="L810" s="2">
        <f t="shared" si="269"/>
        <v>798</v>
      </c>
      <c r="M810" s="17">
        <f t="shared" si="270"/>
        <v>798</v>
      </c>
      <c r="N810" s="12">
        <f t="shared" si="259"/>
        <v>1</v>
      </c>
      <c r="O810" s="12">
        <f t="shared" ca="1" si="260"/>
        <v>1.43498675</v>
      </c>
      <c r="P810" s="17">
        <f t="shared" si="271"/>
        <v>0</v>
      </c>
      <c r="Q810" s="14">
        <f t="shared" ca="1" si="261"/>
        <v>434.98674999999997</v>
      </c>
      <c r="R810" s="20">
        <f t="shared" si="262"/>
        <v>0</v>
      </c>
      <c r="S810" s="14">
        <f t="shared" si="263"/>
        <v>0</v>
      </c>
      <c r="T810" s="4" t="str">
        <f t="shared" si="272"/>
        <v>A+J=</v>
      </c>
      <c r="U810" s="29">
        <f t="shared" si="273"/>
        <v>46021</v>
      </c>
      <c r="V810" s="3"/>
      <c r="W810" s="3"/>
      <c r="X810" s="3"/>
      <c r="Z810" s="3"/>
      <c r="AA810" s="1"/>
      <c r="AB810" s="3"/>
      <c r="AC810" s="3"/>
      <c r="AD810" s="3"/>
      <c r="AE810" s="3"/>
      <c r="AF810" s="3"/>
      <c r="AG810" s="11"/>
      <c r="AH810" s="3"/>
      <c r="AI810" s="3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  <c r="EO810" s="2"/>
      <c r="EP810" s="2"/>
      <c r="EQ810" s="2"/>
      <c r="ER810" s="2"/>
      <c r="ES810" s="2"/>
      <c r="ET810" s="2"/>
      <c r="EU810" s="2"/>
      <c r="EV810" s="2"/>
      <c r="EW810" s="2"/>
      <c r="EX810" s="2"/>
      <c r="EY810" s="2"/>
    </row>
    <row r="811" spans="1:155" x14ac:dyDescent="0.15">
      <c r="A811" s="115">
        <f t="shared" si="264"/>
        <v>45699</v>
      </c>
      <c r="B811" s="116">
        <f t="shared" ca="1" si="274"/>
        <v>1435.6904300000001</v>
      </c>
      <c r="C811" s="14">
        <f t="shared" si="265"/>
        <v>1000</v>
      </c>
      <c r="D811" s="95">
        <f t="shared" si="266"/>
        <v>45698</v>
      </c>
      <c r="E811" s="93">
        <f ca="1">IF(D811&lt;$B$1,VLOOKUP(D811,[1]DI!$A$4:$B$15000,2,FALSE),0)</f>
        <v>0.13150000000000001</v>
      </c>
      <c r="F811" s="14">
        <f t="shared" ca="1" si="275"/>
        <v>1.0004903700000001</v>
      </c>
      <c r="G811" s="14">
        <f ca="1">(TRUNC(PRODUCT($F$12:$F810),16))</f>
        <v>1.43569042788062</v>
      </c>
      <c r="H811" s="14">
        <f t="shared" si="276"/>
        <v>1</v>
      </c>
      <c r="I811" s="14">
        <f t="shared" ca="1" si="277"/>
        <v>1.43569043</v>
      </c>
      <c r="J811" s="13">
        <f t="shared" si="267"/>
        <v>0</v>
      </c>
      <c r="K811" s="29">
        <f t="shared" si="268"/>
        <v>44538</v>
      </c>
      <c r="L811" s="2">
        <f t="shared" si="269"/>
        <v>799</v>
      </c>
      <c r="M811" s="17">
        <f t="shared" si="270"/>
        <v>799</v>
      </c>
      <c r="N811" s="12">
        <f t="shared" si="259"/>
        <v>1</v>
      </c>
      <c r="O811" s="12">
        <f t="shared" ca="1" si="260"/>
        <v>1.43569043</v>
      </c>
      <c r="P811" s="17">
        <f t="shared" si="271"/>
        <v>0</v>
      </c>
      <c r="Q811" s="14">
        <f t="shared" ca="1" si="261"/>
        <v>435.69042999999999</v>
      </c>
      <c r="R811" s="20">
        <f t="shared" si="262"/>
        <v>0</v>
      </c>
      <c r="S811" s="14">
        <f t="shared" si="263"/>
        <v>0</v>
      </c>
      <c r="T811" s="4" t="str">
        <f t="shared" si="272"/>
        <v>A+J=</v>
      </c>
      <c r="U811" s="29">
        <f t="shared" si="273"/>
        <v>46021</v>
      </c>
      <c r="V811" s="3"/>
      <c r="W811" s="3"/>
      <c r="X811" s="3"/>
      <c r="Z811" s="3"/>
      <c r="AA811" s="1"/>
      <c r="AB811" s="3"/>
      <c r="AC811" s="3"/>
      <c r="AD811" s="3"/>
      <c r="AE811" s="3"/>
      <c r="AF811" s="3"/>
      <c r="AG811" s="11"/>
      <c r="AH811" s="3"/>
      <c r="AI811" s="3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  <c r="EP811" s="2"/>
      <c r="EQ811" s="2"/>
      <c r="ER811" s="2"/>
      <c r="ES811" s="2"/>
      <c r="ET811" s="2"/>
      <c r="EU811" s="2"/>
      <c r="EV811" s="2"/>
      <c r="EW811" s="2"/>
      <c r="EX811" s="2"/>
      <c r="EY811" s="2"/>
    </row>
    <row r="812" spans="1:155" x14ac:dyDescent="0.15">
      <c r="A812" s="115">
        <f t="shared" si="264"/>
        <v>45700</v>
      </c>
      <c r="B812" s="116">
        <f t="shared" ca="1" si="274"/>
        <v>1436.39445</v>
      </c>
      <c r="C812" s="14">
        <f t="shared" si="265"/>
        <v>1000</v>
      </c>
      <c r="D812" s="95">
        <f t="shared" si="266"/>
        <v>45699</v>
      </c>
      <c r="E812" s="93">
        <f ca="1">IF(D812&lt;$B$1,VLOOKUP(D812,[1]DI!$A$4:$B$15000,2,FALSE),0)</f>
        <v>0.13150000000000001</v>
      </c>
      <c r="F812" s="14">
        <f t="shared" ca="1" si="275"/>
        <v>1.0004903700000001</v>
      </c>
      <c r="G812" s="14">
        <f ca="1">(TRUNC(PRODUCT($F$12:$F811),16))</f>
        <v>1.43639444739574</v>
      </c>
      <c r="H812" s="14">
        <f t="shared" si="276"/>
        <v>1</v>
      </c>
      <c r="I812" s="14">
        <f t="shared" ca="1" si="277"/>
        <v>1.4363944500000001</v>
      </c>
      <c r="J812" s="13">
        <f t="shared" si="267"/>
        <v>0</v>
      </c>
      <c r="K812" s="29">
        <f t="shared" si="268"/>
        <v>44538</v>
      </c>
      <c r="L812" s="2">
        <f t="shared" si="269"/>
        <v>800</v>
      </c>
      <c r="M812" s="17">
        <f t="shared" si="270"/>
        <v>800</v>
      </c>
      <c r="N812" s="12">
        <f t="shared" si="259"/>
        <v>1</v>
      </c>
      <c r="O812" s="12">
        <f t="shared" ca="1" si="260"/>
        <v>1.4363944500000001</v>
      </c>
      <c r="P812" s="17">
        <f t="shared" si="271"/>
        <v>0</v>
      </c>
      <c r="Q812" s="14">
        <f t="shared" ca="1" si="261"/>
        <v>436.39445000000001</v>
      </c>
      <c r="R812" s="20">
        <f t="shared" si="262"/>
        <v>0</v>
      </c>
      <c r="S812" s="14">
        <f t="shared" si="263"/>
        <v>0</v>
      </c>
      <c r="T812" s="4" t="str">
        <f t="shared" si="272"/>
        <v>A+J=</v>
      </c>
      <c r="U812" s="29">
        <f t="shared" si="273"/>
        <v>46021</v>
      </c>
      <c r="V812" s="3"/>
      <c r="W812" s="3"/>
      <c r="X812" s="3"/>
      <c r="Z812" s="3"/>
      <c r="AA812" s="1"/>
      <c r="AB812" s="3"/>
      <c r="AC812" s="3"/>
      <c r="AD812" s="3"/>
      <c r="AE812" s="3"/>
      <c r="AF812" s="3"/>
      <c r="AG812" s="11"/>
      <c r="AH812" s="3"/>
      <c r="AI812" s="3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  <c r="EP812" s="2"/>
      <c r="EQ812" s="2"/>
      <c r="ER812" s="2"/>
      <c r="ES812" s="2"/>
      <c r="ET812" s="2"/>
      <c r="EU812" s="2"/>
      <c r="EV812" s="2"/>
      <c r="EW812" s="2"/>
      <c r="EX812" s="2"/>
      <c r="EY812" s="2"/>
    </row>
    <row r="813" spans="1:155" x14ac:dyDescent="0.15">
      <c r="A813" s="115">
        <f t="shared" si="264"/>
        <v>45701</v>
      </c>
      <c r="B813" s="116">
        <f t="shared" ca="1" si="274"/>
        <v>1437.09881</v>
      </c>
      <c r="C813" s="14">
        <f t="shared" si="265"/>
        <v>1000</v>
      </c>
      <c r="D813" s="95">
        <f t="shared" si="266"/>
        <v>45700</v>
      </c>
      <c r="E813" s="93">
        <f ca="1">IF(D813&lt;$B$1,VLOOKUP(D813,[1]DI!$A$4:$B$15000,2,FALSE),0)</f>
        <v>0.13150000000000001</v>
      </c>
      <c r="F813" s="14">
        <f t="shared" ca="1" si="275"/>
        <v>1.0004903700000001</v>
      </c>
      <c r="G813" s="14">
        <f ca="1">(TRUNC(PRODUCT($F$12:$F812),16))</f>
        <v>1.4370988121409101</v>
      </c>
      <c r="H813" s="14">
        <f t="shared" si="276"/>
        <v>1</v>
      </c>
      <c r="I813" s="14">
        <f t="shared" ca="1" si="277"/>
        <v>1.4370988099999999</v>
      </c>
      <c r="J813" s="13">
        <f t="shared" si="267"/>
        <v>0</v>
      </c>
      <c r="K813" s="29">
        <f t="shared" si="268"/>
        <v>44538</v>
      </c>
      <c r="L813" s="2">
        <f t="shared" si="269"/>
        <v>801</v>
      </c>
      <c r="M813" s="17">
        <f t="shared" si="270"/>
        <v>801</v>
      </c>
      <c r="N813" s="12">
        <f t="shared" si="259"/>
        <v>1</v>
      </c>
      <c r="O813" s="12">
        <f t="shared" ca="1" si="260"/>
        <v>1.4370988099999999</v>
      </c>
      <c r="P813" s="17">
        <f t="shared" si="271"/>
        <v>0</v>
      </c>
      <c r="Q813" s="14">
        <f t="shared" ca="1" si="261"/>
        <v>437.09881000000001</v>
      </c>
      <c r="R813" s="20">
        <f t="shared" si="262"/>
        <v>0</v>
      </c>
      <c r="S813" s="14">
        <f t="shared" si="263"/>
        <v>0</v>
      </c>
      <c r="T813" s="4" t="str">
        <f t="shared" si="272"/>
        <v>A+J=</v>
      </c>
      <c r="U813" s="29">
        <f t="shared" si="273"/>
        <v>46021</v>
      </c>
      <c r="V813" s="3"/>
      <c r="W813" s="3"/>
      <c r="X813" s="3"/>
      <c r="Z813" s="3"/>
      <c r="AA813" s="1"/>
      <c r="AB813" s="3"/>
      <c r="AC813" s="3"/>
      <c r="AD813" s="3"/>
      <c r="AE813" s="3"/>
      <c r="AF813" s="3"/>
      <c r="AG813" s="11"/>
      <c r="AH813" s="3"/>
      <c r="AI813" s="3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  <c r="EP813" s="2"/>
      <c r="EQ813" s="2"/>
      <c r="ER813" s="2"/>
      <c r="ES813" s="2"/>
      <c r="ET813" s="2"/>
      <c r="EU813" s="2"/>
      <c r="EV813" s="2"/>
      <c r="EW813" s="2"/>
      <c r="EX813" s="2"/>
      <c r="EY813" s="2"/>
    </row>
    <row r="814" spans="1:155" x14ac:dyDescent="0.15">
      <c r="A814" s="115">
        <f t="shared" si="264"/>
        <v>45702</v>
      </c>
      <c r="B814" s="116">
        <f t="shared" ca="1" si="274"/>
        <v>1437.8035199999999</v>
      </c>
      <c r="C814" s="14">
        <f t="shared" si="265"/>
        <v>1000</v>
      </c>
      <c r="D814" s="95">
        <f t="shared" si="266"/>
        <v>45701</v>
      </c>
      <c r="E814" s="93">
        <f ca="1">IF(D814&lt;$B$1,VLOOKUP(D814,[1]DI!$A$4:$B$15000,2,FALSE),0)</f>
        <v>0.13150000000000001</v>
      </c>
      <c r="F814" s="14">
        <f t="shared" ca="1" si="275"/>
        <v>1.0004903700000001</v>
      </c>
      <c r="G814" s="14">
        <f ca="1">(TRUNC(PRODUCT($F$12:$F813),16))</f>
        <v>1.43780352228541</v>
      </c>
      <c r="H814" s="14">
        <f t="shared" si="276"/>
        <v>1</v>
      </c>
      <c r="I814" s="14">
        <f t="shared" ca="1" si="277"/>
        <v>1.4378035199999999</v>
      </c>
      <c r="J814" s="13">
        <f t="shared" si="267"/>
        <v>0</v>
      </c>
      <c r="K814" s="29">
        <f t="shared" si="268"/>
        <v>44538</v>
      </c>
      <c r="L814" s="2">
        <f t="shared" si="269"/>
        <v>802</v>
      </c>
      <c r="M814" s="17">
        <f t="shared" si="270"/>
        <v>802</v>
      </c>
      <c r="N814" s="12">
        <f t="shared" si="259"/>
        <v>1</v>
      </c>
      <c r="O814" s="12">
        <f t="shared" ca="1" si="260"/>
        <v>1.4378035199999999</v>
      </c>
      <c r="P814" s="17">
        <f t="shared" si="271"/>
        <v>0</v>
      </c>
      <c r="Q814" s="14">
        <f t="shared" ca="1" si="261"/>
        <v>437.80351999999999</v>
      </c>
      <c r="R814" s="20">
        <f t="shared" si="262"/>
        <v>0</v>
      </c>
      <c r="S814" s="14">
        <f t="shared" si="263"/>
        <v>0</v>
      </c>
      <c r="T814" s="4" t="str">
        <f t="shared" si="272"/>
        <v>A+J=</v>
      </c>
      <c r="U814" s="29">
        <f t="shared" si="273"/>
        <v>46021</v>
      </c>
      <c r="V814" s="3"/>
      <c r="W814" s="3"/>
      <c r="X814" s="3"/>
      <c r="Z814" s="3"/>
      <c r="AA814" s="1"/>
      <c r="AB814" s="3"/>
      <c r="AC814" s="3"/>
      <c r="AD814" s="3"/>
      <c r="AE814" s="3"/>
      <c r="AF814" s="3"/>
      <c r="AG814" s="11"/>
      <c r="AH814" s="3"/>
      <c r="AI814" s="3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  <c r="EO814" s="2"/>
      <c r="EP814" s="2"/>
      <c r="EQ814" s="2"/>
      <c r="ER814" s="2"/>
      <c r="ES814" s="2"/>
      <c r="ET814" s="2"/>
      <c r="EU814" s="2"/>
      <c r="EV814" s="2"/>
      <c r="EW814" s="2"/>
      <c r="EX814" s="2"/>
      <c r="EY814" s="2"/>
    </row>
    <row r="815" spans="1:155" x14ac:dyDescent="0.15">
      <c r="A815" s="115">
        <f t="shared" si="264"/>
        <v>45705</v>
      </c>
      <c r="B815" s="116">
        <f t="shared" ca="1" si="274"/>
        <v>1438.5085799999999</v>
      </c>
      <c r="C815" s="14">
        <f t="shared" si="265"/>
        <v>1000</v>
      </c>
      <c r="D815" s="95">
        <f t="shared" si="266"/>
        <v>45702</v>
      </c>
      <c r="E815" s="93">
        <f ca="1">IF(D815&lt;$B$1,VLOOKUP(D815,[1]DI!$A$4:$B$15000,2,FALSE),0)</f>
        <v>0.13150000000000001</v>
      </c>
      <c r="F815" s="14">
        <f t="shared" ca="1" si="275"/>
        <v>1.0004903700000001</v>
      </c>
      <c r="G815" s="14">
        <f ca="1">(TRUNC(PRODUCT($F$12:$F814),16))</f>
        <v>1.43850857799864</v>
      </c>
      <c r="H815" s="14">
        <f t="shared" si="276"/>
        <v>1</v>
      </c>
      <c r="I815" s="14">
        <f t="shared" ca="1" si="277"/>
        <v>1.4385085799999999</v>
      </c>
      <c r="J815" s="13">
        <f t="shared" si="267"/>
        <v>0</v>
      </c>
      <c r="K815" s="29">
        <f t="shared" si="268"/>
        <v>44538</v>
      </c>
      <c r="L815" s="2">
        <f t="shared" si="269"/>
        <v>803</v>
      </c>
      <c r="M815" s="17">
        <f t="shared" si="270"/>
        <v>803</v>
      </c>
      <c r="N815" s="12">
        <f t="shared" si="259"/>
        <v>1</v>
      </c>
      <c r="O815" s="12">
        <f t="shared" ca="1" si="260"/>
        <v>1.4385085799999999</v>
      </c>
      <c r="P815" s="17">
        <f t="shared" si="271"/>
        <v>0</v>
      </c>
      <c r="Q815" s="14">
        <f t="shared" ca="1" si="261"/>
        <v>438.50857999999999</v>
      </c>
      <c r="R815" s="20">
        <f t="shared" si="262"/>
        <v>0</v>
      </c>
      <c r="S815" s="14">
        <f t="shared" si="263"/>
        <v>0</v>
      </c>
      <c r="T815" s="4" t="str">
        <f t="shared" si="272"/>
        <v>A+J=</v>
      </c>
      <c r="U815" s="29">
        <f t="shared" si="273"/>
        <v>46021</v>
      </c>
      <c r="V815" s="3"/>
      <c r="W815" s="3"/>
      <c r="X815" s="3"/>
      <c r="Z815" s="3"/>
      <c r="AA815" s="1"/>
      <c r="AB815" s="3"/>
      <c r="AC815" s="3"/>
      <c r="AD815" s="3"/>
      <c r="AE815" s="3"/>
      <c r="AF815" s="3"/>
      <c r="AG815" s="11"/>
      <c r="AH815" s="3"/>
      <c r="AI815" s="3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  <c r="EO815" s="2"/>
      <c r="EP815" s="2"/>
      <c r="EQ815" s="2"/>
      <c r="ER815" s="2"/>
      <c r="ES815" s="2"/>
      <c r="ET815" s="2"/>
      <c r="EU815" s="2"/>
      <c r="EV815" s="2"/>
      <c r="EW815" s="2"/>
      <c r="EX815" s="2"/>
      <c r="EY815" s="2"/>
    </row>
    <row r="816" spans="1:155" x14ac:dyDescent="0.15">
      <c r="A816" s="115">
        <f t="shared" si="264"/>
        <v>45706</v>
      </c>
      <c r="B816" s="116">
        <f t="shared" ca="1" si="274"/>
        <v>1439.21398</v>
      </c>
      <c r="C816" s="14">
        <f t="shared" si="265"/>
        <v>1000</v>
      </c>
      <c r="D816" s="95">
        <f t="shared" si="266"/>
        <v>45705</v>
      </c>
      <c r="E816" s="93">
        <f ca="1">IF(D816&lt;$B$1,VLOOKUP(D816,[1]DI!$A$4:$B$15000,2,FALSE),0)</f>
        <v>0.13150000000000001</v>
      </c>
      <c r="F816" s="14">
        <f t="shared" ca="1" si="275"/>
        <v>1.0004903700000001</v>
      </c>
      <c r="G816" s="14">
        <f ca="1">(TRUNC(PRODUCT($F$12:$F815),16))</f>
        <v>1.43921397945003</v>
      </c>
      <c r="H816" s="14">
        <f t="shared" si="276"/>
        <v>1</v>
      </c>
      <c r="I816" s="14">
        <f t="shared" ca="1" si="277"/>
        <v>1.4392139799999999</v>
      </c>
      <c r="J816" s="13">
        <f t="shared" si="267"/>
        <v>0</v>
      </c>
      <c r="K816" s="29">
        <f t="shared" si="268"/>
        <v>44538</v>
      </c>
      <c r="L816" s="2">
        <f t="shared" si="269"/>
        <v>804</v>
      </c>
      <c r="M816" s="17">
        <f t="shared" si="270"/>
        <v>804</v>
      </c>
      <c r="N816" s="12">
        <f t="shared" si="259"/>
        <v>1</v>
      </c>
      <c r="O816" s="12">
        <f t="shared" ca="1" si="260"/>
        <v>1.4392139799999999</v>
      </c>
      <c r="P816" s="17">
        <f t="shared" si="271"/>
        <v>0</v>
      </c>
      <c r="Q816" s="14">
        <f t="shared" ca="1" si="261"/>
        <v>439.21397999999999</v>
      </c>
      <c r="R816" s="20">
        <f t="shared" si="262"/>
        <v>0</v>
      </c>
      <c r="S816" s="14">
        <f t="shared" si="263"/>
        <v>0</v>
      </c>
      <c r="T816" s="4" t="str">
        <f t="shared" si="272"/>
        <v>A+J=</v>
      </c>
      <c r="U816" s="29">
        <f t="shared" si="273"/>
        <v>46021</v>
      </c>
      <c r="V816" s="3"/>
      <c r="W816" s="3"/>
      <c r="X816" s="3"/>
      <c r="Z816" s="3"/>
      <c r="AA816" s="1"/>
      <c r="AB816" s="3"/>
      <c r="AC816" s="3"/>
      <c r="AD816" s="3"/>
      <c r="AE816" s="3"/>
      <c r="AF816" s="3"/>
      <c r="AG816" s="11"/>
      <c r="AH816" s="3"/>
      <c r="AI816" s="3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  <c r="EO816" s="2"/>
      <c r="EP816" s="2"/>
      <c r="EQ816" s="2"/>
      <c r="ER816" s="2"/>
      <c r="ES816" s="2"/>
      <c r="ET816" s="2"/>
      <c r="EU816" s="2"/>
      <c r="EV816" s="2"/>
      <c r="EW816" s="2"/>
      <c r="EX816" s="2"/>
      <c r="EY816" s="2"/>
    </row>
    <row r="817" spans="1:155" x14ac:dyDescent="0.15">
      <c r="A817" s="115">
        <f t="shared" si="264"/>
        <v>45707</v>
      </c>
      <c r="B817" s="116">
        <f t="shared" ca="1" si="274"/>
        <v>1439.9197300000001</v>
      </c>
      <c r="C817" s="14">
        <f t="shared" si="265"/>
        <v>1000</v>
      </c>
      <c r="D817" s="95">
        <f t="shared" si="266"/>
        <v>45706</v>
      </c>
      <c r="E817" s="93">
        <f ca="1">IF(D817&lt;$B$1,VLOOKUP(D817,[1]DI!$A$4:$B$15000,2,FALSE),0)</f>
        <v>0.13150000000000001</v>
      </c>
      <c r="F817" s="14">
        <f t="shared" ca="1" si="275"/>
        <v>1.0004903700000001</v>
      </c>
      <c r="G817" s="14">
        <f ca="1">(TRUNC(PRODUCT($F$12:$F816),16))</f>
        <v>1.4399197268091299</v>
      </c>
      <c r="H817" s="14">
        <f t="shared" si="276"/>
        <v>1</v>
      </c>
      <c r="I817" s="14">
        <f t="shared" ca="1" si="277"/>
        <v>1.43991973</v>
      </c>
      <c r="J817" s="13">
        <f t="shared" si="267"/>
        <v>0</v>
      </c>
      <c r="K817" s="29">
        <f t="shared" si="268"/>
        <v>44538</v>
      </c>
      <c r="L817" s="2">
        <f t="shared" si="269"/>
        <v>805</v>
      </c>
      <c r="M817" s="17">
        <f t="shared" si="270"/>
        <v>805</v>
      </c>
      <c r="N817" s="12">
        <f t="shared" si="259"/>
        <v>1</v>
      </c>
      <c r="O817" s="12">
        <f t="shared" ca="1" si="260"/>
        <v>1.43991973</v>
      </c>
      <c r="P817" s="17">
        <f t="shared" si="271"/>
        <v>0</v>
      </c>
      <c r="Q817" s="14">
        <f t="shared" ca="1" si="261"/>
        <v>439.91973000000002</v>
      </c>
      <c r="R817" s="20">
        <f t="shared" si="262"/>
        <v>0</v>
      </c>
      <c r="S817" s="14">
        <f t="shared" si="263"/>
        <v>0</v>
      </c>
      <c r="T817" s="4" t="str">
        <f t="shared" si="272"/>
        <v>A+J=</v>
      </c>
      <c r="U817" s="29">
        <f t="shared" si="273"/>
        <v>46021</v>
      </c>
      <c r="V817" s="3"/>
      <c r="W817" s="3"/>
      <c r="X817" s="3"/>
      <c r="Z817" s="3"/>
      <c r="AA817" s="1"/>
      <c r="AB817" s="3"/>
      <c r="AC817" s="3"/>
      <c r="AD817" s="3"/>
      <c r="AE817" s="3"/>
      <c r="AF817" s="3"/>
      <c r="AG817" s="11"/>
      <c r="AH817" s="3"/>
      <c r="AI817" s="3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  <c r="EO817" s="2"/>
      <c r="EP817" s="2"/>
      <c r="EQ817" s="2"/>
      <c r="ER817" s="2"/>
      <c r="ES817" s="2"/>
      <c r="ET817" s="2"/>
      <c r="EU817" s="2"/>
      <c r="EV817" s="2"/>
      <c r="EW817" s="2"/>
      <c r="EX817" s="2"/>
      <c r="EY817" s="2"/>
    </row>
    <row r="818" spans="1:155" x14ac:dyDescent="0.15">
      <c r="A818" s="115">
        <f t="shared" si="264"/>
        <v>45708</v>
      </c>
      <c r="B818" s="116">
        <f t="shared" ca="1" si="274"/>
        <v>1440.62582</v>
      </c>
      <c r="C818" s="14">
        <f t="shared" si="265"/>
        <v>1000</v>
      </c>
      <c r="D818" s="95">
        <f t="shared" si="266"/>
        <v>45707</v>
      </c>
      <c r="E818" s="93">
        <f ca="1">IF(D818&lt;$B$1,VLOOKUP(D818,[1]DI!$A$4:$B$15000,2,FALSE),0)</f>
        <v>0.13150000000000001</v>
      </c>
      <c r="F818" s="14">
        <f t="shared" ca="1" si="275"/>
        <v>1.0004903700000001</v>
      </c>
      <c r="G818" s="14">
        <f ca="1">(TRUNC(PRODUCT($F$12:$F817),16))</f>
        <v>1.44062582024557</v>
      </c>
      <c r="H818" s="14">
        <f t="shared" si="276"/>
        <v>1</v>
      </c>
      <c r="I818" s="14">
        <f t="shared" ca="1" si="277"/>
        <v>1.4406258199999999</v>
      </c>
      <c r="J818" s="13">
        <f t="shared" si="267"/>
        <v>0</v>
      </c>
      <c r="K818" s="29">
        <f t="shared" si="268"/>
        <v>44538</v>
      </c>
      <c r="L818" s="2">
        <f t="shared" si="269"/>
        <v>806</v>
      </c>
      <c r="M818" s="17">
        <f t="shared" si="270"/>
        <v>806</v>
      </c>
      <c r="N818" s="12">
        <f t="shared" si="259"/>
        <v>1</v>
      </c>
      <c r="O818" s="12">
        <f t="shared" ca="1" si="260"/>
        <v>1.4406258199999999</v>
      </c>
      <c r="P818" s="17">
        <f t="shared" si="271"/>
        <v>0</v>
      </c>
      <c r="Q818" s="14">
        <f t="shared" ca="1" si="261"/>
        <v>440.62581999999998</v>
      </c>
      <c r="R818" s="20">
        <f t="shared" si="262"/>
        <v>0</v>
      </c>
      <c r="S818" s="14">
        <f t="shared" si="263"/>
        <v>0</v>
      </c>
      <c r="T818" s="4" t="str">
        <f t="shared" si="272"/>
        <v>A+J=</v>
      </c>
      <c r="U818" s="29">
        <f t="shared" si="273"/>
        <v>46021</v>
      </c>
      <c r="V818" s="3"/>
      <c r="W818" s="3"/>
      <c r="X818" s="3"/>
      <c r="Z818" s="3"/>
      <c r="AA818" s="1"/>
      <c r="AB818" s="3"/>
      <c r="AC818" s="3"/>
      <c r="AD818" s="3"/>
      <c r="AE818" s="3"/>
      <c r="AF818" s="3"/>
      <c r="AG818" s="11"/>
      <c r="AH818" s="3"/>
      <c r="AI818" s="3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  <c r="EO818" s="2"/>
      <c r="EP818" s="2"/>
      <c r="EQ818" s="2"/>
      <c r="ER818" s="2"/>
      <c r="ES818" s="2"/>
      <c r="ET818" s="2"/>
      <c r="EU818" s="2"/>
      <c r="EV818" s="2"/>
      <c r="EW818" s="2"/>
      <c r="EX818" s="2"/>
      <c r="EY818" s="2"/>
    </row>
    <row r="819" spans="1:155" x14ac:dyDescent="0.15">
      <c r="A819" s="115">
        <f t="shared" si="264"/>
        <v>45709</v>
      </c>
      <c r="B819" s="116">
        <f t="shared" ca="1" si="274"/>
        <v>1441.3322600000001</v>
      </c>
      <c r="C819" s="14">
        <f t="shared" si="265"/>
        <v>1000</v>
      </c>
      <c r="D819" s="95">
        <f t="shared" si="266"/>
        <v>45708</v>
      </c>
      <c r="E819" s="93">
        <f ca="1">IF(D819&lt;$B$1,VLOOKUP(D819,[1]DI!$A$4:$B$15000,2,FALSE),0)</f>
        <v>0.13150000000000001</v>
      </c>
      <c r="F819" s="14">
        <f t="shared" ca="1" si="275"/>
        <v>1.0004903700000001</v>
      </c>
      <c r="G819" s="14">
        <f ca="1">(TRUNC(PRODUCT($F$12:$F818),16))</f>
        <v>1.4413322599290399</v>
      </c>
      <c r="H819" s="14">
        <f t="shared" si="276"/>
        <v>1</v>
      </c>
      <c r="I819" s="14">
        <f t="shared" ca="1" si="277"/>
        <v>1.44133226</v>
      </c>
      <c r="J819" s="13">
        <f t="shared" si="267"/>
        <v>0</v>
      </c>
      <c r="K819" s="29">
        <f t="shared" si="268"/>
        <v>44538</v>
      </c>
      <c r="L819" s="2">
        <f t="shared" si="269"/>
        <v>807</v>
      </c>
      <c r="M819" s="17">
        <f t="shared" si="270"/>
        <v>807</v>
      </c>
      <c r="N819" s="12">
        <f t="shared" si="259"/>
        <v>1</v>
      </c>
      <c r="O819" s="12">
        <f t="shared" ca="1" si="260"/>
        <v>1.44133226</v>
      </c>
      <c r="P819" s="17">
        <f t="shared" si="271"/>
        <v>0</v>
      </c>
      <c r="Q819" s="14">
        <f t="shared" ca="1" si="261"/>
        <v>441.33226000000002</v>
      </c>
      <c r="R819" s="20">
        <f t="shared" si="262"/>
        <v>0</v>
      </c>
      <c r="S819" s="14">
        <f t="shared" si="263"/>
        <v>0</v>
      </c>
      <c r="T819" s="4" t="str">
        <f t="shared" si="272"/>
        <v>A+J=</v>
      </c>
      <c r="U819" s="29">
        <f t="shared" si="273"/>
        <v>46021</v>
      </c>
      <c r="V819" s="3"/>
      <c r="W819" s="3"/>
      <c r="X819" s="3"/>
      <c r="Z819" s="3"/>
      <c r="AA819" s="1"/>
      <c r="AB819" s="3"/>
      <c r="AC819" s="3"/>
      <c r="AD819" s="3"/>
      <c r="AE819" s="3"/>
      <c r="AF819" s="3"/>
      <c r="AG819" s="11"/>
      <c r="AH819" s="3"/>
      <c r="AI819" s="3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  <c r="EO819" s="2"/>
      <c r="EP819" s="2"/>
      <c r="EQ819" s="2"/>
      <c r="ER819" s="2"/>
      <c r="ES819" s="2"/>
      <c r="ET819" s="2"/>
      <c r="EU819" s="2"/>
      <c r="EV819" s="2"/>
      <c r="EW819" s="2"/>
      <c r="EX819" s="2"/>
      <c r="EY819" s="2"/>
    </row>
    <row r="820" spans="1:155" x14ac:dyDescent="0.15">
      <c r="A820" s="115">
        <f t="shared" si="264"/>
        <v>45712</v>
      </c>
      <c r="B820" s="116">
        <f t="shared" ca="1" si="274"/>
        <v>1442.0390499999999</v>
      </c>
      <c r="C820" s="14">
        <f t="shared" si="265"/>
        <v>1000</v>
      </c>
      <c r="D820" s="95">
        <f t="shared" si="266"/>
        <v>45709</v>
      </c>
      <c r="E820" s="93">
        <f ca="1">IF(D820&lt;$B$1,VLOOKUP(D820,[1]DI!$A$4:$B$15000,2,FALSE),0)</f>
        <v>0.13150000000000001</v>
      </c>
      <c r="F820" s="14">
        <f t="shared" ca="1" si="275"/>
        <v>1.0004903700000001</v>
      </c>
      <c r="G820" s="14">
        <f ca="1">(TRUNC(PRODUCT($F$12:$F819),16))</f>
        <v>1.44203904602935</v>
      </c>
      <c r="H820" s="14">
        <f t="shared" si="276"/>
        <v>1</v>
      </c>
      <c r="I820" s="14">
        <f t="shared" ca="1" si="277"/>
        <v>1.44203905</v>
      </c>
      <c r="J820" s="13">
        <f t="shared" si="267"/>
        <v>0</v>
      </c>
      <c r="K820" s="29">
        <f t="shared" si="268"/>
        <v>44538</v>
      </c>
      <c r="L820" s="2">
        <f t="shared" si="269"/>
        <v>808</v>
      </c>
      <c r="M820" s="17">
        <f t="shared" si="270"/>
        <v>808</v>
      </c>
      <c r="N820" s="12">
        <f t="shared" si="259"/>
        <v>1</v>
      </c>
      <c r="O820" s="12">
        <f t="shared" ca="1" si="260"/>
        <v>1.44203905</v>
      </c>
      <c r="P820" s="17">
        <f t="shared" si="271"/>
        <v>0</v>
      </c>
      <c r="Q820" s="14">
        <f t="shared" ca="1" si="261"/>
        <v>442.03904999999997</v>
      </c>
      <c r="R820" s="20">
        <f t="shared" si="262"/>
        <v>0</v>
      </c>
      <c r="S820" s="14">
        <f t="shared" si="263"/>
        <v>0</v>
      </c>
      <c r="T820" s="4" t="str">
        <f t="shared" si="272"/>
        <v>A+J=</v>
      </c>
      <c r="U820" s="29">
        <f t="shared" si="273"/>
        <v>46021</v>
      </c>
      <c r="V820" s="3"/>
      <c r="W820" s="3"/>
      <c r="X820" s="3"/>
      <c r="Z820" s="3"/>
      <c r="AA820" s="1"/>
      <c r="AB820" s="3"/>
      <c r="AC820" s="3"/>
      <c r="AD820" s="3"/>
      <c r="AE820" s="3"/>
      <c r="AF820" s="3"/>
      <c r="AG820" s="11"/>
      <c r="AH820" s="3"/>
      <c r="AI820" s="3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  <c r="EO820" s="2"/>
      <c r="EP820" s="2"/>
      <c r="EQ820" s="2"/>
      <c r="ER820" s="2"/>
      <c r="ES820" s="2"/>
      <c r="ET820" s="2"/>
      <c r="EU820" s="2"/>
      <c r="EV820" s="2"/>
      <c r="EW820" s="2"/>
      <c r="EX820" s="2"/>
      <c r="EY820" s="2"/>
    </row>
    <row r="821" spans="1:155" x14ac:dyDescent="0.15">
      <c r="A821" s="115">
        <f t="shared" si="264"/>
        <v>45713</v>
      </c>
      <c r="B821" s="116">
        <f t="shared" ca="1" si="274"/>
        <v>1442.7461800000001</v>
      </c>
      <c r="C821" s="14">
        <f t="shared" si="265"/>
        <v>1000</v>
      </c>
      <c r="D821" s="95">
        <f t="shared" si="266"/>
        <v>45712</v>
      </c>
      <c r="E821" s="93">
        <f ca="1">IF(D821&lt;$B$1,VLOOKUP(D821,[1]DI!$A$4:$B$15000,2,FALSE),0)</f>
        <v>0.13150000000000001</v>
      </c>
      <c r="F821" s="14">
        <f t="shared" ca="1" si="275"/>
        <v>1.0004903700000001</v>
      </c>
      <c r="G821" s="14">
        <f ca="1">(TRUNC(PRODUCT($F$12:$F820),16))</f>
        <v>1.44274617871635</v>
      </c>
      <c r="H821" s="14">
        <f t="shared" si="276"/>
        <v>1</v>
      </c>
      <c r="I821" s="14">
        <f t="shared" ca="1" si="277"/>
        <v>1.4427461800000001</v>
      </c>
      <c r="J821" s="13">
        <f t="shared" si="267"/>
        <v>0</v>
      </c>
      <c r="K821" s="29">
        <f t="shared" si="268"/>
        <v>44538</v>
      </c>
      <c r="L821" s="2">
        <f t="shared" si="269"/>
        <v>809</v>
      </c>
      <c r="M821" s="17">
        <f t="shared" si="270"/>
        <v>809</v>
      </c>
      <c r="N821" s="12">
        <f t="shared" si="259"/>
        <v>1</v>
      </c>
      <c r="O821" s="12">
        <f t="shared" ca="1" si="260"/>
        <v>1.4427461800000001</v>
      </c>
      <c r="P821" s="17">
        <f t="shared" si="271"/>
        <v>0</v>
      </c>
      <c r="Q821" s="14">
        <f t="shared" ca="1" si="261"/>
        <v>442.74617999999998</v>
      </c>
      <c r="R821" s="20">
        <f t="shared" si="262"/>
        <v>0</v>
      </c>
      <c r="S821" s="14">
        <f t="shared" si="263"/>
        <v>0</v>
      </c>
      <c r="T821" s="4" t="str">
        <f t="shared" si="272"/>
        <v>A+J=</v>
      </c>
      <c r="U821" s="29">
        <f t="shared" si="273"/>
        <v>46021</v>
      </c>
      <c r="V821" s="3"/>
      <c r="W821" s="3"/>
      <c r="X821" s="3"/>
      <c r="Z821" s="3"/>
      <c r="AA821" s="1"/>
      <c r="AB821" s="3"/>
      <c r="AC821" s="3"/>
      <c r="AD821" s="3"/>
      <c r="AE821" s="3"/>
      <c r="AF821" s="3"/>
      <c r="AG821" s="11"/>
      <c r="AH821" s="3"/>
      <c r="AI821" s="3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  <c r="EO821" s="2"/>
      <c r="EP821" s="2"/>
      <c r="EQ821" s="2"/>
      <c r="ER821" s="2"/>
      <c r="ES821" s="2"/>
      <c r="ET821" s="2"/>
      <c r="EU821" s="2"/>
      <c r="EV821" s="2"/>
      <c r="EW821" s="2"/>
      <c r="EX821" s="2"/>
      <c r="EY821" s="2"/>
    </row>
    <row r="822" spans="1:155" x14ac:dyDescent="0.15">
      <c r="A822" s="115">
        <f t="shared" si="264"/>
        <v>45714</v>
      </c>
      <c r="B822" s="116">
        <f t="shared" ca="1" si="274"/>
        <v>1443.4536600000001</v>
      </c>
      <c r="C822" s="14">
        <f t="shared" si="265"/>
        <v>1000</v>
      </c>
      <c r="D822" s="95">
        <f t="shared" si="266"/>
        <v>45713</v>
      </c>
      <c r="E822" s="93">
        <f ca="1">IF(D822&lt;$B$1,VLOOKUP(D822,[1]DI!$A$4:$B$15000,2,FALSE),0)</f>
        <v>0.13150000000000001</v>
      </c>
      <c r="F822" s="14">
        <f t="shared" ca="1" si="275"/>
        <v>1.0004903700000001</v>
      </c>
      <c r="G822" s="14">
        <f ca="1">(TRUNC(PRODUCT($F$12:$F821),16))</f>
        <v>1.4434536581599999</v>
      </c>
      <c r="H822" s="14">
        <f t="shared" si="276"/>
        <v>1</v>
      </c>
      <c r="I822" s="14">
        <f t="shared" ca="1" si="277"/>
        <v>1.4434536600000001</v>
      </c>
      <c r="J822" s="13">
        <f t="shared" si="267"/>
        <v>0</v>
      </c>
      <c r="K822" s="29">
        <f t="shared" si="268"/>
        <v>44538</v>
      </c>
      <c r="L822" s="2">
        <f t="shared" si="269"/>
        <v>810</v>
      </c>
      <c r="M822" s="17">
        <f t="shared" si="270"/>
        <v>810</v>
      </c>
      <c r="N822" s="12">
        <f t="shared" si="259"/>
        <v>1</v>
      </c>
      <c r="O822" s="12">
        <f t="shared" ca="1" si="260"/>
        <v>1.4434536600000001</v>
      </c>
      <c r="P822" s="17">
        <f t="shared" si="271"/>
        <v>0</v>
      </c>
      <c r="Q822" s="14">
        <f t="shared" ca="1" si="261"/>
        <v>443.45366000000001</v>
      </c>
      <c r="R822" s="20">
        <f t="shared" si="262"/>
        <v>0</v>
      </c>
      <c r="S822" s="14">
        <f t="shared" si="263"/>
        <v>0</v>
      </c>
      <c r="T822" s="4" t="str">
        <f t="shared" si="272"/>
        <v>A+J=</v>
      </c>
      <c r="U822" s="29">
        <f t="shared" si="273"/>
        <v>46021</v>
      </c>
      <c r="V822" s="3"/>
      <c r="W822" s="3"/>
      <c r="X822" s="3"/>
      <c r="Z822" s="3"/>
      <c r="AA822" s="1"/>
      <c r="AB822" s="3"/>
      <c r="AC822" s="3"/>
      <c r="AD822" s="3"/>
      <c r="AE822" s="3"/>
      <c r="AF822" s="3"/>
      <c r="AG822" s="11"/>
      <c r="AH822" s="3"/>
      <c r="AI822" s="3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  <c r="EP822" s="2"/>
      <c r="EQ822" s="2"/>
      <c r="ER822" s="2"/>
      <c r="ES822" s="2"/>
      <c r="ET822" s="2"/>
      <c r="EU822" s="2"/>
      <c r="EV822" s="2"/>
      <c r="EW822" s="2"/>
      <c r="EX822" s="2"/>
      <c r="EY822" s="2"/>
    </row>
    <row r="823" spans="1:155" x14ac:dyDescent="0.15">
      <c r="A823" s="115">
        <f t="shared" si="264"/>
        <v>45715</v>
      </c>
      <c r="B823" s="116">
        <f t="shared" ca="1" si="274"/>
        <v>1444.16148</v>
      </c>
      <c r="C823" s="14">
        <f t="shared" si="265"/>
        <v>1000</v>
      </c>
      <c r="D823" s="95">
        <f t="shared" si="266"/>
        <v>45714</v>
      </c>
      <c r="E823" s="93">
        <f ca="1">IF(D823&lt;$B$1,VLOOKUP(D823,[1]DI!$A$4:$B$15000,2,FALSE),0)</f>
        <v>0.13150000000000001</v>
      </c>
      <c r="F823" s="14">
        <f t="shared" ca="1" si="275"/>
        <v>1.0004903700000001</v>
      </c>
      <c r="G823" s="14">
        <f ca="1">(TRUNC(PRODUCT($F$12:$F822),16))</f>
        <v>1.4441614845303601</v>
      </c>
      <c r="H823" s="14">
        <f t="shared" si="276"/>
        <v>1</v>
      </c>
      <c r="I823" s="14">
        <f t="shared" ca="1" si="277"/>
        <v>1.44416148</v>
      </c>
      <c r="J823" s="13">
        <f t="shared" si="267"/>
        <v>0</v>
      </c>
      <c r="K823" s="29">
        <f t="shared" si="268"/>
        <v>44538</v>
      </c>
      <c r="L823" s="2">
        <f t="shared" si="269"/>
        <v>811</v>
      </c>
      <c r="M823" s="17">
        <f t="shared" si="270"/>
        <v>811</v>
      </c>
      <c r="N823" s="12">
        <f t="shared" si="259"/>
        <v>1</v>
      </c>
      <c r="O823" s="12">
        <f t="shared" ca="1" si="260"/>
        <v>1.44416148</v>
      </c>
      <c r="P823" s="17">
        <f t="shared" si="271"/>
        <v>0</v>
      </c>
      <c r="Q823" s="14">
        <f t="shared" ca="1" si="261"/>
        <v>444.16147999999998</v>
      </c>
      <c r="R823" s="20">
        <f t="shared" si="262"/>
        <v>0</v>
      </c>
      <c r="S823" s="14">
        <f t="shared" si="263"/>
        <v>0</v>
      </c>
      <c r="T823" s="4" t="str">
        <f t="shared" si="272"/>
        <v>A+J=</v>
      </c>
      <c r="U823" s="29">
        <f t="shared" si="273"/>
        <v>46021</v>
      </c>
      <c r="V823" s="3"/>
      <c r="W823" s="3"/>
      <c r="X823" s="3"/>
      <c r="Z823" s="3"/>
      <c r="AA823" s="1"/>
      <c r="AB823" s="3"/>
      <c r="AC823" s="3"/>
      <c r="AD823" s="3"/>
      <c r="AE823" s="3"/>
      <c r="AF823" s="3"/>
      <c r="AG823" s="11"/>
      <c r="AH823" s="3"/>
      <c r="AI823" s="3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  <c r="EP823" s="2"/>
      <c r="EQ823" s="2"/>
      <c r="ER823" s="2"/>
      <c r="ES823" s="2"/>
      <c r="ET823" s="2"/>
      <c r="EU823" s="2"/>
      <c r="EV823" s="2"/>
      <c r="EW823" s="2"/>
      <c r="EX823" s="2"/>
      <c r="EY823" s="2"/>
    </row>
    <row r="824" spans="1:155" x14ac:dyDescent="0.15">
      <c r="A824" s="115">
        <f t="shared" si="264"/>
        <v>45716</v>
      </c>
      <c r="B824" s="116">
        <f t="shared" ca="1" si="274"/>
        <v>1444.8696600000001</v>
      </c>
      <c r="C824" s="14">
        <f t="shared" si="265"/>
        <v>1000</v>
      </c>
      <c r="D824" s="95">
        <f t="shared" si="266"/>
        <v>45715</v>
      </c>
      <c r="E824" s="93">
        <f ca="1">IF(D824&lt;$B$1,VLOOKUP(D824,[1]DI!$A$4:$B$15000,2,FALSE),0)</f>
        <v>0.13150000000000001</v>
      </c>
      <c r="F824" s="14">
        <f t="shared" ca="1" si="275"/>
        <v>1.0004903700000001</v>
      </c>
      <c r="G824" s="14">
        <f ca="1">(TRUNC(PRODUCT($F$12:$F823),16))</f>
        <v>1.44486965799753</v>
      </c>
      <c r="H824" s="14">
        <f t="shared" si="276"/>
        <v>1</v>
      </c>
      <c r="I824" s="14">
        <f t="shared" ca="1" si="277"/>
        <v>1.4448696599999999</v>
      </c>
      <c r="J824" s="13">
        <f t="shared" si="267"/>
        <v>0</v>
      </c>
      <c r="K824" s="29">
        <f t="shared" si="268"/>
        <v>44538</v>
      </c>
      <c r="L824" s="2">
        <f t="shared" si="269"/>
        <v>812</v>
      </c>
      <c r="M824" s="17">
        <f t="shared" si="270"/>
        <v>812</v>
      </c>
      <c r="N824" s="12">
        <f t="shared" si="259"/>
        <v>1</v>
      </c>
      <c r="O824" s="12">
        <f t="shared" ca="1" si="260"/>
        <v>1.4448696599999999</v>
      </c>
      <c r="P824" s="17">
        <f t="shared" si="271"/>
        <v>0</v>
      </c>
      <c r="Q824" s="14">
        <f t="shared" ca="1" si="261"/>
        <v>444.86966000000001</v>
      </c>
      <c r="R824" s="20">
        <f t="shared" si="262"/>
        <v>0</v>
      </c>
      <c r="S824" s="14">
        <f t="shared" si="263"/>
        <v>0</v>
      </c>
      <c r="T824" s="4" t="str">
        <f t="shared" si="272"/>
        <v>A+J=</v>
      </c>
      <c r="U824" s="29">
        <f t="shared" si="273"/>
        <v>46021</v>
      </c>
      <c r="V824" s="3"/>
      <c r="W824" s="3"/>
      <c r="X824" s="3"/>
      <c r="Z824" s="3"/>
      <c r="AA824" s="1"/>
      <c r="AB824" s="3"/>
      <c r="AC824" s="3"/>
      <c r="AD824" s="3"/>
      <c r="AE824" s="3"/>
      <c r="AF824" s="3"/>
      <c r="AG824" s="11"/>
      <c r="AH824" s="3"/>
      <c r="AI824" s="3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  <c r="EP824" s="2"/>
      <c r="EQ824" s="2"/>
      <c r="ER824" s="2"/>
      <c r="ES824" s="2"/>
      <c r="ET824" s="2"/>
      <c r="EU824" s="2"/>
      <c r="EV824" s="2"/>
      <c r="EW824" s="2"/>
      <c r="EX824" s="2"/>
      <c r="EY824" s="2"/>
    </row>
    <row r="825" spans="1:155" x14ac:dyDescent="0.15">
      <c r="A825" s="115">
        <f t="shared" si="264"/>
        <v>45721</v>
      </c>
      <c r="B825" s="116">
        <f t="shared" ca="1" si="274"/>
        <v>1445.57818</v>
      </c>
      <c r="C825" s="14">
        <f t="shared" si="265"/>
        <v>1000</v>
      </c>
      <c r="D825" s="95">
        <f t="shared" si="266"/>
        <v>45716</v>
      </c>
      <c r="E825" s="93">
        <f ca="1">IF(D825&lt;$B$1,VLOOKUP(D825,[1]DI!$A$4:$B$15000,2,FALSE),0)</f>
        <v>0.13150000000000001</v>
      </c>
      <c r="F825" s="14">
        <f t="shared" ca="1" si="275"/>
        <v>1.0004903700000001</v>
      </c>
      <c r="G825" s="14">
        <f ca="1">(TRUNC(PRODUCT($F$12:$F824),16))</f>
        <v>1.4455781787317199</v>
      </c>
      <c r="H825" s="14">
        <f t="shared" si="276"/>
        <v>1</v>
      </c>
      <c r="I825" s="14">
        <f t="shared" ca="1" si="277"/>
        <v>1.44557818</v>
      </c>
      <c r="J825" s="13">
        <f t="shared" si="267"/>
        <v>0</v>
      </c>
      <c r="K825" s="29">
        <f t="shared" si="268"/>
        <v>44538</v>
      </c>
      <c r="L825" s="2">
        <f t="shared" si="269"/>
        <v>813</v>
      </c>
      <c r="M825" s="17">
        <f t="shared" si="270"/>
        <v>813</v>
      </c>
      <c r="N825" s="12">
        <f t="shared" si="259"/>
        <v>1</v>
      </c>
      <c r="O825" s="12">
        <f t="shared" ca="1" si="260"/>
        <v>1.44557818</v>
      </c>
      <c r="P825" s="17">
        <f t="shared" si="271"/>
        <v>0</v>
      </c>
      <c r="Q825" s="14">
        <f t="shared" ca="1" si="261"/>
        <v>445.57817999999997</v>
      </c>
      <c r="R825" s="20">
        <f t="shared" si="262"/>
        <v>0</v>
      </c>
      <c r="S825" s="14">
        <f t="shared" si="263"/>
        <v>0</v>
      </c>
      <c r="T825" s="4" t="str">
        <f t="shared" si="272"/>
        <v>A+J=</v>
      </c>
      <c r="U825" s="29">
        <f t="shared" si="273"/>
        <v>46021</v>
      </c>
      <c r="V825" s="3"/>
      <c r="W825" s="3"/>
      <c r="X825" s="3"/>
      <c r="Z825" s="3"/>
      <c r="AA825" s="1"/>
      <c r="AB825" s="3"/>
      <c r="AC825" s="3"/>
      <c r="AD825" s="3"/>
      <c r="AE825" s="3"/>
      <c r="AF825" s="3"/>
      <c r="AG825" s="11"/>
      <c r="AH825" s="3"/>
      <c r="AI825" s="3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  <c r="EP825" s="2"/>
      <c r="EQ825" s="2"/>
      <c r="ER825" s="2"/>
      <c r="ES825" s="2"/>
      <c r="ET825" s="2"/>
      <c r="EU825" s="2"/>
      <c r="EV825" s="2"/>
      <c r="EW825" s="2"/>
      <c r="EX825" s="2"/>
      <c r="EY825" s="2"/>
    </row>
    <row r="826" spans="1:155" x14ac:dyDescent="0.15">
      <c r="A826" s="115">
        <f t="shared" si="264"/>
        <v>45722</v>
      </c>
      <c r="B826" s="116">
        <f t="shared" ca="1" si="274"/>
        <v>1446.2870499999999</v>
      </c>
      <c r="C826" s="14">
        <f t="shared" si="265"/>
        <v>1000</v>
      </c>
      <c r="D826" s="95">
        <f t="shared" si="266"/>
        <v>45721</v>
      </c>
      <c r="E826" s="93">
        <f ca="1">IF(D826&lt;$B$1,VLOOKUP(D826,[1]DI!$A$4:$B$15000,2,FALSE),0)</f>
        <v>0.13150000000000001</v>
      </c>
      <c r="F826" s="14">
        <f t="shared" ca="1" si="275"/>
        <v>1.0004903700000001</v>
      </c>
      <c r="G826" s="14">
        <f ca="1">(TRUNC(PRODUCT($F$12:$F825),16))</f>
        <v>1.4462870469032201</v>
      </c>
      <c r="H826" s="14">
        <f t="shared" si="276"/>
        <v>1</v>
      </c>
      <c r="I826" s="14">
        <f t="shared" ca="1" si="277"/>
        <v>1.44628705</v>
      </c>
      <c r="J826" s="13">
        <f t="shared" si="267"/>
        <v>0</v>
      </c>
      <c r="K826" s="29">
        <f t="shared" si="268"/>
        <v>44538</v>
      </c>
      <c r="L826" s="2">
        <f t="shared" si="269"/>
        <v>814</v>
      </c>
      <c r="M826" s="17">
        <f t="shared" si="270"/>
        <v>814</v>
      </c>
      <c r="N826" s="12">
        <f t="shared" si="259"/>
        <v>1</v>
      </c>
      <c r="O826" s="12">
        <f t="shared" ca="1" si="260"/>
        <v>1.44628705</v>
      </c>
      <c r="P826" s="17">
        <f t="shared" si="271"/>
        <v>0</v>
      </c>
      <c r="Q826" s="14">
        <f t="shared" ca="1" si="261"/>
        <v>446.28705000000002</v>
      </c>
      <c r="R826" s="20">
        <f t="shared" si="262"/>
        <v>0</v>
      </c>
      <c r="S826" s="14">
        <f t="shared" si="263"/>
        <v>0</v>
      </c>
      <c r="T826" s="4" t="str">
        <f t="shared" si="272"/>
        <v>A+J=</v>
      </c>
      <c r="U826" s="29">
        <f t="shared" si="273"/>
        <v>46021</v>
      </c>
      <c r="V826" s="3"/>
      <c r="W826" s="3"/>
      <c r="X826" s="3"/>
      <c r="Z826" s="3"/>
      <c r="AA826" s="1"/>
      <c r="AB826" s="3"/>
      <c r="AC826" s="3"/>
      <c r="AD826" s="3"/>
      <c r="AE826" s="3"/>
      <c r="AF826" s="3"/>
      <c r="AG826" s="11"/>
      <c r="AH826" s="3"/>
      <c r="AI826" s="3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  <c r="EP826" s="2"/>
      <c r="EQ826" s="2"/>
      <c r="ER826" s="2"/>
      <c r="ES826" s="2"/>
      <c r="ET826" s="2"/>
      <c r="EU826" s="2"/>
      <c r="EV826" s="2"/>
      <c r="EW826" s="2"/>
      <c r="EX826" s="2"/>
      <c r="EY826" s="2"/>
    </row>
    <row r="827" spans="1:155" x14ac:dyDescent="0.15">
      <c r="A827" s="115">
        <f t="shared" si="264"/>
        <v>45723</v>
      </c>
      <c r="B827" s="116">
        <f t="shared" ca="1" si="274"/>
        <v>1446.9962599999999</v>
      </c>
      <c r="C827" s="14">
        <f t="shared" si="265"/>
        <v>1000</v>
      </c>
      <c r="D827" s="95">
        <f t="shared" si="266"/>
        <v>45722</v>
      </c>
      <c r="E827" s="93">
        <f ca="1">IF(D827&lt;$B$1,VLOOKUP(D827,[1]DI!$A$4:$B$15000,2,FALSE),0)</f>
        <v>0.13150000000000001</v>
      </c>
      <c r="F827" s="14">
        <f t="shared" ca="1" si="275"/>
        <v>1.0004903700000001</v>
      </c>
      <c r="G827" s="14">
        <f ca="1">(TRUNC(PRODUCT($F$12:$F826),16))</f>
        <v>1.44699626268241</v>
      </c>
      <c r="H827" s="14">
        <f t="shared" si="276"/>
        <v>1</v>
      </c>
      <c r="I827" s="14">
        <f t="shared" ca="1" si="277"/>
        <v>1.4469962599999999</v>
      </c>
      <c r="J827" s="13">
        <f t="shared" si="267"/>
        <v>0</v>
      </c>
      <c r="K827" s="29">
        <f t="shared" si="268"/>
        <v>44538</v>
      </c>
      <c r="L827" s="2">
        <f t="shared" si="269"/>
        <v>815</v>
      </c>
      <c r="M827" s="17">
        <f t="shared" si="270"/>
        <v>815</v>
      </c>
      <c r="N827" s="12">
        <f t="shared" si="259"/>
        <v>1</v>
      </c>
      <c r="O827" s="12">
        <f t="shared" ca="1" si="260"/>
        <v>1.4469962599999999</v>
      </c>
      <c r="P827" s="17">
        <f t="shared" si="271"/>
        <v>0</v>
      </c>
      <c r="Q827" s="14">
        <f t="shared" ca="1" si="261"/>
        <v>446.99626000000001</v>
      </c>
      <c r="R827" s="20">
        <f t="shared" si="262"/>
        <v>0</v>
      </c>
      <c r="S827" s="14">
        <f t="shared" si="263"/>
        <v>0</v>
      </c>
      <c r="T827" s="4" t="str">
        <f t="shared" si="272"/>
        <v>A+J=</v>
      </c>
      <c r="U827" s="29">
        <f t="shared" si="273"/>
        <v>46021</v>
      </c>
      <c r="V827" s="3"/>
      <c r="W827" s="3"/>
      <c r="X827" s="3"/>
      <c r="Z827" s="3"/>
      <c r="AA827" s="1"/>
      <c r="AB827" s="3"/>
      <c r="AC827" s="3"/>
      <c r="AD827" s="3"/>
      <c r="AE827" s="3"/>
      <c r="AF827" s="3"/>
      <c r="AG827" s="11"/>
      <c r="AH827" s="3"/>
      <c r="AI827" s="3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  <c r="EP827" s="2"/>
      <c r="EQ827" s="2"/>
      <c r="ER827" s="2"/>
      <c r="ES827" s="2"/>
      <c r="ET827" s="2"/>
      <c r="EU827" s="2"/>
      <c r="EV827" s="2"/>
      <c r="EW827" s="2"/>
      <c r="EX827" s="2"/>
      <c r="EY827" s="2"/>
    </row>
    <row r="828" spans="1:155" x14ac:dyDescent="0.15">
      <c r="A828" s="115">
        <f t="shared" si="264"/>
        <v>45726</v>
      </c>
      <c r="B828" s="116">
        <f t="shared" ca="1" si="274"/>
        <v>1447.7058299999999</v>
      </c>
      <c r="C828" s="14">
        <f t="shared" si="265"/>
        <v>1000</v>
      </c>
      <c r="D828" s="95">
        <f t="shared" si="266"/>
        <v>45723</v>
      </c>
      <c r="E828" s="93">
        <f ca="1">IF(D828&lt;$B$1,VLOOKUP(D828,[1]DI!$A$4:$B$15000,2,FALSE),0)</f>
        <v>0.13150000000000001</v>
      </c>
      <c r="F828" s="14">
        <f t="shared" ca="1" si="275"/>
        <v>1.0004903700000001</v>
      </c>
      <c r="G828" s="14">
        <f ca="1">(TRUNC(PRODUCT($F$12:$F827),16))</f>
        <v>1.44770582623974</v>
      </c>
      <c r="H828" s="14">
        <f t="shared" si="276"/>
        <v>1</v>
      </c>
      <c r="I828" s="14">
        <f t="shared" ca="1" si="277"/>
        <v>1.4477058300000001</v>
      </c>
      <c r="J828" s="13">
        <f t="shared" si="267"/>
        <v>0</v>
      </c>
      <c r="K828" s="29">
        <f t="shared" si="268"/>
        <v>44538</v>
      </c>
      <c r="L828" s="2">
        <f t="shared" si="269"/>
        <v>816</v>
      </c>
      <c r="M828" s="17">
        <f t="shared" si="270"/>
        <v>816</v>
      </c>
      <c r="N828" s="12">
        <f t="shared" si="259"/>
        <v>1</v>
      </c>
      <c r="O828" s="12">
        <f t="shared" ca="1" si="260"/>
        <v>1.4477058300000001</v>
      </c>
      <c r="P828" s="17">
        <f t="shared" si="271"/>
        <v>0</v>
      </c>
      <c r="Q828" s="14">
        <f t="shared" ca="1" si="261"/>
        <v>447.70582999999999</v>
      </c>
      <c r="R828" s="20">
        <f t="shared" si="262"/>
        <v>0</v>
      </c>
      <c r="S828" s="14">
        <f t="shared" si="263"/>
        <v>0</v>
      </c>
      <c r="T828" s="4" t="str">
        <f t="shared" si="272"/>
        <v>A+J=</v>
      </c>
      <c r="U828" s="29">
        <f t="shared" si="273"/>
        <v>46021</v>
      </c>
      <c r="V828" s="3"/>
      <c r="W828" s="3"/>
      <c r="X828" s="3"/>
      <c r="Z828" s="3"/>
      <c r="AA828" s="1"/>
      <c r="AB828" s="3"/>
      <c r="AC828" s="3"/>
      <c r="AD828" s="3"/>
      <c r="AE828" s="3"/>
      <c r="AF828" s="3"/>
      <c r="AG828" s="11"/>
      <c r="AH828" s="3"/>
      <c r="AI828" s="3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  <c r="EP828" s="2"/>
      <c r="EQ828" s="2"/>
      <c r="ER828" s="2"/>
      <c r="ES828" s="2"/>
      <c r="ET828" s="2"/>
      <c r="EU828" s="2"/>
      <c r="EV828" s="2"/>
      <c r="EW828" s="2"/>
      <c r="EX828" s="2"/>
      <c r="EY828" s="2"/>
    </row>
    <row r="829" spans="1:155" x14ac:dyDescent="0.15">
      <c r="A829" s="115">
        <f t="shared" si="264"/>
        <v>45727</v>
      </c>
      <c r="B829" s="116">
        <f t="shared" ca="1" si="274"/>
        <v>1448.4157399999999</v>
      </c>
      <c r="C829" s="14">
        <f t="shared" si="265"/>
        <v>1000</v>
      </c>
      <c r="D829" s="95">
        <f t="shared" si="266"/>
        <v>45726</v>
      </c>
      <c r="E829" s="93">
        <f ca="1">IF(D829&lt;$B$1,VLOOKUP(D829,[1]DI!$A$4:$B$15000,2,FALSE),0)</f>
        <v>0.13150000000000001</v>
      </c>
      <c r="F829" s="14">
        <f t="shared" ca="1" si="275"/>
        <v>1.0004903700000001</v>
      </c>
      <c r="G829" s="14">
        <f ca="1">(TRUNC(PRODUCT($F$12:$F828),16))</f>
        <v>1.44841573774576</v>
      </c>
      <c r="H829" s="14">
        <f t="shared" si="276"/>
        <v>1</v>
      </c>
      <c r="I829" s="14">
        <f t="shared" ca="1" si="277"/>
        <v>1.44841574</v>
      </c>
      <c r="J829" s="13">
        <f t="shared" si="267"/>
        <v>0</v>
      </c>
      <c r="K829" s="29">
        <f t="shared" si="268"/>
        <v>44538</v>
      </c>
      <c r="L829" s="2">
        <f t="shared" si="269"/>
        <v>817</v>
      </c>
      <c r="M829" s="17">
        <f t="shared" si="270"/>
        <v>817</v>
      </c>
      <c r="N829" s="12">
        <f t="shared" si="259"/>
        <v>1</v>
      </c>
      <c r="O829" s="12">
        <f t="shared" ca="1" si="260"/>
        <v>1.44841574</v>
      </c>
      <c r="P829" s="17">
        <f t="shared" si="271"/>
        <v>0</v>
      </c>
      <c r="Q829" s="14">
        <f t="shared" ca="1" si="261"/>
        <v>448.41574000000003</v>
      </c>
      <c r="R829" s="20">
        <f t="shared" si="262"/>
        <v>0</v>
      </c>
      <c r="S829" s="14">
        <f t="shared" si="263"/>
        <v>0</v>
      </c>
      <c r="T829" s="4" t="str">
        <f t="shared" si="272"/>
        <v>A+J=</v>
      </c>
      <c r="U829" s="29">
        <f t="shared" si="273"/>
        <v>46021</v>
      </c>
      <c r="V829" s="3"/>
      <c r="W829" s="3"/>
      <c r="X829" s="3"/>
      <c r="Z829" s="3"/>
      <c r="AA829" s="1"/>
      <c r="AB829" s="3"/>
      <c r="AC829" s="3"/>
      <c r="AD829" s="3"/>
      <c r="AE829" s="3"/>
      <c r="AF829" s="3"/>
      <c r="AG829" s="11"/>
      <c r="AH829" s="3"/>
      <c r="AI829" s="3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  <c r="EP829" s="2"/>
      <c r="EQ829" s="2"/>
      <c r="ER829" s="2"/>
      <c r="ES829" s="2"/>
      <c r="ET829" s="2"/>
      <c r="EU829" s="2"/>
      <c r="EV829" s="2"/>
      <c r="EW829" s="2"/>
      <c r="EX829" s="2"/>
      <c r="EY829" s="2"/>
    </row>
    <row r="830" spans="1:155" x14ac:dyDescent="0.15">
      <c r="A830" s="115">
        <f t="shared" si="264"/>
        <v>45728</v>
      </c>
      <c r="B830" s="116">
        <f t="shared" ca="1" si="274"/>
        <v>1449.126</v>
      </c>
      <c r="C830" s="14">
        <f t="shared" si="265"/>
        <v>1000</v>
      </c>
      <c r="D830" s="95">
        <f t="shared" si="266"/>
        <v>45727</v>
      </c>
      <c r="E830" s="93">
        <f ca="1">IF(D830&lt;$B$1,VLOOKUP(D830,[1]DI!$A$4:$B$15000,2,FALSE),0)</f>
        <v>0.13150000000000001</v>
      </c>
      <c r="F830" s="14">
        <f t="shared" ca="1" si="275"/>
        <v>1.0004903700000001</v>
      </c>
      <c r="G830" s="14">
        <f ca="1">(TRUNC(PRODUCT($F$12:$F829),16))</f>
        <v>1.4491259973710799</v>
      </c>
      <c r="H830" s="14">
        <f t="shared" si="276"/>
        <v>1</v>
      </c>
      <c r="I830" s="14">
        <f t="shared" ca="1" si="277"/>
        <v>1.4491259999999999</v>
      </c>
      <c r="J830" s="13">
        <f t="shared" si="267"/>
        <v>0</v>
      </c>
      <c r="K830" s="29">
        <f t="shared" si="268"/>
        <v>44538</v>
      </c>
      <c r="L830" s="2">
        <f t="shared" si="269"/>
        <v>818</v>
      </c>
      <c r="M830" s="17">
        <f t="shared" si="270"/>
        <v>818</v>
      </c>
      <c r="N830" s="12">
        <f t="shared" si="259"/>
        <v>1</v>
      </c>
      <c r="O830" s="12">
        <f t="shared" ca="1" si="260"/>
        <v>1.4491259999999999</v>
      </c>
      <c r="P830" s="17">
        <f t="shared" si="271"/>
        <v>0</v>
      </c>
      <c r="Q830" s="14">
        <f t="shared" ca="1" si="261"/>
        <v>449.12599999999998</v>
      </c>
      <c r="R830" s="20">
        <f t="shared" si="262"/>
        <v>0</v>
      </c>
      <c r="S830" s="14">
        <f t="shared" si="263"/>
        <v>0</v>
      </c>
      <c r="T830" s="4" t="str">
        <f t="shared" si="272"/>
        <v>A+J=</v>
      </c>
      <c r="U830" s="29">
        <f t="shared" si="273"/>
        <v>46021</v>
      </c>
      <c r="V830" s="3"/>
      <c r="W830" s="3"/>
      <c r="X830" s="3"/>
      <c r="Z830" s="3"/>
      <c r="AA830" s="1"/>
      <c r="AB830" s="3"/>
      <c r="AC830" s="3"/>
      <c r="AD830" s="3"/>
      <c r="AE830" s="3"/>
      <c r="AF830" s="3"/>
      <c r="AG830" s="11"/>
      <c r="AH830" s="3"/>
      <c r="AI830" s="3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  <c r="EO830" s="2"/>
      <c r="EP830" s="2"/>
      <c r="EQ830" s="2"/>
      <c r="ER830" s="2"/>
      <c r="ES830" s="2"/>
      <c r="ET830" s="2"/>
      <c r="EU830" s="2"/>
      <c r="EV830" s="2"/>
      <c r="EW830" s="2"/>
      <c r="EX830" s="2"/>
      <c r="EY830" s="2"/>
    </row>
    <row r="831" spans="1:155" x14ac:dyDescent="0.15">
      <c r="A831" s="115">
        <f t="shared" si="264"/>
        <v>45729</v>
      </c>
      <c r="B831" s="116">
        <f t="shared" ca="1" si="274"/>
        <v>1449.8366100000001</v>
      </c>
      <c r="C831" s="14">
        <f t="shared" si="265"/>
        <v>1000</v>
      </c>
      <c r="D831" s="95">
        <f t="shared" si="266"/>
        <v>45728</v>
      </c>
      <c r="E831" s="93">
        <f ca="1">IF(D831&lt;$B$1,VLOOKUP(D831,[1]DI!$A$4:$B$15000,2,FALSE),0)</f>
        <v>0.13150000000000001</v>
      </c>
      <c r="F831" s="14">
        <f t="shared" ca="1" si="275"/>
        <v>1.0004903700000001</v>
      </c>
      <c r="G831" s="14">
        <f ca="1">(TRUNC(PRODUCT($F$12:$F830),16))</f>
        <v>1.44983660528641</v>
      </c>
      <c r="H831" s="14">
        <f t="shared" si="276"/>
        <v>1</v>
      </c>
      <c r="I831" s="14">
        <f t="shared" ca="1" si="277"/>
        <v>1.44983661</v>
      </c>
      <c r="J831" s="13">
        <f t="shared" si="267"/>
        <v>0</v>
      </c>
      <c r="K831" s="29">
        <f t="shared" si="268"/>
        <v>44538</v>
      </c>
      <c r="L831" s="2">
        <f t="shared" si="269"/>
        <v>819</v>
      </c>
      <c r="M831" s="17">
        <f t="shared" si="270"/>
        <v>819</v>
      </c>
      <c r="N831" s="12">
        <f t="shared" si="259"/>
        <v>1</v>
      </c>
      <c r="O831" s="12">
        <f t="shared" ca="1" si="260"/>
        <v>1.44983661</v>
      </c>
      <c r="P831" s="17">
        <f t="shared" si="271"/>
        <v>0</v>
      </c>
      <c r="Q831" s="14">
        <f t="shared" ca="1" si="261"/>
        <v>449.83661000000001</v>
      </c>
      <c r="R831" s="20">
        <f t="shared" si="262"/>
        <v>0</v>
      </c>
      <c r="S831" s="14">
        <f t="shared" si="263"/>
        <v>0</v>
      </c>
      <c r="T831" s="4" t="str">
        <f t="shared" si="272"/>
        <v>A+J=</v>
      </c>
      <c r="U831" s="29">
        <f t="shared" si="273"/>
        <v>46021</v>
      </c>
      <c r="V831" s="3"/>
      <c r="W831" s="3"/>
      <c r="X831" s="3"/>
      <c r="Z831" s="3"/>
      <c r="AA831" s="1"/>
      <c r="AB831" s="3"/>
      <c r="AC831" s="3"/>
      <c r="AD831" s="3"/>
      <c r="AE831" s="3"/>
      <c r="AF831" s="3"/>
      <c r="AG831" s="11"/>
      <c r="AH831" s="3"/>
      <c r="AI831" s="3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  <c r="EP831" s="2"/>
      <c r="EQ831" s="2"/>
      <c r="ER831" s="2"/>
      <c r="ES831" s="2"/>
      <c r="ET831" s="2"/>
      <c r="EU831" s="2"/>
      <c r="EV831" s="2"/>
      <c r="EW831" s="2"/>
      <c r="EX831" s="2"/>
      <c r="EY831" s="2"/>
    </row>
    <row r="832" spans="1:155" x14ac:dyDescent="0.15">
      <c r="A832" s="115">
        <f t="shared" si="264"/>
        <v>45730</v>
      </c>
      <c r="B832" s="116">
        <f t="shared" ca="1" si="274"/>
        <v>1450.54756</v>
      </c>
      <c r="C832" s="14">
        <f t="shared" si="265"/>
        <v>1000</v>
      </c>
      <c r="D832" s="95">
        <f t="shared" si="266"/>
        <v>45729</v>
      </c>
      <c r="E832" s="93">
        <f ca="1">IF(D832&lt;$B$1,VLOOKUP(D832,[1]DI!$A$4:$B$15000,2,FALSE),0)</f>
        <v>0.13150000000000001</v>
      </c>
      <c r="F832" s="14">
        <f t="shared" ca="1" si="275"/>
        <v>1.0004903700000001</v>
      </c>
      <c r="G832" s="14">
        <f ca="1">(TRUNC(PRODUCT($F$12:$F831),16))</f>
        <v>1.4505475616625401</v>
      </c>
      <c r="H832" s="14">
        <f t="shared" si="276"/>
        <v>1</v>
      </c>
      <c r="I832" s="14">
        <f t="shared" ca="1" si="277"/>
        <v>1.45054756</v>
      </c>
      <c r="J832" s="13">
        <f t="shared" si="267"/>
        <v>0</v>
      </c>
      <c r="K832" s="29">
        <f t="shared" si="268"/>
        <v>44538</v>
      </c>
      <c r="L832" s="2">
        <f t="shared" si="269"/>
        <v>820</v>
      </c>
      <c r="M832" s="17">
        <f t="shared" si="270"/>
        <v>820</v>
      </c>
      <c r="N832" s="12">
        <f t="shared" si="259"/>
        <v>1</v>
      </c>
      <c r="O832" s="12">
        <f t="shared" ca="1" si="260"/>
        <v>1.45054756</v>
      </c>
      <c r="P832" s="17">
        <f t="shared" si="271"/>
        <v>0</v>
      </c>
      <c r="Q832" s="14">
        <f t="shared" ca="1" si="261"/>
        <v>450.54755999999998</v>
      </c>
      <c r="R832" s="20">
        <f t="shared" si="262"/>
        <v>0</v>
      </c>
      <c r="S832" s="14">
        <f t="shared" si="263"/>
        <v>0</v>
      </c>
      <c r="T832" s="4" t="str">
        <f t="shared" si="272"/>
        <v>A+J=</v>
      </c>
      <c r="U832" s="29">
        <f t="shared" si="273"/>
        <v>46021</v>
      </c>
      <c r="V832" s="3"/>
      <c r="W832" s="3"/>
      <c r="X832" s="3"/>
      <c r="Z832" s="3"/>
      <c r="AA832" s="1"/>
      <c r="AB832" s="3"/>
      <c r="AC832" s="3"/>
      <c r="AD832" s="3"/>
      <c r="AE832" s="3"/>
      <c r="AF832" s="3"/>
      <c r="AG832" s="11"/>
      <c r="AH832" s="3"/>
      <c r="AI832" s="3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  <c r="EP832" s="2"/>
      <c r="EQ832" s="2"/>
      <c r="ER832" s="2"/>
      <c r="ES832" s="2"/>
      <c r="ET832" s="2"/>
      <c r="EU832" s="2"/>
      <c r="EV832" s="2"/>
      <c r="EW832" s="2"/>
      <c r="EX832" s="2"/>
      <c r="EY832" s="2"/>
    </row>
    <row r="833" spans="1:155" x14ac:dyDescent="0.15">
      <c r="A833" s="115">
        <f t="shared" si="264"/>
        <v>45733</v>
      </c>
      <c r="B833" s="116">
        <f t="shared" ca="1" si="274"/>
        <v>1451.2588700000001</v>
      </c>
      <c r="C833" s="14">
        <f t="shared" si="265"/>
        <v>1000</v>
      </c>
      <c r="D833" s="95">
        <f t="shared" si="266"/>
        <v>45730</v>
      </c>
      <c r="E833" s="93">
        <f ca="1">IF(D833&lt;$B$1,VLOOKUP(D833,[1]DI!$A$4:$B$15000,2,FALSE),0)</f>
        <v>0.13150000000000001</v>
      </c>
      <c r="F833" s="14">
        <f t="shared" ca="1" si="275"/>
        <v>1.0004903700000001</v>
      </c>
      <c r="G833" s="14">
        <f ca="1">(TRUNC(PRODUCT($F$12:$F832),16))</f>
        <v>1.4512588666703501</v>
      </c>
      <c r="H833" s="14">
        <f t="shared" si="276"/>
        <v>1</v>
      </c>
      <c r="I833" s="14">
        <f t="shared" ca="1" si="277"/>
        <v>1.45125887</v>
      </c>
      <c r="J833" s="13">
        <f t="shared" si="267"/>
        <v>0</v>
      </c>
      <c r="K833" s="29">
        <f t="shared" si="268"/>
        <v>44538</v>
      </c>
      <c r="L833" s="2">
        <f t="shared" si="269"/>
        <v>821</v>
      </c>
      <c r="M833" s="17">
        <f t="shared" si="270"/>
        <v>821</v>
      </c>
      <c r="N833" s="12">
        <f t="shared" si="259"/>
        <v>1</v>
      </c>
      <c r="O833" s="12">
        <f t="shared" ca="1" si="260"/>
        <v>1.45125887</v>
      </c>
      <c r="P833" s="17">
        <f t="shared" si="271"/>
        <v>0</v>
      </c>
      <c r="Q833" s="14">
        <f t="shared" ca="1" si="261"/>
        <v>451.25887</v>
      </c>
      <c r="R833" s="20">
        <f t="shared" si="262"/>
        <v>0</v>
      </c>
      <c r="S833" s="14">
        <f t="shared" si="263"/>
        <v>0</v>
      </c>
      <c r="T833" s="4" t="str">
        <f t="shared" si="272"/>
        <v>A+J=</v>
      </c>
      <c r="U833" s="29">
        <f t="shared" si="273"/>
        <v>46021</v>
      </c>
      <c r="V833" s="3"/>
      <c r="W833" s="3"/>
      <c r="X833" s="3"/>
      <c r="Z833" s="3"/>
      <c r="AA833" s="1"/>
      <c r="AB833" s="3"/>
      <c r="AC833" s="3"/>
      <c r="AD833" s="3"/>
      <c r="AE833" s="3"/>
      <c r="AF833" s="3"/>
      <c r="AG833" s="11"/>
      <c r="AH833" s="3"/>
      <c r="AI833" s="3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  <c r="EP833" s="2"/>
      <c r="EQ833" s="2"/>
      <c r="ER833" s="2"/>
      <c r="ES833" s="2"/>
      <c r="ET833" s="2"/>
      <c r="EU833" s="2"/>
      <c r="EV833" s="2"/>
      <c r="EW833" s="2"/>
      <c r="EX833" s="2"/>
      <c r="EY833" s="2"/>
    </row>
    <row r="834" spans="1:155" x14ac:dyDescent="0.15">
      <c r="A834" s="115">
        <f t="shared" si="264"/>
        <v>45734</v>
      </c>
      <c r="B834" s="116">
        <f t="shared" ca="1" si="274"/>
        <v>1451.9705200000001</v>
      </c>
      <c r="C834" s="14">
        <f t="shared" si="265"/>
        <v>1000</v>
      </c>
      <c r="D834" s="95">
        <f t="shared" si="266"/>
        <v>45733</v>
      </c>
      <c r="E834" s="93">
        <f ca="1">IF(D834&lt;$B$1,VLOOKUP(D834,[1]DI!$A$4:$B$15000,2,FALSE),0)</f>
        <v>0.13150000000000001</v>
      </c>
      <c r="F834" s="14">
        <f t="shared" ca="1" si="275"/>
        <v>1.0004903700000001</v>
      </c>
      <c r="G834" s="14">
        <f ca="1">(TRUNC(PRODUCT($F$12:$F833),16))</f>
        <v>1.4519705204808</v>
      </c>
      <c r="H834" s="14">
        <f t="shared" si="276"/>
        <v>1</v>
      </c>
      <c r="I834" s="14">
        <f t="shared" ca="1" si="277"/>
        <v>1.4519705199999999</v>
      </c>
      <c r="J834" s="13">
        <f t="shared" si="267"/>
        <v>0</v>
      </c>
      <c r="K834" s="29">
        <f t="shared" si="268"/>
        <v>44538</v>
      </c>
      <c r="L834" s="2">
        <f t="shared" si="269"/>
        <v>822</v>
      </c>
      <c r="M834" s="17">
        <f t="shared" si="270"/>
        <v>822</v>
      </c>
      <c r="N834" s="12">
        <f t="shared" si="259"/>
        <v>1</v>
      </c>
      <c r="O834" s="12">
        <f t="shared" ca="1" si="260"/>
        <v>1.4519705199999999</v>
      </c>
      <c r="P834" s="17">
        <f t="shared" si="271"/>
        <v>0</v>
      </c>
      <c r="Q834" s="14">
        <f t="shared" ca="1" si="261"/>
        <v>451.97052000000002</v>
      </c>
      <c r="R834" s="20">
        <f t="shared" si="262"/>
        <v>0</v>
      </c>
      <c r="S834" s="14">
        <f t="shared" si="263"/>
        <v>0</v>
      </c>
      <c r="T834" s="4" t="str">
        <f t="shared" si="272"/>
        <v>A+J=</v>
      </c>
      <c r="U834" s="29">
        <f t="shared" si="273"/>
        <v>46021</v>
      </c>
      <c r="V834" s="3"/>
      <c r="W834" s="3"/>
      <c r="X834" s="3"/>
      <c r="Z834" s="3"/>
      <c r="AA834" s="1"/>
      <c r="AB834" s="3"/>
      <c r="AC834" s="3"/>
      <c r="AD834" s="3"/>
      <c r="AE834" s="3"/>
      <c r="AF834" s="3"/>
      <c r="AG834" s="11"/>
      <c r="AH834" s="3"/>
      <c r="AI834" s="3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  <c r="EP834" s="2"/>
      <c r="EQ834" s="2"/>
      <c r="ER834" s="2"/>
      <c r="ES834" s="2"/>
      <c r="ET834" s="2"/>
      <c r="EU834" s="2"/>
      <c r="EV834" s="2"/>
      <c r="EW834" s="2"/>
      <c r="EX834" s="2"/>
      <c r="EY834" s="2"/>
    </row>
    <row r="835" spans="1:155" x14ac:dyDescent="0.15">
      <c r="A835" s="115">
        <f t="shared" si="264"/>
        <v>45735</v>
      </c>
      <c r="B835" s="116">
        <f t="shared" ca="1" si="274"/>
        <v>1452.6825200000001</v>
      </c>
      <c r="C835" s="14">
        <f t="shared" si="265"/>
        <v>1000</v>
      </c>
      <c r="D835" s="95">
        <f t="shared" si="266"/>
        <v>45734</v>
      </c>
      <c r="E835" s="93">
        <f ca="1">IF(D835&lt;$B$1,VLOOKUP(D835,[1]DI!$A$4:$B$15000,2,FALSE),0)</f>
        <v>0.13150000000000001</v>
      </c>
      <c r="F835" s="14">
        <f t="shared" ca="1" si="275"/>
        <v>1.0004903700000001</v>
      </c>
      <c r="G835" s="14">
        <f ca="1">(TRUNC(PRODUCT($F$12:$F834),16))</f>
        <v>1.4526825232649301</v>
      </c>
      <c r="H835" s="14">
        <f t="shared" si="276"/>
        <v>1</v>
      </c>
      <c r="I835" s="14">
        <f t="shared" ca="1" si="277"/>
        <v>1.45268252</v>
      </c>
      <c r="J835" s="13">
        <f t="shared" si="267"/>
        <v>0</v>
      </c>
      <c r="K835" s="29">
        <f t="shared" si="268"/>
        <v>44538</v>
      </c>
      <c r="L835" s="2">
        <f t="shared" si="269"/>
        <v>823</v>
      </c>
      <c r="M835" s="17">
        <f t="shared" si="270"/>
        <v>823</v>
      </c>
      <c r="N835" s="12">
        <f t="shared" si="259"/>
        <v>1</v>
      </c>
      <c r="O835" s="12">
        <f t="shared" ca="1" si="260"/>
        <v>1.45268252</v>
      </c>
      <c r="P835" s="17">
        <f t="shared" si="271"/>
        <v>0</v>
      </c>
      <c r="Q835" s="14">
        <f t="shared" ca="1" si="261"/>
        <v>452.68252000000001</v>
      </c>
      <c r="R835" s="20">
        <f t="shared" si="262"/>
        <v>0</v>
      </c>
      <c r="S835" s="14">
        <f t="shared" si="263"/>
        <v>0</v>
      </c>
      <c r="T835" s="4" t="str">
        <f t="shared" si="272"/>
        <v>A+J=</v>
      </c>
      <c r="U835" s="29">
        <f t="shared" si="273"/>
        <v>46021</v>
      </c>
      <c r="V835" s="3"/>
      <c r="W835" s="3"/>
      <c r="X835" s="3"/>
      <c r="Z835" s="3"/>
      <c r="AA835" s="1"/>
      <c r="AB835" s="3"/>
      <c r="AC835" s="3"/>
      <c r="AD835" s="3"/>
      <c r="AE835" s="3"/>
      <c r="AF835" s="3"/>
      <c r="AG835" s="11"/>
      <c r="AH835" s="3"/>
      <c r="AI835" s="3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  <c r="EP835" s="2"/>
      <c r="EQ835" s="2"/>
      <c r="ER835" s="2"/>
      <c r="ES835" s="2"/>
      <c r="ET835" s="2"/>
      <c r="EU835" s="2"/>
      <c r="EV835" s="2"/>
      <c r="EW835" s="2"/>
      <c r="EX835" s="2"/>
      <c r="EY835" s="2"/>
    </row>
    <row r="836" spans="1:155" x14ac:dyDescent="0.15">
      <c r="A836" s="115">
        <f t="shared" si="264"/>
        <v>45736</v>
      </c>
      <c r="B836" s="116">
        <f t="shared" ca="1" si="274"/>
        <v>1453.3948800000001</v>
      </c>
      <c r="C836" s="14">
        <f t="shared" si="265"/>
        <v>1000</v>
      </c>
      <c r="D836" s="95">
        <f t="shared" si="266"/>
        <v>45735</v>
      </c>
      <c r="E836" s="93">
        <f ca="1">IF(D836&lt;$B$1,VLOOKUP(D836,[1]DI!$A$4:$B$15000,2,FALSE),0)</f>
        <v>0.13150000000000001</v>
      </c>
      <c r="F836" s="14">
        <f t="shared" ca="1" si="275"/>
        <v>1.0004903700000001</v>
      </c>
      <c r="G836" s="14">
        <f ca="1">(TRUNC(PRODUCT($F$12:$F835),16))</f>
        <v>1.4533948751938699</v>
      </c>
      <c r="H836" s="14">
        <f t="shared" si="276"/>
        <v>1</v>
      </c>
      <c r="I836" s="14">
        <f t="shared" ca="1" si="277"/>
        <v>1.4533948800000001</v>
      </c>
      <c r="J836" s="13">
        <f t="shared" si="267"/>
        <v>0</v>
      </c>
      <c r="K836" s="29">
        <f t="shared" si="268"/>
        <v>44538</v>
      </c>
      <c r="L836" s="2">
        <f t="shared" si="269"/>
        <v>824</v>
      </c>
      <c r="M836" s="17">
        <f t="shared" si="270"/>
        <v>824</v>
      </c>
      <c r="N836" s="12">
        <f t="shared" si="259"/>
        <v>1</v>
      </c>
      <c r="O836" s="12">
        <f t="shared" ca="1" si="260"/>
        <v>1.4533948800000001</v>
      </c>
      <c r="P836" s="17">
        <f t="shared" si="271"/>
        <v>0</v>
      </c>
      <c r="Q836" s="14">
        <f t="shared" ca="1" si="261"/>
        <v>453.39488</v>
      </c>
      <c r="R836" s="20">
        <f t="shared" si="262"/>
        <v>0</v>
      </c>
      <c r="S836" s="14">
        <f t="shared" si="263"/>
        <v>0</v>
      </c>
      <c r="T836" s="4" t="str">
        <f t="shared" si="272"/>
        <v>A+J=</v>
      </c>
      <c r="U836" s="29">
        <f t="shared" si="273"/>
        <v>46021</v>
      </c>
      <c r="V836" s="3"/>
      <c r="W836" s="3"/>
      <c r="X836" s="3"/>
      <c r="Z836" s="3"/>
      <c r="AA836" s="1"/>
      <c r="AB836" s="3"/>
      <c r="AC836" s="3"/>
      <c r="AD836" s="3"/>
      <c r="AE836" s="3"/>
      <c r="AF836" s="3"/>
      <c r="AG836" s="11"/>
      <c r="AH836" s="3"/>
      <c r="AI836" s="3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  <c r="EP836" s="2"/>
      <c r="EQ836" s="2"/>
      <c r="ER836" s="2"/>
      <c r="ES836" s="2"/>
      <c r="ET836" s="2"/>
      <c r="EU836" s="2"/>
      <c r="EV836" s="2"/>
      <c r="EW836" s="2"/>
      <c r="EX836" s="2"/>
      <c r="EY836" s="2"/>
    </row>
    <row r="837" spans="1:155" x14ac:dyDescent="0.15">
      <c r="A837" s="115">
        <f t="shared" si="264"/>
        <v>45737</v>
      </c>
      <c r="B837" s="116">
        <f t="shared" ca="1" si="274"/>
        <v>1454.1075799999999</v>
      </c>
      <c r="C837" s="14">
        <f t="shared" si="265"/>
        <v>1000</v>
      </c>
      <c r="D837" s="95">
        <f t="shared" si="266"/>
        <v>45736</v>
      </c>
      <c r="E837" s="93">
        <f ca="1">IF(D837&lt;$B$1,VLOOKUP(D837,[1]DI!$A$4:$B$15000,2,FALSE),0)</f>
        <v>0.14149999999999999</v>
      </c>
      <c r="F837" s="14">
        <f t="shared" ca="1" si="275"/>
        <v>1.00052531</v>
      </c>
      <c r="G837" s="14">
        <f ca="1">(TRUNC(PRODUCT($F$12:$F836),16))</f>
        <v>1.4541075764388101</v>
      </c>
      <c r="H837" s="14">
        <f t="shared" si="276"/>
        <v>1</v>
      </c>
      <c r="I837" s="14">
        <f t="shared" ca="1" si="277"/>
        <v>1.4541075800000001</v>
      </c>
      <c r="J837" s="13">
        <f t="shared" si="267"/>
        <v>0</v>
      </c>
      <c r="K837" s="29">
        <f t="shared" si="268"/>
        <v>44538</v>
      </c>
      <c r="L837" s="2">
        <f t="shared" si="269"/>
        <v>825</v>
      </c>
      <c r="M837" s="17">
        <f t="shared" si="270"/>
        <v>825</v>
      </c>
      <c r="N837" s="12">
        <f t="shared" si="259"/>
        <v>1</v>
      </c>
      <c r="O837" s="12">
        <f t="shared" ca="1" si="260"/>
        <v>1.4541075800000001</v>
      </c>
      <c r="P837" s="17">
        <f t="shared" si="271"/>
        <v>0</v>
      </c>
      <c r="Q837" s="14">
        <f t="shared" ca="1" si="261"/>
        <v>454.10757999999998</v>
      </c>
      <c r="R837" s="20">
        <f t="shared" si="262"/>
        <v>0</v>
      </c>
      <c r="S837" s="14">
        <f t="shared" si="263"/>
        <v>0</v>
      </c>
      <c r="T837" s="4" t="str">
        <f t="shared" si="272"/>
        <v>A+J=</v>
      </c>
      <c r="U837" s="29">
        <f t="shared" si="273"/>
        <v>46021</v>
      </c>
      <c r="V837" s="3"/>
      <c r="W837" s="3"/>
      <c r="X837" s="3"/>
      <c r="Z837" s="3"/>
      <c r="AA837" s="1"/>
      <c r="AB837" s="3"/>
      <c r="AC837" s="3"/>
      <c r="AD837" s="3"/>
      <c r="AE837" s="3"/>
      <c r="AF837" s="3"/>
      <c r="AG837" s="11"/>
      <c r="AH837" s="3"/>
      <c r="AI837" s="3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  <c r="EP837" s="2"/>
      <c r="EQ837" s="2"/>
      <c r="ER837" s="2"/>
      <c r="ES837" s="2"/>
      <c r="ET837" s="2"/>
      <c r="EU837" s="2"/>
      <c r="EV837" s="2"/>
      <c r="EW837" s="2"/>
      <c r="EX837" s="2"/>
      <c r="EY837" s="2"/>
    </row>
    <row r="838" spans="1:155" x14ac:dyDescent="0.15">
      <c r="A838" s="115">
        <f t="shared" si="264"/>
        <v>45740</v>
      </c>
      <c r="B838" s="116">
        <f t="shared" ca="1" si="274"/>
        <v>1454.8714299999999</v>
      </c>
      <c r="C838" s="14">
        <f t="shared" si="265"/>
        <v>1000</v>
      </c>
      <c r="D838" s="95">
        <f t="shared" si="266"/>
        <v>45737</v>
      </c>
      <c r="E838" s="93">
        <f ca="1">IF(D838&lt;$B$1,VLOOKUP(D838,[1]DI!$A$4:$B$15000,2,FALSE),0)</f>
        <v>0.14149999999999999</v>
      </c>
      <c r="F838" s="14">
        <f t="shared" ca="1" si="275"/>
        <v>1.00052531</v>
      </c>
      <c r="G838" s="14">
        <f ca="1">(TRUNC(PRODUCT($F$12:$F837),16))</f>
        <v>1.4548714336897901</v>
      </c>
      <c r="H838" s="14">
        <f t="shared" si="276"/>
        <v>1</v>
      </c>
      <c r="I838" s="14">
        <f t="shared" ca="1" si="277"/>
        <v>1.4548714300000001</v>
      </c>
      <c r="J838" s="13">
        <f t="shared" si="267"/>
        <v>0</v>
      </c>
      <c r="K838" s="29">
        <f t="shared" si="268"/>
        <v>44538</v>
      </c>
      <c r="L838" s="2">
        <f t="shared" si="269"/>
        <v>826</v>
      </c>
      <c r="M838" s="17">
        <f t="shared" si="270"/>
        <v>826</v>
      </c>
      <c r="N838" s="12">
        <f t="shared" si="259"/>
        <v>1</v>
      </c>
      <c r="O838" s="12">
        <f t="shared" ca="1" si="260"/>
        <v>1.4548714300000001</v>
      </c>
      <c r="P838" s="17">
        <f t="shared" si="271"/>
        <v>0</v>
      </c>
      <c r="Q838" s="14">
        <f t="shared" ca="1" si="261"/>
        <v>454.87142999999998</v>
      </c>
      <c r="R838" s="20">
        <f t="shared" si="262"/>
        <v>0</v>
      </c>
      <c r="S838" s="14">
        <f t="shared" si="263"/>
        <v>0</v>
      </c>
      <c r="T838" s="4" t="str">
        <f t="shared" si="272"/>
        <v>A+J=</v>
      </c>
      <c r="U838" s="29">
        <f t="shared" si="273"/>
        <v>46021</v>
      </c>
      <c r="V838" s="3"/>
      <c r="W838" s="3"/>
      <c r="X838" s="3"/>
      <c r="Z838" s="3"/>
      <c r="AA838" s="1"/>
      <c r="AB838" s="3"/>
      <c r="AC838" s="3"/>
      <c r="AD838" s="3"/>
      <c r="AE838" s="3"/>
      <c r="AF838" s="3"/>
      <c r="AG838" s="11"/>
      <c r="AH838" s="3"/>
      <c r="AI838" s="3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  <c r="EP838" s="2"/>
      <c r="EQ838" s="2"/>
      <c r="ER838" s="2"/>
      <c r="ES838" s="2"/>
      <c r="ET838" s="2"/>
      <c r="EU838" s="2"/>
      <c r="EV838" s="2"/>
      <c r="EW838" s="2"/>
      <c r="EX838" s="2"/>
      <c r="EY838" s="2"/>
    </row>
    <row r="839" spans="1:155" x14ac:dyDescent="0.15">
      <c r="A839" s="115">
        <f t="shared" si="264"/>
        <v>45741</v>
      </c>
      <c r="B839" s="116">
        <f t="shared" ca="1" si="274"/>
        <v>1455.6356900000001</v>
      </c>
      <c r="C839" s="14">
        <f t="shared" si="265"/>
        <v>1000</v>
      </c>
      <c r="D839" s="95">
        <f t="shared" si="266"/>
        <v>45740</v>
      </c>
      <c r="E839" s="93">
        <f ca="1">IF(D839&lt;$B$1,VLOOKUP(D839,[1]DI!$A$4:$B$15000,2,FALSE),0)</f>
        <v>0.14149999999999999</v>
      </c>
      <c r="F839" s="14">
        <f t="shared" ca="1" si="275"/>
        <v>1.00052531</v>
      </c>
      <c r="G839" s="14">
        <f ca="1">(TRUNC(PRODUCT($F$12:$F838),16))</f>
        <v>1.4556356922026199</v>
      </c>
      <c r="H839" s="14">
        <f t="shared" si="276"/>
        <v>1</v>
      </c>
      <c r="I839" s="14">
        <f t="shared" ca="1" si="277"/>
        <v>1.45563569</v>
      </c>
      <c r="J839" s="13">
        <f t="shared" si="267"/>
        <v>0</v>
      </c>
      <c r="K839" s="29">
        <f t="shared" si="268"/>
        <v>44538</v>
      </c>
      <c r="L839" s="2">
        <f t="shared" si="269"/>
        <v>827</v>
      </c>
      <c r="M839" s="17">
        <f t="shared" si="270"/>
        <v>827</v>
      </c>
      <c r="N839" s="12">
        <f t="shared" si="259"/>
        <v>1</v>
      </c>
      <c r="O839" s="12">
        <f t="shared" ca="1" si="260"/>
        <v>1.45563569</v>
      </c>
      <c r="P839" s="17">
        <f t="shared" si="271"/>
        <v>0</v>
      </c>
      <c r="Q839" s="14">
        <f t="shared" ca="1" si="261"/>
        <v>455.63569000000001</v>
      </c>
      <c r="R839" s="20">
        <f t="shared" si="262"/>
        <v>0</v>
      </c>
      <c r="S839" s="14">
        <f t="shared" si="263"/>
        <v>0</v>
      </c>
      <c r="T839" s="4" t="str">
        <f t="shared" si="272"/>
        <v>A+J=</v>
      </c>
      <c r="U839" s="29">
        <f t="shared" si="273"/>
        <v>46021</v>
      </c>
      <c r="V839" s="3"/>
      <c r="W839" s="3"/>
      <c r="X839" s="3"/>
      <c r="Z839" s="3"/>
      <c r="AA839" s="1"/>
      <c r="AB839" s="3"/>
      <c r="AC839" s="3"/>
      <c r="AD839" s="3"/>
      <c r="AE839" s="3"/>
      <c r="AF839" s="3"/>
      <c r="AG839" s="11"/>
      <c r="AH839" s="3"/>
      <c r="AI839" s="3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  <c r="EP839" s="2"/>
      <c r="EQ839" s="2"/>
      <c r="ER839" s="2"/>
      <c r="ES839" s="2"/>
      <c r="ET839" s="2"/>
      <c r="EU839" s="2"/>
      <c r="EV839" s="2"/>
      <c r="EW839" s="2"/>
      <c r="EX839" s="2"/>
      <c r="EY839" s="2"/>
    </row>
    <row r="840" spans="1:155" x14ac:dyDescent="0.15">
      <c r="A840" s="115">
        <f t="shared" si="264"/>
        <v>45742</v>
      </c>
      <c r="B840" s="116">
        <f t="shared" ca="1" si="274"/>
        <v>1456.4003499999999</v>
      </c>
      <c r="C840" s="14">
        <f t="shared" si="265"/>
        <v>1000</v>
      </c>
      <c r="D840" s="95">
        <f t="shared" si="266"/>
        <v>45741</v>
      </c>
      <c r="E840" s="93">
        <f ca="1">IF(D840&lt;$B$1,VLOOKUP(D840,[1]DI!$A$4:$B$15000,2,FALSE),0)</f>
        <v>0.14149999999999999</v>
      </c>
      <c r="F840" s="14">
        <f t="shared" ca="1" si="275"/>
        <v>1.00052531</v>
      </c>
      <c r="G840" s="14">
        <f ca="1">(TRUNC(PRODUCT($F$12:$F839),16))</f>
        <v>1.4564003521880999</v>
      </c>
      <c r="H840" s="14">
        <f t="shared" si="276"/>
        <v>1</v>
      </c>
      <c r="I840" s="14">
        <f t="shared" ca="1" si="277"/>
        <v>1.45640035</v>
      </c>
      <c r="J840" s="13">
        <f t="shared" si="267"/>
        <v>0</v>
      </c>
      <c r="K840" s="29">
        <f t="shared" si="268"/>
        <v>44538</v>
      </c>
      <c r="L840" s="2">
        <f t="shared" si="269"/>
        <v>828</v>
      </c>
      <c r="M840" s="17">
        <f t="shared" si="270"/>
        <v>828</v>
      </c>
      <c r="N840" s="12">
        <f t="shared" si="259"/>
        <v>1</v>
      </c>
      <c r="O840" s="12">
        <f t="shared" ca="1" si="260"/>
        <v>1.45640035</v>
      </c>
      <c r="P840" s="17">
        <f t="shared" si="271"/>
        <v>0</v>
      </c>
      <c r="Q840" s="14">
        <f t="shared" ca="1" si="261"/>
        <v>456.40035</v>
      </c>
      <c r="R840" s="20">
        <f t="shared" si="262"/>
        <v>0</v>
      </c>
      <c r="S840" s="14">
        <f t="shared" si="263"/>
        <v>0</v>
      </c>
      <c r="T840" s="4" t="str">
        <f t="shared" si="272"/>
        <v>A+J=</v>
      </c>
      <c r="U840" s="29">
        <f t="shared" si="273"/>
        <v>46021</v>
      </c>
      <c r="V840" s="3"/>
      <c r="W840" s="3"/>
      <c r="X840" s="3"/>
      <c r="Z840" s="3"/>
      <c r="AA840" s="1"/>
      <c r="AB840" s="3"/>
      <c r="AC840" s="3"/>
      <c r="AD840" s="3"/>
      <c r="AE840" s="3"/>
      <c r="AF840" s="3"/>
      <c r="AG840" s="11"/>
      <c r="AH840" s="3"/>
      <c r="AI840" s="3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  <c r="EP840" s="2"/>
      <c r="EQ840" s="2"/>
      <c r="ER840" s="2"/>
      <c r="ES840" s="2"/>
      <c r="ET840" s="2"/>
      <c r="EU840" s="2"/>
      <c r="EV840" s="2"/>
      <c r="EW840" s="2"/>
      <c r="EX840" s="2"/>
      <c r="EY840" s="2"/>
    </row>
    <row r="841" spans="1:155" x14ac:dyDescent="0.15">
      <c r="A841" s="115">
        <f t="shared" si="264"/>
        <v>45743</v>
      </c>
      <c r="B841" s="116">
        <f t="shared" ca="1" si="274"/>
        <v>1457.1654100000001</v>
      </c>
      <c r="C841" s="14">
        <f t="shared" si="265"/>
        <v>1000</v>
      </c>
      <c r="D841" s="95">
        <f t="shared" si="266"/>
        <v>45742</v>
      </c>
      <c r="E841" s="93">
        <f ca="1">IF(D841&lt;$B$1,VLOOKUP(D841,[1]DI!$A$4:$B$15000,2,FALSE),0)</f>
        <v>0.14149999999999999</v>
      </c>
      <c r="F841" s="14">
        <f t="shared" ca="1" si="275"/>
        <v>1.00052531</v>
      </c>
      <c r="G841" s="14">
        <f ca="1">(TRUNC(PRODUCT($F$12:$F840),16))</f>
        <v>1.4571654138571</v>
      </c>
      <c r="H841" s="14">
        <f t="shared" si="276"/>
        <v>1</v>
      </c>
      <c r="I841" s="14">
        <f t="shared" ca="1" si="277"/>
        <v>1.45716541</v>
      </c>
      <c r="J841" s="13">
        <f t="shared" si="267"/>
        <v>0</v>
      </c>
      <c r="K841" s="29">
        <f t="shared" si="268"/>
        <v>44538</v>
      </c>
      <c r="L841" s="2">
        <f t="shared" si="269"/>
        <v>829</v>
      </c>
      <c r="M841" s="17">
        <f t="shared" si="270"/>
        <v>829</v>
      </c>
      <c r="N841" s="12">
        <f t="shared" si="259"/>
        <v>1</v>
      </c>
      <c r="O841" s="12">
        <f t="shared" ca="1" si="260"/>
        <v>1.45716541</v>
      </c>
      <c r="P841" s="17">
        <f t="shared" si="271"/>
        <v>0</v>
      </c>
      <c r="Q841" s="14">
        <f t="shared" ca="1" si="261"/>
        <v>457.16541000000001</v>
      </c>
      <c r="R841" s="20">
        <f t="shared" si="262"/>
        <v>0</v>
      </c>
      <c r="S841" s="14">
        <f t="shared" si="263"/>
        <v>0</v>
      </c>
      <c r="T841" s="4" t="str">
        <f t="shared" si="272"/>
        <v>A+J=</v>
      </c>
      <c r="U841" s="29">
        <f t="shared" si="273"/>
        <v>46021</v>
      </c>
      <c r="V841" s="3"/>
      <c r="W841" s="3"/>
      <c r="X841" s="3"/>
      <c r="Z841" s="3"/>
      <c r="AA841" s="1"/>
      <c r="AB841" s="3"/>
      <c r="AC841" s="3"/>
      <c r="AD841" s="3"/>
      <c r="AE841" s="3"/>
      <c r="AF841" s="3"/>
      <c r="AG841" s="11"/>
      <c r="AH841" s="3"/>
      <c r="AI841" s="3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  <c r="EP841" s="2"/>
      <c r="EQ841" s="2"/>
      <c r="ER841" s="2"/>
      <c r="ES841" s="2"/>
      <c r="ET841" s="2"/>
      <c r="EU841" s="2"/>
      <c r="EV841" s="2"/>
      <c r="EW841" s="2"/>
      <c r="EX841" s="2"/>
      <c r="EY841" s="2"/>
    </row>
    <row r="842" spans="1:155" x14ac:dyDescent="0.15">
      <c r="A842" s="115">
        <f t="shared" si="264"/>
        <v>45744</v>
      </c>
      <c r="B842" s="116">
        <f t="shared" ca="1" si="274"/>
        <v>1457.9308799999999</v>
      </c>
      <c r="C842" s="14">
        <f t="shared" si="265"/>
        <v>1000</v>
      </c>
      <c r="D842" s="95">
        <f t="shared" si="266"/>
        <v>45743</v>
      </c>
      <c r="E842" s="93">
        <f ca="1">IF(D842&lt;$B$1,VLOOKUP(D842,[1]DI!$A$4:$B$15000,2,FALSE),0)</f>
        <v>0.14149999999999999</v>
      </c>
      <c r="F842" s="14">
        <f t="shared" ca="1" si="275"/>
        <v>1.00052531</v>
      </c>
      <c r="G842" s="14">
        <f ca="1">(TRUNC(PRODUCT($F$12:$F841),16))</f>
        <v>1.4579308774206601</v>
      </c>
      <c r="H842" s="14">
        <f t="shared" si="276"/>
        <v>1</v>
      </c>
      <c r="I842" s="14">
        <f t="shared" ca="1" si="277"/>
        <v>1.4579308799999999</v>
      </c>
      <c r="J842" s="13">
        <f t="shared" si="267"/>
        <v>0</v>
      </c>
      <c r="K842" s="29">
        <f t="shared" si="268"/>
        <v>44538</v>
      </c>
      <c r="L842" s="2">
        <f t="shared" si="269"/>
        <v>830</v>
      </c>
      <c r="M842" s="17">
        <f t="shared" si="270"/>
        <v>830</v>
      </c>
      <c r="N842" s="12">
        <f t="shared" si="259"/>
        <v>1</v>
      </c>
      <c r="O842" s="12">
        <f t="shared" ca="1" si="260"/>
        <v>1.4579308799999999</v>
      </c>
      <c r="P842" s="17">
        <f t="shared" si="271"/>
        <v>0</v>
      </c>
      <c r="Q842" s="14">
        <f t="shared" ca="1" si="261"/>
        <v>457.93088</v>
      </c>
      <c r="R842" s="20">
        <f t="shared" si="262"/>
        <v>0</v>
      </c>
      <c r="S842" s="14">
        <f t="shared" si="263"/>
        <v>0</v>
      </c>
      <c r="T842" s="4" t="str">
        <f t="shared" si="272"/>
        <v>A+J=</v>
      </c>
      <c r="U842" s="29">
        <f t="shared" si="273"/>
        <v>46021</v>
      </c>
      <c r="V842" s="3"/>
      <c r="W842" s="3"/>
      <c r="X842" s="3"/>
      <c r="Z842" s="3"/>
      <c r="AA842" s="1"/>
      <c r="AB842" s="3"/>
      <c r="AC842" s="3"/>
      <c r="AD842" s="3"/>
      <c r="AE842" s="3"/>
      <c r="AF842" s="3"/>
      <c r="AG842" s="11"/>
      <c r="AH842" s="3"/>
      <c r="AI842" s="3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  <c r="EP842" s="2"/>
      <c r="EQ842" s="2"/>
      <c r="ER842" s="2"/>
      <c r="ES842" s="2"/>
      <c r="ET842" s="2"/>
      <c r="EU842" s="2"/>
      <c r="EV842" s="2"/>
      <c r="EW842" s="2"/>
      <c r="EX842" s="2"/>
      <c r="EY842" s="2"/>
    </row>
    <row r="843" spans="1:155" x14ac:dyDescent="0.15">
      <c r="A843" s="115">
        <f t="shared" si="264"/>
        <v>45747</v>
      </c>
      <c r="B843" s="116">
        <f t="shared" ca="1" si="274"/>
        <v>1458.6967399999999</v>
      </c>
      <c r="C843" s="14">
        <f t="shared" si="265"/>
        <v>1000</v>
      </c>
      <c r="D843" s="95">
        <f t="shared" si="266"/>
        <v>45744</v>
      </c>
      <c r="E843" s="93">
        <f ca="1">IF(D843&lt;$B$1,VLOOKUP(D843,[1]DI!$A$4:$B$15000,2,FALSE),0)</f>
        <v>0.14149999999999999</v>
      </c>
      <c r="F843" s="14">
        <f t="shared" ca="1" si="275"/>
        <v>1.00052531</v>
      </c>
      <c r="G843" s="14">
        <f ca="1">(TRUNC(PRODUCT($F$12:$F842),16))</f>
        <v>1.4586967430898701</v>
      </c>
      <c r="H843" s="14">
        <f t="shared" si="276"/>
        <v>1</v>
      </c>
      <c r="I843" s="14">
        <f t="shared" ca="1" si="277"/>
        <v>1.4586967399999999</v>
      </c>
      <c r="J843" s="13">
        <f t="shared" si="267"/>
        <v>0</v>
      </c>
      <c r="K843" s="29">
        <f t="shared" si="268"/>
        <v>44538</v>
      </c>
      <c r="L843" s="2">
        <f t="shared" si="269"/>
        <v>831</v>
      </c>
      <c r="M843" s="17">
        <f t="shared" si="270"/>
        <v>831</v>
      </c>
      <c r="N843" s="12">
        <f t="shared" si="259"/>
        <v>1</v>
      </c>
      <c r="O843" s="12">
        <f t="shared" ca="1" si="260"/>
        <v>1.4586967399999999</v>
      </c>
      <c r="P843" s="17">
        <f t="shared" si="271"/>
        <v>0</v>
      </c>
      <c r="Q843" s="14">
        <f t="shared" ca="1" si="261"/>
        <v>458.69673999999998</v>
      </c>
      <c r="R843" s="20">
        <f t="shared" si="262"/>
        <v>0</v>
      </c>
      <c r="S843" s="14">
        <f t="shared" si="263"/>
        <v>0</v>
      </c>
      <c r="T843" s="4" t="str">
        <f t="shared" si="272"/>
        <v>A+J=</v>
      </c>
      <c r="U843" s="29">
        <f t="shared" si="273"/>
        <v>46021</v>
      </c>
      <c r="V843" s="3"/>
      <c r="W843" s="3"/>
      <c r="X843" s="3"/>
      <c r="Z843" s="3"/>
      <c r="AA843" s="1"/>
      <c r="AB843" s="3"/>
      <c r="AC843" s="3"/>
      <c r="AD843" s="3"/>
      <c r="AE843" s="3"/>
      <c r="AF843" s="3"/>
      <c r="AG843" s="11"/>
      <c r="AH843" s="3"/>
      <c r="AI843" s="3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  <c r="EP843" s="2"/>
      <c r="EQ843" s="2"/>
      <c r="ER843" s="2"/>
      <c r="ES843" s="2"/>
      <c r="ET843" s="2"/>
      <c r="EU843" s="2"/>
      <c r="EV843" s="2"/>
      <c r="EW843" s="2"/>
      <c r="EX843" s="2"/>
      <c r="EY843" s="2"/>
    </row>
    <row r="844" spans="1:155" x14ac:dyDescent="0.15">
      <c r="A844" s="115">
        <f t="shared" si="264"/>
        <v>45748</v>
      </c>
      <c r="B844" s="116">
        <f t="shared" ca="1" si="274"/>
        <v>1459.4630099999999</v>
      </c>
      <c r="C844" s="14">
        <f t="shared" si="265"/>
        <v>1000</v>
      </c>
      <c r="D844" s="95">
        <f t="shared" si="266"/>
        <v>45747</v>
      </c>
      <c r="E844" s="93">
        <f ca="1">IF(D844&lt;$B$1,VLOOKUP(D844,[1]DI!$A$4:$B$15000,2,FALSE),0)</f>
        <v>0.14149999999999999</v>
      </c>
      <c r="F844" s="14">
        <f t="shared" ca="1" si="275"/>
        <v>1.00052531</v>
      </c>
      <c r="G844" s="14">
        <f ca="1">(TRUNC(PRODUCT($F$12:$F843),16))</f>
        <v>1.4594630110759901</v>
      </c>
      <c r="H844" s="14">
        <f t="shared" si="276"/>
        <v>1</v>
      </c>
      <c r="I844" s="14">
        <f t="shared" ca="1" si="277"/>
        <v>1.4594630099999999</v>
      </c>
      <c r="J844" s="13">
        <f t="shared" si="267"/>
        <v>0</v>
      </c>
      <c r="K844" s="29">
        <f t="shared" si="268"/>
        <v>44538</v>
      </c>
      <c r="L844" s="2">
        <f t="shared" si="269"/>
        <v>832</v>
      </c>
      <c r="M844" s="17">
        <f t="shared" si="270"/>
        <v>832</v>
      </c>
      <c r="N844" s="12">
        <f t="shared" ref="N844:N869" si="278">ROUND((J844+1)^(M844/252),9)</f>
        <v>1</v>
      </c>
      <c r="O844" s="12">
        <f t="shared" ref="O844:O869" ca="1" si="279">ROUND(I844*N844,9)</f>
        <v>1.4594630099999999</v>
      </c>
      <c r="P844" s="17">
        <f t="shared" si="271"/>
        <v>0</v>
      </c>
      <c r="Q844" s="14">
        <f t="shared" ref="Q844:Q869" ca="1" si="280">TRUNC(((O844-1)*C844),8)</f>
        <v>459.46301</v>
      </c>
      <c r="R844" s="20">
        <f t="shared" ref="R844:R907" si="281">IF($P844&gt;0,VLOOKUP($P844,$X$12:$AD$150,7),0)</f>
        <v>0</v>
      </c>
      <c r="S844" s="14">
        <f t="shared" ref="S844:S869" si="282">IF(R844&gt;0,TRUNC(R844*C844,8),0)</f>
        <v>0</v>
      </c>
      <c r="T844" s="4" t="str">
        <f t="shared" si="272"/>
        <v>A+J=</v>
      </c>
      <c r="U844" s="29">
        <f t="shared" si="273"/>
        <v>46021</v>
      </c>
      <c r="V844" s="3"/>
      <c r="W844" s="3"/>
      <c r="X844" s="3"/>
      <c r="Z844" s="3"/>
      <c r="AA844" s="1"/>
      <c r="AB844" s="3"/>
      <c r="AC844" s="3"/>
      <c r="AD844" s="3"/>
      <c r="AE844" s="3"/>
      <c r="AF844" s="3"/>
      <c r="AG844" s="11"/>
      <c r="AH844" s="3"/>
      <c r="AI844" s="3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  <c r="EP844" s="2"/>
      <c r="EQ844" s="2"/>
      <c r="ER844" s="2"/>
      <c r="ES844" s="2"/>
      <c r="ET844" s="2"/>
      <c r="EU844" s="2"/>
      <c r="EV844" s="2"/>
      <c r="EW844" s="2"/>
      <c r="EX844" s="2"/>
      <c r="EY844" s="2"/>
    </row>
    <row r="845" spans="1:155" x14ac:dyDescent="0.15">
      <c r="A845" s="115">
        <f t="shared" ref="A845:A908" si="283">WORKDAY($A844,1,$X$166:$X$544)</f>
        <v>45749</v>
      </c>
      <c r="B845" s="116">
        <f t="shared" ca="1" si="274"/>
        <v>1460.2296799999999</v>
      </c>
      <c r="C845" s="14">
        <f t="shared" ref="C845:C869" si="284">(C844-S844)</f>
        <v>1000</v>
      </c>
      <c r="D845" s="95">
        <f t="shared" ref="D845:D908" si="285">WORKDAY($A845,-1,$X$160:$X$544)</f>
        <v>45748</v>
      </c>
      <c r="E845" s="93">
        <f ca="1">IF(D845&lt;$B$1,VLOOKUP(D845,[1]DI!$A$4:$B$15000,2,FALSE),0)</f>
        <v>0.14149999999999999</v>
      </c>
      <c r="F845" s="14">
        <f t="shared" ca="1" si="275"/>
        <v>1.00052531</v>
      </c>
      <c r="G845" s="14">
        <f ca="1">(TRUNC(PRODUCT($F$12:$F844),16))</f>
        <v>1.4602296815903399</v>
      </c>
      <c r="H845" s="14">
        <f t="shared" si="276"/>
        <v>1</v>
      </c>
      <c r="I845" s="14">
        <f t="shared" ca="1" si="277"/>
        <v>1.4602296800000001</v>
      </c>
      <c r="J845" s="13">
        <f t="shared" ref="J845:J908" si="286">J844</f>
        <v>0</v>
      </c>
      <c r="K845" s="29">
        <f t="shared" ref="K845:K869" si="287">IF(P844&gt;0,VLOOKUP(P844,X$12:AH$150,2),K844)</f>
        <v>44538</v>
      </c>
      <c r="L845" s="2">
        <f t="shared" ref="L845:L869" si="288">IF(A845&gt;K845,IF(NETWORKDAYS(K845,A845,$X$160:$X$544)-1=0,1,NETWORKDAYS(K845,A845,$X$160:$X$544)-1),0)</f>
        <v>833</v>
      </c>
      <c r="M845" s="17">
        <f t="shared" ref="M845:M869" si="289">IF(AND(L845=1,L844=1),1,IF(L845&gt;0,IF(L845=L844,L845+1,L845),0))</f>
        <v>833</v>
      </c>
      <c r="N845" s="12">
        <f t="shared" si="278"/>
        <v>1</v>
      </c>
      <c r="O845" s="12">
        <f t="shared" ca="1" si="279"/>
        <v>1.4602296800000001</v>
      </c>
      <c r="P845" s="17">
        <f t="shared" ref="P845:P869" si="290">IF(VLOOKUP(A845,Y$12:AF$150,8)=VLOOKUP(A844,Y$12:AF$150,8),0,VLOOKUP(A845,Y$12:AF$150,8))</f>
        <v>0</v>
      </c>
      <c r="Q845" s="14">
        <f t="shared" ca="1" si="280"/>
        <v>460.22967999999997</v>
      </c>
      <c r="R845" s="20">
        <f t="shared" si="281"/>
        <v>0</v>
      </c>
      <c r="S845" s="14">
        <f t="shared" si="282"/>
        <v>0</v>
      </c>
      <c r="T845" s="4" t="str">
        <f t="shared" ref="T845:T869" si="291">IF(P844&gt;0,VLOOKUP(P844,X$12:AH$150,10),T844)</f>
        <v>A+J=</v>
      </c>
      <c r="U845" s="29">
        <f t="shared" ref="U845:U869" si="292">IF(P844&gt;0,VLOOKUP(P844,X$12:AH$150,11),U844)</f>
        <v>46021</v>
      </c>
      <c r="V845" s="3"/>
      <c r="W845" s="3"/>
      <c r="X845" s="3"/>
      <c r="Z845" s="3"/>
      <c r="AA845" s="1"/>
      <c r="AB845" s="3"/>
      <c r="AC845" s="3"/>
      <c r="AD845" s="3"/>
      <c r="AE845" s="3"/>
      <c r="AF845" s="3"/>
      <c r="AG845" s="11"/>
      <c r="AH845" s="3"/>
      <c r="AI845" s="3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  <c r="EP845" s="2"/>
      <c r="EQ845" s="2"/>
      <c r="ER845" s="2"/>
      <c r="ES845" s="2"/>
      <c r="ET845" s="2"/>
      <c r="EU845" s="2"/>
      <c r="EV845" s="2"/>
      <c r="EW845" s="2"/>
      <c r="EX845" s="2"/>
      <c r="EY845" s="2"/>
    </row>
    <row r="846" spans="1:155" x14ac:dyDescent="0.15">
      <c r="A846" s="115">
        <f t="shared" si="283"/>
        <v>45750</v>
      </c>
      <c r="B846" s="116">
        <f t="shared" ref="B846:B869" ca="1" si="293">IF(D846&lt;=TODAY(),C846+Q846,IF(AND(D846&gt;TODAY(),A846&lt;=$B$1),IF(VLOOKUP(TODAY(),$A$10:$E$5000,4,FALSE)=0,"n.d",C846+Q846),"n.d"))</f>
        <v>1460.99675</v>
      </c>
      <c r="C846" s="14">
        <f t="shared" si="284"/>
        <v>1000</v>
      </c>
      <c r="D846" s="95">
        <f t="shared" si="285"/>
        <v>45749</v>
      </c>
      <c r="E846" s="93">
        <f ca="1">IF(D846&lt;$B$1,VLOOKUP(D846,[1]DI!$A$4:$B$15000,2,FALSE),0)</f>
        <v>0.14149999999999999</v>
      </c>
      <c r="F846" s="14">
        <f t="shared" ref="F846:F869" ca="1" si="294">ROUND(((1+E846)^(1/252)),8)</f>
        <v>1.00052531</v>
      </c>
      <c r="G846" s="14">
        <f ca="1">(TRUNC(PRODUCT($F$12:$F845),16))</f>
        <v>1.4609967548443701</v>
      </c>
      <c r="H846" s="14">
        <f t="shared" ref="H846:H869" si="295">IF(P845&gt;0,G845,H845)</f>
        <v>1</v>
      </c>
      <c r="I846" s="14">
        <f t="shared" ref="I846:I869" ca="1" si="296">ROUND(G846/H846,8)</f>
        <v>1.4609967500000001</v>
      </c>
      <c r="J846" s="13">
        <f t="shared" si="286"/>
        <v>0</v>
      </c>
      <c r="K846" s="29">
        <f t="shared" si="287"/>
        <v>44538</v>
      </c>
      <c r="L846" s="2">
        <f t="shared" si="288"/>
        <v>834</v>
      </c>
      <c r="M846" s="17">
        <f t="shared" si="289"/>
        <v>834</v>
      </c>
      <c r="N846" s="12">
        <f t="shared" si="278"/>
        <v>1</v>
      </c>
      <c r="O846" s="12">
        <f t="shared" ca="1" si="279"/>
        <v>1.4609967500000001</v>
      </c>
      <c r="P846" s="17">
        <f t="shared" si="290"/>
        <v>0</v>
      </c>
      <c r="Q846" s="14">
        <f t="shared" ca="1" si="280"/>
        <v>460.99675000000002</v>
      </c>
      <c r="R846" s="20">
        <f t="shared" si="281"/>
        <v>0</v>
      </c>
      <c r="S846" s="14">
        <f t="shared" si="282"/>
        <v>0</v>
      </c>
      <c r="T846" s="4" t="str">
        <f t="shared" si="291"/>
        <v>A+J=</v>
      </c>
      <c r="U846" s="29">
        <f t="shared" si="292"/>
        <v>46021</v>
      </c>
      <c r="V846" s="3"/>
      <c r="W846" s="3"/>
      <c r="X846" s="3"/>
      <c r="Z846" s="3"/>
      <c r="AA846" s="1"/>
      <c r="AB846" s="3"/>
      <c r="AC846" s="3"/>
      <c r="AD846" s="3"/>
      <c r="AE846" s="3"/>
      <c r="AF846" s="3"/>
      <c r="AG846" s="11"/>
      <c r="AH846" s="3"/>
      <c r="AI846" s="3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  <c r="EO846" s="2"/>
      <c r="EP846" s="2"/>
      <c r="EQ846" s="2"/>
      <c r="ER846" s="2"/>
      <c r="ES846" s="2"/>
      <c r="ET846" s="2"/>
      <c r="EU846" s="2"/>
      <c r="EV846" s="2"/>
      <c r="EW846" s="2"/>
      <c r="EX846" s="2"/>
      <c r="EY846" s="2"/>
    </row>
    <row r="847" spans="1:155" x14ac:dyDescent="0.15">
      <c r="A847" s="115">
        <f t="shared" si="283"/>
        <v>45751</v>
      </c>
      <c r="B847" s="116">
        <f t="shared" ca="1" si="293"/>
        <v>1461.76423</v>
      </c>
      <c r="C847" s="14">
        <f t="shared" si="284"/>
        <v>1000</v>
      </c>
      <c r="D847" s="95">
        <f t="shared" si="285"/>
        <v>45750</v>
      </c>
      <c r="E847" s="93">
        <f ca="1">IF(D847&lt;$B$1,VLOOKUP(D847,[1]DI!$A$4:$B$15000,2,FALSE),0)</f>
        <v>0.14149999999999999</v>
      </c>
      <c r="F847" s="14">
        <f t="shared" ca="1" si="294"/>
        <v>1.00052531</v>
      </c>
      <c r="G847" s="14">
        <f ca="1">(TRUNC(PRODUCT($F$12:$F846),16))</f>
        <v>1.4617642310496599</v>
      </c>
      <c r="H847" s="14">
        <f t="shared" si="295"/>
        <v>1</v>
      </c>
      <c r="I847" s="14">
        <f t="shared" ca="1" si="296"/>
        <v>1.46176423</v>
      </c>
      <c r="J847" s="13">
        <f t="shared" si="286"/>
        <v>0</v>
      </c>
      <c r="K847" s="29">
        <f t="shared" si="287"/>
        <v>44538</v>
      </c>
      <c r="L847" s="2">
        <f t="shared" si="288"/>
        <v>835</v>
      </c>
      <c r="M847" s="17">
        <f t="shared" si="289"/>
        <v>835</v>
      </c>
      <c r="N847" s="12">
        <f t="shared" si="278"/>
        <v>1</v>
      </c>
      <c r="O847" s="12">
        <f t="shared" ca="1" si="279"/>
        <v>1.46176423</v>
      </c>
      <c r="P847" s="17">
        <f t="shared" si="290"/>
        <v>0</v>
      </c>
      <c r="Q847" s="14">
        <f t="shared" ca="1" si="280"/>
        <v>461.76423</v>
      </c>
      <c r="R847" s="20">
        <f t="shared" si="281"/>
        <v>0</v>
      </c>
      <c r="S847" s="14">
        <f t="shared" si="282"/>
        <v>0</v>
      </c>
      <c r="T847" s="4" t="str">
        <f t="shared" si="291"/>
        <v>A+J=</v>
      </c>
      <c r="U847" s="29">
        <f t="shared" si="292"/>
        <v>46021</v>
      </c>
      <c r="V847" s="3"/>
      <c r="W847" s="3"/>
      <c r="X847" s="3"/>
      <c r="Z847" s="3"/>
      <c r="AA847" s="1"/>
      <c r="AB847" s="3"/>
      <c r="AC847" s="3"/>
      <c r="AD847" s="3"/>
      <c r="AE847" s="3"/>
      <c r="AF847" s="3"/>
      <c r="AG847" s="11"/>
      <c r="AH847" s="3"/>
      <c r="AI847" s="3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  <c r="EP847" s="2"/>
      <c r="EQ847" s="2"/>
      <c r="ER847" s="2"/>
      <c r="ES847" s="2"/>
      <c r="ET847" s="2"/>
      <c r="EU847" s="2"/>
      <c r="EV847" s="2"/>
      <c r="EW847" s="2"/>
      <c r="EX847" s="2"/>
      <c r="EY847" s="2"/>
    </row>
    <row r="848" spans="1:155" x14ac:dyDescent="0.15">
      <c r="A848" s="115">
        <f t="shared" si="283"/>
        <v>45754</v>
      </c>
      <c r="B848" s="116">
        <f t="shared" ca="1" si="293"/>
        <v>1462.5321100000001</v>
      </c>
      <c r="C848" s="14">
        <f t="shared" si="284"/>
        <v>1000</v>
      </c>
      <c r="D848" s="95">
        <f t="shared" si="285"/>
        <v>45751</v>
      </c>
      <c r="E848" s="93">
        <f ca="1">IF(D848&lt;$B$1,VLOOKUP(D848,[1]DI!$A$4:$B$15000,2,FALSE),0)</f>
        <v>0.14149999999999999</v>
      </c>
      <c r="F848" s="14">
        <f t="shared" ca="1" si="294"/>
        <v>1.00052531</v>
      </c>
      <c r="G848" s="14">
        <f ca="1">(TRUNC(PRODUCT($F$12:$F847),16))</f>
        <v>1.4625321104178699</v>
      </c>
      <c r="H848" s="14">
        <f t="shared" si="295"/>
        <v>1</v>
      </c>
      <c r="I848" s="14">
        <f t="shared" ca="1" si="296"/>
        <v>1.4625321099999999</v>
      </c>
      <c r="J848" s="13">
        <f t="shared" si="286"/>
        <v>0</v>
      </c>
      <c r="K848" s="29">
        <f t="shared" si="287"/>
        <v>44538</v>
      </c>
      <c r="L848" s="2">
        <f t="shared" si="288"/>
        <v>836</v>
      </c>
      <c r="M848" s="17">
        <f t="shared" si="289"/>
        <v>836</v>
      </c>
      <c r="N848" s="12">
        <f t="shared" si="278"/>
        <v>1</v>
      </c>
      <c r="O848" s="12">
        <f t="shared" ca="1" si="279"/>
        <v>1.4625321099999999</v>
      </c>
      <c r="P848" s="17">
        <f t="shared" si="290"/>
        <v>0</v>
      </c>
      <c r="Q848" s="14">
        <f t="shared" ca="1" si="280"/>
        <v>462.53210999999999</v>
      </c>
      <c r="R848" s="20">
        <f t="shared" si="281"/>
        <v>0</v>
      </c>
      <c r="S848" s="14">
        <f t="shared" si="282"/>
        <v>0</v>
      </c>
      <c r="T848" s="4" t="str">
        <f t="shared" si="291"/>
        <v>A+J=</v>
      </c>
      <c r="U848" s="29">
        <f t="shared" si="292"/>
        <v>46021</v>
      </c>
      <c r="V848" s="3"/>
      <c r="W848" s="3"/>
      <c r="X848" s="3"/>
      <c r="Z848" s="3"/>
      <c r="AA848" s="1"/>
      <c r="AB848" s="3"/>
      <c r="AC848" s="3"/>
      <c r="AD848" s="3"/>
      <c r="AE848" s="3"/>
      <c r="AF848" s="3"/>
      <c r="AG848" s="11"/>
      <c r="AH848" s="3"/>
      <c r="AI848" s="3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  <c r="EP848" s="2"/>
      <c r="EQ848" s="2"/>
      <c r="ER848" s="2"/>
      <c r="ES848" s="2"/>
      <c r="ET848" s="2"/>
      <c r="EU848" s="2"/>
      <c r="EV848" s="2"/>
      <c r="EW848" s="2"/>
      <c r="EX848" s="2"/>
      <c r="EY848" s="2"/>
    </row>
    <row r="849" spans="1:155" x14ac:dyDescent="0.15">
      <c r="A849" s="115">
        <f t="shared" si="283"/>
        <v>45755</v>
      </c>
      <c r="B849" s="116">
        <f t="shared" ca="1" si="293"/>
        <v>1463.3003899999999</v>
      </c>
      <c r="C849" s="14">
        <f t="shared" si="284"/>
        <v>1000</v>
      </c>
      <c r="D849" s="95">
        <f t="shared" si="285"/>
        <v>45754</v>
      </c>
      <c r="E849" s="93">
        <f ca="1">IF(D849&lt;$B$1,VLOOKUP(D849,[1]DI!$A$4:$B$15000,2,FALSE),0)</f>
        <v>0.14149999999999999</v>
      </c>
      <c r="F849" s="14">
        <f t="shared" ca="1" si="294"/>
        <v>1.00052531</v>
      </c>
      <c r="G849" s="14">
        <f ca="1">(TRUNC(PRODUCT($F$12:$F848),16))</f>
        <v>1.4633003931608</v>
      </c>
      <c r="H849" s="14">
        <f t="shared" si="295"/>
        <v>1</v>
      </c>
      <c r="I849" s="14">
        <f t="shared" ca="1" si="296"/>
        <v>1.4633003899999999</v>
      </c>
      <c r="J849" s="13">
        <f t="shared" si="286"/>
        <v>0</v>
      </c>
      <c r="K849" s="29">
        <f t="shared" si="287"/>
        <v>44538</v>
      </c>
      <c r="L849" s="2">
        <f t="shared" si="288"/>
        <v>837</v>
      </c>
      <c r="M849" s="17">
        <f t="shared" si="289"/>
        <v>837</v>
      </c>
      <c r="N849" s="12">
        <f t="shared" si="278"/>
        <v>1</v>
      </c>
      <c r="O849" s="12">
        <f t="shared" ca="1" si="279"/>
        <v>1.4633003899999999</v>
      </c>
      <c r="P849" s="17">
        <f t="shared" si="290"/>
        <v>0</v>
      </c>
      <c r="Q849" s="14">
        <f t="shared" ca="1" si="280"/>
        <v>463.30038999999999</v>
      </c>
      <c r="R849" s="20">
        <f t="shared" si="281"/>
        <v>0</v>
      </c>
      <c r="S849" s="14">
        <f t="shared" si="282"/>
        <v>0</v>
      </c>
      <c r="T849" s="4" t="str">
        <f t="shared" si="291"/>
        <v>A+J=</v>
      </c>
      <c r="U849" s="29">
        <f t="shared" si="292"/>
        <v>46021</v>
      </c>
      <c r="V849" s="3"/>
      <c r="W849" s="3"/>
      <c r="X849" s="3"/>
      <c r="Z849" s="3"/>
      <c r="AA849" s="1"/>
      <c r="AB849" s="3"/>
      <c r="AC849" s="3"/>
      <c r="AD849" s="3"/>
      <c r="AE849" s="3"/>
      <c r="AF849" s="3"/>
      <c r="AG849" s="11"/>
      <c r="AH849" s="3"/>
      <c r="AI849" s="3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  <c r="EP849" s="2"/>
      <c r="EQ849" s="2"/>
      <c r="ER849" s="2"/>
      <c r="ES849" s="2"/>
      <c r="ET849" s="2"/>
      <c r="EU849" s="2"/>
      <c r="EV849" s="2"/>
      <c r="EW849" s="2"/>
      <c r="EX849" s="2"/>
      <c r="EY849" s="2"/>
    </row>
    <row r="850" spans="1:155" x14ac:dyDescent="0.15">
      <c r="A850" s="115">
        <f t="shared" si="283"/>
        <v>45756</v>
      </c>
      <c r="B850" s="116">
        <f t="shared" ca="1" si="293"/>
        <v>1464.06908</v>
      </c>
      <c r="C850" s="14">
        <f t="shared" si="284"/>
        <v>1000</v>
      </c>
      <c r="D850" s="95">
        <f t="shared" si="285"/>
        <v>45755</v>
      </c>
      <c r="E850" s="93">
        <f ca="1">IF(D850&lt;$B$1,VLOOKUP(D850,[1]DI!$A$4:$B$15000,2,FALSE),0)</f>
        <v>0.14149999999999999</v>
      </c>
      <c r="F850" s="14">
        <f t="shared" ca="1" si="294"/>
        <v>1.00052531</v>
      </c>
      <c r="G850" s="14">
        <f ca="1">(TRUNC(PRODUCT($F$12:$F849),16))</f>
        <v>1.4640690794903299</v>
      </c>
      <c r="H850" s="14">
        <f t="shared" si="295"/>
        <v>1</v>
      </c>
      <c r="I850" s="14">
        <f t="shared" ca="1" si="296"/>
        <v>1.46406908</v>
      </c>
      <c r="J850" s="13">
        <f t="shared" si="286"/>
        <v>0</v>
      </c>
      <c r="K850" s="29">
        <f t="shared" si="287"/>
        <v>44538</v>
      </c>
      <c r="L850" s="2">
        <f t="shared" si="288"/>
        <v>838</v>
      </c>
      <c r="M850" s="17">
        <f t="shared" si="289"/>
        <v>838</v>
      </c>
      <c r="N850" s="12">
        <f t="shared" si="278"/>
        <v>1</v>
      </c>
      <c r="O850" s="12">
        <f t="shared" ca="1" si="279"/>
        <v>1.46406908</v>
      </c>
      <c r="P850" s="17">
        <f t="shared" si="290"/>
        <v>0</v>
      </c>
      <c r="Q850" s="14">
        <f t="shared" ca="1" si="280"/>
        <v>464.06907999999999</v>
      </c>
      <c r="R850" s="20">
        <f t="shared" si="281"/>
        <v>0</v>
      </c>
      <c r="S850" s="14">
        <f t="shared" si="282"/>
        <v>0</v>
      </c>
      <c r="T850" s="4" t="str">
        <f t="shared" si="291"/>
        <v>A+J=</v>
      </c>
      <c r="U850" s="29">
        <f t="shared" si="292"/>
        <v>46021</v>
      </c>
      <c r="V850" s="3"/>
      <c r="W850" s="3"/>
      <c r="X850" s="3"/>
      <c r="Z850" s="3"/>
      <c r="AA850" s="1"/>
      <c r="AB850" s="3"/>
      <c r="AC850" s="3"/>
      <c r="AD850" s="3"/>
      <c r="AE850" s="3"/>
      <c r="AF850" s="3"/>
      <c r="AG850" s="11"/>
      <c r="AH850" s="3"/>
      <c r="AI850" s="3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  <c r="EP850" s="2"/>
      <c r="EQ850" s="2"/>
      <c r="ER850" s="2"/>
      <c r="ES850" s="2"/>
      <c r="ET850" s="2"/>
      <c r="EU850" s="2"/>
      <c r="EV850" s="2"/>
      <c r="EW850" s="2"/>
      <c r="EX850" s="2"/>
      <c r="EY850" s="2"/>
    </row>
    <row r="851" spans="1:155" x14ac:dyDescent="0.15">
      <c r="A851" s="115">
        <f t="shared" si="283"/>
        <v>45757</v>
      </c>
      <c r="B851" s="116">
        <f t="shared" ca="1" si="293"/>
        <v>1464.83817</v>
      </c>
      <c r="C851" s="14">
        <f t="shared" si="284"/>
        <v>1000</v>
      </c>
      <c r="D851" s="95">
        <f t="shared" si="285"/>
        <v>45756</v>
      </c>
      <c r="E851" s="93">
        <f ca="1">IF(D851&lt;$B$1,VLOOKUP(D851,[1]DI!$A$4:$B$15000,2,FALSE),0)</f>
        <v>0.14149999999999999</v>
      </c>
      <c r="F851" s="14">
        <f t="shared" ca="1" si="294"/>
        <v>1.00052531</v>
      </c>
      <c r="G851" s="14">
        <f ca="1">(TRUNC(PRODUCT($F$12:$F850),16))</f>
        <v>1.46483816961847</v>
      </c>
      <c r="H851" s="14">
        <f t="shared" si="295"/>
        <v>1</v>
      </c>
      <c r="I851" s="14">
        <f t="shared" ca="1" si="296"/>
        <v>1.4648381699999999</v>
      </c>
      <c r="J851" s="13">
        <f t="shared" si="286"/>
        <v>0</v>
      </c>
      <c r="K851" s="29">
        <f t="shared" si="287"/>
        <v>44538</v>
      </c>
      <c r="L851" s="2">
        <f t="shared" si="288"/>
        <v>839</v>
      </c>
      <c r="M851" s="17">
        <f t="shared" si="289"/>
        <v>839</v>
      </c>
      <c r="N851" s="12">
        <f t="shared" si="278"/>
        <v>1</v>
      </c>
      <c r="O851" s="12">
        <f t="shared" ca="1" si="279"/>
        <v>1.4648381699999999</v>
      </c>
      <c r="P851" s="17">
        <f t="shared" si="290"/>
        <v>0</v>
      </c>
      <c r="Q851" s="14">
        <f t="shared" ca="1" si="280"/>
        <v>464.83816999999999</v>
      </c>
      <c r="R851" s="20">
        <f t="shared" si="281"/>
        <v>0</v>
      </c>
      <c r="S851" s="14">
        <f t="shared" si="282"/>
        <v>0</v>
      </c>
      <c r="T851" s="4" t="str">
        <f t="shared" si="291"/>
        <v>A+J=</v>
      </c>
      <c r="U851" s="29">
        <f t="shared" si="292"/>
        <v>46021</v>
      </c>
      <c r="V851" s="3"/>
      <c r="W851" s="3"/>
      <c r="X851" s="3"/>
      <c r="Z851" s="3"/>
      <c r="AA851" s="1"/>
      <c r="AB851" s="3"/>
      <c r="AC851" s="3"/>
      <c r="AD851" s="3"/>
      <c r="AE851" s="3"/>
      <c r="AF851" s="3"/>
      <c r="AG851" s="11"/>
      <c r="AH851" s="3"/>
      <c r="AI851" s="3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  <c r="EP851" s="2"/>
      <c r="EQ851" s="2"/>
      <c r="ER851" s="2"/>
      <c r="ES851" s="2"/>
      <c r="ET851" s="2"/>
      <c r="EU851" s="2"/>
      <c r="EV851" s="2"/>
      <c r="EW851" s="2"/>
      <c r="EX851" s="2"/>
      <c r="EY851" s="2"/>
    </row>
    <row r="852" spans="1:155" x14ac:dyDescent="0.15">
      <c r="A852" s="115">
        <f t="shared" si="283"/>
        <v>45758</v>
      </c>
      <c r="B852" s="116">
        <f t="shared" ca="1" si="293"/>
        <v>1465.6076600000001</v>
      </c>
      <c r="C852" s="14">
        <f t="shared" si="284"/>
        <v>1000</v>
      </c>
      <c r="D852" s="95">
        <f t="shared" si="285"/>
        <v>45757</v>
      </c>
      <c r="E852" s="93">
        <f ca="1">IF(D852&lt;$B$1,VLOOKUP(D852,[1]DI!$A$4:$B$15000,2,FALSE),0)</f>
        <v>0.14149999999999999</v>
      </c>
      <c r="F852" s="14">
        <f t="shared" ca="1" si="294"/>
        <v>1.00052531</v>
      </c>
      <c r="G852" s="14">
        <f ca="1">(TRUNC(PRODUCT($F$12:$F851),16))</f>
        <v>1.4656076637573601</v>
      </c>
      <c r="H852" s="14">
        <f t="shared" si="295"/>
        <v>1</v>
      </c>
      <c r="I852" s="14">
        <f t="shared" ca="1" si="296"/>
        <v>1.4656076600000001</v>
      </c>
      <c r="J852" s="13">
        <f t="shared" si="286"/>
        <v>0</v>
      </c>
      <c r="K852" s="29">
        <f t="shared" si="287"/>
        <v>44538</v>
      </c>
      <c r="L852" s="2">
        <f t="shared" si="288"/>
        <v>840</v>
      </c>
      <c r="M852" s="17">
        <f t="shared" si="289"/>
        <v>840</v>
      </c>
      <c r="N852" s="12">
        <f t="shared" si="278"/>
        <v>1</v>
      </c>
      <c r="O852" s="12">
        <f t="shared" ca="1" si="279"/>
        <v>1.4656076600000001</v>
      </c>
      <c r="P852" s="17">
        <f t="shared" si="290"/>
        <v>0</v>
      </c>
      <c r="Q852" s="14">
        <f t="shared" ca="1" si="280"/>
        <v>465.60766000000001</v>
      </c>
      <c r="R852" s="20">
        <f t="shared" si="281"/>
        <v>0</v>
      </c>
      <c r="S852" s="14">
        <f t="shared" si="282"/>
        <v>0</v>
      </c>
      <c r="T852" s="4" t="str">
        <f t="shared" si="291"/>
        <v>A+J=</v>
      </c>
      <c r="U852" s="29">
        <f t="shared" si="292"/>
        <v>46021</v>
      </c>
      <c r="V852" s="3"/>
      <c r="W852" s="3"/>
      <c r="X852" s="3"/>
      <c r="Z852" s="3"/>
      <c r="AA852" s="1"/>
      <c r="AB852" s="3"/>
      <c r="AC852" s="3"/>
      <c r="AD852" s="3"/>
      <c r="AE852" s="3"/>
      <c r="AF852" s="3"/>
      <c r="AG852" s="11"/>
      <c r="AH852" s="3"/>
      <c r="AI852" s="3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  <c r="EO852" s="2"/>
      <c r="EP852" s="2"/>
      <c r="EQ852" s="2"/>
      <c r="ER852" s="2"/>
      <c r="ES852" s="2"/>
      <c r="ET852" s="2"/>
      <c r="EU852" s="2"/>
      <c r="EV852" s="2"/>
      <c r="EW852" s="2"/>
      <c r="EX852" s="2"/>
      <c r="EY852" s="2"/>
    </row>
    <row r="853" spans="1:155" x14ac:dyDescent="0.15">
      <c r="A853" s="115">
        <f t="shared" si="283"/>
        <v>45761</v>
      </c>
      <c r="B853" s="116">
        <f t="shared" ca="1" si="293"/>
        <v>1466.3775599999999</v>
      </c>
      <c r="C853" s="14">
        <f t="shared" si="284"/>
        <v>1000</v>
      </c>
      <c r="D853" s="95">
        <f t="shared" si="285"/>
        <v>45758</v>
      </c>
      <c r="E853" s="93">
        <f ca="1">IF(D853&lt;$B$1,VLOOKUP(D853,[1]DI!$A$4:$B$15000,2,FALSE),0)</f>
        <v>0.14149999999999999</v>
      </c>
      <c r="F853" s="14">
        <f t="shared" ca="1" si="294"/>
        <v>1.00052531</v>
      </c>
      <c r="G853" s="14">
        <f ca="1">(TRUNC(PRODUCT($F$12:$F852),16))</f>
        <v>1.4663775621191999</v>
      </c>
      <c r="H853" s="14">
        <f t="shared" si="295"/>
        <v>1</v>
      </c>
      <c r="I853" s="14">
        <f t="shared" ca="1" si="296"/>
        <v>1.46637756</v>
      </c>
      <c r="J853" s="13">
        <f t="shared" si="286"/>
        <v>0</v>
      </c>
      <c r="K853" s="29">
        <f t="shared" si="287"/>
        <v>44538</v>
      </c>
      <c r="L853" s="2">
        <f t="shared" si="288"/>
        <v>841</v>
      </c>
      <c r="M853" s="17">
        <f t="shared" si="289"/>
        <v>841</v>
      </c>
      <c r="N853" s="12">
        <f t="shared" si="278"/>
        <v>1</v>
      </c>
      <c r="O853" s="12">
        <f t="shared" ca="1" si="279"/>
        <v>1.46637756</v>
      </c>
      <c r="P853" s="17">
        <f t="shared" si="290"/>
        <v>0</v>
      </c>
      <c r="Q853" s="14">
        <f t="shared" ca="1" si="280"/>
        <v>466.37756000000002</v>
      </c>
      <c r="R853" s="20">
        <f t="shared" si="281"/>
        <v>0</v>
      </c>
      <c r="S853" s="14">
        <f t="shared" si="282"/>
        <v>0</v>
      </c>
      <c r="T853" s="4" t="str">
        <f t="shared" si="291"/>
        <v>A+J=</v>
      </c>
      <c r="U853" s="29">
        <f t="shared" si="292"/>
        <v>46021</v>
      </c>
      <c r="V853" s="3"/>
      <c r="W853" s="3"/>
      <c r="X853" s="3"/>
      <c r="Z853" s="3"/>
      <c r="AA853" s="1"/>
      <c r="AB853" s="3"/>
      <c r="AC853" s="3"/>
      <c r="AD853" s="3"/>
      <c r="AE853" s="3"/>
      <c r="AF853" s="3"/>
      <c r="AG853" s="11"/>
      <c r="AH853" s="3"/>
      <c r="AI853" s="3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  <c r="EO853" s="2"/>
      <c r="EP853" s="2"/>
      <c r="EQ853" s="2"/>
      <c r="ER853" s="2"/>
      <c r="ES853" s="2"/>
      <c r="ET853" s="2"/>
      <c r="EU853" s="2"/>
      <c r="EV853" s="2"/>
      <c r="EW853" s="2"/>
      <c r="EX853" s="2"/>
      <c r="EY853" s="2"/>
    </row>
    <row r="854" spans="1:155" x14ac:dyDescent="0.15">
      <c r="A854" s="115">
        <f t="shared" si="283"/>
        <v>45762</v>
      </c>
      <c r="B854" s="116">
        <f t="shared" ca="1" si="293"/>
        <v>1467.14786</v>
      </c>
      <c r="C854" s="14">
        <f t="shared" si="284"/>
        <v>1000</v>
      </c>
      <c r="D854" s="95">
        <f t="shared" si="285"/>
        <v>45761</v>
      </c>
      <c r="E854" s="93">
        <f ca="1">IF(D854&lt;$B$1,VLOOKUP(D854,[1]DI!$A$4:$B$15000,2,FALSE),0)</f>
        <v>0.14149999999999999</v>
      </c>
      <c r="F854" s="14">
        <f t="shared" ca="1" si="294"/>
        <v>1.00052531</v>
      </c>
      <c r="G854" s="14">
        <f ca="1">(TRUNC(PRODUCT($F$12:$F853),16))</f>
        <v>1.4671478649163601</v>
      </c>
      <c r="H854" s="14">
        <f t="shared" si="295"/>
        <v>1</v>
      </c>
      <c r="I854" s="14">
        <f t="shared" ca="1" si="296"/>
        <v>1.4671478600000001</v>
      </c>
      <c r="J854" s="13">
        <f t="shared" si="286"/>
        <v>0</v>
      </c>
      <c r="K854" s="29">
        <f t="shared" si="287"/>
        <v>44538</v>
      </c>
      <c r="L854" s="2">
        <f t="shared" si="288"/>
        <v>842</v>
      </c>
      <c r="M854" s="17">
        <f t="shared" si="289"/>
        <v>842</v>
      </c>
      <c r="N854" s="12">
        <f t="shared" si="278"/>
        <v>1</v>
      </c>
      <c r="O854" s="12">
        <f t="shared" ca="1" si="279"/>
        <v>1.4671478600000001</v>
      </c>
      <c r="P854" s="17">
        <f t="shared" si="290"/>
        <v>0</v>
      </c>
      <c r="Q854" s="14">
        <f t="shared" ca="1" si="280"/>
        <v>467.14785999999998</v>
      </c>
      <c r="R854" s="20">
        <f t="shared" si="281"/>
        <v>0</v>
      </c>
      <c r="S854" s="14">
        <f t="shared" si="282"/>
        <v>0</v>
      </c>
      <c r="T854" s="4" t="str">
        <f t="shared" si="291"/>
        <v>A+J=</v>
      </c>
      <c r="U854" s="29">
        <f t="shared" si="292"/>
        <v>46021</v>
      </c>
      <c r="V854" s="3"/>
      <c r="W854" s="3"/>
      <c r="X854" s="3"/>
      <c r="Z854" s="3"/>
      <c r="AA854" s="1"/>
      <c r="AB854" s="3"/>
      <c r="AC854" s="3"/>
      <c r="AD854" s="3"/>
      <c r="AE854" s="3"/>
      <c r="AF854" s="3"/>
      <c r="AG854" s="11"/>
      <c r="AH854" s="3"/>
      <c r="AI854" s="3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  <c r="EP854" s="2"/>
      <c r="EQ854" s="2"/>
      <c r="ER854" s="2"/>
      <c r="ES854" s="2"/>
      <c r="ET854" s="2"/>
      <c r="EU854" s="2"/>
      <c r="EV854" s="2"/>
      <c r="EW854" s="2"/>
      <c r="EX854" s="2"/>
      <c r="EY854" s="2"/>
    </row>
    <row r="855" spans="1:155" x14ac:dyDescent="0.15">
      <c r="A855" s="115">
        <f t="shared" si="283"/>
        <v>45763</v>
      </c>
      <c r="B855" s="116">
        <f t="shared" ca="1" si="293"/>
        <v>1467.91857</v>
      </c>
      <c r="C855" s="14">
        <f t="shared" si="284"/>
        <v>1000</v>
      </c>
      <c r="D855" s="95">
        <f t="shared" si="285"/>
        <v>45762</v>
      </c>
      <c r="E855" s="93">
        <f ca="1">IF(D855&lt;$B$1,VLOOKUP(D855,[1]DI!$A$4:$B$15000,2,FALSE),0)</f>
        <v>0.14149999999999999</v>
      </c>
      <c r="F855" s="14">
        <f t="shared" ca="1" si="294"/>
        <v>1.00052531</v>
      </c>
      <c r="G855" s="14">
        <f ca="1">(TRUNC(PRODUCT($F$12:$F854),16))</f>
        <v>1.46791857236128</v>
      </c>
      <c r="H855" s="14">
        <f t="shared" si="295"/>
        <v>1</v>
      </c>
      <c r="I855" s="14">
        <f t="shared" ca="1" si="296"/>
        <v>1.4679185699999999</v>
      </c>
      <c r="J855" s="13">
        <f t="shared" si="286"/>
        <v>0</v>
      </c>
      <c r="K855" s="29">
        <f t="shared" si="287"/>
        <v>44538</v>
      </c>
      <c r="L855" s="2">
        <f t="shared" si="288"/>
        <v>843</v>
      </c>
      <c r="M855" s="17">
        <f t="shared" si="289"/>
        <v>843</v>
      </c>
      <c r="N855" s="12">
        <f t="shared" si="278"/>
        <v>1</v>
      </c>
      <c r="O855" s="12">
        <f t="shared" ca="1" si="279"/>
        <v>1.4679185699999999</v>
      </c>
      <c r="P855" s="17">
        <f t="shared" si="290"/>
        <v>0</v>
      </c>
      <c r="Q855" s="14">
        <f t="shared" ca="1" si="280"/>
        <v>467.91856999999999</v>
      </c>
      <c r="R855" s="20">
        <f t="shared" si="281"/>
        <v>0</v>
      </c>
      <c r="S855" s="14">
        <f t="shared" si="282"/>
        <v>0</v>
      </c>
      <c r="T855" s="4" t="str">
        <f t="shared" si="291"/>
        <v>A+J=</v>
      </c>
      <c r="U855" s="29">
        <f t="shared" si="292"/>
        <v>46021</v>
      </c>
      <c r="V855" s="3"/>
      <c r="W855" s="3"/>
      <c r="X855" s="3"/>
      <c r="Z855" s="3"/>
      <c r="AA855" s="1"/>
      <c r="AB855" s="3"/>
      <c r="AC855" s="3"/>
      <c r="AD855" s="3"/>
      <c r="AE855" s="3"/>
      <c r="AF855" s="3"/>
      <c r="AG855" s="11"/>
      <c r="AH855" s="3"/>
      <c r="AI855" s="3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  <c r="EP855" s="2"/>
      <c r="EQ855" s="2"/>
      <c r="ER855" s="2"/>
      <c r="ES855" s="2"/>
      <c r="ET855" s="2"/>
      <c r="EU855" s="2"/>
      <c r="EV855" s="2"/>
      <c r="EW855" s="2"/>
      <c r="EX855" s="2"/>
      <c r="EY855" s="2"/>
    </row>
    <row r="856" spans="1:155" x14ac:dyDescent="0.15">
      <c r="A856" s="115">
        <f t="shared" si="283"/>
        <v>45764</v>
      </c>
      <c r="B856" s="116">
        <f t="shared" ca="1" si="293"/>
        <v>1468.68968</v>
      </c>
      <c r="C856" s="14">
        <f t="shared" si="284"/>
        <v>1000</v>
      </c>
      <c r="D856" s="95">
        <f t="shared" si="285"/>
        <v>45763</v>
      </c>
      <c r="E856" s="93">
        <f ca="1">IF(D856&lt;$B$1,VLOOKUP(D856,[1]DI!$A$4:$B$15000,2,FALSE),0)</f>
        <v>0.14149999999999999</v>
      </c>
      <c r="F856" s="14">
        <f t="shared" ca="1" si="294"/>
        <v>1.00052531</v>
      </c>
      <c r="G856" s="14">
        <f ca="1">(TRUNC(PRODUCT($F$12:$F855),16))</f>
        <v>1.46868968466653</v>
      </c>
      <c r="H856" s="14">
        <f t="shared" si="295"/>
        <v>1</v>
      </c>
      <c r="I856" s="14">
        <f t="shared" ca="1" si="296"/>
        <v>1.46868968</v>
      </c>
      <c r="J856" s="13">
        <f t="shared" si="286"/>
        <v>0</v>
      </c>
      <c r="K856" s="29">
        <f t="shared" si="287"/>
        <v>44538</v>
      </c>
      <c r="L856" s="2">
        <f t="shared" si="288"/>
        <v>844</v>
      </c>
      <c r="M856" s="17">
        <f t="shared" si="289"/>
        <v>844</v>
      </c>
      <c r="N856" s="12">
        <f t="shared" si="278"/>
        <v>1</v>
      </c>
      <c r="O856" s="12">
        <f t="shared" ca="1" si="279"/>
        <v>1.46868968</v>
      </c>
      <c r="P856" s="17">
        <f t="shared" si="290"/>
        <v>0</v>
      </c>
      <c r="Q856" s="14">
        <f t="shared" ca="1" si="280"/>
        <v>468.68968000000001</v>
      </c>
      <c r="R856" s="20">
        <f t="shared" si="281"/>
        <v>0</v>
      </c>
      <c r="S856" s="14">
        <f t="shared" si="282"/>
        <v>0</v>
      </c>
      <c r="T856" s="4" t="str">
        <f t="shared" si="291"/>
        <v>A+J=</v>
      </c>
      <c r="U856" s="29">
        <f t="shared" si="292"/>
        <v>46021</v>
      </c>
      <c r="V856" s="3"/>
      <c r="W856" s="3"/>
      <c r="X856" s="3"/>
      <c r="Z856" s="3"/>
      <c r="AA856" s="1"/>
      <c r="AB856" s="3"/>
      <c r="AC856" s="3"/>
      <c r="AD856" s="3"/>
      <c r="AE856" s="3"/>
      <c r="AF856" s="3"/>
      <c r="AG856" s="11"/>
      <c r="AH856" s="3"/>
      <c r="AI856" s="3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  <c r="EP856" s="2"/>
      <c r="EQ856" s="2"/>
      <c r="ER856" s="2"/>
      <c r="ES856" s="2"/>
      <c r="ET856" s="2"/>
      <c r="EU856" s="2"/>
      <c r="EV856" s="2"/>
      <c r="EW856" s="2"/>
      <c r="EX856" s="2"/>
      <c r="EY856" s="2"/>
    </row>
    <row r="857" spans="1:155" x14ac:dyDescent="0.15">
      <c r="A857" s="115">
        <f t="shared" si="283"/>
        <v>45769</v>
      </c>
      <c r="B857" s="116">
        <f t="shared" ca="1" si="293"/>
        <v>1469.4612</v>
      </c>
      <c r="C857" s="14">
        <f t="shared" si="284"/>
        <v>1000</v>
      </c>
      <c r="D857" s="95">
        <f t="shared" si="285"/>
        <v>45764</v>
      </c>
      <c r="E857" s="93">
        <f ca="1">IF(D857&lt;$B$1,VLOOKUP(D857,[1]DI!$A$4:$B$15000,2,FALSE),0)</f>
        <v>0.14149999999999999</v>
      </c>
      <c r="F857" s="14">
        <f t="shared" ca="1" si="294"/>
        <v>1.00052531</v>
      </c>
      <c r="G857" s="14">
        <f ca="1">(TRUNC(PRODUCT($F$12:$F856),16))</f>
        <v>1.4694612020447799</v>
      </c>
      <c r="H857" s="14">
        <f t="shared" si="295"/>
        <v>1</v>
      </c>
      <c r="I857" s="14">
        <f t="shared" ca="1" si="296"/>
        <v>1.4694612</v>
      </c>
      <c r="J857" s="13">
        <f t="shared" si="286"/>
        <v>0</v>
      </c>
      <c r="K857" s="29">
        <f t="shared" si="287"/>
        <v>44538</v>
      </c>
      <c r="L857" s="2">
        <f t="shared" si="288"/>
        <v>845</v>
      </c>
      <c r="M857" s="17">
        <f t="shared" si="289"/>
        <v>845</v>
      </c>
      <c r="N857" s="12">
        <f t="shared" si="278"/>
        <v>1</v>
      </c>
      <c r="O857" s="12">
        <f t="shared" ca="1" si="279"/>
        <v>1.4694612</v>
      </c>
      <c r="P857" s="17">
        <f t="shared" si="290"/>
        <v>0</v>
      </c>
      <c r="Q857" s="14">
        <f t="shared" ca="1" si="280"/>
        <v>469.46120000000002</v>
      </c>
      <c r="R857" s="20">
        <f t="shared" si="281"/>
        <v>0</v>
      </c>
      <c r="S857" s="14">
        <f t="shared" si="282"/>
        <v>0</v>
      </c>
      <c r="T857" s="4" t="str">
        <f t="shared" si="291"/>
        <v>A+J=</v>
      </c>
      <c r="U857" s="29">
        <f t="shared" si="292"/>
        <v>46021</v>
      </c>
      <c r="V857" s="3"/>
      <c r="W857" s="3"/>
      <c r="X857" s="3"/>
      <c r="Z857" s="3"/>
      <c r="AA857" s="1"/>
      <c r="AB857" s="3"/>
      <c r="AC857" s="3"/>
      <c r="AD857" s="3"/>
      <c r="AE857" s="3"/>
      <c r="AF857" s="3"/>
      <c r="AG857" s="11"/>
      <c r="AH857" s="3"/>
      <c r="AI857" s="3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  <c r="EP857" s="2"/>
      <c r="EQ857" s="2"/>
      <c r="ER857" s="2"/>
      <c r="ES857" s="2"/>
      <c r="ET857" s="2"/>
      <c r="EU857" s="2"/>
      <c r="EV857" s="2"/>
      <c r="EW857" s="2"/>
      <c r="EX857" s="2"/>
      <c r="EY857" s="2"/>
    </row>
    <row r="858" spans="1:155" x14ac:dyDescent="0.15">
      <c r="A858" s="115">
        <f t="shared" si="283"/>
        <v>45770</v>
      </c>
      <c r="B858" s="116">
        <f t="shared" ca="1" si="293"/>
        <v>1470.2331199999999</v>
      </c>
      <c r="C858" s="14">
        <f t="shared" si="284"/>
        <v>1000</v>
      </c>
      <c r="D858" s="95">
        <f t="shared" si="285"/>
        <v>45769</v>
      </c>
      <c r="E858" s="93">
        <f ca="1">IF(D858&lt;$B$1,VLOOKUP(D858,[1]DI!$A$4:$B$15000,2,FALSE),0)</f>
        <v>0.14149999999999999</v>
      </c>
      <c r="F858" s="14">
        <f t="shared" ca="1" si="294"/>
        <v>1.00052531</v>
      </c>
      <c r="G858" s="14">
        <f ca="1">(TRUNC(PRODUCT($F$12:$F857),16))</f>
        <v>1.4702331247088301</v>
      </c>
      <c r="H858" s="14">
        <f t="shared" si="295"/>
        <v>1</v>
      </c>
      <c r="I858" s="14">
        <f t="shared" ca="1" si="296"/>
        <v>1.4702331200000001</v>
      </c>
      <c r="J858" s="13">
        <f t="shared" si="286"/>
        <v>0</v>
      </c>
      <c r="K858" s="29">
        <f t="shared" si="287"/>
        <v>44538</v>
      </c>
      <c r="L858" s="2">
        <f t="shared" si="288"/>
        <v>846</v>
      </c>
      <c r="M858" s="17">
        <f t="shared" si="289"/>
        <v>846</v>
      </c>
      <c r="N858" s="12">
        <f t="shared" si="278"/>
        <v>1</v>
      </c>
      <c r="O858" s="12">
        <f t="shared" ca="1" si="279"/>
        <v>1.4702331200000001</v>
      </c>
      <c r="P858" s="17">
        <f t="shared" si="290"/>
        <v>0</v>
      </c>
      <c r="Q858" s="14">
        <f t="shared" ca="1" si="280"/>
        <v>470.23311999999999</v>
      </c>
      <c r="R858" s="20">
        <f t="shared" si="281"/>
        <v>0</v>
      </c>
      <c r="S858" s="14">
        <f t="shared" si="282"/>
        <v>0</v>
      </c>
      <c r="T858" s="4" t="str">
        <f t="shared" si="291"/>
        <v>A+J=</v>
      </c>
      <c r="U858" s="29">
        <f t="shared" si="292"/>
        <v>46021</v>
      </c>
      <c r="V858" s="3"/>
      <c r="W858" s="3"/>
      <c r="X858" s="3"/>
      <c r="Z858" s="3"/>
      <c r="AA858" s="1"/>
      <c r="AB858" s="3"/>
      <c r="AC858" s="3"/>
      <c r="AD858" s="3"/>
      <c r="AE858" s="3"/>
      <c r="AF858" s="3"/>
      <c r="AG858" s="11"/>
      <c r="AH858" s="3"/>
      <c r="AI858" s="3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  <c r="EP858" s="2"/>
      <c r="EQ858" s="2"/>
      <c r="ER858" s="2"/>
      <c r="ES858" s="2"/>
      <c r="ET858" s="2"/>
      <c r="EU858" s="2"/>
      <c r="EV858" s="2"/>
      <c r="EW858" s="2"/>
      <c r="EX858" s="2"/>
      <c r="EY858" s="2"/>
    </row>
    <row r="859" spans="1:155" x14ac:dyDescent="0.15">
      <c r="A859" s="115">
        <f t="shared" si="283"/>
        <v>45771</v>
      </c>
      <c r="B859" s="116">
        <f t="shared" ca="1" si="293"/>
        <v>1471.0054500000001</v>
      </c>
      <c r="C859" s="14">
        <f t="shared" si="284"/>
        <v>1000</v>
      </c>
      <c r="D859" s="95">
        <f t="shared" si="285"/>
        <v>45770</v>
      </c>
      <c r="E859" s="93">
        <f ca="1">IF(D859&lt;$B$1,VLOOKUP(D859,[1]DI!$A$4:$B$15000,2,FALSE),0)</f>
        <v>0.14149999999999999</v>
      </c>
      <c r="F859" s="14">
        <f t="shared" ca="1" si="294"/>
        <v>1.00052531</v>
      </c>
      <c r="G859" s="14">
        <f ca="1">(TRUNC(PRODUCT($F$12:$F858),16))</f>
        <v>1.4710054528715699</v>
      </c>
      <c r="H859" s="14">
        <f t="shared" si="295"/>
        <v>1</v>
      </c>
      <c r="I859" s="14">
        <f t="shared" ca="1" si="296"/>
        <v>1.47100545</v>
      </c>
      <c r="J859" s="13">
        <f t="shared" si="286"/>
        <v>0</v>
      </c>
      <c r="K859" s="29">
        <f t="shared" si="287"/>
        <v>44538</v>
      </c>
      <c r="L859" s="2">
        <f t="shared" si="288"/>
        <v>847</v>
      </c>
      <c r="M859" s="17">
        <f t="shared" si="289"/>
        <v>847</v>
      </c>
      <c r="N859" s="12">
        <f t="shared" si="278"/>
        <v>1</v>
      </c>
      <c r="O859" s="12">
        <f t="shared" ca="1" si="279"/>
        <v>1.47100545</v>
      </c>
      <c r="P859" s="17">
        <f t="shared" si="290"/>
        <v>0</v>
      </c>
      <c r="Q859" s="14">
        <f t="shared" ca="1" si="280"/>
        <v>471.00545</v>
      </c>
      <c r="R859" s="20">
        <f t="shared" si="281"/>
        <v>0</v>
      </c>
      <c r="S859" s="14">
        <f t="shared" si="282"/>
        <v>0</v>
      </c>
      <c r="T859" s="4" t="str">
        <f t="shared" si="291"/>
        <v>A+J=</v>
      </c>
      <c r="U859" s="29">
        <f t="shared" si="292"/>
        <v>46021</v>
      </c>
      <c r="V859" s="3"/>
      <c r="W859" s="3"/>
      <c r="X859" s="3"/>
      <c r="Z859" s="3"/>
      <c r="AA859" s="1"/>
      <c r="AB859" s="3"/>
      <c r="AC859" s="3"/>
      <c r="AD859" s="3"/>
      <c r="AE859" s="3"/>
      <c r="AF859" s="3"/>
      <c r="AG859" s="11"/>
      <c r="AH859" s="3"/>
      <c r="AI859" s="3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  <c r="EP859" s="2"/>
      <c r="EQ859" s="2"/>
      <c r="ER859" s="2"/>
      <c r="ES859" s="2"/>
      <c r="ET859" s="2"/>
      <c r="EU859" s="2"/>
      <c r="EV859" s="2"/>
      <c r="EW859" s="2"/>
      <c r="EX859" s="2"/>
      <c r="EY859" s="2"/>
    </row>
    <row r="860" spans="1:155" x14ac:dyDescent="0.15">
      <c r="A860" s="115">
        <f t="shared" si="283"/>
        <v>45772</v>
      </c>
      <c r="B860" s="116">
        <f t="shared" ca="1" si="293"/>
        <v>1471.77819</v>
      </c>
      <c r="C860" s="14">
        <f t="shared" si="284"/>
        <v>1000</v>
      </c>
      <c r="D860" s="95">
        <f t="shared" si="285"/>
        <v>45771</v>
      </c>
      <c r="E860" s="93">
        <f ca="1">IF(D860&lt;$B$1,VLOOKUP(D860,[1]DI!$A$4:$B$15000,2,FALSE),0)</f>
        <v>0.14149999999999999</v>
      </c>
      <c r="F860" s="14">
        <f t="shared" ca="1" si="294"/>
        <v>1.00052531</v>
      </c>
      <c r="G860" s="14">
        <f ca="1">(TRUNC(PRODUCT($F$12:$F859),16))</f>
        <v>1.47177818674601</v>
      </c>
      <c r="H860" s="14">
        <f t="shared" si="295"/>
        <v>1</v>
      </c>
      <c r="I860" s="14">
        <f t="shared" ca="1" si="296"/>
        <v>1.47177819</v>
      </c>
      <c r="J860" s="13">
        <f t="shared" si="286"/>
        <v>0</v>
      </c>
      <c r="K860" s="29">
        <f t="shared" si="287"/>
        <v>44538</v>
      </c>
      <c r="L860" s="2">
        <f t="shared" si="288"/>
        <v>848</v>
      </c>
      <c r="M860" s="17">
        <f t="shared" si="289"/>
        <v>848</v>
      </c>
      <c r="N860" s="12">
        <f t="shared" si="278"/>
        <v>1</v>
      </c>
      <c r="O860" s="12">
        <f t="shared" ca="1" si="279"/>
        <v>1.47177819</v>
      </c>
      <c r="P860" s="17">
        <f t="shared" si="290"/>
        <v>0</v>
      </c>
      <c r="Q860" s="14">
        <f t="shared" ca="1" si="280"/>
        <v>471.77819</v>
      </c>
      <c r="R860" s="20">
        <f t="shared" si="281"/>
        <v>0</v>
      </c>
      <c r="S860" s="14">
        <f t="shared" si="282"/>
        <v>0</v>
      </c>
      <c r="T860" s="4" t="str">
        <f t="shared" si="291"/>
        <v>A+J=</v>
      </c>
      <c r="U860" s="29">
        <f t="shared" si="292"/>
        <v>46021</v>
      </c>
      <c r="V860" s="3"/>
      <c r="W860" s="3"/>
      <c r="X860" s="3"/>
      <c r="Z860" s="3"/>
      <c r="AA860" s="1"/>
      <c r="AB860" s="3"/>
      <c r="AC860" s="3"/>
      <c r="AD860" s="3"/>
      <c r="AE860" s="3"/>
      <c r="AF860" s="3"/>
      <c r="AG860" s="11"/>
      <c r="AH860" s="3"/>
      <c r="AI860" s="3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  <c r="EO860" s="2"/>
      <c r="EP860" s="2"/>
      <c r="EQ860" s="2"/>
      <c r="ER860" s="2"/>
      <c r="ES860" s="2"/>
      <c r="ET860" s="2"/>
      <c r="EU860" s="2"/>
      <c r="EV860" s="2"/>
      <c r="EW860" s="2"/>
      <c r="EX860" s="2"/>
      <c r="EY860" s="2"/>
    </row>
    <row r="861" spans="1:155" x14ac:dyDescent="0.15">
      <c r="A861" s="115">
        <f t="shared" si="283"/>
        <v>45775</v>
      </c>
      <c r="B861" s="116">
        <f t="shared" ca="1" si="293"/>
        <v>1472.55133</v>
      </c>
      <c r="C861" s="14">
        <f t="shared" si="284"/>
        <v>1000</v>
      </c>
      <c r="D861" s="95">
        <f t="shared" si="285"/>
        <v>45772</v>
      </c>
      <c r="E861" s="93">
        <f ca="1">IF(D861&lt;$B$1,VLOOKUP(D861,[1]DI!$A$4:$B$15000,2,FALSE),0)</f>
        <v>0.14149999999999999</v>
      </c>
      <c r="F861" s="14">
        <f t="shared" ca="1" si="294"/>
        <v>1.00052531</v>
      </c>
      <c r="G861" s="14">
        <f ca="1">(TRUNC(PRODUCT($F$12:$F860),16))</f>
        <v>1.4725513265452901</v>
      </c>
      <c r="H861" s="14">
        <f t="shared" si="295"/>
        <v>1</v>
      </c>
      <c r="I861" s="14">
        <f t="shared" ca="1" si="296"/>
        <v>1.4725513299999999</v>
      </c>
      <c r="J861" s="13">
        <f t="shared" si="286"/>
        <v>0</v>
      </c>
      <c r="K861" s="29">
        <f t="shared" si="287"/>
        <v>44538</v>
      </c>
      <c r="L861" s="2">
        <f t="shared" si="288"/>
        <v>849</v>
      </c>
      <c r="M861" s="17">
        <f t="shared" si="289"/>
        <v>849</v>
      </c>
      <c r="N861" s="12">
        <f t="shared" si="278"/>
        <v>1</v>
      </c>
      <c r="O861" s="12">
        <f t="shared" ca="1" si="279"/>
        <v>1.4725513299999999</v>
      </c>
      <c r="P861" s="17">
        <f t="shared" si="290"/>
        <v>0</v>
      </c>
      <c r="Q861" s="14">
        <f t="shared" ca="1" si="280"/>
        <v>472.55133000000001</v>
      </c>
      <c r="R861" s="20">
        <f t="shared" si="281"/>
        <v>0</v>
      </c>
      <c r="S861" s="14">
        <f t="shared" si="282"/>
        <v>0</v>
      </c>
      <c r="T861" s="4" t="str">
        <f t="shared" si="291"/>
        <v>A+J=</v>
      </c>
      <c r="U861" s="29">
        <f t="shared" si="292"/>
        <v>46021</v>
      </c>
      <c r="V861" s="3"/>
      <c r="W861" s="3"/>
      <c r="X861" s="3"/>
      <c r="Z861" s="3"/>
      <c r="AA861" s="1"/>
      <c r="AB861" s="3"/>
      <c r="AC861" s="3"/>
      <c r="AD861" s="3"/>
      <c r="AE861" s="3"/>
      <c r="AF861" s="3"/>
      <c r="AG861" s="11"/>
      <c r="AH861" s="3"/>
      <c r="AI861" s="3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  <c r="EO861" s="2"/>
      <c r="EP861" s="2"/>
      <c r="EQ861" s="2"/>
      <c r="ER861" s="2"/>
      <c r="ES861" s="2"/>
      <c r="ET861" s="2"/>
      <c r="EU861" s="2"/>
      <c r="EV861" s="2"/>
      <c r="EW861" s="2"/>
      <c r="EX861" s="2"/>
      <c r="EY861" s="2"/>
    </row>
    <row r="862" spans="1:155" x14ac:dyDescent="0.15">
      <c r="A862" s="115">
        <f t="shared" si="283"/>
        <v>45776</v>
      </c>
      <c r="B862" s="116">
        <f t="shared" ca="1" si="293"/>
        <v>1473.3248699999999</v>
      </c>
      <c r="C862" s="14">
        <f t="shared" si="284"/>
        <v>1000</v>
      </c>
      <c r="D862" s="95">
        <f t="shared" si="285"/>
        <v>45775</v>
      </c>
      <c r="E862" s="93">
        <f ca="1">IF(D862&lt;$B$1,VLOOKUP(D862,[1]DI!$A$4:$B$15000,2,FALSE),0)</f>
        <v>0.14149999999999999</v>
      </c>
      <c r="F862" s="14">
        <f t="shared" ca="1" si="294"/>
        <v>1.00052531</v>
      </c>
      <c r="G862" s="14">
        <f ca="1">(TRUNC(PRODUCT($F$12:$F861),16))</f>
        <v>1.47332487248264</v>
      </c>
      <c r="H862" s="14">
        <f t="shared" si="295"/>
        <v>1</v>
      </c>
      <c r="I862" s="14">
        <f t="shared" ca="1" si="296"/>
        <v>1.4733248699999999</v>
      </c>
      <c r="J862" s="13">
        <f t="shared" si="286"/>
        <v>0</v>
      </c>
      <c r="K862" s="29">
        <f t="shared" si="287"/>
        <v>44538</v>
      </c>
      <c r="L862" s="2">
        <f t="shared" si="288"/>
        <v>850</v>
      </c>
      <c r="M862" s="17">
        <f t="shared" si="289"/>
        <v>850</v>
      </c>
      <c r="N862" s="12">
        <f t="shared" si="278"/>
        <v>1</v>
      </c>
      <c r="O862" s="12">
        <f t="shared" ca="1" si="279"/>
        <v>1.4733248699999999</v>
      </c>
      <c r="P862" s="17">
        <f t="shared" si="290"/>
        <v>0</v>
      </c>
      <c r="Q862" s="14">
        <f t="shared" ca="1" si="280"/>
        <v>473.32486999999998</v>
      </c>
      <c r="R862" s="20">
        <f t="shared" si="281"/>
        <v>0</v>
      </c>
      <c r="S862" s="14">
        <f t="shared" si="282"/>
        <v>0</v>
      </c>
      <c r="T862" s="4" t="str">
        <f t="shared" si="291"/>
        <v>A+J=</v>
      </c>
      <c r="U862" s="29">
        <f t="shared" si="292"/>
        <v>46021</v>
      </c>
      <c r="V862" s="3"/>
      <c r="W862" s="3"/>
      <c r="X862" s="3"/>
      <c r="Z862" s="3"/>
      <c r="AA862" s="1"/>
      <c r="AB862" s="3"/>
      <c r="AC862" s="3"/>
      <c r="AD862" s="3"/>
      <c r="AE862" s="3"/>
      <c r="AF862" s="3"/>
      <c r="AG862" s="11"/>
      <c r="AH862" s="3"/>
      <c r="AI862" s="3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  <c r="EO862" s="2"/>
      <c r="EP862" s="2"/>
      <c r="EQ862" s="2"/>
      <c r="ER862" s="2"/>
      <c r="ES862" s="2"/>
      <c r="ET862" s="2"/>
      <c r="EU862" s="2"/>
      <c r="EV862" s="2"/>
      <c r="EW862" s="2"/>
      <c r="EX862" s="2"/>
      <c r="EY862" s="2"/>
    </row>
    <row r="863" spans="1:155" x14ac:dyDescent="0.15">
      <c r="A863" s="115">
        <f t="shared" si="283"/>
        <v>45777</v>
      </c>
      <c r="B863" s="116">
        <f t="shared" ca="1" si="293"/>
        <v>1474.0988199999999</v>
      </c>
      <c r="C863" s="14">
        <f t="shared" si="284"/>
        <v>1000</v>
      </c>
      <c r="D863" s="95">
        <f t="shared" si="285"/>
        <v>45776</v>
      </c>
      <c r="E863" s="93">
        <f ca="1">IF(D863&lt;$B$1,VLOOKUP(D863,[1]DI!$A$4:$B$15000,2,FALSE),0)</f>
        <v>0.14149999999999999</v>
      </c>
      <c r="F863" s="14">
        <f t="shared" ca="1" si="294"/>
        <v>1.00052531</v>
      </c>
      <c r="G863" s="14">
        <f ca="1">(TRUNC(PRODUCT($F$12:$F862),16))</f>
        <v>1.47409882477141</v>
      </c>
      <c r="H863" s="14">
        <f t="shared" si="295"/>
        <v>1</v>
      </c>
      <c r="I863" s="14">
        <f t="shared" ca="1" si="296"/>
        <v>1.47409882</v>
      </c>
      <c r="J863" s="13">
        <f t="shared" si="286"/>
        <v>0</v>
      </c>
      <c r="K863" s="29">
        <f t="shared" si="287"/>
        <v>44538</v>
      </c>
      <c r="L863" s="2">
        <f t="shared" si="288"/>
        <v>851</v>
      </c>
      <c r="M863" s="17">
        <f t="shared" si="289"/>
        <v>851</v>
      </c>
      <c r="N863" s="12">
        <f t="shared" si="278"/>
        <v>1</v>
      </c>
      <c r="O863" s="12">
        <f t="shared" ca="1" si="279"/>
        <v>1.47409882</v>
      </c>
      <c r="P863" s="17">
        <f t="shared" si="290"/>
        <v>0</v>
      </c>
      <c r="Q863" s="14">
        <f t="shared" ca="1" si="280"/>
        <v>474.09881999999999</v>
      </c>
      <c r="R863" s="20">
        <f t="shared" si="281"/>
        <v>0</v>
      </c>
      <c r="S863" s="14">
        <f t="shared" si="282"/>
        <v>0</v>
      </c>
      <c r="T863" s="4" t="str">
        <f t="shared" si="291"/>
        <v>A+J=</v>
      </c>
      <c r="U863" s="29">
        <f t="shared" si="292"/>
        <v>46021</v>
      </c>
      <c r="V863" s="3"/>
      <c r="W863" s="3"/>
      <c r="X863" s="3"/>
      <c r="Z863" s="3"/>
      <c r="AA863" s="1"/>
      <c r="AB863" s="3"/>
      <c r="AC863" s="3"/>
      <c r="AD863" s="3"/>
      <c r="AE863" s="3"/>
      <c r="AF863" s="3"/>
      <c r="AG863" s="11"/>
      <c r="AH863" s="3"/>
      <c r="AI863" s="3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  <c r="EO863" s="2"/>
      <c r="EP863" s="2"/>
      <c r="EQ863" s="2"/>
      <c r="ER863" s="2"/>
      <c r="ES863" s="2"/>
      <c r="ET863" s="2"/>
      <c r="EU863" s="2"/>
      <c r="EV863" s="2"/>
      <c r="EW863" s="2"/>
      <c r="EX863" s="2"/>
      <c r="EY863" s="2"/>
    </row>
    <row r="864" spans="1:155" x14ac:dyDescent="0.15">
      <c r="A864" s="115">
        <f t="shared" si="283"/>
        <v>45779</v>
      </c>
      <c r="B864" s="116">
        <f t="shared" ca="1" si="293"/>
        <v>1474.87318</v>
      </c>
      <c r="C864" s="14">
        <f t="shared" si="284"/>
        <v>1000</v>
      </c>
      <c r="D864" s="95">
        <f t="shared" si="285"/>
        <v>45777</v>
      </c>
      <c r="E864" s="93">
        <f ca="1">IF(D864&lt;$B$1,VLOOKUP(D864,[1]DI!$A$4:$B$15000,2,FALSE),0)</f>
        <v>0.14149999999999999</v>
      </c>
      <c r="F864" s="14">
        <f t="shared" ca="1" si="294"/>
        <v>1.00052531</v>
      </c>
      <c r="G864" s="14">
        <f ca="1">(TRUNC(PRODUCT($F$12:$F863),16))</f>
        <v>1.4748731836250499</v>
      </c>
      <c r="H864" s="14">
        <f t="shared" si="295"/>
        <v>1</v>
      </c>
      <c r="I864" s="14">
        <f t="shared" ca="1" si="296"/>
        <v>1.4748731799999999</v>
      </c>
      <c r="J864" s="13">
        <f t="shared" si="286"/>
        <v>0</v>
      </c>
      <c r="K864" s="29">
        <f t="shared" si="287"/>
        <v>44538</v>
      </c>
      <c r="L864" s="2">
        <f t="shared" si="288"/>
        <v>852</v>
      </c>
      <c r="M864" s="17">
        <f t="shared" si="289"/>
        <v>852</v>
      </c>
      <c r="N864" s="12">
        <f t="shared" si="278"/>
        <v>1</v>
      </c>
      <c r="O864" s="12">
        <f t="shared" ca="1" si="279"/>
        <v>1.4748731799999999</v>
      </c>
      <c r="P864" s="17">
        <f t="shared" si="290"/>
        <v>0</v>
      </c>
      <c r="Q864" s="14">
        <f t="shared" ca="1" si="280"/>
        <v>474.87317999999999</v>
      </c>
      <c r="R864" s="20">
        <f t="shared" si="281"/>
        <v>0</v>
      </c>
      <c r="S864" s="14">
        <f t="shared" si="282"/>
        <v>0</v>
      </c>
      <c r="T864" s="4" t="str">
        <f t="shared" si="291"/>
        <v>A+J=</v>
      </c>
      <c r="U864" s="29">
        <f t="shared" si="292"/>
        <v>46021</v>
      </c>
      <c r="V864" s="3"/>
      <c r="W864" s="3"/>
      <c r="X864" s="3"/>
      <c r="Z864" s="3"/>
      <c r="AA864" s="1"/>
      <c r="AB864" s="3"/>
      <c r="AC864" s="3"/>
      <c r="AD864" s="3"/>
      <c r="AE864" s="3"/>
      <c r="AF864" s="3"/>
      <c r="AG864" s="11"/>
      <c r="AH864" s="3"/>
      <c r="AI864" s="3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  <c r="EO864" s="2"/>
      <c r="EP864" s="2"/>
      <c r="EQ864" s="2"/>
      <c r="ER864" s="2"/>
      <c r="ES864" s="2"/>
      <c r="ET864" s="2"/>
      <c r="EU864" s="2"/>
      <c r="EV864" s="2"/>
      <c r="EW864" s="2"/>
      <c r="EX864" s="2"/>
      <c r="EY864" s="2"/>
    </row>
    <row r="865" spans="1:155" x14ac:dyDescent="0.15">
      <c r="A865" s="115">
        <f t="shared" si="283"/>
        <v>45782</v>
      </c>
      <c r="B865" s="116">
        <f t="shared" ca="1" si="293"/>
        <v>1475.64795</v>
      </c>
      <c r="C865" s="14">
        <f t="shared" si="284"/>
        <v>1000</v>
      </c>
      <c r="D865" s="95">
        <f t="shared" si="285"/>
        <v>45779</v>
      </c>
      <c r="E865" s="93">
        <f ca="1">IF(D865&lt;$B$1,VLOOKUP(D865,[1]DI!$A$4:$B$15000,2,FALSE),0)</f>
        <v>0.14149999999999999</v>
      </c>
      <c r="F865" s="14">
        <f t="shared" ca="1" si="294"/>
        <v>1.00052531</v>
      </c>
      <c r="G865" s="14">
        <f ca="1">(TRUNC(PRODUCT($F$12:$F864),16))</f>
        <v>1.4756479492571399</v>
      </c>
      <c r="H865" s="14">
        <f t="shared" si="295"/>
        <v>1</v>
      </c>
      <c r="I865" s="14">
        <f t="shared" ca="1" si="296"/>
        <v>1.4756479499999999</v>
      </c>
      <c r="J865" s="13">
        <f t="shared" si="286"/>
        <v>0</v>
      </c>
      <c r="K865" s="29">
        <f t="shared" si="287"/>
        <v>44538</v>
      </c>
      <c r="L865" s="2">
        <f t="shared" si="288"/>
        <v>853</v>
      </c>
      <c r="M865" s="17">
        <f t="shared" si="289"/>
        <v>853</v>
      </c>
      <c r="N865" s="12">
        <f t="shared" si="278"/>
        <v>1</v>
      </c>
      <c r="O865" s="12">
        <f t="shared" ca="1" si="279"/>
        <v>1.4756479499999999</v>
      </c>
      <c r="P865" s="17">
        <f t="shared" si="290"/>
        <v>0</v>
      </c>
      <c r="Q865" s="14">
        <f t="shared" ca="1" si="280"/>
        <v>475.64794999999998</v>
      </c>
      <c r="R865" s="20">
        <f t="shared" si="281"/>
        <v>0</v>
      </c>
      <c r="S865" s="14">
        <f t="shared" si="282"/>
        <v>0</v>
      </c>
      <c r="T865" s="4" t="str">
        <f t="shared" si="291"/>
        <v>A+J=</v>
      </c>
      <c r="U865" s="29">
        <f t="shared" si="292"/>
        <v>46021</v>
      </c>
      <c r="V865" s="3"/>
      <c r="W865" s="3"/>
      <c r="X865" s="3"/>
      <c r="Z865" s="3"/>
      <c r="AA865" s="1"/>
      <c r="AB865" s="3"/>
      <c r="AC865" s="3"/>
      <c r="AD865" s="3"/>
      <c r="AE865" s="3"/>
      <c r="AF865" s="3"/>
      <c r="AG865" s="11"/>
      <c r="AH865" s="3"/>
      <c r="AI865" s="3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  <c r="EO865" s="2"/>
      <c r="EP865" s="2"/>
      <c r="EQ865" s="2"/>
      <c r="ER865" s="2"/>
      <c r="ES865" s="2"/>
      <c r="ET865" s="2"/>
      <c r="EU865" s="2"/>
      <c r="EV865" s="2"/>
      <c r="EW865" s="2"/>
      <c r="EX865" s="2"/>
      <c r="EY865" s="2"/>
    </row>
    <row r="866" spans="1:155" x14ac:dyDescent="0.15">
      <c r="A866" s="115">
        <f t="shared" si="283"/>
        <v>45783</v>
      </c>
      <c r="B866" s="116">
        <f t="shared" ca="1" si="293"/>
        <v>1476.4231199999999</v>
      </c>
      <c r="C866" s="14">
        <f t="shared" si="284"/>
        <v>1000</v>
      </c>
      <c r="D866" s="95">
        <f t="shared" si="285"/>
        <v>45782</v>
      </c>
      <c r="E866" s="93">
        <f ca="1">IF(D866&lt;$B$1,VLOOKUP(D866,[1]DI!$A$4:$B$15000,2,FALSE),0)</f>
        <v>0.14149999999999999</v>
      </c>
      <c r="F866" s="14">
        <f t="shared" ca="1" si="294"/>
        <v>1.00052531</v>
      </c>
      <c r="G866" s="14">
        <f ca="1">(TRUNC(PRODUCT($F$12:$F865),16))</f>
        <v>1.4764231218813599</v>
      </c>
      <c r="H866" s="14">
        <f t="shared" si="295"/>
        <v>1</v>
      </c>
      <c r="I866" s="14">
        <f t="shared" ca="1" si="296"/>
        <v>1.47642312</v>
      </c>
      <c r="J866" s="13">
        <f t="shared" si="286"/>
        <v>0</v>
      </c>
      <c r="K866" s="29">
        <f t="shared" si="287"/>
        <v>44538</v>
      </c>
      <c r="L866" s="2">
        <f t="shared" si="288"/>
        <v>854</v>
      </c>
      <c r="M866" s="17">
        <f t="shared" si="289"/>
        <v>854</v>
      </c>
      <c r="N866" s="12">
        <f t="shared" si="278"/>
        <v>1</v>
      </c>
      <c r="O866" s="12">
        <f t="shared" ca="1" si="279"/>
        <v>1.47642312</v>
      </c>
      <c r="P866" s="17">
        <f t="shared" si="290"/>
        <v>0</v>
      </c>
      <c r="Q866" s="14">
        <f t="shared" ca="1" si="280"/>
        <v>476.42311999999998</v>
      </c>
      <c r="R866" s="20">
        <f t="shared" si="281"/>
        <v>0</v>
      </c>
      <c r="S866" s="14">
        <f t="shared" si="282"/>
        <v>0</v>
      </c>
      <c r="T866" s="4" t="str">
        <f t="shared" si="291"/>
        <v>A+J=</v>
      </c>
      <c r="U866" s="29">
        <f t="shared" si="292"/>
        <v>46021</v>
      </c>
      <c r="V866" s="3"/>
      <c r="W866" s="3"/>
      <c r="X866" s="3"/>
      <c r="Z866" s="3"/>
      <c r="AA866" s="1"/>
      <c r="AB866" s="3"/>
      <c r="AC866" s="3"/>
      <c r="AD866" s="3"/>
      <c r="AE866" s="3"/>
      <c r="AF866" s="3"/>
      <c r="AG866" s="11"/>
      <c r="AH866" s="3"/>
      <c r="AI866" s="3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  <c r="EO866" s="2"/>
      <c r="EP866" s="2"/>
      <c r="EQ866" s="2"/>
      <c r="ER866" s="2"/>
      <c r="ES866" s="2"/>
      <c r="ET866" s="2"/>
      <c r="EU866" s="2"/>
      <c r="EV866" s="2"/>
      <c r="EW866" s="2"/>
      <c r="EX866" s="2"/>
      <c r="EY866" s="2"/>
    </row>
    <row r="867" spans="1:155" x14ac:dyDescent="0.15">
      <c r="A867" s="115">
        <f t="shared" si="283"/>
        <v>45784</v>
      </c>
      <c r="B867" s="116">
        <f t="shared" ca="1" si="293"/>
        <v>1477.1986999999999</v>
      </c>
      <c r="C867" s="14">
        <f t="shared" si="284"/>
        <v>1000</v>
      </c>
      <c r="D867" s="95">
        <f t="shared" si="285"/>
        <v>45783</v>
      </c>
      <c r="E867" s="93">
        <f ca="1">IF(D867&lt;$B$1,VLOOKUP(D867,[1]DI!$A$4:$B$15000,2,FALSE),0)</f>
        <v>0.14149999999999999</v>
      </c>
      <c r="F867" s="14">
        <f t="shared" ca="1" si="294"/>
        <v>1.00052531</v>
      </c>
      <c r="G867" s="14">
        <f ca="1">(TRUNC(PRODUCT($F$12:$F866),16))</f>
        <v>1.47719870171152</v>
      </c>
      <c r="H867" s="14">
        <f t="shared" si="295"/>
        <v>1</v>
      </c>
      <c r="I867" s="14">
        <f t="shared" ca="1" si="296"/>
        <v>1.4771987</v>
      </c>
      <c r="J867" s="13">
        <f t="shared" si="286"/>
        <v>0</v>
      </c>
      <c r="K867" s="29">
        <f t="shared" si="287"/>
        <v>44538</v>
      </c>
      <c r="L867" s="2">
        <f t="shared" si="288"/>
        <v>855</v>
      </c>
      <c r="M867" s="17">
        <f t="shared" si="289"/>
        <v>855</v>
      </c>
      <c r="N867" s="12">
        <f t="shared" si="278"/>
        <v>1</v>
      </c>
      <c r="O867" s="12">
        <f t="shared" ca="1" si="279"/>
        <v>1.4771987</v>
      </c>
      <c r="P867" s="17">
        <f t="shared" si="290"/>
        <v>0</v>
      </c>
      <c r="Q867" s="14">
        <f t="shared" ca="1" si="280"/>
        <v>477.19869999999997</v>
      </c>
      <c r="R867" s="20">
        <f t="shared" si="281"/>
        <v>0</v>
      </c>
      <c r="S867" s="14">
        <f t="shared" si="282"/>
        <v>0</v>
      </c>
      <c r="T867" s="4" t="str">
        <f t="shared" si="291"/>
        <v>A+J=</v>
      </c>
      <c r="U867" s="29">
        <f t="shared" si="292"/>
        <v>46021</v>
      </c>
      <c r="V867" s="3"/>
      <c r="W867" s="3"/>
      <c r="X867" s="3"/>
      <c r="Z867" s="3"/>
      <c r="AA867" s="1"/>
      <c r="AB867" s="3"/>
      <c r="AC867" s="3"/>
      <c r="AD867" s="3"/>
      <c r="AE867" s="3"/>
      <c r="AF867" s="3"/>
      <c r="AG867" s="11"/>
      <c r="AH867" s="3"/>
      <c r="AI867" s="3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  <c r="EO867" s="2"/>
      <c r="EP867" s="2"/>
      <c r="EQ867" s="2"/>
      <c r="ER867" s="2"/>
      <c r="ES867" s="2"/>
      <c r="ET867" s="2"/>
      <c r="EU867" s="2"/>
      <c r="EV867" s="2"/>
      <c r="EW867" s="2"/>
      <c r="EX867" s="2"/>
      <c r="EY867" s="2"/>
    </row>
    <row r="868" spans="1:155" x14ac:dyDescent="0.15">
      <c r="A868" s="115">
        <f t="shared" si="283"/>
        <v>45785</v>
      </c>
      <c r="B868" s="116">
        <f t="shared" ca="1" si="293"/>
        <v>1477.97469</v>
      </c>
      <c r="C868" s="14">
        <f t="shared" si="284"/>
        <v>1000</v>
      </c>
      <c r="D868" s="95">
        <f t="shared" si="285"/>
        <v>45784</v>
      </c>
      <c r="E868" s="93">
        <f ca="1">IF(D868&lt;$B$1,VLOOKUP(D868,[1]DI!$A$4:$B$15000,2,FALSE),0)</f>
        <v>0.14149999999999999</v>
      </c>
      <c r="F868" s="14">
        <f t="shared" ca="1" si="294"/>
        <v>1.00052531</v>
      </c>
      <c r="G868" s="14">
        <f ca="1">(TRUNC(PRODUCT($F$12:$F867),16))</f>
        <v>1.47797468896151</v>
      </c>
      <c r="H868" s="14">
        <f t="shared" si="295"/>
        <v>1</v>
      </c>
      <c r="I868" s="14">
        <f t="shared" ca="1" si="296"/>
        <v>1.4779746899999999</v>
      </c>
      <c r="J868" s="13">
        <f t="shared" si="286"/>
        <v>0</v>
      </c>
      <c r="K868" s="29">
        <f t="shared" si="287"/>
        <v>44538</v>
      </c>
      <c r="L868" s="2">
        <f t="shared" si="288"/>
        <v>856</v>
      </c>
      <c r="M868" s="17">
        <f t="shared" si="289"/>
        <v>856</v>
      </c>
      <c r="N868" s="12">
        <f t="shared" si="278"/>
        <v>1</v>
      </c>
      <c r="O868" s="12">
        <f t="shared" ca="1" si="279"/>
        <v>1.4779746899999999</v>
      </c>
      <c r="P868" s="17">
        <f t="shared" si="290"/>
        <v>0</v>
      </c>
      <c r="Q868" s="14">
        <f t="shared" ca="1" si="280"/>
        <v>477.97469000000001</v>
      </c>
      <c r="R868" s="20">
        <f t="shared" si="281"/>
        <v>0</v>
      </c>
      <c r="S868" s="14">
        <f t="shared" si="282"/>
        <v>0</v>
      </c>
      <c r="T868" s="4" t="str">
        <f t="shared" si="291"/>
        <v>A+J=</v>
      </c>
      <c r="U868" s="29">
        <f t="shared" si="292"/>
        <v>46021</v>
      </c>
      <c r="V868" s="3"/>
      <c r="W868" s="3"/>
      <c r="X868" s="3"/>
      <c r="Z868" s="3"/>
      <c r="AA868" s="1"/>
      <c r="AB868" s="3"/>
      <c r="AC868" s="3"/>
      <c r="AD868" s="3"/>
      <c r="AE868" s="3"/>
      <c r="AF868" s="3"/>
      <c r="AG868" s="11"/>
      <c r="AH868" s="3"/>
      <c r="AI868" s="3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  <c r="EO868" s="2"/>
      <c r="EP868" s="2"/>
      <c r="EQ868" s="2"/>
      <c r="ER868" s="2"/>
      <c r="ES868" s="2"/>
      <c r="ET868" s="2"/>
      <c r="EU868" s="2"/>
      <c r="EV868" s="2"/>
      <c r="EW868" s="2"/>
      <c r="EX868" s="2"/>
      <c r="EY868" s="2"/>
    </row>
    <row r="869" spans="1:155" x14ac:dyDescent="0.15">
      <c r="A869" s="115">
        <f t="shared" si="283"/>
        <v>45786</v>
      </c>
      <c r="B869" s="116">
        <f t="shared" ca="1" si="293"/>
        <v>1478.75108</v>
      </c>
      <c r="C869" s="14">
        <f t="shared" si="284"/>
        <v>1000</v>
      </c>
      <c r="D869" s="95">
        <f t="shared" si="285"/>
        <v>45785</v>
      </c>
      <c r="E869" s="93">
        <f ca="1">IF(D869&lt;$B$1,VLOOKUP(D869,[1]DI!$A$4:$B$15000,2,FALSE),0)</f>
        <v>0.14649999999999999</v>
      </c>
      <c r="F869" s="14">
        <f t="shared" ca="1" si="294"/>
        <v>1.00054266</v>
      </c>
      <c r="G869" s="14">
        <f ca="1">(TRUNC(PRODUCT($F$12:$F868),16))</f>
        <v>1.4787510838453699</v>
      </c>
      <c r="H869" s="14">
        <f t="shared" si="295"/>
        <v>1</v>
      </c>
      <c r="I869" s="14">
        <f t="shared" ca="1" si="296"/>
        <v>1.4787510800000001</v>
      </c>
      <c r="J869" s="13">
        <f t="shared" si="286"/>
        <v>0</v>
      </c>
      <c r="K869" s="29">
        <f t="shared" si="287"/>
        <v>44538</v>
      </c>
      <c r="L869" s="2">
        <f t="shared" si="288"/>
        <v>857</v>
      </c>
      <c r="M869" s="17">
        <f t="shared" si="289"/>
        <v>857</v>
      </c>
      <c r="N869" s="12">
        <f t="shared" si="278"/>
        <v>1</v>
      </c>
      <c r="O869" s="12">
        <f t="shared" ca="1" si="279"/>
        <v>1.4787510800000001</v>
      </c>
      <c r="P869" s="17">
        <f t="shared" si="290"/>
        <v>0</v>
      </c>
      <c r="Q869" s="14">
        <f t="shared" ca="1" si="280"/>
        <v>478.75108</v>
      </c>
      <c r="R869" s="20">
        <f t="shared" si="281"/>
        <v>0</v>
      </c>
      <c r="S869" s="14">
        <f t="shared" si="282"/>
        <v>0</v>
      </c>
      <c r="T869" s="4" t="str">
        <f t="shared" si="291"/>
        <v>A+J=</v>
      </c>
      <c r="U869" s="29">
        <f t="shared" si="292"/>
        <v>46021</v>
      </c>
      <c r="V869" s="3"/>
      <c r="W869" s="3"/>
      <c r="X869" s="3"/>
      <c r="Z869" s="3"/>
      <c r="AA869" s="1"/>
      <c r="AB869" s="3"/>
      <c r="AC869" s="3"/>
      <c r="AD869" s="3"/>
      <c r="AE869" s="3"/>
      <c r="AF869" s="3"/>
      <c r="AG869" s="11"/>
      <c r="AH869" s="3"/>
      <c r="AI869" s="3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  <c r="EP869" s="2"/>
      <c r="EQ869" s="2"/>
      <c r="ER869" s="2"/>
      <c r="ES869" s="2"/>
      <c r="ET869" s="2"/>
      <c r="EU869" s="2"/>
      <c r="EV869" s="2"/>
      <c r="EW869" s="2"/>
      <c r="EX869" s="2"/>
      <c r="EY869" s="2"/>
    </row>
    <row r="870" spans="1:155" x14ac:dyDescent="0.15">
      <c r="A870" s="115">
        <f t="shared" si="283"/>
        <v>45789</v>
      </c>
      <c r="B870" s="116">
        <f t="shared" ref="B870:B933" ca="1" si="297">IF(D870&lt;=TODAY(),C870+Q870,IF(AND(D870&gt;TODAY(),A870&lt;=$B$1),IF(VLOOKUP(TODAY(),$A$10:$E$5000,4,FALSE)=0,"n.d",C870+Q870),"n.d"))</f>
        <v>1479.5535399999999</v>
      </c>
      <c r="C870" s="14">
        <f t="shared" ref="C870:C933" si="298">(C869-S869)</f>
        <v>1000</v>
      </c>
      <c r="D870" s="95">
        <f t="shared" si="285"/>
        <v>45786</v>
      </c>
      <c r="E870" s="93">
        <f ca="1">IF(D870&lt;$B$1,VLOOKUP(D870,[1]DI!$A$4:$B$15000,2,FALSE),0)</f>
        <v>0.14649999999999999</v>
      </c>
      <c r="F870" s="14">
        <f t="shared" ref="F870:F933" ca="1" si="299">ROUND(((1+E870)^(1/252)),8)</f>
        <v>1.00054266</v>
      </c>
      <c r="G870" s="14">
        <f ca="1">(TRUNC(PRODUCT($F$12:$F869),16))</f>
        <v>1.47955354290853</v>
      </c>
      <c r="H870" s="14">
        <f t="shared" ref="H870:H933" si="300">IF(P869&gt;0,G869,H869)</f>
        <v>1</v>
      </c>
      <c r="I870" s="14">
        <f t="shared" ref="I870:I933" ca="1" si="301">ROUND(G870/H870,8)</f>
        <v>1.4795535399999999</v>
      </c>
      <c r="J870" s="13">
        <f t="shared" si="286"/>
        <v>0</v>
      </c>
      <c r="K870" s="29">
        <f t="shared" ref="K870:K933" si="302">IF(P869&gt;0,VLOOKUP(P869,X$12:AH$150,2),K869)</f>
        <v>44538</v>
      </c>
      <c r="L870" s="2">
        <f t="shared" ref="L870:L933" si="303">IF(A870&gt;K870,IF(NETWORKDAYS(K870,A870,$X$160:$X$544)-1=0,1,NETWORKDAYS(K870,A870,$X$160:$X$544)-1),0)</f>
        <v>858</v>
      </c>
      <c r="M870" s="17">
        <f t="shared" ref="M870:M933" si="304">IF(AND(L870=1,L869=1),1,IF(L870&gt;0,IF(L870=L869,L870+1,L870),0))</f>
        <v>858</v>
      </c>
      <c r="N870" s="12">
        <f t="shared" ref="N870:N933" si="305">ROUND((J870+1)^(M870/252),9)</f>
        <v>1</v>
      </c>
      <c r="O870" s="12">
        <f t="shared" ref="O870:O933" ca="1" si="306">ROUND(I870*N870,9)</f>
        <v>1.4795535399999999</v>
      </c>
      <c r="P870" s="17">
        <f t="shared" ref="P870:P933" si="307">IF(VLOOKUP(A870,Y$12:AF$150,8)=VLOOKUP(A869,Y$12:AF$150,8),0,VLOOKUP(A870,Y$12:AF$150,8))</f>
        <v>0</v>
      </c>
      <c r="Q870" s="14">
        <f t="shared" ref="Q870:Q933" ca="1" si="308">TRUNC(((O870-1)*C870),8)</f>
        <v>479.55354</v>
      </c>
      <c r="R870" s="20">
        <f t="shared" si="281"/>
        <v>0</v>
      </c>
      <c r="S870" s="14">
        <f t="shared" ref="S870:S933" si="309">IF(R870&gt;0,TRUNC(R870*C870,8),0)</f>
        <v>0</v>
      </c>
      <c r="T870" s="4" t="str">
        <f t="shared" ref="T870:T933" si="310">IF(P869&gt;0,VLOOKUP(P869,X$12:AH$150,10),T869)</f>
        <v>A+J=</v>
      </c>
      <c r="U870" s="29">
        <f t="shared" ref="U870:U933" si="311">IF(P869&gt;0,VLOOKUP(P869,X$12:AH$150,11),U869)</f>
        <v>46021</v>
      </c>
      <c r="V870" s="3"/>
      <c r="W870" s="3"/>
      <c r="X870" s="3"/>
      <c r="Z870" s="3"/>
      <c r="AA870" s="1"/>
      <c r="AB870" s="3"/>
      <c r="AC870" s="3"/>
      <c r="AD870" s="3"/>
      <c r="AE870" s="3"/>
      <c r="AF870" s="3"/>
      <c r="AG870" s="11"/>
      <c r="AH870" s="3"/>
      <c r="AI870" s="3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  <c r="EP870" s="2"/>
      <c r="EQ870" s="2"/>
      <c r="ER870" s="2"/>
      <c r="ES870" s="2"/>
      <c r="ET870" s="2"/>
      <c r="EU870" s="2"/>
      <c r="EV870" s="2"/>
      <c r="EW870" s="2"/>
      <c r="EX870" s="2"/>
      <c r="EY870" s="2"/>
    </row>
    <row r="871" spans="1:155" x14ac:dyDescent="0.15">
      <c r="A871" s="115">
        <f t="shared" si="283"/>
        <v>45790</v>
      </c>
      <c r="B871" s="116" t="str">
        <f t="shared" ca="1" si="297"/>
        <v>n.d</v>
      </c>
      <c r="C871" s="14">
        <f t="shared" si="298"/>
        <v>1000</v>
      </c>
      <c r="D871" s="95">
        <f t="shared" si="285"/>
        <v>45789</v>
      </c>
      <c r="E871" s="93">
        <f ca="1">IF(D871&lt;$B$1,VLOOKUP(D871,[1]DI!$A$4:$B$15000,2,FALSE),0)</f>
        <v>0</v>
      </c>
      <c r="F871" s="14">
        <f t="shared" ca="1" si="299"/>
        <v>1</v>
      </c>
      <c r="G871" s="14">
        <f ca="1">(TRUNC(PRODUCT($F$12:$F870),16))</f>
        <v>1.48035643743412</v>
      </c>
      <c r="H871" s="14">
        <f t="shared" si="300"/>
        <v>1</v>
      </c>
      <c r="I871" s="14">
        <f t="shared" ca="1" si="301"/>
        <v>1.48035644</v>
      </c>
      <c r="J871" s="13">
        <f t="shared" si="286"/>
        <v>0</v>
      </c>
      <c r="K871" s="29">
        <f t="shared" si="302"/>
        <v>44538</v>
      </c>
      <c r="L871" s="2">
        <f t="shared" si="303"/>
        <v>859</v>
      </c>
      <c r="M871" s="17">
        <f t="shared" si="304"/>
        <v>859</v>
      </c>
      <c r="N871" s="12">
        <f t="shared" si="305"/>
        <v>1</v>
      </c>
      <c r="O871" s="12">
        <f t="shared" ca="1" si="306"/>
        <v>1.48035644</v>
      </c>
      <c r="P871" s="17">
        <f t="shared" si="307"/>
        <v>0</v>
      </c>
      <c r="Q871" s="14">
        <f t="shared" ca="1" si="308"/>
        <v>480.35644000000002</v>
      </c>
      <c r="R871" s="20">
        <f t="shared" si="281"/>
        <v>0</v>
      </c>
      <c r="S871" s="14">
        <f t="shared" si="309"/>
        <v>0</v>
      </c>
      <c r="T871" s="4" t="str">
        <f t="shared" si="310"/>
        <v>A+J=</v>
      </c>
      <c r="U871" s="29">
        <f t="shared" si="311"/>
        <v>46021</v>
      </c>
      <c r="V871" s="3"/>
      <c r="W871" s="3"/>
      <c r="X871" s="3"/>
      <c r="Z871" s="3"/>
      <c r="AA871" s="1"/>
      <c r="AB871" s="3"/>
      <c r="AC871" s="3"/>
      <c r="AD871" s="3"/>
      <c r="AE871" s="3"/>
      <c r="AF871" s="3"/>
      <c r="AG871" s="11"/>
      <c r="AH871" s="3"/>
      <c r="AI871" s="3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  <c r="EO871" s="2"/>
      <c r="EP871" s="2"/>
      <c r="EQ871" s="2"/>
      <c r="ER871" s="2"/>
      <c r="ES871" s="2"/>
      <c r="ET871" s="2"/>
      <c r="EU871" s="2"/>
      <c r="EV871" s="2"/>
      <c r="EW871" s="2"/>
      <c r="EX871" s="2"/>
      <c r="EY871" s="2"/>
    </row>
    <row r="872" spans="1:155" x14ac:dyDescent="0.15">
      <c r="A872" s="115">
        <f t="shared" si="283"/>
        <v>45791</v>
      </c>
      <c r="B872" s="116" t="str">
        <f t="shared" ca="1" si="297"/>
        <v>n.d</v>
      </c>
      <c r="C872" s="14">
        <f t="shared" si="298"/>
        <v>1000</v>
      </c>
      <c r="D872" s="95">
        <f t="shared" si="285"/>
        <v>45790</v>
      </c>
      <c r="E872" s="93">
        <f ca="1">IF(D872&lt;$B$1,VLOOKUP(D872,[1]DI!$A$4:$B$15000,2,FALSE),0)</f>
        <v>0</v>
      </c>
      <c r="F872" s="14">
        <f t="shared" ca="1" si="299"/>
        <v>1</v>
      </c>
      <c r="G872" s="14">
        <f ca="1">(TRUNC(PRODUCT($F$12:$F871),16))</f>
        <v>1.48035643743412</v>
      </c>
      <c r="H872" s="14">
        <f t="shared" si="300"/>
        <v>1</v>
      </c>
      <c r="I872" s="14">
        <f t="shared" ca="1" si="301"/>
        <v>1.48035644</v>
      </c>
      <c r="J872" s="13">
        <f t="shared" si="286"/>
        <v>0</v>
      </c>
      <c r="K872" s="29">
        <f t="shared" si="302"/>
        <v>44538</v>
      </c>
      <c r="L872" s="2">
        <f t="shared" si="303"/>
        <v>860</v>
      </c>
      <c r="M872" s="17">
        <f t="shared" si="304"/>
        <v>860</v>
      </c>
      <c r="N872" s="12">
        <f t="shared" si="305"/>
        <v>1</v>
      </c>
      <c r="O872" s="12">
        <f t="shared" ca="1" si="306"/>
        <v>1.48035644</v>
      </c>
      <c r="P872" s="17">
        <f t="shared" si="307"/>
        <v>0</v>
      </c>
      <c r="Q872" s="14">
        <f t="shared" ca="1" si="308"/>
        <v>480.35644000000002</v>
      </c>
      <c r="R872" s="20">
        <f t="shared" si="281"/>
        <v>0</v>
      </c>
      <c r="S872" s="14">
        <f t="shared" si="309"/>
        <v>0</v>
      </c>
      <c r="T872" s="4" t="str">
        <f t="shared" si="310"/>
        <v>A+J=</v>
      </c>
      <c r="U872" s="29">
        <f t="shared" si="311"/>
        <v>46021</v>
      </c>
      <c r="V872" s="3"/>
      <c r="W872" s="3"/>
      <c r="X872" s="3"/>
      <c r="Z872" s="3"/>
      <c r="AA872" s="1"/>
      <c r="AB872" s="3"/>
      <c r="AC872" s="3"/>
      <c r="AD872" s="3"/>
      <c r="AE872" s="3"/>
      <c r="AF872" s="3"/>
      <c r="AG872" s="11"/>
      <c r="AH872" s="3"/>
      <c r="AI872" s="3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  <c r="EO872" s="2"/>
      <c r="EP872" s="2"/>
      <c r="EQ872" s="2"/>
      <c r="ER872" s="2"/>
      <c r="ES872" s="2"/>
      <c r="ET872" s="2"/>
      <c r="EU872" s="2"/>
      <c r="EV872" s="2"/>
      <c r="EW872" s="2"/>
      <c r="EX872" s="2"/>
      <c r="EY872" s="2"/>
    </row>
    <row r="873" spans="1:155" x14ac:dyDescent="0.15">
      <c r="A873" s="115">
        <f t="shared" si="283"/>
        <v>45792</v>
      </c>
      <c r="B873" s="116" t="str">
        <f t="shared" ca="1" si="297"/>
        <v>n.d</v>
      </c>
      <c r="C873" s="14">
        <f t="shared" si="298"/>
        <v>1000</v>
      </c>
      <c r="D873" s="95">
        <f t="shared" si="285"/>
        <v>45791</v>
      </c>
      <c r="E873" s="93">
        <f ca="1">IF(D873&lt;$B$1,VLOOKUP(D873,[1]DI!$A$4:$B$15000,2,FALSE),0)</f>
        <v>0</v>
      </c>
      <c r="F873" s="14">
        <f t="shared" ca="1" si="299"/>
        <v>1</v>
      </c>
      <c r="G873" s="14">
        <f ca="1">(TRUNC(PRODUCT($F$12:$F872),16))</f>
        <v>1.48035643743412</v>
      </c>
      <c r="H873" s="14">
        <f t="shared" si="300"/>
        <v>1</v>
      </c>
      <c r="I873" s="14">
        <f t="shared" ca="1" si="301"/>
        <v>1.48035644</v>
      </c>
      <c r="J873" s="13">
        <f t="shared" si="286"/>
        <v>0</v>
      </c>
      <c r="K873" s="29">
        <f t="shared" si="302"/>
        <v>44538</v>
      </c>
      <c r="L873" s="2">
        <f t="shared" si="303"/>
        <v>861</v>
      </c>
      <c r="M873" s="17">
        <f t="shared" si="304"/>
        <v>861</v>
      </c>
      <c r="N873" s="12">
        <f t="shared" si="305"/>
        <v>1</v>
      </c>
      <c r="O873" s="12">
        <f t="shared" ca="1" si="306"/>
        <v>1.48035644</v>
      </c>
      <c r="P873" s="17">
        <f t="shared" si="307"/>
        <v>0</v>
      </c>
      <c r="Q873" s="14">
        <f t="shared" ca="1" si="308"/>
        <v>480.35644000000002</v>
      </c>
      <c r="R873" s="20">
        <f t="shared" si="281"/>
        <v>0</v>
      </c>
      <c r="S873" s="14">
        <f t="shared" si="309"/>
        <v>0</v>
      </c>
      <c r="T873" s="4" t="str">
        <f t="shared" si="310"/>
        <v>A+J=</v>
      </c>
      <c r="U873" s="29">
        <f t="shared" si="311"/>
        <v>46021</v>
      </c>
      <c r="V873" s="3"/>
      <c r="W873" s="3"/>
      <c r="X873" s="3"/>
      <c r="Z873" s="3"/>
      <c r="AA873" s="1"/>
      <c r="AB873" s="3"/>
      <c r="AC873" s="3"/>
      <c r="AD873" s="3"/>
      <c r="AE873" s="3"/>
      <c r="AF873" s="3"/>
      <c r="AG873" s="11"/>
      <c r="AH873" s="3"/>
      <c r="AI873" s="3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  <c r="EO873" s="2"/>
      <c r="EP873" s="2"/>
      <c r="EQ873" s="2"/>
      <c r="ER873" s="2"/>
      <c r="ES873" s="2"/>
      <c r="ET873" s="2"/>
      <c r="EU873" s="2"/>
      <c r="EV873" s="2"/>
      <c r="EW873" s="2"/>
      <c r="EX873" s="2"/>
      <c r="EY873" s="2"/>
    </row>
    <row r="874" spans="1:155" x14ac:dyDescent="0.15">
      <c r="A874" s="115">
        <f t="shared" si="283"/>
        <v>45793</v>
      </c>
      <c r="B874" s="116" t="str">
        <f t="shared" ca="1" si="297"/>
        <v>n.d</v>
      </c>
      <c r="C874" s="14">
        <f t="shared" si="298"/>
        <v>1000</v>
      </c>
      <c r="D874" s="95">
        <f t="shared" si="285"/>
        <v>45792</v>
      </c>
      <c r="E874" s="93">
        <f ca="1">IF(D874&lt;$B$1,VLOOKUP(D874,[1]DI!$A$4:$B$15000,2,FALSE),0)</f>
        <v>0</v>
      </c>
      <c r="F874" s="14">
        <f t="shared" ca="1" si="299"/>
        <v>1</v>
      </c>
      <c r="G874" s="14">
        <f ca="1">(TRUNC(PRODUCT($F$12:$F873),16))</f>
        <v>1.48035643743412</v>
      </c>
      <c r="H874" s="14">
        <f t="shared" si="300"/>
        <v>1</v>
      </c>
      <c r="I874" s="14">
        <f t="shared" ca="1" si="301"/>
        <v>1.48035644</v>
      </c>
      <c r="J874" s="13">
        <f t="shared" si="286"/>
        <v>0</v>
      </c>
      <c r="K874" s="29">
        <f t="shared" si="302"/>
        <v>44538</v>
      </c>
      <c r="L874" s="2">
        <f t="shared" si="303"/>
        <v>862</v>
      </c>
      <c r="M874" s="17">
        <f t="shared" si="304"/>
        <v>862</v>
      </c>
      <c r="N874" s="12">
        <f t="shared" si="305"/>
        <v>1</v>
      </c>
      <c r="O874" s="12">
        <f t="shared" ca="1" si="306"/>
        <v>1.48035644</v>
      </c>
      <c r="P874" s="17">
        <f t="shared" si="307"/>
        <v>0</v>
      </c>
      <c r="Q874" s="14">
        <f t="shared" ca="1" si="308"/>
        <v>480.35644000000002</v>
      </c>
      <c r="R874" s="20">
        <f t="shared" si="281"/>
        <v>0</v>
      </c>
      <c r="S874" s="14">
        <f t="shared" si="309"/>
        <v>0</v>
      </c>
      <c r="T874" s="4" t="str">
        <f t="shared" si="310"/>
        <v>A+J=</v>
      </c>
      <c r="U874" s="29">
        <f t="shared" si="311"/>
        <v>46021</v>
      </c>
      <c r="V874" s="3"/>
      <c r="W874" s="3"/>
      <c r="X874" s="3"/>
      <c r="Z874" s="3"/>
      <c r="AA874" s="1"/>
      <c r="AB874" s="3"/>
      <c r="AC874" s="3"/>
      <c r="AD874" s="3"/>
      <c r="AE874" s="3"/>
      <c r="AF874" s="3"/>
      <c r="AG874" s="11"/>
      <c r="AH874" s="3"/>
      <c r="AI874" s="3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  <c r="EO874" s="2"/>
      <c r="EP874" s="2"/>
      <c r="EQ874" s="2"/>
      <c r="ER874" s="2"/>
      <c r="ES874" s="2"/>
      <c r="ET874" s="2"/>
      <c r="EU874" s="2"/>
      <c r="EV874" s="2"/>
      <c r="EW874" s="2"/>
      <c r="EX874" s="2"/>
      <c r="EY874" s="2"/>
    </row>
    <row r="875" spans="1:155" x14ac:dyDescent="0.15">
      <c r="A875" s="115">
        <f t="shared" si="283"/>
        <v>45796</v>
      </c>
      <c r="B875" s="116" t="str">
        <f t="shared" ca="1" si="297"/>
        <v>n.d</v>
      </c>
      <c r="C875" s="14">
        <f t="shared" si="298"/>
        <v>1000</v>
      </c>
      <c r="D875" s="95">
        <f t="shared" si="285"/>
        <v>45793</v>
      </c>
      <c r="E875" s="93">
        <f ca="1">IF(D875&lt;$B$1,VLOOKUP(D875,[1]DI!$A$4:$B$15000,2,FALSE),0)</f>
        <v>0</v>
      </c>
      <c r="F875" s="14">
        <f t="shared" ca="1" si="299"/>
        <v>1</v>
      </c>
      <c r="G875" s="14">
        <f ca="1">(TRUNC(PRODUCT($F$12:$F874),16))</f>
        <v>1.48035643743412</v>
      </c>
      <c r="H875" s="14">
        <f t="shared" si="300"/>
        <v>1</v>
      </c>
      <c r="I875" s="14">
        <f t="shared" ca="1" si="301"/>
        <v>1.48035644</v>
      </c>
      <c r="J875" s="13">
        <f t="shared" si="286"/>
        <v>0</v>
      </c>
      <c r="K875" s="29">
        <f t="shared" si="302"/>
        <v>44538</v>
      </c>
      <c r="L875" s="2">
        <f t="shared" si="303"/>
        <v>863</v>
      </c>
      <c r="M875" s="17">
        <f t="shared" si="304"/>
        <v>863</v>
      </c>
      <c r="N875" s="12">
        <f t="shared" si="305"/>
        <v>1</v>
      </c>
      <c r="O875" s="12">
        <f t="shared" ca="1" si="306"/>
        <v>1.48035644</v>
      </c>
      <c r="P875" s="17">
        <f t="shared" si="307"/>
        <v>0</v>
      </c>
      <c r="Q875" s="14">
        <f t="shared" ca="1" si="308"/>
        <v>480.35644000000002</v>
      </c>
      <c r="R875" s="20">
        <f t="shared" si="281"/>
        <v>0</v>
      </c>
      <c r="S875" s="14">
        <f t="shared" si="309"/>
        <v>0</v>
      </c>
      <c r="T875" s="4" t="str">
        <f t="shared" si="310"/>
        <v>A+J=</v>
      </c>
      <c r="U875" s="29">
        <f t="shared" si="311"/>
        <v>46021</v>
      </c>
      <c r="V875" s="3"/>
      <c r="W875" s="3"/>
      <c r="X875" s="3"/>
      <c r="Z875" s="3"/>
      <c r="AA875" s="1"/>
      <c r="AB875" s="3"/>
      <c r="AC875" s="3"/>
      <c r="AD875" s="3"/>
      <c r="AE875" s="3"/>
      <c r="AF875" s="3"/>
      <c r="AG875" s="11"/>
      <c r="AH875" s="3"/>
      <c r="AI875" s="3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  <c r="EO875" s="2"/>
      <c r="EP875" s="2"/>
      <c r="EQ875" s="2"/>
      <c r="ER875" s="2"/>
      <c r="ES875" s="2"/>
      <c r="ET875" s="2"/>
      <c r="EU875" s="2"/>
      <c r="EV875" s="2"/>
      <c r="EW875" s="2"/>
      <c r="EX875" s="2"/>
      <c r="EY875" s="2"/>
    </row>
    <row r="876" spans="1:155" x14ac:dyDescent="0.15">
      <c r="A876" s="115">
        <f t="shared" si="283"/>
        <v>45797</v>
      </c>
      <c r="B876" s="116" t="str">
        <f t="shared" ca="1" si="297"/>
        <v>n.d</v>
      </c>
      <c r="C876" s="14">
        <f t="shared" si="298"/>
        <v>1000</v>
      </c>
      <c r="D876" s="95">
        <f t="shared" si="285"/>
        <v>45796</v>
      </c>
      <c r="E876" s="93">
        <f ca="1">IF(D876&lt;$B$1,VLOOKUP(D876,[1]DI!$A$4:$B$15000,2,FALSE),0)</f>
        <v>0</v>
      </c>
      <c r="F876" s="14">
        <f t="shared" ca="1" si="299"/>
        <v>1</v>
      </c>
      <c r="G876" s="14">
        <f ca="1">(TRUNC(PRODUCT($F$12:$F875),16))</f>
        <v>1.48035643743412</v>
      </c>
      <c r="H876" s="14">
        <f t="shared" si="300"/>
        <v>1</v>
      </c>
      <c r="I876" s="14">
        <f t="shared" ca="1" si="301"/>
        <v>1.48035644</v>
      </c>
      <c r="J876" s="13">
        <f t="shared" si="286"/>
        <v>0</v>
      </c>
      <c r="K876" s="29">
        <f t="shared" si="302"/>
        <v>44538</v>
      </c>
      <c r="L876" s="2">
        <f t="shared" si="303"/>
        <v>864</v>
      </c>
      <c r="M876" s="17">
        <f t="shared" si="304"/>
        <v>864</v>
      </c>
      <c r="N876" s="12">
        <f t="shared" si="305"/>
        <v>1</v>
      </c>
      <c r="O876" s="12">
        <f t="shared" ca="1" si="306"/>
        <v>1.48035644</v>
      </c>
      <c r="P876" s="17">
        <f t="shared" si="307"/>
        <v>0</v>
      </c>
      <c r="Q876" s="14">
        <f t="shared" ca="1" si="308"/>
        <v>480.35644000000002</v>
      </c>
      <c r="R876" s="20">
        <f t="shared" si="281"/>
        <v>0</v>
      </c>
      <c r="S876" s="14">
        <f t="shared" si="309"/>
        <v>0</v>
      </c>
      <c r="T876" s="4" t="str">
        <f t="shared" si="310"/>
        <v>A+J=</v>
      </c>
      <c r="U876" s="29">
        <f t="shared" si="311"/>
        <v>46021</v>
      </c>
      <c r="V876" s="3"/>
      <c r="W876" s="3"/>
      <c r="X876" s="3"/>
      <c r="Z876" s="3"/>
      <c r="AA876" s="1"/>
      <c r="AB876" s="3"/>
      <c r="AC876" s="3"/>
      <c r="AD876" s="3"/>
      <c r="AE876" s="3"/>
      <c r="AF876" s="3"/>
      <c r="AG876" s="11"/>
      <c r="AH876" s="3"/>
      <c r="AI876" s="3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  <c r="EO876" s="2"/>
      <c r="EP876" s="2"/>
      <c r="EQ876" s="2"/>
      <c r="ER876" s="2"/>
      <c r="ES876" s="2"/>
      <c r="ET876" s="2"/>
      <c r="EU876" s="2"/>
      <c r="EV876" s="2"/>
      <c r="EW876" s="2"/>
      <c r="EX876" s="2"/>
      <c r="EY876" s="2"/>
    </row>
    <row r="877" spans="1:155" x14ac:dyDescent="0.15">
      <c r="A877" s="115">
        <f t="shared" si="283"/>
        <v>45798</v>
      </c>
      <c r="B877" s="116" t="str">
        <f t="shared" ca="1" si="297"/>
        <v>n.d</v>
      </c>
      <c r="C877" s="14">
        <f t="shared" si="298"/>
        <v>1000</v>
      </c>
      <c r="D877" s="95">
        <f t="shared" si="285"/>
        <v>45797</v>
      </c>
      <c r="E877" s="93">
        <f ca="1">IF(D877&lt;$B$1,VLOOKUP(D877,[1]DI!$A$4:$B$15000,2,FALSE),0)</f>
        <v>0</v>
      </c>
      <c r="F877" s="14">
        <f t="shared" ca="1" si="299"/>
        <v>1</v>
      </c>
      <c r="G877" s="14">
        <f ca="1">(TRUNC(PRODUCT($F$12:$F876),16))</f>
        <v>1.48035643743412</v>
      </c>
      <c r="H877" s="14">
        <f t="shared" si="300"/>
        <v>1</v>
      </c>
      <c r="I877" s="14">
        <f t="shared" ca="1" si="301"/>
        <v>1.48035644</v>
      </c>
      <c r="J877" s="13">
        <f t="shared" si="286"/>
        <v>0</v>
      </c>
      <c r="K877" s="29">
        <f t="shared" si="302"/>
        <v>44538</v>
      </c>
      <c r="L877" s="2">
        <f t="shared" si="303"/>
        <v>865</v>
      </c>
      <c r="M877" s="17">
        <f t="shared" si="304"/>
        <v>865</v>
      </c>
      <c r="N877" s="12">
        <f t="shared" si="305"/>
        <v>1</v>
      </c>
      <c r="O877" s="12">
        <f t="shared" ca="1" si="306"/>
        <v>1.48035644</v>
      </c>
      <c r="P877" s="17">
        <f t="shared" si="307"/>
        <v>0</v>
      </c>
      <c r="Q877" s="14">
        <f t="shared" ca="1" si="308"/>
        <v>480.35644000000002</v>
      </c>
      <c r="R877" s="20">
        <f t="shared" si="281"/>
        <v>0</v>
      </c>
      <c r="S877" s="14">
        <f t="shared" si="309"/>
        <v>0</v>
      </c>
      <c r="T877" s="4" t="str">
        <f t="shared" si="310"/>
        <v>A+J=</v>
      </c>
      <c r="U877" s="29">
        <f t="shared" si="311"/>
        <v>46021</v>
      </c>
      <c r="V877" s="3"/>
      <c r="W877" s="3"/>
      <c r="X877" s="3"/>
      <c r="Z877" s="3"/>
      <c r="AA877" s="1"/>
      <c r="AB877" s="3"/>
      <c r="AC877" s="3"/>
      <c r="AD877" s="3"/>
      <c r="AE877" s="3"/>
      <c r="AF877" s="3"/>
      <c r="AG877" s="11"/>
      <c r="AH877" s="3"/>
      <c r="AI877" s="3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  <c r="EO877" s="2"/>
      <c r="EP877" s="2"/>
      <c r="EQ877" s="2"/>
      <c r="ER877" s="2"/>
      <c r="ES877" s="2"/>
      <c r="ET877" s="2"/>
      <c r="EU877" s="2"/>
      <c r="EV877" s="2"/>
      <c r="EW877" s="2"/>
      <c r="EX877" s="2"/>
      <c r="EY877" s="2"/>
    </row>
    <row r="878" spans="1:155" x14ac:dyDescent="0.15">
      <c r="A878" s="115">
        <f t="shared" si="283"/>
        <v>45799</v>
      </c>
      <c r="B878" s="116" t="str">
        <f t="shared" ca="1" si="297"/>
        <v>n.d</v>
      </c>
      <c r="C878" s="14">
        <f t="shared" si="298"/>
        <v>1000</v>
      </c>
      <c r="D878" s="95">
        <f t="shared" si="285"/>
        <v>45798</v>
      </c>
      <c r="E878" s="93">
        <f ca="1">IF(D878&lt;$B$1,VLOOKUP(D878,[1]DI!$A$4:$B$15000,2,FALSE),0)</f>
        <v>0</v>
      </c>
      <c r="F878" s="14">
        <f t="shared" ca="1" si="299"/>
        <v>1</v>
      </c>
      <c r="G878" s="14">
        <f ca="1">(TRUNC(PRODUCT($F$12:$F877),16))</f>
        <v>1.48035643743412</v>
      </c>
      <c r="H878" s="14">
        <f t="shared" si="300"/>
        <v>1</v>
      </c>
      <c r="I878" s="14">
        <f t="shared" ca="1" si="301"/>
        <v>1.48035644</v>
      </c>
      <c r="J878" s="13">
        <f t="shared" si="286"/>
        <v>0</v>
      </c>
      <c r="K878" s="29">
        <f t="shared" si="302"/>
        <v>44538</v>
      </c>
      <c r="L878" s="2">
        <f t="shared" si="303"/>
        <v>866</v>
      </c>
      <c r="M878" s="17">
        <f t="shared" si="304"/>
        <v>866</v>
      </c>
      <c r="N878" s="12">
        <f t="shared" si="305"/>
        <v>1</v>
      </c>
      <c r="O878" s="12">
        <f t="shared" ca="1" si="306"/>
        <v>1.48035644</v>
      </c>
      <c r="P878" s="17">
        <f t="shared" si="307"/>
        <v>0</v>
      </c>
      <c r="Q878" s="14">
        <f t="shared" ca="1" si="308"/>
        <v>480.35644000000002</v>
      </c>
      <c r="R878" s="20">
        <f t="shared" si="281"/>
        <v>0</v>
      </c>
      <c r="S878" s="14">
        <f t="shared" si="309"/>
        <v>0</v>
      </c>
      <c r="T878" s="4" t="str">
        <f t="shared" si="310"/>
        <v>A+J=</v>
      </c>
      <c r="U878" s="29">
        <f t="shared" si="311"/>
        <v>46021</v>
      </c>
      <c r="V878" s="3"/>
      <c r="W878" s="3"/>
      <c r="X878" s="3"/>
      <c r="Z878" s="3"/>
      <c r="AA878" s="1"/>
      <c r="AB878" s="3"/>
      <c r="AC878" s="3"/>
      <c r="AD878" s="3"/>
      <c r="AE878" s="3"/>
      <c r="AF878" s="3"/>
      <c r="AG878" s="11"/>
      <c r="AH878" s="3"/>
      <c r="AI878" s="3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  <c r="EO878" s="2"/>
      <c r="EP878" s="2"/>
      <c r="EQ878" s="2"/>
      <c r="ER878" s="2"/>
      <c r="ES878" s="2"/>
      <c r="ET878" s="2"/>
      <c r="EU878" s="2"/>
      <c r="EV878" s="2"/>
      <c r="EW878" s="2"/>
      <c r="EX878" s="2"/>
      <c r="EY878" s="2"/>
    </row>
    <row r="879" spans="1:155" x14ac:dyDescent="0.15">
      <c r="A879" s="115">
        <f t="shared" si="283"/>
        <v>45800</v>
      </c>
      <c r="B879" s="116" t="str">
        <f t="shared" ca="1" si="297"/>
        <v>n.d</v>
      </c>
      <c r="C879" s="14">
        <f t="shared" si="298"/>
        <v>1000</v>
      </c>
      <c r="D879" s="95">
        <f t="shared" si="285"/>
        <v>45799</v>
      </c>
      <c r="E879" s="93">
        <f ca="1">IF(D879&lt;$B$1,VLOOKUP(D879,[1]DI!$A$4:$B$15000,2,FALSE),0)</f>
        <v>0</v>
      </c>
      <c r="F879" s="14">
        <f t="shared" ca="1" si="299"/>
        <v>1</v>
      </c>
      <c r="G879" s="14">
        <f ca="1">(TRUNC(PRODUCT($F$12:$F878),16))</f>
        <v>1.48035643743412</v>
      </c>
      <c r="H879" s="14">
        <f t="shared" si="300"/>
        <v>1</v>
      </c>
      <c r="I879" s="14">
        <f t="shared" ca="1" si="301"/>
        <v>1.48035644</v>
      </c>
      <c r="J879" s="13">
        <f t="shared" si="286"/>
        <v>0</v>
      </c>
      <c r="K879" s="29">
        <f t="shared" si="302"/>
        <v>44538</v>
      </c>
      <c r="L879" s="2">
        <f t="shared" si="303"/>
        <v>867</v>
      </c>
      <c r="M879" s="17">
        <f t="shared" si="304"/>
        <v>867</v>
      </c>
      <c r="N879" s="12">
        <f t="shared" si="305"/>
        <v>1</v>
      </c>
      <c r="O879" s="12">
        <f t="shared" ca="1" si="306"/>
        <v>1.48035644</v>
      </c>
      <c r="P879" s="17">
        <f t="shared" si="307"/>
        <v>0</v>
      </c>
      <c r="Q879" s="14">
        <f t="shared" ca="1" si="308"/>
        <v>480.35644000000002</v>
      </c>
      <c r="R879" s="20">
        <f t="shared" si="281"/>
        <v>0</v>
      </c>
      <c r="S879" s="14">
        <f t="shared" si="309"/>
        <v>0</v>
      </c>
      <c r="T879" s="4" t="str">
        <f t="shared" si="310"/>
        <v>A+J=</v>
      </c>
      <c r="U879" s="29">
        <f t="shared" si="311"/>
        <v>46021</v>
      </c>
      <c r="V879" s="3"/>
      <c r="W879" s="3"/>
      <c r="X879" s="3"/>
      <c r="Z879" s="3"/>
      <c r="AA879" s="1"/>
      <c r="AB879" s="3"/>
      <c r="AC879" s="3"/>
      <c r="AD879" s="3"/>
      <c r="AE879" s="3"/>
      <c r="AF879" s="3"/>
      <c r="AG879" s="11"/>
      <c r="AH879" s="3"/>
      <c r="AI879" s="3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  <c r="EO879" s="2"/>
      <c r="EP879" s="2"/>
      <c r="EQ879" s="2"/>
      <c r="ER879" s="2"/>
      <c r="ES879" s="2"/>
      <c r="ET879" s="2"/>
      <c r="EU879" s="2"/>
      <c r="EV879" s="2"/>
      <c r="EW879" s="2"/>
      <c r="EX879" s="2"/>
      <c r="EY879" s="2"/>
    </row>
    <row r="880" spans="1:155" x14ac:dyDescent="0.15">
      <c r="A880" s="115">
        <f t="shared" si="283"/>
        <v>45803</v>
      </c>
      <c r="B880" s="116" t="str">
        <f t="shared" ca="1" si="297"/>
        <v>n.d</v>
      </c>
      <c r="C880" s="14">
        <f t="shared" si="298"/>
        <v>1000</v>
      </c>
      <c r="D880" s="95">
        <f t="shared" si="285"/>
        <v>45800</v>
      </c>
      <c r="E880" s="93">
        <f ca="1">IF(D880&lt;$B$1,VLOOKUP(D880,[1]DI!$A$4:$B$15000,2,FALSE),0)</f>
        <v>0</v>
      </c>
      <c r="F880" s="14">
        <f t="shared" ca="1" si="299"/>
        <v>1</v>
      </c>
      <c r="G880" s="14">
        <f ca="1">(TRUNC(PRODUCT($F$12:$F879),16))</f>
        <v>1.48035643743412</v>
      </c>
      <c r="H880" s="14">
        <f t="shared" si="300"/>
        <v>1</v>
      </c>
      <c r="I880" s="14">
        <f t="shared" ca="1" si="301"/>
        <v>1.48035644</v>
      </c>
      <c r="J880" s="13">
        <f t="shared" si="286"/>
        <v>0</v>
      </c>
      <c r="K880" s="29">
        <f t="shared" si="302"/>
        <v>44538</v>
      </c>
      <c r="L880" s="2">
        <f t="shared" si="303"/>
        <v>868</v>
      </c>
      <c r="M880" s="17">
        <f t="shared" si="304"/>
        <v>868</v>
      </c>
      <c r="N880" s="12">
        <f t="shared" si="305"/>
        <v>1</v>
      </c>
      <c r="O880" s="12">
        <f t="shared" ca="1" si="306"/>
        <v>1.48035644</v>
      </c>
      <c r="P880" s="17">
        <f t="shared" si="307"/>
        <v>0</v>
      </c>
      <c r="Q880" s="14">
        <f t="shared" ca="1" si="308"/>
        <v>480.35644000000002</v>
      </c>
      <c r="R880" s="20">
        <f t="shared" si="281"/>
        <v>0</v>
      </c>
      <c r="S880" s="14">
        <f t="shared" si="309"/>
        <v>0</v>
      </c>
      <c r="T880" s="4" t="str">
        <f t="shared" si="310"/>
        <v>A+J=</v>
      </c>
      <c r="U880" s="29">
        <f t="shared" si="311"/>
        <v>46021</v>
      </c>
      <c r="V880" s="3"/>
      <c r="W880" s="3"/>
      <c r="X880" s="3"/>
      <c r="Y880" s="29"/>
      <c r="Z880" s="3"/>
      <c r="AA880" s="1"/>
      <c r="AB880" s="3"/>
      <c r="AC880" s="3"/>
      <c r="AD880" s="3"/>
      <c r="AE880" s="3"/>
      <c r="AF880" s="3"/>
      <c r="AG880" s="11"/>
      <c r="AH880" s="3"/>
      <c r="AI880" s="3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  <c r="EO880" s="2"/>
      <c r="EP880" s="2"/>
      <c r="EQ880" s="2"/>
      <c r="ER880" s="2"/>
      <c r="ES880" s="2"/>
      <c r="ET880" s="2"/>
      <c r="EU880" s="2"/>
      <c r="EV880" s="2"/>
      <c r="EW880" s="2"/>
      <c r="EX880" s="2"/>
      <c r="EY880" s="2"/>
    </row>
    <row r="881" spans="1:155" x14ac:dyDescent="0.15">
      <c r="A881" s="115">
        <f t="shared" si="283"/>
        <v>45804</v>
      </c>
      <c r="B881" s="116" t="str">
        <f t="shared" ca="1" si="297"/>
        <v>n.d</v>
      </c>
      <c r="C881" s="14">
        <f t="shared" si="298"/>
        <v>1000</v>
      </c>
      <c r="D881" s="95">
        <f t="shared" si="285"/>
        <v>45803</v>
      </c>
      <c r="E881" s="93">
        <f ca="1">IF(D881&lt;$B$1,VLOOKUP(D881,[1]DI!$A$4:$B$15000,2,FALSE),0)</f>
        <v>0</v>
      </c>
      <c r="F881" s="14">
        <f t="shared" ca="1" si="299"/>
        <v>1</v>
      </c>
      <c r="G881" s="14">
        <f ca="1">(TRUNC(PRODUCT($F$12:$F880),16))</f>
        <v>1.48035643743412</v>
      </c>
      <c r="H881" s="14">
        <f t="shared" si="300"/>
        <v>1</v>
      </c>
      <c r="I881" s="14">
        <f t="shared" ca="1" si="301"/>
        <v>1.48035644</v>
      </c>
      <c r="J881" s="13">
        <f t="shared" si="286"/>
        <v>0</v>
      </c>
      <c r="K881" s="29">
        <f t="shared" si="302"/>
        <v>44538</v>
      </c>
      <c r="L881" s="2">
        <f t="shared" si="303"/>
        <v>869</v>
      </c>
      <c r="M881" s="17">
        <f t="shared" si="304"/>
        <v>869</v>
      </c>
      <c r="N881" s="12">
        <f t="shared" si="305"/>
        <v>1</v>
      </c>
      <c r="O881" s="12">
        <f t="shared" ca="1" si="306"/>
        <v>1.48035644</v>
      </c>
      <c r="P881" s="17">
        <f t="shared" si="307"/>
        <v>0</v>
      </c>
      <c r="Q881" s="14">
        <f t="shared" ca="1" si="308"/>
        <v>480.35644000000002</v>
      </c>
      <c r="R881" s="20">
        <f t="shared" si="281"/>
        <v>0</v>
      </c>
      <c r="S881" s="14">
        <f t="shared" si="309"/>
        <v>0</v>
      </c>
      <c r="T881" s="4" t="str">
        <f t="shared" si="310"/>
        <v>A+J=</v>
      </c>
      <c r="U881" s="29">
        <f t="shared" si="311"/>
        <v>46021</v>
      </c>
      <c r="V881" s="3"/>
      <c r="W881" s="3"/>
      <c r="X881" s="3"/>
      <c r="Y881" s="29"/>
      <c r="Z881" s="3"/>
      <c r="AA881" s="1"/>
      <c r="AB881" s="3"/>
      <c r="AC881" s="3"/>
      <c r="AD881" s="3"/>
      <c r="AE881" s="3"/>
      <c r="AF881" s="3"/>
      <c r="AG881" s="11"/>
      <c r="AH881" s="3"/>
      <c r="AI881" s="3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  <c r="EO881" s="2"/>
      <c r="EP881" s="2"/>
      <c r="EQ881" s="2"/>
      <c r="ER881" s="2"/>
      <c r="ES881" s="2"/>
      <c r="ET881" s="2"/>
      <c r="EU881" s="2"/>
      <c r="EV881" s="2"/>
      <c r="EW881" s="2"/>
      <c r="EX881" s="2"/>
      <c r="EY881" s="2"/>
    </row>
    <row r="882" spans="1:155" x14ac:dyDescent="0.15">
      <c r="A882" s="115">
        <f t="shared" si="283"/>
        <v>45805</v>
      </c>
      <c r="B882" s="116" t="str">
        <f t="shared" ca="1" si="297"/>
        <v>n.d</v>
      </c>
      <c r="C882" s="14">
        <f t="shared" si="298"/>
        <v>1000</v>
      </c>
      <c r="D882" s="95">
        <f t="shared" si="285"/>
        <v>45804</v>
      </c>
      <c r="E882" s="93">
        <f ca="1">IF(D882&lt;$B$1,VLOOKUP(D882,[1]DI!$A$4:$B$15000,2,FALSE),0)</f>
        <v>0</v>
      </c>
      <c r="F882" s="14">
        <f t="shared" ca="1" si="299"/>
        <v>1</v>
      </c>
      <c r="G882" s="14">
        <f ca="1">(TRUNC(PRODUCT($F$12:$F881),16))</f>
        <v>1.48035643743412</v>
      </c>
      <c r="H882" s="14">
        <f t="shared" si="300"/>
        <v>1</v>
      </c>
      <c r="I882" s="14">
        <f t="shared" ca="1" si="301"/>
        <v>1.48035644</v>
      </c>
      <c r="J882" s="13">
        <f t="shared" si="286"/>
        <v>0</v>
      </c>
      <c r="K882" s="29">
        <f t="shared" si="302"/>
        <v>44538</v>
      </c>
      <c r="L882" s="2">
        <f t="shared" si="303"/>
        <v>870</v>
      </c>
      <c r="M882" s="17">
        <f t="shared" si="304"/>
        <v>870</v>
      </c>
      <c r="N882" s="12">
        <f t="shared" si="305"/>
        <v>1</v>
      </c>
      <c r="O882" s="12">
        <f t="shared" ca="1" si="306"/>
        <v>1.48035644</v>
      </c>
      <c r="P882" s="17">
        <f t="shared" si="307"/>
        <v>0</v>
      </c>
      <c r="Q882" s="14">
        <f t="shared" ca="1" si="308"/>
        <v>480.35644000000002</v>
      </c>
      <c r="R882" s="20">
        <f t="shared" si="281"/>
        <v>0</v>
      </c>
      <c r="S882" s="14">
        <f t="shared" si="309"/>
        <v>0</v>
      </c>
      <c r="T882" s="4" t="str">
        <f t="shared" si="310"/>
        <v>A+J=</v>
      </c>
      <c r="U882" s="29">
        <f t="shared" si="311"/>
        <v>46021</v>
      </c>
      <c r="V882" s="3"/>
      <c r="W882" s="3"/>
      <c r="X882" s="3"/>
      <c r="Y882" s="29"/>
      <c r="Z882" s="3"/>
      <c r="AA882" s="1"/>
      <c r="AB882" s="3"/>
      <c r="AC882" s="3"/>
      <c r="AD882" s="3"/>
      <c r="AE882" s="3"/>
      <c r="AF882" s="3"/>
      <c r="AG882" s="11"/>
      <c r="AH882" s="3"/>
      <c r="AI882" s="3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  <c r="EO882" s="2"/>
      <c r="EP882" s="2"/>
      <c r="EQ882" s="2"/>
      <c r="ER882" s="2"/>
      <c r="ES882" s="2"/>
      <c r="ET882" s="2"/>
      <c r="EU882" s="2"/>
      <c r="EV882" s="2"/>
      <c r="EW882" s="2"/>
      <c r="EX882" s="2"/>
      <c r="EY882" s="2"/>
    </row>
    <row r="883" spans="1:155" x14ac:dyDescent="0.15">
      <c r="A883" s="115">
        <f t="shared" si="283"/>
        <v>45806</v>
      </c>
      <c r="B883" s="116" t="str">
        <f t="shared" ca="1" si="297"/>
        <v>n.d</v>
      </c>
      <c r="C883" s="14">
        <f t="shared" si="298"/>
        <v>1000</v>
      </c>
      <c r="D883" s="95">
        <f t="shared" si="285"/>
        <v>45805</v>
      </c>
      <c r="E883" s="93">
        <f ca="1">IF(D883&lt;$B$1,VLOOKUP(D883,[1]DI!$A$4:$B$15000,2,FALSE),0)</f>
        <v>0</v>
      </c>
      <c r="F883" s="14">
        <f t="shared" ca="1" si="299"/>
        <v>1</v>
      </c>
      <c r="G883" s="14">
        <f ca="1">(TRUNC(PRODUCT($F$12:$F882),16))</f>
        <v>1.48035643743412</v>
      </c>
      <c r="H883" s="14">
        <f t="shared" si="300"/>
        <v>1</v>
      </c>
      <c r="I883" s="14">
        <f t="shared" ca="1" si="301"/>
        <v>1.48035644</v>
      </c>
      <c r="J883" s="13">
        <f t="shared" si="286"/>
        <v>0</v>
      </c>
      <c r="K883" s="29">
        <f t="shared" si="302"/>
        <v>44538</v>
      </c>
      <c r="L883" s="2">
        <f t="shared" si="303"/>
        <v>871</v>
      </c>
      <c r="M883" s="17">
        <f t="shared" si="304"/>
        <v>871</v>
      </c>
      <c r="N883" s="12">
        <f t="shared" si="305"/>
        <v>1</v>
      </c>
      <c r="O883" s="12">
        <f t="shared" ca="1" si="306"/>
        <v>1.48035644</v>
      </c>
      <c r="P883" s="17">
        <f t="shared" si="307"/>
        <v>0</v>
      </c>
      <c r="Q883" s="14">
        <f t="shared" ca="1" si="308"/>
        <v>480.35644000000002</v>
      </c>
      <c r="R883" s="20">
        <f t="shared" si="281"/>
        <v>0</v>
      </c>
      <c r="S883" s="14">
        <f t="shared" si="309"/>
        <v>0</v>
      </c>
      <c r="T883" s="4" t="str">
        <f t="shared" si="310"/>
        <v>A+J=</v>
      </c>
      <c r="U883" s="29">
        <f t="shared" si="311"/>
        <v>46021</v>
      </c>
      <c r="V883" s="3"/>
      <c r="W883" s="3"/>
      <c r="X883" s="3"/>
      <c r="Y883" s="29"/>
      <c r="Z883" s="3"/>
      <c r="AA883" s="1"/>
      <c r="AB883" s="3"/>
      <c r="AC883" s="3"/>
      <c r="AD883" s="3"/>
      <c r="AE883" s="3"/>
      <c r="AF883" s="3"/>
      <c r="AG883" s="11"/>
      <c r="AH883" s="3"/>
      <c r="AI883" s="3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  <c r="EO883" s="2"/>
      <c r="EP883" s="2"/>
      <c r="EQ883" s="2"/>
      <c r="ER883" s="2"/>
      <c r="ES883" s="2"/>
      <c r="ET883" s="2"/>
      <c r="EU883" s="2"/>
      <c r="EV883" s="2"/>
      <c r="EW883" s="2"/>
      <c r="EX883" s="2"/>
      <c r="EY883" s="2"/>
    </row>
    <row r="884" spans="1:155" x14ac:dyDescent="0.15">
      <c r="A884" s="115">
        <f t="shared" si="283"/>
        <v>45807</v>
      </c>
      <c r="B884" s="116" t="str">
        <f t="shared" ca="1" si="297"/>
        <v>n.d</v>
      </c>
      <c r="C884" s="14">
        <f t="shared" si="298"/>
        <v>1000</v>
      </c>
      <c r="D884" s="95">
        <f t="shared" si="285"/>
        <v>45806</v>
      </c>
      <c r="E884" s="93">
        <f ca="1">IF(D884&lt;$B$1,VLOOKUP(D884,[1]DI!$A$4:$B$15000,2,FALSE),0)</f>
        <v>0</v>
      </c>
      <c r="F884" s="14">
        <f t="shared" ca="1" si="299"/>
        <v>1</v>
      </c>
      <c r="G884" s="14">
        <f ca="1">(TRUNC(PRODUCT($F$12:$F883),16))</f>
        <v>1.48035643743412</v>
      </c>
      <c r="H884" s="14">
        <f t="shared" si="300"/>
        <v>1</v>
      </c>
      <c r="I884" s="14">
        <f t="shared" ca="1" si="301"/>
        <v>1.48035644</v>
      </c>
      <c r="J884" s="13">
        <f t="shared" si="286"/>
        <v>0</v>
      </c>
      <c r="K884" s="29">
        <f t="shared" si="302"/>
        <v>44538</v>
      </c>
      <c r="L884" s="2">
        <f t="shared" si="303"/>
        <v>872</v>
      </c>
      <c r="M884" s="17">
        <f t="shared" si="304"/>
        <v>872</v>
      </c>
      <c r="N884" s="12">
        <f t="shared" si="305"/>
        <v>1</v>
      </c>
      <c r="O884" s="12">
        <f t="shared" ca="1" si="306"/>
        <v>1.48035644</v>
      </c>
      <c r="P884" s="17">
        <f t="shared" si="307"/>
        <v>0</v>
      </c>
      <c r="Q884" s="14">
        <f t="shared" ca="1" si="308"/>
        <v>480.35644000000002</v>
      </c>
      <c r="R884" s="20">
        <f t="shared" si="281"/>
        <v>0</v>
      </c>
      <c r="S884" s="14">
        <f t="shared" si="309"/>
        <v>0</v>
      </c>
      <c r="T884" s="4" t="str">
        <f t="shared" si="310"/>
        <v>A+J=</v>
      </c>
      <c r="U884" s="29">
        <f t="shared" si="311"/>
        <v>46021</v>
      </c>
      <c r="V884" s="3"/>
      <c r="W884" s="3"/>
      <c r="X884" s="3"/>
      <c r="Y884" s="29"/>
      <c r="Z884" s="3"/>
      <c r="AA884" s="1"/>
      <c r="AB884" s="3"/>
      <c r="AC884" s="3"/>
      <c r="AD884" s="3"/>
      <c r="AE884" s="3"/>
      <c r="AF884" s="3"/>
      <c r="AG884" s="11"/>
      <c r="AH884" s="3"/>
      <c r="AI884" s="3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  <c r="EO884" s="2"/>
      <c r="EP884" s="2"/>
      <c r="EQ884" s="2"/>
      <c r="ER884" s="2"/>
      <c r="ES884" s="2"/>
      <c r="ET884" s="2"/>
      <c r="EU884" s="2"/>
      <c r="EV884" s="2"/>
      <c r="EW884" s="2"/>
      <c r="EX884" s="2"/>
      <c r="EY884" s="2"/>
    </row>
    <row r="885" spans="1:155" x14ac:dyDescent="0.15">
      <c r="A885" s="115">
        <f t="shared" si="283"/>
        <v>45810</v>
      </c>
      <c r="B885" s="116" t="str">
        <f t="shared" ca="1" si="297"/>
        <v>n.d</v>
      </c>
      <c r="C885" s="14">
        <f t="shared" si="298"/>
        <v>1000</v>
      </c>
      <c r="D885" s="95">
        <f t="shared" si="285"/>
        <v>45807</v>
      </c>
      <c r="E885" s="93">
        <f ca="1">IF(D885&lt;$B$1,VLOOKUP(D885,[1]DI!$A$4:$B$15000,2,FALSE),0)</f>
        <v>0</v>
      </c>
      <c r="F885" s="14">
        <f t="shared" ca="1" si="299"/>
        <v>1</v>
      </c>
      <c r="G885" s="14">
        <f ca="1">(TRUNC(PRODUCT($F$12:$F884),16))</f>
        <v>1.48035643743412</v>
      </c>
      <c r="H885" s="14">
        <f t="shared" si="300"/>
        <v>1</v>
      </c>
      <c r="I885" s="14">
        <f t="shared" ca="1" si="301"/>
        <v>1.48035644</v>
      </c>
      <c r="J885" s="13">
        <f t="shared" si="286"/>
        <v>0</v>
      </c>
      <c r="K885" s="29">
        <f t="shared" si="302"/>
        <v>44538</v>
      </c>
      <c r="L885" s="2">
        <f t="shared" si="303"/>
        <v>873</v>
      </c>
      <c r="M885" s="17">
        <f t="shared" si="304"/>
        <v>873</v>
      </c>
      <c r="N885" s="12">
        <f t="shared" si="305"/>
        <v>1</v>
      </c>
      <c r="O885" s="12">
        <f t="shared" ca="1" si="306"/>
        <v>1.48035644</v>
      </c>
      <c r="P885" s="17">
        <f t="shared" si="307"/>
        <v>0</v>
      </c>
      <c r="Q885" s="14">
        <f t="shared" ca="1" si="308"/>
        <v>480.35644000000002</v>
      </c>
      <c r="R885" s="20">
        <f t="shared" si="281"/>
        <v>0</v>
      </c>
      <c r="S885" s="14">
        <f t="shared" si="309"/>
        <v>0</v>
      </c>
      <c r="T885" s="4" t="str">
        <f t="shared" si="310"/>
        <v>A+J=</v>
      </c>
      <c r="U885" s="29">
        <f t="shared" si="311"/>
        <v>46021</v>
      </c>
      <c r="V885" s="3"/>
      <c r="W885" s="3"/>
      <c r="X885" s="3"/>
      <c r="Y885" s="29"/>
      <c r="Z885" s="3"/>
      <c r="AA885" s="1"/>
      <c r="AB885" s="3"/>
      <c r="AC885" s="3"/>
      <c r="AD885" s="3"/>
      <c r="AE885" s="3"/>
      <c r="AF885" s="3"/>
      <c r="AG885" s="11"/>
      <c r="AH885" s="3"/>
      <c r="AI885" s="3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  <c r="EO885" s="2"/>
      <c r="EP885" s="2"/>
      <c r="EQ885" s="2"/>
      <c r="ER885" s="2"/>
      <c r="ES885" s="2"/>
      <c r="ET885" s="2"/>
      <c r="EU885" s="2"/>
      <c r="EV885" s="2"/>
      <c r="EW885" s="2"/>
      <c r="EX885" s="2"/>
      <c r="EY885" s="2"/>
    </row>
    <row r="886" spans="1:155" x14ac:dyDescent="0.15">
      <c r="A886" s="115">
        <f t="shared" si="283"/>
        <v>45811</v>
      </c>
      <c r="B886" s="116" t="str">
        <f t="shared" ca="1" si="297"/>
        <v>n.d</v>
      </c>
      <c r="C886" s="14">
        <f t="shared" si="298"/>
        <v>1000</v>
      </c>
      <c r="D886" s="95">
        <f t="shared" si="285"/>
        <v>45810</v>
      </c>
      <c r="E886" s="93">
        <f ca="1">IF(D886&lt;$B$1,VLOOKUP(D886,[1]DI!$A$4:$B$15000,2,FALSE),0)</f>
        <v>0</v>
      </c>
      <c r="F886" s="14">
        <f t="shared" ca="1" si="299"/>
        <v>1</v>
      </c>
      <c r="G886" s="14">
        <f ca="1">(TRUNC(PRODUCT($F$12:$F885),16))</f>
        <v>1.48035643743412</v>
      </c>
      <c r="H886" s="14">
        <f t="shared" si="300"/>
        <v>1</v>
      </c>
      <c r="I886" s="14">
        <f t="shared" ca="1" si="301"/>
        <v>1.48035644</v>
      </c>
      <c r="J886" s="13">
        <f t="shared" si="286"/>
        <v>0</v>
      </c>
      <c r="K886" s="29">
        <f t="shared" si="302"/>
        <v>44538</v>
      </c>
      <c r="L886" s="2">
        <f t="shared" si="303"/>
        <v>874</v>
      </c>
      <c r="M886" s="17">
        <f t="shared" si="304"/>
        <v>874</v>
      </c>
      <c r="N886" s="12">
        <f t="shared" si="305"/>
        <v>1</v>
      </c>
      <c r="O886" s="12">
        <f t="shared" ca="1" si="306"/>
        <v>1.48035644</v>
      </c>
      <c r="P886" s="17">
        <f t="shared" si="307"/>
        <v>0</v>
      </c>
      <c r="Q886" s="14">
        <f t="shared" ca="1" si="308"/>
        <v>480.35644000000002</v>
      </c>
      <c r="R886" s="20">
        <f t="shared" si="281"/>
        <v>0</v>
      </c>
      <c r="S886" s="14">
        <f t="shared" si="309"/>
        <v>0</v>
      </c>
      <c r="T886" s="4" t="str">
        <f t="shared" si="310"/>
        <v>A+J=</v>
      </c>
      <c r="U886" s="29">
        <f t="shared" si="311"/>
        <v>46021</v>
      </c>
      <c r="V886" s="3"/>
      <c r="W886" s="3"/>
      <c r="X886" s="3"/>
      <c r="Y886" s="29"/>
      <c r="Z886" s="3"/>
      <c r="AA886" s="1"/>
      <c r="AB886" s="3"/>
      <c r="AC886" s="3"/>
      <c r="AD886" s="3"/>
      <c r="AE886" s="3"/>
      <c r="AF886" s="3"/>
      <c r="AG886" s="11"/>
      <c r="AH886" s="3"/>
      <c r="AI886" s="3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  <c r="EO886" s="2"/>
      <c r="EP886" s="2"/>
      <c r="EQ886" s="2"/>
      <c r="ER886" s="2"/>
      <c r="ES886" s="2"/>
      <c r="ET886" s="2"/>
      <c r="EU886" s="2"/>
      <c r="EV886" s="2"/>
      <c r="EW886" s="2"/>
      <c r="EX886" s="2"/>
      <c r="EY886" s="2"/>
    </row>
    <row r="887" spans="1:155" x14ac:dyDescent="0.15">
      <c r="A887" s="115">
        <f t="shared" si="283"/>
        <v>45812</v>
      </c>
      <c r="B887" s="116" t="str">
        <f t="shared" ca="1" si="297"/>
        <v>n.d</v>
      </c>
      <c r="C887" s="14">
        <f t="shared" si="298"/>
        <v>1000</v>
      </c>
      <c r="D887" s="95">
        <f t="shared" si="285"/>
        <v>45811</v>
      </c>
      <c r="E887" s="93">
        <f ca="1">IF(D887&lt;$B$1,VLOOKUP(D887,[1]DI!$A$4:$B$15000,2,FALSE),0)</f>
        <v>0</v>
      </c>
      <c r="F887" s="14">
        <f t="shared" ca="1" si="299"/>
        <v>1</v>
      </c>
      <c r="G887" s="14">
        <f ca="1">(TRUNC(PRODUCT($F$12:$F886),16))</f>
        <v>1.48035643743412</v>
      </c>
      <c r="H887" s="14">
        <f t="shared" si="300"/>
        <v>1</v>
      </c>
      <c r="I887" s="14">
        <f t="shared" ca="1" si="301"/>
        <v>1.48035644</v>
      </c>
      <c r="J887" s="13">
        <f t="shared" si="286"/>
        <v>0</v>
      </c>
      <c r="K887" s="29">
        <f t="shared" si="302"/>
        <v>44538</v>
      </c>
      <c r="L887" s="2">
        <f t="shared" si="303"/>
        <v>875</v>
      </c>
      <c r="M887" s="17">
        <f t="shared" si="304"/>
        <v>875</v>
      </c>
      <c r="N887" s="12">
        <f t="shared" si="305"/>
        <v>1</v>
      </c>
      <c r="O887" s="12">
        <f t="shared" ca="1" si="306"/>
        <v>1.48035644</v>
      </c>
      <c r="P887" s="17">
        <f t="shared" si="307"/>
        <v>0</v>
      </c>
      <c r="Q887" s="14">
        <f t="shared" ca="1" si="308"/>
        <v>480.35644000000002</v>
      </c>
      <c r="R887" s="20">
        <f t="shared" si="281"/>
        <v>0</v>
      </c>
      <c r="S887" s="14">
        <f t="shared" si="309"/>
        <v>0</v>
      </c>
      <c r="T887" s="4" t="str">
        <f t="shared" si="310"/>
        <v>A+J=</v>
      </c>
      <c r="U887" s="29">
        <f t="shared" si="311"/>
        <v>46021</v>
      </c>
      <c r="V887" s="3"/>
      <c r="W887" s="3"/>
      <c r="X887" s="3"/>
      <c r="Y887" s="29"/>
      <c r="Z887" s="3"/>
      <c r="AA887" s="1"/>
      <c r="AB887" s="3"/>
      <c r="AC887" s="3"/>
      <c r="AD887" s="3"/>
      <c r="AE887" s="3"/>
      <c r="AF887" s="3"/>
      <c r="AG887" s="11"/>
      <c r="AH887" s="3"/>
      <c r="AI887" s="3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  <c r="EO887" s="2"/>
      <c r="EP887" s="2"/>
      <c r="EQ887" s="2"/>
      <c r="ER887" s="2"/>
      <c r="ES887" s="2"/>
      <c r="ET887" s="2"/>
      <c r="EU887" s="2"/>
      <c r="EV887" s="2"/>
      <c r="EW887" s="2"/>
      <c r="EX887" s="2"/>
      <c r="EY887" s="2"/>
    </row>
    <row r="888" spans="1:155" x14ac:dyDescent="0.15">
      <c r="A888" s="115">
        <f t="shared" si="283"/>
        <v>45813</v>
      </c>
      <c r="B888" s="116" t="str">
        <f t="shared" ca="1" si="297"/>
        <v>n.d</v>
      </c>
      <c r="C888" s="14">
        <f t="shared" si="298"/>
        <v>1000</v>
      </c>
      <c r="D888" s="95">
        <f t="shared" si="285"/>
        <v>45812</v>
      </c>
      <c r="E888" s="93">
        <f ca="1">IF(D888&lt;$B$1,VLOOKUP(D888,[1]DI!$A$4:$B$15000,2,FALSE),0)</f>
        <v>0</v>
      </c>
      <c r="F888" s="14">
        <f t="shared" ca="1" si="299"/>
        <v>1</v>
      </c>
      <c r="G888" s="14">
        <f ca="1">(TRUNC(PRODUCT($F$12:$F887),16))</f>
        <v>1.48035643743412</v>
      </c>
      <c r="H888" s="14">
        <f t="shared" si="300"/>
        <v>1</v>
      </c>
      <c r="I888" s="14">
        <f t="shared" ca="1" si="301"/>
        <v>1.48035644</v>
      </c>
      <c r="J888" s="13">
        <f t="shared" si="286"/>
        <v>0</v>
      </c>
      <c r="K888" s="29">
        <f t="shared" si="302"/>
        <v>44538</v>
      </c>
      <c r="L888" s="2">
        <f t="shared" si="303"/>
        <v>876</v>
      </c>
      <c r="M888" s="17">
        <f t="shared" si="304"/>
        <v>876</v>
      </c>
      <c r="N888" s="12">
        <f t="shared" si="305"/>
        <v>1</v>
      </c>
      <c r="O888" s="12">
        <f t="shared" ca="1" si="306"/>
        <v>1.48035644</v>
      </c>
      <c r="P888" s="17">
        <f t="shared" si="307"/>
        <v>0</v>
      </c>
      <c r="Q888" s="14">
        <f t="shared" ca="1" si="308"/>
        <v>480.35644000000002</v>
      </c>
      <c r="R888" s="20">
        <f t="shared" si="281"/>
        <v>0</v>
      </c>
      <c r="S888" s="14">
        <f t="shared" si="309"/>
        <v>0</v>
      </c>
      <c r="T888" s="4" t="str">
        <f t="shared" si="310"/>
        <v>A+J=</v>
      </c>
      <c r="U888" s="29">
        <f t="shared" si="311"/>
        <v>46021</v>
      </c>
      <c r="V888" s="3"/>
      <c r="W888" s="3"/>
      <c r="X888" s="3"/>
      <c r="Y888" s="29"/>
      <c r="Z888" s="3"/>
      <c r="AA888" s="1"/>
      <c r="AB888" s="3"/>
      <c r="AC888" s="3"/>
      <c r="AD888" s="3"/>
      <c r="AE888" s="3"/>
      <c r="AF888" s="3"/>
      <c r="AG888" s="11"/>
      <c r="AH888" s="3"/>
      <c r="AI888" s="3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  <c r="EO888" s="2"/>
      <c r="EP888" s="2"/>
      <c r="EQ888" s="2"/>
      <c r="ER888" s="2"/>
      <c r="ES888" s="2"/>
      <c r="ET888" s="2"/>
      <c r="EU888" s="2"/>
      <c r="EV888" s="2"/>
      <c r="EW888" s="2"/>
      <c r="EX888" s="2"/>
      <c r="EY888" s="2"/>
    </row>
    <row r="889" spans="1:155" x14ac:dyDescent="0.15">
      <c r="A889" s="115">
        <f t="shared" si="283"/>
        <v>45814</v>
      </c>
      <c r="B889" s="116" t="str">
        <f t="shared" ca="1" si="297"/>
        <v>n.d</v>
      </c>
      <c r="C889" s="14">
        <f t="shared" si="298"/>
        <v>1000</v>
      </c>
      <c r="D889" s="95">
        <f t="shared" si="285"/>
        <v>45813</v>
      </c>
      <c r="E889" s="93">
        <f ca="1">IF(D889&lt;$B$1,VLOOKUP(D889,[1]DI!$A$4:$B$15000,2,FALSE),0)</f>
        <v>0</v>
      </c>
      <c r="F889" s="14">
        <f t="shared" ca="1" si="299"/>
        <v>1</v>
      </c>
      <c r="G889" s="14">
        <f ca="1">(TRUNC(PRODUCT($F$12:$F888),16))</f>
        <v>1.48035643743412</v>
      </c>
      <c r="H889" s="14">
        <f t="shared" si="300"/>
        <v>1</v>
      </c>
      <c r="I889" s="14">
        <f t="shared" ca="1" si="301"/>
        <v>1.48035644</v>
      </c>
      <c r="J889" s="13">
        <f t="shared" si="286"/>
        <v>0</v>
      </c>
      <c r="K889" s="29">
        <f t="shared" si="302"/>
        <v>44538</v>
      </c>
      <c r="L889" s="2">
        <f t="shared" si="303"/>
        <v>877</v>
      </c>
      <c r="M889" s="17">
        <f t="shared" si="304"/>
        <v>877</v>
      </c>
      <c r="N889" s="12">
        <f t="shared" si="305"/>
        <v>1</v>
      </c>
      <c r="O889" s="12">
        <f t="shared" ca="1" si="306"/>
        <v>1.48035644</v>
      </c>
      <c r="P889" s="17">
        <f t="shared" si="307"/>
        <v>0</v>
      </c>
      <c r="Q889" s="14">
        <f t="shared" ca="1" si="308"/>
        <v>480.35644000000002</v>
      </c>
      <c r="R889" s="20">
        <f t="shared" si="281"/>
        <v>0</v>
      </c>
      <c r="S889" s="14">
        <f t="shared" si="309"/>
        <v>0</v>
      </c>
      <c r="T889" s="4" t="str">
        <f t="shared" si="310"/>
        <v>A+J=</v>
      </c>
      <c r="U889" s="29">
        <f t="shared" si="311"/>
        <v>46021</v>
      </c>
      <c r="V889" s="3"/>
      <c r="W889" s="3"/>
      <c r="X889" s="3"/>
      <c r="Y889" s="29"/>
      <c r="Z889" s="3"/>
      <c r="AA889" s="1"/>
      <c r="AB889" s="3"/>
      <c r="AC889" s="3"/>
      <c r="AD889" s="3"/>
      <c r="AE889" s="3"/>
      <c r="AF889" s="3"/>
      <c r="AG889" s="11"/>
      <c r="AH889" s="3"/>
      <c r="AI889" s="3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  <c r="EO889" s="2"/>
      <c r="EP889" s="2"/>
      <c r="EQ889" s="2"/>
      <c r="ER889" s="2"/>
      <c r="ES889" s="2"/>
      <c r="ET889" s="2"/>
      <c r="EU889" s="2"/>
      <c r="EV889" s="2"/>
      <c r="EW889" s="2"/>
      <c r="EX889" s="2"/>
      <c r="EY889" s="2"/>
    </row>
    <row r="890" spans="1:155" x14ac:dyDescent="0.15">
      <c r="A890" s="115">
        <f t="shared" si="283"/>
        <v>45817</v>
      </c>
      <c r="B890" s="116" t="str">
        <f t="shared" ca="1" si="297"/>
        <v>n.d</v>
      </c>
      <c r="C890" s="14">
        <f t="shared" si="298"/>
        <v>1000</v>
      </c>
      <c r="D890" s="95">
        <f t="shared" si="285"/>
        <v>45814</v>
      </c>
      <c r="E890" s="93">
        <f ca="1">IF(D890&lt;$B$1,VLOOKUP(D890,[1]DI!$A$4:$B$15000,2,FALSE),0)</f>
        <v>0</v>
      </c>
      <c r="F890" s="14">
        <f t="shared" ca="1" si="299"/>
        <v>1</v>
      </c>
      <c r="G890" s="14">
        <f ca="1">(TRUNC(PRODUCT($F$12:$F889),16))</f>
        <v>1.48035643743412</v>
      </c>
      <c r="H890" s="14">
        <f t="shared" si="300"/>
        <v>1</v>
      </c>
      <c r="I890" s="14">
        <f t="shared" ca="1" si="301"/>
        <v>1.48035644</v>
      </c>
      <c r="J890" s="13">
        <f t="shared" si="286"/>
        <v>0</v>
      </c>
      <c r="K890" s="29">
        <f t="shared" si="302"/>
        <v>44538</v>
      </c>
      <c r="L890" s="2">
        <f t="shared" si="303"/>
        <v>878</v>
      </c>
      <c r="M890" s="17">
        <f t="shared" si="304"/>
        <v>878</v>
      </c>
      <c r="N890" s="12">
        <f t="shared" si="305"/>
        <v>1</v>
      </c>
      <c r="O890" s="12">
        <f t="shared" ca="1" si="306"/>
        <v>1.48035644</v>
      </c>
      <c r="P890" s="17">
        <f t="shared" si="307"/>
        <v>0</v>
      </c>
      <c r="Q890" s="14">
        <f t="shared" ca="1" si="308"/>
        <v>480.35644000000002</v>
      </c>
      <c r="R890" s="20">
        <f t="shared" si="281"/>
        <v>0</v>
      </c>
      <c r="S890" s="14">
        <f t="shared" si="309"/>
        <v>0</v>
      </c>
      <c r="T890" s="4" t="str">
        <f t="shared" si="310"/>
        <v>A+J=</v>
      </c>
      <c r="U890" s="29">
        <f t="shared" si="311"/>
        <v>46021</v>
      </c>
      <c r="V890" s="3"/>
      <c r="W890" s="3"/>
      <c r="X890" s="3"/>
      <c r="Y890" s="29"/>
      <c r="Z890" s="3"/>
      <c r="AA890" s="1"/>
      <c r="AB890" s="3"/>
      <c r="AC890" s="3"/>
      <c r="AD890" s="3"/>
      <c r="AE890" s="3"/>
      <c r="AF890" s="3"/>
      <c r="AG890" s="11"/>
      <c r="AH890" s="3"/>
      <c r="AI890" s="3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  <c r="EO890" s="2"/>
      <c r="EP890" s="2"/>
      <c r="EQ890" s="2"/>
      <c r="ER890" s="2"/>
      <c r="ES890" s="2"/>
      <c r="ET890" s="2"/>
      <c r="EU890" s="2"/>
      <c r="EV890" s="2"/>
      <c r="EW890" s="2"/>
      <c r="EX890" s="2"/>
      <c r="EY890" s="2"/>
    </row>
    <row r="891" spans="1:155" x14ac:dyDescent="0.15">
      <c r="A891" s="115">
        <f t="shared" si="283"/>
        <v>45818</v>
      </c>
      <c r="B891" s="116" t="str">
        <f t="shared" ca="1" si="297"/>
        <v>n.d</v>
      </c>
      <c r="C891" s="14">
        <f t="shared" si="298"/>
        <v>1000</v>
      </c>
      <c r="D891" s="95">
        <f t="shared" si="285"/>
        <v>45817</v>
      </c>
      <c r="E891" s="93">
        <f ca="1">IF(D891&lt;$B$1,VLOOKUP(D891,[1]DI!$A$4:$B$15000,2,FALSE),0)</f>
        <v>0</v>
      </c>
      <c r="F891" s="14">
        <f t="shared" ca="1" si="299"/>
        <v>1</v>
      </c>
      <c r="G891" s="14">
        <f ca="1">(TRUNC(PRODUCT($F$12:$F890),16))</f>
        <v>1.48035643743412</v>
      </c>
      <c r="H891" s="14">
        <f t="shared" si="300"/>
        <v>1</v>
      </c>
      <c r="I891" s="14">
        <f t="shared" ca="1" si="301"/>
        <v>1.48035644</v>
      </c>
      <c r="J891" s="13">
        <f t="shared" si="286"/>
        <v>0</v>
      </c>
      <c r="K891" s="29">
        <f t="shared" si="302"/>
        <v>44538</v>
      </c>
      <c r="L891" s="2">
        <f t="shared" si="303"/>
        <v>879</v>
      </c>
      <c r="M891" s="17">
        <f t="shared" si="304"/>
        <v>879</v>
      </c>
      <c r="N891" s="12">
        <f t="shared" si="305"/>
        <v>1</v>
      </c>
      <c r="O891" s="12">
        <f t="shared" ca="1" si="306"/>
        <v>1.48035644</v>
      </c>
      <c r="P891" s="17">
        <f t="shared" si="307"/>
        <v>0</v>
      </c>
      <c r="Q891" s="14">
        <f t="shared" ca="1" si="308"/>
        <v>480.35644000000002</v>
      </c>
      <c r="R891" s="20">
        <f t="shared" si="281"/>
        <v>0</v>
      </c>
      <c r="S891" s="14">
        <f t="shared" si="309"/>
        <v>0</v>
      </c>
      <c r="T891" s="4" t="str">
        <f t="shared" si="310"/>
        <v>A+J=</v>
      </c>
      <c r="U891" s="29">
        <f t="shared" si="311"/>
        <v>46021</v>
      </c>
      <c r="V891" s="3"/>
      <c r="W891" s="3"/>
      <c r="X891" s="3"/>
      <c r="Y891" s="29"/>
      <c r="Z891" s="3"/>
      <c r="AA891" s="1"/>
      <c r="AB891" s="3"/>
      <c r="AC891" s="3"/>
      <c r="AD891" s="3"/>
      <c r="AE891" s="3"/>
      <c r="AF891" s="3"/>
      <c r="AG891" s="11"/>
      <c r="AH891" s="3"/>
      <c r="AI891" s="3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  <c r="EO891" s="2"/>
      <c r="EP891" s="2"/>
      <c r="EQ891" s="2"/>
      <c r="ER891" s="2"/>
      <c r="ES891" s="2"/>
      <c r="ET891" s="2"/>
      <c r="EU891" s="2"/>
      <c r="EV891" s="2"/>
      <c r="EW891" s="2"/>
      <c r="EX891" s="2"/>
      <c r="EY891" s="2"/>
    </row>
    <row r="892" spans="1:155" x14ac:dyDescent="0.15">
      <c r="A892" s="115">
        <f t="shared" si="283"/>
        <v>45819</v>
      </c>
      <c r="B892" s="116" t="str">
        <f t="shared" ca="1" si="297"/>
        <v>n.d</v>
      </c>
      <c r="C892" s="14">
        <f t="shared" si="298"/>
        <v>1000</v>
      </c>
      <c r="D892" s="95">
        <f t="shared" si="285"/>
        <v>45818</v>
      </c>
      <c r="E892" s="93">
        <f ca="1">IF(D892&lt;$B$1,VLOOKUP(D892,[1]DI!$A$4:$B$15000,2,FALSE),0)</f>
        <v>0</v>
      </c>
      <c r="F892" s="14">
        <f t="shared" ca="1" si="299"/>
        <v>1</v>
      </c>
      <c r="G892" s="14">
        <f ca="1">(TRUNC(PRODUCT($F$12:$F891),16))</f>
        <v>1.48035643743412</v>
      </c>
      <c r="H892" s="14">
        <f t="shared" si="300"/>
        <v>1</v>
      </c>
      <c r="I892" s="14">
        <f t="shared" ca="1" si="301"/>
        <v>1.48035644</v>
      </c>
      <c r="J892" s="13">
        <f t="shared" si="286"/>
        <v>0</v>
      </c>
      <c r="K892" s="29">
        <f t="shared" si="302"/>
        <v>44538</v>
      </c>
      <c r="L892" s="2">
        <f t="shared" si="303"/>
        <v>880</v>
      </c>
      <c r="M892" s="17">
        <f t="shared" si="304"/>
        <v>880</v>
      </c>
      <c r="N892" s="12">
        <f t="shared" si="305"/>
        <v>1</v>
      </c>
      <c r="O892" s="12">
        <f t="shared" ca="1" si="306"/>
        <v>1.48035644</v>
      </c>
      <c r="P892" s="17">
        <f t="shared" si="307"/>
        <v>0</v>
      </c>
      <c r="Q892" s="14">
        <f t="shared" ca="1" si="308"/>
        <v>480.35644000000002</v>
      </c>
      <c r="R892" s="20">
        <f t="shared" si="281"/>
        <v>0</v>
      </c>
      <c r="S892" s="14">
        <f t="shared" si="309"/>
        <v>0</v>
      </c>
      <c r="T892" s="4" t="str">
        <f t="shared" si="310"/>
        <v>A+J=</v>
      </c>
      <c r="U892" s="29">
        <f t="shared" si="311"/>
        <v>46021</v>
      </c>
      <c r="V892" s="3"/>
      <c r="W892" s="3"/>
      <c r="X892" s="3"/>
      <c r="Y892" s="29"/>
      <c r="Z892" s="3"/>
      <c r="AA892" s="1"/>
      <c r="AB892" s="3"/>
      <c r="AC892" s="3"/>
      <c r="AD892" s="3"/>
      <c r="AE892" s="3"/>
      <c r="AF892" s="3"/>
      <c r="AG892" s="11"/>
      <c r="AH892" s="3"/>
      <c r="AI892" s="3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  <c r="EO892" s="2"/>
      <c r="EP892" s="2"/>
      <c r="EQ892" s="2"/>
      <c r="ER892" s="2"/>
      <c r="ES892" s="2"/>
      <c r="ET892" s="2"/>
      <c r="EU892" s="2"/>
      <c r="EV892" s="2"/>
      <c r="EW892" s="2"/>
      <c r="EX892" s="2"/>
      <c r="EY892" s="2"/>
    </row>
    <row r="893" spans="1:155" x14ac:dyDescent="0.15">
      <c r="A893" s="115">
        <f t="shared" si="283"/>
        <v>45820</v>
      </c>
      <c r="B893" s="116" t="str">
        <f t="shared" ca="1" si="297"/>
        <v>n.d</v>
      </c>
      <c r="C893" s="14">
        <f t="shared" si="298"/>
        <v>1000</v>
      </c>
      <c r="D893" s="95">
        <f t="shared" si="285"/>
        <v>45819</v>
      </c>
      <c r="E893" s="93">
        <f ca="1">IF(D893&lt;$B$1,VLOOKUP(D893,[1]DI!$A$4:$B$15000,2,FALSE),0)</f>
        <v>0</v>
      </c>
      <c r="F893" s="14">
        <f t="shared" ca="1" si="299"/>
        <v>1</v>
      </c>
      <c r="G893" s="14">
        <f ca="1">(TRUNC(PRODUCT($F$12:$F892),16))</f>
        <v>1.48035643743412</v>
      </c>
      <c r="H893" s="14">
        <f t="shared" si="300"/>
        <v>1</v>
      </c>
      <c r="I893" s="14">
        <f t="shared" ca="1" si="301"/>
        <v>1.48035644</v>
      </c>
      <c r="J893" s="13">
        <f t="shared" si="286"/>
        <v>0</v>
      </c>
      <c r="K893" s="29">
        <f t="shared" si="302"/>
        <v>44538</v>
      </c>
      <c r="L893" s="2">
        <f t="shared" si="303"/>
        <v>881</v>
      </c>
      <c r="M893" s="17">
        <f t="shared" si="304"/>
        <v>881</v>
      </c>
      <c r="N893" s="12">
        <f t="shared" si="305"/>
        <v>1</v>
      </c>
      <c r="O893" s="12">
        <f t="shared" ca="1" si="306"/>
        <v>1.48035644</v>
      </c>
      <c r="P893" s="17">
        <f t="shared" si="307"/>
        <v>0</v>
      </c>
      <c r="Q893" s="14">
        <f t="shared" ca="1" si="308"/>
        <v>480.35644000000002</v>
      </c>
      <c r="R893" s="20">
        <f t="shared" si="281"/>
        <v>0</v>
      </c>
      <c r="S893" s="14">
        <f t="shared" si="309"/>
        <v>0</v>
      </c>
      <c r="T893" s="4" t="str">
        <f t="shared" si="310"/>
        <v>A+J=</v>
      </c>
      <c r="U893" s="29">
        <f t="shared" si="311"/>
        <v>46021</v>
      </c>
      <c r="V893" s="3"/>
      <c r="W893" s="3"/>
      <c r="X893" s="3"/>
      <c r="Y893" s="29"/>
      <c r="Z893" s="3"/>
      <c r="AA893" s="1"/>
      <c r="AB893" s="3"/>
      <c r="AC893" s="3"/>
      <c r="AD893" s="3"/>
      <c r="AE893" s="3"/>
      <c r="AF893" s="3"/>
      <c r="AG893" s="11"/>
      <c r="AH893" s="3"/>
      <c r="AI893" s="3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  <c r="EO893" s="2"/>
      <c r="EP893" s="2"/>
      <c r="EQ893" s="2"/>
      <c r="ER893" s="2"/>
      <c r="ES893" s="2"/>
      <c r="ET893" s="2"/>
      <c r="EU893" s="2"/>
      <c r="EV893" s="2"/>
      <c r="EW893" s="2"/>
      <c r="EX893" s="2"/>
      <c r="EY893" s="2"/>
    </row>
    <row r="894" spans="1:155" x14ac:dyDescent="0.15">
      <c r="A894" s="115">
        <f t="shared" si="283"/>
        <v>45821</v>
      </c>
      <c r="B894" s="116" t="str">
        <f t="shared" ca="1" si="297"/>
        <v>n.d</v>
      </c>
      <c r="C894" s="14">
        <f t="shared" si="298"/>
        <v>1000</v>
      </c>
      <c r="D894" s="95">
        <f t="shared" si="285"/>
        <v>45820</v>
      </c>
      <c r="E894" s="93">
        <f ca="1">IF(D894&lt;$B$1,VLOOKUP(D894,[1]DI!$A$4:$B$15000,2,FALSE),0)</f>
        <v>0</v>
      </c>
      <c r="F894" s="14">
        <f t="shared" ca="1" si="299"/>
        <v>1</v>
      </c>
      <c r="G894" s="14">
        <f ca="1">(TRUNC(PRODUCT($F$12:$F893),16))</f>
        <v>1.48035643743412</v>
      </c>
      <c r="H894" s="14">
        <f t="shared" si="300"/>
        <v>1</v>
      </c>
      <c r="I894" s="14">
        <f t="shared" ca="1" si="301"/>
        <v>1.48035644</v>
      </c>
      <c r="J894" s="13">
        <f t="shared" si="286"/>
        <v>0</v>
      </c>
      <c r="K894" s="29">
        <f t="shared" si="302"/>
        <v>44538</v>
      </c>
      <c r="L894" s="2">
        <f t="shared" si="303"/>
        <v>882</v>
      </c>
      <c r="M894" s="17">
        <f t="shared" si="304"/>
        <v>882</v>
      </c>
      <c r="N894" s="12">
        <f t="shared" si="305"/>
        <v>1</v>
      </c>
      <c r="O894" s="12">
        <f t="shared" ca="1" si="306"/>
        <v>1.48035644</v>
      </c>
      <c r="P894" s="17">
        <f t="shared" si="307"/>
        <v>0</v>
      </c>
      <c r="Q894" s="14">
        <f t="shared" ca="1" si="308"/>
        <v>480.35644000000002</v>
      </c>
      <c r="R894" s="20">
        <f t="shared" si="281"/>
        <v>0</v>
      </c>
      <c r="S894" s="14">
        <f t="shared" si="309"/>
        <v>0</v>
      </c>
      <c r="T894" s="4" t="str">
        <f t="shared" si="310"/>
        <v>A+J=</v>
      </c>
      <c r="U894" s="29">
        <f t="shared" si="311"/>
        <v>46021</v>
      </c>
      <c r="V894" s="3"/>
      <c r="W894" s="3"/>
      <c r="X894" s="3"/>
      <c r="Y894" s="29"/>
      <c r="Z894" s="3"/>
      <c r="AA894" s="1"/>
      <c r="AB894" s="3"/>
      <c r="AC894" s="3"/>
      <c r="AD894" s="3"/>
      <c r="AE894" s="3"/>
      <c r="AF894" s="3"/>
      <c r="AG894" s="11"/>
      <c r="AH894" s="3"/>
      <c r="AI894" s="3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  <c r="EO894" s="2"/>
      <c r="EP894" s="2"/>
      <c r="EQ894" s="2"/>
      <c r="ER894" s="2"/>
      <c r="ES894" s="2"/>
      <c r="ET894" s="2"/>
      <c r="EU894" s="2"/>
      <c r="EV894" s="2"/>
      <c r="EW894" s="2"/>
      <c r="EX894" s="2"/>
      <c r="EY894" s="2"/>
    </row>
    <row r="895" spans="1:155" x14ac:dyDescent="0.15">
      <c r="A895" s="115">
        <f t="shared" si="283"/>
        <v>45824</v>
      </c>
      <c r="B895" s="116" t="str">
        <f t="shared" ca="1" si="297"/>
        <v>n.d</v>
      </c>
      <c r="C895" s="14">
        <f t="shared" si="298"/>
        <v>1000</v>
      </c>
      <c r="D895" s="95">
        <f t="shared" si="285"/>
        <v>45821</v>
      </c>
      <c r="E895" s="93">
        <f ca="1">IF(D895&lt;$B$1,VLOOKUP(D895,[1]DI!$A$4:$B$15000,2,FALSE),0)</f>
        <v>0</v>
      </c>
      <c r="F895" s="14">
        <f t="shared" ca="1" si="299"/>
        <v>1</v>
      </c>
      <c r="G895" s="14">
        <f ca="1">(TRUNC(PRODUCT($F$12:$F894),16))</f>
        <v>1.48035643743412</v>
      </c>
      <c r="H895" s="14">
        <f t="shared" si="300"/>
        <v>1</v>
      </c>
      <c r="I895" s="14">
        <f t="shared" ca="1" si="301"/>
        <v>1.48035644</v>
      </c>
      <c r="J895" s="13">
        <f t="shared" si="286"/>
        <v>0</v>
      </c>
      <c r="K895" s="29">
        <f t="shared" si="302"/>
        <v>44538</v>
      </c>
      <c r="L895" s="2">
        <f t="shared" si="303"/>
        <v>883</v>
      </c>
      <c r="M895" s="17">
        <f t="shared" si="304"/>
        <v>883</v>
      </c>
      <c r="N895" s="12">
        <f t="shared" si="305"/>
        <v>1</v>
      </c>
      <c r="O895" s="12">
        <f t="shared" ca="1" si="306"/>
        <v>1.48035644</v>
      </c>
      <c r="P895" s="17">
        <f t="shared" si="307"/>
        <v>0</v>
      </c>
      <c r="Q895" s="14">
        <f t="shared" ca="1" si="308"/>
        <v>480.35644000000002</v>
      </c>
      <c r="R895" s="20">
        <f t="shared" si="281"/>
        <v>0</v>
      </c>
      <c r="S895" s="14">
        <f t="shared" si="309"/>
        <v>0</v>
      </c>
      <c r="T895" s="4" t="str">
        <f t="shared" si="310"/>
        <v>A+J=</v>
      </c>
      <c r="U895" s="29">
        <f t="shared" si="311"/>
        <v>46021</v>
      </c>
      <c r="V895" s="3"/>
      <c r="W895" s="3"/>
      <c r="X895" s="3"/>
      <c r="Y895" s="29"/>
      <c r="Z895" s="3"/>
      <c r="AA895" s="1"/>
      <c r="AB895" s="3"/>
      <c r="AC895" s="3"/>
      <c r="AD895" s="3"/>
      <c r="AE895" s="3"/>
      <c r="AF895" s="3"/>
      <c r="AG895" s="11"/>
      <c r="AH895" s="3"/>
      <c r="AI895" s="3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  <c r="EO895" s="2"/>
      <c r="EP895" s="2"/>
      <c r="EQ895" s="2"/>
      <c r="ER895" s="2"/>
      <c r="ES895" s="2"/>
      <c r="ET895" s="2"/>
      <c r="EU895" s="2"/>
      <c r="EV895" s="2"/>
      <c r="EW895" s="2"/>
      <c r="EX895" s="2"/>
      <c r="EY895" s="2"/>
    </row>
    <row r="896" spans="1:155" x14ac:dyDescent="0.15">
      <c r="A896" s="115">
        <f t="shared" si="283"/>
        <v>45825</v>
      </c>
      <c r="B896" s="116" t="str">
        <f t="shared" ca="1" si="297"/>
        <v>n.d</v>
      </c>
      <c r="C896" s="14">
        <f t="shared" si="298"/>
        <v>1000</v>
      </c>
      <c r="D896" s="95">
        <f t="shared" si="285"/>
        <v>45824</v>
      </c>
      <c r="E896" s="93">
        <f ca="1">IF(D896&lt;$B$1,VLOOKUP(D896,[1]DI!$A$4:$B$15000,2,FALSE),0)</f>
        <v>0</v>
      </c>
      <c r="F896" s="14">
        <f t="shared" ca="1" si="299"/>
        <v>1</v>
      </c>
      <c r="G896" s="14">
        <f ca="1">(TRUNC(PRODUCT($F$12:$F895),16))</f>
        <v>1.48035643743412</v>
      </c>
      <c r="H896" s="14">
        <f t="shared" si="300"/>
        <v>1</v>
      </c>
      <c r="I896" s="14">
        <f t="shared" ca="1" si="301"/>
        <v>1.48035644</v>
      </c>
      <c r="J896" s="13">
        <f t="shared" si="286"/>
        <v>0</v>
      </c>
      <c r="K896" s="29">
        <f t="shared" si="302"/>
        <v>44538</v>
      </c>
      <c r="L896" s="2">
        <f t="shared" si="303"/>
        <v>884</v>
      </c>
      <c r="M896" s="17">
        <f t="shared" si="304"/>
        <v>884</v>
      </c>
      <c r="N896" s="12">
        <f t="shared" si="305"/>
        <v>1</v>
      </c>
      <c r="O896" s="12">
        <f t="shared" ca="1" si="306"/>
        <v>1.48035644</v>
      </c>
      <c r="P896" s="17">
        <f t="shared" si="307"/>
        <v>0</v>
      </c>
      <c r="Q896" s="14">
        <f t="shared" ca="1" si="308"/>
        <v>480.35644000000002</v>
      </c>
      <c r="R896" s="20">
        <f t="shared" si="281"/>
        <v>0</v>
      </c>
      <c r="S896" s="14">
        <f t="shared" si="309"/>
        <v>0</v>
      </c>
      <c r="T896" s="4" t="str">
        <f t="shared" si="310"/>
        <v>A+J=</v>
      </c>
      <c r="U896" s="29">
        <f t="shared" si="311"/>
        <v>46021</v>
      </c>
      <c r="V896" s="3"/>
      <c r="W896" s="3"/>
      <c r="X896" s="3"/>
      <c r="Y896" s="29"/>
      <c r="Z896" s="3"/>
      <c r="AA896" s="1"/>
      <c r="AB896" s="3"/>
      <c r="AC896" s="3"/>
      <c r="AD896" s="3"/>
      <c r="AE896" s="3"/>
      <c r="AF896" s="3"/>
      <c r="AG896" s="11"/>
      <c r="AH896" s="3"/>
      <c r="AI896" s="3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  <c r="EO896" s="2"/>
      <c r="EP896" s="2"/>
      <c r="EQ896" s="2"/>
      <c r="ER896" s="2"/>
      <c r="ES896" s="2"/>
      <c r="ET896" s="2"/>
      <c r="EU896" s="2"/>
      <c r="EV896" s="2"/>
      <c r="EW896" s="2"/>
      <c r="EX896" s="2"/>
      <c r="EY896" s="2"/>
    </row>
    <row r="897" spans="1:155" x14ac:dyDescent="0.15">
      <c r="A897" s="115">
        <f t="shared" si="283"/>
        <v>45826</v>
      </c>
      <c r="B897" s="116" t="str">
        <f t="shared" ca="1" si="297"/>
        <v>n.d</v>
      </c>
      <c r="C897" s="14">
        <f t="shared" si="298"/>
        <v>1000</v>
      </c>
      <c r="D897" s="95">
        <f t="shared" si="285"/>
        <v>45825</v>
      </c>
      <c r="E897" s="93">
        <f ca="1">IF(D897&lt;$B$1,VLOOKUP(D897,[1]DI!$A$4:$B$15000,2,FALSE),0)</f>
        <v>0</v>
      </c>
      <c r="F897" s="14">
        <f t="shared" ca="1" si="299"/>
        <v>1</v>
      </c>
      <c r="G897" s="14">
        <f ca="1">(TRUNC(PRODUCT($F$12:$F896),16))</f>
        <v>1.48035643743412</v>
      </c>
      <c r="H897" s="14">
        <f t="shared" si="300"/>
        <v>1</v>
      </c>
      <c r="I897" s="14">
        <f t="shared" ca="1" si="301"/>
        <v>1.48035644</v>
      </c>
      <c r="J897" s="13">
        <f t="shared" si="286"/>
        <v>0</v>
      </c>
      <c r="K897" s="29">
        <f t="shared" si="302"/>
        <v>44538</v>
      </c>
      <c r="L897" s="2">
        <f t="shared" si="303"/>
        <v>885</v>
      </c>
      <c r="M897" s="17">
        <f t="shared" si="304"/>
        <v>885</v>
      </c>
      <c r="N897" s="12">
        <f t="shared" si="305"/>
        <v>1</v>
      </c>
      <c r="O897" s="12">
        <f t="shared" ca="1" si="306"/>
        <v>1.48035644</v>
      </c>
      <c r="P897" s="17">
        <f t="shared" si="307"/>
        <v>0</v>
      </c>
      <c r="Q897" s="14">
        <f t="shared" ca="1" si="308"/>
        <v>480.35644000000002</v>
      </c>
      <c r="R897" s="20">
        <f t="shared" si="281"/>
        <v>0</v>
      </c>
      <c r="S897" s="14">
        <f t="shared" si="309"/>
        <v>0</v>
      </c>
      <c r="T897" s="4" t="str">
        <f t="shared" si="310"/>
        <v>A+J=</v>
      </c>
      <c r="U897" s="29">
        <f t="shared" si="311"/>
        <v>46021</v>
      </c>
      <c r="V897" s="3"/>
      <c r="W897" s="3"/>
      <c r="X897" s="3"/>
      <c r="Y897" s="29"/>
      <c r="Z897" s="3"/>
      <c r="AA897" s="1"/>
      <c r="AB897" s="3"/>
      <c r="AC897" s="3"/>
      <c r="AD897" s="3"/>
      <c r="AE897" s="3"/>
      <c r="AF897" s="3"/>
      <c r="AG897" s="11"/>
      <c r="AH897" s="3"/>
      <c r="AI897" s="3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  <c r="EO897" s="2"/>
      <c r="EP897" s="2"/>
      <c r="EQ897" s="2"/>
      <c r="ER897" s="2"/>
      <c r="ES897" s="2"/>
      <c r="ET897" s="2"/>
      <c r="EU897" s="2"/>
      <c r="EV897" s="2"/>
      <c r="EW897" s="2"/>
      <c r="EX897" s="2"/>
      <c r="EY897" s="2"/>
    </row>
    <row r="898" spans="1:155" x14ac:dyDescent="0.15">
      <c r="A898" s="115">
        <f t="shared" si="283"/>
        <v>45828</v>
      </c>
      <c r="B898" s="116" t="str">
        <f t="shared" ca="1" si="297"/>
        <v>n.d</v>
      </c>
      <c r="C898" s="14">
        <f t="shared" si="298"/>
        <v>1000</v>
      </c>
      <c r="D898" s="95">
        <f t="shared" si="285"/>
        <v>45826</v>
      </c>
      <c r="E898" s="93">
        <f ca="1">IF(D898&lt;$B$1,VLOOKUP(D898,[1]DI!$A$4:$B$15000,2,FALSE),0)</f>
        <v>0</v>
      </c>
      <c r="F898" s="14">
        <f t="shared" ca="1" si="299"/>
        <v>1</v>
      </c>
      <c r="G898" s="14">
        <f ca="1">(TRUNC(PRODUCT($F$12:$F897),16))</f>
        <v>1.48035643743412</v>
      </c>
      <c r="H898" s="14">
        <f t="shared" si="300"/>
        <v>1</v>
      </c>
      <c r="I898" s="14">
        <f t="shared" ca="1" si="301"/>
        <v>1.48035644</v>
      </c>
      <c r="J898" s="13">
        <f t="shared" si="286"/>
        <v>0</v>
      </c>
      <c r="K898" s="29">
        <f t="shared" si="302"/>
        <v>44538</v>
      </c>
      <c r="L898" s="2">
        <f t="shared" si="303"/>
        <v>886</v>
      </c>
      <c r="M898" s="17">
        <f t="shared" si="304"/>
        <v>886</v>
      </c>
      <c r="N898" s="12">
        <f t="shared" si="305"/>
        <v>1</v>
      </c>
      <c r="O898" s="12">
        <f t="shared" ca="1" si="306"/>
        <v>1.48035644</v>
      </c>
      <c r="P898" s="17">
        <f t="shared" si="307"/>
        <v>0</v>
      </c>
      <c r="Q898" s="14">
        <f t="shared" ca="1" si="308"/>
        <v>480.35644000000002</v>
      </c>
      <c r="R898" s="20">
        <f t="shared" si="281"/>
        <v>0</v>
      </c>
      <c r="S898" s="14">
        <f t="shared" si="309"/>
        <v>0</v>
      </c>
      <c r="T898" s="4" t="str">
        <f t="shared" si="310"/>
        <v>A+J=</v>
      </c>
      <c r="U898" s="29">
        <f t="shared" si="311"/>
        <v>46021</v>
      </c>
      <c r="V898" s="3"/>
      <c r="W898" s="3"/>
      <c r="X898" s="3"/>
      <c r="Y898" s="29"/>
      <c r="Z898" s="3"/>
      <c r="AA898" s="1"/>
      <c r="AB898" s="3"/>
      <c r="AC898" s="3"/>
      <c r="AD898" s="3"/>
      <c r="AE898" s="3"/>
      <c r="AF898" s="3"/>
      <c r="AG898" s="11"/>
      <c r="AH898" s="3"/>
      <c r="AI898" s="3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  <c r="EO898" s="2"/>
      <c r="EP898" s="2"/>
      <c r="EQ898" s="2"/>
      <c r="ER898" s="2"/>
      <c r="ES898" s="2"/>
      <c r="ET898" s="2"/>
      <c r="EU898" s="2"/>
      <c r="EV898" s="2"/>
      <c r="EW898" s="2"/>
      <c r="EX898" s="2"/>
      <c r="EY898" s="2"/>
    </row>
    <row r="899" spans="1:155" x14ac:dyDescent="0.15">
      <c r="A899" s="115">
        <f t="shared" si="283"/>
        <v>45831</v>
      </c>
      <c r="B899" s="116" t="str">
        <f t="shared" ca="1" si="297"/>
        <v>n.d</v>
      </c>
      <c r="C899" s="14">
        <f t="shared" si="298"/>
        <v>1000</v>
      </c>
      <c r="D899" s="95">
        <f t="shared" si="285"/>
        <v>45828</v>
      </c>
      <c r="E899" s="93">
        <f ca="1">IF(D899&lt;$B$1,VLOOKUP(D899,[1]DI!$A$4:$B$15000,2,FALSE),0)</f>
        <v>0</v>
      </c>
      <c r="F899" s="14">
        <f t="shared" ca="1" si="299"/>
        <v>1</v>
      </c>
      <c r="G899" s="14">
        <f ca="1">(TRUNC(PRODUCT($F$12:$F898),16))</f>
        <v>1.48035643743412</v>
      </c>
      <c r="H899" s="14">
        <f t="shared" si="300"/>
        <v>1</v>
      </c>
      <c r="I899" s="14">
        <f t="shared" ca="1" si="301"/>
        <v>1.48035644</v>
      </c>
      <c r="J899" s="13">
        <f t="shared" si="286"/>
        <v>0</v>
      </c>
      <c r="K899" s="29">
        <f t="shared" si="302"/>
        <v>44538</v>
      </c>
      <c r="L899" s="2">
        <f t="shared" si="303"/>
        <v>887</v>
      </c>
      <c r="M899" s="17">
        <f t="shared" si="304"/>
        <v>887</v>
      </c>
      <c r="N899" s="12">
        <f t="shared" si="305"/>
        <v>1</v>
      </c>
      <c r="O899" s="12">
        <f t="shared" ca="1" si="306"/>
        <v>1.48035644</v>
      </c>
      <c r="P899" s="17">
        <f t="shared" si="307"/>
        <v>0</v>
      </c>
      <c r="Q899" s="14">
        <f t="shared" ca="1" si="308"/>
        <v>480.35644000000002</v>
      </c>
      <c r="R899" s="20">
        <f t="shared" si="281"/>
        <v>0</v>
      </c>
      <c r="S899" s="14">
        <f t="shared" si="309"/>
        <v>0</v>
      </c>
      <c r="T899" s="4" t="str">
        <f t="shared" si="310"/>
        <v>A+J=</v>
      </c>
      <c r="U899" s="29">
        <f t="shared" si="311"/>
        <v>46021</v>
      </c>
      <c r="V899" s="3"/>
      <c r="W899" s="3"/>
      <c r="X899" s="3"/>
      <c r="Y899" s="29"/>
      <c r="Z899" s="3"/>
      <c r="AA899" s="1"/>
      <c r="AB899" s="3"/>
      <c r="AC899" s="3"/>
      <c r="AD899" s="3"/>
      <c r="AE899" s="3"/>
      <c r="AF899" s="3"/>
      <c r="AG899" s="11"/>
      <c r="AH899" s="3"/>
      <c r="AI899" s="3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  <c r="EO899" s="2"/>
      <c r="EP899" s="2"/>
      <c r="EQ899" s="2"/>
      <c r="ER899" s="2"/>
      <c r="ES899" s="2"/>
      <c r="ET899" s="2"/>
      <c r="EU899" s="2"/>
      <c r="EV899" s="2"/>
      <c r="EW899" s="2"/>
      <c r="EX899" s="2"/>
      <c r="EY899" s="2"/>
    </row>
    <row r="900" spans="1:155" x14ac:dyDescent="0.15">
      <c r="A900" s="115">
        <f t="shared" si="283"/>
        <v>45832</v>
      </c>
      <c r="B900" s="116" t="str">
        <f t="shared" ca="1" si="297"/>
        <v>n.d</v>
      </c>
      <c r="C900" s="14">
        <f t="shared" si="298"/>
        <v>1000</v>
      </c>
      <c r="D900" s="95">
        <f t="shared" si="285"/>
        <v>45831</v>
      </c>
      <c r="E900" s="93">
        <f ca="1">IF(D900&lt;$B$1,VLOOKUP(D900,[1]DI!$A$4:$B$15000,2,FALSE),0)</f>
        <v>0</v>
      </c>
      <c r="F900" s="14">
        <f t="shared" ca="1" si="299"/>
        <v>1</v>
      </c>
      <c r="G900" s="14">
        <f ca="1">(TRUNC(PRODUCT($F$12:$F899),16))</f>
        <v>1.48035643743412</v>
      </c>
      <c r="H900" s="14">
        <f t="shared" si="300"/>
        <v>1</v>
      </c>
      <c r="I900" s="14">
        <f t="shared" ca="1" si="301"/>
        <v>1.48035644</v>
      </c>
      <c r="J900" s="13">
        <f t="shared" si="286"/>
        <v>0</v>
      </c>
      <c r="K900" s="29">
        <f t="shared" si="302"/>
        <v>44538</v>
      </c>
      <c r="L900" s="2">
        <f t="shared" si="303"/>
        <v>888</v>
      </c>
      <c r="M900" s="17">
        <f t="shared" si="304"/>
        <v>888</v>
      </c>
      <c r="N900" s="12">
        <f t="shared" si="305"/>
        <v>1</v>
      </c>
      <c r="O900" s="12">
        <f t="shared" ca="1" si="306"/>
        <v>1.48035644</v>
      </c>
      <c r="P900" s="17">
        <f t="shared" si="307"/>
        <v>0</v>
      </c>
      <c r="Q900" s="14">
        <f t="shared" ca="1" si="308"/>
        <v>480.35644000000002</v>
      </c>
      <c r="R900" s="20">
        <f t="shared" si="281"/>
        <v>0</v>
      </c>
      <c r="S900" s="14">
        <f t="shared" si="309"/>
        <v>0</v>
      </c>
      <c r="T900" s="4" t="str">
        <f t="shared" si="310"/>
        <v>A+J=</v>
      </c>
      <c r="U900" s="29">
        <f t="shared" si="311"/>
        <v>46021</v>
      </c>
      <c r="V900" s="3"/>
      <c r="W900" s="3"/>
      <c r="X900" s="3"/>
      <c r="Y900" s="29"/>
      <c r="Z900" s="3"/>
      <c r="AA900" s="1"/>
      <c r="AB900" s="3"/>
      <c r="AC900" s="3"/>
      <c r="AD900" s="3"/>
      <c r="AE900" s="3"/>
      <c r="AF900" s="3"/>
      <c r="AG900" s="11"/>
      <c r="AH900" s="3"/>
      <c r="AI900" s="3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  <c r="EO900" s="2"/>
      <c r="EP900" s="2"/>
      <c r="EQ900" s="2"/>
      <c r="ER900" s="2"/>
      <c r="ES900" s="2"/>
      <c r="ET900" s="2"/>
      <c r="EU900" s="2"/>
      <c r="EV900" s="2"/>
      <c r="EW900" s="2"/>
      <c r="EX900" s="2"/>
      <c r="EY900" s="2"/>
    </row>
    <row r="901" spans="1:155" x14ac:dyDescent="0.15">
      <c r="A901" s="115">
        <f t="shared" si="283"/>
        <v>45833</v>
      </c>
      <c r="B901" s="116" t="str">
        <f t="shared" ca="1" si="297"/>
        <v>n.d</v>
      </c>
      <c r="C901" s="14">
        <f t="shared" si="298"/>
        <v>1000</v>
      </c>
      <c r="D901" s="95">
        <f t="shared" si="285"/>
        <v>45832</v>
      </c>
      <c r="E901" s="93">
        <f ca="1">IF(D901&lt;$B$1,VLOOKUP(D901,[1]DI!$A$4:$B$15000,2,FALSE),0)</f>
        <v>0</v>
      </c>
      <c r="F901" s="14">
        <f t="shared" ca="1" si="299"/>
        <v>1</v>
      </c>
      <c r="G901" s="14">
        <f ca="1">(TRUNC(PRODUCT($F$12:$F900),16))</f>
        <v>1.48035643743412</v>
      </c>
      <c r="H901" s="14">
        <f t="shared" si="300"/>
        <v>1</v>
      </c>
      <c r="I901" s="14">
        <f t="shared" ca="1" si="301"/>
        <v>1.48035644</v>
      </c>
      <c r="J901" s="13">
        <f t="shared" si="286"/>
        <v>0</v>
      </c>
      <c r="K901" s="29">
        <f t="shared" si="302"/>
        <v>44538</v>
      </c>
      <c r="L901" s="2">
        <f t="shared" si="303"/>
        <v>889</v>
      </c>
      <c r="M901" s="17">
        <f t="shared" si="304"/>
        <v>889</v>
      </c>
      <c r="N901" s="12">
        <f t="shared" si="305"/>
        <v>1</v>
      </c>
      <c r="O901" s="12">
        <f t="shared" ca="1" si="306"/>
        <v>1.48035644</v>
      </c>
      <c r="P901" s="17">
        <f t="shared" si="307"/>
        <v>0</v>
      </c>
      <c r="Q901" s="14">
        <f t="shared" ca="1" si="308"/>
        <v>480.35644000000002</v>
      </c>
      <c r="R901" s="20">
        <f t="shared" si="281"/>
        <v>0</v>
      </c>
      <c r="S901" s="14">
        <f t="shared" si="309"/>
        <v>0</v>
      </c>
      <c r="T901" s="4" t="str">
        <f t="shared" si="310"/>
        <v>A+J=</v>
      </c>
      <c r="U901" s="29">
        <f t="shared" si="311"/>
        <v>46021</v>
      </c>
      <c r="V901" s="3"/>
      <c r="W901" s="3"/>
      <c r="X901" s="3"/>
      <c r="Y901" s="29"/>
      <c r="Z901" s="3"/>
      <c r="AA901" s="1"/>
      <c r="AB901" s="3"/>
      <c r="AC901" s="3"/>
      <c r="AD901" s="3"/>
      <c r="AE901" s="3"/>
      <c r="AF901" s="3"/>
      <c r="AG901" s="11"/>
      <c r="AH901" s="3"/>
      <c r="AI901" s="3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  <c r="EO901" s="2"/>
      <c r="EP901" s="2"/>
      <c r="EQ901" s="2"/>
      <c r="ER901" s="2"/>
      <c r="ES901" s="2"/>
      <c r="ET901" s="2"/>
      <c r="EU901" s="2"/>
      <c r="EV901" s="2"/>
      <c r="EW901" s="2"/>
      <c r="EX901" s="2"/>
      <c r="EY901" s="2"/>
    </row>
    <row r="902" spans="1:155" x14ac:dyDescent="0.15">
      <c r="A902" s="115">
        <f t="shared" si="283"/>
        <v>45834</v>
      </c>
      <c r="B902" s="116" t="str">
        <f t="shared" ca="1" si="297"/>
        <v>n.d</v>
      </c>
      <c r="C902" s="14">
        <f t="shared" si="298"/>
        <v>1000</v>
      </c>
      <c r="D902" s="95">
        <f t="shared" si="285"/>
        <v>45833</v>
      </c>
      <c r="E902" s="93">
        <f ca="1">IF(D902&lt;$B$1,VLOOKUP(D902,[1]DI!$A$4:$B$15000,2,FALSE),0)</f>
        <v>0</v>
      </c>
      <c r="F902" s="14">
        <f t="shared" ca="1" si="299"/>
        <v>1</v>
      </c>
      <c r="G902" s="14">
        <f ca="1">(TRUNC(PRODUCT($F$12:$F901),16))</f>
        <v>1.48035643743412</v>
      </c>
      <c r="H902" s="14">
        <f t="shared" si="300"/>
        <v>1</v>
      </c>
      <c r="I902" s="14">
        <f t="shared" ca="1" si="301"/>
        <v>1.48035644</v>
      </c>
      <c r="J902" s="13">
        <f t="shared" si="286"/>
        <v>0</v>
      </c>
      <c r="K902" s="29">
        <f t="shared" si="302"/>
        <v>44538</v>
      </c>
      <c r="L902" s="2">
        <f t="shared" si="303"/>
        <v>890</v>
      </c>
      <c r="M902" s="17">
        <f t="shared" si="304"/>
        <v>890</v>
      </c>
      <c r="N902" s="12">
        <f t="shared" si="305"/>
        <v>1</v>
      </c>
      <c r="O902" s="12">
        <f t="shared" ca="1" si="306"/>
        <v>1.48035644</v>
      </c>
      <c r="P902" s="17">
        <f t="shared" si="307"/>
        <v>0</v>
      </c>
      <c r="Q902" s="14">
        <f t="shared" ca="1" si="308"/>
        <v>480.35644000000002</v>
      </c>
      <c r="R902" s="20">
        <f t="shared" si="281"/>
        <v>0</v>
      </c>
      <c r="S902" s="14">
        <f t="shared" si="309"/>
        <v>0</v>
      </c>
      <c r="T902" s="4" t="str">
        <f t="shared" si="310"/>
        <v>A+J=</v>
      </c>
      <c r="U902" s="29">
        <f t="shared" si="311"/>
        <v>46021</v>
      </c>
      <c r="V902" s="3"/>
      <c r="W902" s="3"/>
      <c r="X902" s="3"/>
      <c r="Y902" s="29"/>
      <c r="Z902" s="3"/>
      <c r="AA902" s="1"/>
      <c r="AB902" s="3"/>
      <c r="AC902" s="3"/>
      <c r="AD902" s="3"/>
      <c r="AE902" s="3"/>
      <c r="AF902" s="3"/>
      <c r="AG902" s="11"/>
      <c r="AH902" s="3"/>
      <c r="AI902" s="3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  <c r="EO902" s="2"/>
      <c r="EP902" s="2"/>
      <c r="EQ902" s="2"/>
      <c r="ER902" s="2"/>
      <c r="ES902" s="2"/>
      <c r="ET902" s="2"/>
      <c r="EU902" s="2"/>
      <c r="EV902" s="2"/>
      <c r="EW902" s="2"/>
      <c r="EX902" s="2"/>
      <c r="EY902" s="2"/>
    </row>
    <row r="903" spans="1:155" x14ac:dyDescent="0.15">
      <c r="A903" s="115">
        <f t="shared" si="283"/>
        <v>45835</v>
      </c>
      <c r="B903" s="116" t="str">
        <f t="shared" ca="1" si="297"/>
        <v>n.d</v>
      </c>
      <c r="C903" s="14">
        <f t="shared" si="298"/>
        <v>1000</v>
      </c>
      <c r="D903" s="95">
        <f t="shared" si="285"/>
        <v>45834</v>
      </c>
      <c r="E903" s="93">
        <f ca="1">IF(D903&lt;$B$1,VLOOKUP(D903,[1]DI!$A$4:$B$15000,2,FALSE),0)</f>
        <v>0</v>
      </c>
      <c r="F903" s="14">
        <f t="shared" ca="1" si="299"/>
        <v>1</v>
      </c>
      <c r="G903" s="14">
        <f ca="1">(TRUNC(PRODUCT($F$12:$F902),16))</f>
        <v>1.48035643743412</v>
      </c>
      <c r="H903" s="14">
        <f t="shared" si="300"/>
        <v>1</v>
      </c>
      <c r="I903" s="14">
        <f t="shared" ca="1" si="301"/>
        <v>1.48035644</v>
      </c>
      <c r="J903" s="13">
        <f t="shared" si="286"/>
        <v>0</v>
      </c>
      <c r="K903" s="29">
        <f t="shared" si="302"/>
        <v>44538</v>
      </c>
      <c r="L903" s="2">
        <f t="shared" si="303"/>
        <v>891</v>
      </c>
      <c r="M903" s="17">
        <f t="shared" si="304"/>
        <v>891</v>
      </c>
      <c r="N903" s="12">
        <f t="shared" si="305"/>
        <v>1</v>
      </c>
      <c r="O903" s="12">
        <f t="shared" ca="1" si="306"/>
        <v>1.48035644</v>
      </c>
      <c r="P903" s="17">
        <f t="shared" si="307"/>
        <v>0</v>
      </c>
      <c r="Q903" s="14">
        <f t="shared" ca="1" si="308"/>
        <v>480.35644000000002</v>
      </c>
      <c r="R903" s="20">
        <f t="shared" si="281"/>
        <v>0</v>
      </c>
      <c r="S903" s="14">
        <f t="shared" si="309"/>
        <v>0</v>
      </c>
      <c r="T903" s="4" t="str">
        <f t="shared" si="310"/>
        <v>A+J=</v>
      </c>
      <c r="U903" s="29">
        <f t="shared" si="311"/>
        <v>46021</v>
      </c>
      <c r="V903" s="3"/>
      <c r="W903" s="3"/>
      <c r="X903" s="3"/>
      <c r="Y903" s="29"/>
      <c r="Z903" s="3"/>
      <c r="AA903" s="1"/>
      <c r="AB903" s="3"/>
      <c r="AC903" s="3"/>
      <c r="AD903" s="3"/>
      <c r="AE903" s="3"/>
      <c r="AF903" s="3"/>
      <c r="AG903" s="11"/>
      <c r="AH903" s="3"/>
      <c r="AI903" s="3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  <c r="EO903" s="2"/>
      <c r="EP903" s="2"/>
      <c r="EQ903" s="2"/>
      <c r="ER903" s="2"/>
      <c r="ES903" s="2"/>
      <c r="ET903" s="2"/>
      <c r="EU903" s="2"/>
      <c r="EV903" s="2"/>
      <c r="EW903" s="2"/>
      <c r="EX903" s="2"/>
      <c r="EY903" s="2"/>
    </row>
    <row r="904" spans="1:155" x14ac:dyDescent="0.15">
      <c r="A904" s="115">
        <f t="shared" si="283"/>
        <v>45838</v>
      </c>
      <c r="B904" s="116" t="str">
        <f t="shared" ca="1" si="297"/>
        <v>n.d</v>
      </c>
      <c r="C904" s="14">
        <f t="shared" si="298"/>
        <v>1000</v>
      </c>
      <c r="D904" s="95">
        <f t="shared" si="285"/>
        <v>45835</v>
      </c>
      <c r="E904" s="93">
        <f ca="1">IF(D904&lt;$B$1,VLOOKUP(D904,[1]DI!$A$4:$B$15000,2,FALSE),0)</f>
        <v>0</v>
      </c>
      <c r="F904" s="14">
        <f t="shared" ca="1" si="299"/>
        <v>1</v>
      </c>
      <c r="G904" s="14">
        <f ca="1">(TRUNC(PRODUCT($F$12:$F903),16))</f>
        <v>1.48035643743412</v>
      </c>
      <c r="H904" s="14">
        <f t="shared" si="300"/>
        <v>1</v>
      </c>
      <c r="I904" s="14">
        <f t="shared" ca="1" si="301"/>
        <v>1.48035644</v>
      </c>
      <c r="J904" s="13">
        <f t="shared" si="286"/>
        <v>0</v>
      </c>
      <c r="K904" s="29">
        <f t="shared" si="302"/>
        <v>44538</v>
      </c>
      <c r="L904" s="2">
        <f t="shared" si="303"/>
        <v>892</v>
      </c>
      <c r="M904" s="17">
        <f t="shared" si="304"/>
        <v>892</v>
      </c>
      <c r="N904" s="12">
        <f t="shared" si="305"/>
        <v>1</v>
      </c>
      <c r="O904" s="12">
        <f t="shared" ca="1" si="306"/>
        <v>1.48035644</v>
      </c>
      <c r="P904" s="17">
        <f t="shared" si="307"/>
        <v>0</v>
      </c>
      <c r="Q904" s="14">
        <f t="shared" ca="1" si="308"/>
        <v>480.35644000000002</v>
      </c>
      <c r="R904" s="20">
        <f t="shared" si="281"/>
        <v>0</v>
      </c>
      <c r="S904" s="14">
        <f t="shared" si="309"/>
        <v>0</v>
      </c>
      <c r="T904" s="4" t="str">
        <f t="shared" si="310"/>
        <v>A+J=</v>
      </c>
      <c r="U904" s="29">
        <f t="shared" si="311"/>
        <v>46021</v>
      </c>
      <c r="V904" s="3"/>
      <c r="W904" s="3"/>
      <c r="X904" s="3"/>
      <c r="Y904" s="29"/>
      <c r="Z904" s="3"/>
      <c r="AA904" s="1"/>
      <c r="AB904" s="3"/>
      <c r="AC904" s="3"/>
      <c r="AD904" s="3"/>
      <c r="AE904" s="3"/>
      <c r="AF904" s="3"/>
      <c r="AG904" s="11"/>
      <c r="AH904" s="3"/>
      <c r="AI904" s="3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  <c r="EO904" s="2"/>
      <c r="EP904" s="2"/>
      <c r="EQ904" s="2"/>
      <c r="ER904" s="2"/>
      <c r="ES904" s="2"/>
      <c r="ET904" s="2"/>
      <c r="EU904" s="2"/>
      <c r="EV904" s="2"/>
      <c r="EW904" s="2"/>
      <c r="EX904" s="2"/>
      <c r="EY904" s="2"/>
    </row>
    <row r="905" spans="1:155" x14ac:dyDescent="0.15">
      <c r="A905" s="115">
        <f t="shared" si="283"/>
        <v>45839</v>
      </c>
      <c r="B905" s="116" t="str">
        <f t="shared" ca="1" si="297"/>
        <v>n.d</v>
      </c>
      <c r="C905" s="14">
        <f t="shared" si="298"/>
        <v>1000</v>
      </c>
      <c r="D905" s="95">
        <f t="shared" si="285"/>
        <v>45838</v>
      </c>
      <c r="E905" s="93">
        <f ca="1">IF(D905&lt;$B$1,VLOOKUP(D905,[1]DI!$A$4:$B$15000,2,FALSE),0)</f>
        <v>0</v>
      </c>
      <c r="F905" s="14">
        <f t="shared" ca="1" si="299"/>
        <v>1</v>
      </c>
      <c r="G905" s="14">
        <f ca="1">(TRUNC(PRODUCT($F$12:$F904),16))</f>
        <v>1.48035643743412</v>
      </c>
      <c r="H905" s="14">
        <f t="shared" si="300"/>
        <v>1</v>
      </c>
      <c r="I905" s="14">
        <f t="shared" ca="1" si="301"/>
        <v>1.48035644</v>
      </c>
      <c r="J905" s="13">
        <f t="shared" si="286"/>
        <v>0</v>
      </c>
      <c r="K905" s="29">
        <f t="shared" si="302"/>
        <v>44538</v>
      </c>
      <c r="L905" s="2">
        <f t="shared" si="303"/>
        <v>893</v>
      </c>
      <c r="M905" s="17">
        <f t="shared" si="304"/>
        <v>893</v>
      </c>
      <c r="N905" s="12">
        <f t="shared" si="305"/>
        <v>1</v>
      </c>
      <c r="O905" s="12">
        <f t="shared" ca="1" si="306"/>
        <v>1.48035644</v>
      </c>
      <c r="P905" s="17">
        <f t="shared" si="307"/>
        <v>0</v>
      </c>
      <c r="Q905" s="14">
        <f t="shared" ca="1" si="308"/>
        <v>480.35644000000002</v>
      </c>
      <c r="R905" s="20">
        <f t="shared" si="281"/>
        <v>0</v>
      </c>
      <c r="S905" s="14">
        <f t="shared" si="309"/>
        <v>0</v>
      </c>
      <c r="T905" s="4" t="str">
        <f t="shared" si="310"/>
        <v>A+J=</v>
      </c>
      <c r="U905" s="29">
        <f t="shared" si="311"/>
        <v>46021</v>
      </c>
      <c r="V905" s="3"/>
      <c r="W905" s="3"/>
      <c r="X905" s="3"/>
      <c r="Y905" s="29"/>
      <c r="Z905" s="3"/>
      <c r="AA905" s="1"/>
      <c r="AB905" s="3"/>
      <c r="AC905" s="3"/>
      <c r="AD905" s="3"/>
      <c r="AE905" s="3"/>
      <c r="AF905" s="3"/>
      <c r="AG905" s="11"/>
      <c r="AH905" s="3"/>
      <c r="AI905" s="3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  <c r="EO905" s="2"/>
      <c r="EP905" s="2"/>
      <c r="EQ905" s="2"/>
      <c r="ER905" s="2"/>
      <c r="ES905" s="2"/>
      <c r="ET905" s="2"/>
      <c r="EU905" s="2"/>
      <c r="EV905" s="2"/>
      <c r="EW905" s="2"/>
      <c r="EX905" s="2"/>
      <c r="EY905" s="2"/>
    </row>
    <row r="906" spans="1:155" x14ac:dyDescent="0.15">
      <c r="A906" s="115">
        <f t="shared" si="283"/>
        <v>45840</v>
      </c>
      <c r="B906" s="116" t="str">
        <f t="shared" ca="1" si="297"/>
        <v>n.d</v>
      </c>
      <c r="C906" s="14">
        <f t="shared" si="298"/>
        <v>1000</v>
      </c>
      <c r="D906" s="95">
        <f t="shared" si="285"/>
        <v>45839</v>
      </c>
      <c r="E906" s="93">
        <f ca="1">IF(D906&lt;$B$1,VLOOKUP(D906,[1]DI!$A$4:$B$15000,2,FALSE),0)</f>
        <v>0</v>
      </c>
      <c r="F906" s="14">
        <f t="shared" ca="1" si="299"/>
        <v>1</v>
      </c>
      <c r="G906" s="14">
        <f ca="1">(TRUNC(PRODUCT($F$12:$F905),16))</f>
        <v>1.48035643743412</v>
      </c>
      <c r="H906" s="14">
        <f t="shared" si="300"/>
        <v>1</v>
      </c>
      <c r="I906" s="14">
        <f t="shared" ca="1" si="301"/>
        <v>1.48035644</v>
      </c>
      <c r="J906" s="13">
        <f t="shared" si="286"/>
        <v>0</v>
      </c>
      <c r="K906" s="29">
        <f t="shared" si="302"/>
        <v>44538</v>
      </c>
      <c r="L906" s="2">
        <f t="shared" si="303"/>
        <v>894</v>
      </c>
      <c r="M906" s="17">
        <f t="shared" si="304"/>
        <v>894</v>
      </c>
      <c r="N906" s="12">
        <f t="shared" si="305"/>
        <v>1</v>
      </c>
      <c r="O906" s="12">
        <f t="shared" ca="1" si="306"/>
        <v>1.48035644</v>
      </c>
      <c r="P906" s="17">
        <f t="shared" si="307"/>
        <v>0</v>
      </c>
      <c r="Q906" s="14">
        <f t="shared" ca="1" si="308"/>
        <v>480.35644000000002</v>
      </c>
      <c r="R906" s="20">
        <f t="shared" si="281"/>
        <v>0</v>
      </c>
      <c r="S906" s="14">
        <f t="shared" si="309"/>
        <v>0</v>
      </c>
      <c r="T906" s="4" t="str">
        <f t="shared" si="310"/>
        <v>A+J=</v>
      </c>
      <c r="U906" s="29">
        <f t="shared" si="311"/>
        <v>46021</v>
      </c>
      <c r="V906" s="3"/>
      <c r="W906" s="3"/>
      <c r="X906" s="3"/>
      <c r="Y906" s="29"/>
      <c r="Z906" s="3"/>
      <c r="AA906" s="1"/>
      <c r="AB906" s="3"/>
      <c r="AC906" s="3"/>
      <c r="AD906" s="3"/>
      <c r="AE906" s="3"/>
      <c r="AF906" s="3"/>
      <c r="AG906" s="11"/>
      <c r="AH906" s="3"/>
      <c r="AI906" s="3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  <c r="EO906" s="2"/>
      <c r="EP906" s="2"/>
      <c r="EQ906" s="2"/>
      <c r="ER906" s="2"/>
      <c r="ES906" s="2"/>
      <c r="ET906" s="2"/>
      <c r="EU906" s="2"/>
      <c r="EV906" s="2"/>
      <c r="EW906" s="2"/>
      <c r="EX906" s="2"/>
      <c r="EY906" s="2"/>
    </row>
    <row r="907" spans="1:155" x14ac:dyDescent="0.15">
      <c r="A907" s="115">
        <f t="shared" si="283"/>
        <v>45841</v>
      </c>
      <c r="B907" s="116" t="str">
        <f t="shared" ca="1" si="297"/>
        <v>n.d</v>
      </c>
      <c r="C907" s="14">
        <f t="shared" si="298"/>
        <v>1000</v>
      </c>
      <c r="D907" s="95">
        <f t="shared" si="285"/>
        <v>45840</v>
      </c>
      <c r="E907" s="93">
        <f ca="1">IF(D907&lt;$B$1,VLOOKUP(D907,[1]DI!$A$4:$B$15000,2,FALSE),0)</f>
        <v>0</v>
      </c>
      <c r="F907" s="14">
        <f t="shared" ca="1" si="299"/>
        <v>1</v>
      </c>
      <c r="G907" s="14">
        <f ca="1">(TRUNC(PRODUCT($F$12:$F906),16))</f>
        <v>1.48035643743412</v>
      </c>
      <c r="H907" s="14">
        <f t="shared" si="300"/>
        <v>1</v>
      </c>
      <c r="I907" s="14">
        <f t="shared" ca="1" si="301"/>
        <v>1.48035644</v>
      </c>
      <c r="J907" s="13">
        <f t="shared" si="286"/>
        <v>0</v>
      </c>
      <c r="K907" s="29">
        <f t="shared" si="302"/>
        <v>44538</v>
      </c>
      <c r="L907" s="2">
        <f t="shared" si="303"/>
        <v>895</v>
      </c>
      <c r="M907" s="17">
        <f t="shared" si="304"/>
        <v>895</v>
      </c>
      <c r="N907" s="12">
        <f t="shared" si="305"/>
        <v>1</v>
      </c>
      <c r="O907" s="12">
        <f t="shared" ca="1" si="306"/>
        <v>1.48035644</v>
      </c>
      <c r="P907" s="17">
        <f t="shared" si="307"/>
        <v>0</v>
      </c>
      <c r="Q907" s="14">
        <f t="shared" ca="1" si="308"/>
        <v>480.35644000000002</v>
      </c>
      <c r="R907" s="20">
        <f t="shared" si="281"/>
        <v>0</v>
      </c>
      <c r="S907" s="14">
        <f t="shared" si="309"/>
        <v>0</v>
      </c>
      <c r="T907" s="4" t="str">
        <f t="shared" si="310"/>
        <v>A+J=</v>
      </c>
      <c r="U907" s="29">
        <f t="shared" si="311"/>
        <v>46021</v>
      </c>
      <c r="V907" s="117"/>
      <c r="W907" s="3"/>
      <c r="X907" s="3"/>
      <c r="Y907" s="29"/>
      <c r="Z907" s="3"/>
      <c r="AA907" s="1"/>
      <c r="AB907" s="3"/>
      <c r="AC907" s="3"/>
      <c r="AD907" s="3"/>
      <c r="AE907" s="3"/>
      <c r="AF907" s="3"/>
      <c r="AG907" s="11"/>
      <c r="AH907" s="3"/>
      <c r="AI907" s="3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  <c r="EO907" s="2"/>
      <c r="EP907" s="2"/>
      <c r="EQ907" s="2"/>
      <c r="ER907" s="2"/>
      <c r="ES907" s="2"/>
      <c r="ET907" s="2"/>
      <c r="EU907" s="2"/>
      <c r="EV907" s="2"/>
      <c r="EW907" s="2"/>
      <c r="EX907" s="2"/>
      <c r="EY907" s="2"/>
    </row>
    <row r="908" spans="1:155" x14ac:dyDescent="0.15">
      <c r="A908" s="115">
        <f t="shared" si="283"/>
        <v>45842</v>
      </c>
      <c r="B908" s="116" t="str">
        <f t="shared" ca="1" si="297"/>
        <v>n.d</v>
      </c>
      <c r="C908" s="14">
        <f t="shared" si="298"/>
        <v>1000</v>
      </c>
      <c r="D908" s="95">
        <f t="shared" si="285"/>
        <v>45841</v>
      </c>
      <c r="E908" s="93">
        <f ca="1">IF(D908&lt;$B$1,VLOOKUP(D908,[1]DI!$A$4:$B$15000,2,FALSE),0)</f>
        <v>0</v>
      </c>
      <c r="F908" s="14">
        <f t="shared" ca="1" si="299"/>
        <v>1</v>
      </c>
      <c r="G908" s="14">
        <f ca="1">(TRUNC(PRODUCT($F$12:$F907),16))</f>
        <v>1.48035643743412</v>
      </c>
      <c r="H908" s="14">
        <f t="shared" si="300"/>
        <v>1</v>
      </c>
      <c r="I908" s="14">
        <f t="shared" ca="1" si="301"/>
        <v>1.48035644</v>
      </c>
      <c r="J908" s="13">
        <f t="shared" si="286"/>
        <v>0</v>
      </c>
      <c r="K908" s="29">
        <f t="shared" si="302"/>
        <v>44538</v>
      </c>
      <c r="L908" s="2">
        <f t="shared" si="303"/>
        <v>896</v>
      </c>
      <c r="M908" s="17">
        <f t="shared" si="304"/>
        <v>896</v>
      </c>
      <c r="N908" s="12">
        <f t="shared" si="305"/>
        <v>1</v>
      </c>
      <c r="O908" s="12">
        <f t="shared" ca="1" si="306"/>
        <v>1.48035644</v>
      </c>
      <c r="P908" s="17">
        <f t="shared" si="307"/>
        <v>0</v>
      </c>
      <c r="Q908" s="14">
        <f t="shared" ca="1" si="308"/>
        <v>480.35644000000002</v>
      </c>
      <c r="R908" s="20">
        <f t="shared" ref="R908:R971" si="312">IF($P908&gt;0,VLOOKUP($P908,$X$12:$AD$150,7),0)</f>
        <v>0</v>
      </c>
      <c r="S908" s="14">
        <f t="shared" si="309"/>
        <v>0</v>
      </c>
      <c r="T908" s="4" t="str">
        <f t="shared" si="310"/>
        <v>A+J=</v>
      </c>
      <c r="U908" s="29">
        <f t="shared" si="311"/>
        <v>46021</v>
      </c>
      <c r="V908" s="3"/>
      <c r="W908" s="3"/>
      <c r="X908" s="3"/>
      <c r="Y908" s="29"/>
      <c r="Z908" s="3"/>
      <c r="AA908" s="1"/>
      <c r="AB908" s="3"/>
      <c r="AC908" s="3"/>
      <c r="AD908" s="3"/>
      <c r="AE908" s="3"/>
      <c r="AF908" s="3"/>
      <c r="AG908" s="11"/>
      <c r="AH908" s="3"/>
      <c r="AI908" s="3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  <c r="EO908" s="2"/>
      <c r="EP908" s="2"/>
      <c r="EQ908" s="2"/>
      <c r="ER908" s="2"/>
      <c r="ES908" s="2"/>
      <c r="ET908" s="2"/>
      <c r="EU908" s="2"/>
      <c r="EV908" s="2"/>
      <c r="EW908" s="2"/>
      <c r="EX908" s="2"/>
      <c r="EY908" s="2"/>
    </row>
    <row r="909" spans="1:155" x14ac:dyDescent="0.15">
      <c r="A909" s="115">
        <f t="shared" ref="A909:A972" si="313">WORKDAY($A908,1,$X$166:$X$544)</f>
        <v>45845</v>
      </c>
      <c r="B909" s="116" t="str">
        <f t="shared" ca="1" si="297"/>
        <v>n.d</v>
      </c>
      <c r="C909" s="14">
        <f t="shared" si="298"/>
        <v>1000</v>
      </c>
      <c r="D909" s="95">
        <f t="shared" ref="D909:D972" si="314">WORKDAY($A909,-1,$X$160:$X$544)</f>
        <v>45842</v>
      </c>
      <c r="E909" s="93">
        <f ca="1">IF(D909&lt;$B$1,VLOOKUP(D909,[1]DI!$A$4:$B$15000,2,FALSE),0)</f>
        <v>0</v>
      </c>
      <c r="F909" s="14">
        <f t="shared" ca="1" si="299"/>
        <v>1</v>
      </c>
      <c r="G909" s="14">
        <f ca="1">(TRUNC(PRODUCT($F$12:$F908),16))</f>
        <v>1.48035643743412</v>
      </c>
      <c r="H909" s="14">
        <f t="shared" si="300"/>
        <v>1</v>
      </c>
      <c r="I909" s="14">
        <f t="shared" ca="1" si="301"/>
        <v>1.48035644</v>
      </c>
      <c r="J909" s="13">
        <f t="shared" ref="J909:J972" si="315">J908</f>
        <v>0</v>
      </c>
      <c r="K909" s="29">
        <f t="shared" si="302"/>
        <v>44538</v>
      </c>
      <c r="L909" s="2">
        <f t="shared" si="303"/>
        <v>897</v>
      </c>
      <c r="M909" s="17">
        <f t="shared" si="304"/>
        <v>897</v>
      </c>
      <c r="N909" s="12">
        <f t="shared" si="305"/>
        <v>1</v>
      </c>
      <c r="O909" s="12">
        <f t="shared" ca="1" si="306"/>
        <v>1.48035644</v>
      </c>
      <c r="P909" s="17">
        <f t="shared" si="307"/>
        <v>0</v>
      </c>
      <c r="Q909" s="14">
        <f t="shared" ca="1" si="308"/>
        <v>480.35644000000002</v>
      </c>
      <c r="R909" s="20">
        <f t="shared" si="312"/>
        <v>0</v>
      </c>
      <c r="S909" s="14">
        <f t="shared" si="309"/>
        <v>0</v>
      </c>
      <c r="T909" s="4" t="str">
        <f t="shared" si="310"/>
        <v>A+J=</v>
      </c>
      <c r="U909" s="29">
        <f t="shared" si="311"/>
        <v>46021</v>
      </c>
      <c r="V909" s="3"/>
      <c r="W909" s="3"/>
      <c r="X909" s="3"/>
      <c r="Y909" s="29"/>
      <c r="Z909" s="3"/>
      <c r="AA909" s="1"/>
      <c r="AB909" s="3"/>
      <c r="AC909" s="3"/>
      <c r="AD909" s="3"/>
      <c r="AE909" s="3"/>
      <c r="AF909" s="3"/>
      <c r="AG909" s="11"/>
      <c r="AH909" s="3"/>
      <c r="AI909" s="3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  <c r="EO909" s="2"/>
      <c r="EP909" s="2"/>
      <c r="EQ909" s="2"/>
      <c r="ER909" s="2"/>
      <c r="ES909" s="2"/>
      <c r="ET909" s="2"/>
      <c r="EU909" s="2"/>
      <c r="EV909" s="2"/>
      <c r="EW909" s="2"/>
      <c r="EX909" s="2"/>
      <c r="EY909" s="2"/>
    </row>
    <row r="910" spans="1:155" x14ac:dyDescent="0.15">
      <c r="A910" s="115">
        <f t="shared" si="313"/>
        <v>45846</v>
      </c>
      <c r="B910" s="116" t="str">
        <f t="shared" ca="1" si="297"/>
        <v>n.d</v>
      </c>
      <c r="C910" s="14">
        <f t="shared" si="298"/>
        <v>1000</v>
      </c>
      <c r="D910" s="95">
        <f t="shared" si="314"/>
        <v>45845</v>
      </c>
      <c r="E910" s="93">
        <f ca="1">IF(D910&lt;$B$1,VLOOKUP(D910,[1]DI!$A$4:$B$15000,2,FALSE),0)</f>
        <v>0</v>
      </c>
      <c r="F910" s="14">
        <f t="shared" ca="1" si="299"/>
        <v>1</v>
      </c>
      <c r="G910" s="14">
        <f ca="1">(TRUNC(PRODUCT($F$12:$F909),16))</f>
        <v>1.48035643743412</v>
      </c>
      <c r="H910" s="14">
        <f t="shared" si="300"/>
        <v>1</v>
      </c>
      <c r="I910" s="14">
        <f t="shared" ca="1" si="301"/>
        <v>1.48035644</v>
      </c>
      <c r="J910" s="13">
        <f t="shared" si="315"/>
        <v>0</v>
      </c>
      <c r="K910" s="29">
        <f t="shared" si="302"/>
        <v>44538</v>
      </c>
      <c r="L910" s="2">
        <f t="shared" si="303"/>
        <v>898</v>
      </c>
      <c r="M910" s="17">
        <f t="shared" si="304"/>
        <v>898</v>
      </c>
      <c r="N910" s="12">
        <f t="shared" si="305"/>
        <v>1</v>
      </c>
      <c r="O910" s="12">
        <f t="shared" ca="1" si="306"/>
        <v>1.48035644</v>
      </c>
      <c r="P910" s="17">
        <f t="shared" si="307"/>
        <v>0</v>
      </c>
      <c r="Q910" s="14">
        <f t="shared" ca="1" si="308"/>
        <v>480.35644000000002</v>
      </c>
      <c r="R910" s="20">
        <f t="shared" si="312"/>
        <v>0</v>
      </c>
      <c r="S910" s="14">
        <f t="shared" si="309"/>
        <v>0</v>
      </c>
      <c r="T910" s="4" t="str">
        <f t="shared" si="310"/>
        <v>A+J=</v>
      </c>
      <c r="U910" s="29">
        <f t="shared" si="311"/>
        <v>46021</v>
      </c>
      <c r="V910" s="3"/>
      <c r="W910" s="3"/>
      <c r="X910" s="3"/>
      <c r="Y910" s="29"/>
      <c r="Z910" s="3"/>
      <c r="AA910" s="1"/>
      <c r="AB910" s="3"/>
      <c r="AC910" s="3"/>
      <c r="AD910" s="3"/>
      <c r="AE910" s="3"/>
      <c r="AF910" s="3"/>
      <c r="AG910" s="11"/>
      <c r="AH910" s="3"/>
      <c r="AI910" s="3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  <c r="EO910" s="2"/>
      <c r="EP910" s="2"/>
      <c r="EQ910" s="2"/>
      <c r="ER910" s="2"/>
      <c r="ES910" s="2"/>
      <c r="ET910" s="2"/>
      <c r="EU910" s="2"/>
      <c r="EV910" s="2"/>
      <c r="EW910" s="2"/>
      <c r="EX910" s="2"/>
      <c r="EY910" s="2"/>
    </row>
    <row r="911" spans="1:155" x14ac:dyDescent="0.15">
      <c r="A911" s="115">
        <f t="shared" si="313"/>
        <v>45847</v>
      </c>
      <c r="B911" s="116" t="str">
        <f t="shared" ca="1" si="297"/>
        <v>n.d</v>
      </c>
      <c r="C911" s="14">
        <f t="shared" si="298"/>
        <v>1000</v>
      </c>
      <c r="D911" s="95">
        <f t="shared" si="314"/>
        <v>45846</v>
      </c>
      <c r="E911" s="93">
        <f ca="1">IF(D911&lt;$B$1,VLOOKUP(D911,[1]DI!$A$4:$B$15000,2,FALSE),0)</f>
        <v>0</v>
      </c>
      <c r="F911" s="14">
        <f t="shared" ca="1" si="299"/>
        <v>1</v>
      </c>
      <c r="G911" s="14">
        <f ca="1">(TRUNC(PRODUCT($F$12:$F910),16))</f>
        <v>1.48035643743412</v>
      </c>
      <c r="H911" s="14">
        <f t="shared" si="300"/>
        <v>1</v>
      </c>
      <c r="I911" s="14">
        <f t="shared" ca="1" si="301"/>
        <v>1.48035644</v>
      </c>
      <c r="J911" s="13">
        <f t="shared" si="315"/>
        <v>0</v>
      </c>
      <c r="K911" s="29">
        <f t="shared" si="302"/>
        <v>44538</v>
      </c>
      <c r="L911" s="2">
        <f t="shared" si="303"/>
        <v>899</v>
      </c>
      <c r="M911" s="17">
        <f t="shared" si="304"/>
        <v>899</v>
      </c>
      <c r="N911" s="12">
        <f t="shared" si="305"/>
        <v>1</v>
      </c>
      <c r="O911" s="12">
        <f t="shared" ca="1" si="306"/>
        <v>1.48035644</v>
      </c>
      <c r="P911" s="17">
        <f t="shared" si="307"/>
        <v>0</v>
      </c>
      <c r="Q911" s="14">
        <f t="shared" ca="1" si="308"/>
        <v>480.35644000000002</v>
      </c>
      <c r="R911" s="20">
        <f t="shared" si="312"/>
        <v>0</v>
      </c>
      <c r="S911" s="14">
        <f t="shared" si="309"/>
        <v>0</v>
      </c>
      <c r="T911" s="4" t="str">
        <f t="shared" si="310"/>
        <v>A+J=</v>
      </c>
      <c r="U911" s="29">
        <f t="shared" si="311"/>
        <v>46021</v>
      </c>
      <c r="V911" s="3"/>
      <c r="W911" s="3"/>
      <c r="X911" s="3"/>
      <c r="Y911" s="29"/>
      <c r="Z911" s="3"/>
      <c r="AA911" s="1"/>
      <c r="AB911" s="3"/>
      <c r="AC911" s="3"/>
      <c r="AD911" s="3"/>
      <c r="AE911" s="3"/>
      <c r="AF911" s="3"/>
      <c r="AG911" s="11"/>
      <c r="AH911" s="3"/>
      <c r="AI911" s="3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  <c r="EO911" s="2"/>
      <c r="EP911" s="2"/>
      <c r="EQ911" s="2"/>
      <c r="ER911" s="2"/>
      <c r="ES911" s="2"/>
      <c r="ET911" s="2"/>
      <c r="EU911" s="2"/>
      <c r="EV911" s="2"/>
      <c r="EW911" s="2"/>
      <c r="EX911" s="2"/>
      <c r="EY911" s="2"/>
    </row>
    <row r="912" spans="1:155" x14ac:dyDescent="0.15">
      <c r="A912" s="115">
        <f t="shared" si="313"/>
        <v>45848</v>
      </c>
      <c r="B912" s="116" t="str">
        <f t="shared" ca="1" si="297"/>
        <v>n.d</v>
      </c>
      <c r="C912" s="14">
        <f t="shared" si="298"/>
        <v>1000</v>
      </c>
      <c r="D912" s="95">
        <f t="shared" si="314"/>
        <v>45847</v>
      </c>
      <c r="E912" s="93">
        <f ca="1">IF(D912&lt;$B$1,VLOOKUP(D912,[1]DI!$A$4:$B$15000,2,FALSE),0)</f>
        <v>0</v>
      </c>
      <c r="F912" s="14">
        <f t="shared" ca="1" si="299"/>
        <v>1</v>
      </c>
      <c r="G912" s="14">
        <f ca="1">(TRUNC(PRODUCT($F$12:$F911),16))</f>
        <v>1.48035643743412</v>
      </c>
      <c r="H912" s="14">
        <f t="shared" si="300"/>
        <v>1</v>
      </c>
      <c r="I912" s="14">
        <f t="shared" ca="1" si="301"/>
        <v>1.48035644</v>
      </c>
      <c r="J912" s="13">
        <f t="shared" si="315"/>
        <v>0</v>
      </c>
      <c r="K912" s="29">
        <f t="shared" si="302"/>
        <v>44538</v>
      </c>
      <c r="L912" s="2">
        <f t="shared" si="303"/>
        <v>900</v>
      </c>
      <c r="M912" s="17">
        <f t="shared" si="304"/>
        <v>900</v>
      </c>
      <c r="N912" s="12">
        <f t="shared" si="305"/>
        <v>1</v>
      </c>
      <c r="O912" s="12">
        <f t="shared" ca="1" si="306"/>
        <v>1.48035644</v>
      </c>
      <c r="P912" s="17">
        <f t="shared" si="307"/>
        <v>0</v>
      </c>
      <c r="Q912" s="14">
        <f t="shared" ca="1" si="308"/>
        <v>480.35644000000002</v>
      </c>
      <c r="R912" s="20">
        <f t="shared" si="312"/>
        <v>0</v>
      </c>
      <c r="S912" s="14">
        <f t="shared" si="309"/>
        <v>0</v>
      </c>
      <c r="T912" s="4" t="str">
        <f t="shared" si="310"/>
        <v>A+J=</v>
      </c>
      <c r="U912" s="29">
        <f t="shared" si="311"/>
        <v>46021</v>
      </c>
      <c r="V912" s="3"/>
      <c r="W912" s="3"/>
      <c r="X912" s="3"/>
      <c r="Y912" s="29"/>
      <c r="Z912" s="3"/>
      <c r="AA912" s="1"/>
      <c r="AB912" s="3"/>
      <c r="AC912" s="3"/>
      <c r="AD912" s="3"/>
      <c r="AE912" s="3"/>
      <c r="AF912" s="3"/>
      <c r="AG912" s="11"/>
      <c r="AH912" s="3"/>
      <c r="AI912" s="3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  <c r="EO912" s="2"/>
      <c r="EP912" s="2"/>
      <c r="EQ912" s="2"/>
      <c r="ER912" s="2"/>
      <c r="ES912" s="2"/>
      <c r="ET912" s="2"/>
      <c r="EU912" s="2"/>
      <c r="EV912" s="2"/>
      <c r="EW912" s="2"/>
      <c r="EX912" s="2"/>
      <c r="EY912" s="2"/>
    </row>
    <row r="913" spans="1:155" x14ac:dyDescent="0.15">
      <c r="A913" s="115">
        <f t="shared" si="313"/>
        <v>45849</v>
      </c>
      <c r="B913" s="116" t="str">
        <f t="shared" ca="1" si="297"/>
        <v>n.d</v>
      </c>
      <c r="C913" s="14">
        <f t="shared" si="298"/>
        <v>1000</v>
      </c>
      <c r="D913" s="95">
        <f t="shared" si="314"/>
        <v>45848</v>
      </c>
      <c r="E913" s="93">
        <f ca="1">IF(D913&lt;$B$1,VLOOKUP(D913,[1]DI!$A$4:$B$15000,2,FALSE),0)</f>
        <v>0</v>
      </c>
      <c r="F913" s="14">
        <f t="shared" ca="1" si="299"/>
        <v>1</v>
      </c>
      <c r="G913" s="14">
        <f ca="1">(TRUNC(PRODUCT($F$12:$F912),16))</f>
        <v>1.48035643743412</v>
      </c>
      <c r="H913" s="14">
        <f t="shared" si="300"/>
        <v>1</v>
      </c>
      <c r="I913" s="14">
        <f t="shared" ca="1" si="301"/>
        <v>1.48035644</v>
      </c>
      <c r="J913" s="13">
        <f t="shared" si="315"/>
        <v>0</v>
      </c>
      <c r="K913" s="29">
        <f t="shared" si="302"/>
        <v>44538</v>
      </c>
      <c r="L913" s="2">
        <f t="shared" si="303"/>
        <v>901</v>
      </c>
      <c r="M913" s="17">
        <f t="shared" si="304"/>
        <v>901</v>
      </c>
      <c r="N913" s="12">
        <f t="shared" si="305"/>
        <v>1</v>
      </c>
      <c r="O913" s="12">
        <f t="shared" ca="1" si="306"/>
        <v>1.48035644</v>
      </c>
      <c r="P913" s="17">
        <f t="shared" si="307"/>
        <v>0</v>
      </c>
      <c r="Q913" s="14">
        <f t="shared" ca="1" si="308"/>
        <v>480.35644000000002</v>
      </c>
      <c r="R913" s="20">
        <f t="shared" si="312"/>
        <v>0</v>
      </c>
      <c r="S913" s="14">
        <f t="shared" si="309"/>
        <v>0</v>
      </c>
      <c r="T913" s="4" t="str">
        <f t="shared" si="310"/>
        <v>A+J=</v>
      </c>
      <c r="U913" s="29">
        <f t="shared" si="311"/>
        <v>46021</v>
      </c>
      <c r="V913" s="3"/>
      <c r="W913" s="3"/>
      <c r="X913" s="3"/>
      <c r="Y913" s="29"/>
      <c r="Z913" s="3"/>
      <c r="AA913" s="1"/>
      <c r="AB913" s="3"/>
      <c r="AC913" s="3"/>
      <c r="AD913" s="3"/>
      <c r="AE913" s="3"/>
      <c r="AF913" s="3"/>
      <c r="AG913" s="11"/>
      <c r="AH913" s="3"/>
      <c r="AI913" s="3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  <c r="EO913" s="2"/>
      <c r="EP913" s="2"/>
      <c r="EQ913" s="2"/>
      <c r="ER913" s="2"/>
      <c r="ES913" s="2"/>
      <c r="ET913" s="2"/>
      <c r="EU913" s="2"/>
      <c r="EV913" s="2"/>
      <c r="EW913" s="2"/>
      <c r="EX913" s="2"/>
      <c r="EY913" s="2"/>
    </row>
    <row r="914" spans="1:155" x14ac:dyDescent="0.15">
      <c r="A914" s="115">
        <f t="shared" si="313"/>
        <v>45852</v>
      </c>
      <c r="B914" s="116" t="str">
        <f t="shared" ca="1" si="297"/>
        <v>n.d</v>
      </c>
      <c r="C914" s="14">
        <f t="shared" si="298"/>
        <v>1000</v>
      </c>
      <c r="D914" s="95">
        <f t="shared" si="314"/>
        <v>45849</v>
      </c>
      <c r="E914" s="93">
        <f ca="1">IF(D914&lt;$B$1,VLOOKUP(D914,[1]DI!$A$4:$B$15000,2,FALSE),0)</f>
        <v>0</v>
      </c>
      <c r="F914" s="14">
        <f t="shared" ca="1" si="299"/>
        <v>1</v>
      </c>
      <c r="G914" s="14">
        <f ca="1">(TRUNC(PRODUCT($F$12:$F913),16))</f>
        <v>1.48035643743412</v>
      </c>
      <c r="H914" s="14">
        <f t="shared" si="300"/>
        <v>1</v>
      </c>
      <c r="I914" s="14">
        <f t="shared" ca="1" si="301"/>
        <v>1.48035644</v>
      </c>
      <c r="J914" s="13">
        <f t="shared" si="315"/>
        <v>0</v>
      </c>
      <c r="K914" s="29">
        <f t="shared" si="302"/>
        <v>44538</v>
      </c>
      <c r="L914" s="2">
        <f t="shared" si="303"/>
        <v>902</v>
      </c>
      <c r="M914" s="17">
        <f t="shared" si="304"/>
        <v>902</v>
      </c>
      <c r="N914" s="12">
        <f t="shared" si="305"/>
        <v>1</v>
      </c>
      <c r="O914" s="12">
        <f t="shared" ca="1" si="306"/>
        <v>1.48035644</v>
      </c>
      <c r="P914" s="17">
        <f t="shared" si="307"/>
        <v>0</v>
      </c>
      <c r="Q914" s="14">
        <f t="shared" ca="1" si="308"/>
        <v>480.35644000000002</v>
      </c>
      <c r="R914" s="20">
        <f t="shared" si="312"/>
        <v>0</v>
      </c>
      <c r="S914" s="14">
        <f t="shared" si="309"/>
        <v>0</v>
      </c>
      <c r="T914" s="4" t="str">
        <f t="shared" si="310"/>
        <v>A+J=</v>
      </c>
      <c r="U914" s="29">
        <f t="shared" si="311"/>
        <v>46021</v>
      </c>
      <c r="V914" s="3"/>
      <c r="W914" s="3"/>
      <c r="X914" s="3"/>
      <c r="Y914" s="29"/>
      <c r="Z914" s="3"/>
      <c r="AA914" s="1"/>
      <c r="AB914" s="3"/>
      <c r="AC914" s="3"/>
      <c r="AD914" s="3"/>
      <c r="AE914" s="3"/>
      <c r="AF914" s="3"/>
      <c r="AG914" s="11"/>
      <c r="AH914" s="3"/>
      <c r="AI914" s="3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  <c r="EK914" s="2"/>
      <c r="EL914" s="2"/>
      <c r="EM914" s="2"/>
      <c r="EN914" s="2"/>
      <c r="EO914" s="2"/>
      <c r="EP914" s="2"/>
      <c r="EQ914" s="2"/>
      <c r="ER914" s="2"/>
      <c r="ES914" s="2"/>
      <c r="ET914" s="2"/>
      <c r="EU914" s="2"/>
      <c r="EV914" s="2"/>
      <c r="EW914" s="2"/>
      <c r="EX914" s="2"/>
      <c r="EY914" s="2"/>
    </row>
    <row r="915" spans="1:155" x14ac:dyDescent="0.15">
      <c r="A915" s="115">
        <f t="shared" si="313"/>
        <v>45853</v>
      </c>
      <c r="B915" s="116" t="str">
        <f t="shared" ca="1" si="297"/>
        <v>n.d</v>
      </c>
      <c r="C915" s="14">
        <f t="shared" si="298"/>
        <v>1000</v>
      </c>
      <c r="D915" s="95">
        <f t="shared" si="314"/>
        <v>45852</v>
      </c>
      <c r="E915" s="93">
        <f ca="1">IF(D915&lt;$B$1,VLOOKUP(D915,[1]DI!$A$4:$B$15000,2,FALSE),0)</f>
        <v>0</v>
      </c>
      <c r="F915" s="14">
        <f t="shared" ca="1" si="299"/>
        <v>1</v>
      </c>
      <c r="G915" s="14">
        <f ca="1">(TRUNC(PRODUCT($F$12:$F914),16))</f>
        <v>1.48035643743412</v>
      </c>
      <c r="H915" s="14">
        <f t="shared" si="300"/>
        <v>1</v>
      </c>
      <c r="I915" s="14">
        <f t="shared" ca="1" si="301"/>
        <v>1.48035644</v>
      </c>
      <c r="J915" s="13">
        <f t="shared" si="315"/>
        <v>0</v>
      </c>
      <c r="K915" s="29">
        <f t="shared" si="302"/>
        <v>44538</v>
      </c>
      <c r="L915" s="2">
        <f t="shared" si="303"/>
        <v>903</v>
      </c>
      <c r="M915" s="17">
        <f t="shared" si="304"/>
        <v>903</v>
      </c>
      <c r="N915" s="12">
        <f t="shared" si="305"/>
        <v>1</v>
      </c>
      <c r="O915" s="12">
        <f t="shared" ca="1" si="306"/>
        <v>1.48035644</v>
      </c>
      <c r="P915" s="17">
        <f t="shared" si="307"/>
        <v>0</v>
      </c>
      <c r="Q915" s="14">
        <f t="shared" ca="1" si="308"/>
        <v>480.35644000000002</v>
      </c>
      <c r="R915" s="20">
        <f t="shared" si="312"/>
        <v>0</v>
      </c>
      <c r="S915" s="14">
        <f t="shared" si="309"/>
        <v>0</v>
      </c>
      <c r="T915" s="4" t="str">
        <f t="shared" si="310"/>
        <v>A+J=</v>
      </c>
      <c r="U915" s="29">
        <f t="shared" si="311"/>
        <v>46021</v>
      </c>
      <c r="V915" s="3"/>
      <c r="W915" s="3"/>
      <c r="X915" s="3"/>
      <c r="Y915" s="29"/>
      <c r="Z915" s="3"/>
      <c r="AA915" s="1"/>
      <c r="AB915" s="3"/>
      <c r="AC915" s="3"/>
      <c r="AD915" s="3"/>
      <c r="AE915" s="3"/>
      <c r="AF915" s="3"/>
      <c r="AG915" s="11"/>
      <c r="AH915" s="3"/>
      <c r="AI915" s="3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  <c r="EK915" s="2"/>
      <c r="EL915" s="2"/>
      <c r="EM915" s="2"/>
      <c r="EN915" s="2"/>
      <c r="EO915" s="2"/>
      <c r="EP915" s="2"/>
      <c r="EQ915" s="2"/>
      <c r="ER915" s="2"/>
      <c r="ES915" s="2"/>
      <c r="ET915" s="2"/>
      <c r="EU915" s="2"/>
      <c r="EV915" s="2"/>
      <c r="EW915" s="2"/>
      <c r="EX915" s="2"/>
      <c r="EY915" s="2"/>
    </row>
    <row r="916" spans="1:155" x14ac:dyDescent="0.15">
      <c r="A916" s="115">
        <f t="shared" si="313"/>
        <v>45854</v>
      </c>
      <c r="B916" s="116" t="str">
        <f t="shared" ca="1" si="297"/>
        <v>n.d</v>
      </c>
      <c r="C916" s="14">
        <f t="shared" si="298"/>
        <v>1000</v>
      </c>
      <c r="D916" s="95">
        <f t="shared" si="314"/>
        <v>45853</v>
      </c>
      <c r="E916" s="93">
        <f ca="1">IF(D916&lt;$B$1,VLOOKUP(D916,[1]DI!$A$4:$B$15000,2,FALSE),0)</f>
        <v>0</v>
      </c>
      <c r="F916" s="14">
        <f t="shared" ca="1" si="299"/>
        <v>1</v>
      </c>
      <c r="G916" s="14">
        <f ca="1">(TRUNC(PRODUCT($F$12:$F915),16))</f>
        <v>1.48035643743412</v>
      </c>
      <c r="H916" s="14">
        <f t="shared" si="300"/>
        <v>1</v>
      </c>
      <c r="I916" s="14">
        <f t="shared" ca="1" si="301"/>
        <v>1.48035644</v>
      </c>
      <c r="J916" s="13">
        <f t="shared" si="315"/>
        <v>0</v>
      </c>
      <c r="K916" s="29">
        <f t="shared" si="302"/>
        <v>44538</v>
      </c>
      <c r="L916" s="2">
        <f t="shared" si="303"/>
        <v>904</v>
      </c>
      <c r="M916" s="17">
        <f t="shared" si="304"/>
        <v>904</v>
      </c>
      <c r="N916" s="12">
        <f t="shared" si="305"/>
        <v>1</v>
      </c>
      <c r="O916" s="12">
        <f t="shared" ca="1" si="306"/>
        <v>1.48035644</v>
      </c>
      <c r="P916" s="17">
        <f t="shared" si="307"/>
        <v>0</v>
      </c>
      <c r="Q916" s="14">
        <f t="shared" ca="1" si="308"/>
        <v>480.35644000000002</v>
      </c>
      <c r="R916" s="20">
        <f t="shared" si="312"/>
        <v>0</v>
      </c>
      <c r="S916" s="14">
        <f t="shared" si="309"/>
        <v>0</v>
      </c>
      <c r="T916" s="4" t="str">
        <f t="shared" si="310"/>
        <v>A+J=</v>
      </c>
      <c r="U916" s="29">
        <f t="shared" si="311"/>
        <v>46021</v>
      </c>
      <c r="V916" s="3"/>
      <c r="W916" s="3"/>
      <c r="X916" s="3"/>
      <c r="Y916" s="29"/>
      <c r="Z916" s="3"/>
      <c r="AA916" s="1"/>
      <c r="AB916" s="3"/>
      <c r="AC916" s="3"/>
      <c r="AD916" s="3"/>
      <c r="AE916" s="3"/>
      <c r="AF916" s="3"/>
      <c r="AG916" s="11"/>
      <c r="AH916" s="3"/>
      <c r="AI916" s="3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  <c r="EA916" s="2"/>
      <c r="EB916" s="2"/>
      <c r="EC916" s="2"/>
      <c r="ED916" s="2"/>
      <c r="EE916" s="2"/>
      <c r="EF916" s="2"/>
      <c r="EG916" s="2"/>
      <c r="EH916" s="2"/>
      <c r="EI916" s="2"/>
      <c r="EJ916" s="2"/>
      <c r="EK916" s="2"/>
      <c r="EL916" s="2"/>
      <c r="EM916" s="2"/>
      <c r="EN916" s="2"/>
      <c r="EO916" s="2"/>
      <c r="EP916" s="2"/>
      <c r="EQ916" s="2"/>
      <c r="ER916" s="2"/>
      <c r="ES916" s="2"/>
      <c r="ET916" s="2"/>
      <c r="EU916" s="2"/>
      <c r="EV916" s="2"/>
      <c r="EW916" s="2"/>
      <c r="EX916" s="2"/>
      <c r="EY916" s="2"/>
    </row>
    <row r="917" spans="1:155" x14ac:dyDescent="0.15">
      <c r="A917" s="115">
        <f t="shared" si="313"/>
        <v>45855</v>
      </c>
      <c r="B917" s="116" t="str">
        <f t="shared" ca="1" si="297"/>
        <v>n.d</v>
      </c>
      <c r="C917" s="14">
        <f t="shared" si="298"/>
        <v>1000</v>
      </c>
      <c r="D917" s="95">
        <f t="shared" si="314"/>
        <v>45854</v>
      </c>
      <c r="E917" s="93">
        <f ca="1">IF(D917&lt;$B$1,VLOOKUP(D917,[1]DI!$A$4:$B$15000,2,FALSE),0)</f>
        <v>0</v>
      </c>
      <c r="F917" s="14">
        <f t="shared" ca="1" si="299"/>
        <v>1</v>
      </c>
      <c r="G917" s="14">
        <f ca="1">(TRUNC(PRODUCT($F$12:$F916),16))</f>
        <v>1.48035643743412</v>
      </c>
      <c r="H917" s="14">
        <f t="shared" si="300"/>
        <v>1</v>
      </c>
      <c r="I917" s="14">
        <f t="shared" ca="1" si="301"/>
        <v>1.48035644</v>
      </c>
      <c r="J917" s="13">
        <f t="shared" si="315"/>
        <v>0</v>
      </c>
      <c r="K917" s="29">
        <f t="shared" si="302"/>
        <v>44538</v>
      </c>
      <c r="L917" s="2">
        <f t="shared" si="303"/>
        <v>905</v>
      </c>
      <c r="M917" s="17">
        <f t="shared" si="304"/>
        <v>905</v>
      </c>
      <c r="N917" s="12">
        <f t="shared" si="305"/>
        <v>1</v>
      </c>
      <c r="O917" s="12">
        <f t="shared" ca="1" si="306"/>
        <v>1.48035644</v>
      </c>
      <c r="P917" s="17">
        <f t="shared" si="307"/>
        <v>0</v>
      </c>
      <c r="Q917" s="14">
        <f t="shared" ca="1" si="308"/>
        <v>480.35644000000002</v>
      </c>
      <c r="R917" s="20">
        <f t="shared" si="312"/>
        <v>0</v>
      </c>
      <c r="S917" s="14">
        <f t="shared" si="309"/>
        <v>0</v>
      </c>
      <c r="T917" s="4" t="str">
        <f t="shared" si="310"/>
        <v>A+J=</v>
      </c>
      <c r="U917" s="29">
        <f t="shared" si="311"/>
        <v>46021</v>
      </c>
      <c r="V917" s="3"/>
      <c r="W917" s="3"/>
      <c r="X917" s="3"/>
      <c r="Y917" s="29"/>
      <c r="Z917" s="3"/>
      <c r="AA917" s="1"/>
      <c r="AB917" s="3"/>
      <c r="AC917" s="3"/>
      <c r="AD917" s="3"/>
      <c r="AE917" s="3"/>
      <c r="AF917" s="3"/>
      <c r="AG917" s="11"/>
      <c r="AH917" s="3"/>
      <c r="AI917" s="3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  <c r="EA917" s="2"/>
      <c r="EB917" s="2"/>
      <c r="EC917" s="2"/>
      <c r="ED917" s="2"/>
      <c r="EE917" s="2"/>
      <c r="EF917" s="2"/>
      <c r="EG917" s="2"/>
      <c r="EH917" s="2"/>
      <c r="EI917" s="2"/>
      <c r="EJ917" s="2"/>
      <c r="EK917" s="2"/>
      <c r="EL917" s="2"/>
      <c r="EM917" s="2"/>
      <c r="EN917" s="2"/>
      <c r="EO917" s="2"/>
      <c r="EP917" s="2"/>
      <c r="EQ917" s="2"/>
      <c r="ER917" s="2"/>
      <c r="ES917" s="2"/>
      <c r="ET917" s="2"/>
      <c r="EU917" s="2"/>
      <c r="EV917" s="2"/>
      <c r="EW917" s="2"/>
      <c r="EX917" s="2"/>
      <c r="EY917" s="2"/>
    </row>
    <row r="918" spans="1:155" x14ac:dyDescent="0.15">
      <c r="A918" s="115">
        <f t="shared" si="313"/>
        <v>45856</v>
      </c>
      <c r="B918" s="116" t="str">
        <f t="shared" ca="1" si="297"/>
        <v>n.d</v>
      </c>
      <c r="C918" s="14">
        <f t="shared" si="298"/>
        <v>1000</v>
      </c>
      <c r="D918" s="95">
        <f t="shared" si="314"/>
        <v>45855</v>
      </c>
      <c r="E918" s="93">
        <f ca="1">IF(D918&lt;$B$1,VLOOKUP(D918,[1]DI!$A$4:$B$15000,2,FALSE),0)</f>
        <v>0</v>
      </c>
      <c r="F918" s="14">
        <f t="shared" ca="1" si="299"/>
        <v>1</v>
      </c>
      <c r="G918" s="14">
        <f ca="1">(TRUNC(PRODUCT($F$12:$F917),16))</f>
        <v>1.48035643743412</v>
      </c>
      <c r="H918" s="14">
        <f t="shared" si="300"/>
        <v>1</v>
      </c>
      <c r="I918" s="14">
        <f t="shared" ca="1" si="301"/>
        <v>1.48035644</v>
      </c>
      <c r="J918" s="13">
        <f t="shared" si="315"/>
        <v>0</v>
      </c>
      <c r="K918" s="29">
        <f t="shared" si="302"/>
        <v>44538</v>
      </c>
      <c r="L918" s="2">
        <f t="shared" si="303"/>
        <v>906</v>
      </c>
      <c r="M918" s="17">
        <f t="shared" si="304"/>
        <v>906</v>
      </c>
      <c r="N918" s="12">
        <f t="shared" si="305"/>
        <v>1</v>
      </c>
      <c r="O918" s="12">
        <f t="shared" ca="1" si="306"/>
        <v>1.48035644</v>
      </c>
      <c r="P918" s="17">
        <f t="shared" si="307"/>
        <v>0</v>
      </c>
      <c r="Q918" s="14">
        <f t="shared" ca="1" si="308"/>
        <v>480.35644000000002</v>
      </c>
      <c r="R918" s="20">
        <f t="shared" si="312"/>
        <v>0</v>
      </c>
      <c r="S918" s="14">
        <f t="shared" si="309"/>
        <v>0</v>
      </c>
      <c r="T918" s="4" t="str">
        <f t="shared" si="310"/>
        <v>A+J=</v>
      </c>
      <c r="U918" s="29">
        <f t="shared" si="311"/>
        <v>46021</v>
      </c>
      <c r="V918" s="3"/>
      <c r="W918" s="3"/>
      <c r="X918" s="3"/>
      <c r="Y918" s="29"/>
      <c r="Z918" s="3"/>
      <c r="AA918" s="1"/>
      <c r="AB918" s="3"/>
      <c r="AC918" s="3"/>
      <c r="AD918" s="3"/>
      <c r="AE918" s="3"/>
      <c r="AF918" s="3"/>
      <c r="AG918" s="11"/>
      <c r="AH918" s="3"/>
      <c r="AI918" s="3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  <c r="EA918" s="2"/>
      <c r="EB918" s="2"/>
      <c r="EC918" s="2"/>
      <c r="ED918" s="2"/>
      <c r="EE918" s="2"/>
      <c r="EF918" s="2"/>
      <c r="EG918" s="2"/>
      <c r="EH918" s="2"/>
      <c r="EI918" s="2"/>
      <c r="EJ918" s="2"/>
      <c r="EK918" s="2"/>
      <c r="EL918" s="2"/>
      <c r="EM918" s="2"/>
      <c r="EN918" s="2"/>
      <c r="EO918" s="2"/>
      <c r="EP918" s="2"/>
      <c r="EQ918" s="2"/>
      <c r="ER918" s="2"/>
      <c r="ES918" s="2"/>
      <c r="ET918" s="2"/>
      <c r="EU918" s="2"/>
      <c r="EV918" s="2"/>
      <c r="EW918" s="2"/>
      <c r="EX918" s="2"/>
      <c r="EY918" s="2"/>
    </row>
    <row r="919" spans="1:155" x14ac:dyDescent="0.15">
      <c r="A919" s="115">
        <f t="shared" si="313"/>
        <v>45859</v>
      </c>
      <c r="B919" s="116" t="str">
        <f t="shared" ca="1" si="297"/>
        <v>n.d</v>
      </c>
      <c r="C919" s="14">
        <f t="shared" si="298"/>
        <v>1000</v>
      </c>
      <c r="D919" s="95">
        <f t="shared" si="314"/>
        <v>45856</v>
      </c>
      <c r="E919" s="93">
        <f ca="1">IF(D919&lt;$B$1,VLOOKUP(D919,[1]DI!$A$4:$B$15000,2,FALSE),0)</f>
        <v>0</v>
      </c>
      <c r="F919" s="14">
        <f t="shared" ca="1" si="299"/>
        <v>1</v>
      </c>
      <c r="G919" s="14">
        <f ca="1">(TRUNC(PRODUCT($F$12:$F918),16))</f>
        <v>1.48035643743412</v>
      </c>
      <c r="H919" s="14">
        <f t="shared" si="300"/>
        <v>1</v>
      </c>
      <c r="I919" s="14">
        <f t="shared" ca="1" si="301"/>
        <v>1.48035644</v>
      </c>
      <c r="J919" s="13">
        <f t="shared" si="315"/>
        <v>0</v>
      </c>
      <c r="K919" s="29">
        <f t="shared" si="302"/>
        <v>44538</v>
      </c>
      <c r="L919" s="2">
        <f t="shared" si="303"/>
        <v>907</v>
      </c>
      <c r="M919" s="17">
        <f t="shared" si="304"/>
        <v>907</v>
      </c>
      <c r="N919" s="12">
        <f t="shared" si="305"/>
        <v>1</v>
      </c>
      <c r="O919" s="12">
        <f t="shared" ca="1" si="306"/>
        <v>1.48035644</v>
      </c>
      <c r="P919" s="17">
        <f t="shared" si="307"/>
        <v>0</v>
      </c>
      <c r="Q919" s="14">
        <f t="shared" ca="1" si="308"/>
        <v>480.35644000000002</v>
      </c>
      <c r="R919" s="20">
        <f t="shared" si="312"/>
        <v>0</v>
      </c>
      <c r="S919" s="14">
        <f t="shared" si="309"/>
        <v>0</v>
      </c>
      <c r="T919" s="4" t="str">
        <f t="shared" si="310"/>
        <v>A+J=</v>
      </c>
      <c r="U919" s="29">
        <f t="shared" si="311"/>
        <v>46021</v>
      </c>
      <c r="V919" s="3"/>
      <c r="W919" s="3"/>
      <c r="X919" s="3"/>
      <c r="Y919" s="29"/>
      <c r="Z919" s="3"/>
      <c r="AA919" s="1"/>
      <c r="AB919" s="3"/>
      <c r="AC919" s="3"/>
      <c r="AD919" s="3"/>
      <c r="AE919" s="3"/>
      <c r="AF919" s="3"/>
      <c r="AG919" s="11"/>
      <c r="AH919" s="3"/>
      <c r="AI919" s="3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  <c r="EA919" s="2"/>
      <c r="EB919" s="2"/>
      <c r="EC919" s="2"/>
      <c r="ED919" s="2"/>
      <c r="EE919" s="2"/>
      <c r="EF919" s="2"/>
      <c r="EG919" s="2"/>
      <c r="EH919" s="2"/>
      <c r="EI919" s="2"/>
      <c r="EJ919" s="2"/>
      <c r="EK919" s="2"/>
      <c r="EL919" s="2"/>
      <c r="EM919" s="2"/>
      <c r="EN919" s="2"/>
      <c r="EO919" s="2"/>
      <c r="EP919" s="2"/>
      <c r="EQ919" s="2"/>
      <c r="ER919" s="2"/>
      <c r="ES919" s="2"/>
      <c r="ET919" s="2"/>
      <c r="EU919" s="2"/>
      <c r="EV919" s="2"/>
      <c r="EW919" s="2"/>
      <c r="EX919" s="2"/>
      <c r="EY919" s="2"/>
    </row>
    <row r="920" spans="1:155" x14ac:dyDescent="0.15">
      <c r="A920" s="115">
        <f t="shared" si="313"/>
        <v>45860</v>
      </c>
      <c r="B920" s="116" t="str">
        <f t="shared" ca="1" si="297"/>
        <v>n.d</v>
      </c>
      <c r="C920" s="14">
        <f t="shared" si="298"/>
        <v>1000</v>
      </c>
      <c r="D920" s="95">
        <f t="shared" si="314"/>
        <v>45859</v>
      </c>
      <c r="E920" s="93">
        <f ca="1">IF(D920&lt;$B$1,VLOOKUP(D920,[1]DI!$A$4:$B$15000,2,FALSE),0)</f>
        <v>0</v>
      </c>
      <c r="F920" s="14">
        <f t="shared" ca="1" si="299"/>
        <v>1</v>
      </c>
      <c r="G920" s="14">
        <f ca="1">(TRUNC(PRODUCT($F$12:$F919),16))</f>
        <v>1.48035643743412</v>
      </c>
      <c r="H920" s="14">
        <f t="shared" si="300"/>
        <v>1</v>
      </c>
      <c r="I920" s="14">
        <f t="shared" ca="1" si="301"/>
        <v>1.48035644</v>
      </c>
      <c r="J920" s="13">
        <f t="shared" si="315"/>
        <v>0</v>
      </c>
      <c r="K920" s="29">
        <f t="shared" si="302"/>
        <v>44538</v>
      </c>
      <c r="L920" s="2">
        <f t="shared" si="303"/>
        <v>908</v>
      </c>
      <c r="M920" s="17">
        <f t="shared" si="304"/>
        <v>908</v>
      </c>
      <c r="N920" s="12">
        <f t="shared" si="305"/>
        <v>1</v>
      </c>
      <c r="O920" s="12">
        <f t="shared" ca="1" si="306"/>
        <v>1.48035644</v>
      </c>
      <c r="P920" s="17">
        <f t="shared" si="307"/>
        <v>0</v>
      </c>
      <c r="Q920" s="14">
        <f t="shared" ca="1" si="308"/>
        <v>480.35644000000002</v>
      </c>
      <c r="R920" s="20">
        <f t="shared" si="312"/>
        <v>0</v>
      </c>
      <c r="S920" s="14">
        <f t="shared" si="309"/>
        <v>0</v>
      </c>
      <c r="T920" s="4" t="str">
        <f t="shared" si="310"/>
        <v>A+J=</v>
      </c>
      <c r="U920" s="29">
        <f t="shared" si="311"/>
        <v>46021</v>
      </c>
      <c r="V920" s="3"/>
      <c r="W920" s="3"/>
      <c r="X920" s="3"/>
      <c r="Y920" s="29"/>
      <c r="Z920" s="3"/>
      <c r="AA920" s="1"/>
      <c r="AB920" s="3"/>
      <c r="AC920" s="3"/>
      <c r="AD920" s="3"/>
      <c r="AE920" s="3"/>
      <c r="AF920" s="3"/>
      <c r="AG920" s="11"/>
      <c r="AH920" s="3"/>
      <c r="AI920" s="3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  <c r="EA920" s="2"/>
      <c r="EB920" s="2"/>
      <c r="EC920" s="2"/>
      <c r="ED920" s="2"/>
      <c r="EE920" s="2"/>
      <c r="EF920" s="2"/>
      <c r="EG920" s="2"/>
      <c r="EH920" s="2"/>
      <c r="EI920" s="2"/>
      <c r="EJ920" s="2"/>
      <c r="EK920" s="2"/>
      <c r="EL920" s="2"/>
      <c r="EM920" s="2"/>
      <c r="EN920" s="2"/>
      <c r="EO920" s="2"/>
      <c r="EP920" s="2"/>
      <c r="EQ920" s="2"/>
      <c r="ER920" s="2"/>
      <c r="ES920" s="2"/>
      <c r="ET920" s="2"/>
      <c r="EU920" s="2"/>
      <c r="EV920" s="2"/>
      <c r="EW920" s="2"/>
      <c r="EX920" s="2"/>
      <c r="EY920" s="2"/>
    </row>
    <row r="921" spans="1:155" x14ac:dyDescent="0.15">
      <c r="A921" s="115">
        <f t="shared" si="313"/>
        <v>45861</v>
      </c>
      <c r="B921" s="116" t="str">
        <f t="shared" ca="1" si="297"/>
        <v>n.d</v>
      </c>
      <c r="C921" s="14">
        <f t="shared" si="298"/>
        <v>1000</v>
      </c>
      <c r="D921" s="95">
        <f t="shared" si="314"/>
        <v>45860</v>
      </c>
      <c r="E921" s="93">
        <f ca="1">IF(D921&lt;$B$1,VLOOKUP(D921,[1]DI!$A$4:$B$15000,2,FALSE),0)</f>
        <v>0</v>
      </c>
      <c r="F921" s="14">
        <f t="shared" ca="1" si="299"/>
        <v>1</v>
      </c>
      <c r="G921" s="14">
        <f ca="1">(TRUNC(PRODUCT($F$12:$F920),16))</f>
        <v>1.48035643743412</v>
      </c>
      <c r="H921" s="14">
        <f t="shared" si="300"/>
        <v>1</v>
      </c>
      <c r="I921" s="14">
        <f t="shared" ca="1" si="301"/>
        <v>1.48035644</v>
      </c>
      <c r="J921" s="13">
        <f t="shared" si="315"/>
        <v>0</v>
      </c>
      <c r="K921" s="29">
        <f t="shared" si="302"/>
        <v>44538</v>
      </c>
      <c r="L921" s="2">
        <f t="shared" si="303"/>
        <v>909</v>
      </c>
      <c r="M921" s="17">
        <f t="shared" si="304"/>
        <v>909</v>
      </c>
      <c r="N921" s="12">
        <f t="shared" si="305"/>
        <v>1</v>
      </c>
      <c r="O921" s="12">
        <f t="shared" ca="1" si="306"/>
        <v>1.48035644</v>
      </c>
      <c r="P921" s="17">
        <f t="shared" si="307"/>
        <v>0</v>
      </c>
      <c r="Q921" s="14">
        <f t="shared" ca="1" si="308"/>
        <v>480.35644000000002</v>
      </c>
      <c r="R921" s="20">
        <f t="shared" si="312"/>
        <v>0</v>
      </c>
      <c r="S921" s="14">
        <f t="shared" si="309"/>
        <v>0</v>
      </c>
      <c r="T921" s="4" t="str">
        <f t="shared" si="310"/>
        <v>A+J=</v>
      </c>
      <c r="U921" s="29">
        <f t="shared" si="311"/>
        <v>46021</v>
      </c>
      <c r="V921" s="3"/>
      <c r="W921" s="3"/>
      <c r="X921" s="3"/>
      <c r="Y921" s="29"/>
      <c r="Z921" s="3"/>
      <c r="AA921" s="1"/>
      <c r="AB921" s="3"/>
      <c r="AC921" s="3"/>
      <c r="AD921" s="3"/>
      <c r="AE921" s="3"/>
      <c r="AF921" s="3"/>
      <c r="AG921" s="11"/>
      <c r="AH921" s="3"/>
      <c r="AI921" s="3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  <c r="EA921" s="2"/>
      <c r="EB921" s="2"/>
      <c r="EC921" s="2"/>
      <c r="ED921" s="2"/>
      <c r="EE921" s="2"/>
      <c r="EF921" s="2"/>
      <c r="EG921" s="2"/>
      <c r="EH921" s="2"/>
      <c r="EI921" s="2"/>
      <c r="EJ921" s="2"/>
      <c r="EK921" s="2"/>
      <c r="EL921" s="2"/>
      <c r="EM921" s="2"/>
      <c r="EN921" s="2"/>
      <c r="EO921" s="2"/>
      <c r="EP921" s="2"/>
      <c r="EQ921" s="2"/>
      <c r="ER921" s="2"/>
      <c r="ES921" s="2"/>
      <c r="ET921" s="2"/>
      <c r="EU921" s="2"/>
      <c r="EV921" s="2"/>
      <c r="EW921" s="2"/>
      <c r="EX921" s="2"/>
      <c r="EY921" s="2"/>
    </row>
    <row r="922" spans="1:155" x14ac:dyDescent="0.15">
      <c r="A922" s="115">
        <f t="shared" si="313"/>
        <v>45862</v>
      </c>
      <c r="B922" s="116" t="str">
        <f t="shared" ca="1" si="297"/>
        <v>n.d</v>
      </c>
      <c r="C922" s="14">
        <f t="shared" si="298"/>
        <v>1000</v>
      </c>
      <c r="D922" s="95">
        <f t="shared" si="314"/>
        <v>45861</v>
      </c>
      <c r="E922" s="93">
        <f ca="1">IF(D922&lt;$B$1,VLOOKUP(D922,[1]DI!$A$4:$B$15000,2,FALSE),0)</f>
        <v>0</v>
      </c>
      <c r="F922" s="14">
        <f t="shared" ca="1" si="299"/>
        <v>1</v>
      </c>
      <c r="G922" s="14">
        <f ca="1">(TRUNC(PRODUCT($F$12:$F921),16))</f>
        <v>1.48035643743412</v>
      </c>
      <c r="H922" s="14">
        <f t="shared" si="300"/>
        <v>1</v>
      </c>
      <c r="I922" s="14">
        <f t="shared" ca="1" si="301"/>
        <v>1.48035644</v>
      </c>
      <c r="J922" s="13">
        <f t="shared" si="315"/>
        <v>0</v>
      </c>
      <c r="K922" s="29">
        <f t="shared" si="302"/>
        <v>44538</v>
      </c>
      <c r="L922" s="2">
        <f t="shared" si="303"/>
        <v>910</v>
      </c>
      <c r="M922" s="17">
        <f t="shared" si="304"/>
        <v>910</v>
      </c>
      <c r="N922" s="12">
        <f t="shared" si="305"/>
        <v>1</v>
      </c>
      <c r="O922" s="12">
        <f t="shared" ca="1" si="306"/>
        <v>1.48035644</v>
      </c>
      <c r="P922" s="17">
        <f t="shared" si="307"/>
        <v>0</v>
      </c>
      <c r="Q922" s="14">
        <f t="shared" ca="1" si="308"/>
        <v>480.35644000000002</v>
      </c>
      <c r="R922" s="20">
        <f t="shared" si="312"/>
        <v>0</v>
      </c>
      <c r="S922" s="14">
        <f t="shared" si="309"/>
        <v>0</v>
      </c>
      <c r="T922" s="4" t="str">
        <f t="shared" si="310"/>
        <v>A+J=</v>
      </c>
      <c r="U922" s="29">
        <f t="shared" si="311"/>
        <v>46021</v>
      </c>
      <c r="V922" s="3"/>
      <c r="W922" s="3"/>
      <c r="X922" s="3"/>
      <c r="Y922" s="29"/>
      <c r="Z922" s="3"/>
      <c r="AA922" s="1"/>
      <c r="AB922" s="3"/>
      <c r="AC922" s="3"/>
      <c r="AD922" s="3"/>
      <c r="AE922" s="3"/>
      <c r="AF922" s="3"/>
      <c r="AG922" s="11"/>
      <c r="AH922" s="3"/>
      <c r="AI922" s="3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  <c r="EA922" s="2"/>
      <c r="EB922" s="2"/>
      <c r="EC922" s="2"/>
      <c r="ED922" s="2"/>
      <c r="EE922" s="2"/>
      <c r="EF922" s="2"/>
      <c r="EG922" s="2"/>
      <c r="EH922" s="2"/>
      <c r="EI922" s="2"/>
      <c r="EJ922" s="2"/>
      <c r="EK922" s="2"/>
      <c r="EL922" s="2"/>
      <c r="EM922" s="2"/>
      <c r="EN922" s="2"/>
      <c r="EO922" s="2"/>
      <c r="EP922" s="2"/>
      <c r="EQ922" s="2"/>
      <c r="ER922" s="2"/>
      <c r="ES922" s="2"/>
      <c r="ET922" s="2"/>
      <c r="EU922" s="2"/>
      <c r="EV922" s="2"/>
      <c r="EW922" s="2"/>
      <c r="EX922" s="2"/>
      <c r="EY922" s="2"/>
    </row>
    <row r="923" spans="1:155" x14ac:dyDescent="0.15">
      <c r="A923" s="115">
        <f t="shared" si="313"/>
        <v>45863</v>
      </c>
      <c r="B923" s="116" t="str">
        <f t="shared" ca="1" si="297"/>
        <v>n.d</v>
      </c>
      <c r="C923" s="14">
        <f t="shared" si="298"/>
        <v>1000</v>
      </c>
      <c r="D923" s="95">
        <f t="shared" si="314"/>
        <v>45862</v>
      </c>
      <c r="E923" s="93">
        <f ca="1">IF(D923&lt;$B$1,VLOOKUP(D923,[1]DI!$A$4:$B$15000,2,FALSE),0)</f>
        <v>0</v>
      </c>
      <c r="F923" s="14">
        <f t="shared" ca="1" si="299"/>
        <v>1</v>
      </c>
      <c r="G923" s="14">
        <f ca="1">(TRUNC(PRODUCT($F$12:$F922),16))</f>
        <v>1.48035643743412</v>
      </c>
      <c r="H923" s="14">
        <f t="shared" si="300"/>
        <v>1</v>
      </c>
      <c r="I923" s="14">
        <f t="shared" ca="1" si="301"/>
        <v>1.48035644</v>
      </c>
      <c r="J923" s="13">
        <f t="shared" si="315"/>
        <v>0</v>
      </c>
      <c r="K923" s="29">
        <f t="shared" si="302"/>
        <v>44538</v>
      </c>
      <c r="L923" s="2">
        <f t="shared" si="303"/>
        <v>911</v>
      </c>
      <c r="M923" s="17">
        <f t="shared" si="304"/>
        <v>911</v>
      </c>
      <c r="N923" s="12">
        <f t="shared" si="305"/>
        <v>1</v>
      </c>
      <c r="O923" s="12">
        <f t="shared" ca="1" si="306"/>
        <v>1.48035644</v>
      </c>
      <c r="P923" s="17">
        <f t="shared" si="307"/>
        <v>0</v>
      </c>
      <c r="Q923" s="14">
        <f t="shared" ca="1" si="308"/>
        <v>480.35644000000002</v>
      </c>
      <c r="R923" s="20">
        <f t="shared" si="312"/>
        <v>0</v>
      </c>
      <c r="S923" s="14">
        <f t="shared" si="309"/>
        <v>0</v>
      </c>
      <c r="T923" s="4" t="str">
        <f t="shared" si="310"/>
        <v>A+J=</v>
      </c>
      <c r="U923" s="29">
        <f t="shared" si="311"/>
        <v>46021</v>
      </c>
      <c r="V923" s="3"/>
      <c r="W923" s="3"/>
      <c r="X923" s="3"/>
      <c r="Y923" s="29"/>
      <c r="Z923" s="3"/>
      <c r="AA923" s="1"/>
      <c r="AB923" s="3"/>
      <c r="AC923" s="3"/>
      <c r="AD923" s="3"/>
      <c r="AE923" s="3"/>
      <c r="AF923" s="3"/>
      <c r="AG923" s="11"/>
      <c r="AH923" s="3"/>
      <c r="AI923" s="3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  <c r="EA923" s="2"/>
      <c r="EB923" s="2"/>
      <c r="EC923" s="2"/>
      <c r="ED923" s="2"/>
      <c r="EE923" s="2"/>
      <c r="EF923" s="2"/>
      <c r="EG923" s="2"/>
      <c r="EH923" s="2"/>
      <c r="EI923" s="2"/>
      <c r="EJ923" s="2"/>
      <c r="EK923" s="2"/>
      <c r="EL923" s="2"/>
      <c r="EM923" s="2"/>
      <c r="EN923" s="2"/>
      <c r="EO923" s="2"/>
      <c r="EP923" s="2"/>
      <c r="EQ923" s="2"/>
      <c r="ER923" s="2"/>
      <c r="ES923" s="2"/>
      <c r="ET923" s="2"/>
      <c r="EU923" s="2"/>
      <c r="EV923" s="2"/>
      <c r="EW923" s="2"/>
      <c r="EX923" s="2"/>
      <c r="EY923" s="2"/>
    </row>
    <row r="924" spans="1:155" x14ac:dyDescent="0.15">
      <c r="A924" s="115">
        <f t="shared" si="313"/>
        <v>45866</v>
      </c>
      <c r="B924" s="116" t="str">
        <f t="shared" ca="1" si="297"/>
        <v>n.d</v>
      </c>
      <c r="C924" s="14">
        <f t="shared" si="298"/>
        <v>1000</v>
      </c>
      <c r="D924" s="95">
        <f t="shared" si="314"/>
        <v>45863</v>
      </c>
      <c r="E924" s="93">
        <f ca="1">IF(D924&lt;$B$1,VLOOKUP(D924,[1]DI!$A$4:$B$15000,2,FALSE),0)</f>
        <v>0</v>
      </c>
      <c r="F924" s="14">
        <f t="shared" ca="1" si="299"/>
        <v>1</v>
      </c>
      <c r="G924" s="14">
        <f ca="1">(TRUNC(PRODUCT($F$12:$F923),16))</f>
        <v>1.48035643743412</v>
      </c>
      <c r="H924" s="14">
        <f t="shared" si="300"/>
        <v>1</v>
      </c>
      <c r="I924" s="14">
        <f t="shared" ca="1" si="301"/>
        <v>1.48035644</v>
      </c>
      <c r="J924" s="13">
        <f t="shared" si="315"/>
        <v>0</v>
      </c>
      <c r="K924" s="29">
        <f t="shared" si="302"/>
        <v>44538</v>
      </c>
      <c r="L924" s="2">
        <f t="shared" si="303"/>
        <v>912</v>
      </c>
      <c r="M924" s="17">
        <f t="shared" si="304"/>
        <v>912</v>
      </c>
      <c r="N924" s="12">
        <f t="shared" si="305"/>
        <v>1</v>
      </c>
      <c r="O924" s="12">
        <f t="shared" ca="1" si="306"/>
        <v>1.48035644</v>
      </c>
      <c r="P924" s="17">
        <f t="shared" si="307"/>
        <v>0</v>
      </c>
      <c r="Q924" s="14">
        <f t="shared" ca="1" si="308"/>
        <v>480.35644000000002</v>
      </c>
      <c r="R924" s="20">
        <f t="shared" si="312"/>
        <v>0</v>
      </c>
      <c r="S924" s="14">
        <f t="shared" si="309"/>
        <v>0</v>
      </c>
      <c r="T924" s="4" t="str">
        <f t="shared" si="310"/>
        <v>A+J=</v>
      </c>
      <c r="U924" s="29">
        <f t="shared" si="311"/>
        <v>46021</v>
      </c>
      <c r="V924" s="21"/>
      <c r="W924" s="21"/>
      <c r="X924" s="21"/>
      <c r="Y924" s="28"/>
      <c r="Z924" s="21"/>
      <c r="AA924" s="24"/>
      <c r="AB924" s="21"/>
      <c r="AC924" s="21"/>
      <c r="AD924" s="21"/>
      <c r="AE924" s="21"/>
      <c r="AF924" s="21"/>
      <c r="AG924" s="22"/>
      <c r="AH924" s="21"/>
      <c r="AI924" s="21"/>
      <c r="AJ924" s="23"/>
      <c r="AK924" s="23"/>
      <c r="AL924" s="23"/>
      <c r="AM924" s="23"/>
      <c r="AN924" s="23"/>
      <c r="AO924" s="23"/>
      <c r="AP924" s="23"/>
      <c r="AQ924" s="23"/>
      <c r="AR924" s="23"/>
      <c r="AS924" s="23"/>
      <c r="AT924" s="23"/>
      <c r="AU924" s="23"/>
      <c r="AV924" s="23"/>
      <c r="AW924" s="23"/>
      <c r="AX924" s="23"/>
      <c r="AY924" s="23"/>
      <c r="AZ924" s="23"/>
      <c r="BA924" s="23"/>
      <c r="BB924" s="23"/>
      <c r="BC924" s="23"/>
      <c r="BD924" s="23"/>
      <c r="BE924" s="23"/>
      <c r="BF924" s="23"/>
      <c r="BG924" s="23"/>
      <c r="BH924" s="23"/>
      <c r="BI924" s="23"/>
      <c r="BJ924" s="23"/>
      <c r="BK924" s="23"/>
      <c r="BL924" s="23"/>
      <c r="BM924" s="23"/>
      <c r="BN924" s="23"/>
      <c r="BO924" s="23"/>
      <c r="BP924" s="23"/>
      <c r="BQ924" s="23"/>
      <c r="BR924" s="23"/>
      <c r="BS924" s="23"/>
      <c r="BT924" s="23"/>
      <c r="BU924" s="23"/>
      <c r="BV924" s="23"/>
      <c r="BW924" s="23"/>
      <c r="BX924" s="23"/>
      <c r="BY924" s="23"/>
      <c r="BZ924" s="23"/>
      <c r="CA924" s="23"/>
      <c r="CB924" s="23"/>
      <c r="CC924" s="23"/>
      <c r="CD924" s="23"/>
      <c r="CE924" s="23"/>
      <c r="CF924" s="23"/>
      <c r="CG924" s="23"/>
      <c r="CH924" s="23"/>
      <c r="CI924" s="23"/>
      <c r="CJ924" s="23"/>
      <c r="CK924" s="23"/>
      <c r="CL924" s="23"/>
      <c r="CM924" s="23"/>
      <c r="CN924" s="23"/>
      <c r="CO924" s="23"/>
      <c r="CP924" s="23"/>
      <c r="CQ924" s="23"/>
      <c r="CR924" s="23"/>
      <c r="CS924" s="23"/>
      <c r="CT924" s="23"/>
      <c r="CU924" s="23"/>
      <c r="CV924" s="23"/>
      <c r="CW924" s="23"/>
      <c r="CX924" s="23"/>
      <c r="CY924" s="23"/>
      <c r="CZ924" s="23"/>
      <c r="DA924" s="23"/>
      <c r="DB924" s="23"/>
      <c r="DC924" s="23"/>
      <c r="DD924" s="23"/>
      <c r="DE924" s="23"/>
      <c r="DF924" s="23"/>
      <c r="DG924" s="23"/>
      <c r="DH924" s="23"/>
      <c r="DI924" s="23"/>
      <c r="DJ924" s="23"/>
      <c r="DK924" s="23"/>
      <c r="DL924" s="23"/>
      <c r="DM924" s="23"/>
      <c r="DN924" s="23"/>
      <c r="DO924" s="23"/>
      <c r="DP924" s="23"/>
      <c r="DQ924" s="23"/>
      <c r="DR924" s="23"/>
      <c r="DS924" s="23"/>
      <c r="DT924" s="23"/>
      <c r="DU924" s="23"/>
      <c r="DV924" s="23"/>
      <c r="DW924" s="23"/>
      <c r="DX924" s="23"/>
      <c r="DY924" s="23"/>
      <c r="DZ924" s="23"/>
      <c r="EA924" s="23"/>
      <c r="EB924" s="23"/>
      <c r="EC924" s="23"/>
      <c r="ED924" s="23"/>
      <c r="EE924" s="23"/>
      <c r="EF924" s="23"/>
      <c r="EG924" s="23"/>
      <c r="EH924" s="23"/>
      <c r="EI924" s="23"/>
      <c r="EJ924" s="23"/>
      <c r="EK924" s="23"/>
      <c r="EL924" s="23"/>
      <c r="EM924" s="23"/>
      <c r="EN924" s="23"/>
      <c r="EO924" s="23"/>
      <c r="EP924" s="23"/>
      <c r="EQ924" s="23"/>
      <c r="ER924" s="23"/>
      <c r="ES924" s="23"/>
      <c r="ET924" s="23"/>
      <c r="EU924" s="23"/>
      <c r="EV924" s="23"/>
      <c r="EW924" s="23"/>
      <c r="EX924" s="23"/>
      <c r="EY924" s="23"/>
    </row>
    <row r="925" spans="1:155" x14ac:dyDescent="0.15">
      <c r="A925" s="115">
        <f t="shared" si="313"/>
        <v>45867</v>
      </c>
      <c r="B925" s="116" t="str">
        <f t="shared" ca="1" si="297"/>
        <v>n.d</v>
      </c>
      <c r="C925" s="14">
        <f t="shared" si="298"/>
        <v>1000</v>
      </c>
      <c r="D925" s="95">
        <f t="shared" si="314"/>
        <v>45866</v>
      </c>
      <c r="E925" s="93">
        <f ca="1">IF(D925&lt;$B$1,VLOOKUP(D925,[1]DI!$A$4:$B$15000,2,FALSE),0)</f>
        <v>0</v>
      </c>
      <c r="F925" s="14">
        <f t="shared" ca="1" si="299"/>
        <v>1</v>
      </c>
      <c r="G925" s="14">
        <f ca="1">(TRUNC(PRODUCT($F$12:$F924),16))</f>
        <v>1.48035643743412</v>
      </c>
      <c r="H925" s="14">
        <f t="shared" si="300"/>
        <v>1</v>
      </c>
      <c r="I925" s="14">
        <f t="shared" ca="1" si="301"/>
        <v>1.48035644</v>
      </c>
      <c r="J925" s="13">
        <f t="shared" si="315"/>
        <v>0</v>
      </c>
      <c r="K925" s="29">
        <f t="shared" si="302"/>
        <v>44538</v>
      </c>
      <c r="L925" s="2">
        <f t="shared" si="303"/>
        <v>913</v>
      </c>
      <c r="M925" s="17">
        <f t="shared" si="304"/>
        <v>913</v>
      </c>
      <c r="N925" s="12">
        <f t="shared" si="305"/>
        <v>1</v>
      </c>
      <c r="O925" s="12">
        <f t="shared" ca="1" si="306"/>
        <v>1.48035644</v>
      </c>
      <c r="P925" s="17">
        <f t="shared" si="307"/>
        <v>0</v>
      </c>
      <c r="Q925" s="14">
        <f t="shared" ca="1" si="308"/>
        <v>480.35644000000002</v>
      </c>
      <c r="R925" s="20">
        <f t="shared" si="312"/>
        <v>0</v>
      </c>
      <c r="S925" s="14">
        <f t="shared" si="309"/>
        <v>0</v>
      </c>
      <c r="T925" s="4" t="str">
        <f t="shared" si="310"/>
        <v>A+J=</v>
      </c>
      <c r="U925" s="29">
        <f t="shared" si="311"/>
        <v>46021</v>
      </c>
      <c r="V925" s="3"/>
      <c r="W925" s="3"/>
      <c r="X925" s="3"/>
      <c r="Y925" s="29"/>
      <c r="Z925" s="3"/>
      <c r="AA925" s="1"/>
      <c r="AB925" s="3"/>
      <c r="AC925" s="3"/>
      <c r="AD925" s="3"/>
      <c r="AE925" s="3"/>
      <c r="AF925" s="3"/>
      <c r="AG925" s="11"/>
      <c r="AH925" s="3"/>
      <c r="AI925" s="3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  <c r="DU925" s="2"/>
      <c r="DV925" s="2"/>
      <c r="DW925" s="2"/>
      <c r="DX925" s="2"/>
      <c r="DY925" s="2"/>
      <c r="DZ925" s="2"/>
      <c r="EA925" s="2"/>
      <c r="EB925" s="2"/>
      <c r="EC925" s="2"/>
      <c r="ED925" s="2"/>
      <c r="EE925" s="2"/>
      <c r="EF925" s="2"/>
      <c r="EG925" s="2"/>
      <c r="EH925" s="2"/>
      <c r="EI925" s="2"/>
      <c r="EJ925" s="2"/>
      <c r="EK925" s="2"/>
      <c r="EL925" s="2"/>
      <c r="EM925" s="2"/>
      <c r="EN925" s="2"/>
      <c r="EO925" s="2"/>
      <c r="EP925" s="2"/>
      <c r="EQ925" s="2"/>
      <c r="ER925" s="2"/>
      <c r="ES925" s="2"/>
      <c r="ET925" s="2"/>
      <c r="EU925" s="2"/>
      <c r="EV925" s="2"/>
      <c r="EW925" s="2"/>
      <c r="EX925" s="2"/>
      <c r="EY925" s="2"/>
    </row>
    <row r="926" spans="1:155" x14ac:dyDescent="0.15">
      <c r="A926" s="115">
        <f t="shared" si="313"/>
        <v>45868</v>
      </c>
      <c r="B926" s="116" t="str">
        <f t="shared" ca="1" si="297"/>
        <v>n.d</v>
      </c>
      <c r="C926" s="14">
        <f t="shared" si="298"/>
        <v>1000</v>
      </c>
      <c r="D926" s="95">
        <f t="shared" si="314"/>
        <v>45867</v>
      </c>
      <c r="E926" s="93">
        <f ca="1">IF(D926&lt;$B$1,VLOOKUP(D926,[1]DI!$A$4:$B$15000,2,FALSE),0)</f>
        <v>0</v>
      </c>
      <c r="F926" s="14">
        <f t="shared" ca="1" si="299"/>
        <v>1</v>
      </c>
      <c r="G926" s="14">
        <f ca="1">(TRUNC(PRODUCT($F$12:$F925),16))</f>
        <v>1.48035643743412</v>
      </c>
      <c r="H926" s="14">
        <f t="shared" si="300"/>
        <v>1</v>
      </c>
      <c r="I926" s="14">
        <f t="shared" ca="1" si="301"/>
        <v>1.48035644</v>
      </c>
      <c r="J926" s="13">
        <f t="shared" si="315"/>
        <v>0</v>
      </c>
      <c r="K926" s="29">
        <f t="shared" si="302"/>
        <v>44538</v>
      </c>
      <c r="L926" s="2">
        <f t="shared" si="303"/>
        <v>914</v>
      </c>
      <c r="M926" s="17">
        <f t="shared" si="304"/>
        <v>914</v>
      </c>
      <c r="N926" s="12">
        <f t="shared" si="305"/>
        <v>1</v>
      </c>
      <c r="O926" s="12">
        <f t="shared" ca="1" si="306"/>
        <v>1.48035644</v>
      </c>
      <c r="P926" s="17">
        <f t="shared" si="307"/>
        <v>0</v>
      </c>
      <c r="Q926" s="14">
        <f t="shared" ca="1" si="308"/>
        <v>480.35644000000002</v>
      </c>
      <c r="R926" s="20">
        <f t="shared" si="312"/>
        <v>0</v>
      </c>
      <c r="S926" s="14">
        <f t="shared" si="309"/>
        <v>0</v>
      </c>
      <c r="T926" s="4" t="str">
        <f t="shared" si="310"/>
        <v>A+J=</v>
      </c>
      <c r="U926" s="29">
        <f t="shared" si="311"/>
        <v>46021</v>
      </c>
      <c r="V926" s="21"/>
      <c r="W926" s="21"/>
      <c r="X926" s="21"/>
      <c r="Y926" s="28"/>
      <c r="Z926" s="21"/>
      <c r="AA926" s="24"/>
      <c r="AB926" s="21"/>
      <c r="AC926" s="21"/>
      <c r="AD926" s="21"/>
      <c r="AE926" s="21"/>
      <c r="AF926" s="21"/>
      <c r="AG926" s="22"/>
      <c r="AH926" s="21"/>
      <c r="AI926" s="21"/>
      <c r="AJ926" s="23"/>
      <c r="AK926" s="23"/>
      <c r="AL926" s="23"/>
      <c r="AM926" s="23"/>
      <c r="AN926" s="23"/>
      <c r="AO926" s="23"/>
      <c r="AP926" s="23"/>
      <c r="AQ926" s="23"/>
      <c r="AR926" s="23"/>
      <c r="AS926" s="23"/>
      <c r="AT926" s="23"/>
      <c r="AU926" s="23"/>
      <c r="AV926" s="23"/>
      <c r="AW926" s="23"/>
      <c r="AX926" s="23"/>
      <c r="AY926" s="23"/>
      <c r="AZ926" s="23"/>
      <c r="BA926" s="23"/>
      <c r="BB926" s="23"/>
      <c r="BC926" s="23"/>
      <c r="BD926" s="23"/>
      <c r="BE926" s="23"/>
      <c r="BF926" s="23"/>
      <c r="BG926" s="23"/>
      <c r="BH926" s="23"/>
      <c r="BI926" s="23"/>
      <c r="BJ926" s="23"/>
      <c r="BK926" s="23"/>
      <c r="BL926" s="23"/>
      <c r="BM926" s="23"/>
      <c r="BN926" s="23"/>
      <c r="BO926" s="23"/>
      <c r="BP926" s="23"/>
      <c r="BQ926" s="23"/>
      <c r="BR926" s="23"/>
      <c r="BS926" s="23"/>
      <c r="BT926" s="23"/>
      <c r="BU926" s="23"/>
      <c r="BV926" s="23"/>
      <c r="BW926" s="23"/>
      <c r="BX926" s="23"/>
      <c r="BY926" s="23"/>
      <c r="BZ926" s="23"/>
      <c r="CA926" s="23"/>
      <c r="CB926" s="23"/>
      <c r="CC926" s="23"/>
      <c r="CD926" s="23"/>
      <c r="CE926" s="23"/>
      <c r="CF926" s="23"/>
      <c r="CG926" s="23"/>
      <c r="CH926" s="23"/>
      <c r="CI926" s="23"/>
      <c r="CJ926" s="23"/>
      <c r="CK926" s="23"/>
      <c r="CL926" s="23"/>
      <c r="CM926" s="23"/>
      <c r="CN926" s="23"/>
      <c r="CO926" s="23"/>
      <c r="CP926" s="23"/>
      <c r="CQ926" s="23"/>
      <c r="CR926" s="23"/>
      <c r="CS926" s="23"/>
      <c r="CT926" s="23"/>
      <c r="CU926" s="23"/>
      <c r="CV926" s="23"/>
      <c r="CW926" s="23"/>
      <c r="CX926" s="23"/>
      <c r="CY926" s="23"/>
      <c r="CZ926" s="23"/>
      <c r="DA926" s="23"/>
      <c r="DB926" s="23"/>
      <c r="DC926" s="23"/>
      <c r="DD926" s="23"/>
      <c r="DE926" s="23"/>
      <c r="DF926" s="23"/>
      <c r="DG926" s="23"/>
      <c r="DH926" s="23"/>
      <c r="DI926" s="23"/>
      <c r="DJ926" s="23"/>
      <c r="DK926" s="23"/>
      <c r="DL926" s="23"/>
      <c r="DM926" s="23"/>
      <c r="DN926" s="23"/>
      <c r="DO926" s="23"/>
      <c r="DP926" s="23"/>
      <c r="DQ926" s="23"/>
      <c r="DR926" s="23"/>
      <c r="DS926" s="23"/>
      <c r="DT926" s="23"/>
      <c r="DU926" s="23"/>
      <c r="DV926" s="23"/>
      <c r="DW926" s="23"/>
      <c r="DX926" s="23"/>
      <c r="DY926" s="23"/>
      <c r="DZ926" s="23"/>
      <c r="EA926" s="23"/>
      <c r="EB926" s="23"/>
      <c r="EC926" s="23"/>
      <c r="ED926" s="23"/>
      <c r="EE926" s="23"/>
      <c r="EF926" s="23"/>
      <c r="EG926" s="23"/>
      <c r="EH926" s="23"/>
      <c r="EI926" s="23"/>
      <c r="EJ926" s="23"/>
      <c r="EK926" s="23"/>
      <c r="EL926" s="23"/>
      <c r="EM926" s="23"/>
      <c r="EN926" s="23"/>
      <c r="EO926" s="23"/>
      <c r="EP926" s="23"/>
      <c r="EQ926" s="23"/>
      <c r="ER926" s="23"/>
      <c r="ES926" s="23"/>
      <c r="ET926" s="23"/>
      <c r="EU926" s="23"/>
      <c r="EV926" s="23"/>
      <c r="EW926" s="23"/>
      <c r="EX926" s="23"/>
      <c r="EY926" s="23"/>
    </row>
    <row r="927" spans="1:155" x14ac:dyDescent="0.15">
      <c r="A927" s="115">
        <f t="shared" si="313"/>
        <v>45869</v>
      </c>
      <c r="B927" s="116" t="str">
        <f t="shared" ca="1" si="297"/>
        <v>n.d</v>
      </c>
      <c r="C927" s="14">
        <f t="shared" si="298"/>
        <v>1000</v>
      </c>
      <c r="D927" s="95">
        <f t="shared" si="314"/>
        <v>45868</v>
      </c>
      <c r="E927" s="93">
        <f ca="1">IF(D927&lt;$B$1,VLOOKUP(D927,[1]DI!$A$4:$B$15000,2,FALSE),0)</f>
        <v>0</v>
      </c>
      <c r="F927" s="14">
        <f t="shared" ca="1" si="299"/>
        <v>1</v>
      </c>
      <c r="G927" s="14">
        <f ca="1">(TRUNC(PRODUCT($F$12:$F926),16))</f>
        <v>1.48035643743412</v>
      </c>
      <c r="H927" s="14">
        <f t="shared" si="300"/>
        <v>1</v>
      </c>
      <c r="I927" s="14">
        <f t="shared" ca="1" si="301"/>
        <v>1.48035644</v>
      </c>
      <c r="J927" s="13">
        <f t="shared" si="315"/>
        <v>0</v>
      </c>
      <c r="K927" s="29">
        <f t="shared" si="302"/>
        <v>44538</v>
      </c>
      <c r="L927" s="2">
        <f t="shared" si="303"/>
        <v>915</v>
      </c>
      <c r="M927" s="17">
        <f t="shared" si="304"/>
        <v>915</v>
      </c>
      <c r="N927" s="12">
        <f t="shared" si="305"/>
        <v>1</v>
      </c>
      <c r="O927" s="12">
        <f t="shared" ca="1" si="306"/>
        <v>1.48035644</v>
      </c>
      <c r="P927" s="17">
        <f t="shared" si="307"/>
        <v>0</v>
      </c>
      <c r="Q927" s="14">
        <f t="shared" ca="1" si="308"/>
        <v>480.35644000000002</v>
      </c>
      <c r="R927" s="20">
        <f t="shared" si="312"/>
        <v>0</v>
      </c>
      <c r="S927" s="14">
        <f t="shared" si="309"/>
        <v>0</v>
      </c>
      <c r="T927" s="4" t="str">
        <f t="shared" si="310"/>
        <v>A+J=</v>
      </c>
      <c r="U927" s="29">
        <f t="shared" si="311"/>
        <v>46021</v>
      </c>
      <c r="V927" s="3"/>
      <c r="W927" s="3"/>
      <c r="X927" s="3"/>
      <c r="Y927" s="29"/>
      <c r="Z927" s="3"/>
      <c r="AA927" s="1"/>
      <c r="AB927" s="3"/>
      <c r="AC927" s="3"/>
      <c r="AD927" s="3"/>
      <c r="AE927" s="3"/>
      <c r="AF927" s="3"/>
      <c r="AG927" s="11"/>
      <c r="AH927" s="3"/>
      <c r="AI927" s="3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  <c r="DU927" s="2"/>
      <c r="DV927" s="2"/>
      <c r="DW927" s="2"/>
      <c r="DX927" s="2"/>
      <c r="DY927" s="2"/>
      <c r="DZ927" s="2"/>
      <c r="EA927" s="2"/>
      <c r="EB927" s="2"/>
      <c r="EC927" s="2"/>
      <c r="ED927" s="2"/>
      <c r="EE927" s="2"/>
      <c r="EF927" s="2"/>
      <c r="EG927" s="2"/>
      <c r="EH927" s="2"/>
      <c r="EI927" s="2"/>
      <c r="EJ927" s="2"/>
      <c r="EK927" s="2"/>
      <c r="EL927" s="2"/>
      <c r="EM927" s="2"/>
      <c r="EN927" s="2"/>
      <c r="EO927" s="2"/>
      <c r="EP927" s="2"/>
      <c r="EQ927" s="2"/>
      <c r="ER927" s="2"/>
      <c r="ES927" s="2"/>
      <c r="ET927" s="2"/>
      <c r="EU927" s="2"/>
      <c r="EV927" s="2"/>
      <c r="EW927" s="2"/>
      <c r="EX927" s="2"/>
      <c r="EY927" s="2"/>
    </row>
    <row r="928" spans="1:155" x14ac:dyDescent="0.15">
      <c r="A928" s="115">
        <f t="shared" si="313"/>
        <v>45870</v>
      </c>
      <c r="B928" s="116" t="str">
        <f t="shared" ca="1" si="297"/>
        <v>n.d</v>
      </c>
      <c r="C928" s="14">
        <f t="shared" si="298"/>
        <v>1000</v>
      </c>
      <c r="D928" s="95">
        <f t="shared" si="314"/>
        <v>45869</v>
      </c>
      <c r="E928" s="93">
        <f ca="1">IF(D928&lt;$B$1,VLOOKUP(D928,[1]DI!$A$4:$B$15000,2,FALSE),0)</f>
        <v>0</v>
      </c>
      <c r="F928" s="14">
        <f t="shared" ca="1" si="299"/>
        <v>1</v>
      </c>
      <c r="G928" s="14">
        <f ca="1">(TRUNC(PRODUCT($F$12:$F927),16))</f>
        <v>1.48035643743412</v>
      </c>
      <c r="H928" s="14">
        <f t="shared" si="300"/>
        <v>1</v>
      </c>
      <c r="I928" s="14">
        <f t="shared" ca="1" si="301"/>
        <v>1.48035644</v>
      </c>
      <c r="J928" s="13">
        <f t="shared" si="315"/>
        <v>0</v>
      </c>
      <c r="K928" s="29">
        <f t="shared" si="302"/>
        <v>44538</v>
      </c>
      <c r="L928" s="2">
        <f t="shared" si="303"/>
        <v>916</v>
      </c>
      <c r="M928" s="17">
        <f t="shared" si="304"/>
        <v>916</v>
      </c>
      <c r="N928" s="12">
        <f t="shared" si="305"/>
        <v>1</v>
      </c>
      <c r="O928" s="12">
        <f t="shared" ca="1" si="306"/>
        <v>1.48035644</v>
      </c>
      <c r="P928" s="17">
        <f t="shared" si="307"/>
        <v>0</v>
      </c>
      <c r="Q928" s="14">
        <f t="shared" ca="1" si="308"/>
        <v>480.35644000000002</v>
      </c>
      <c r="R928" s="20">
        <f t="shared" si="312"/>
        <v>0</v>
      </c>
      <c r="S928" s="14">
        <f t="shared" si="309"/>
        <v>0</v>
      </c>
      <c r="T928" s="4" t="str">
        <f t="shared" si="310"/>
        <v>A+J=</v>
      </c>
      <c r="U928" s="29">
        <f t="shared" si="311"/>
        <v>46021</v>
      </c>
      <c r="V928" s="3"/>
      <c r="W928" s="3"/>
      <c r="X928" s="3"/>
      <c r="Y928" s="29"/>
      <c r="Z928" s="3"/>
      <c r="AA928" s="1"/>
      <c r="AB928" s="3"/>
      <c r="AC928" s="3"/>
      <c r="AD928" s="3"/>
      <c r="AE928" s="3"/>
      <c r="AF928" s="3"/>
      <c r="AG928" s="11"/>
      <c r="AH928" s="3"/>
      <c r="AI928" s="3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  <c r="DU928" s="2"/>
      <c r="DV928" s="2"/>
      <c r="DW928" s="2"/>
      <c r="DX928" s="2"/>
      <c r="DY928" s="2"/>
      <c r="DZ928" s="2"/>
      <c r="EA928" s="2"/>
      <c r="EB928" s="2"/>
      <c r="EC928" s="2"/>
      <c r="ED928" s="2"/>
      <c r="EE928" s="2"/>
      <c r="EF928" s="2"/>
      <c r="EG928" s="2"/>
      <c r="EH928" s="2"/>
      <c r="EI928" s="2"/>
      <c r="EJ928" s="2"/>
      <c r="EK928" s="2"/>
      <c r="EL928" s="2"/>
      <c r="EM928" s="2"/>
      <c r="EN928" s="2"/>
      <c r="EO928" s="2"/>
      <c r="EP928" s="2"/>
      <c r="EQ928" s="2"/>
      <c r="ER928" s="2"/>
      <c r="ES928" s="2"/>
      <c r="ET928" s="2"/>
      <c r="EU928" s="2"/>
      <c r="EV928" s="2"/>
      <c r="EW928" s="2"/>
      <c r="EX928" s="2"/>
      <c r="EY928" s="2"/>
    </row>
    <row r="929" spans="1:155" x14ac:dyDescent="0.15">
      <c r="A929" s="115">
        <f t="shared" si="313"/>
        <v>45873</v>
      </c>
      <c r="B929" s="116" t="str">
        <f t="shared" ca="1" si="297"/>
        <v>n.d</v>
      </c>
      <c r="C929" s="14">
        <f t="shared" si="298"/>
        <v>1000</v>
      </c>
      <c r="D929" s="95">
        <f t="shared" si="314"/>
        <v>45870</v>
      </c>
      <c r="E929" s="93">
        <f ca="1">IF(D929&lt;$B$1,VLOOKUP(D929,[1]DI!$A$4:$B$15000,2,FALSE),0)</f>
        <v>0</v>
      </c>
      <c r="F929" s="14">
        <f t="shared" ca="1" si="299"/>
        <v>1</v>
      </c>
      <c r="G929" s="14">
        <f ca="1">(TRUNC(PRODUCT($F$12:$F928),16))</f>
        <v>1.48035643743412</v>
      </c>
      <c r="H929" s="14">
        <f t="shared" si="300"/>
        <v>1</v>
      </c>
      <c r="I929" s="14">
        <f t="shared" ca="1" si="301"/>
        <v>1.48035644</v>
      </c>
      <c r="J929" s="13">
        <f t="shared" si="315"/>
        <v>0</v>
      </c>
      <c r="K929" s="29">
        <f t="shared" si="302"/>
        <v>44538</v>
      </c>
      <c r="L929" s="2">
        <f t="shared" si="303"/>
        <v>917</v>
      </c>
      <c r="M929" s="17">
        <f t="shared" si="304"/>
        <v>917</v>
      </c>
      <c r="N929" s="12">
        <f t="shared" si="305"/>
        <v>1</v>
      </c>
      <c r="O929" s="12">
        <f t="shared" ca="1" si="306"/>
        <v>1.48035644</v>
      </c>
      <c r="P929" s="17">
        <f t="shared" si="307"/>
        <v>0</v>
      </c>
      <c r="Q929" s="14">
        <f t="shared" ca="1" si="308"/>
        <v>480.35644000000002</v>
      </c>
      <c r="R929" s="20">
        <f t="shared" si="312"/>
        <v>0</v>
      </c>
      <c r="S929" s="14">
        <f t="shared" si="309"/>
        <v>0</v>
      </c>
      <c r="T929" s="4" t="str">
        <f t="shared" si="310"/>
        <v>A+J=</v>
      </c>
      <c r="U929" s="29">
        <f t="shared" si="311"/>
        <v>46021</v>
      </c>
      <c r="V929" s="3"/>
      <c r="W929" s="3"/>
      <c r="X929" s="3"/>
      <c r="Y929" s="29"/>
      <c r="Z929" s="3"/>
      <c r="AA929" s="1"/>
      <c r="AB929" s="3"/>
      <c r="AC929" s="3"/>
      <c r="AD929" s="3"/>
      <c r="AE929" s="3"/>
      <c r="AF929" s="3"/>
      <c r="AG929" s="11"/>
      <c r="AH929" s="3"/>
      <c r="AI929" s="3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  <c r="EA929" s="2"/>
      <c r="EB929" s="2"/>
      <c r="EC929" s="2"/>
      <c r="ED929" s="2"/>
      <c r="EE929" s="2"/>
      <c r="EF929" s="2"/>
      <c r="EG929" s="2"/>
      <c r="EH929" s="2"/>
      <c r="EI929" s="2"/>
      <c r="EJ929" s="2"/>
      <c r="EK929" s="2"/>
      <c r="EL929" s="2"/>
      <c r="EM929" s="2"/>
      <c r="EN929" s="2"/>
      <c r="EO929" s="2"/>
      <c r="EP929" s="2"/>
      <c r="EQ929" s="2"/>
      <c r="ER929" s="2"/>
      <c r="ES929" s="2"/>
      <c r="ET929" s="2"/>
      <c r="EU929" s="2"/>
      <c r="EV929" s="2"/>
      <c r="EW929" s="2"/>
      <c r="EX929" s="2"/>
      <c r="EY929" s="2"/>
    </row>
    <row r="930" spans="1:155" x14ac:dyDescent="0.15">
      <c r="A930" s="115">
        <f t="shared" si="313"/>
        <v>45874</v>
      </c>
      <c r="B930" s="116" t="str">
        <f t="shared" ca="1" si="297"/>
        <v>n.d</v>
      </c>
      <c r="C930" s="14">
        <f t="shared" si="298"/>
        <v>1000</v>
      </c>
      <c r="D930" s="95">
        <f t="shared" si="314"/>
        <v>45873</v>
      </c>
      <c r="E930" s="93">
        <f ca="1">IF(D930&lt;$B$1,VLOOKUP(D930,[1]DI!$A$4:$B$15000,2,FALSE),0)</f>
        <v>0</v>
      </c>
      <c r="F930" s="14">
        <f t="shared" ca="1" si="299"/>
        <v>1</v>
      </c>
      <c r="G930" s="14">
        <f ca="1">(TRUNC(PRODUCT($F$12:$F929),16))</f>
        <v>1.48035643743412</v>
      </c>
      <c r="H930" s="14">
        <f t="shared" si="300"/>
        <v>1</v>
      </c>
      <c r="I930" s="14">
        <f t="shared" ca="1" si="301"/>
        <v>1.48035644</v>
      </c>
      <c r="J930" s="13">
        <f t="shared" si="315"/>
        <v>0</v>
      </c>
      <c r="K930" s="29">
        <f t="shared" si="302"/>
        <v>44538</v>
      </c>
      <c r="L930" s="2">
        <f t="shared" si="303"/>
        <v>918</v>
      </c>
      <c r="M930" s="17">
        <f t="shared" si="304"/>
        <v>918</v>
      </c>
      <c r="N930" s="12">
        <f t="shared" si="305"/>
        <v>1</v>
      </c>
      <c r="O930" s="12">
        <f t="shared" ca="1" si="306"/>
        <v>1.48035644</v>
      </c>
      <c r="P930" s="17">
        <f t="shared" si="307"/>
        <v>0</v>
      </c>
      <c r="Q930" s="14">
        <f t="shared" ca="1" si="308"/>
        <v>480.35644000000002</v>
      </c>
      <c r="R930" s="20">
        <f t="shared" si="312"/>
        <v>0</v>
      </c>
      <c r="S930" s="14">
        <f t="shared" si="309"/>
        <v>0</v>
      </c>
      <c r="T930" s="4" t="str">
        <f t="shared" si="310"/>
        <v>A+J=</v>
      </c>
      <c r="U930" s="29">
        <f t="shared" si="311"/>
        <v>46021</v>
      </c>
      <c r="V930" s="3"/>
      <c r="W930" s="3"/>
      <c r="X930" s="3"/>
      <c r="Y930" s="29"/>
      <c r="Z930" s="3"/>
      <c r="AA930" s="1"/>
      <c r="AB930" s="3"/>
      <c r="AC930" s="3"/>
      <c r="AD930" s="3"/>
      <c r="AE930" s="3"/>
      <c r="AF930" s="3"/>
      <c r="AG930" s="11"/>
      <c r="AH930" s="3"/>
      <c r="AI930" s="3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  <c r="EA930" s="2"/>
      <c r="EB930" s="2"/>
      <c r="EC930" s="2"/>
      <c r="ED930" s="2"/>
      <c r="EE930" s="2"/>
      <c r="EF930" s="2"/>
      <c r="EG930" s="2"/>
      <c r="EH930" s="2"/>
      <c r="EI930" s="2"/>
      <c r="EJ930" s="2"/>
      <c r="EK930" s="2"/>
      <c r="EL930" s="2"/>
      <c r="EM930" s="2"/>
      <c r="EN930" s="2"/>
      <c r="EO930" s="2"/>
      <c r="EP930" s="2"/>
      <c r="EQ930" s="2"/>
      <c r="ER930" s="2"/>
      <c r="ES930" s="2"/>
      <c r="ET930" s="2"/>
      <c r="EU930" s="2"/>
      <c r="EV930" s="2"/>
      <c r="EW930" s="2"/>
      <c r="EX930" s="2"/>
      <c r="EY930" s="2"/>
    </row>
    <row r="931" spans="1:155" x14ac:dyDescent="0.15">
      <c r="A931" s="115">
        <f t="shared" si="313"/>
        <v>45875</v>
      </c>
      <c r="B931" s="116" t="str">
        <f t="shared" ca="1" si="297"/>
        <v>n.d</v>
      </c>
      <c r="C931" s="14">
        <f t="shared" si="298"/>
        <v>1000</v>
      </c>
      <c r="D931" s="95">
        <f t="shared" si="314"/>
        <v>45874</v>
      </c>
      <c r="E931" s="93">
        <f ca="1">IF(D931&lt;$B$1,VLOOKUP(D931,[1]DI!$A$4:$B$15000,2,FALSE),0)</f>
        <v>0</v>
      </c>
      <c r="F931" s="14">
        <f t="shared" ca="1" si="299"/>
        <v>1</v>
      </c>
      <c r="G931" s="14">
        <f ca="1">(TRUNC(PRODUCT($F$12:$F930),16))</f>
        <v>1.48035643743412</v>
      </c>
      <c r="H931" s="14">
        <f t="shared" si="300"/>
        <v>1</v>
      </c>
      <c r="I931" s="14">
        <f t="shared" ca="1" si="301"/>
        <v>1.48035644</v>
      </c>
      <c r="J931" s="13">
        <f t="shared" si="315"/>
        <v>0</v>
      </c>
      <c r="K931" s="29">
        <f t="shared" si="302"/>
        <v>44538</v>
      </c>
      <c r="L931" s="2">
        <f t="shared" si="303"/>
        <v>919</v>
      </c>
      <c r="M931" s="17">
        <f t="shared" si="304"/>
        <v>919</v>
      </c>
      <c r="N931" s="12">
        <f t="shared" si="305"/>
        <v>1</v>
      </c>
      <c r="O931" s="12">
        <f t="shared" ca="1" si="306"/>
        <v>1.48035644</v>
      </c>
      <c r="P931" s="17">
        <f t="shared" si="307"/>
        <v>0</v>
      </c>
      <c r="Q931" s="14">
        <f t="shared" ca="1" si="308"/>
        <v>480.35644000000002</v>
      </c>
      <c r="R931" s="20">
        <f t="shared" si="312"/>
        <v>0</v>
      </c>
      <c r="S931" s="14">
        <f t="shared" si="309"/>
        <v>0</v>
      </c>
      <c r="T931" s="4" t="str">
        <f t="shared" si="310"/>
        <v>A+J=</v>
      </c>
      <c r="U931" s="29">
        <f t="shared" si="311"/>
        <v>46021</v>
      </c>
      <c r="V931" s="3"/>
      <c r="W931" s="3"/>
      <c r="X931" s="3"/>
      <c r="Y931" s="29"/>
      <c r="Z931" s="3"/>
      <c r="AA931" s="1"/>
      <c r="AB931" s="3"/>
      <c r="AC931" s="3"/>
      <c r="AD931" s="3"/>
      <c r="AE931" s="3"/>
      <c r="AF931" s="3"/>
      <c r="AG931" s="11"/>
      <c r="AH931" s="3"/>
      <c r="AI931" s="3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  <c r="EA931" s="2"/>
      <c r="EB931" s="2"/>
      <c r="EC931" s="2"/>
      <c r="ED931" s="2"/>
      <c r="EE931" s="2"/>
      <c r="EF931" s="2"/>
      <c r="EG931" s="2"/>
      <c r="EH931" s="2"/>
      <c r="EI931" s="2"/>
      <c r="EJ931" s="2"/>
      <c r="EK931" s="2"/>
      <c r="EL931" s="2"/>
      <c r="EM931" s="2"/>
      <c r="EN931" s="2"/>
      <c r="EO931" s="2"/>
      <c r="EP931" s="2"/>
      <c r="EQ931" s="2"/>
      <c r="ER931" s="2"/>
      <c r="ES931" s="2"/>
      <c r="ET931" s="2"/>
      <c r="EU931" s="2"/>
      <c r="EV931" s="2"/>
      <c r="EW931" s="2"/>
      <c r="EX931" s="2"/>
      <c r="EY931" s="2"/>
    </row>
    <row r="932" spans="1:155" x14ac:dyDescent="0.15">
      <c r="A932" s="115">
        <f t="shared" si="313"/>
        <v>45876</v>
      </c>
      <c r="B932" s="116" t="str">
        <f t="shared" ca="1" si="297"/>
        <v>n.d</v>
      </c>
      <c r="C932" s="14">
        <f t="shared" si="298"/>
        <v>1000</v>
      </c>
      <c r="D932" s="95">
        <f t="shared" si="314"/>
        <v>45875</v>
      </c>
      <c r="E932" s="93">
        <f ca="1">IF(D932&lt;$B$1,VLOOKUP(D932,[1]DI!$A$4:$B$15000,2,FALSE),0)</f>
        <v>0</v>
      </c>
      <c r="F932" s="14">
        <f t="shared" ca="1" si="299"/>
        <v>1</v>
      </c>
      <c r="G932" s="14">
        <f ca="1">(TRUNC(PRODUCT($F$12:$F931),16))</f>
        <v>1.48035643743412</v>
      </c>
      <c r="H932" s="14">
        <f t="shared" si="300"/>
        <v>1</v>
      </c>
      <c r="I932" s="14">
        <f t="shared" ca="1" si="301"/>
        <v>1.48035644</v>
      </c>
      <c r="J932" s="13">
        <f t="shared" si="315"/>
        <v>0</v>
      </c>
      <c r="K932" s="29">
        <f t="shared" si="302"/>
        <v>44538</v>
      </c>
      <c r="L932" s="2">
        <f t="shared" si="303"/>
        <v>920</v>
      </c>
      <c r="M932" s="17">
        <f t="shared" si="304"/>
        <v>920</v>
      </c>
      <c r="N932" s="12">
        <f t="shared" si="305"/>
        <v>1</v>
      </c>
      <c r="O932" s="12">
        <f t="shared" ca="1" si="306"/>
        <v>1.48035644</v>
      </c>
      <c r="P932" s="17">
        <f t="shared" si="307"/>
        <v>0</v>
      </c>
      <c r="Q932" s="14">
        <f t="shared" ca="1" si="308"/>
        <v>480.35644000000002</v>
      </c>
      <c r="R932" s="20">
        <f t="shared" si="312"/>
        <v>0</v>
      </c>
      <c r="S932" s="14">
        <f t="shared" si="309"/>
        <v>0</v>
      </c>
      <c r="T932" s="4" t="str">
        <f t="shared" si="310"/>
        <v>A+J=</v>
      </c>
      <c r="U932" s="29">
        <f t="shared" si="311"/>
        <v>46021</v>
      </c>
      <c r="V932" s="3"/>
      <c r="W932" s="3"/>
      <c r="X932" s="3"/>
      <c r="Y932" s="29"/>
      <c r="Z932" s="3"/>
      <c r="AA932" s="1"/>
      <c r="AB932" s="3"/>
      <c r="AC932" s="3"/>
      <c r="AD932" s="3"/>
      <c r="AE932" s="3"/>
      <c r="AF932" s="3"/>
      <c r="AG932" s="11"/>
      <c r="AH932" s="3"/>
      <c r="AI932" s="3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  <c r="EA932" s="2"/>
      <c r="EB932" s="2"/>
      <c r="EC932" s="2"/>
      <c r="ED932" s="2"/>
      <c r="EE932" s="2"/>
      <c r="EF932" s="2"/>
      <c r="EG932" s="2"/>
      <c r="EH932" s="2"/>
      <c r="EI932" s="2"/>
      <c r="EJ932" s="2"/>
      <c r="EK932" s="2"/>
      <c r="EL932" s="2"/>
      <c r="EM932" s="2"/>
      <c r="EN932" s="2"/>
      <c r="EO932" s="2"/>
      <c r="EP932" s="2"/>
      <c r="EQ932" s="2"/>
      <c r="ER932" s="2"/>
      <c r="ES932" s="2"/>
      <c r="ET932" s="2"/>
      <c r="EU932" s="2"/>
      <c r="EV932" s="2"/>
      <c r="EW932" s="2"/>
      <c r="EX932" s="2"/>
      <c r="EY932" s="2"/>
    </row>
    <row r="933" spans="1:155" x14ac:dyDescent="0.15">
      <c r="A933" s="115">
        <f t="shared" si="313"/>
        <v>45877</v>
      </c>
      <c r="B933" s="116" t="str">
        <f t="shared" ca="1" si="297"/>
        <v>n.d</v>
      </c>
      <c r="C933" s="14">
        <f t="shared" si="298"/>
        <v>1000</v>
      </c>
      <c r="D933" s="95">
        <f t="shared" si="314"/>
        <v>45876</v>
      </c>
      <c r="E933" s="93">
        <f ca="1">IF(D933&lt;$B$1,VLOOKUP(D933,[1]DI!$A$4:$B$15000,2,FALSE),0)</f>
        <v>0</v>
      </c>
      <c r="F933" s="14">
        <f t="shared" ca="1" si="299"/>
        <v>1</v>
      </c>
      <c r="G933" s="14">
        <f ca="1">(TRUNC(PRODUCT($F$12:$F932),16))</f>
        <v>1.48035643743412</v>
      </c>
      <c r="H933" s="14">
        <f t="shared" si="300"/>
        <v>1</v>
      </c>
      <c r="I933" s="14">
        <f t="shared" ca="1" si="301"/>
        <v>1.48035644</v>
      </c>
      <c r="J933" s="13">
        <f t="shared" si="315"/>
        <v>0</v>
      </c>
      <c r="K933" s="29">
        <f t="shared" si="302"/>
        <v>44538</v>
      </c>
      <c r="L933" s="2">
        <f t="shared" si="303"/>
        <v>921</v>
      </c>
      <c r="M933" s="17">
        <f t="shared" si="304"/>
        <v>921</v>
      </c>
      <c r="N933" s="12">
        <f t="shared" si="305"/>
        <v>1</v>
      </c>
      <c r="O933" s="12">
        <f t="shared" ca="1" si="306"/>
        <v>1.48035644</v>
      </c>
      <c r="P933" s="17">
        <f t="shared" si="307"/>
        <v>0</v>
      </c>
      <c r="Q933" s="14">
        <f t="shared" ca="1" si="308"/>
        <v>480.35644000000002</v>
      </c>
      <c r="R933" s="20">
        <f t="shared" si="312"/>
        <v>0</v>
      </c>
      <c r="S933" s="14">
        <f t="shared" si="309"/>
        <v>0</v>
      </c>
      <c r="T933" s="4" t="str">
        <f t="shared" si="310"/>
        <v>A+J=</v>
      </c>
      <c r="U933" s="29">
        <f t="shared" si="311"/>
        <v>46021</v>
      </c>
      <c r="V933" s="3"/>
      <c r="W933" s="3"/>
      <c r="X933" s="3"/>
      <c r="Y933" s="29"/>
      <c r="Z933" s="3"/>
      <c r="AA933" s="1"/>
      <c r="AB933" s="3"/>
      <c r="AC933" s="3"/>
      <c r="AD933" s="3"/>
      <c r="AE933" s="3"/>
      <c r="AF933" s="3"/>
      <c r="AG933" s="11"/>
      <c r="AH933" s="3"/>
      <c r="AI933" s="3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  <c r="EA933" s="2"/>
      <c r="EB933" s="2"/>
      <c r="EC933" s="2"/>
      <c r="ED933" s="2"/>
      <c r="EE933" s="2"/>
      <c r="EF933" s="2"/>
      <c r="EG933" s="2"/>
      <c r="EH933" s="2"/>
      <c r="EI933" s="2"/>
      <c r="EJ933" s="2"/>
      <c r="EK933" s="2"/>
      <c r="EL933" s="2"/>
      <c r="EM933" s="2"/>
      <c r="EN933" s="2"/>
      <c r="EO933" s="2"/>
      <c r="EP933" s="2"/>
      <c r="EQ933" s="2"/>
      <c r="ER933" s="2"/>
      <c r="ES933" s="2"/>
      <c r="ET933" s="2"/>
      <c r="EU933" s="2"/>
      <c r="EV933" s="2"/>
      <c r="EW933" s="2"/>
      <c r="EX933" s="2"/>
      <c r="EY933" s="2"/>
    </row>
    <row r="934" spans="1:155" x14ac:dyDescent="0.15">
      <c r="A934" s="115">
        <f t="shared" si="313"/>
        <v>45880</v>
      </c>
      <c r="B934" s="116" t="str">
        <f t="shared" ref="B934:B940" ca="1" si="316">IF(D934&lt;=TODAY(),C934+Q934,IF(AND(D934&gt;TODAY(),A934&lt;=$B$1),IF(VLOOKUP(TODAY(),$A$10:$E$5000,4,FALSE)=0,"n.d",C934+Q934),"n.d"))</f>
        <v>n.d</v>
      </c>
      <c r="C934" s="14">
        <f t="shared" ref="C934:C940" si="317">(C933-S933)</f>
        <v>1000</v>
      </c>
      <c r="D934" s="95">
        <f t="shared" si="314"/>
        <v>45877</v>
      </c>
      <c r="E934" s="93">
        <f ca="1">IF(D934&lt;$B$1,VLOOKUP(D934,[1]DI!$A$4:$B$15000,2,FALSE),0)</f>
        <v>0</v>
      </c>
      <c r="F934" s="14">
        <f t="shared" ref="F934:F940" ca="1" si="318">ROUND(((1+E934)^(1/252)),8)</f>
        <v>1</v>
      </c>
      <c r="G934" s="14">
        <f ca="1">(TRUNC(PRODUCT($F$12:$F933),16))</f>
        <v>1.48035643743412</v>
      </c>
      <c r="H934" s="14">
        <f t="shared" ref="H934:H940" si="319">IF(P933&gt;0,G933,H933)</f>
        <v>1</v>
      </c>
      <c r="I934" s="14">
        <f t="shared" ref="I934:I940" ca="1" si="320">ROUND(G934/H934,8)</f>
        <v>1.48035644</v>
      </c>
      <c r="J934" s="13">
        <f t="shared" si="315"/>
        <v>0</v>
      </c>
      <c r="K934" s="29">
        <f t="shared" ref="K934:K940" si="321">IF(P933&gt;0,VLOOKUP(P933,X$12:AH$150,2),K933)</f>
        <v>44538</v>
      </c>
      <c r="L934" s="2">
        <f t="shared" ref="L934:L940" si="322">IF(A934&gt;K934,IF(NETWORKDAYS(K934,A934,$X$160:$X$544)-1=0,1,NETWORKDAYS(K934,A934,$X$160:$X$544)-1),0)</f>
        <v>922</v>
      </c>
      <c r="M934" s="17">
        <f t="shared" ref="M934:M940" si="323">IF(AND(L934=1,L933=1),1,IF(L934&gt;0,IF(L934=L933,L934+1,L934),0))</f>
        <v>922</v>
      </c>
      <c r="N934" s="12">
        <f t="shared" ref="N934:N940" si="324">ROUND((J934+1)^(M934/252),9)</f>
        <v>1</v>
      </c>
      <c r="O934" s="12">
        <f t="shared" ref="O934:O940" ca="1" si="325">ROUND(I934*N934,9)</f>
        <v>1.48035644</v>
      </c>
      <c r="P934" s="17">
        <f t="shared" ref="P934:P940" si="326">IF(VLOOKUP(A934,Y$12:AF$150,8)=VLOOKUP(A933,Y$12:AF$150,8),0,VLOOKUP(A934,Y$12:AF$150,8))</f>
        <v>0</v>
      </c>
      <c r="Q934" s="14">
        <f t="shared" ref="Q934:Q940" ca="1" si="327">TRUNC(((O934-1)*C934),8)</f>
        <v>480.35644000000002</v>
      </c>
      <c r="R934" s="20">
        <f t="shared" si="312"/>
        <v>0</v>
      </c>
      <c r="S934" s="14">
        <f t="shared" ref="S934:S940" si="328">IF(R934&gt;0,TRUNC(R934*C934,8),0)</f>
        <v>0</v>
      </c>
      <c r="T934" s="4" t="str">
        <f t="shared" ref="T934:T940" si="329">IF(P933&gt;0,VLOOKUP(P933,X$12:AH$150,10),T933)</f>
        <v>A+J=</v>
      </c>
      <c r="U934" s="29">
        <f t="shared" ref="U934:U940" si="330">IF(P933&gt;0,VLOOKUP(P933,X$12:AH$150,11),U933)</f>
        <v>46021</v>
      </c>
      <c r="V934" s="3"/>
      <c r="W934" s="3"/>
      <c r="X934" s="3"/>
      <c r="Y934" s="29"/>
      <c r="Z934" s="3"/>
      <c r="AA934" s="1"/>
      <c r="AB934" s="3"/>
      <c r="AC934" s="3"/>
      <c r="AD934" s="3"/>
      <c r="AE934" s="3"/>
      <c r="AF934" s="3"/>
      <c r="AG934" s="11"/>
      <c r="AH934" s="3"/>
      <c r="AI934" s="3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  <c r="EA934" s="2"/>
      <c r="EB934" s="2"/>
      <c r="EC934" s="2"/>
      <c r="ED934" s="2"/>
      <c r="EE934" s="2"/>
      <c r="EF934" s="2"/>
      <c r="EG934" s="2"/>
      <c r="EH934" s="2"/>
      <c r="EI934" s="2"/>
      <c r="EJ934" s="2"/>
      <c r="EK934" s="2"/>
      <c r="EL934" s="2"/>
      <c r="EM934" s="2"/>
      <c r="EN934" s="2"/>
      <c r="EO934" s="2"/>
      <c r="EP934" s="2"/>
      <c r="EQ934" s="2"/>
      <c r="ER934" s="2"/>
      <c r="ES934" s="2"/>
      <c r="ET934" s="2"/>
      <c r="EU934" s="2"/>
      <c r="EV934" s="2"/>
      <c r="EW934" s="2"/>
      <c r="EX934" s="2"/>
      <c r="EY934" s="2"/>
    </row>
    <row r="935" spans="1:155" x14ac:dyDescent="0.15">
      <c r="A935" s="115">
        <f t="shared" si="313"/>
        <v>45881</v>
      </c>
      <c r="B935" s="116" t="str">
        <f t="shared" ca="1" si="316"/>
        <v>n.d</v>
      </c>
      <c r="C935" s="14">
        <f t="shared" si="317"/>
        <v>1000</v>
      </c>
      <c r="D935" s="95">
        <f t="shared" si="314"/>
        <v>45880</v>
      </c>
      <c r="E935" s="93">
        <f ca="1">IF(D935&lt;$B$1,VLOOKUP(D935,[1]DI!$A$4:$B$15000,2,FALSE),0)</f>
        <v>0</v>
      </c>
      <c r="F935" s="14">
        <f t="shared" ca="1" si="318"/>
        <v>1</v>
      </c>
      <c r="G935" s="14">
        <f ca="1">(TRUNC(PRODUCT($F$12:$F934),16))</f>
        <v>1.48035643743412</v>
      </c>
      <c r="H935" s="14">
        <f t="shared" si="319"/>
        <v>1</v>
      </c>
      <c r="I935" s="14">
        <f t="shared" ca="1" si="320"/>
        <v>1.48035644</v>
      </c>
      <c r="J935" s="13">
        <f t="shared" si="315"/>
        <v>0</v>
      </c>
      <c r="K935" s="29">
        <f t="shared" si="321"/>
        <v>44538</v>
      </c>
      <c r="L935" s="2">
        <f t="shared" si="322"/>
        <v>923</v>
      </c>
      <c r="M935" s="17">
        <f t="shared" si="323"/>
        <v>923</v>
      </c>
      <c r="N935" s="12">
        <f t="shared" si="324"/>
        <v>1</v>
      </c>
      <c r="O935" s="12">
        <f t="shared" ca="1" si="325"/>
        <v>1.48035644</v>
      </c>
      <c r="P935" s="17">
        <f t="shared" si="326"/>
        <v>0</v>
      </c>
      <c r="Q935" s="14">
        <f t="shared" ca="1" si="327"/>
        <v>480.35644000000002</v>
      </c>
      <c r="R935" s="20">
        <f t="shared" si="312"/>
        <v>0</v>
      </c>
      <c r="S935" s="14">
        <f t="shared" si="328"/>
        <v>0</v>
      </c>
      <c r="T935" s="4" t="str">
        <f t="shared" si="329"/>
        <v>A+J=</v>
      </c>
      <c r="U935" s="29">
        <f t="shared" si="330"/>
        <v>46021</v>
      </c>
      <c r="V935" s="3"/>
      <c r="W935" s="3"/>
      <c r="X935" s="3"/>
      <c r="Y935" s="29"/>
      <c r="Z935" s="3"/>
      <c r="AA935" s="1"/>
      <c r="AB935" s="3"/>
      <c r="AC935" s="3"/>
      <c r="AD935" s="3"/>
      <c r="AE935" s="3"/>
      <c r="AF935" s="3"/>
      <c r="AG935" s="11"/>
      <c r="AH935" s="3"/>
      <c r="AI935" s="3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  <c r="EA935" s="2"/>
      <c r="EB935" s="2"/>
      <c r="EC935" s="2"/>
      <c r="ED935" s="2"/>
      <c r="EE935" s="2"/>
      <c r="EF935" s="2"/>
      <c r="EG935" s="2"/>
      <c r="EH935" s="2"/>
      <c r="EI935" s="2"/>
      <c r="EJ935" s="2"/>
      <c r="EK935" s="2"/>
      <c r="EL935" s="2"/>
      <c r="EM935" s="2"/>
      <c r="EN935" s="2"/>
      <c r="EO935" s="2"/>
      <c r="EP935" s="2"/>
      <c r="EQ935" s="2"/>
      <c r="ER935" s="2"/>
      <c r="ES935" s="2"/>
      <c r="ET935" s="2"/>
      <c r="EU935" s="2"/>
      <c r="EV935" s="2"/>
      <c r="EW935" s="2"/>
      <c r="EX935" s="2"/>
      <c r="EY935" s="2"/>
    </row>
    <row r="936" spans="1:155" x14ac:dyDescent="0.15">
      <c r="A936" s="115">
        <f t="shared" si="313"/>
        <v>45882</v>
      </c>
      <c r="B936" s="116" t="str">
        <f t="shared" ca="1" si="316"/>
        <v>n.d</v>
      </c>
      <c r="C936" s="14">
        <f t="shared" si="317"/>
        <v>1000</v>
      </c>
      <c r="D936" s="95">
        <f t="shared" si="314"/>
        <v>45881</v>
      </c>
      <c r="E936" s="93">
        <f ca="1">IF(D936&lt;$B$1,VLOOKUP(D936,[1]DI!$A$4:$B$15000,2,FALSE),0)</f>
        <v>0</v>
      </c>
      <c r="F936" s="14">
        <f t="shared" ca="1" si="318"/>
        <v>1</v>
      </c>
      <c r="G936" s="14">
        <f ca="1">(TRUNC(PRODUCT($F$12:$F935),16))</f>
        <v>1.48035643743412</v>
      </c>
      <c r="H936" s="14">
        <f t="shared" si="319"/>
        <v>1</v>
      </c>
      <c r="I936" s="14">
        <f t="shared" ca="1" si="320"/>
        <v>1.48035644</v>
      </c>
      <c r="J936" s="13">
        <f t="shared" si="315"/>
        <v>0</v>
      </c>
      <c r="K936" s="29">
        <f t="shared" si="321"/>
        <v>44538</v>
      </c>
      <c r="L936" s="2">
        <f t="shared" si="322"/>
        <v>924</v>
      </c>
      <c r="M936" s="17">
        <f t="shared" si="323"/>
        <v>924</v>
      </c>
      <c r="N936" s="12">
        <f t="shared" si="324"/>
        <v>1</v>
      </c>
      <c r="O936" s="12">
        <f t="shared" ca="1" si="325"/>
        <v>1.48035644</v>
      </c>
      <c r="P936" s="17">
        <f t="shared" si="326"/>
        <v>0</v>
      </c>
      <c r="Q936" s="14">
        <f t="shared" ca="1" si="327"/>
        <v>480.35644000000002</v>
      </c>
      <c r="R936" s="20">
        <f t="shared" si="312"/>
        <v>0</v>
      </c>
      <c r="S936" s="14">
        <f t="shared" si="328"/>
        <v>0</v>
      </c>
      <c r="T936" s="4" t="str">
        <f t="shared" si="329"/>
        <v>A+J=</v>
      </c>
      <c r="U936" s="29">
        <f t="shared" si="330"/>
        <v>46021</v>
      </c>
      <c r="V936" s="3"/>
      <c r="W936" s="3"/>
      <c r="X936" s="3"/>
      <c r="Y936" s="29"/>
      <c r="Z936" s="3"/>
      <c r="AA936" s="1"/>
      <c r="AB936" s="3"/>
      <c r="AC936" s="3"/>
      <c r="AD936" s="3"/>
      <c r="AE936" s="3"/>
      <c r="AF936" s="3"/>
      <c r="AG936" s="11"/>
      <c r="AH936" s="3"/>
      <c r="AI936" s="3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  <c r="EA936" s="2"/>
      <c r="EB936" s="2"/>
      <c r="EC936" s="2"/>
      <c r="ED936" s="2"/>
      <c r="EE936" s="2"/>
      <c r="EF936" s="2"/>
      <c r="EG936" s="2"/>
      <c r="EH936" s="2"/>
      <c r="EI936" s="2"/>
      <c r="EJ936" s="2"/>
      <c r="EK936" s="2"/>
      <c r="EL936" s="2"/>
      <c r="EM936" s="2"/>
      <c r="EN936" s="2"/>
      <c r="EO936" s="2"/>
      <c r="EP936" s="2"/>
      <c r="EQ936" s="2"/>
      <c r="ER936" s="2"/>
      <c r="ES936" s="2"/>
      <c r="ET936" s="2"/>
      <c r="EU936" s="2"/>
      <c r="EV936" s="2"/>
      <c r="EW936" s="2"/>
      <c r="EX936" s="2"/>
      <c r="EY936" s="2"/>
    </row>
    <row r="937" spans="1:155" x14ac:dyDescent="0.15">
      <c r="A937" s="115">
        <f t="shared" si="313"/>
        <v>45883</v>
      </c>
      <c r="B937" s="116" t="str">
        <f t="shared" ca="1" si="316"/>
        <v>n.d</v>
      </c>
      <c r="C937" s="14">
        <f t="shared" si="317"/>
        <v>1000</v>
      </c>
      <c r="D937" s="95">
        <f t="shared" si="314"/>
        <v>45882</v>
      </c>
      <c r="E937" s="93">
        <f ca="1">IF(D937&lt;$B$1,VLOOKUP(D937,[1]DI!$A$4:$B$15000,2,FALSE),0)</f>
        <v>0</v>
      </c>
      <c r="F937" s="14">
        <f t="shared" ca="1" si="318"/>
        <v>1</v>
      </c>
      <c r="G937" s="14">
        <f ca="1">(TRUNC(PRODUCT($F$12:$F936),16))</f>
        <v>1.48035643743412</v>
      </c>
      <c r="H937" s="14">
        <f t="shared" si="319"/>
        <v>1</v>
      </c>
      <c r="I937" s="14">
        <f t="shared" ca="1" si="320"/>
        <v>1.48035644</v>
      </c>
      <c r="J937" s="13">
        <f t="shared" si="315"/>
        <v>0</v>
      </c>
      <c r="K937" s="29">
        <f t="shared" si="321"/>
        <v>44538</v>
      </c>
      <c r="L937" s="2">
        <f t="shared" si="322"/>
        <v>925</v>
      </c>
      <c r="M937" s="17">
        <f t="shared" si="323"/>
        <v>925</v>
      </c>
      <c r="N937" s="12">
        <f t="shared" si="324"/>
        <v>1</v>
      </c>
      <c r="O937" s="12">
        <f t="shared" ca="1" si="325"/>
        <v>1.48035644</v>
      </c>
      <c r="P937" s="17">
        <f t="shared" si="326"/>
        <v>0</v>
      </c>
      <c r="Q937" s="14">
        <f t="shared" ca="1" si="327"/>
        <v>480.35644000000002</v>
      </c>
      <c r="R937" s="20">
        <f t="shared" si="312"/>
        <v>0</v>
      </c>
      <c r="S937" s="14">
        <f t="shared" si="328"/>
        <v>0</v>
      </c>
      <c r="T937" s="4" t="str">
        <f t="shared" si="329"/>
        <v>A+J=</v>
      </c>
      <c r="U937" s="29">
        <f t="shared" si="330"/>
        <v>46021</v>
      </c>
      <c r="V937" s="3"/>
      <c r="W937" s="3"/>
      <c r="X937" s="3"/>
      <c r="Y937" s="29"/>
      <c r="Z937" s="3"/>
      <c r="AA937" s="1"/>
      <c r="AB937" s="3"/>
      <c r="AC937" s="3"/>
      <c r="AD937" s="3"/>
      <c r="AE937" s="3"/>
      <c r="AF937" s="3"/>
      <c r="AG937" s="11"/>
      <c r="AH937" s="3"/>
      <c r="AI937" s="3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  <c r="EA937" s="2"/>
      <c r="EB937" s="2"/>
      <c r="EC937" s="2"/>
      <c r="ED937" s="2"/>
      <c r="EE937" s="2"/>
      <c r="EF937" s="2"/>
      <c r="EG937" s="2"/>
      <c r="EH937" s="2"/>
      <c r="EI937" s="2"/>
      <c r="EJ937" s="2"/>
      <c r="EK937" s="2"/>
      <c r="EL937" s="2"/>
      <c r="EM937" s="2"/>
      <c r="EN937" s="2"/>
      <c r="EO937" s="2"/>
      <c r="EP937" s="2"/>
      <c r="EQ937" s="2"/>
      <c r="ER937" s="2"/>
      <c r="ES937" s="2"/>
      <c r="ET937" s="2"/>
      <c r="EU937" s="2"/>
      <c r="EV937" s="2"/>
      <c r="EW937" s="2"/>
      <c r="EX937" s="2"/>
      <c r="EY937" s="2"/>
    </row>
    <row r="938" spans="1:155" x14ac:dyDescent="0.15">
      <c r="A938" s="115">
        <f t="shared" si="313"/>
        <v>45884</v>
      </c>
      <c r="B938" s="116" t="str">
        <f t="shared" ca="1" si="316"/>
        <v>n.d</v>
      </c>
      <c r="C938" s="14">
        <f t="shared" si="317"/>
        <v>1000</v>
      </c>
      <c r="D938" s="95">
        <f t="shared" si="314"/>
        <v>45883</v>
      </c>
      <c r="E938" s="93">
        <f ca="1">IF(D938&lt;$B$1,VLOOKUP(D938,[1]DI!$A$4:$B$15000,2,FALSE),0)</f>
        <v>0</v>
      </c>
      <c r="F938" s="14">
        <f t="shared" ca="1" si="318"/>
        <v>1</v>
      </c>
      <c r="G938" s="14">
        <f ca="1">(TRUNC(PRODUCT($F$12:$F937),16))</f>
        <v>1.48035643743412</v>
      </c>
      <c r="H938" s="14">
        <f t="shared" si="319"/>
        <v>1</v>
      </c>
      <c r="I938" s="14">
        <f t="shared" ca="1" si="320"/>
        <v>1.48035644</v>
      </c>
      <c r="J938" s="13">
        <f t="shared" si="315"/>
        <v>0</v>
      </c>
      <c r="K938" s="29">
        <f t="shared" si="321"/>
        <v>44538</v>
      </c>
      <c r="L938" s="2">
        <f t="shared" si="322"/>
        <v>926</v>
      </c>
      <c r="M938" s="17">
        <f t="shared" si="323"/>
        <v>926</v>
      </c>
      <c r="N938" s="12">
        <f t="shared" si="324"/>
        <v>1</v>
      </c>
      <c r="O938" s="12">
        <f t="shared" ca="1" si="325"/>
        <v>1.48035644</v>
      </c>
      <c r="P938" s="17">
        <f t="shared" si="326"/>
        <v>0</v>
      </c>
      <c r="Q938" s="14">
        <f t="shared" ca="1" si="327"/>
        <v>480.35644000000002</v>
      </c>
      <c r="R938" s="20">
        <f t="shared" si="312"/>
        <v>0</v>
      </c>
      <c r="S938" s="14">
        <f t="shared" si="328"/>
        <v>0</v>
      </c>
      <c r="T938" s="4" t="str">
        <f t="shared" si="329"/>
        <v>A+J=</v>
      </c>
      <c r="U938" s="29">
        <f t="shared" si="330"/>
        <v>46021</v>
      </c>
      <c r="V938" s="3"/>
      <c r="W938" s="3"/>
      <c r="X938" s="3"/>
      <c r="Y938" s="29"/>
      <c r="Z938" s="3"/>
      <c r="AA938" s="1"/>
      <c r="AB938" s="3"/>
      <c r="AC938" s="3"/>
      <c r="AD938" s="3"/>
      <c r="AE938" s="3"/>
      <c r="AF938" s="3"/>
      <c r="AG938" s="11"/>
      <c r="AH938" s="3"/>
      <c r="AI938" s="3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  <c r="EA938" s="2"/>
      <c r="EB938" s="2"/>
      <c r="EC938" s="2"/>
      <c r="ED938" s="2"/>
      <c r="EE938" s="2"/>
      <c r="EF938" s="2"/>
      <c r="EG938" s="2"/>
      <c r="EH938" s="2"/>
      <c r="EI938" s="2"/>
      <c r="EJ938" s="2"/>
      <c r="EK938" s="2"/>
      <c r="EL938" s="2"/>
      <c r="EM938" s="2"/>
      <c r="EN938" s="2"/>
      <c r="EO938" s="2"/>
      <c r="EP938" s="2"/>
      <c r="EQ938" s="2"/>
      <c r="ER938" s="2"/>
      <c r="ES938" s="2"/>
      <c r="ET938" s="2"/>
      <c r="EU938" s="2"/>
      <c r="EV938" s="2"/>
      <c r="EW938" s="2"/>
      <c r="EX938" s="2"/>
      <c r="EY938" s="2"/>
    </row>
    <row r="939" spans="1:155" x14ac:dyDescent="0.15">
      <c r="A939" s="115">
        <f t="shared" si="313"/>
        <v>45887</v>
      </c>
      <c r="B939" s="116" t="str">
        <f t="shared" ca="1" si="316"/>
        <v>n.d</v>
      </c>
      <c r="C939" s="14">
        <f t="shared" si="317"/>
        <v>1000</v>
      </c>
      <c r="D939" s="95">
        <f t="shared" si="314"/>
        <v>45884</v>
      </c>
      <c r="E939" s="93">
        <f ca="1">IF(D939&lt;$B$1,VLOOKUP(D939,[1]DI!$A$4:$B$15000,2,FALSE),0)</f>
        <v>0</v>
      </c>
      <c r="F939" s="14">
        <f t="shared" ca="1" si="318"/>
        <v>1</v>
      </c>
      <c r="G939" s="14">
        <f ca="1">(TRUNC(PRODUCT($F$12:$F938),16))</f>
        <v>1.48035643743412</v>
      </c>
      <c r="H939" s="14">
        <f t="shared" si="319"/>
        <v>1</v>
      </c>
      <c r="I939" s="14">
        <f t="shared" ca="1" si="320"/>
        <v>1.48035644</v>
      </c>
      <c r="J939" s="13">
        <f t="shared" si="315"/>
        <v>0</v>
      </c>
      <c r="K939" s="29">
        <f t="shared" si="321"/>
        <v>44538</v>
      </c>
      <c r="L939" s="2">
        <f t="shared" si="322"/>
        <v>927</v>
      </c>
      <c r="M939" s="17">
        <f t="shared" si="323"/>
        <v>927</v>
      </c>
      <c r="N939" s="12">
        <f t="shared" si="324"/>
        <v>1</v>
      </c>
      <c r="O939" s="12">
        <f t="shared" ca="1" si="325"/>
        <v>1.48035644</v>
      </c>
      <c r="P939" s="17">
        <f t="shared" si="326"/>
        <v>0</v>
      </c>
      <c r="Q939" s="14">
        <f t="shared" ca="1" si="327"/>
        <v>480.35644000000002</v>
      </c>
      <c r="R939" s="20">
        <f t="shared" si="312"/>
        <v>0</v>
      </c>
      <c r="S939" s="14">
        <f t="shared" si="328"/>
        <v>0</v>
      </c>
      <c r="T939" s="4" t="str">
        <f t="shared" si="329"/>
        <v>A+J=</v>
      </c>
      <c r="U939" s="29">
        <f t="shared" si="330"/>
        <v>46021</v>
      </c>
      <c r="V939" s="3"/>
      <c r="W939" s="3"/>
      <c r="X939" s="3"/>
      <c r="Y939" s="29"/>
      <c r="Z939" s="3"/>
      <c r="AA939" s="1"/>
      <c r="AB939" s="3"/>
      <c r="AC939" s="3"/>
      <c r="AD939" s="3"/>
      <c r="AE939" s="3"/>
      <c r="AF939" s="3"/>
      <c r="AG939" s="11"/>
      <c r="AH939" s="3"/>
      <c r="AI939" s="3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  <c r="EA939" s="2"/>
      <c r="EB939" s="2"/>
      <c r="EC939" s="2"/>
      <c r="ED939" s="2"/>
      <c r="EE939" s="2"/>
      <c r="EF939" s="2"/>
      <c r="EG939" s="2"/>
      <c r="EH939" s="2"/>
      <c r="EI939" s="2"/>
      <c r="EJ939" s="2"/>
      <c r="EK939" s="2"/>
      <c r="EL939" s="2"/>
      <c r="EM939" s="2"/>
      <c r="EN939" s="2"/>
      <c r="EO939" s="2"/>
      <c r="EP939" s="2"/>
      <c r="EQ939" s="2"/>
      <c r="ER939" s="2"/>
      <c r="ES939" s="2"/>
      <c r="ET939" s="2"/>
      <c r="EU939" s="2"/>
      <c r="EV939" s="2"/>
      <c r="EW939" s="2"/>
      <c r="EX939" s="2"/>
      <c r="EY939" s="2"/>
    </row>
    <row r="940" spans="1:155" x14ac:dyDescent="0.15">
      <c r="A940" s="115">
        <f t="shared" si="313"/>
        <v>45888</v>
      </c>
      <c r="B940" s="116" t="str">
        <f t="shared" ca="1" si="316"/>
        <v>n.d</v>
      </c>
      <c r="C940" s="14">
        <f t="shared" si="317"/>
        <v>1000</v>
      </c>
      <c r="D940" s="95">
        <f t="shared" si="314"/>
        <v>45887</v>
      </c>
      <c r="E940" s="93">
        <f ca="1">IF(D940&lt;$B$1,VLOOKUP(D940,[1]DI!$A$4:$B$15000,2,FALSE),0)</f>
        <v>0</v>
      </c>
      <c r="F940" s="14">
        <f t="shared" ca="1" si="318"/>
        <v>1</v>
      </c>
      <c r="G940" s="14">
        <f ca="1">(TRUNC(PRODUCT($F$12:$F939),16))</f>
        <v>1.48035643743412</v>
      </c>
      <c r="H940" s="14">
        <f t="shared" si="319"/>
        <v>1</v>
      </c>
      <c r="I940" s="14">
        <f t="shared" ca="1" si="320"/>
        <v>1.48035644</v>
      </c>
      <c r="J940" s="13">
        <f t="shared" si="315"/>
        <v>0</v>
      </c>
      <c r="K940" s="29">
        <f t="shared" si="321"/>
        <v>44538</v>
      </c>
      <c r="L940" s="2">
        <f t="shared" si="322"/>
        <v>928</v>
      </c>
      <c r="M940" s="17">
        <f t="shared" si="323"/>
        <v>928</v>
      </c>
      <c r="N940" s="12">
        <f t="shared" si="324"/>
        <v>1</v>
      </c>
      <c r="O940" s="12">
        <f t="shared" ca="1" si="325"/>
        <v>1.48035644</v>
      </c>
      <c r="P940" s="17">
        <f t="shared" si="326"/>
        <v>0</v>
      </c>
      <c r="Q940" s="14">
        <f t="shared" ca="1" si="327"/>
        <v>480.35644000000002</v>
      </c>
      <c r="R940" s="20">
        <f t="shared" si="312"/>
        <v>0</v>
      </c>
      <c r="S940" s="14">
        <f t="shared" si="328"/>
        <v>0</v>
      </c>
      <c r="T940" s="4" t="str">
        <f t="shared" si="329"/>
        <v>A+J=</v>
      </c>
      <c r="U940" s="29">
        <f t="shared" si="330"/>
        <v>46021</v>
      </c>
      <c r="V940" s="3"/>
      <c r="W940" s="3"/>
      <c r="X940" s="3"/>
      <c r="Y940" s="29"/>
      <c r="Z940" s="3"/>
      <c r="AA940" s="1"/>
      <c r="AB940" s="3"/>
      <c r="AC940" s="3"/>
      <c r="AD940" s="3"/>
      <c r="AE940" s="3"/>
      <c r="AF940" s="3"/>
      <c r="AG940" s="11"/>
      <c r="AH940" s="3"/>
      <c r="AI940" s="3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  <c r="EA940" s="2"/>
      <c r="EB940" s="2"/>
      <c r="EC940" s="2"/>
      <c r="ED940" s="2"/>
      <c r="EE940" s="2"/>
      <c r="EF940" s="2"/>
      <c r="EG940" s="2"/>
      <c r="EH940" s="2"/>
      <c r="EI940" s="2"/>
      <c r="EJ940" s="2"/>
      <c r="EK940" s="2"/>
      <c r="EL940" s="2"/>
      <c r="EM940" s="2"/>
      <c r="EN940" s="2"/>
      <c r="EO940" s="2"/>
      <c r="EP940" s="2"/>
      <c r="EQ940" s="2"/>
      <c r="ER940" s="2"/>
      <c r="ES940" s="2"/>
      <c r="ET940" s="2"/>
      <c r="EU940" s="2"/>
      <c r="EV940" s="2"/>
      <c r="EW940" s="2"/>
      <c r="EX940" s="2"/>
      <c r="EY940" s="2"/>
    </row>
    <row r="941" spans="1:155" x14ac:dyDescent="0.15">
      <c r="A941" s="115">
        <f t="shared" si="313"/>
        <v>45889</v>
      </c>
      <c r="B941" s="116" t="str">
        <f t="shared" ref="B941:B1004" ca="1" si="331">IF(D941&lt;=TODAY(),C941+Q941,IF(AND(D941&gt;TODAY(),A941&lt;=$B$1),IF(VLOOKUP(TODAY(),$A$10:$E$5000,4,FALSE)=0,"n.d",C941+Q941),"n.d"))</f>
        <v>n.d</v>
      </c>
      <c r="C941" s="14">
        <f t="shared" ref="C941:C1004" si="332">(C940-S940)</f>
        <v>1000</v>
      </c>
      <c r="D941" s="95">
        <f t="shared" si="314"/>
        <v>45888</v>
      </c>
      <c r="E941" s="93">
        <f ca="1">IF(D941&lt;$B$1,VLOOKUP(D941,[1]DI!$A$4:$B$15000,2,FALSE),0)</f>
        <v>0</v>
      </c>
      <c r="F941" s="14">
        <f t="shared" ref="F941:F1004" ca="1" si="333">ROUND(((1+E941)^(1/252)),8)</f>
        <v>1</v>
      </c>
      <c r="G941" s="14">
        <f ca="1">(TRUNC(PRODUCT($F$12:$F940),16))</f>
        <v>1.48035643743412</v>
      </c>
      <c r="H941" s="14">
        <f t="shared" ref="H941:H1004" si="334">IF(P940&gt;0,G940,H940)</f>
        <v>1</v>
      </c>
      <c r="I941" s="14">
        <f t="shared" ref="I941:I1004" ca="1" si="335">ROUND(G941/H941,8)</f>
        <v>1.48035644</v>
      </c>
      <c r="J941" s="13">
        <f t="shared" si="315"/>
        <v>0</v>
      </c>
      <c r="K941" s="29">
        <f t="shared" ref="K941:K1004" si="336">IF(P940&gt;0,VLOOKUP(P940,X$12:AH$150,2),K940)</f>
        <v>44538</v>
      </c>
      <c r="L941" s="2">
        <f t="shared" ref="L941:L1004" si="337">IF(A941&gt;K941,IF(NETWORKDAYS(K941,A941,$X$160:$X$544)-1=0,1,NETWORKDAYS(K941,A941,$X$160:$X$544)-1),0)</f>
        <v>929</v>
      </c>
      <c r="M941" s="17">
        <f t="shared" ref="M941:M1004" si="338">IF(AND(L941=1,L940=1),1,IF(L941&gt;0,IF(L941=L940,L941+1,L941),0))</f>
        <v>929</v>
      </c>
      <c r="N941" s="12">
        <f t="shared" ref="N941:N1004" si="339">ROUND((J941+1)^(M941/252),9)</f>
        <v>1</v>
      </c>
      <c r="O941" s="12">
        <f t="shared" ref="O941:O1004" ca="1" si="340">ROUND(I941*N941,9)</f>
        <v>1.48035644</v>
      </c>
      <c r="P941" s="17">
        <f t="shared" ref="P941:P1004" si="341">IF(VLOOKUP(A941,Y$12:AF$150,8)=VLOOKUP(A940,Y$12:AF$150,8),0,VLOOKUP(A941,Y$12:AF$150,8))</f>
        <v>0</v>
      </c>
      <c r="Q941" s="14">
        <f t="shared" ref="Q941:Q1004" ca="1" si="342">TRUNC(((O941-1)*C941),8)</f>
        <v>480.35644000000002</v>
      </c>
      <c r="R941" s="20">
        <f t="shared" si="312"/>
        <v>0</v>
      </c>
      <c r="S941" s="14">
        <f t="shared" ref="S941:S1004" si="343">IF(R941&gt;0,TRUNC(R941*C941,8),0)</f>
        <v>0</v>
      </c>
      <c r="T941" s="4" t="str">
        <f t="shared" ref="T941:T1004" si="344">IF(P940&gt;0,VLOOKUP(P940,X$12:AH$150,10),T940)</f>
        <v>A+J=</v>
      </c>
      <c r="U941" s="29">
        <f t="shared" ref="U941:U1004" si="345">IF(P940&gt;0,VLOOKUP(P940,X$12:AH$150,11),U940)</f>
        <v>46021</v>
      </c>
      <c r="V941" s="3"/>
      <c r="W941" s="3"/>
      <c r="X941" s="3"/>
      <c r="Y941" s="29"/>
      <c r="Z941" s="3"/>
      <c r="AA941" s="1"/>
      <c r="AB941" s="3"/>
      <c r="AC941" s="3"/>
      <c r="AD941" s="3"/>
      <c r="AE941" s="3"/>
      <c r="AF941" s="3"/>
      <c r="AG941" s="11"/>
      <c r="AH941" s="3"/>
      <c r="AI941" s="3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  <c r="EA941" s="2"/>
      <c r="EB941" s="2"/>
      <c r="EC941" s="2"/>
      <c r="ED941" s="2"/>
      <c r="EE941" s="2"/>
      <c r="EF941" s="2"/>
      <c r="EG941" s="2"/>
      <c r="EH941" s="2"/>
      <c r="EI941" s="2"/>
      <c r="EJ941" s="2"/>
      <c r="EK941" s="2"/>
      <c r="EL941" s="2"/>
      <c r="EM941" s="2"/>
      <c r="EN941" s="2"/>
      <c r="EO941" s="2"/>
      <c r="EP941" s="2"/>
      <c r="EQ941" s="2"/>
      <c r="ER941" s="2"/>
      <c r="ES941" s="2"/>
      <c r="ET941" s="2"/>
      <c r="EU941" s="2"/>
      <c r="EV941" s="2"/>
      <c r="EW941" s="2"/>
      <c r="EX941" s="2"/>
      <c r="EY941" s="2"/>
    </row>
    <row r="942" spans="1:155" x14ac:dyDescent="0.15">
      <c r="A942" s="115">
        <f t="shared" si="313"/>
        <v>45890</v>
      </c>
      <c r="B942" s="116" t="str">
        <f t="shared" ca="1" si="331"/>
        <v>n.d</v>
      </c>
      <c r="C942" s="14">
        <f t="shared" si="332"/>
        <v>1000</v>
      </c>
      <c r="D942" s="95">
        <f t="shared" si="314"/>
        <v>45889</v>
      </c>
      <c r="E942" s="93">
        <f ca="1">IF(D942&lt;$B$1,VLOOKUP(D942,[1]DI!$A$4:$B$15000,2,FALSE),0)</f>
        <v>0</v>
      </c>
      <c r="F942" s="14">
        <f t="shared" ca="1" si="333"/>
        <v>1</v>
      </c>
      <c r="G942" s="14">
        <f ca="1">(TRUNC(PRODUCT($F$12:$F941),16))</f>
        <v>1.48035643743412</v>
      </c>
      <c r="H942" s="14">
        <f t="shared" si="334"/>
        <v>1</v>
      </c>
      <c r="I942" s="14">
        <f t="shared" ca="1" si="335"/>
        <v>1.48035644</v>
      </c>
      <c r="J942" s="13">
        <f t="shared" si="315"/>
        <v>0</v>
      </c>
      <c r="K942" s="29">
        <f t="shared" si="336"/>
        <v>44538</v>
      </c>
      <c r="L942" s="2">
        <f t="shared" si="337"/>
        <v>930</v>
      </c>
      <c r="M942" s="17">
        <f t="shared" si="338"/>
        <v>930</v>
      </c>
      <c r="N942" s="12">
        <f t="shared" si="339"/>
        <v>1</v>
      </c>
      <c r="O942" s="12">
        <f t="shared" ca="1" si="340"/>
        <v>1.48035644</v>
      </c>
      <c r="P942" s="17">
        <f t="shared" si="341"/>
        <v>0</v>
      </c>
      <c r="Q942" s="14">
        <f t="shared" ca="1" si="342"/>
        <v>480.35644000000002</v>
      </c>
      <c r="R942" s="20">
        <f t="shared" si="312"/>
        <v>0</v>
      </c>
      <c r="S942" s="14">
        <f t="shared" si="343"/>
        <v>0</v>
      </c>
      <c r="T942" s="4" t="str">
        <f t="shared" si="344"/>
        <v>A+J=</v>
      </c>
      <c r="U942" s="29">
        <f t="shared" si="345"/>
        <v>46021</v>
      </c>
      <c r="V942" s="3"/>
      <c r="W942" s="3"/>
      <c r="X942" s="3"/>
      <c r="Y942" s="29"/>
      <c r="Z942" s="3"/>
      <c r="AA942" s="1"/>
      <c r="AB942" s="3"/>
      <c r="AC942" s="3"/>
      <c r="AD942" s="3"/>
      <c r="AE942" s="3"/>
      <c r="AF942" s="3"/>
      <c r="AG942" s="11"/>
      <c r="AH942" s="3"/>
      <c r="AI942" s="3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  <c r="EA942" s="2"/>
      <c r="EB942" s="2"/>
      <c r="EC942" s="2"/>
      <c r="ED942" s="2"/>
      <c r="EE942" s="2"/>
      <c r="EF942" s="2"/>
      <c r="EG942" s="2"/>
      <c r="EH942" s="2"/>
      <c r="EI942" s="2"/>
      <c r="EJ942" s="2"/>
      <c r="EK942" s="2"/>
      <c r="EL942" s="2"/>
      <c r="EM942" s="2"/>
      <c r="EN942" s="2"/>
      <c r="EO942" s="2"/>
      <c r="EP942" s="2"/>
      <c r="EQ942" s="2"/>
      <c r="ER942" s="2"/>
      <c r="ES942" s="2"/>
      <c r="ET942" s="2"/>
      <c r="EU942" s="2"/>
      <c r="EV942" s="2"/>
      <c r="EW942" s="2"/>
      <c r="EX942" s="2"/>
      <c r="EY942" s="2"/>
    </row>
    <row r="943" spans="1:155" x14ac:dyDescent="0.15">
      <c r="A943" s="115">
        <f t="shared" si="313"/>
        <v>45891</v>
      </c>
      <c r="B943" s="116" t="str">
        <f t="shared" ca="1" si="331"/>
        <v>n.d</v>
      </c>
      <c r="C943" s="14">
        <f t="shared" si="332"/>
        <v>1000</v>
      </c>
      <c r="D943" s="95">
        <f t="shared" si="314"/>
        <v>45890</v>
      </c>
      <c r="E943" s="93">
        <f ca="1">IF(D943&lt;$B$1,VLOOKUP(D943,[1]DI!$A$4:$B$15000,2,FALSE),0)</f>
        <v>0</v>
      </c>
      <c r="F943" s="14">
        <f t="shared" ca="1" si="333"/>
        <v>1</v>
      </c>
      <c r="G943" s="14">
        <f ca="1">(TRUNC(PRODUCT($F$12:$F942),16))</f>
        <v>1.48035643743412</v>
      </c>
      <c r="H943" s="14">
        <f t="shared" si="334"/>
        <v>1</v>
      </c>
      <c r="I943" s="14">
        <f t="shared" ca="1" si="335"/>
        <v>1.48035644</v>
      </c>
      <c r="J943" s="13">
        <f t="shared" si="315"/>
        <v>0</v>
      </c>
      <c r="K943" s="29">
        <f t="shared" si="336"/>
        <v>44538</v>
      </c>
      <c r="L943" s="2">
        <f t="shared" si="337"/>
        <v>931</v>
      </c>
      <c r="M943" s="17">
        <f t="shared" si="338"/>
        <v>931</v>
      </c>
      <c r="N943" s="12">
        <f t="shared" si="339"/>
        <v>1</v>
      </c>
      <c r="O943" s="12">
        <f t="shared" ca="1" si="340"/>
        <v>1.48035644</v>
      </c>
      <c r="P943" s="17">
        <f t="shared" si="341"/>
        <v>0</v>
      </c>
      <c r="Q943" s="14">
        <f t="shared" ca="1" si="342"/>
        <v>480.35644000000002</v>
      </c>
      <c r="R943" s="20">
        <f t="shared" si="312"/>
        <v>0</v>
      </c>
      <c r="S943" s="14">
        <f t="shared" si="343"/>
        <v>0</v>
      </c>
      <c r="T943" s="4" t="str">
        <f t="shared" si="344"/>
        <v>A+J=</v>
      </c>
      <c r="U943" s="29">
        <f t="shared" si="345"/>
        <v>46021</v>
      </c>
      <c r="V943" s="3"/>
      <c r="W943" s="3"/>
      <c r="X943" s="3"/>
      <c r="Y943" s="29"/>
      <c r="Z943" s="3"/>
      <c r="AA943" s="1"/>
      <c r="AB943" s="3"/>
      <c r="AC943" s="3"/>
      <c r="AD943" s="3"/>
      <c r="AE943" s="3"/>
      <c r="AF943" s="3"/>
      <c r="AG943" s="11"/>
      <c r="AH943" s="3"/>
      <c r="AI943" s="3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  <c r="EA943" s="2"/>
      <c r="EB943" s="2"/>
      <c r="EC943" s="2"/>
      <c r="ED943" s="2"/>
      <c r="EE943" s="2"/>
      <c r="EF943" s="2"/>
      <c r="EG943" s="2"/>
      <c r="EH943" s="2"/>
      <c r="EI943" s="2"/>
      <c r="EJ943" s="2"/>
      <c r="EK943" s="2"/>
      <c r="EL943" s="2"/>
      <c r="EM943" s="2"/>
      <c r="EN943" s="2"/>
      <c r="EO943" s="2"/>
      <c r="EP943" s="2"/>
      <c r="EQ943" s="2"/>
      <c r="ER943" s="2"/>
      <c r="ES943" s="2"/>
      <c r="ET943" s="2"/>
      <c r="EU943" s="2"/>
      <c r="EV943" s="2"/>
      <c r="EW943" s="2"/>
      <c r="EX943" s="2"/>
      <c r="EY943" s="2"/>
    </row>
    <row r="944" spans="1:155" x14ac:dyDescent="0.15">
      <c r="A944" s="115">
        <f t="shared" si="313"/>
        <v>45894</v>
      </c>
      <c r="B944" s="116" t="str">
        <f t="shared" ca="1" si="331"/>
        <v>n.d</v>
      </c>
      <c r="C944" s="14">
        <f t="shared" si="332"/>
        <v>1000</v>
      </c>
      <c r="D944" s="95">
        <f t="shared" si="314"/>
        <v>45891</v>
      </c>
      <c r="E944" s="93">
        <f ca="1">IF(D944&lt;$B$1,VLOOKUP(D944,[1]DI!$A$4:$B$15000,2,FALSE),0)</f>
        <v>0</v>
      </c>
      <c r="F944" s="14">
        <f t="shared" ca="1" si="333"/>
        <v>1</v>
      </c>
      <c r="G944" s="14">
        <f ca="1">(TRUNC(PRODUCT($F$12:$F943),16))</f>
        <v>1.48035643743412</v>
      </c>
      <c r="H944" s="14">
        <f t="shared" si="334"/>
        <v>1</v>
      </c>
      <c r="I944" s="14">
        <f t="shared" ca="1" si="335"/>
        <v>1.48035644</v>
      </c>
      <c r="J944" s="13">
        <f t="shared" si="315"/>
        <v>0</v>
      </c>
      <c r="K944" s="29">
        <f t="shared" si="336"/>
        <v>44538</v>
      </c>
      <c r="L944" s="2">
        <f t="shared" si="337"/>
        <v>932</v>
      </c>
      <c r="M944" s="17">
        <f t="shared" si="338"/>
        <v>932</v>
      </c>
      <c r="N944" s="12">
        <f t="shared" si="339"/>
        <v>1</v>
      </c>
      <c r="O944" s="12">
        <f t="shared" ca="1" si="340"/>
        <v>1.48035644</v>
      </c>
      <c r="P944" s="17">
        <f t="shared" si="341"/>
        <v>0</v>
      </c>
      <c r="Q944" s="14">
        <f t="shared" ca="1" si="342"/>
        <v>480.35644000000002</v>
      </c>
      <c r="R944" s="20">
        <f t="shared" si="312"/>
        <v>0</v>
      </c>
      <c r="S944" s="14">
        <f t="shared" si="343"/>
        <v>0</v>
      </c>
      <c r="T944" s="4" t="str">
        <f t="shared" si="344"/>
        <v>A+J=</v>
      </c>
      <c r="U944" s="29">
        <f t="shared" si="345"/>
        <v>46021</v>
      </c>
      <c r="V944" s="3"/>
      <c r="W944" s="3"/>
      <c r="X944" s="3"/>
      <c r="Y944" s="29"/>
      <c r="Z944" s="3"/>
      <c r="AA944" s="1"/>
      <c r="AB944" s="3"/>
      <c r="AC944" s="3"/>
      <c r="AD944" s="3"/>
      <c r="AE944" s="3"/>
      <c r="AF944" s="3"/>
      <c r="AG944" s="11"/>
      <c r="AH944" s="3"/>
      <c r="AI944" s="3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  <c r="EA944" s="2"/>
      <c r="EB944" s="2"/>
      <c r="EC944" s="2"/>
      <c r="ED944" s="2"/>
      <c r="EE944" s="2"/>
      <c r="EF944" s="2"/>
      <c r="EG944" s="2"/>
      <c r="EH944" s="2"/>
      <c r="EI944" s="2"/>
      <c r="EJ944" s="2"/>
      <c r="EK944" s="2"/>
      <c r="EL944" s="2"/>
      <c r="EM944" s="2"/>
      <c r="EN944" s="2"/>
      <c r="EO944" s="2"/>
      <c r="EP944" s="2"/>
      <c r="EQ944" s="2"/>
      <c r="ER944" s="2"/>
      <c r="ES944" s="2"/>
      <c r="ET944" s="2"/>
      <c r="EU944" s="2"/>
      <c r="EV944" s="2"/>
      <c r="EW944" s="2"/>
      <c r="EX944" s="2"/>
      <c r="EY944" s="2"/>
    </row>
    <row r="945" spans="1:155" x14ac:dyDescent="0.15">
      <c r="A945" s="115">
        <f t="shared" si="313"/>
        <v>45895</v>
      </c>
      <c r="B945" s="116" t="str">
        <f t="shared" ca="1" si="331"/>
        <v>n.d</v>
      </c>
      <c r="C945" s="14">
        <f t="shared" si="332"/>
        <v>1000</v>
      </c>
      <c r="D945" s="95">
        <f t="shared" si="314"/>
        <v>45894</v>
      </c>
      <c r="E945" s="93">
        <f ca="1">IF(D945&lt;$B$1,VLOOKUP(D945,[1]DI!$A$4:$B$15000,2,FALSE),0)</f>
        <v>0</v>
      </c>
      <c r="F945" s="14">
        <f t="shared" ca="1" si="333"/>
        <v>1</v>
      </c>
      <c r="G945" s="14">
        <f ca="1">(TRUNC(PRODUCT($F$12:$F944),16))</f>
        <v>1.48035643743412</v>
      </c>
      <c r="H945" s="14">
        <f t="shared" si="334"/>
        <v>1</v>
      </c>
      <c r="I945" s="14">
        <f t="shared" ca="1" si="335"/>
        <v>1.48035644</v>
      </c>
      <c r="J945" s="13">
        <f t="shared" si="315"/>
        <v>0</v>
      </c>
      <c r="K945" s="29">
        <f t="shared" si="336"/>
        <v>44538</v>
      </c>
      <c r="L945" s="2">
        <f t="shared" si="337"/>
        <v>933</v>
      </c>
      <c r="M945" s="17">
        <f t="shared" si="338"/>
        <v>933</v>
      </c>
      <c r="N945" s="12">
        <f t="shared" si="339"/>
        <v>1</v>
      </c>
      <c r="O945" s="12">
        <f t="shared" ca="1" si="340"/>
        <v>1.48035644</v>
      </c>
      <c r="P945" s="17">
        <f t="shared" si="341"/>
        <v>0</v>
      </c>
      <c r="Q945" s="14">
        <f t="shared" ca="1" si="342"/>
        <v>480.35644000000002</v>
      </c>
      <c r="R945" s="20">
        <f t="shared" si="312"/>
        <v>0</v>
      </c>
      <c r="S945" s="14">
        <f t="shared" si="343"/>
        <v>0</v>
      </c>
      <c r="T945" s="4" t="str">
        <f t="shared" si="344"/>
        <v>A+J=</v>
      </c>
      <c r="U945" s="29">
        <f t="shared" si="345"/>
        <v>46021</v>
      </c>
      <c r="V945" s="3"/>
      <c r="W945" s="3"/>
      <c r="X945" s="3"/>
      <c r="Y945" s="29"/>
      <c r="Z945" s="3"/>
      <c r="AA945" s="1"/>
      <c r="AB945" s="3"/>
      <c r="AC945" s="3"/>
      <c r="AD945" s="3"/>
      <c r="AE945" s="3"/>
      <c r="AF945" s="3"/>
      <c r="AG945" s="11"/>
      <c r="AH945" s="3"/>
      <c r="AI945" s="3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  <c r="EA945" s="2"/>
      <c r="EB945" s="2"/>
      <c r="EC945" s="2"/>
      <c r="ED945" s="2"/>
      <c r="EE945" s="2"/>
      <c r="EF945" s="2"/>
      <c r="EG945" s="2"/>
      <c r="EH945" s="2"/>
      <c r="EI945" s="2"/>
      <c r="EJ945" s="2"/>
      <c r="EK945" s="2"/>
      <c r="EL945" s="2"/>
      <c r="EM945" s="2"/>
      <c r="EN945" s="2"/>
      <c r="EO945" s="2"/>
      <c r="EP945" s="2"/>
      <c r="EQ945" s="2"/>
      <c r="ER945" s="2"/>
      <c r="ES945" s="2"/>
      <c r="ET945" s="2"/>
      <c r="EU945" s="2"/>
      <c r="EV945" s="2"/>
      <c r="EW945" s="2"/>
      <c r="EX945" s="2"/>
      <c r="EY945" s="2"/>
    </row>
    <row r="946" spans="1:155" x14ac:dyDescent="0.15">
      <c r="A946" s="115">
        <f t="shared" si="313"/>
        <v>45896</v>
      </c>
      <c r="B946" s="116" t="str">
        <f t="shared" ca="1" si="331"/>
        <v>n.d</v>
      </c>
      <c r="C946" s="14">
        <f t="shared" si="332"/>
        <v>1000</v>
      </c>
      <c r="D946" s="95">
        <f t="shared" si="314"/>
        <v>45895</v>
      </c>
      <c r="E946" s="93">
        <f ca="1">IF(D946&lt;$B$1,VLOOKUP(D946,[1]DI!$A$4:$B$15000,2,FALSE),0)</f>
        <v>0</v>
      </c>
      <c r="F946" s="14">
        <f t="shared" ca="1" si="333"/>
        <v>1</v>
      </c>
      <c r="G946" s="14">
        <f ca="1">(TRUNC(PRODUCT($F$12:$F945),16))</f>
        <v>1.48035643743412</v>
      </c>
      <c r="H946" s="14">
        <f t="shared" si="334"/>
        <v>1</v>
      </c>
      <c r="I946" s="14">
        <f t="shared" ca="1" si="335"/>
        <v>1.48035644</v>
      </c>
      <c r="J946" s="13">
        <f t="shared" si="315"/>
        <v>0</v>
      </c>
      <c r="K946" s="29">
        <f t="shared" si="336"/>
        <v>44538</v>
      </c>
      <c r="L946" s="2">
        <f t="shared" si="337"/>
        <v>934</v>
      </c>
      <c r="M946" s="17">
        <f t="shared" si="338"/>
        <v>934</v>
      </c>
      <c r="N946" s="12">
        <f t="shared" si="339"/>
        <v>1</v>
      </c>
      <c r="O946" s="12">
        <f t="shared" ca="1" si="340"/>
        <v>1.48035644</v>
      </c>
      <c r="P946" s="17">
        <f t="shared" si="341"/>
        <v>0</v>
      </c>
      <c r="Q946" s="14">
        <f t="shared" ca="1" si="342"/>
        <v>480.35644000000002</v>
      </c>
      <c r="R946" s="20">
        <f t="shared" si="312"/>
        <v>0</v>
      </c>
      <c r="S946" s="14">
        <f t="shared" si="343"/>
        <v>0</v>
      </c>
      <c r="T946" s="4" t="str">
        <f t="shared" si="344"/>
        <v>A+J=</v>
      </c>
      <c r="U946" s="29">
        <f t="shared" si="345"/>
        <v>46021</v>
      </c>
      <c r="V946" s="3"/>
      <c r="W946" s="3"/>
      <c r="X946" s="3"/>
      <c r="Y946" s="29"/>
      <c r="Z946" s="3"/>
      <c r="AA946" s="1"/>
      <c r="AB946" s="3"/>
      <c r="AC946" s="3"/>
      <c r="AD946" s="3"/>
      <c r="AE946" s="3"/>
      <c r="AF946" s="3"/>
      <c r="AG946" s="11"/>
      <c r="AH946" s="3"/>
      <c r="AI946" s="3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  <c r="EA946" s="2"/>
      <c r="EB946" s="2"/>
      <c r="EC946" s="2"/>
      <c r="ED946" s="2"/>
      <c r="EE946" s="2"/>
      <c r="EF946" s="2"/>
      <c r="EG946" s="2"/>
      <c r="EH946" s="2"/>
      <c r="EI946" s="2"/>
      <c r="EJ946" s="2"/>
      <c r="EK946" s="2"/>
      <c r="EL946" s="2"/>
      <c r="EM946" s="2"/>
      <c r="EN946" s="2"/>
      <c r="EO946" s="2"/>
      <c r="EP946" s="2"/>
      <c r="EQ946" s="2"/>
      <c r="ER946" s="2"/>
      <c r="ES946" s="2"/>
      <c r="ET946" s="2"/>
      <c r="EU946" s="2"/>
      <c r="EV946" s="2"/>
      <c r="EW946" s="2"/>
      <c r="EX946" s="2"/>
      <c r="EY946" s="2"/>
    </row>
    <row r="947" spans="1:155" x14ac:dyDescent="0.15">
      <c r="A947" s="115">
        <f t="shared" si="313"/>
        <v>45897</v>
      </c>
      <c r="B947" s="116" t="str">
        <f t="shared" ca="1" si="331"/>
        <v>n.d</v>
      </c>
      <c r="C947" s="14">
        <f t="shared" si="332"/>
        <v>1000</v>
      </c>
      <c r="D947" s="95">
        <f t="shared" si="314"/>
        <v>45896</v>
      </c>
      <c r="E947" s="93">
        <f ca="1">IF(D947&lt;$B$1,VLOOKUP(D947,[1]DI!$A$4:$B$15000,2,FALSE),0)</f>
        <v>0</v>
      </c>
      <c r="F947" s="14">
        <f t="shared" ca="1" si="333"/>
        <v>1</v>
      </c>
      <c r="G947" s="14">
        <f ca="1">(TRUNC(PRODUCT($F$12:$F946),16))</f>
        <v>1.48035643743412</v>
      </c>
      <c r="H947" s="14">
        <f t="shared" si="334"/>
        <v>1</v>
      </c>
      <c r="I947" s="14">
        <f t="shared" ca="1" si="335"/>
        <v>1.48035644</v>
      </c>
      <c r="J947" s="13">
        <f t="shared" si="315"/>
        <v>0</v>
      </c>
      <c r="K947" s="29">
        <f t="shared" si="336"/>
        <v>44538</v>
      </c>
      <c r="L947" s="2">
        <f t="shared" si="337"/>
        <v>935</v>
      </c>
      <c r="M947" s="17">
        <f t="shared" si="338"/>
        <v>935</v>
      </c>
      <c r="N947" s="12">
        <f t="shared" si="339"/>
        <v>1</v>
      </c>
      <c r="O947" s="12">
        <f t="shared" ca="1" si="340"/>
        <v>1.48035644</v>
      </c>
      <c r="P947" s="17">
        <f t="shared" si="341"/>
        <v>0</v>
      </c>
      <c r="Q947" s="14">
        <f t="shared" ca="1" si="342"/>
        <v>480.35644000000002</v>
      </c>
      <c r="R947" s="20">
        <f t="shared" si="312"/>
        <v>0</v>
      </c>
      <c r="S947" s="14">
        <f t="shared" si="343"/>
        <v>0</v>
      </c>
      <c r="T947" s="4" t="str">
        <f t="shared" si="344"/>
        <v>A+J=</v>
      </c>
      <c r="U947" s="29">
        <f t="shared" si="345"/>
        <v>46021</v>
      </c>
      <c r="V947" s="3"/>
      <c r="W947" s="3"/>
      <c r="X947" s="3"/>
      <c r="Y947" s="29"/>
      <c r="Z947" s="3"/>
      <c r="AA947" s="1"/>
      <c r="AB947" s="3"/>
      <c r="AC947" s="3"/>
      <c r="AD947" s="3"/>
      <c r="AE947" s="3"/>
      <c r="AF947" s="3"/>
      <c r="AG947" s="11"/>
      <c r="AH947" s="3"/>
      <c r="AI947" s="3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  <c r="EA947" s="2"/>
      <c r="EB947" s="2"/>
      <c r="EC947" s="2"/>
      <c r="ED947" s="2"/>
      <c r="EE947" s="2"/>
      <c r="EF947" s="2"/>
      <c r="EG947" s="2"/>
      <c r="EH947" s="2"/>
      <c r="EI947" s="2"/>
      <c r="EJ947" s="2"/>
      <c r="EK947" s="2"/>
      <c r="EL947" s="2"/>
      <c r="EM947" s="2"/>
      <c r="EN947" s="2"/>
      <c r="EO947" s="2"/>
      <c r="EP947" s="2"/>
      <c r="EQ947" s="2"/>
      <c r="ER947" s="2"/>
      <c r="ES947" s="2"/>
      <c r="ET947" s="2"/>
      <c r="EU947" s="2"/>
      <c r="EV947" s="2"/>
      <c r="EW947" s="2"/>
      <c r="EX947" s="2"/>
      <c r="EY947" s="2"/>
    </row>
    <row r="948" spans="1:155" x14ac:dyDescent="0.15">
      <c r="A948" s="115">
        <f t="shared" si="313"/>
        <v>45898</v>
      </c>
      <c r="B948" s="116" t="str">
        <f t="shared" ca="1" si="331"/>
        <v>n.d</v>
      </c>
      <c r="C948" s="14">
        <f t="shared" si="332"/>
        <v>1000</v>
      </c>
      <c r="D948" s="95">
        <f t="shared" si="314"/>
        <v>45897</v>
      </c>
      <c r="E948" s="93">
        <f ca="1">IF(D948&lt;$B$1,VLOOKUP(D948,[1]DI!$A$4:$B$15000,2,FALSE),0)</f>
        <v>0</v>
      </c>
      <c r="F948" s="14">
        <f t="shared" ca="1" si="333"/>
        <v>1</v>
      </c>
      <c r="G948" s="14">
        <f ca="1">(TRUNC(PRODUCT($F$12:$F947),16))</f>
        <v>1.48035643743412</v>
      </c>
      <c r="H948" s="14">
        <f t="shared" si="334"/>
        <v>1</v>
      </c>
      <c r="I948" s="14">
        <f t="shared" ca="1" si="335"/>
        <v>1.48035644</v>
      </c>
      <c r="J948" s="13">
        <f t="shared" si="315"/>
        <v>0</v>
      </c>
      <c r="K948" s="29">
        <f t="shared" si="336"/>
        <v>44538</v>
      </c>
      <c r="L948" s="2">
        <f t="shared" si="337"/>
        <v>936</v>
      </c>
      <c r="M948" s="17">
        <f t="shared" si="338"/>
        <v>936</v>
      </c>
      <c r="N948" s="12">
        <f t="shared" si="339"/>
        <v>1</v>
      </c>
      <c r="O948" s="12">
        <f t="shared" ca="1" si="340"/>
        <v>1.48035644</v>
      </c>
      <c r="P948" s="17">
        <f t="shared" si="341"/>
        <v>0</v>
      </c>
      <c r="Q948" s="14">
        <f t="shared" ca="1" si="342"/>
        <v>480.35644000000002</v>
      </c>
      <c r="R948" s="20">
        <f t="shared" si="312"/>
        <v>0</v>
      </c>
      <c r="S948" s="14">
        <f t="shared" si="343"/>
        <v>0</v>
      </c>
      <c r="T948" s="4" t="str">
        <f t="shared" si="344"/>
        <v>A+J=</v>
      </c>
      <c r="U948" s="29">
        <f t="shared" si="345"/>
        <v>46021</v>
      </c>
      <c r="V948" s="3"/>
      <c r="W948" s="3"/>
      <c r="X948" s="3"/>
      <c r="Y948" s="29"/>
      <c r="Z948" s="3"/>
      <c r="AA948" s="1"/>
      <c r="AB948" s="3"/>
      <c r="AC948" s="3"/>
      <c r="AD948" s="3"/>
      <c r="AE948" s="3"/>
      <c r="AF948" s="3"/>
      <c r="AG948" s="11"/>
      <c r="AH948" s="3"/>
      <c r="AI948" s="3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  <c r="EA948" s="2"/>
      <c r="EB948" s="2"/>
      <c r="EC948" s="2"/>
      <c r="ED948" s="2"/>
      <c r="EE948" s="2"/>
      <c r="EF948" s="2"/>
      <c r="EG948" s="2"/>
      <c r="EH948" s="2"/>
      <c r="EI948" s="2"/>
      <c r="EJ948" s="2"/>
      <c r="EK948" s="2"/>
      <c r="EL948" s="2"/>
      <c r="EM948" s="2"/>
      <c r="EN948" s="2"/>
      <c r="EO948" s="2"/>
      <c r="EP948" s="2"/>
      <c r="EQ948" s="2"/>
      <c r="ER948" s="2"/>
      <c r="ES948" s="2"/>
      <c r="ET948" s="2"/>
      <c r="EU948" s="2"/>
      <c r="EV948" s="2"/>
      <c r="EW948" s="2"/>
      <c r="EX948" s="2"/>
      <c r="EY948" s="2"/>
    </row>
    <row r="949" spans="1:155" x14ac:dyDescent="0.15">
      <c r="A949" s="115">
        <f t="shared" si="313"/>
        <v>45901</v>
      </c>
      <c r="B949" s="116" t="str">
        <f t="shared" ca="1" si="331"/>
        <v>n.d</v>
      </c>
      <c r="C949" s="14">
        <f t="shared" si="332"/>
        <v>1000</v>
      </c>
      <c r="D949" s="95">
        <f t="shared" si="314"/>
        <v>45898</v>
      </c>
      <c r="E949" s="93">
        <f ca="1">IF(D949&lt;$B$1,VLOOKUP(D949,[1]DI!$A$4:$B$15000,2,FALSE),0)</f>
        <v>0</v>
      </c>
      <c r="F949" s="14">
        <f t="shared" ca="1" si="333"/>
        <v>1</v>
      </c>
      <c r="G949" s="14">
        <f ca="1">(TRUNC(PRODUCT($F$12:$F948),16))</f>
        <v>1.48035643743412</v>
      </c>
      <c r="H949" s="14">
        <f t="shared" si="334"/>
        <v>1</v>
      </c>
      <c r="I949" s="14">
        <f t="shared" ca="1" si="335"/>
        <v>1.48035644</v>
      </c>
      <c r="J949" s="13">
        <f t="shared" si="315"/>
        <v>0</v>
      </c>
      <c r="K949" s="29">
        <f t="shared" si="336"/>
        <v>44538</v>
      </c>
      <c r="L949" s="2">
        <f t="shared" si="337"/>
        <v>937</v>
      </c>
      <c r="M949" s="17">
        <f t="shared" si="338"/>
        <v>937</v>
      </c>
      <c r="N949" s="12">
        <f t="shared" si="339"/>
        <v>1</v>
      </c>
      <c r="O949" s="12">
        <f t="shared" ca="1" si="340"/>
        <v>1.48035644</v>
      </c>
      <c r="P949" s="17">
        <f t="shared" si="341"/>
        <v>0</v>
      </c>
      <c r="Q949" s="14">
        <f t="shared" ca="1" si="342"/>
        <v>480.35644000000002</v>
      </c>
      <c r="R949" s="20">
        <f t="shared" si="312"/>
        <v>0</v>
      </c>
      <c r="S949" s="14">
        <f t="shared" si="343"/>
        <v>0</v>
      </c>
      <c r="T949" s="4" t="str">
        <f t="shared" si="344"/>
        <v>A+J=</v>
      </c>
      <c r="U949" s="29">
        <f t="shared" si="345"/>
        <v>46021</v>
      </c>
      <c r="V949" s="3"/>
      <c r="W949" s="3"/>
      <c r="X949" s="3"/>
      <c r="Y949" s="29"/>
      <c r="Z949" s="3"/>
      <c r="AA949" s="1"/>
      <c r="AB949" s="3"/>
      <c r="AC949" s="3"/>
      <c r="AD949" s="3"/>
      <c r="AE949" s="3"/>
      <c r="AF949" s="3"/>
      <c r="AG949" s="11"/>
      <c r="AH949" s="3"/>
      <c r="AI949" s="3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  <c r="EA949" s="2"/>
      <c r="EB949" s="2"/>
      <c r="EC949" s="2"/>
      <c r="ED949" s="2"/>
      <c r="EE949" s="2"/>
      <c r="EF949" s="2"/>
      <c r="EG949" s="2"/>
      <c r="EH949" s="2"/>
      <c r="EI949" s="2"/>
      <c r="EJ949" s="2"/>
      <c r="EK949" s="2"/>
      <c r="EL949" s="2"/>
      <c r="EM949" s="2"/>
      <c r="EN949" s="2"/>
      <c r="EO949" s="2"/>
      <c r="EP949" s="2"/>
      <c r="EQ949" s="2"/>
      <c r="ER949" s="2"/>
      <c r="ES949" s="2"/>
      <c r="ET949" s="2"/>
      <c r="EU949" s="2"/>
      <c r="EV949" s="2"/>
      <c r="EW949" s="2"/>
      <c r="EX949" s="2"/>
      <c r="EY949" s="2"/>
    </row>
    <row r="950" spans="1:155" x14ac:dyDescent="0.15">
      <c r="A950" s="115">
        <f t="shared" si="313"/>
        <v>45902</v>
      </c>
      <c r="B950" s="116" t="str">
        <f t="shared" ca="1" si="331"/>
        <v>n.d</v>
      </c>
      <c r="C950" s="14">
        <f t="shared" si="332"/>
        <v>1000</v>
      </c>
      <c r="D950" s="95">
        <f t="shared" si="314"/>
        <v>45901</v>
      </c>
      <c r="E950" s="93">
        <f ca="1">IF(D950&lt;$B$1,VLOOKUP(D950,[1]DI!$A$4:$B$15000,2,FALSE),0)</f>
        <v>0</v>
      </c>
      <c r="F950" s="14">
        <f t="shared" ca="1" si="333"/>
        <v>1</v>
      </c>
      <c r="G950" s="14">
        <f ca="1">(TRUNC(PRODUCT($F$12:$F949),16))</f>
        <v>1.48035643743412</v>
      </c>
      <c r="H950" s="14">
        <f t="shared" si="334"/>
        <v>1</v>
      </c>
      <c r="I950" s="14">
        <f t="shared" ca="1" si="335"/>
        <v>1.48035644</v>
      </c>
      <c r="J950" s="13">
        <f t="shared" si="315"/>
        <v>0</v>
      </c>
      <c r="K950" s="29">
        <f t="shared" si="336"/>
        <v>44538</v>
      </c>
      <c r="L950" s="2">
        <f t="shared" si="337"/>
        <v>938</v>
      </c>
      <c r="M950" s="17">
        <f t="shared" si="338"/>
        <v>938</v>
      </c>
      <c r="N950" s="12">
        <f t="shared" si="339"/>
        <v>1</v>
      </c>
      <c r="O950" s="12">
        <f t="shared" ca="1" si="340"/>
        <v>1.48035644</v>
      </c>
      <c r="P950" s="17">
        <f t="shared" si="341"/>
        <v>0</v>
      </c>
      <c r="Q950" s="14">
        <f t="shared" ca="1" si="342"/>
        <v>480.35644000000002</v>
      </c>
      <c r="R950" s="20">
        <f t="shared" si="312"/>
        <v>0</v>
      </c>
      <c r="S950" s="14">
        <f t="shared" si="343"/>
        <v>0</v>
      </c>
      <c r="T950" s="4" t="str">
        <f t="shared" si="344"/>
        <v>A+J=</v>
      </c>
      <c r="U950" s="29">
        <f t="shared" si="345"/>
        <v>46021</v>
      </c>
      <c r="V950" s="3"/>
      <c r="W950" s="3"/>
      <c r="X950" s="3"/>
      <c r="Y950" s="29"/>
      <c r="Z950" s="3"/>
      <c r="AA950" s="1"/>
      <c r="AB950" s="3"/>
      <c r="AC950" s="3"/>
      <c r="AD950" s="3"/>
      <c r="AE950" s="3"/>
      <c r="AF950" s="3"/>
      <c r="AG950" s="11"/>
      <c r="AH950" s="3"/>
      <c r="AI950" s="3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  <c r="EA950" s="2"/>
      <c r="EB950" s="2"/>
      <c r="EC950" s="2"/>
      <c r="ED950" s="2"/>
      <c r="EE950" s="2"/>
      <c r="EF950" s="2"/>
      <c r="EG950" s="2"/>
      <c r="EH950" s="2"/>
      <c r="EI950" s="2"/>
      <c r="EJ950" s="2"/>
      <c r="EK950" s="2"/>
      <c r="EL950" s="2"/>
      <c r="EM950" s="2"/>
      <c r="EN950" s="2"/>
      <c r="EO950" s="2"/>
      <c r="EP950" s="2"/>
      <c r="EQ950" s="2"/>
      <c r="ER950" s="2"/>
      <c r="ES950" s="2"/>
      <c r="ET950" s="2"/>
      <c r="EU950" s="2"/>
      <c r="EV950" s="2"/>
      <c r="EW950" s="2"/>
      <c r="EX950" s="2"/>
      <c r="EY950" s="2"/>
    </row>
    <row r="951" spans="1:155" x14ac:dyDescent="0.15">
      <c r="A951" s="115">
        <f t="shared" si="313"/>
        <v>45903</v>
      </c>
      <c r="B951" s="116" t="str">
        <f t="shared" ca="1" si="331"/>
        <v>n.d</v>
      </c>
      <c r="C951" s="14">
        <f t="shared" si="332"/>
        <v>1000</v>
      </c>
      <c r="D951" s="95">
        <f t="shared" si="314"/>
        <v>45902</v>
      </c>
      <c r="E951" s="93">
        <f ca="1">IF(D951&lt;$B$1,VLOOKUP(D951,[1]DI!$A$4:$B$15000,2,FALSE),0)</f>
        <v>0</v>
      </c>
      <c r="F951" s="14">
        <f t="shared" ca="1" si="333"/>
        <v>1</v>
      </c>
      <c r="G951" s="14">
        <f ca="1">(TRUNC(PRODUCT($F$12:$F950),16))</f>
        <v>1.48035643743412</v>
      </c>
      <c r="H951" s="14">
        <f t="shared" si="334"/>
        <v>1</v>
      </c>
      <c r="I951" s="14">
        <f t="shared" ca="1" si="335"/>
        <v>1.48035644</v>
      </c>
      <c r="J951" s="13">
        <f t="shared" si="315"/>
        <v>0</v>
      </c>
      <c r="K951" s="29">
        <f t="shared" si="336"/>
        <v>44538</v>
      </c>
      <c r="L951" s="2">
        <f t="shared" si="337"/>
        <v>939</v>
      </c>
      <c r="M951" s="17">
        <f t="shared" si="338"/>
        <v>939</v>
      </c>
      <c r="N951" s="12">
        <f t="shared" si="339"/>
        <v>1</v>
      </c>
      <c r="O951" s="12">
        <f t="shared" ca="1" si="340"/>
        <v>1.48035644</v>
      </c>
      <c r="P951" s="17">
        <f t="shared" si="341"/>
        <v>0</v>
      </c>
      <c r="Q951" s="14">
        <f t="shared" ca="1" si="342"/>
        <v>480.35644000000002</v>
      </c>
      <c r="R951" s="20">
        <f t="shared" si="312"/>
        <v>0</v>
      </c>
      <c r="S951" s="14">
        <f t="shared" si="343"/>
        <v>0</v>
      </c>
      <c r="T951" s="4" t="str">
        <f t="shared" si="344"/>
        <v>A+J=</v>
      </c>
      <c r="U951" s="29">
        <f t="shared" si="345"/>
        <v>46021</v>
      </c>
      <c r="V951" s="3"/>
      <c r="W951" s="3"/>
      <c r="X951" s="3"/>
      <c r="Y951" s="29"/>
      <c r="Z951" s="3"/>
      <c r="AA951" s="1"/>
      <c r="AB951" s="3"/>
      <c r="AC951" s="3"/>
      <c r="AD951" s="3"/>
      <c r="AE951" s="3"/>
      <c r="AF951" s="3"/>
      <c r="AG951" s="11"/>
      <c r="AH951" s="3"/>
      <c r="AI951" s="3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  <c r="EA951" s="2"/>
      <c r="EB951" s="2"/>
      <c r="EC951" s="2"/>
      <c r="ED951" s="2"/>
      <c r="EE951" s="2"/>
      <c r="EF951" s="2"/>
      <c r="EG951" s="2"/>
      <c r="EH951" s="2"/>
      <c r="EI951" s="2"/>
      <c r="EJ951" s="2"/>
      <c r="EK951" s="2"/>
      <c r="EL951" s="2"/>
      <c r="EM951" s="2"/>
      <c r="EN951" s="2"/>
      <c r="EO951" s="2"/>
      <c r="EP951" s="2"/>
      <c r="EQ951" s="2"/>
      <c r="ER951" s="2"/>
      <c r="ES951" s="2"/>
      <c r="ET951" s="2"/>
      <c r="EU951" s="2"/>
      <c r="EV951" s="2"/>
      <c r="EW951" s="2"/>
      <c r="EX951" s="2"/>
      <c r="EY951" s="2"/>
    </row>
    <row r="952" spans="1:155" x14ac:dyDescent="0.15">
      <c r="A952" s="115">
        <f t="shared" si="313"/>
        <v>45904</v>
      </c>
      <c r="B952" s="116" t="str">
        <f t="shared" ca="1" si="331"/>
        <v>n.d</v>
      </c>
      <c r="C952" s="14">
        <f t="shared" si="332"/>
        <v>1000</v>
      </c>
      <c r="D952" s="95">
        <f t="shared" si="314"/>
        <v>45903</v>
      </c>
      <c r="E952" s="93">
        <f ca="1">IF(D952&lt;$B$1,VLOOKUP(D952,[1]DI!$A$4:$B$15000,2,FALSE),0)</f>
        <v>0</v>
      </c>
      <c r="F952" s="14">
        <f t="shared" ca="1" si="333"/>
        <v>1</v>
      </c>
      <c r="G952" s="14">
        <f ca="1">(TRUNC(PRODUCT($F$12:$F951),16))</f>
        <v>1.48035643743412</v>
      </c>
      <c r="H952" s="14">
        <f t="shared" si="334"/>
        <v>1</v>
      </c>
      <c r="I952" s="14">
        <f t="shared" ca="1" si="335"/>
        <v>1.48035644</v>
      </c>
      <c r="J952" s="13">
        <f t="shared" si="315"/>
        <v>0</v>
      </c>
      <c r="K952" s="29">
        <f t="shared" si="336"/>
        <v>44538</v>
      </c>
      <c r="L952" s="2">
        <f t="shared" si="337"/>
        <v>940</v>
      </c>
      <c r="M952" s="17">
        <f t="shared" si="338"/>
        <v>940</v>
      </c>
      <c r="N952" s="12">
        <f t="shared" si="339"/>
        <v>1</v>
      </c>
      <c r="O952" s="12">
        <f t="shared" ca="1" si="340"/>
        <v>1.48035644</v>
      </c>
      <c r="P952" s="17">
        <f t="shared" si="341"/>
        <v>0</v>
      </c>
      <c r="Q952" s="14">
        <f t="shared" ca="1" si="342"/>
        <v>480.35644000000002</v>
      </c>
      <c r="R952" s="20">
        <f t="shared" si="312"/>
        <v>0</v>
      </c>
      <c r="S952" s="14">
        <f t="shared" si="343"/>
        <v>0</v>
      </c>
      <c r="T952" s="4" t="str">
        <f t="shared" si="344"/>
        <v>A+J=</v>
      </c>
      <c r="U952" s="29">
        <f t="shared" si="345"/>
        <v>46021</v>
      </c>
      <c r="V952" s="3"/>
      <c r="W952" s="3"/>
      <c r="X952" s="3"/>
      <c r="Y952" s="29"/>
      <c r="Z952" s="3"/>
      <c r="AA952" s="1"/>
      <c r="AB952" s="3"/>
      <c r="AC952" s="3"/>
      <c r="AD952" s="3"/>
      <c r="AE952" s="3"/>
      <c r="AF952" s="3"/>
      <c r="AG952" s="11"/>
      <c r="AH952" s="3"/>
      <c r="AI952" s="3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  <c r="EA952" s="2"/>
      <c r="EB952" s="2"/>
      <c r="EC952" s="2"/>
      <c r="ED952" s="2"/>
      <c r="EE952" s="2"/>
      <c r="EF952" s="2"/>
      <c r="EG952" s="2"/>
      <c r="EH952" s="2"/>
      <c r="EI952" s="2"/>
      <c r="EJ952" s="2"/>
      <c r="EK952" s="2"/>
      <c r="EL952" s="2"/>
      <c r="EM952" s="2"/>
      <c r="EN952" s="2"/>
      <c r="EO952" s="2"/>
      <c r="EP952" s="2"/>
      <c r="EQ952" s="2"/>
      <c r="ER952" s="2"/>
      <c r="ES952" s="2"/>
      <c r="ET952" s="2"/>
      <c r="EU952" s="2"/>
      <c r="EV952" s="2"/>
      <c r="EW952" s="2"/>
      <c r="EX952" s="2"/>
      <c r="EY952" s="2"/>
    </row>
    <row r="953" spans="1:155" x14ac:dyDescent="0.15">
      <c r="A953" s="115">
        <f t="shared" si="313"/>
        <v>45905</v>
      </c>
      <c r="B953" s="116" t="str">
        <f t="shared" ca="1" si="331"/>
        <v>n.d</v>
      </c>
      <c r="C953" s="14">
        <f t="shared" si="332"/>
        <v>1000</v>
      </c>
      <c r="D953" s="95">
        <f t="shared" si="314"/>
        <v>45904</v>
      </c>
      <c r="E953" s="93">
        <f ca="1">IF(D953&lt;$B$1,VLOOKUP(D953,[1]DI!$A$4:$B$15000,2,FALSE),0)</f>
        <v>0</v>
      </c>
      <c r="F953" s="14">
        <f t="shared" ca="1" si="333"/>
        <v>1</v>
      </c>
      <c r="G953" s="14">
        <f ca="1">(TRUNC(PRODUCT($F$12:$F952),16))</f>
        <v>1.48035643743412</v>
      </c>
      <c r="H953" s="14">
        <f t="shared" si="334"/>
        <v>1</v>
      </c>
      <c r="I953" s="14">
        <f t="shared" ca="1" si="335"/>
        <v>1.48035644</v>
      </c>
      <c r="J953" s="13">
        <f t="shared" si="315"/>
        <v>0</v>
      </c>
      <c r="K953" s="29">
        <f t="shared" si="336"/>
        <v>44538</v>
      </c>
      <c r="L953" s="2">
        <f t="shared" si="337"/>
        <v>941</v>
      </c>
      <c r="M953" s="17">
        <f t="shared" si="338"/>
        <v>941</v>
      </c>
      <c r="N953" s="12">
        <f t="shared" si="339"/>
        <v>1</v>
      </c>
      <c r="O953" s="12">
        <f t="shared" ca="1" si="340"/>
        <v>1.48035644</v>
      </c>
      <c r="P953" s="17">
        <f t="shared" si="341"/>
        <v>0</v>
      </c>
      <c r="Q953" s="14">
        <f t="shared" ca="1" si="342"/>
        <v>480.35644000000002</v>
      </c>
      <c r="R953" s="20">
        <f t="shared" si="312"/>
        <v>0</v>
      </c>
      <c r="S953" s="14">
        <f t="shared" si="343"/>
        <v>0</v>
      </c>
      <c r="T953" s="4" t="str">
        <f t="shared" si="344"/>
        <v>A+J=</v>
      </c>
      <c r="U953" s="29">
        <f t="shared" si="345"/>
        <v>46021</v>
      </c>
      <c r="V953" s="3"/>
      <c r="W953" s="3"/>
      <c r="X953" s="3"/>
      <c r="Y953" s="29"/>
      <c r="Z953" s="3"/>
      <c r="AA953" s="1"/>
      <c r="AB953" s="3"/>
      <c r="AC953" s="3"/>
      <c r="AD953" s="3"/>
      <c r="AE953" s="3"/>
      <c r="AF953" s="3"/>
      <c r="AG953" s="11"/>
      <c r="AH953" s="3"/>
      <c r="AI953" s="3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  <c r="EA953" s="2"/>
      <c r="EB953" s="2"/>
      <c r="EC953" s="2"/>
      <c r="ED953" s="2"/>
      <c r="EE953" s="2"/>
      <c r="EF953" s="2"/>
      <c r="EG953" s="2"/>
      <c r="EH953" s="2"/>
      <c r="EI953" s="2"/>
      <c r="EJ953" s="2"/>
      <c r="EK953" s="2"/>
      <c r="EL953" s="2"/>
      <c r="EM953" s="2"/>
      <c r="EN953" s="2"/>
      <c r="EO953" s="2"/>
      <c r="EP953" s="2"/>
      <c r="EQ953" s="2"/>
      <c r="ER953" s="2"/>
      <c r="ES953" s="2"/>
      <c r="ET953" s="2"/>
      <c r="EU953" s="2"/>
      <c r="EV953" s="2"/>
      <c r="EW953" s="2"/>
      <c r="EX953" s="2"/>
      <c r="EY953" s="2"/>
    </row>
    <row r="954" spans="1:155" x14ac:dyDescent="0.15">
      <c r="A954" s="115">
        <f t="shared" si="313"/>
        <v>45908</v>
      </c>
      <c r="B954" s="116" t="str">
        <f t="shared" ca="1" si="331"/>
        <v>n.d</v>
      </c>
      <c r="C954" s="14">
        <f t="shared" si="332"/>
        <v>1000</v>
      </c>
      <c r="D954" s="95">
        <f t="shared" si="314"/>
        <v>45905</v>
      </c>
      <c r="E954" s="93">
        <f ca="1">IF(D954&lt;$B$1,VLOOKUP(D954,[1]DI!$A$4:$B$15000,2,FALSE),0)</f>
        <v>0</v>
      </c>
      <c r="F954" s="14">
        <f t="shared" ca="1" si="333"/>
        <v>1</v>
      </c>
      <c r="G954" s="14">
        <f ca="1">(TRUNC(PRODUCT($F$12:$F953),16))</f>
        <v>1.48035643743412</v>
      </c>
      <c r="H954" s="14">
        <f t="shared" si="334"/>
        <v>1</v>
      </c>
      <c r="I954" s="14">
        <f t="shared" ca="1" si="335"/>
        <v>1.48035644</v>
      </c>
      <c r="J954" s="13">
        <f t="shared" si="315"/>
        <v>0</v>
      </c>
      <c r="K954" s="29">
        <f t="shared" si="336"/>
        <v>44538</v>
      </c>
      <c r="L954" s="2">
        <f t="shared" si="337"/>
        <v>942</v>
      </c>
      <c r="M954" s="17">
        <f t="shared" si="338"/>
        <v>942</v>
      </c>
      <c r="N954" s="12">
        <f t="shared" si="339"/>
        <v>1</v>
      </c>
      <c r="O954" s="12">
        <f t="shared" ca="1" si="340"/>
        <v>1.48035644</v>
      </c>
      <c r="P954" s="17">
        <f t="shared" si="341"/>
        <v>0</v>
      </c>
      <c r="Q954" s="14">
        <f t="shared" ca="1" si="342"/>
        <v>480.35644000000002</v>
      </c>
      <c r="R954" s="20">
        <f t="shared" si="312"/>
        <v>0</v>
      </c>
      <c r="S954" s="14">
        <f t="shared" si="343"/>
        <v>0</v>
      </c>
      <c r="T954" s="4" t="str">
        <f t="shared" si="344"/>
        <v>A+J=</v>
      </c>
      <c r="U954" s="29">
        <f t="shared" si="345"/>
        <v>46021</v>
      </c>
      <c r="V954" s="3"/>
      <c r="W954" s="3"/>
      <c r="X954" s="3"/>
      <c r="Y954" s="29"/>
      <c r="Z954" s="3"/>
      <c r="AA954" s="1"/>
      <c r="AB954" s="3"/>
      <c r="AC954" s="3"/>
      <c r="AD954" s="3"/>
      <c r="AE954" s="3"/>
      <c r="AF954" s="3"/>
      <c r="AG954" s="11"/>
      <c r="AH954" s="3"/>
      <c r="AI954" s="3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  <c r="EA954" s="2"/>
      <c r="EB954" s="2"/>
      <c r="EC954" s="2"/>
      <c r="ED954" s="2"/>
      <c r="EE954" s="2"/>
      <c r="EF954" s="2"/>
      <c r="EG954" s="2"/>
      <c r="EH954" s="2"/>
      <c r="EI954" s="2"/>
      <c r="EJ954" s="2"/>
      <c r="EK954" s="2"/>
      <c r="EL954" s="2"/>
      <c r="EM954" s="2"/>
      <c r="EN954" s="2"/>
      <c r="EO954" s="2"/>
      <c r="EP954" s="2"/>
      <c r="EQ954" s="2"/>
      <c r="ER954" s="2"/>
      <c r="ES954" s="2"/>
      <c r="ET954" s="2"/>
      <c r="EU954" s="2"/>
      <c r="EV954" s="2"/>
      <c r="EW954" s="2"/>
      <c r="EX954" s="2"/>
      <c r="EY954" s="2"/>
    </row>
    <row r="955" spans="1:155" x14ac:dyDescent="0.15">
      <c r="A955" s="115">
        <f t="shared" si="313"/>
        <v>45909</v>
      </c>
      <c r="B955" s="116" t="str">
        <f t="shared" ca="1" si="331"/>
        <v>n.d</v>
      </c>
      <c r="C955" s="14">
        <f t="shared" si="332"/>
        <v>1000</v>
      </c>
      <c r="D955" s="95">
        <f t="shared" si="314"/>
        <v>45908</v>
      </c>
      <c r="E955" s="93">
        <f ca="1">IF(D955&lt;$B$1,VLOOKUP(D955,[1]DI!$A$4:$B$15000,2,FALSE),0)</f>
        <v>0</v>
      </c>
      <c r="F955" s="14">
        <f t="shared" ca="1" si="333"/>
        <v>1</v>
      </c>
      <c r="G955" s="14">
        <f ca="1">(TRUNC(PRODUCT($F$12:$F954),16))</f>
        <v>1.48035643743412</v>
      </c>
      <c r="H955" s="14">
        <f t="shared" si="334"/>
        <v>1</v>
      </c>
      <c r="I955" s="14">
        <f t="shared" ca="1" si="335"/>
        <v>1.48035644</v>
      </c>
      <c r="J955" s="13">
        <f t="shared" si="315"/>
        <v>0</v>
      </c>
      <c r="K955" s="29">
        <f t="shared" si="336"/>
        <v>44538</v>
      </c>
      <c r="L955" s="2">
        <f t="shared" si="337"/>
        <v>943</v>
      </c>
      <c r="M955" s="17">
        <f t="shared" si="338"/>
        <v>943</v>
      </c>
      <c r="N955" s="12">
        <f t="shared" si="339"/>
        <v>1</v>
      </c>
      <c r="O955" s="12">
        <f t="shared" ca="1" si="340"/>
        <v>1.48035644</v>
      </c>
      <c r="P955" s="17">
        <f t="shared" si="341"/>
        <v>0</v>
      </c>
      <c r="Q955" s="14">
        <f t="shared" ca="1" si="342"/>
        <v>480.35644000000002</v>
      </c>
      <c r="R955" s="20">
        <f t="shared" si="312"/>
        <v>0</v>
      </c>
      <c r="S955" s="14">
        <f t="shared" si="343"/>
        <v>0</v>
      </c>
      <c r="T955" s="4" t="str">
        <f t="shared" si="344"/>
        <v>A+J=</v>
      </c>
      <c r="U955" s="29">
        <f t="shared" si="345"/>
        <v>46021</v>
      </c>
      <c r="V955" s="3"/>
      <c r="W955" s="3"/>
      <c r="X955" s="3"/>
      <c r="Y955" s="29"/>
      <c r="Z955" s="3"/>
      <c r="AA955" s="1"/>
      <c r="AB955" s="3"/>
      <c r="AC955" s="3"/>
      <c r="AD955" s="3"/>
      <c r="AE955" s="3"/>
      <c r="AF955" s="3"/>
      <c r="AG955" s="11"/>
      <c r="AH955" s="3"/>
      <c r="AI955" s="3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  <c r="EA955" s="2"/>
      <c r="EB955" s="2"/>
      <c r="EC955" s="2"/>
      <c r="ED955" s="2"/>
      <c r="EE955" s="2"/>
      <c r="EF955" s="2"/>
      <c r="EG955" s="2"/>
      <c r="EH955" s="2"/>
      <c r="EI955" s="2"/>
      <c r="EJ955" s="2"/>
      <c r="EK955" s="2"/>
      <c r="EL955" s="2"/>
      <c r="EM955" s="2"/>
      <c r="EN955" s="2"/>
      <c r="EO955" s="2"/>
      <c r="EP955" s="2"/>
      <c r="EQ955" s="2"/>
      <c r="ER955" s="2"/>
      <c r="ES955" s="2"/>
      <c r="ET955" s="2"/>
      <c r="EU955" s="2"/>
      <c r="EV955" s="2"/>
      <c r="EW955" s="2"/>
      <c r="EX955" s="2"/>
      <c r="EY955" s="2"/>
    </row>
    <row r="956" spans="1:155" x14ac:dyDescent="0.15">
      <c r="A956" s="115">
        <f t="shared" si="313"/>
        <v>45910</v>
      </c>
      <c r="B956" s="116" t="str">
        <f t="shared" ca="1" si="331"/>
        <v>n.d</v>
      </c>
      <c r="C956" s="14">
        <f t="shared" si="332"/>
        <v>1000</v>
      </c>
      <c r="D956" s="95">
        <f t="shared" si="314"/>
        <v>45909</v>
      </c>
      <c r="E956" s="93">
        <f ca="1">IF(D956&lt;$B$1,VLOOKUP(D956,[1]DI!$A$4:$B$15000,2,FALSE),0)</f>
        <v>0</v>
      </c>
      <c r="F956" s="14">
        <f t="shared" ca="1" si="333"/>
        <v>1</v>
      </c>
      <c r="G956" s="14">
        <f ca="1">(TRUNC(PRODUCT($F$12:$F955),16))</f>
        <v>1.48035643743412</v>
      </c>
      <c r="H956" s="14">
        <f t="shared" si="334"/>
        <v>1</v>
      </c>
      <c r="I956" s="14">
        <f t="shared" ca="1" si="335"/>
        <v>1.48035644</v>
      </c>
      <c r="J956" s="13">
        <f t="shared" si="315"/>
        <v>0</v>
      </c>
      <c r="K956" s="29">
        <f t="shared" si="336"/>
        <v>44538</v>
      </c>
      <c r="L956" s="2">
        <f t="shared" si="337"/>
        <v>944</v>
      </c>
      <c r="M956" s="17">
        <f t="shared" si="338"/>
        <v>944</v>
      </c>
      <c r="N956" s="12">
        <f t="shared" si="339"/>
        <v>1</v>
      </c>
      <c r="O956" s="12">
        <f t="shared" ca="1" si="340"/>
        <v>1.48035644</v>
      </c>
      <c r="P956" s="17">
        <f t="shared" si="341"/>
        <v>0</v>
      </c>
      <c r="Q956" s="14">
        <f t="shared" ca="1" si="342"/>
        <v>480.35644000000002</v>
      </c>
      <c r="R956" s="20">
        <f t="shared" si="312"/>
        <v>0</v>
      </c>
      <c r="S956" s="14">
        <f t="shared" si="343"/>
        <v>0</v>
      </c>
      <c r="T956" s="4" t="str">
        <f t="shared" si="344"/>
        <v>A+J=</v>
      </c>
      <c r="U956" s="29">
        <f t="shared" si="345"/>
        <v>46021</v>
      </c>
      <c r="V956" s="3"/>
      <c r="W956" s="3"/>
      <c r="X956" s="3"/>
      <c r="Y956" s="29"/>
      <c r="Z956" s="3"/>
      <c r="AA956" s="1"/>
      <c r="AB956" s="3"/>
      <c r="AC956" s="3"/>
      <c r="AD956" s="3"/>
      <c r="AE956" s="3"/>
      <c r="AF956" s="3"/>
      <c r="AG956" s="11"/>
      <c r="AH956" s="3"/>
      <c r="AI956" s="3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  <c r="EA956" s="2"/>
      <c r="EB956" s="2"/>
      <c r="EC956" s="2"/>
      <c r="ED956" s="2"/>
      <c r="EE956" s="2"/>
      <c r="EF956" s="2"/>
      <c r="EG956" s="2"/>
      <c r="EH956" s="2"/>
      <c r="EI956" s="2"/>
      <c r="EJ956" s="2"/>
      <c r="EK956" s="2"/>
      <c r="EL956" s="2"/>
      <c r="EM956" s="2"/>
      <c r="EN956" s="2"/>
      <c r="EO956" s="2"/>
      <c r="EP956" s="2"/>
      <c r="EQ956" s="2"/>
      <c r="ER956" s="2"/>
      <c r="ES956" s="2"/>
      <c r="ET956" s="2"/>
      <c r="EU956" s="2"/>
      <c r="EV956" s="2"/>
      <c r="EW956" s="2"/>
      <c r="EX956" s="2"/>
      <c r="EY956" s="2"/>
    </row>
    <row r="957" spans="1:155" x14ac:dyDescent="0.15">
      <c r="A957" s="115">
        <f t="shared" si="313"/>
        <v>45911</v>
      </c>
      <c r="B957" s="116" t="str">
        <f t="shared" ca="1" si="331"/>
        <v>n.d</v>
      </c>
      <c r="C957" s="14">
        <f t="shared" si="332"/>
        <v>1000</v>
      </c>
      <c r="D957" s="95">
        <f t="shared" si="314"/>
        <v>45910</v>
      </c>
      <c r="E957" s="93">
        <f ca="1">IF(D957&lt;$B$1,VLOOKUP(D957,[1]DI!$A$4:$B$15000,2,FALSE),0)</f>
        <v>0</v>
      </c>
      <c r="F957" s="14">
        <f t="shared" ca="1" si="333"/>
        <v>1</v>
      </c>
      <c r="G957" s="14">
        <f ca="1">(TRUNC(PRODUCT($F$12:$F956),16))</f>
        <v>1.48035643743412</v>
      </c>
      <c r="H957" s="14">
        <f t="shared" si="334"/>
        <v>1</v>
      </c>
      <c r="I957" s="14">
        <f t="shared" ca="1" si="335"/>
        <v>1.48035644</v>
      </c>
      <c r="J957" s="13">
        <f t="shared" si="315"/>
        <v>0</v>
      </c>
      <c r="K957" s="29">
        <f t="shared" si="336"/>
        <v>44538</v>
      </c>
      <c r="L957" s="2">
        <f t="shared" si="337"/>
        <v>945</v>
      </c>
      <c r="M957" s="17">
        <f t="shared" si="338"/>
        <v>945</v>
      </c>
      <c r="N957" s="12">
        <f t="shared" si="339"/>
        <v>1</v>
      </c>
      <c r="O957" s="12">
        <f t="shared" ca="1" si="340"/>
        <v>1.48035644</v>
      </c>
      <c r="P957" s="17">
        <f t="shared" si="341"/>
        <v>0</v>
      </c>
      <c r="Q957" s="14">
        <f t="shared" ca="1" si="342"/>
        <v>480.35644000000002</v>
      </c>
      <c r="R957" s="20">
        <f t="shared" si="312"/>
        <v>0</v>
      </c>
      <c r="S957" s="14">
        <f t="shared" si="343"/>
        <v>0</v>
      </c>
      <c r="T957" s="4" t="str">
        <f t="shared" si="344"/>
        <v>A+J=</v>
      </c>
      <c r="U957" s="29">
        <f t="shared" si="345"/>
        <v>46021</v>
      </c>
      <c r="V957" s="3"/>
      <c r="W957" s="3"/>
      <c r="X957" s="3"/>
      <c r="Y957" s="29"/>
      <c r="Z957" s="3"/>
      <c r="AA957" s="1"/>
      <c r="AB957" s="3"/>
      <c r="AC957" s="3"/>
      <c r="AD957" s="3"/>
      <c r="AE957" s="3"/>
      <c r="AF957" s="3"/>
      <c r="AG957" s="11"/>
      <c r="AH957" s="3"/>
      <c r="AI957" s="3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  <c r="EA957" s="2"/>
      <c r="EB957" s="2"/>
      <c r="EC957" s="2"/>
      <c r="ED957" s="2"/>
      <c r="EE957" s="2"/>
      <c r="EF957" s="2"/>
      <c r="EG957" s="2"/>
      <c r="EH957" s="2"/>
      <c r="EI957" s="2"/>
      <c r="EJ957" s="2"/>
      <c r="EK957" s="2"/>
      <c r="EL957" s="2"/>
      <c r="EM957" s="2"/>
      <c r="EN957" s="2"/>
      <c r="EO957" s="2"/>
      <c r="EP957" s="2"/>
      <c r="EQ957" s="2"/>
      <c r="ER957" s="2"/>
      <c r="ES957" s="2"/>
      <c r="ET957" s="2"/>
      <c r="EU957" s="2"/>
      <c r="EV957" s="2"/>
      <c r="EW957" s="2"/>
      <c r="EX957" s="2"/>
      <c r="EY957" s="2"/>
    </row>
    <row r="958" spans="1:155" x14ac:dyDescent="0.15">
      <c r="A958" s="115">
        <f t="shared" si="313"/>
        <v>45912</v>
      </c>
      <c r="B958" s="116" t="str">
        <f t="shared" ca="1" si="331"/>
        <v>n.d</v>
      </c>
      <c r="C958" s="14">
        <f t="shared" si="332"/>
        <v>1000</v>
      </c>
      <c r="D958" s="95">
        <f t="shared" si="314"/>
        <v>45911</v>
      </c>
      <c r="E958" s="93">
        <f ca="1">IF(D958&lt;$B$1,VLOOKUP(D958,[1]DI!$A$4:$B$15000,2,FALSE),0)</f>
        <v>0</v>
      </c>
      <c r="F958" s="14">
        <f t="shared" ca="1" si="333"/>
        <v>1</v>
      </c>
      <c r="G958" s="14">
        <f ca="1">(TRUNC(PRODUCT($F$12:$F957),16))</f>
        <v>1.48035643743412</v>
      </c>
      <c r="H958" s="14">
        <f t="shared" si="334"/>
        <v>1</v>
      </c>
      <c r="I958" s="14">
        <f t="shared" ca="1" si="335"/>
        <v>1.48035644</v>
      </c>
      <c r="J958" s="13">
        <f t="shared" si="315"/>
        <v>0</v>
      </c>
      <c r="K958" s="29">
        <f t="shared" si="336"/>
        <v>44538</v>
      </c>
      <c r="L958" s="2">
        <f t="shared" si="337"/>
        <v>946</v>
      </c>
      <c r="M958" s="17">
        <f t="shared" si="338"/>
        <v>946</v>
      </c>
      <c r="N958" s="12">
        <f t="shared" si="339"/>
        <v>1</v>
      </c>
      <c r="O958" s="12">
        <f t="shared" ca="1" si="340"/>
        <v>1.48035644</v>
      </c>
      <c r="P958" s="17">
        <f t="shared" si="341"/>
        <v>0</v>
      </c>
      <c r="Q958" s="14">
        <f t="shared" ca="1" si="342"/>
        <v>480.35644000000002</v>
      </c>
      <c r="R958" s="20">
        <f t="shared" si="312"/>
        <v>0</v>
      </c>
      <c r="S958" s="14">
        <f t="shared" si="343"/>
        <v>0</v>
      </c>
      <c r="T958" s="4" t="str">
        <f t="shared" si="344"/>
        <v>A+J=</v>
      </c>
      <c r="U958" s="29">
        <f t="shared" si="345"/>
        <v>46021</v>
      </c>
      <c r="V958" s="3"/>
      <c r="W958" s="3"/>
      <c r="X958" s="3"/>
      <c r="Y958" s="29"/>
      <c r="Z958" s="3"/>
      <c r="AA958" s="1"/>
      <c r="AB958" s="3"/>
      <c r="AC958" s="3"/>
      <c r="AD958" s="3"/>
      <c r="AE958" s="3"/>
      <c r="AF958" s="3"/>
      <c r="AG958" s="11"/>
      <c r="AH958" s="3"/>
      <c r="AI958" s="3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  <c r="EE958" s="2"/>
      <c r="EF958" s="2"/>
      <c r="EG958" s="2"/>
      <c r="EH958" s="2"/>
      <c r="EI958" s="2"/>
      <c r="EJ958" s="2"/>
      <c r="EK958" s="2"/>
      <c r="EL958" s="2"/>
      <c r="EM958" s="2"/>
      <c r="EN958" s="2"/>
      <c r="EO958" s="2"/>
      <c r="EP958" s="2"/>
      <c r="EQ958" s="2"/>
      <c r="ER958" s="2"/>
      <c r="ES958" s="2"/>
      <c r="ET958" s="2"/>
      <c r="EU958" s="2"/>
      <c r="EV958" s="2"/>
      <c r="EW958" s="2"/>
      <c r="EX958" s="2"/>
      <c r="EY958" s="2"/>
    </row>
    <row r="959" spans="1:155" x14ac:dyDescent="0.15">
      <c r="A959" s="115">
        <f t="shared" si="313"/>
        <v>45915</v>
      </c>
      <c r="B959" s="116" t="str">
        <f t="shared" ca="1" si="331"/>
        <v>n.d</v>
      </c>
      <c r="C959" s="14">
        <f t="shared" si="332"/>
        <v>1000</v>
      </c>
      <c r="D959" s="95">
        <f t="shared" si="314"/>
        <v>45912</v>
      </c>
      <c r="E959" s="93">
        <f ca="1">IF(D959&lt;$B$1,VLOOKUP(D959,[1]DI!$A$4:$B$15000,2,FALSE),0)</f>
        <v>0</v>
      </c>
      <c r="F959" s="14">
        <f t="shared" ca="1" si="333"/>
        <v>1</v>
      </c>
      <c r="G959" s="14">
        <f ca="1">(TRUNC(PRODUCT($F$12:$F958),16))</f>
        <v>1.48035643743412</v>
      </c>
      <c r="H959" s="14">
        <f t="shared" si="334"/>
        <v>1</v>
      </c>
      <c r="I959" s="14">
        <f t="shared" ca="1" si="335"/>
        <v>1.48035644</v>
      </c>
      <c r="J959" s="13">
        <f t="shared" si="315"/>
        <v>0</v>
      </c>
      <c r="K959" s="29">
        <f t="shared" si="336"/>
        <v>44538</v>
      </c>
      <c r="L959" s="2">
        <f t="shared" si="337"/>
        <v>947</v>
      </c>
      <c r="M959" s="17">
        <f t="shared" si="338"/>
        <v>947</v>
      </c>
      <c r="N959" s="12">
        <f t="shared" si="339"/>
        <v>1</v>
      </c>
      <c r="O959" s="12">
        <f t="shared" ca="1" si="340"/>
        <v>1.48035644</v>
      </c>
      <c r="P959" s="17">
        <f t="shared" si="341"/>
        <v>0</v>
      </c>
      <c r="Q959" s="14">
        <f t="shared" ca="1" si="342"/>
        <v>480.35644000000002</v>
      </c>
      <c r="R959" s="20">
        <f t="shared" si="312"/>
        <v>0</v>
      </c>
      <c r="S959" s="14">
        <f t="shared" si="343"/>
        <v>0</v>
      </c>
      <c r="T959" s="4" t="str">
        <f t="shared" si="344"/>
        <v>A+J=</v>
      </c>
      <c r="U959" s="29">
        <f t="shared" si="345"/>
        <v>46021</v>
      </c>
      <c r="V959" s="3"/>
      <c r="W959" s="3"/>
      <c r="X959" s="3"/>
      <c r="Y959" s="29"/>
      <c r="Z959" s="3"/>
      <c r="AA959" s="1"/>
      <c r="AB959" s="3"/>
      <c r="AC959" s="3"/>
      <c r="AD959" s="3"/>
      <c r="AE959" s="3"/>
      <c r="AF959" s="3"/>
      <c r="AG959" s="11"/>
      <c r="AH959" s="3"/>
      <c r="AI959" s="3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  <c r="EA959" s="2"/>
      <c r="EB959" s="2"/>
      <c r="EC959" s="2"/>
      <c r="ED959" s="2"/>
      <c r="EE959" s="2"/>
      <c r="EF959" s="2"/>
      <c r="EG959" s="2"/>
      <c r="EH959" s="2"/>
      <c r="EI959" s="2"/>
      <c r="EJ959" s="2"/>
      <c r="EK959" s="2"/>
      <c r="EL959" s="2"/>
      <c r="EM959" s="2"/>
      <c r="EN959" s="2"/>
      <c r="EO959" s="2"/>
      <c r="EP959" s="2"/>
      <c r="EQ959" s="2"/>
      <c r="ER959" s="2"/>
      <c r="ES959" s="2"/>
      <c r="ET959" s="2"/>
      <c r="EU959" s="2"/>
      <c r="EV959" s="2"/>
      <c r="EW959" s="2"/>
      <c r="EX959" s="2"/>
      <c r="EY959" s="2"/>
    </row>
    <row r="960" spans="1:155" x14ac:dyDescent="0.15">
      <c r="A960" s="115">
        <f t="shared" si="313"/>
        <v>45916</v>
      </c>
      <c r="B960" s="116" t="str">
        <f t="shared" ca="1" si="331"/>
        <v>n.d</v>
      </c>
      <c r="C960" s="14">
        <f t="shared" si="332"/>
        <v>1000</v>
      </c>
      <c r="D960" s="95">
        <f t="shared" si="314"/>
        <v>45915</v>
      </c>
      <c r="E960" s="93">
        <f ca="1">IF(D960&lt;$B$1,VLOOKUP(D960,[1]DI!$A$4:$B$15000,2,FALSE),0)</f>
        <v>0</v>
      </c>
      <c r="F960" s="14">
        <f t="shared" ca="1" si="333"/>
        <v>1</v>
      </c>
      <c r="G960" s="14">
        <f ca="1">(TRUNC(PRODUCT($F$12:$F959),16))</f>
        <v>1.48035643743412</v>
      </c>
      <c r="H960" s="14">
        <f t="shared" si="334"/>
        <v>1</v>
      </c>
      <c r="I960" s="14">
        <f t="shared" ca="1" si="335"/>
        <v>1.48035644</v>
      </c>
      <c r="J960" s="13">
        <f t="shared" si="315"/>
        <v>0</v>
      </c>
      <c r="K960" s="29">
        <f t="shared" si="336"/>
        <v>44538</v>
      </c>
      <c r="L960" s="2">
        <f t="shared" si="337"/>
        <v>948</v>
      </c>
      <c r="M960" s="17">
        <f t="shared" si="338"/>
        <v>948</v>
      </c>
      <c r="N960" s="12">
        <f t="shared" si="339"/>
        <v>1</v>
      </c>
      <c r="O960" s="12">
        <f t="shared" ca="1" si="340"/>
        <v>1.48035644</v>
      </c>
      <c r="P960" s="17">
        <f t="shared" si="341"/>
        <v>0</v>
      </c>
      <c r="Q960" s="14">
        <f t="shared" ca="1" si="342"/>
        <v>480.35644000000002</v>
      </c>
      <c r="R960" s="20">
        <f t="shared" si="312"/>
        <v>0</v>
      </c>
      <c r="S960" s="14">
        <f t="shared" si="343"/>
        <v>0</v>
      </c>
      <c r="T960" s="4" t="str">
        <f t="shared" si="344"/>
        <v>A+J=</v>
      </c>
      <c r="U960" s="29">
        <f t="shared" si="345"/>
        <v>46021</v>
      </c>
      <c r="V960" s="3"/>
      <c r="W960" s="3"/>
      <c r="X960" s="3"/>
      <c r="Y960" s="29"/>
      <c r="Z960" s="3"/>
      <c r="AA960" s="1"/>
      <c r="AB960" s="3"/>
      <c r="AC960" s="3"/>
      <c r="AD960" s="3"/>
      <c r="AE960" s="3"/>
      <c r="AF960" s="3"/>
      <c r="AG960" s="11"/>
      <c r="AH960" s="3"/>
      <c r="AI960" s="3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  <c r="EA960" s="2"/>
      <c r="EB960" s="2"/>
      <c r="EC960" s="2"/>
      <c r="ED960" s="2"/>
      <c r="EE960" s="2"/>
      <c r="EF960" s="2"/>
      <c r="EG960" s="2"/>
      <c r="EH960" s="2"/>
      <c r="EI960" s="2"/>
      <c r="EJ960" s="2"/>
      <c r="EK960" s="2"/>
      <c r="EL960" s="2"/>
      <c r="EM960" s="2"/>
      <c r="EN960" s="2"/>
      <c r="EO960" s="2"/>
      <c r="EP960" s="2"/>
      <c r="EQ960" s="2"/>
      <c r="ER960" s="2"/>
      <c r="ES960" s="2"/>
      <c r="ET960" s="2"/>
      <c r="EU960" s="2"/>
      <c r="EV960" s="2"/>
      <c r="EW960" s="2"/>
      <c r="EX960" s="2"/>
      <c r="EY960" s="2"/>
    </row>
    <row r="961" spans="1:155" x14ac:dyDescent="0.15">
      <c r="A961" s="115">
        <f t="shared" si="313"/>
        <v>45917</v>
      </c>
      <c r="B961" s="116" t="str">
        <f t="shared" ca="1" si="331"/>
        <v>n.d</v>
      </c>
      <c r="C961" s="14">
        <f t="shared" si="332"/>
        <v>1000</v>
      </c>
      <c r="D961" s="95">
        <f t="shared" si="314"/>
        <v>45916</v>
      </c>
      <c r="E961" s="93">
        <f ca="1">IF(D961&lt;$B$1,VLOOKUP(D961,[1]DI!$A$4:$B$15000,2,FALSE),0)</f>
        <v>0</v>
      </c>
      <c r="F961" s="14">
        <f t="shared" ca="1" si="333"/>
        <v>1</v>
      </c>
      <c r="G961" s="14">
        <f ca="1">(TRUNC(PRODUCT($F$12:$F960),16))</f>
        <v>1.48035643743412</v>
      </c>
      <c r="H961" s="14">
        <f t="shared" si="334"/>
        <v>1</v>
      </c>
      <c r="I961" s="14">
        <f t="shared" ca="1" si="335"/>
        <v>1.48035644</v>
      </c>
      <c r="J961" s="13">
        <f t="shared" si="315"/>
        <v>0</v>
      </c>
      <c r="K961" s="29">
        <f t="shared" si="336"/>
        <v>44538</v>
      </c>
      <c r="L961" s="2">
        <f t="shared" si="337"/>
        <v>949</v>
      </c>
      <c r="M961" s="17">
        <f t="shared" si="338"/>
        <v>949</v>
      </c>
      <c r="N961" s="12">
        <f t="shared" si="339"/>
        <v>1</v>
      </c>
      <c r="O961" s="12">
        <f t="shared" ca="1" si="340"/>
        <v>1.48035644</v>
      </c>
      <c r="P961" s="17">
        <f t="shared" si="341"/>
        <v>0</v>
      </c>
      <c r="Q961" s="14">
        <f t="shared" ca="1" si="342"/>
        <v>480.35644000000002</v>
      </c>
      <c r="R961" s="20">
        <f t="shared" si="312"/>
        <v>0</v>
      </c>
      <c r="S961" s="14">
        <f t="shared" si="343"/>
        <v>0</v>
      </c>
      <c r="T961" s="4" t="str">
        <f t="shared" si="344"/>
        <v>A+J=</v>
      </c>
      <c r="U961" s="29">
        <f t="shared" si="345"/>
        <v>46021</v>
      </c>
      <c r="V961" s="3"/>
      <c r="W961" s="3"/>
      <c r="X961" s="3"/>
      <c r="Y961" s="29"/>
      <c r="Z961" s="3"/>
      <c r="AA961" s="1"/>
      <c r="AB961" s="3"/>
      <c r="AC961" s="3"/>
      <c r="AD961" s="3"/>
      <c r="AE961" s="3"/>
      <c r="AF961" s="3"/>
      <c r="AG961" s="11"/>
      <c r="AH961" s="3"/>
      <c r="AI961" s="3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  <c r="EA961" s="2"/>
      <c r="EB961" s="2"/>
      <c r="EC961" s="2"/>
      <c r="ED961" s="2"/>
      <c r="EE961" s="2"/>
      <c r="EF961" s="2"/>
      <c r="EG961" s="2"/>
      <c r="EH961" s="2"/>
      <c r="EI961" s="2"/>
      <c r="EJ961" s="2"/>
      <c r="EK961" s="2"/>
      <c r="EL961" s="2"/>
      <c r="EM961" s="2"/>
      <c r="EN961" s="2"/>
      <c r="EO961" s="2"/>
      <c r="EP961" s="2"/>
      <c r="EQ961" s="2"/>
      <c r="ER961" s="2"/>
      <c r="ES961" s="2"/>
      <c r="ET961" s="2"/>
      <c r="EU961" s="2"/>
      <c r="EV961" s="2"/>
      <c r="EW961" s="2"/>
      <c r="EX961" s="2"/>
      <c r="EY961" s="2"/>
    </row>
    <row r="962" spans="1:155" x14ac:dyDescent="0.15">
      <c r="A962" s="115">
        <f t="shared" si="313"/>
        <v>45918</v>
      </c>
      <c r="B962" s="116" t="str">
        <f t="shared" ca="1" si="331"/>
        <v>n.d</v>
      </c>
      <c r="C962" s="14">
        <f t="shared" si="332"/>
        <v>1000</v>
      </c>
      <c r="D962" s="95">
        <f t="shared" si="314"/>
        <v>45917</v>
      </c>
      <c r="E962" s="93">
        <f ca="1">IF(D962&lt;$B$1,VLOOKUP(D962,[1]DI!$A$4:$B$15000,2,FALSE),0)</f>
        <v>0</v>
      </c>
      <c r="F962" s="14">
        <f t="shared" ca="1" si="333"/>
        <v>1</v>
      </c>
      <c r="G962" s="14">
        <f ca="1">(TRUNC(PRODUCT($F$12:$F961),16))</f>
        <v>1.48035643743412</v>
      </c>
      <c r="H962" s="14">
        <f t="shared" si="334"/>
        <v>1</v>
      </c>
      <c r="I962" s="14">
        <f t="shared" ca="1" si="335"/>
        <v>1.48035644</v>
      </c>
      <c r="J962" s="13">
        <f t="shared" si="315"/>
        <v>0</v>
      </c>
      <c r="K962" s="29">
        <f t="shared" si="336"/>
        <v>44538</v>
      </c>
      <c r="L962" s="2">
        <f t="shared" si="337"/>
        <v>950</v>
      </c>
      <c r="M962" s="17">
        <f t="shared" si="338"/>
        <v>950</v>
      </c>
      <c r="N962" s="12">
        <f t="shared" si="339"/>
        <v>1</v>
      </c>
      <c r="O962" s="12">
        <f t="shared" ca="1" si="340"/>
        <v>1.48035644</v>
      </c>
      <c r="P962" s="17">
        <f t="shared" si="341"/>
        <v>0</v>
      </c>
      <c r="Q962" s="14">
        <f t="shared" ca="1" si="342"/>
        <v>480.35644000000002</v>
      </c>
      <c r="R962" s="20">
        <f t="shared" si="312"/>
        <v>0</v>
      </c>
      <c r="S962" s="14">
        <f t="shared" si="343"/>
        <v>0</v>
      </c>
      <c r="T962" s="4" t="str">
        <f t="shared" si="344"/>
        <v>A+J=</v>
      </c>
      <c r="U962" s="29">
        <f t="shared" si="345"/>
        <v>46021</v>
      </c>
      <c r="V962" s="3"/>
      <c r="W962" s="3"/>
      <c r="X962" s="3"/>
      <c r="Y962" s="29"/>
      <c r="Z962" s="3"/>
      <c r="AA962" s="1"/>
      <c r="AB962" s="3"/>
      <c r="AC962" s="3"/>
      <c r="AD962" s="3"/>
      <c r="AE962" s="3"/>
      <c r="AF962" s="3"/>
      <c r="AG962" s="11"/>
      <c r="AH962" s="3"/>
      <c r="AI962" s="3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  <c r="EA962" s="2"/>
      <c r="EB962" s="2"/>
      <c r="EC962" s="2"/>
      <c r="ED962" s="2"/>
      <c r="EE962" s="2"/>
      <c r="EF962" s="2"/>
      <c r="EG962" s="2"/>
      <c r="EH962" s="2"/>
      <c r="EI962" s="2"/>
      <c r="EJ962" s="2"/>
      <c r="EK962" s="2"/>
      <c r="EL962" s="2"/>
      <c r="EM962" s="2"/>
      <c r="EN962" s="2"/>
      <c r="EO962" s="2"/>
      <c r="EP962" s="2"/>
      <c r="EQ962" s="2"/>
      <c r="ER962" s="2"/>
      <c r="ES962" s="2"/>
      <c r="ET962" s="2"/>
      <c r="EU962" s="2"/>
      <c r="EV962" s="2"/>
      <c r="EW962" s="2"/>
      <c r="EX962" s="2"/>
      <c r="EY962" s="2"/>
    </row>
    <row r="963" spans="1:155" x14ac:dyDescent="0.15">
      <c r="A963" s="115">
        <f t="shared" si="313"/>
        <v>45919</v>
      </c>
      <c r="B963" s="116" t="str">
        <f t="shared" ca="1" si="331"/>
        <v>n.d</v>
      </c>
      <c r="C963" s="14">
        <f t="shared" si="332"/>
        <v>1000</v>
      </c>
      <c r="D963" s="95">
        <f t="shared" si="314"/>
        <v>45918</v>
      </c>
      <c r="E963" s="93">
        <f ca="1">IF(D963&lt;$B$1,VLOOKUP(D963,[1]DI!$A$4:$B$15000,2,FALSE),0)</f>
        <v>0</v>
      </c>
      <c r="F963" s="14">
        <f t="shared" ca="1" si="333"/>
        <v>1</v>
      </c>
      <c r="G963" s="14">
        <f ca="1">(TRUNC(PRODUCT($F$12:$F962),16))</f>
        <v>1.48035643743412</v>
      </c>
      <c r="H963" s="14">
        <f t="shared" si="334"/>
        <v>1</v>
      </c>
      <c r="I963" s="14">
        <f t="shared" ca="1" si="335"/>
        <v>1.48035644</v>
      </c>
      <c r="J963" s="13">
        <f t="shared" si="315"/>
        <v>0</v>
      </c>
      <c r="K963" s="29">
        <f t="shared" si="336"/>
        <v>44538</v>
      </c>
      <c r="L963" s="2">
        <f t="shared" si="337"/>
        <v>951</v>
      </c>
      <c r="M963" s="17">
        <f t="shared" si="338"/>
        <v>951</v>
      </c>
      <c r="N963" s="12">
        <f t="shared" si="339"/>
        <v>1</v>
      </c>
      <c r="O963" s="12">
        <f t="shared" ca="1" si="340"/>
        <v>1.48035644</v>
      </c>
      <c r="P963" s="17">
        <f t="shared" si="341"/>
        <v>0</v>
      </c>
      <c r="Q963" s="14">
        <f t="shared" ca="1" si="342"/>
        <v>480.35644000000002</v>
      </c>
      <c r="R963" s="20">
        <f t="shared" si="312"/>
        <v>0</v>
      </c>
      <c r="S963" s="14">
        <f t="shared" si="343"/>
        <v>0</v>
      </c>
      <c r="T963" s="4" t="str">
        <f t="shared" si="344"/>
        <v>A+J=</v>
      </c>
      <c r="U963" s="29">
        <f t="shared" si="345"/>
        <v>46021</v>
      </c>
      <c r="V963" s="3"/>
      <c r="W963" s="3"/>
      <c r="X963" s="3"/>
      <c r="Y963" s="29"/>
      <c r="Z963" s="3"/>
      <c r="AA963" s="1"/>
      <c r="AB963" s="3"/>
      <c r="AC963" s="3"/>
      <c r="AD963" s="3"/>
      <c r="AE963" s="3"/>
      <c r="AF963" s="3"/>
      <c r="AG963" s="11"/>
      <c r="AH963" s="3"/>
      <c r="AI963" s="3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  <c r="EA963" s="2"/>
      <c r="EB963" s="2"/>
      <c r="EC963" s="2"/>
      <c r="ED963" s="2"/>
      <c r="EE963" s="2"/>
      <c r="EF963" s="2"/>
      <c r="EG963" s="2"/>
      <c r="EH963" s="2"/>
      <c r="EI963" s="2"/>
      <c r="EJ963" s="2"/>
      <c r="EK963" s="2"/>
      <c r="EL963" s="2"/>
      <c r="EM963" s="2"/>
      <c r="EN963" s="2"/>
      <c r="EO963" s="2"/>
      <c r="EP963" s="2"/>
      <c r="EQ963" s="2"/>
      <c r="ER963" s="2"/>
      <c r="ES963" s="2"/>
      <c r="ET963" s="2"/>
      <c r="EU963" s="2"/>
      <c r="EV963" s="2"/>
      <c r="EW963" s="2"/>
      <c r="EX963" s="2"/>
      <c r="EY963" s="2"/>
    </row>
    <row r="964" spans="1:155" x14ac:dyDescent="0.15">
      <c r="A964" s="115">
        <f t="shared" si="313"/>
        <v>45922</v>
      </c>
      <c r="B964" s="116" t="str">
        <f t="shared" ca="1" si="331"/>
        <v>n.d</v>
      </c>
      <c r="C964" s="14">
        <f t="shared" si="332"/>
        <v>1000</v>
      </c>
      <c r="D964" s="95">
        <f t="shared" si="314"/>
        <v>45919</v>
      </c>
      <c r="E964" s="93">
        <f ca="1">IF(D964&lt;$B$1,VLOOKUP(D964,[1]DI!$A$4:$B$15000,2,FALSE),0)</f>
        <v>0</v>
      </c>
      <c r="F964" s="14">
        <f t="shared" ca="1" si="333"/>
        <v>1</v>
      </c>
      <c r="G964" s="14">
        <f ca="1">(TRUNC(PRODUCT($F$12:$F963),16))</f>
        <v>1.48035643743412</v>
      </c>
      <c r="H964" s="14">
        <f t="shared" si="334"/>
        <v>1</v>
      </c>
      <c r="I964" s="14">
        <f t="shared" ca="1" si="335"/>
        <v>1.48035644</v>
      </c>
      <c r="J964" s="13">
        <f t="shared" si="315"/>
        <v>0</v>
      </c>
      <c r="K964" s="29">
        <f t="shared" si="336"/>
        <v>44538</v>
      </c>
      <c r="L964" s="2">
        <f t="shared" si="337"/>
        <v>952</v>
      </c>
      <c r="M964" s="17">
        <f t="shared" si="338"/>
        <v>952</v>
      </c>
      <c r="N964" s="12">
        <f t="shared" si="339"/>
        <v>1</v>
      </c>
      <c r="O964" s="12">
        <f t="shared" ca="1" si="340"/>
        <v>1.48035644</v>
      </c>
      <c r="P964" s="17">
        <f t="shared" si="341"/>
        <v>0</v>
      </c>
      <c r="Q964" s="14">
        <f t="shared" ca="1" si="342"/>
        <v>480.35644000000002</v>
      </c>
      <c r="R964" s="20">
        <f t="shared" si="312"/>
        <v>0</v>
      </c>
      <c r="S964" s="14">
        <f t="shared" si="343"/>
        <v>0</v>
      </c>
      <c r="T964" s="4" t="str">
        <f t="shared" si="344"/>
        <v>A+J=</v>
      </c>
      <c r="U964" s="29">
        <f t="shared" si="345"/>
        <v>46021</v>
      </c>
      <c r="V964" s="3"/>
      <c r="W964" s="3"/>
      <c r="X964" s="3"/>
      <c r="Y964" s="29"/>
      <c r="Z964" s="3"/>
      <c r="AA964" s="1"/>
      <c r="AB964" s="3"/>
      <c r="AC964" s="3"/>
      <c r="AD964" s="3"/>
      <c r="AE964" s="3"/>
      <c r="AF964" s="3"/>
      <c r="AG964" s="11"/>
      <c r="AH964" s="3"/>
      <c r="AI964" s="3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  <c r="EA964" s="2"/>
      <c r="EB964" s="2"/>
      <c r="EC964" s="2"/>
      <c r="ED964" s="2"/>
      <c r="EE964" s="2"/>
      <c r="EF964" s="2"/>
      <c r="EG964" s="2"/>
      <c r="EH964" s="2"/>
      <c r="EI964" s="2"/>
      <c r="EJ964" s="2"/>
      <c r="EK964" s="2"/>
      <c r="EL964" s="2"/>
      <c r="EM964" s="2"/>
      <c r="EN964" s="2"/>
      <c r="EO964" s="2"/>
      <c r="EP964" s="2"/>
      <c r="EQ964" s="2"/>
      <c r="ER964" s="2"/>
      <c r="ES964" s="2"/>
      <c r="ET964" s="2"/>
      <c r="EU964" s="2"/>
      <c r="EV964" s="2"/>
      <c r="EW964" s="2"/>
      <c r="EX964" s="2"/>
      <c r="EY964" s="2"/>
    </row>
    <row r="965" spans="1:155" x14ac:dyDescent="0.15">
      <c r="A965" s="115">
        <f t="shared" si="313"/>
        <v>45923</v>
      </c>
      <c r="B965" s="116" t="str">
        <f t="shared" ca="1" si="331"/>
        <v>n.d</v>
      </c>
      <c r="C965" s="14">
        <f t="shared" si="332"/>
        <v>1000</v>
      </c>
      <c r="D965" s="95">
        <f t="shared" si="314"/>
        <v>45922</v>
      </c>
      <c r="E965" s="93">
        <f ca="1">IF(D965&lt;$B$1,VLOOKUP(D965,[1]DI!$A$4:$B$15000,2,FALSE),0)</f>
        <v>0</v>
      </c>
      <c r="F965" s="14">
        <f t="shared" ca="1" si="333"/>
        <v>1</v>
      </c>
      <c r="G965" s="14">
        <f ca="1">(TRUNC(PRODUCT($F$12:$F964),16))</f>
        <v>1.48035643743412</v>
      </c>
      <c r="H965" s="14">
        <f t="shared" si="334"/>
        <v>1</v>
      </c>
      <c r="I965" s="14">
        <f t="shared" ca="1" si="335"/>
        <v>1.48035644</v>
      </c>
      <c r="J965" s="13">
        <f t="shared" si="315"/>
        <v>0</v>
      </c>
      <c r="K965" s="29">
        <f t="shared" si="336"/>
        <v>44538</v>
      </c>
      <c r="L965" s="2">
        <f t="shared" si="337"/>
        <v>953</v>
      </c>
      <c r="M965" s="17">
        <f t="shared" si="338"/>
        <v>953</v>
      </c>
      <c r="N965" s="12">
        <f t="shared" si="339"/>
        <v>1</v>
      </c>
      <c r="O965" s="12">
        <f t="shared" ca="1" si="340"/>
        <v>1.48035644</v>
      </c>
      <c r="P965" s="17">
        <f t="shared" si="341"/>
        <v>0</v>
      </c>
      <c r="Q965" s="14">
        <f t="shared" ca="1" si="342"/>
        <v>480.35644000000002</v>
      </c>
      <c r="R965" s="20">
        <f t="shared" si="312"/>
        <v>0</v>
      </c>
      <c r="S965" s="14">
        <f t="shared" si="343"/>
        <v>0</v>
      </c>
      <c r="T965" s="4" t="str">
        <f t="shared" si="344"/>
        <v>A+J=</v>
      </c>
      <c r="U965" s="29">
        <f t="shared" si="345"/>
        <v>46021</v>
      </c>
      <c r="V965" s="3"/>
      <c r="W965" s="3"/>
      <c r="X965" s="3"/>
      <c r="Y965" s="29"/>
      <c r="Z965" s="3"/>
      <c r="AA965" s="1"/>
      <c r="AB965" s="3"/>
      <c r="AC965" s="3"/>
      <c r="AD965" s="3"/>
      <c r="AE965" s="3"/>
      <c r="AF965" s="3"/>
      <c r="AG965" s="11"/>
      <c r="AH965" s="3"/>
      <c r="AI965" s="3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  <c r="EA965" s="2"/>
      <c r="EB965" s="2"/>
      <c r="EC965" s="2"/>
      <c r="ED965" s="2"/>
      <c r="EE965" s="2"/>
      <c r="EF965" s="2"/>
      <c r="EG965" s="2"/>
      <c r="EH965" s="2"/>
      <c r="EI965" s="2"/>
      <c r="EJ965" s="2"/>
      <c r="EK965" s="2"/>
      <c r="EL965" s="2"/>
      <c r="EM965" s="2"/>
      <c r="EN965" s="2"/>
      <c r="EO965" s="2"/>
      <c r="EP965" s="2"/>
      <c r="EQ965" s="2"/>
      <c r="ER965" s="2"/>
      <c r="ES965" s="2"/>
      <c r="ET965" s="2"/>
      <c r="EU965" s="2"/>
      <c r="EV965" s="2"/>
      <c r="EW965" s="2"/>
      <c r="EX965" s="2"/>
      <c r="EY965" s="2"/>
    </row>
    <row r="966" spans="1:155" x14ac:dyDescent="0.15">
      <c r="A966" s="115">
        <f t="shared" si="313"/>
        <v>45924</v>
      </c>
      <c r="B966" s="116" t="str">
        <f t="shared" ca="1" si="331"/>
        <v>n.d</v>
      </c>
      <c r="C966" s="14">
        <f t="shared" si="332"/>
        <v>1000</v>
      </c>
      <c r="D966" s="95">
        <f t="shared" si="314"/>
        <v>45923</v>
      </c>
      <c r="E966" s="93">
        <f ca="1">IF(D966&lt;$B$1,VLOOKUP(D966,[1]DI!$A$4:$B$15000,2,FALSE),0)</f>
        <v>0</v>
      </c>
      <c r="F966" s="14">
        <f t="shared" ca="1" si="333"/>
        <v>1</v>
      </c>
      <c r="G966" s="14">
        <f ca="1">(TRUNC(PRODUCT($F$12:$F965),16))</f>
        <v>1.48035643743412</v>
      </c>
      <c r="H966" s="14">
        <f t="shared" si="334"/>
        <v>1</v>
      </c>
      <c r="I966" s="14">
        <f t="shared" ca="1" si="335"/>
        <v>1.48035644</v>
      </c>
      <c r="J966" s="13">
        <f t="shared" si="315"/>
        <v>0</v>
      </c>
      <c r="K966" s="29">
        <f t="shared" si="336"/>
        <v>44538</v>
      </c>
      <c r="L966" s="2">
        <f t="shared" si="337"/>
        <v>954</v>
      </c>
      <c r="M966" s="17">
        <f t="shared" si="338"/>
        <v>954</v>
      </c>
      <c r="N966" s="12">
        <f t="shared" si="339"/>
        <v>1</v>
      </c>
      <c r="O966" s="12">
        <f t="shared" ca="1" si="340"/>
        <v>1.48035644</v>
      </c>
      <c r="P966" s="17">
        <f t="shared" si="341"/>
        <v>0</v>
      </c>
      <c r="Q966" s="14">
        <f t="shared" ca="1" si="342"/>
        <v>480.35644000000002</v>
      </c>
      <c r="R966" s="20">
        <f t="shared" si="312"/>
        <v>0</v>
      </c>
      <c r="S966" s="14">
        <f t="shared" si="343"/>
        <v>0</v>
      </c>
      <c r="T966" s="4" t="str">
        <f t="shared" si="344"/>
        <v>A+J=</v>
      </c>
      <c r="U966" s="29">
        <f t="shared" si="345"/>
        <v>46021</v>
      </c>
      <c r="V966" s="3"/>
      <c r="W966" s="3"/>
      <c r="X966" s="3"/>
      <c r="Y966" s="29"/>
      <c r="Z966" s="3"/>
      <c r="AA966" s="1"/>
      <c r="AB966" s="3"/>
      <c r="AC966" s="3"/>
      <c r="AD966" s="3"/>
      <c r="AE966" s="3"/>
      <c r="AF966" s="3"/>
      <c r="AG966" s="11"/>
      <c r="AH966" s="3"/>
      <c r="AI966" s="3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  <c r="EA966" s="2"/>
      <c r="EB966" s="2"/>
      <c r="EC966" s="2"/>
      <c r="ED966" s="2"/>
      <c r="EE966" s="2"/>
      <c r="EF966" s="2"/>
      <c r="EG966" s="2"/>
      <c r="EH966" s="2"/>
      <c r="EI966" s="2"/>
      <c r="EJ966" s="2"/>
      <c r="EK966" s="2"/>
      <c r="EL966" s="2"/>
      <c r="EM966" s="2"/>
      <c r="EN966" s="2"/>
      <c r="EO966" s="2"/>
      <c r="EP966" s="2"/>
      <c r="EQ966" s="2"/>
      <c r="ER966" s="2"/>
      <c r="ES966" s="2"/>
      <c r="ET966" s="2"/>
      <c r="EU966" s="2"/>
      <c r="EV966" s="2"/>
      <c r="EW966" s="2"/>
      <c r="EX966" s="2"/>
      <c r="EY966" s="2"/>
    </row>
    <row r="967" spans="1:155" x14ac:dyDescent="0.15">
      <c r="A967" s="115">
        <f t="shared" si="313"/>
        <v>45925</v>
      </c>
      <c r="B967" s="116" t="str">
        <f t="shared" ca="1" si="331"/>
        <v>n.d</v>
      </c>
      <c r="C967" s="14">
        <f t="shared" si="332"/>
        <v>1000</v>
      </c>
      <c r="D967" s="95">
        <f t="shared" si="314"/>
        <v>45924</v>
      </c>
      <c r="E967" s="93">
        <f ca="1">IF(D967&lt;$B$1,VLOOKUP(D967,[1]DI!$A$4:$B$15000,2,FALSE),0)</f>
        <v>0</v>
      </c>
      <c r="F967" s="14">
        <f t="shared" ca="1" si="333"/>
        <v>1</v>
      </c>
      <c r="G967" s="14">
        <f ca="1">(TRUNC(PRODUCT($F$12:$F966),16))</f>
        <v>1.48035643743412</v>
      </c>
      <c r="H967" s="14">
        <f t="shared" si="334"/>
        <v>1</v>
      </c>
      <c r="I967" s="14">
        <f t="shared" ca="1" si="335"/>
        <v>1.48035644</v>
      </c>
      <c r="J967" s="13">
        <f t="shared" si="315"/>
        <v>0</v>
      </c>
      <c r="K967" s="29">
        <f t="shared" si="336"/>
        <v>44538</v>
      </c>
      <c r="L967" s="2">
        <f t="shared" si="337"/>
        <v>955</v>
      </c>
      <c r="M967" s="17">
        <f t="shared" si="338"/>
        <v>955</v>
      </c>
      <c r="N967" s="12">
        <f t="shared" si="339"/>
        <v>1</v>
      </c>
      <c r="O967" s="12">
        <f t="shared" ca="1" si="340"/>
        <v>1.48035644</v>
      </c>
      <c r="P967" s="17">
        <f t="shared" si="341"/>
        <v>0</v>
      </c>
      <c r="Q967" s="14">
        <f t="shared" ca="1" si="342"/>
        <v>480.35644000000002</v>
      </c>
      <c r="R967" s="20">
        <f t="shared" si="312"/>
        <v>0</v>
      </c>
      <c r="S967" s="14">
        <f t="shared" si="343"/>
        <v>0</v>
      </c>
      <c r="T967" s="4" t="str">
        <f t="shared" si="344"/>
        <v>A+J=</v>
      </c>
      <c r="U967" s="29">
        <f t="shared" si="345"/>
        <v>46021</v>
      </c>
      <c r="V967" s="3"/>
      <c r="W967" s="3"/>
      <c r="X967" s="3"/>
      <c r="Y967" s="29"/>
      <c r="Z967" s="3"/>
      <c r="AA967" s="1"/>
      <c r="AB967" s="3"/>
      <c r="AC967" s="3"/>
      <c r="AD967" s="3"/>
      <c r="AE967" s="3"/>
      <c r="AF967" s="3"/>
      <c r="AG967" s="11"/>
      <c r="AH967" s="3"/>
      <c r="AI967" s="3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  <c r="EA967" s="2"/>
      <c r="EB967" s="2"/>
      <c r="EC967" s="2"/>
      <c r="ED967" s="2"/>
      <c r="EE967" s="2"/>
      <c r="EF967" s="2"/>
      <c r="EG967" s="2"/>
      <c r="EH967" s="2"/>
      <c r="EI967" s="2"/>
      <c r="EJ967" s="2"/>
      <c r="EK967" s="2"/>
      <c r="EL967" s="2"/>
      <c r="EM967" s="2"/>
      <c r="EN967" s="2"/>
      <c r="EO967" s="2"/>
      <c r="EP967" s="2"/>
      <c r="EQ967" s="2"/>
      <c r="ER967" s="2"/>
      <c r="ES967" s="2"/>
      <c r="ET967" s="2"/>
      <c r="EU967" s="2"/>
      <c r="EV967" s="2"/>
      <c r="EW967" s="2"/>
      <c r="EX967" s="2"/>
      <c r="EY967" s="2"/>
    </row>
    <row r="968" spans="1:155" x14ac:dyDescent="0.15">
      <c r="A968" s="115">
        <f t="shared" si="313"/>
        <v>45926</v>
      </c>
      <c r="B968" s="116" t="str">
        <f t="shared" ca="1" si="331"/>
        <v>n.d</v>
      </c>
      <c r="C968" s="14">
        <f t="shared" si="332"/>
        <v>1000</v>
      </c>
      <c r="D968" s="95">
        <f t="shared" si="314"/>
        <v>45925</v>
      </c>
      <c r="E968" s="93">
        <f ca="1">IF(D968&lt;$B$1,VLOOKUP(D968,[1]DI!$A$4:$B$15000,2,FALSE),0)</f>
        <v>0</v>
      </c>
      <c r="F968" s="14">
        <f t="shared" ca="1" si="333"/>
        <v>1</v>
      </c>
      <c r="G968" s="14">
        <f ca="1">(TRUNC(PRODUCT($F$12:$F967),16))</f>
        <v>1.48035643743412</v>
      </c>
      <c r="H968" s="14">
        <f t="shared" si="334"/>
        <v>1</v>
      </c>
      <c r="I968" s="14">
        <f t="shared" ca="1" si="335"/>
        <v>1.48035644</v>
      </c>
      <c r="J968" s="13">
        <f t="shared" si="315"/>
        <v>0</v>
      </c>
      <c r="K968" s="29">
        <f t="shared" si="336"/>
        <v>44538</v>
      </c>
      <c r="L968" s="2">
        <f t="shared" si="337"/>
        <v>956</v>
      </c>
      <c r="M968" s="17">
        <f t="shared" si="338"/>
        <v>956</v>
      </c>
      <c r="N968" s="12">
        <f t="shared" si="339"/>
        <v>1</v>
      </c>
      <c r="O968" s="12">
        <f t="shared" ca="1" si="340"/>
        <v>1.48035644</v>
      </c>
      <c r="P968" s="17">
        <f t="shared" si="341"/>
        <v>0</v>
      </c>
      <c r="Q968" s="14">
        <f t="shared" ca="1" si="342"/>
        <v>480.35644000000002</v>
      </c>
      <c r="R968" s="20">
        <f t="shared" si="312"/>
        <v>0</v>
      </c>
      <c r="S968" s="14">
        <f t="shared" si="343"/>
        <v>0</v>
      </c>
      <c r="T968" s="4" t="str">
        <f t="shared" si="344"/>
        <v>A+J=</v>
      </c>
      <c r="U968" s="29">
        <f t="shared" si="345"/>
        <v>46021</v>
      </c>
      <c r="V968" s="3"/>
      <c r="W968" s="3"/>
      <c r="X968" s="3"/>
      <c r="Y968" s="29"/>
      <c r="Z968" s="3"/>
      <c r="AA968" s="1"/>
      <c r="AB968" s="3"/>
      <c r="AC968" s="3"/>
      <c r="AD968" s="3"/>
      <c r="AE968" s="3"/>
      <c r="AF968" s="3"/>
      <c r="AG968" s="11"/>
      <c r="AH968" s="3"/>
      <c r="AI968" s="3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  <c r="EA968" s="2"/>
      <c r="EB968" s="2"/>
      <c r="EC968" s="2"/>
      <c r="ED968" s="2"/>
      <c r="EE968" s="2"/>
      <c r="EF968" s="2"/>
      <c r="EG968" s="2"/>
      <c r="EH968" s="2"/>
      <c r="EI968" s="2"/>
      <c r="EJ968" s="2"/>
      <c r="EK968" s="2"/>
      <c r="EL968" s="2"/>
      <c r="EM968" s="2"/>
      <c r="EN968" s="2"/>
      <c r="EO968" s="2"/>
      <c r="EP968" s="2"/>
      <c r="EQ968" s="2"/>
      <c r="ER968" s="2"/>
      <c r="ES968" s="2"/>
      <c r="ET968" s="2"/>
      <c r="EU968" s="2"/>
      <c r="EV968" s="2"/>
      <c r="EW968" s="2"/>
      <c r="EX968" s="2"/>
      <c r="EY968" s="2"/>
    </row>
    <row r="969" spans="1:155" x14ac:dyDescent="0.15">
      <c r="A969" s="115">
        <f t="shared" si="313"/>
        <v>45929</v>
      </c>
      <c r="B969" s="116" t="str">
        <f t="shared" ca="1" si="331"/>
        <v>n.d</v>
      </c>
      <c r="C969" s="14">
        <f t="shared" si="332"/>
        <v>1000</v>
      </c>
      <c r="D969" s="95">
        <f t="shared" si="314"/>
        <v>45926</v>
      </c>
      <c r="E969" s="93">
        <f ca="1">IF(D969&lt;$B$1,VLOOKUP(D969,[1]DI!$A$4:$B$15000,2,FALSE),0)</f>
        <v>0</v>
      </c>
      <c r="F969" s="14">
        <f t="shared" ca="1" si="333"/>
        <v>1</v>
      </c>
      <c r="G969" s="14">
        <f ca="1">(TRUNC(PRODUCT($F$12:$F968),16))</f>
        <v>1.48035643743412</v>
      </c>
      <c r="H969" s="14">
        <f t="shared" si="334"/>
        <v>1</v>
      </c>
      <c r="I969" s="14">
        <f t="shared" ca="1" si="335"/>
        <v>1.48035644</v>
      </c>
      <c r="J969" s="13">
        <f t="shared" si="315"/>
        <v>0</v>
      </c>
      <c r="K969" s="29">
        <f t="shared" si="336"/>
        <v>44538</v>
      </c>
      <c r="L969" s="2">
        <f t="shared" si="337"/>
        <v>957</v>
      </c>
      <c r="M969" s="17">
        <f t="shared" si="338"/>
        <v>957</v>
      </c>
      <c r="N969" s="12">
        <f t="shared" si="339"/>
        <v>1</v>
      </c>
      <c r="O969" s="12">
        <f t="shared" ca="1" si="340"/>
        <v>1.48035644</v>
      </c>
      <c r="P969" s="17">
        <f t="shared" si="341"/>
        <v>0</v>
      </c>
      <c r="Q969" s="14">
        <f t="shared" ca="1" si="342"/>
        <v>480.35644000000002</v>
      </c>
      <c r="R969" s="20">
        <f t="shared" si="312"/>
        <v>0</v>
      </c>
      <c r="S969" s="14">
        <f t="shared" si="343"/>
        <v>0</v>
      </c>
      <c r="T969" s="4" t="str">
        <f t="shared" si="344"/>
        <v>A+J=</v>
      </c>
      <c r="U969" s="29">
        <f t="shared" si="345"/>
        <v>46021</v>
      </c>
      <c r="V969" s="3"/>
      <c r="W969" s="3"/>
      <c r="X969" s="3"/>
      <c r="Y969" s="29"/>
      <c r="Z969" s="3"/>
      <c r="AA969" s="1"/>
      <c r="AB969" s="3"/>
      <c r="AC969" s="3"/>
      <c r="AD969" s="3"/>
      <c r="AE969" s="3"/>
      <c r="AF969" s="3"/>
      <c r="AG969" s="11"/>
      <c r="AH969" s="3"/>
      <c r="AI969" s="3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  <c r="EA969" s="2"/>
      <c r="EB969" s="2"/>
      <c r="EC969" s="2"/>
      <c r="ED969" s="2"/>
      <c r="EE969" s="2"/>
      <c r="EF969" s="2"/>
      <c r="EG969" s="2"/>
      <c r="EH969" s="2"/>
      <c r="EI969" s="2"/>
      <c r="EJ969" s="2"/>
      <c r="EK969" s="2"/>
      <c r="EL969" s="2"/>
      <c r="EM969" s="2"/>
      <c r="EN969" s="2"/>
      <c r="EO969" s="2"/>
      <c r="EP969" s="2"/>
      <c r="EQ969" s="2"/>
      <c r="ER969" s="2"/>
      <c r="ES969" s="2"/>
      <c r="ET969" s="2"/>
      <c r="EU969" s="2"/>
      <c r="EV969" s="2"/>
      <c r="EW969" s="2"/>
      <c r="EX969" s="2"/>
      <c r="EY969" s="2"/>
    </row>
    <row r="970" spans="1:155" x14ac:dyDescent="0.15">
      <c r="A970" s="115">
        <f t="shared" si="313"/>
        <v>45930</v>
      </c>
      <c r="B970" s="116" t="str">
        <f t="shared" ca="1" si="331"/>
        <v>n.d</v>
      </c>
      <c r="C970" s="14">
        <f t="shared" si="332"/>
        <v>1000</v>
      </c>
      <c r="D970" s="95">
        <f t="shared" si="314"/>
        <v>45929</v>
      </c>
      <c r="E970" s="93">
        <f ca="1">IF(D970&lt;$B$1,VLOOKUP(D970,[1]DI!$A$4:$B$15000,2,FALSE),0)</f>
        <v>0</v>
      </c>
      <c r="F970" s="14">
        <f t="shared" ca="1" si="333"/>
        <v>1</v>
      </c>
      <c r="G970" s="14">
        <f ca="1">(TRUNC(PRODUCT($F$12:$F969),16))</f>
        <v>1.48035643743412</v>
      </c>
      <c r="H970" s="14">
        <f t="shared" si="334"/>
        <v>1</v>
      </c>
      <c r="I970" s="14">
        <f t="shared" ca="1" si="335"/>
        <v>1.48035644</v>
      </c>
      <c r="J970" s="13">
        <f t="shared" si="315"/>
        <v>0</v>
      </c>
      <c r="K970" s="29">
        <f t="shared" si="336"/>
        <v>44538</v>
      </c>
      <c r="L970" s="2">
        <f t="shared" si="337"/>
        <v>958</v>
      </c>
      <c r="M970" s="17">
        <f t="shared" si="338"/>
        <v>958</v>
      </c>
      <c r="N970" s="12">
        <f t="shared" si="339"/>
        <v>1</v>
      </c>
      <c r="O970" s="12">
        <f t="shared" ca="1" si="340"/>
        <v>1.48035644</v>
      </c>
      <c r="P970" s="17">
        <f t="shared" si="341"/>
        <v>0</v>
      </c>
      <c r="Q970" s="14">
        <f t="shared" ca="1" si="342"/>
        <v>480.35644000000002</v>
      </c>
      <c r="R970" s="20">
        <f t="shared" si="312"/>
        <v>0</v>
      </c>
      <c r="S970" s="14">
        <f t="shared" si="343"/>
        <v>0</v>
      </c>
      <c r="T970" s="4" t="str">
        <f t="shared" si="344"/>
        <v>A+J=</v>
      </c>
      <c r="U970" s="29">
        <f t="shared" si="345"/>
        <v>46021</v>
      </c>
      <c r="V970" s="3"/>
      <c r="W970" s="3"/>
      <c r="X970" s="3"/>
      <c r="Y970" s="29"/>
      <c r="Z970" s="3"/>
      <c r="AA970" s="1"/>
      <c r="AB970" s="3"/>
      <c r="AC970" s="3"/>
      <c r="AD970" s="3"/>
      <c r="AE970" s="3"/>
      <c r="AF970" s="3"/>
      <c r="AG970" s="11"/>
      <c r="AH970" s="3"/>
      <c r="AI970" s="3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  <c r="EA970" s="2"/>
      <c r="EB970" s="2"/>
      <c r="EC970" s="2"/>
      <c r="ED970" s="2"/>
      <c r="EE970" s="2"/>
      <c r="EF970" s="2"/>
      <c r="EG970" s="2"/>
      <c r="EH970" s="2"/>
      <c r="EI970" s="2"/>
      <c r="EJ970" s="2"/>
      <c r="EK970" s="2"/>
      <c r="EL970" s="2"/>
      <c r="EM970" s="2"/>
      <c r="EN970" s="2"/>
      <c r="EO970" s="2"/>
      <c r="EP970" s="2"/>
      <c r="EQ970" s="2"/>
      <c r="ER970" s="2"/>
      <c r="ES970" s="2"/>
      <c r="ET970" s="2"/>
      <c r="EU970" s="2"/>
      <c r="EV970" s="2"/>
      <c r="EW970" s="2"/>
      <c r="EX970" s="2"/>
      <c r="EY970" s="2"/>
    </row>
    <row r="971" spans="1:155" x14ac:dyDescent="0.15">
      <c r="A971" s="115">
        <f t="shared" si="313"/>
        <v>45931</v>
      </c>
      <c r="B971" s="116" t="str">
        <f t="shared" ca="1" si="331"/>
        <v>n.d</v>
      </c>
      <c r="C971" s="14">
        <f t="shared" si="332"/>
        <v>1000</v>
      </c>
      <c r="D971" s="95">
        <f t="shared" si="314"/>
        <v>45930</v>
      </c>
      <c r="E971" s="93">
        <f ca="1">IF(D971&lt;$B$1,VLOOKUP(D971,[1]DI!$A$4:$B$15000,2,FALSE),0)</f>
        <v>0</v>
      </c>
      <c r="F971" s="14">
        <f t="shared" ca="1" si="333"/>
        <v>1</v>
      </c>
      <c r="G971" s="14">
        <f ca="1">(TRUNC(PRODUCT($F$12:$F970),16))</f>
        <v>1.48035643743412</v>
      </c>
      <c r="H971" s="14">
        <f t="shared" si="334"/>
        <v>1</v>
      </c>
      <c r="I971" s="14">
        <f t="shared" ca="1" si="335"/>
        <v>1.48035644</v>
      </c>
      <c r="J971" s="13">
        <f t="shared" si="315"/>
        <v>0</v>
      </c>
      <c r="K971" s="29">
        <f t="shared" si="336"/>
        <v>44538</v>
      </c>
      <c r="L971" s="2">
        <f t="shared" si="337"/>
        <v>959</v>
      </c>
      <c r="M971" s="17">
        <f t="shared" si="338"/>
        <v>959</v>
      </c>
      <c r="N971" s="12">
        <f t="shared" si="339"/>
        <v>1</v>
      </c>
      <c r="O971" s="12">
        <f t="shared" ca="1" si="340"/>
        <v>1.48035644</v>
      </c>
      <c r="P971" s="17">
        <f t="shared" si="341"/>
        <v>0</v>
      </c>
      <c r="Q971" s="14">
        <f t="shared" ca="1" si="342"/>
        <v>480.35644000000002</v>
      </c>
      <c r="R971" s="20">
        <f t="shared" si="312"/>
        <v>0</v>
      </c>
      <c r="S971" s="14">
        <f t="shared" si="343"/>
        <v>0</v>
      </c>
      <c r="T971" s="4" t="str">
        <f t="shared" si="344"/>
        <v>A+J=</v>
      </c>
      <c r="U971" s="29">
        <f t="shared" si="345"/>
        <v>46021</v>
      </c>
      <c r="V971" s="3"/>
      <c r="W971" s="3"/>
      <c r="X971" s="3"/>
      <c r="Y971" s="29"/>
      <c r="Z971" s="3"/>
      <c r="AA971" s="1"/>
      <c r="AB971" s="3"/>
      <c r="AC971" s="3"/>
      <c r="AD971" s="3"/>
      <c r="AE971" s="3"/>
      <c r="AF971" s="3"/>
      <c r="AG971" s="11"/>
      <c r="AH971" s="3"/>
      <c r="AI971" s="3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  <c r="EA971" s="2"/>
      <c r="EB971" s="2"/>
      <c r="EC971" s="2"/>
      <c r="ED971" s="2"/>
      <c r="EE971" s="2"/>
      <c r="EF971" s="2"/>
      <c r="EG971" s="2"/>
      <c r="EH971" s="2"/>
      <c r="EI971" s="2"/>
      <c r="EJ971" s="2"/>
      <c r="EK971" s="2"/>
      <c r="EL971" s="2"/>
      <c r="EM971" s="2"/>
      <c r="EN971" s="2"/>
      <c r="EO971" s="2"/>
      <c r="EP971" s="2"/>
      <c r="EQ971" s="2"/>
      <c r="ER971" s="2"/>
      <c r="ES971" s="2"/>
      <c r="ET971" s="2"/>
      <c r="EU971" s="2"/>
      <c r="EV971" s="2"/>
      <c r="EW971" s="2"/>
      <c r="EX971" s="2"/>
      <c r="EY971" s="2"/>
    </row>
    <row r="972" spans="1:155" x14ac:dyDescent="0.15">
      <c r="A972" s="115">
        <f t="shared" si="313"/>
        <v>45932</v>
      </c>
      <c r="B972" s="116" t="str">
        <f t="shared" ca="1" si="331"/>
        <v>n.d</v>
      </c>
      <c r="C972" s="14">
        <f t="shared" si="332"/>
        <v>1000</v>
      </c>
      <c r="D972" s="95">
        <f t="shared" si="314"/>
        <v>45931</v>
      </c>
      <c r="E972" s="93">
        <f ca="1">IF(D972&lt;$B$1,VLOOKUP(D972,[1]DI!$A$4:$B$15000,2,FALSE),0)</f>
        <v>0</v>
      </c>
      <c r="F972" s="14">
        <f t="shared" ca="1" si="333"/>
        <v>1</v>
      </c>
      <c r="G972" s="14">
        <f ca="1">(TRUNC(PRODUCT($F$12:$F971),16))</f>
        <v>1.48035643743412</v>
      </c>
      <c r="H972" s="14">
        <f t="shared" si="334"/>
        <v>1</v>
      </c>
      <c r="I972" s="14">
        <f t="shared" ca="1" si="335"/>
        <v>1.48035644</v>
      </c>
      <c r="J972" s="13">
        <f t="shared" si="315"/>
        <v>0</v>
      </c>
      <c r="K972" s="29">
        <f t="shared" si="336"/>
        <v>44538</v>
      </c>
      <c r="L972" s="2">
        <f t="shared" si="337"/>
        <v>960</v>
      </c>
      <c r="M972" s="17">
        <f t="shared" si="338"/>
        <v>960</v>
      </c>
      <c r="N972" s="12">
        <f t="shared" si="339"/>
        <v>1</v>
      </c>
      <c r="O972" s="12">
        <f t="shared" ca="1" si="340"/>
        <v>1.48035644</v>
      </c>
      <c r="P972" s="17">
        <f t="shared" si="341"/>
        <v>0</v>
      </c>
      <c r="Q972" s="14">
        <f t="shared" ca="1" si="342"/>
        <v>480.35644000000002</v>
      </c>
      <c r="R972" s="20">
        <f t="shared" ref="R972:R1035" si="346">IF($P972&gt;0,VLOOKUP($P972,$X$12:$AD$150,7),0)</f>
        <v>0</v>
      </c>
      <c r="S972" s="14">
        <f t="shared" si="343"/>
        <v>0</v>
      </c>
      <c r="T972" s="4" t="str">
        <f t="shared" si="344"/>
        <v>A+J=</v>
      </c>
      <c r="U972" s="29">
        <f t="shared" si="345"/>
        <v>46021</v>
      </c>
      <c r="V972" s="3"/>
      <c r="W972" s="3"/>
      <c r="X972" s="3"/>
      <c r="Y972" s="29"/>
      <c r="Z972" s="3"/>
      <c r="AA972" s="1"/>
      <c r="AB972" s="3"/>
      <c r="AC972" s="3"/>
      <c r="AD972" s="3"/>
      <c r="AE972" s="3"/>
      <c r="AF972" s="3"/>
      <c r="AG972" s="11"/>
      <c r="AH972" s="3"/>
      <c r="AI972" s="3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  <c r="EA972" s="2"/>
      <c r="EB972" s="2"/>
      <c r="EC972" s="2"/>
      <c r="ED972" s="2"/>
      <c r="EE972" s="2"/>
      <c r="EF972" s="2"/>
      <c r="EG972" s="2"/>
      <c r="EH972" s="2"/>
      <c r="EI972" s="2"/>
      <c r="EJ972" s="2"/>
      <c r="EK972" s="2"/>
      <c r="EL972" s="2"/>
      <c r="EM972" s="2"/>
      <c r="EN972" s="2"/>
      <c r="EO972" s="2"/>
      <c r="EP972" s="2"/>
      <c r="EQ972" s="2"/>
      <c r="ER972" s="2"/>
      <c r="ES972" s="2"/>
      <c r="ET972" s="2"/>
      <c r="EU972" s="2"/>
      <c r="EV972" s="2"/>
      <c r="EW972" s="2"/>
      <c r="EX972" s="2"/>
      <c r="EY972" s="2"/>
    </row>
    <row r="973" spans="1:155" x14ac:dyDescent="0.15">
      <c r="A973" s="115">
        <f t="shared" ref="A973:A1035" si="347">WORKDAY($A972,1,$X$166:$X$544)</f>
        <v>45933</v>
      </c>
      <c r="B973" s="116" t="str">
        <f t="shared" ca="1" si="331"/>
        <v>n.d</v>
      </c>
      <c r="C973" s="14">
        <f t="shared" si="332"/>
        <v>1000</v>
      </c>
      <c r="D973" s="95">
        <f t="shared" ref="D973:D1035" si="348">WORKDAY($A973,-1,$X$160:$X$544)</f>
        <v>45932</v>
      </c>
      <c r="E973" s="93">
        <f ca="1">IF(D973&lt;$B$1,VLOOKUP(D973,[1]DI!$A$4:$B$15000,2,FALSE),0)</f>
        <v>0</v>
      </c>
      <c r="F973" s="14">
        <f t="shared" ca="1" si="333"/>
        <v>1</v>
      </c>
      <c r="G973" s="14">
        <f ca="1">(TRUNC(PRODUCT($F$12:$F972),16))</f>
        <v>1.48035643743412</v>
      </c>
      <c r="H973" s="14">
        <f t="shared" si="334"/>
        <v>1</v>
      </c>
      <c r="I973" s="14">
        <f t="shared" ca="1" si="335"/>
        <v>1.48035644</v>
      </c>
      <c r="J973" s="13">
        <f t="shared" ref="J973:J1035" si="349">J972</f>
        <v>0</v>
      </c>
      <c r="K973" s="29">
        <f t="shared" si="336"/>
        <v>44538</v>
      </c>
      <c r="L973" s="2">
        <f t="shared" si="337"/>
        <v>961</v>
      </c>
      <c r="M973" s="17">
        <f t="shared" si="338"/>
        <v>961</v>
      </c>
      <c r="N973" s="12">
        <f t="shared" si="339"/>
        <v>1</v>
      </c>
      <c r="O973" s="12">
        <f t="shared" ca="1" si="340"/>
        <v>1.48035644</v>
      </c>
      <c r="P973" s="17">
        <f t="shared" si="341"/>
        <v>0</v>
      </c>
      <c r="Q973" s="14">
        <f t="shared" ca="1" si="342"/>
        <v>480.35644000000002</v>
      </c>
      <c r="R973" s="20">
        <f t="shared" si="346"/>
        <v>0</v>
      </c>
      <c r="S973" s="14">
        <f t="shared" si="343"/>
        <v>0</v>
      </c>
      <c r="T973" s="4" t="str">
        <f t="shared" si="344"/>
        <v>A+J=</v>
      </c>
      <c r="U973" s="29">
        <f t="shared" si="345"/>
        <v>46021</v>
      </c>
      <c r="V973" s="3"/>
      <c r="W973" s="3"/>
      <c r="X973" s="3"/>
      <c r="Y973" s="29"/>
      <c r="Z973" s="3"/>
      <c r="AA973" s="1"/>
      <c r="AB973" s="3"/>
      <c r="AC973" s="3"/>
      <c r="AD973" s="3"/>
      <c r="AE973" s="3"/>
      <c r="AF973" s="3"/>
      <c r="AG973" s="11"/>
      <c r="AH973" s="3"/>
      <c r="AI973" s="3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  <c r="EA973" s="2"/>
      <c r="EB973" s="2"/>
      <c r="EC973" s="2"/>
      <c r="ED973" s="2"/>
      <c r="EE973" s="2"/>
      <c r="EF973" s="2"/>
      <c r="EG973" s="2"/>
      <c r="EH973" s="2"/>
      <c r="EI973" s="2"/>
      <c r="EJ973" s="2"/>
      <c r="EK973" s="2"/>
      <c r="EL973" s="2"/>
      <c r="EM973" s="2"/>
      <c r="EN973" s="2"/>
      <c r="EO973" s="2"/>
      <c r="EP973" s="2"/>
      <c r="EQ973" s="2"/>
      <c r="ER973" s="2"/>
      <c r="ES973" s="2"/>
      <c r="ET973" s="2"/>
      <c r="EU973" s="2"/>
      <c r="EV973" s="2"/>
      <c r="EW973" s="2"/>
      <c r="EX973" s="2"/>
      <c r="EY973" s="2"/>
    </row>
    <row r="974" spans="1:155" x14ac:dyDescent="0.15">
      <c r="A974" s="115">
        <f t="shared" si="347"/>
        <v>45936</v>
      </c>
      <c r="B974" s="116" t="str">
        <f t="shared" ca="1" si="331"/>
        <v>n.d</v>
      </c>
      <c r="C974" s="14">
        <f t="shared" si="332"/>
        <v>1000</v>
      </c>
      <c r="D974" s="95">
        <f t="shared" si="348"/>
        <v>45933</v>
      </c>
      <c r="E974" s="93">
        <f ca="1">IF(D974&lt;$B$1,VLOOKUP(D974,[1]DI!$A$4:$B$15000,2,FALSE),0)</f>
        <v>0</v>
      </c>
      <c r="F974" s="14">
        <f t="shared" ca="1" si="333"/>
        <v>1</v>
      </c>
      <c r="G974" s="14">
        <f ca="1">(TRUNC(PRODUCT($F$12:$F973),16))</f>
        <v>1.48035643743412</v>
      </c>
      <c r="H974" s="14">
        <f t="shared" si="334"/>
        <v>1</v>
      </c>
      <c r="I974" s="14">
        <f t="shared" ca="1" si="335"/>
        <v>1.48035644</v>
      </c>
      <c r="J974" s="13">
        <f t="shared" si="349"/>
        <v>0</v>
      </c>
      <c r="K974" s="29">
        <f t="shared" si="336"/>
        <v>44538</v>
      </c>
      <c r="L974" s="2">
        <f t="shared" si="337"/>
        <v>962</v>
      </c>
      <c r="M974" s="17">
        <f t="shared" si="338"/>
        <v>962</v>
      </c>
      <c r="N974" s="12">
        <f t="shared" si="339"/>
        <v>1</v>
      </c>
      <c r="O974" s="12">
        <f t="shared" ca="1" si="340"/>
        <v>1.48035644</v>
      </c>
      <c r="P974" s="17">
        <f t="shared" si="341"/>
        <v>0</v>
      </c>
      <c r="Q974" s="14">
        <f t="shared" ca="1" si="342"/>
        <v>480.35644000000002</v>
      </c>
      <c r="R974" s="20">
        <f t="shared" si="346"/>
        <v>0</v>
      </c>
      <c r="S974" s="14">
        <f t="shared" si="343"/>
        <v>0</v>
      </c>
      <c r="T974" s="4" t="str">
        <f t="shared" si="344"/>
        <v>A+J=</v>
      </c>
      <c r="U974" s="29">
        <f t="shared" si="345"/>
        <v>46021</v>
      </c>
      <c r="V974" s="3"/>
      <c r="W974" s="3"/>
      <c r="X974" s="3"/>
      <c r="Y974" s="29"/>
      <c r="Z974" s="3"/>
      <c r="AA974" s="1"/>
      <c r="AB974" s="3"/>
      <c r="AC974" s="3"/>
      <c r="AD974" s="3"/>
      <c r="AE974" s="3"/>
      <c r="AF974" s="3"/>
      <c r="AG974" s="11"/>
      <c r="AH974" s="3"/>
      <c r="AI974" s="3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  <c r="EA974" s="2"/>
      <c r="EB974" s="2"/>
      <c r="EC974" s="2"/>
      <c r="ED974" s="2"/>
      <c r="EE974" s="2"/>
      <c r="EF974" s="2"/>
      <c r="EG974" s="2"/>
      <c r="EH974" s="2"/>
      <c r="EI974" s="2"/>
      <c r="EJ974" s="2"/>
      <c r="EK974" s="2"/>
      <c r="EL974" s="2"/>
      <c r="EM974" s="2"/>
      <c r="EN974" s="2"/>
      <c r="EO974" s="2"/>
      <c r="EP974" s="2"/>
      <c r="EQ974" s="2"/>
      <c r="ER974" s="2"/>
      <c r="ES974" s="2"/>
      <c r="ET974" s="2"/>
      <c r="EU974" s="2"/>
      <c r="EV974" s="2"/>
      <c r="EW974" s="2"/>
      <c r="EX974" s="2"/>
      <c r="EY974" s="2"/>
    </row>
    <row r="975" spans="1:155" x14ac:dyDescent="0.15">
      <c r="A975" s="115">
        <f t="shared" si="347"/>
        <v>45937</v>
      </c>
      <c r="B975" s="116" t="str">
        <f t="shared" ca="1" si="331"/>
        <v>n.d</v>
      </c>
      <c r="C975" s="14">
        <f t="shared" si="332"/>
        <v>1000</v>
      </c>
      <c r="D975" s="95">
        <f t="shared" si="348"/>
        <v>45936</v>
      </c>
      <c r="E975" s="93">
        <f ca="1">IF(D975&lt;$B$1,VLOOKUP(D975,[1]DI!$A$4:$B$15000,2,FALSE),0)</f>
        <v>0</v>
      </c>
      <c r="F975" s="14">
        <f t="shared" ca="1" si="333"/>
        <v>1</v>
      </c>
      <c r="G975" s="14">
        <f ca="1">(TRUNC(PRODUCT($F$12:$F974),16))</f>
        <v>1.48035643743412</v>
      </c>
      <c r="H975" s="14">
        <f t="shared" si="334"/>
        <v>1</v>
      </c>
      <c r="I975" s="14">
        <f t="shared" ca="1" si="335"/>
        <v>1.48035644</v>
      </c>
      <c r="J975" s="13">
        <f t="shared" si="349"/>
        <v>0</v>
      </c>
      <c r="K975" s="29">
        <f t="shared" si="336"/>
        <v>44538</v>
      </c>
      <c r="L975" s="2">
        <f t="shared" si="337"/>
        <v>963</v>
      </c>
      <c r="M975" s="17">
        <f t="shared" si="338"/>
        <v>963</v>
      </c>
      <c r="N975" s="12">
        <f t="shared" si="339"/>
        <v>1</v>
      </c>
      <c r="O975" s="12">
        <f t="shared" ca="1" si="340"/>
        <v>1.48035644</v>
      </c>
      <c r="P975" s="17">
        <f t="shared" si="341"/>
        <v>0</v>
      </c>
      <c r="Q975" s="14">
        <f t="shared" ca="1" si="342"/>
        <v>480.35644000000002</v>
      </c>
      <c r="R975" s="20">
        <f t="shared" si="346"/>
        <v>0</v>
      </c>
      <c r="S975" s="14">
        <f t="shared" si="343"/>
        <v>0</v>
      </c>
      <c r="T975" s="4" t="str">
        <f t="shared" si="344"/>
        <v>A+J=</v>
      </c>
      <c r="U975" s="29">
        <f t="shared" si="345"/>
        <v>46021</v>
      </c>
      <c r="V975" s="3"/>
      <c r="W975" s="3"/>
      <c r="X975" s="3"/>
      <c r="Y975" s="29"/>
      <c r="Z975" s="3"/>
      <c r="AA975" s="1"/>
      <c r="AB975" s="3"/>
      <c r="AC975" s="3"/>
      <c r="AD975" s="3"/>
      <c r="AE975" s="3"/>
      <c r="AF975" s="3"/>
      <c r="AG975" s="11"/>
      <c r="AH975" s="3"/>
      <c r="AI975" s="3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  <c r="EA975" s="2"/>
      <c r="EB975" s="2"/>
      <c r="EC975" s="2"/>
      <c r="ED975" s="2"/>
      <c r="EE975" s="2"/>
      <c r="EF975" s="2"/>
      <c r="EG975" s="2"/>
      <c r="EH975" s="2"/>
      <c r="EI975" s="2"/>
      <c r="EJ975" s="2"/>
      <c r="EK975" s="2"/>
      <c r="EL975" s="2"/>
      <c r="EM975" s="2"/>
      <c r="EN975" s="2"/>
      <c r="EO975" s="2"/>
      <c r="EP975" s="2"/>
      <c r="EQ975" s="2"/>
      <c r="ER975" s="2"/>
      <c r="ES975" s="2"/>
      <c r="ET975" s="2"/>
      <c r="EU975" s="2"/>
      <c r="EV975" s="2"/>
      <c r="EW975" s="2"/>
      <c r="EX975" s="2"/>
      <c r="EY975" s="2"/>
    </row>
    <row r="976" spans="1:155" x14ac:dyDescent="0.15">
      <c r="A976" s="115">
        <f t="shared" si="347"/>
        <v>45938</v>
      </c>
      <c r="B976" s="116" t="str">
        <f t="shared" ca="1" si="331"/>
        <v>n.d</v>
      </c>
      <c r="C976" s="14">
        <f t="shared" si="332"/>
        <v>1000</v>
      </c>
      <c r="D976" s="95">
        <f t="shared" si="348"/>
        <v>45937</v>
      </c>
      <c r="E976" s="93">
        <f ca="1">IF(D976&lt;$B$1,VLOOKUP(D976,[1]DI!$A$4:$B$15000,2,FALSE),0)</f>
        <v>0</v>
      </c>
      <c r="F976" s="14">
        <f t="shared" ca="1" si="333"/>
        <v>1</v>
      </c>
      <c r="G976" s="14">
        <f ca="1">(TRUNC(PRODUCT($F$12:$F975),16))</f>
        <v>1.48035643743412</v>
      </c>
      <c r="H976" s="14">
        <f t="shared" si="334"/>
        <v>1</v>
      </c>
      <c r="I976" s="14">
        <f t="shared" ca="1" si="335"/>
        <v>1.48035644</v>
      </c>
      <c r="J976" s="13">
        <f t="shared" si="349"/>
        <v>0</v>
      </c>
      <c r="K976" s="29">
        <f t="shared" si="336"/>
        <v>44538</v>
      </c>
      <c r="L976" s="2">
        <f t="shared" si="337"/>
        <v>964</v>
      </c>
      <c r="M976" s="17">
        <f t="shared" si="338"/>
        <v>964</v>
      </c>
      <c r="N976" s="12">
        <f t="shared" si="339"/>
        <v>1</v>
      </c>
      <c r="O976" s="12">
        <f t="shared" ca="1" si="340"/>
        <v>1.48035644</v>
      </c>
      <c r="P976" s="17">
        <f t="shared" si="341"/>
        <v>0</v>
      </c>
      <c r="Q976" s="14">
        <f t="shared" ca="1" si="342"/>
        <v>480.35644000000002</v>
      </c>
      <c r="R976" s="20">
        <f t="shared" si="346"/>
        <v>0</v>
      </c>
      <c r="S976" s="14">
        <f t="shared" si="343"/>
        <v>0</v>
      </c>
      <c r="T976" s="4" t="str">
        <f t="shared" si="344"/>
        <v>A+J=</v>
      </c>
      <c r="U976" s="29">
        <f t="shared" si="345"/>
        <v>46021</v>
      </c>
      <c r="V976" s="3"/>
      <c r="W976" s="3"/>
      <c r="X976" s="3"/>
      <c r="Y976" s="29"/>
      <c r="Z976" s="3"/>
      <c r="AA976" s="1"/>
      <c r="AB976" s="3"/>
      <c r="AC976" s="3"/>
      <c r="AD976" s="3"/>
      <c r="AE976" s="3"/>
      <c r="AF976" s="3"/>
      <c r="AG976" s="11"/>
      <c r="AH976" s="3"/>
      <c r="AI976" s="3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  <c r="EA976" s="2"/>
      <c r="EB976" s="2"/>
      <c r="EC976" s="2"/>
      <c r="ED976" s="2"/>
      <c r="EE976" s="2"/>
      <c r="EF976" s="2"/>
      <c r="EG976" s="2"/>
      <c r="EH976" s="2"/>
      <c r="EI976" s="2"/>
      <c r="EJ976" s="2"/>
      <c r="EK976" s="2"/>
      <c r="EL976" s="2"/>
      <c r="EM976" s="2"/>
      <c r="EN976" s="2"/>
      <c r="EO976" s="2"/>
      <c r="EP976" s="2"/>
      <c r="EQ976" s="2"/>
      <c r="ER976" s="2"/>
      <c r="ES976" s="2"/>
      <c r="ET976" s="2"/>
      <c r="EU976" s="2"/>
      <c r="EV976" s="2"/>
      <c r="EW976" s="2"/>
      <c r="EX976" s="2"/>
      <c r="EY976" s="2"/>
    </row>
    <row r="977" spans="1:155" x14ac:dyDescent="0.15">
      <c r="A977" s="115">
        <f t="shared" si="347"/>
        <v>45939</v>
      </c>
      <c r="B977" s="116" t="str">
        <f t="shared" ca="1" si="331"/>
        <v>n.d</v>
      </c>
      <c r="C977" s="14">
        <f t="shared" si="332"/>
        <v>1000</v>
      </c>
      <c r="D977" s="95">
        <f t="shared" si="348"/>
        <v>45938</v>
      </c>
      <c r="E977" s="93">
        <f ca="1">IF(D977&lt;$B$1,VLOOKUP(D977,[1]DI!$A$4:$B$15000,2,FALSE),0)</f>
        <v>0</v>
      </c>
      <c r="F977" s="14">
        <f t="shared" ca="1" si="333"/>
        <v>1</v>
      </c>
      <c r="G977" s="14">
        <f ca="1">(TRUNC(PRODUCT($F$12:$F976),16))</f>
        <v>1.48035643743412</v>
      </c>
      <c r="H977" s="14">
        <f t="shared" si="334"/>
        <v>1</v>
      </c>
      <c r="I977" s="14">
        <f t="shared" ca="1" si="335"/>
        <v>1.48035644</v>
      </c>
      <c r="J977" s="13">
        <f t="shared" si="349"/>
        <v>0</v>
      </c>
      <c r="K977" s="29">
        <f t="shared" si="336"/>
        <v>44538</v>
      </c>
      <c r="L977" s="2">
        <f t="shared" si="337"/>
        <v>965</v>
      </c>
      <c r="M977" s="17">
        <f t="shared" si="338"/>
        <v>965</v>
      </c>
      <c r="N977" s="12">
        <f t="shared" si="339"/>
        <v>1</v>
      </c>
      <c r="O977" s="12">
        <f t="shared" ca="1" si="340"/>
        <v>1.48035644</v>
      </c>
      <c r="P977" s="17">
        <f t="shared" si="341"/>
        <v>0</v>
      </c>
      <c r="Q977" s="14">
        <f t="shared" ca="1" si="342"/>
        <v>480.35644000000002</v>
      </c>
      <c r="R977" s="20">
        <f t="shared" si="346"/>
        <v>0</v>
      </c>
      <c r="S977" s="14">
        <f t="shared" si="343"/>
        <v>0</v>
      </c>
      <c r="T977" s="4" t="str">
        <f t="shared" si="344"/>
        <v>A+J=</v>
      </c>
      <c r="U977" s="29">
        <f t="shared" si="345"/>
        <v>46021</v>
      </c>
      <c r="V977" s="3"/>
      <c r="W977" s="3"/>
      <c r="X977" s="3"/>
      <c r="Y977" s="29"/>
      <c r="Z977" s="3"/>
      <c r="AA977" s="1"/>
      <c r="AB977" s="3"/>
      <c r="AC977" s="3"/>
      <c r="AD977" s="3"/>
      <c r="AE977" s="3"/>
      <c r="AF977" s="3"/>
      <c r="AG977" s="11"/>
      <c r="AH977" s="3"/>
      <c r="AI977" s="3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  <c r="EA977" s="2"/>
      <c r="EB977" s="2"/>
      <c r="EC977" s="2"/>
      <c r="ED977" s="2"/>
      <c r="EE977" s="2"/>
      <c r="EF977" s="2"/>
      <c r="EG977" s="2"/>
      <c r="EH977" s="2"/>
      <c r="EI977" s="2"/>
      <c r="EJ977" s="2"/>
      <c r="EK977" s="2"/>
      <c r="EL977" s="2"/>
      <c r="EM977" s="2"/>
      <c r="EN977" s="2"/>
      <c r="EO977" s="2"/>
      <c r="EP977" s="2"/>
      <c r="EQ977" s="2"/>
      <c r="ER977" s="2"/>
      <c r="ES977" s="2"/>
      <c r="ET977" s="2"/>
      <c r="EU977" s="2"/>
      <c r="EV977" s="2"/>
      <c r="EW977" s="2"/>
      <c r="EX977" s="2"/>
      <c r="EY977" s="2"/>
    </row>
    <row r="978" spans="1:155" x14ac:dyDescent="0.15">
      <c r="A978" s="115">
        <f t="shared" si="347"/>
        <v>45940</v>
      </c>
      <c r="B978" s="116" t="str">
        <f t="shared" ca="1" si="331"/>
        <v>n.d</v>
      </c>
      <c r="C978" s="14">
        <f t="shared" si="332"/>
        <v>1000</v>
      </c>
      <c r="D978" s="95">
        <f t="shared" si="348"/>
        <v>45939</v>
      </c>
      <c r="E978" s="93">
        <f ca="1">IF(D978&lt;$B$1,VLOOKUP(D978,[1]DI!$A$4:$B$15000,2,FALSE),0)</f>
        <v>0</v>
      </c>
      <c r="F978" s="14">
        <f t="shared" ca="1" si="333"/>
        <v>1</v>
      </c>
      <c r="G978" s="14">
        <f ca="1">(TRUNC(PRODUCT($F$12:$F977),16))</f>
        <v>1.48035643743412</v>
      </c>
      <c r="H978" s="14">
        <f t="shared" si="334"/>
        <v>1</v>
      </c>
      <c r="I978" s="14">
        <f t="shared" ca="1" si="335"/>
        <v>1.48035644</v>
      </c>
      <c r="J978" s="13">
        <f t="shared" si="349"/>
        <v>0</v>
      </c>
      <c r="K978" s="29">
        <f t="shared" si="336"/>
        <v>44538</v>
      </c>
      <c r="L978" s="2">
        <f t="shared" si="337"/>
        <v>966</v>
      </c>
      <c r="M978" s="17">
        <f t="shared" si="338"/>
        <v>966</v>
      </c>
      <c r="N978" s="12">
        <f t="shared" si="339"/>
        <v>1</v>
      </c>
      <c r="O978" s="12">
        <f t="shared" ca="1" si="340"/>
        <v>1.48035644</v>
      </c>
      <c r="P978" s="17">
        <f t="shared" si="341"/>
        <v>0</v>
      </c>
      <c r="Q978" s="14">
        <f t="shared" ca="1" si="342"/>
        <v>480.35644000000002</v>
      </c>
      <c r="R978" s="20">
        <f t="shared" si="346"/>
        <v>0</v>
      </c>
      <c r="S978" s="14">
        <f t="shared" si="343"/>
        <v>0</v>
      </c>
      <c r="T978" s="4" t="str">
        <f t="shared" si="344"/>
        <v>A+J=</v>
      </c>
      <c r="U978" s="29">
        <f t="shared" si="345"/>
        <v>46021</v>
      </c>
      <c r="V978" s="3"/>
      <c r="W978" s="3"/>
      <c r="X978" s="3"/>
      <c r="Y978" s="29"/>
      <c r="Z978" s="3"/>
      <c r="AA978" s="1"/>
      <c r="AB978" s="3"/>
      <c r="AC978" s="3"/>
      <c r="AD978" s="3"/>
      <c r="AE978" s="3"/>
      <c r="AF978" s="3"/>
      <c r="AG978" s="11"/>
      <c r="AH978" s="3"/>
      <c r="AI978" s="3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  <c r="EA978" s="2"/>
      <c r="EB978" s="2"/>
      <c r="EC978" s="2"/>
      <c r="ED978" s="2"/>
      <c r="EE978" s="2"/>
      <c r="EF978" s="2"/>
      <c r="EG978" s="2"/>
      <c r="EH978" s="2"/>
      <c r="EI978" s="2"/>
      <c r="EJ978" s="2"/>
      <c r="EK978" s="2"/>
      <c r="EL978" s="2"/>
      <c r="EM978" s="2"/>
      <c r="EN978" s="2"/>
      <c r="EO978" s="2"/>
      <c r="EP978" s="2"/>
      <c r="EQ978" s="2"/>
      <c r="ER978" s="2"/>
      <c r="ES978" s="2"/>
      <c r="ET978" s="2"/>
      <c r="EU978" s="2"/>
      <c r="EV978" s="2"/>
      <c r="EW978" s="2"/>
      <c r="EX978" s="2"/>
      <c r="EY978" s="2"/>
    </row>
    <row r="979" spans="1:155" x14ac:dyDescent="0.15">
      <c r="A979" s="115">
        <f t="shared" si="347"/>
        <v>45943</v>
      </c>
      <c r="B979" s="116" t="str">
        <f t="shared" ca="1" si="331"/>
        <v>n.d</v>
      </c>
      <c r="C979" s="14">
        <f t="shared" si="332"/>
        <v>1000</v>
      </c>
      <c r="D979" s="95">
        <f t="shared" si="348"/>
        <v>45940</v>
      </c>
      <c r="E979" s="93">
        <f ca="1">IF(D979&lt;$B$1,VLOOKUP(D979,[1]DI!$A$4:$B$15000,2,FALSE),0)</f>
        <v>0</v>
      </c>
      <c r="F979" s="14">
        <f t="shared" ca="1" si="333"/>
        <v>1</v>
      </c>
      <c r="G979" s="14">
        <f ca="1">(TRUNC(PRODUCT($F$12:$F978),16))</f>
        <v>1.48035643743412</v>
      </c>
      <c r="H979" s="14">
        <f t="shared" si="334"/>
        <v>1</v>
      </c>
      <c r="I979" s="14">
        <f t="shared" ca="1" si="335"/>
        <v>1.48035644</v>
      </c>
      <c r="J979" s="13">
        <f t="shared" si="349"/>
        <v>0</v>
      </c>
      <c r="K979" s="29">
        <f t="shared" si="336"/>
        <v>44538</v>
      </c>
      <c r="L979" s="2">
        <f t="shared" si="337"/>
        <v>967</v>
      </c>
      <c r="M979" s="17">
        <f t="shared" si="338"/>
        <v>967</v>
      </c>
      <c r="N979" s="12">
        <f t="shared" si="339"/>
        <v>1</v>
      </c>
      <c r="O979" s="12">
        <f t="shared" ca="1" si="340"/>
        <v>1.48035644</v>
      </c>
      <c r="P979" s="17">
        <f t="shared" si="341"/>
        <v>0</v>
      </c>
      <c r="Q979" s="14">
        <f t="shared" ca="1" si="342"/>
        <v>480.35644000000002</v>
      </c>
      <c r="R979" s="20">
        <f t="shared" si="346"/>
        <v>0</v>
      </c>
      <c r="S979" s="14">
        <f t="shared" si="343"/>
        <v>0</v>
      </c>
      <c r="T979" s="4" t="str">
        <f t="shared" si="344"/>
        <v>A+J=</v>
      </c>
      <c r="U979" s="29">
        <f t="shared" si="345"/>
        <v>46021</v>
      </c>
      <c r="V979" s="3"/>
      <c r="W979" s="3"/>
      <c r="X979" s="3"/>
      <c r="Y979" s="29"/>
      <c r="Z979" s="3"/>
      <c r="AA979" s="1"/>
      <c r="AB979" s="3"/>
      <c r="AC979" s="3"/>
      <c r="AD979" s="3"/>
      <c r="AE979" s="3"/>
      <c r="AF979" s="3"/>
      <c r="AG979" s="11"/>
      <c r="AH979" s="3"/>
      <c r="AI979" s="3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  <c r="EA979" s="2"/>
      <c r="EB979" s="2"/>
      <c r="EC979" s="2"/>
      <c r="ED979" s="2"/>
      <c r="EE979" s="2"/>
      <c r="EF979" s="2"/>
      <c r="EG979" s="2"/>
      <c r="EH979" s="2"/>
      <c r="EI979" s="2"/>
      <c r="EJ979" s="2"/>
      <c r="EK979" s="2"/>
      <c r="EL979" s="2"/>
      <c r="EM979" s="2"/>
      <c r="EN979" s="2"/>
      <c r="EO979" s="2"/>
      <c r="EP979" s="2"/>
      <c r="EQ979" s="2"/>
      <c r="ER979" s="2"/>
      <c r="ES979" s="2"/>
      <c r="ET979" s="2"/>
      <c r="EU979" s="2"/>
      <c r="EV979" s="2"/>
      <c r="EW979" s="2"/>
      <c r="EX979" s="2"/>
      <c r="EY979" s="2"/>
    </row>
    <row r="980" spans="1:155" x14ac:dyDescent="0.15">
      <c r="A980" s="115">
        <f t="shared" si="347"/>
        <v>45944</v>
      </c>
      <c r="B980" s="116" t="str">
        <f t="shared" ca="1" si="331"/>
        <v>n.d</v>
      </c>
      <c r="C980" s="14">
        <f t="shared" si="332"/>
        <v>1000</v>
      </c>
      <c r="D980" s="95">
        <f t="shared" si="348"/>
        <v>45943</v>
      </c>
      <c r="E980" s="93">
        <f ca="1">IF(D980&lt;$B$1,VLOOKUP(D980,[1]DI!$A$4:$B$15000,2,FALSE),0)</f>
        <v>0</v>
      </c>
      <c r="F980" s="14">
        <f t="shared" ca="1" si="333"/>
        <v>1</v>
      </c>
      <c r="G980" s="14">
        <f ca="1">(TRUNC(PRODUCT($F$12:$F979),16))</f>
        <v>1.48035643743412</v>
      </c>
      <c r="H980" s="14">
        <f t="shared" si="334"/>
        <v>1</v>
      </c>
      <c r="I980" s="14">
        <f t="shared" ca="1" si="335"/>
        <v>1.48035644</v>
      </c>
      <c r="J980" s="13">
        <f t="shared" si="349"/>
        <v>0</v>
      </c>
      <c r="K980" s="29">
        <f t="shared" si="336"/>
        <v>44538</v>
      </c>
      <c r="L980" s="2">
        <f t="shared" si="337"/>
        <v>968</v>
      </c>
      <c r="M980" s="17">
        <f t="shared" si="338"/>
        <v>968</v>
      </c>
      <c r="N980" s="12">
        <f t="shared" si="339"/>
        <v>1</v>
      </c>
      <c r="O980" s="12">
        <f t="shared" ca="1" si="340"/>
        <v>1.48035644</v>
      </c>
      <c r="P980" s="17">
        <f t="shared" si="341"/>
        <v>0</v>
      </c>
      <c r="Q980" s="14">
        <f t="shared" ca="1" si="342"/>
        <v>480.35644000000002</v>
      </c>
      <c r="R980" s="20">
        <f t="shared" si="346"/>
        <v>0</v>
      </c>
      <c r="S980" s="14">
        <f t="shared" si="343"/>
        <v>0</v>
      </c>
      <c r="T980" s="4" t="str">
        <f t="shared" si="344"/>
        <v>A+J=</v>
      </c>
      <c r="U980" s="29">
        <f t="shared" si="345"/>
        <v>46021</v>
      </c>
      <c r="V980" s="3"/>
      <c r="W980" s="3"/>
      <c r="X980" s="3"/>
      <c r="Y980" s="29"/>
      <c r="Z980" s="3"/>
      <c r="AA980" s="1"/>
      <c r="AB980" s="3"/>
      <c r="AC980" s="3"/>
      <c r="AD980" s="3"/>
      <c r="AE980" s="3"/>
      <c r="AF980" s="3"/>
      <c r="AG980" s="11"/>
      <c r="AH980" s="3"/>
      <c r="AI980" s="3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  <c r="EA980" s="2"/>
      <c r="EB980" s="2"/>
      <c r="EC980" s="2"/>
      <c r="ED980" s="2"/>
      <c r="EE980" s="2"/>
      <c r="EF980" s="2"/>
      <c r="EG980" s="2"/>
      <c r="EH980" s="2"/>
      <c r="EI980" s="2"/>
      <c r="EJ980" s="2"/>
      <c r="EK980" s="2"/>
      <c r="EL980" s="2"/>
      <c r="EM980" s="2"/>
      <c r="EN980" s="2"/>
      <c r="EO980" s="2"/>
      <c r="EP980" s="2"/>
      <c r="EQ980" s="2"/>
      <c r="ER980" s="2"/>
      <c r="ES980" s="2"/>
      <c r="ET980" s="2"/>
      <c r="EU980" s="2"/>
      <c r="EV980" s="2"/>
      <c r="EW980" s="2"/>
      <c r="EX980" s="2"/>
      <c r="EY980" s="2"/>
    </row>
    <row r="981" spans="1:155" x14ac:dyDescent="0.15">
      <c r="A981" s="115">
        <f t="shared" si="347"/>
        <v>45945</v>
      </c>
      <c r="B981" s="116" t="str">
        <f t="shared" ca="1" si="331"/>
        <v>n.d</v>
      </c>
      <c r="C981" s="14">
        <f t="shared" si="332"/>
        <v>1000</v>
      </c>
      <c r="D981" s="95">
        <f t="shared" si="348"/>
        <v>45944</v>
      </c>
      <c r="E981" s="93">
        <f ca="1">IF(D981&lt;$B$1,VLOOKUP(D981,[1]DI!$A$4:$B$15000,2,FALSE),0)</f>
        <v>0</v>
      </c>
      <c r="F981" s="14">
        <f t="shared" ca="1" si="333"/>
        <v>1</v>
      </c>
      <c r="G981" s="14">
        <f ca="1">(TRUNC(PRODUCT($F$12:$F980),16))</f>
        <v>1.48035643743412</v>
      </c>
      <c r="H981" s="14">
        <f t="shared" si="334"/>
        <v>1</v>
      </c>
      <c r="I981" s="14">
        <f t="shared" ca="1" si="335"/>
        <v>1.48035644</v>
      </c>
      <c r="J981" s="13">
        <f t="shared" si="349"/>
        <v>0</v>
      </c>
      <c r="K981" s="29">
        <f t="shared" si="336"/>
        <v>44538</v>
      </c>
      <c r="L981" s="2">
        <f t="shared" si="337"/>
        <v>969</v>
      </c>
      <c r="M981" s="17">
        <f t="shared" si="338"/>
        <v>969</v>
      </c>
      <c r="N981" s="12">
        <f t="shared" si="339"/>
        <v>1</v>
      </c>
      <c r="O981" s="12">
        <f t="shared" ca="1" si="340"/>
        <v>1.48035644</v>
      </c>
      <c r="P981" s="17">
        <f t="shared" si="341"/>
        <v>0</v>
      </c>
      <c r="Q981" s="14">
        <f t="shared" ca="1" si="342"/>
        <v>480.35644000000002</v>
      </c>
      <c r="R981" s="20">
        <f t="shared" si="346"/>
        <v>0</v>
      </c>
      <c r="S981" s="14">
        <f t="shared" si="343"/>
        <v>0</v>
      </c>
      <c r="T981" s="4" t="str">
        <f t="shared" si="344"/>
        <v>A+J=</v>
      </c>
      <c r="U981" s="29">
        <f t="shared" si="345"/>
        <v>46021</v>
      </c>
      <c r="V981" s="3"/>
      <c r="W981" s="3"/>
      <c r="X981" s="3"/>
      <c r="Y981" s="29"/>
      <c r="Z981" s="3"/>
      <c r="AA981" s="1"/>
      <c r="AB981" s="3"/>
      <c r="AC981" s="3"/>
      <c r="AD981" s="3"/>
      <c r="AE981" s="3"/>
      <c r="AF981" s="3"/>
      <c r="AG981" s="11"/>
      <c r="AH981" s="3"/>
      <c r="AI981" s="3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  <c r="EA981" s="2"/>
      <c r="EB981" s="2"/>
      <c r="EC981" s="2"/>
      <c r="ED981" s="2"/>
      <c r="EE981" s="2"/>
      <c r="EF981" s="2"/>
      <c r="EG981" s="2"/>
      <c r="EH981" s="2"/>
      <c r="EI981" s="2"/>
      <c r="EJ981" s="2"/>
      <c r="EK981" s="2"/>
      <c r="EL981" s="2"/>
      <c r="EM981" s="2"/>
      <c r="EN981" s="2"/>
      <c r="EO981" s="2"/>
      <c r="EP981" s="2"/>
      <c r="EQ981" s="2"/>
      <c r="ER981" s="2"/>
      <c r="ES981" s="2"/>
      <c r="ET981" s="2"/>
      <c r="EU981" s="2"/>
      <c r="EV981" s="2"/>
      <c r="EW981" s="2"/>
      <c r="EX981" s="2"/>
      <c r="EY981" s="2"/>
    </row>
    <row r="982" spans="1:155" x14ac:dyDescent="0.15">
      <c r="A982" s="115">
        <f t="shared" si="347"/>
        <v>45946</v>
      </c>
      <c r="B982" s="116" t="str">
        <f t="shared" ca="1" si="331"/>
        <v>n.d</v>
      </c>
      <c r="C982" s="14">
        <f t="shared" si="332"/>
        <v>1000</v>
      </c>
      <c r="D982" s="95">
        <f t="shared" si="348"/>
        <v>45945</v>
      </c>
      <c r="E982" s="93">
        <f ca="1">IF(D982&lt;$B$1,VLOOKUP(D982,[1]DI!$A$4:$B$15000,2,FALSE),0)</f>
        <v>0</v>
      </c>
      <c r="F982" s="14">
        <f t="shared" ca="1" si="333"/>
        <v>1</v>
      </c>
      <c r="G982" s="14">
        <f ca="1">(TRUNC(PRODUCT($F$12:$F981),16))</f>
        <v>1.48035643743412</v>
      </c>
      <c r="H982" s="14">
        <f t="shared" si="334"/>
        <v>1</v>
      </c>
      <c r="I982" s="14">
        <f t="shared" ca="1" si="335"/>
        <v>1.48035644</v>
      </c>
      <c r="J982" s="13">
        <f t="shared" si="349"/>
        <v>0</v>
      </c>
      <c r="K982" s="29">
        <f t="shared" si="336"/>
        <v>44538</v>
      </c>
      <c r="L982" s="2">
        <f t="shared" si="337"/>
        <v>970</v>
      </c>
      <c r="M982" s="17">
        <f t="shared" si="338"/>
        <v>970</v>
      </c>
      <c r="N982" s="12">
        <f t="shared" si="339"/>
        <v>1</v>
      </c>
      <c r="O982" s="12">
        <f t="shared" ca="1" si="340"/>
        <v>1.48035644</v>
      </c>
      <c r="P982" s="17">
        <f t="shared" si="341"/>
        <v>0</v>
      </c>
      <c r="Q982" s="14">
        <f t="shared" ca="1" si="342"/>
        <v>480.35644000000002</v>
      </c>
      <c r="R982" s="20">
        <f t="shared" si="346"/>
        <v>0</v>
      </c>
      <c r="S982" s="14">
        <f t="shared" si="343"/>
        <v>0</v>
      </c>
      <c r="T982" s="4" t="str">
        <f t="shared" si="344"/>
        <v>A+J=</v>
      </c>
      <c r="U982" s="29">
        <f t="shared" si="345"/>
        <v>46021</v>
      </c>
      <c r="V982" s="3"/>
      <c r="W982" s="3"/>
      <c r="X982" s="3"/>
      <c r="Y982" s="29"/>
      <c r="Z982" s="3"/>
      <c r="AA982" s="1"/>
      <c r="AB982" s="3"/>
      <c r="AC982" s="3"/>
      <c r="AD982" s="3"/>
      <c r="AE982" s="3"/>
      <c r="AF982" s="3"/>
      <c r="AG982" s="11"/>
      <c r="AH982" s="3"/>
      <c r="AI982" s="3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  <c r="EA982" s="2"/>
      <c r="EB982" s="2"/>
      <c r="EC982" s="2"/>
      <c r="ED982" s="2"/>
      <c r="EE982" s="2"/>
      <c r="EF982" s="2"/>
      <c r="EG982" s="2"/>
      <c r="EH982" s="2"/>
      <c r="EI982" s="2"/>
      <c r="EJ982" s="2"/>
      <c r="EK982" s="2"/>
      <c r="EL982" s="2"/>
      <c r="EM982" s="2"/>
      <c r="EN982" s="2"/>
      <c r="EO982" s="2"/>
      <c r="EP982" s="2"/>
      <c r="EQ982" s="2"/>
      <c r="ER982" s="2"/>
      <c r="ES982" s="2"/>
      <c r="ET982" s="2"/>
      <c r="EU982" s="2"/>
      <c r="EV982" s="2"/>
      <c r="EW982" s="2"/>
      <c r="EX982" s="2"/>
      <c r="EY982" s="2"/>
    </row>
    <row r="983" spans="1:155" x14ac:dyDescent="0.15">
      <c r="A983" s="115">
        <f t="shared" si="347"/>
        <v>45947</v>
      </c>
      <c r="B983" s="116" t="str">
        <f t="shared" ca="1" si="331"/>
        <v>n.d</v>
      </c>
      <c r="C983" s="14">
        <f t="shared" si="332"/>
        <v>1000</v>
      </c>
      <c r="D983" s="95">
        <f t="shared" si="348"/>
        <v>45946</v>
      </c>
      <c r="E983" s="93">
        <f ca="1">IF(D983&lt;$B$1,VLOOKUP(D983,[1]DI!$A$4:$B$15000,2,FALSE),0)</f>
        <v>0</v>
      </c>
      <c r="F983" s="14">
        <f t="shared" ca="1" si="333"/>
        <v>1</v>
      </c>
      <c r="G983" s="14">
        <f ca="1">(TRUNC(PRODUCT($F$12:$F982),16))</f>
        <v>1.48035643743412</v>
      </c>
      <c r="H983" s="14">
        <f t="shared" si="334"/>
        <v>1</v>
      </c>
      <c r="I983" s="14">
        <f t="shared" ca="1" si="335"/>
        <v>1.48035644</v>
      </c>
      <c r="J983" s="13">
        <f t="shared" si="349"/>
        <v>0</v>
      </c>
      <c r="K983" s="29">
        <f t="shared" si="336"/>
        <v>44538</v>
      </c>
      <c r="L983" s="2">
        <f t="shared" si="337"/>
        <v>971</v>
      </c>
      <c r="M983" s="17">
        <f t="shared" si="338"/>
        <v>971</v>
      </c>
      <c r="N983" s="12">
        <f t="shared" si="339"/>
        <v>1</v>
      </c>
      <c r="O983" s="12">
        <f t="shared" ca="1" si="340"/>
        <v>1.48035644</v>
      </c>
      <c r="P983" s="17">
        <f t="shared" si="341"/>
        <v>0</v>
      </c>
      <c r="Q983" s="14">
        <f t="shared" ca="1" si="342"/>
        <v>480.35644000000002</v>
      </c>
      <c r="R983" s="20">
        <f t="shared" si="346"/>
        <v>0</v>
      </c>
      <c r="S983" s="14">
        <f t="shared" si="343"/>
        <v>0</v>
      </c>
      <c r="T983" s="4" t="str">
        <f t="shared" si="344"/>
        <v>A+J=</v>
      </c>
      <c r="U983" s="29">
        <f t="shared" si="345"/>
        <v>46021</v>
      </c>
      <c r="V983" s="3"/>
      <c r="W983" s="3"/>
      <c r="X983" s="3"/>
      <c r="Y983" s="29"/>
      <c r="Z983" s="3"/>
      <c r="AA983" s="1"/>
      <c r="AB983" s="3"/>
      <c r="AC983" s="3"/>
      <c r="AD983" s="3"/>
      <c r="AE983" s="3"/>
      <c r="AF983" s="3"/>
      <c r="AG983" s="11"/>
      <c r="AH983" s="3"/>
      <c r="AI983" s="3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  <c r="EA983" s="2"/>
      <c r="EB983" s="2"/>
      <c r="EC983" s="2"/>
      <c r="ED983" s="2"/>
      <c r="EE983" s="2"/>
      <c r="EF983" s="2"/>
      <c r="EG983" s="2"/>
      <c r="EH983" s="2"/>
      <c r="EI983" s="2"/>
      <c r="EJ983" s="2"/>
      <c r="EK983" s="2"/>
      <c r="EL983" s="2"/>
      <c r="EM983" s="2"/>
      <c r="EN983" s="2"/>
      <c r="EO983" s="2"/>
      <c r="EP983" s="2"/>
      <c r="EQ983" s="2"/>
      <c r="ER983" s="2"/>
      <c r="ES983" s="2"/>
      <c r="ET983" s="2"/>
      <c r="EU983" s="2"/>
      <c r="EV983" s="2"/>
      <c r="EW983" s="2"/>
      <c r="EX983" s="2"/>
      <c r="EY983" s="2"/>
    </row>
    <row r="984" spans="1:155" x14ac:dyDescent="0.15">
      <c r="A984" s="115">
        <f t="shared" si="347"/>
        <v>45950</v>
      </c>
      <c r="B984" s="116" t="str">
        <f t="shared" ca="1" si="331"/>
        <v>n.d</v>
      </c>
      <c r="C984" s="14">
        <f t="shared" si="332"/>
        <v>1000</v>
      </c>
      <c r="D984" s="95">
        <f t="shared" si="348"/>
        <v>45947</v>
      </c>
      <c r="E984" s="93">
        <f ca="1">IF(D984&lt;$B$1,VLOOKUP(D984,[1]DI!$A$4:$B$15000,2,FALSE),0)</f>
        <v>0</v>
      </c>
      <c r="F984" s="14">
        <f t="shared" ca="1" si="333"/>
        <v>1</v>
      </c>
      <c r="G984" s="14">
        <f ca="1">(TRUNC(PRODUCT($F$12:$F983),16))</f>
        <v>1.48035643743412</v>
      </c>
      <c r="H984" s="14">
        <f t="shared" si="334"/>
        <v>1</v>
      </c>
      <c r="I984" s="14">
        <f t="shared" ca="1" si="335"/>
        <v>1.48035644</v>
      </c>
      <c r="J984" s="13">
        <f t="shared" si="349"/>
        <v>0</v>
      </c>
      <c r="K984" s="29">
        <f t="shared" si="336"/>
        <v>44538</v>
      </c>
      <c r="L984" s="2">
        <f t="shared" si="337"/>
        <v>972</v>
      </c>
      <c r="M984" s="17">
        <f t="shared" si="338"/>
        <v>972</v>
      </c>
      <c r="N984" s="12">
        <f t="shared" si="339"/>
        <v>1</v>
      </c>
      <c r="O984" s="12">
        <f t="shared" ca="1" si="340"/>
        <v>1.48035644</v>
      </c>
      <c r="P984" s="17">
        <f t="shared" si="341"/>
        <v>0</v>
      </c>
      <c r="Q984" s="14">
        <f t="shared" ca="1" si="342"/>
        <v>480.35644000000002</v>
      </c>
      <c r="R984" s="20">
        <f t="shared" si="346"/>
        <v>0</v>
      </c>
      <c r="S984" s="14">
        <f t="shared" si="343"/>
        <v>0</v>
      </c>
      <c r="T984" s="4" t="str">
        <f t="shared" si="344"/>
        <v>A+J=</v>
      </c>
      <c r="U984" s="29">
        <f t="shared" si="345"/>
        <v>46021</v>
      </c>
      <c r="V984" s="3"/>
      <c r="W984" s="3"/>
      <c r="X984" s="3"/>
      <c r="Y984" s="29"/>
      <c r="Z984" s="3"/>
      <c r="AA984" s="1"/>
      <c r="AB984" s="3"/>
      <c r="AC984" s="3"/>
      <c r="AD984" s="3"/>
      <c r="AE984" s="3"/>
      <c r="AF984" s="3"/>
      <c r="AG984" s="11"/>
      <c r="AH984" s="3"/>
      <c r="AI984" s="3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  <c r="EA984" s="2"/>
      <c r="EB984" s="2"/>
      <c r="EC984" s="2"/>
      <c r="ED984" s="2"/>
      <c r="EE984" s="2"/>
      <c r="EF984" s="2"/>
      <c r="EG984" s="2"/>
      <c r="EH984" s="2"/>
      <c r="EI984" s="2"/>
      <c r="EJ984" s="2"/>
      <c r="EK984" s="2"/>
      <c r="EL984" s="2"/>
      <c r="EM984" s="2"/>
      <c r="EN984" s="2"/>
      <c r="EO984" s="2"/>
      <c r="EP984" s="2"/>
      <c r="EQ984" s="2"/>
      <c r="ER984" s="2"/>
      <c r="ES984" s="2"/>
      <c r="ET984" s="2"/>
      <c r="EU984" s="2"/>
      <c r="EV984" s="2"/>
      <c r="EW984" s="2"/>
      <c r="EX984" s="2"/>
      <c r="EY984" s="2"/>
    </row>
    <row r="985" spans="1:155" x14ac:dyDescent="0.15">
      <c r="A985" s="115">
        <f t="shared" si="347"/>
        <v>45951</v>
      </c>
      <c r="B985" s="116" t="str">
        <f t="shared" ca="1" si="331"/>
        <v>n.d</v>
      </c>
      <c r="C985" s="14">
        <f t="shared" si="332"/>
        <v>1000</v>
      </c>
      <c r="D985" s="95">
        <f t="shared" si="348"/>
        <v>45950</v>
      </c>
      <c r="E985" s="93">
        <f ca="1">IF(D985&lt;$B$1,VLOOKUP(D985,[1]DI!$A$4:$B$15000,2,FALSE),0)</f>
        <v>0</v>
      </c>
      <c r="F985" s="14">
        <f t="shared" ca="1" si="333"/>
        <v>1</v>
      </c>
      <c r="G985" s="14">
        <f ca="1">(TRUNC(PRODUCT($F$12:$F984),16))</f>
        <v>1.48035643743412</v>
      </c>
      <c r="H985" s="14">
        <f t="shared" si="334"/>
        <v>1</v>
      </c>
      <c r="I985" s="14">
        <f t="shared" ca="1" si="335"/>
        <v>1.48035644</v>
      </c>
      <c r="J985" s="13">
        <f t="shared" si="349"/>
        <v>0</v>
      </c>
      <c r="K985" s="29">
        <f t="shared" si="336"/>
        <v>44538</v>
      </c>
      <c r="L985" s="2">
        <f t="shared" si="337"/>
        <v>973</v>
      </c>
      <c r="M985" s="17">
        <f t="shared" si="338"/>
        <v>973</v>
      </c>
      <c r="N985" s="12">
        <f t="shared" si="339"/>
        <v>1</v>
      </c>
      <c r="O985" s="12">
        <f t="shared" ca="1" si="340"/>
        <v>1.48035644</v>
      </c>
      <c r="P985" s="17">
        <f t="shared" si="341"/>
        <v>0</v>
      </c>
      <c r="Q985" s="14">
        <f t="shared" ca="1" si="342"/>
        <v>480.35644000000002</v>
      </c>
      <c r="R985" s="20">
        <f t="shared" si="346"/>
        <v>0</v>
      </c>
      <c r="S985" s="14">
        <f t="shared" si="343"/>
        <v>0</v>
      </c>
      <c r="T985" s="4" t="str">
        <f t="shared" si="344"/>
        <v>A+J=</v>
      </c>
      <c r="U985" s="29">
        <f t="shared" si="345"/>
        <v>46021</v>
      </c>
      <c r="V985" s="3"/>
      <c r="W985" s="3"/>
      <c r="X985" s="3"/>
      <c r="Y985" s="29"/>
      <c r="Z985" s="3"/>
      <c r="AA985" s="1"/>
      <c r="AB985" s="3"/>
      <c r="AC985" s="3"/>
      <c r="AD985" s="3"/>
      <c r="AE985" s="3"/>
      <c r="AF985" s="3"/>
      <c r="AG985" s="11"/>
      <c r="AH985" s="3"/>
      <c r="AI985" s="3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  <c r="EA985" s="2"/>
      <c r="EB985" s="2"/>
      <c r="EC985" s="2"/>
      <c r="ED985" s="2"/>
      <c r="EE985" s="2"/>
      <c r="EF985" s="2"/>
      <c r="EG985" s="2"/>
      <c r="EH985" s="2"/>
      <c r="EI985" s="2"/>
      <c r="EJ985" s="2"/>
      <c r="EK985" s="2"/>
      <c r="EL985" s="2"/>
      <c r="EM985" s="2"/>
      <c r="EN985" s="2"/>
      <c r="EO985" s="2"/>
      <c r="EP985" s="2"/>
      <c r="EQ985" s="2"/>
      <c r="ER985" s="2"/>
      <c r="ES985" s="2"/>
      <c r="ET985" s="2"/>
      <c r="EU985" s="2"/>
      <c r="EV985" s="2"/>
      <c r="EW985" s="2"/>
      <c r="EX985" s="2"/>
      <c r="EY985" s="2"/>
    </row>
    <row r="986" spans="1:155" x14ac:dyDescent="0.15">
      <c r="A986" s="115">
        <f t="shared" si="347"/>
        <v>45952</v>
      </c>
      <c r="B986" s="116" t="str">
        <f t="shared" ca="1" si="331"/>
        <v>n.d</v>
      </c>
      <c r="C986" s="14">
        <f t="shared" si="332"/>
        <v>1000</v>
      </c>
      <c r="D986" s="95">
        <f t="shared" si="348"/>
        <v>45951</v>
      </c>
      <c r="E986" s="93">
        <f ca="1">IF(D986&lt;$B$1,VLOOKUP(D986,[1]DI!$A$4:$B$15000,2,FALSE),0)</f>
        <v>0</v>
      </c>
      <c r="F986" s="14">
        <f t="shared" ca="1" si="333"/>
        <v>1</v>
      </c>
      <c r="G986" s="14">
        <f ca="1">(TRUNC(PRODUCT($F$12:$F985),16))</f>
        <v>1.48035643743412</v>
      </c>
      <c r="H986" s="14">
        <f t="shared" si="334"/>
        <v>1</v>
      </c>
      <c r="I986" s="14">
        <f t="shared" ca="1" si="335"/>
        <v>1.48035644</v>
      </c>
      <c r="J986" s="13">
        <f t="shared" si="349"/>
        <v>0</v>
      </c>
      <c r="K986" s="29">
        <f t="shared" si="336"/>
        <v>44538</v>
      </c>
      <c r="L986" s="2">
        <f t="shared" si="337"/>
        <v>974</v>
      </c>
      <c r="M986" s="17">
        <f t="shared" si="338"/>
        <v>974</v>
      </c>
      <c r="N986" s="12">
        <f t="shared" si="339"/>
        <v>1</v>
      </c>
      <c r="O986" s="12">
        <f t="shared" ca="1" si="340"/>
        <v>1.48035644</v>
      </c>
      <c r="P986" s="17">
        <f t="shared" si="341"/>
        <v>0</v>
      </c>
      <c r="Q986" s="14">
        <f t="shared" ca="1" si="342"/>
        <v>480.35644000000002</v>
      </c>
      <c r="R986" s="20">
        <f t="shared" si="346"/>
        <v>0</v>
      </c>
      <c r="S986" s="14">
        <f t="shared" si="343"/>
        <v>0</v>
      </c>
      <c r="T986" s="4" t="str">
        <f t="shared" si="344"/>
        <v>A+J=</v>
      </c>
      <c r="U986" s="29">
        <f t="shared" si="345"/>
        <v>46021</v>
      </c>
      <c r="V986" s="3"/>
      <c r="W986" s="3"/>
      <c r="X986" s="3"/>
      <c r="Y986" s="29"/>
      <c r="Z986" s="3"/>
      <c r="AA986" s="1"/>
      <c r="AB986" s="3"/>
      <c r="AC986" s="3"/>
      <c r="AD986" s="3"/>
      <c r="AE986" s="3"/>
      <c r="AF986" s="3"/>
      <c r="AG986" s="11"/>
      <c r="AH986" s="3"/>
      <c r="AI986" s="3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  <c r="EA986" s="2"/>
      <c r="EB986" s="2"/>
      <c r="EC986" s="2"/>
      <c r="ED986" s="2"/>
      <c r="EE986" s="2"/>
      <c r="EF986" s="2"/>
      <c r="EG986" s="2"/>
      <c r="EH986" s="2"/>
      <c r="EI986" s="2"/>
      <c r="EJ986" s="2"/>
      <c r="EK986" s="2"/>
      <c r="EL986" s="2"/>
      <c r="EM986" s="2"/>
      <c r="EN986" s="2"/>
      <c r="EO986" s="2"/>
      <c r="EP986" s="2"/>
      <c r="EQ986" s="2"/>
      <c r="ER986" s="2"/>
      <c r="ES986" s="2"/>
      <c r="ET986" s="2"/>
      <c r="EU986" s="2"/>
      <c r="EV986" s="2"/>
      <c r="EW986" s="2"/>
      <c r="EX986" s="2"/>
      <c r="EY986" s="2"/>
    </row>
    <row r="987" spans="1:155" x14ac:dyDescent="0.15">
      <c r="A987" s="115">
        <f t="shared" si="347"/>
        <v>45953</v>
      </c>
      <c r="B987" s="116" t="str">
        <f t="shared" ca="1" si="331"/>
        <v>n.d</v>
      </c>
      <c r="C987" s="14">
        <f t="shared" si="332"/>
        <v>1000</v>
      </c>
      <c r="D987" s="95">
        <f t="shared" si="348"/>
        <v>45952</v>
      </c>
      <c r="E987" s="93">
        <f ca="1">IF(D987&lt;$B$1,VLOOKUP(D987,[1]DI!$A$4:$B$15000,2,FALSE),0)</f>
        <v>0</v>
      </c>
      <c r="F987" s="14">
        <f t="shared" ca="1" si="333"/>
        <v>1</v>
      </c>
      <c r="G987" s="14">
        <f ca="1">(TRUNC(PRODUCT($F$12:$F986),16))</f>
        <v>1.48035643743412</v>
      </c>
      <c r="H987" s="14">
        <f t="shared" si="334"/>
        <v>1</v>
      </c>
      <c r="I987" s="14">
        <f t="shared" ca="1" si="335"/>
        <v>1.48035644</v>
      </c>
      <c r="J987" s="13">
        <f t="shared" si="349"/>
        <v>0</v>
      </c>
      <c r="K987" s="29">
        <f t="shared" si="336"/>
        <v>44538</v>
      </c>
      <c r="L987" s="2">
        <f t="shared" si="337"/>
        <v>975</v>
      </c>
      <c r="M987" s="17">
        <f t="shared" si="338"/>
        <v>975</v>
      </c>
      <c r="N987" s="12">
        <f t="shared" si="339"/>
        <v>1</v>
      </c>
      <c r="O987" s="12">
        <f t="shared" ca="1" si="340"/>
        <v>1.48035644</v>
      </c>
      <c r="P987" s="17">
        <f t="shared" si="341"/>
        <v>0</v>
      </c>
      <c r="Q987" s="14">
        <f t="shared" ca="1" si="342"/>
        <v>480.35644000000002</v>
      </c>
      <c r="R987" s="20">
        <f t="shared" si="346"/>
        <v>0</v>
      </c>
      <c r="S987" s="14">
        <f t="shared" si="343"/>
        <v>0</v>
      </c>
      <c r="T987" s="4" t="str">
        <f t="shared" si="344"/>
        <v>A+J=</v>
      </c>
      <c r="U987" s="29">
        <f t="shared" si="345"/>
        <v>46021</v>
      </c>
      <c r="V987" s="3"/>
      <c r="W987" s="3"/>
      <c r="X987" s="3"/>
      <c r="Y987" s="29"/>
      <c r="Z987" s="3"/>
      <c r="AA987" s="1"/>
      <c r="AB987" s="3"/>
      <c r="AC987" s="3"/>
      <c r="AD987" s="3"/>
      <c r="AE987" s="3"/>
      <c r="AF987" s="3"/>
      <c r="AG987" s="11"/>
      <c r="AH987" s="3"/>
      <c r="AI987" s="3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  <c r="EA987" s="2"/>
      <c r="EB987" s="2"/>
      <c r="EC987" s="2"/>
      <c r="ED987" s="2"/>
      <c r="EE987" s="2"/>
      <c r="EF987" s="2"/>
      <c r="EG987" s="2"/>
      <c r="EH987" s="2"/>
      <c r="EI987" s="2"/>
      <c r="EJ987" s="2"/>
      <c r="EK987" s="2"/>
      <c r="EL987" s="2"/>
      <c r="EM987" s="2"/>
      <c r="EN987" s="2"/>
      <c r="EO987" s="2"/>
      <c r="EP987" s="2"/>
      <c r="EQ987" s="2"/>
      <c r="ER987" s="2"/>
      <c r="ES987" s="2"/>
      <c r="ET987" s="2"/>
      <c r="EU987" s="2"/>
      <c r="EV987" s="2"/>
      <c r="EW987" s="2"/>
      <c r="EX987" s="2"/>
      <c r="EY987" s="2"/>
    </row>
    <row r="988" spans="1:155" x14ac:dyDescent="0.15">
      <c r="A988" s="115">
        <f t="shared" si="347"/>
        <v>45954</v>
      </c>
      <c r="B988" s="116" t="str">
        <f t="shared" ca="1" si="331"/>
        <v>n.d</v>
      </c>
      <c r="C988" s="14">
        <f t="shared" si="332"/>
        <v>1000</v>
      </c>
      <c r="D988" s="95">
        <f t="shared" si="348"/>
        <v>45953</v>
      </c>
      <c r="E988" s="93">
        <f ca="1">IF(D988&lt;$B$1,VLOOKUP(D988,[1]DI!$A$4:$B$15000,2,FALSE),0)</f>
        <v>0</v>
      </c>
      <c r="F988" s="14">
        <f t="shared" ca="1" si="333"/>
        <v>1</v>
      </c>
      <c r="G988" s="14">
        <f ca="1">(TRUNC(PRODUCT($F$12:$F987),16))</f>
        <v>1.48035643743412</v>
      </c>
      <c r="H988" s="14">
        <f t="shared" si="334"/>
        <v>1</v>
      </c>
      <c r="I988" s="14">
        <f t="shared" ca="1" si="335"/>
        <v>1.48035644</v>
      </c>
      <c r="J988" s="13">
        <f t="shared" si="349"/>
        <v>0</v>
      </c>
      <c r="K988" s="29">
        <f t="shared" si="336"/>
        <v>44538</v>
      </c>
      <c r="L988" s="2">
        <f t="shared" si="337"/>
        <v>976</v>
      </c>
      <c r="M988" s="17">
        <f t="shared" si="338"/>
        <v>976</v>
      </c>
      <c r="N988" s="12">
        <f t="shared" si="339"/>
        <v>1</v>
      </c>
      <c r="O988" s="12">
        <f t="shared" ca="1" si="340"/>
        <v>1.48035644</v>
      </c>
      <c r="P988" s="17">
        <f t="shared" si="341"/>
        <v>0</v>
      </c>
      <c r="Q988" s="14">
        <f t="shared" ca="1" si="342"/>
        <v>480.35644000000002</v>
      </c>
      <c r="R988" s="20">
        <f t="shared" si="346"/>
        <v>0</v>
      </c>
      <c r="S988" s="14">
        <f t="shared" si="343"/>
        <v>0</v>
      </c>
      <c r="T988" s="4" t="str">
        <f t="shared" si="344"/>
        <v>A+J=</v>
      </c>
      <c r="U988" s="29">
        <f t="shared" si="345"/>
        <v>46021</v>
      </c>
      <c r="V988" s="3"/>
      <c r="W988" s="3"/>
      <c r="X988" s="3"/>
      <c r="Y988" s="29"/>
      <c r="Z988" s="3"/>
      <c r="AA988" s="1"/>
      <c r="AB988" s="3"/>
      <c r="AC988" s="3"/>
      <c r="AD988" s="3"/>
      <c r="AE988" s="3"/>
      <c r="AF988" s="3"/>
      <c r="AG988" s="11"/>
      <c r="AH988" s="3"/>
      <c r="AI988" s="3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  <c r="EA988" s="2"/>
      <c r="EB988" s="2"/>
      <c r="EC988" s="2"/>
      <c r="ED988" s="2"/>
      <c r="EE988" s="2"/>
      <c r="EF988" s="2"/>
      <c r="EG988" s="2"/>
      <c r="EH988" s="2"/>
      <c r="EI988" s="2"/>
      <c r="EJ988" s="2"/>
      <c r="EK988" s="2"/>
      <c r="EL988" s="2"/>
      <c r="EM988" s="2"/>
      <c r="EN988" s="2"/>
      <c r="EO988" s="2"/>
      <c r="EP988" s="2"/>
      <c r="EQ988" s="2"/>
      <c r="ER988" s="2"/>
      <c r="ES988" s="2"/>
      <c r="ET988" s="2"/>
      <c r="EU988" s="2"/>
      <c r="EV988" s="2"/>
      <c r="EW988" s="2"/>
      <c r="EX988" s="2"/>
      <c r="EY988" s="2"/>
    </row>
    <row r="989" spans="1:155" x14ac:dyDescent="0.15">
      <c r="A989" s="115">
        <f t="shared" si="347"/>
        <v>45957</v>
      </c>
      <c r="B989" s="116" t="str">
        <f t="shared" ca="1" si="331"/>
        <v>n.d</v>
      </c>
      <c r="C989" s="14">
        <f t="shared" si="332"/>
        <v>1000</v>
      </c>
      <c r="D989" s="95">
        <f t="shared" si="348"/>
        <v>45954</v>
      </c>
      <c r="E989" s="93">
        <f ca="1">IF(D989&lt;$B$1,VLOOKUP(D989,[1]DI!$A$4:$B$15000,2,FALSE),0)</f>
        <v>0</v>
      </c>
      <c r="F989" s="14">
        <f t="shared" ca="1" si="333"/>
        <v>1</v>
      </c>
      <c r="G989" s="14">
        <f ca="1">(TRUNC(PRODUCT($F$12:$F988),16))</f>
        <v>1.48035643743412</v>
      </c>
      <c r="H989" s="14">
        <f t="shared" si="334"/>
        <v>1</v>
      </c>
      <c r="I989" s="14">
        <f t="shared" ca="1" si="335"/>
        <v>1.48035644</v>
      </c>
      <c r="J989" s="13">
        <f t="shared" si="349"/>
        <v>0</v>
      </c>
      <c r="K989" s="29">
        <f t="shared" si="336"/>
        <v>44538</v>
      </c>
      <c r="L989" s="2">
        <f t="shared" si="337"/>
        <v>977</v>
      </c>
      <c r="M989" s="17">
        <f t="shared" si="338"/>
        <v>977</v>
      </c>
      <c r="N989" s="12">
        <f t="shared" si="339"/>
        <v>1</v>
      </c>
      <c r="O989" s="12">
        <f t="shared" ca="1" si="340"/>
        <v>1.48035644</v>
      </c>
      <c r="P989" s="17">
        <f t="shared" si="341"/>
        <v>0</v>
      </c>
      <c r="Q989" s="14">
        <f t="shared" ca="1" si="342"/>
        <v>480.35644000000002</v>
      </c>
      <c r="R989" s="20">
        <f t="shared" si="346"/>
        <v>0</v>
      </c>
      <c r="S989" s="14">
        <f t="shared" si="343"/>
        <v>0</v>
      </c>
      <c r="T989" s="4" t="str">
        <f t="shared" si="344"/>
        <v>A+J=</v>
      </c>
      <c r="U989" s="29">
        <f t="shared" si="345"/>
        <v>46021</v>
      </c>
      <c r="V989" s="3"/>
      <c r="W989" s="3"/>
      <c r="X989" s="3"/>
      <c r="Y989" s="29"/>
      <c r="Z989" s="3"/>
      <c r="AA989" s="1"/>
      <c r="AB989" s="3"/>
      <c r="AC989" s="3"/>
      <c r="AD989" s="3"/>
      <c r="AE989" s="3"/>
      <c r="AF989" s="3"/>
      <c r="AG989" s="11"/>
      <c r="AH989" s="3"/>
      <c r="AI989" s="3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  <c r="EA989" s="2"/>
      <c r="EB989" s="2"/>
      <c r="EC989" s="2"/>
      <c r="ED989" s="2"/>
      <c r="EE989" s="2"/>
      <c r="EF989" s="2"/>
      <c r="EG989" s="2"/>
      <c r="EH989" s="2"/>
      <c r="EI989" s="2"/>
      <c r="EJ989" s="2"/>
      <c r="EK989" s="2"/>
      <c r="EL989" s="2"/>
      <c r="EM989" s="2"/>
      <c r="EN989" s="2"/>
      <c r="EO989" s="2"/>
      <c r="EP989" s="2"/>
      <c r="EQ989" s="2"/>
      <c r="ER989" s="2"/>
      <c r="ES989" s="2"/>
      <c r="ET989" s="2"/>
      <c r="EU989" s="2"/>
      <c r="EV989" s="2"/>
      <c r="EW989" s="2"/>
      <c r="EX989" s="2"/>
      <c r="EY989" s="2"/>
    </row>
    <row r="990" spans="1:155" x14ac:dyDescent="0.15">
      <c r="A990" s="115">
        <f t="shared" si="347"/>
        <v>45958</v>
      </c>
      <c r="B990" s="116" t="str">
        <f t="shared" ca="1" si="331"/>
        <v>n.d</v>
      </c>
      <c r="C990" s="14">
        <f t="shared" si="332"/>
        <v>1000</v>
      </c>
      <c r="D990" s="95">
        <f t="shared" si="348"/>
        <v>45957</v>
      </c>
      <c r="E990" s="93">
        <f ca="1">IF(D990&lt;$B$1,VLOOKUP(D990,[1]DI!$A$4:$B$15000,2,FALSE),0)</f>
        <v>0</v>
      </c>
      <c r="F990" s="14">
        <f t="shared" ca="1" si="333"/>
        <v>1</v>
      </c>
      <c r="G990" s="14">
        <f ca="1">(TRUNC(PRODUCT($F$12:$F989),16))</f>
        <v>1.48035643743412</v>
      </c>
      <c r="H990" s="14">
        <f t="shared" si="334"/>
        <v>1</v>
      </c>
      <c r="I990" s="14">
        <f t="shared" ca="1" si="335"/>
        <v>1.48035644</v>
      </c>
      <c r="J990" s="13">
        <f t="shared" si="349"/>
        <v>0</v>
      </c>
      <c r="K990" s="29">
        <f t="shared" si="336"/>
        <v>44538</v>
      </c>
      <c r="L990" s="2">
        <f t="shared" si="337"/>
        <v>978</v>
      </c>
      <c r="M990" s="17">
        <f t="shared" si="338"/>
        <v>978</v>
      </c>
      <c r="N990" s="12">
        <f t="shared" si="339"/>
        <v>1</v>
      </c>
      <c r="O990" s="12">
        <f t="shared" ca="1" si="340"/>
        <v>1.48035644</v>
      </c>
      <c r="P990" s="17">
        <f t="shared" si="341"/>
        <v>0</v>
      </c>
      <c r="Q990" s="14">
        <f t="shared" ca="1" si="342"/>
        <v>480.35644000000002</v>
      </c>
      <c r="R990" s="20">
        <f t="shared" si="346"/>
        <v>0</v>
      </c>
      <c r="S990" s="14">
        <f t="shared" si="343"/>
        <v>0</v>
      </c>
      <c r="T990" s="4" t="str">
        <f t="shared" si="344"/>
        <v>A+J=</v>
      </c>
      <c r="U990" s="29">
        <f t="shared" si="345"/>
        <v>46021</v>
      </c>
      <c r="V990" s="3"/>
      <c r="W990" s="3"/>
      <c r="X990" s="3"/>
      <c r="Y990" s="29"/>
      <c r="Z990" s="3"/>
      <c r="AA990" s="1"/>
      <c r="AB990" s="3"/>
      <c r="AC990" s="3"/>
      <c r="AD990" s="3"/>
      <c r="AE990" s="3"/>
      <c r="AF990" s="3"/>
      <c r="AG990" s="11"/>
      <c r="AH990" s="3"/>
      <c r="AI990" s="3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  <c r="EA990" s="2"/>
      <c r="EB990" s="2"/>
      <c r="EC990" s="2"/>
      <c r="ED990" s="2"/>
      <c r="EE990" s="2"/>
      <c r="EF990" s="2"/>
      <c r="EG990" s="2"/>
      <c r="EH990" s="2"/>
      <c r="EI990" s="2"/>
      <c r="EJ990" s="2"/>
      <c r="EK990" s="2"/>
      <c r="EL990" s="2"/>
      <c r="EM990" s="2"/>
      <c r="EN990" s="2"/>
      <c r="EO990" s="2"/>
      <c r="EP990" s="2"/>
      <c r="EQ990" s="2"/>
      <c r="ER990" s="2"/>
      <c r="ES990" s="2"/>
      <c r="ET990" s="2"/>
      <c r="EU990" s="2"/>
      <c r="EV990" s="2"/>
      <c r="EW990" s="2"/>
      <c r="EX990" s="2"/>
      <c r="EY990" s="2"/>
    </row>
    <row r="991" spans="1:155" x14ac:dyDescent="0.15">
      <c r="A991" s="115">
        <f t="shared" si="347"/>
        <v>45959</v>
      </c>
      <c r="B991" s="116" t="str">
        <f t="shared" ca="1" si="331"/>
        <v>n.d</v>
      </c>
      <c r="C991" s="14">
        <f t="shared" si="332"/>
        <v>1000</v>
      </c>
      <c r="D991" s="95">
        <f t="shared" si="348"/>
        <v>45958</v>
      </c>
      <c r="E991" s="93">
        <f ca="1">IF(D991&lt;$B$1,VLOOKUP(D991,[1]DI!$A$4:$B$15000,2,FALSE),0)</f>
        <v>0</v>
      </c>
      <c r="F991" s="14">
        <f t="shared" ca="1" si="333"/>
        <v>1</v>
      </c>
      <c r="G991" s="14">
        <f ca="1">(TRUNC(PRODUCT($F$12:$F990),16))</f>
        <v>1.48035643743412</v>
      </c>
      <c r="H991" s="14">
        <f t="shared" si="334"/>
        <v>1</v>
      </c>
      <c r="I991" s="14">
        <f t="shared" ca="1" si="335"/>
        <v>1.48035644</v>
      </c>
      <c r="J991" s="13">
        <f t="shared" si="349"/>
        <v>0</v>
      </c>
      <c r="K991" s="29">
        <f t="shared" si="336"/>
        <v>44538</v>
      </c>
      <c r="L991" s="2">
        <f t="shared" si="337"/>
        <v>979</v>
      </c>
      <c r="M991" s="17">
        <f t="shared" si="338"/>
        <v>979</v>
      </c>
      <c r="N991" s="12">
        <f t="shared" si="339"/>
        <v>1</v>
      </c>
      <c r="O991" s="12">
        <f t="shared" ca="1" si="340"/>
        <v>1.48035644</v>
      </c>
      <c r="P991" s="17">
        <f t="shared" si="341"/>
        <v>0</v>
      </c>
      <c r="Q991" s="14">
        <f t="shared" ca="1" si="342"/>
        <v>480.35644000000002</v>
      </c>
      <c r="R991" s="20">
        <f t="shared" si="346"/>
        <v>0</v>
      </c>
      <c r="S991" s="14">
        <f t="shared" si="343"/>
        <v>0</v>
      </c>
      <c r="T991" s="4" t="str">
        <f t="shared" si="344"/>
        <v>A+J=</v>
      </c>
      <c r="U991" s="29">
        <f t="shared" si="345"/>
        <v>46021</v>
      </c>
      <c r="V991" s="3"/>
      <c r="W991" s="3"/>
      <c r="X991" s="3"/>
      <c r="Y991" s="29"/>
      <c r="Z991" s="3"/>
      <c r="AA991" s="1"/>
      <c r="AB991" s="3"/>
      <c r="AC991" s="3"/>
      <c r="AD991" s="3"/>
      <c r="AE991" s="3"/>
      <c r="AF991" s="3"/>
      <c r="AG991" s="11"/>
      <c r="AH991" s="3"/>
      <c r="AI991" s="3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  <c r="EA991" s="2"/>
      <c r="EB991" s="2"/>
      <c r="EC991" s="2"/>
      <c r="ED991" s="2"/>
      <c r="EE991" s="2"/>
      <c r="EF991" s="2"/>
      <c r="EG991" s="2"/>
      <c r="EH991" s="2"/>
      <c r="EI991" s="2"/>
      <c r="EJ991" s="2"/>
      <c r="EK991" s="2"/>
      <c r="EL991" s="2"/>
      <c r="EM991" s="2"/>
      <c r="EN991" s="2"/>
      <c r="EO991" s="2"/>
      <c r="EP991" s="2"/>
      <c r="EQ991" s="2"/>
      <c r="ER991" s="2"/>
      <c r="ES991" s="2"/>
      <c r="ET991" s="2"/>
      <c r="EU991" s="2"/>
      <c r="EV991" s="2"/>
      <c r="EW991" s="2"/>
      <c r="EX991" s="2"/>
      <c r="EY991" s="2"/>
    </row>
    <row r="992" spans="1:155" x14ac:dyDescent="0.15">
      <c r="A992" s="115">
        <f t="shared" si="347"/>
        <v>45960</v>
      </c>
      <c r="B992" s="116" t="str">
        <f t="shared" ca="1" si="331"/>
        <v>n.d</v>
      </c>
      <c r="C992" s="14">
        <f t="shared" si="332"/>
        <v>1000</v>
      </c>
      <c r="D992" s="95">
        <f t="shared" si="348"/>
        <v>45959</v>
      </c>
      <c r="E992" s="93">
        <f ca="1">IF(D992&lt;$B$1,VLOOKUP(D992,[1]DI!$A$4:$B$15000,2,FALSE),0)</f>
        <v>0</v>
      </c>
      <c r="F992" s="14">
        <f t="shared" ca="1" si="333"/>
        <v>1</v>
      </c>
      <c r="G992" s="14">
        <f ca="1">(TRUNC(PRODUCT($F$12:$F991),16))</f>
        <v>1.48035643743412</v>
      </c>
      <c r="H992" s="14">
        <f t="shared" si="334"/>
        <v>1</v>
      </c>
      <c r="I992" s="14">
        <f t="shared" ca="1" si="335"/>
        <v>1.48035644</v>
      </c>
      <c r="J992" s="13">
        <f t="shared" si="349"/>
        <v>0</v>
      </c>
      <c r="K992" s="29">
        <f t="shared" si="336"/>
        <v>44538</v>
      </c>
      <c r="L992" s="2">
        <f t="shared" si="337"/>
        <v>980</v>
      </c>
      <c r="M992" s="17">
        <f t="shared" si="338"/>
        <v>980</v>
      </c>
      <c r="N992" s="12">
        <f t="shared" si="339"/>
        <v>1</v>
      </c>
      <c r="O992" s="12">
        <f t="shared" ca="1" si="340"/>
        <v>1.48035644</v>
      </c>
      <c r="P992" s="17">
        <f t="shared" si="341"/>
        <v>0</v>
      </c>
      <c r="Q992" s="14">
        <f t="shared" ca="1" si="342"/>
        <v>480.35644000000002</v>
      </c>
      <c r="R992" s="20">
        <f t="shared" si="346"/>
        <v>0</v>
      </c>
      <c r="S992" s="14">
        <f t="shared" si="343"/>
        <v>0</v>
      </c>
      <c r="T992" s="4" t="str">
        <f t="shared" si="344"/>
        <v>A+J=</v>
      </c>
      <c r="U992" s="29">
        <f t="shared" si="345"/>
        <v>46021</v>
      </c>
      <c r="V992" s="3"/>
      <c r="W992" s="3"/>
      <c r="X992" s="3"/>
      <c r="Y992" s="29"/>
      <c r="Z992" s="3"/>
      <c r="AA992" s="1"/>
      <c r="AB992" s="3"/>
      <c r="AC992" s="3"/>
      <c r="AD992" s="3"/>
      <c r="AE992" s="3"/>
      <c r="AF992" s="3"/>
      <c r="AG992" s="11"/>
      <c r="AH992" s="3"/>
      <c r="AI992" s="3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  <c r="EA992" s="2"/>
      <c r="EB992" s="2"/>
      <c r="EC992" s="2"/>
      <c r="ED992" s="2"/>
      <c r="EE992" s="2"/>
      <c r="EF992" s="2"/>
      <c r="EG992" s="2"/>
      <c r="EH992" s="2"/>
      <c r="EI992" s="2"/>
      <c r="EJ992" s="2"/>
      <c r="EK992" s="2"/>
      <c r="EL992" s="2"/>
      <c r="EM992" s="2"/>
      <c r="EN992" s="2"/>
      <c r="EO992" s="2"/>
      <c r="EP992" s="2"/>
      <c r="EQ992" s="2"/>
      <c r="ER992" s="2"/>
      <c r="ES992" s="2"/>
      <c r="ET992" s="2"/>
      <c r="EU992" s="2"/>
      <c r="EV992" s="2"/>
      <c r="EW992" s="2"/>
      <c r="EX992" s="2"/>
      <c r="EY992" s="2"/>
    </row>
    <row r="993" spans="1:155" x14ac:dyDescent="0.15">
      <c r="A993" s="115">
        <f t="shared" si="347"/>
        <v>45961</v>
      </c>
      <c r="B993" s="116" t="str">
        <f t="shared" ca="1" si="331"/>
        <v>n.d</v>
      </c>
      <c r="C993" s="14">
        <f t="shared" si="332"/>
        <v>1000</v>
      </c>
      <c r="D993" s="95">
        <f t="shared" si="348"/>
        <v>45960</v>
      </c>
      <c r="E993" s="93">
        <f ca="1">IF(D993&lt;$B$1,VLOOKUP(D993,[1]DI!$A$4:$B$15000,2,FALSE),0)</f>
        <v>0</v>
      </c>
      <c r="F993" s="14">
        <f t="shared" ca="1" si="333"/>
        <v>1</v>
      </c>
      <c r="G993" s="14">
        <f ca="1">(TRUNC(PRODUCT($F$12:$F992),16))</f>
        <v>1.48035643743412</v>
      </c>
      <c r="H993" s="14">
        <f t="shared" si="334"/>
        <v>1</v>
      </c>
      <c r="I993" s="14">
        <f t="shared" ca="1" si="335"/>
        <v>1.48035644</v>
      </c>
      <c r="J993" s="13">
        <f t="shared" si="349"/>
        <v>0</v>
      </c>
      <c r="K993" s="29">
        <f t="shared" si="336"/>
        <v>44538</v>
      </c>
      <c r="L993" s="2">
        <f t="shared" si="337"/>
        <v>981</v>
      </c>
      <c r="M993" s="17">
        <f t="shared" si="338"/>
        <v>981</v>
      </c>
      <c r="N993" s="12">
        <f t="shared" si="339"/>
        <v>1</v>
      </c>
      <c r="O993" s="12">
        <f t="shared" ca="1" si="340"/>
        <v>1.48035644</v>
      </c>
      <c r="P993" s="17">
        <f t="shared" si="341"/>
        <v>0</v>
      </c>
      <c r="Q993" s="14">
        <f t="shared" ca="1" si="342"/>
        <v>480.35644000000002</v>
      </c>
      <c r="R993" s="20">
        <f t="shared" si="346"/>
        <v>0</v>
      </c>
      <c r="S993" s="14">
        <f t="shared" si="343"/>
        <v>0</v>
      </c>
      <c r="T993" s="4" t="str">
        <f t="shared" si="344"/>
        <v>A+J=</v>
      </c>
      <c r="U993" s="29">
        <f t="shared" si="345"/>
        <v>46021</v>
      </c>
      <c r="V993" s="3"/>
      <c r="W993" s="3"/>
      <c r="X993" s="3"/>
      <c r="Y993" s="29"/>
      <c r="Z993" s="3"/>
      <c r="AA993" s="1"/>
      <c r="AB993" s="3"/>
      <c r="AC993" s="3"/>
      <c r="AD993" s="3"/>
      <c r="AE993" s="3"/>
      <c r="AF993" s="3"/>
      <c r="AG993" s="11"/>
      <c r="AH993" s="3"/>
      <c r="AI993" s="3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  <c r="DZ993" s="2"/>
      <c r="EA993" s="2"/>
      <c r="EB993" s="2"/>
      <c r="EC993" s="2"/>
      <c r="ED993" s="2"/>
      <c r="EE993" s="2"/>
      <c r="EF993" s="2"/>
      <c r="EG993" s="2"/>
      <c r="EH993" s="2"/>
      <c r="EI993" s="2"/>
      <c r="EJ993" s="2"/>
      <c r="EK993" s="2"/>
      <c r="EL993" s="2"/>
      <c r="EM993" s="2"/>
      <c r="EN993" s="2"/>
      <c r="EO993" s="2"/>
      <c r="EP993" s="2"/>
      <c r="EQ993" s="2"/>
      <c r="ER993" s="2"/>
      <c r="ES993" s="2"/>
      <c r="ET993" s="2"/>
      <c r="EU993" s="2"/>
      <c r="EV993" s="2"/>
      <c r="EW993" s="2"/>
      <c r="EX993" s="2"/>
      <c r="EY993" s="2"/>
    </row>
    <row r="994" spans="1:155" x14ac:dyDescent="0.15">
      <c r="A994" s="115">
        <f t="shared" si="347"/>
        <v>45964</v>
      </c>
      <c r="B994" s="116" t="str">
        <f t="shared" ca="1" si="331"/>
        <v>n.d</v>
      </c>
      <c r="C994" s="14">
        <f t="shared" si="332"/>
        <v>1000</v>
      </c>
      <c r="D994" s="95">
        <f t="shared" si="348"/>
        <v>45961</v>
      </c>
      <c r="E994" s="93">
        <f ca="1">IF(D994&lt;$B$1,VLOOKUP(D994,[1]DI!$A$4:$B$15000,2,FALSE),0)</f>
        <v>0</v>
      </c>
      <c r="F994" s="14">
        <f t="shared" ca="1" si="333"/>
        <v>1</v>
      </c>
      <c r="G994" s="14">
        <f ca="1">(TRUNC(PRODUCT($F$12:$F993),16))</f>
        <v>1.48035643743412</v>
      </c>
      <c r="H994" s="14">
        <f t="shared" si="334"/>
        <v>1</v>
      </c>
      <c r="I994" s="14">
        <f t="shared" ca="1" si="335"/>
        <v>1.48035644</v>
      </c>
      <c r="J994" s="13">
        <f t="shared" si="349"/>
        <v>0</v>
      </c>
      <c r="K994" s="29">
        <f t="shared" si="336"/>
        <v>44538</v>
      </c>
      <c r="L994" s="2">
        <f t="shared" si="337"/>
        <v>982</v>
      </c>
      <c r="M994" s="17">
        <f t="shared" si="338"/>
        <v>982</v>
      </c>
      <c r="N994" s="12">
        <f t="shared" si="339"/>
        <v>1</v>
      </c>
      <c r="O994" s="12">
        <f t="shared" ca="1" si="340"/>
        <v>1.48035644</v>
      </c>
      <c r="P994" s="17">
        <f t="shared" si="341"/>
        <v>0</v>
      </c>
      <c r="Q994" s="14">
        <f t="shared" ca="1" si="342"/>
        <v>480.35644000000002</v>
      </c>
      <c r="R994" s="20">
        <f t="shared" si="346"/>
        <v>0</v>
      </c>
      <c r="S994" s="14">
        <f t="shared" si="343"/>
        <v>0</v>
      </c>
      <c r="T994" s="4" t="str">
        <f t="shared" si="344"/>
        <v>A+J=</v>
      </c>
      <c r="U994" s="29">
        <f t="shared" si="345"/>
        <v>46021</v>
      </c>
      <c r="V994" s="3"/>
      <c r="W994" s="3"/>
      <c r="X994" s="3"/>
      <c r="Y994" s="29"/>
      <c r="Z994" s="3"/>
      <c r="AA994" s="1"/>
      <c r="AB994" s="3"/>
      <c r="AC994" s="3"/>
      <c r="AD994" s="3"/>
      <c r="AE994" s="3"/>
      <c r="AF994" s="3"/>
      <c r="AG994" s="11"/>
      <c r="AH994" s="3"/>
      <c r="AI994" s="3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  <c r="EA994" s="2"/>
      <c r="EB994" s="2"/>
      <c r="EC994" s="2"/>
      <c r="ED994" s="2"/>
      <c r="EE994" s="2"/>
      <c r="EF994" s="2"/>
      <c r="EG994" s="2"/>
      <c r="EH994" s="2"/>
      <c r="EI994" s="2"/>
      <c r="EJ994" s="2"/>
      <c r="EK994" s="2"/>
      <c r="EL994" s="2"/>
      <c r="EM994" s="2"/>
      <c r="EN994" s="2"/>
      <c r="EO994" s="2"/>
      <c r="EP994" s="2"/>
      <c r="EQ994" s="2"/>
      <c r="ER994" s="2"/>
      <c r="ES994" s="2"/>
      <c r="ET994" s="2"/>
      <c r="EU994" s="2"/>
      <c r="EV994" s="2"/>
      <c r="EW994" s="2"/>
      <c r="EX994" s="2"/>
      <c r="EY994" s="2"/>
    </row>
    <row r="995" spans="1:155" x14ac:dyDescent="0.15">
      <c r="A995" s="115">
        <f t="shared" si="347"/>
        <v>45965</v>
      </c>
      <c r="B995" s="116" t="str">
        <f t="shared" ca="1" si="331"/>
        <v>n.d</v>
      </c>
      <c r="C995" s="14">
        <f t="shared" si="332"/>
        <v>1000</v>
      </c>
      <c r="D995" s="95">
        <f t="shared" si="348"/>
        <v>45964</v>
      </c>
      <c r="E995" s="93">
        <f ca="1">IF(D995&lt;$B$1,VLOOKUP(D995,[1]DI!$A$4:$B$15000,2,FALSE),0)</f>
        <v>0</v>
      </c>
      <c r="F995" s="14">
        <f t="shared" ca="1" si="333"/>
        <v>1</v>
      </c>
      <c r="G995" s="14">
        <f ca="1">(TRUNC(PRODUCT($F$12:$F994),16))</f>
        <v>1.48035643743412</v>
      </c>
      <c r="H995" s="14">
        <f t="shared" si="334"/>
        <v>1</v>
      </c>
      <c r="I995" s="14">
        <f t="shared" ca="1" si="335"/>
        <v>1.48035644</v>
      </c>
      <c r="J995" s="13">
        <f t="shared" si="349"/>
        <v>0</v>
      </c>
      <c r="K995" s="29">
        <f t="shared" si="336"/>
        <v>44538</v>
      </c>
      <c r="L995" s="2">
        <f t="shared" si="337"/>
        <v>983</v>
      </c>
      <c r="M995" s="17">
        <f t="shared" si="338"/>
        <v>983</v>
      </c>
      <c r="N995" s="12">
        <f t="shared" si="339"/>
        <v>1</v>
      </c>
      <c r="O995" s="12">
        <f t="shared" ca="1" si="340"/>
        <v>1.48035644</v>
      </c>
      <c r="P995" s="17">
        <f t="shared" si="341"/>
        <v>0</v>
      </c>
      <c r="Q995" s="14">
        <f t="shared" ca="1" si="342"/>
        <v>480.35644000000002</v>
      </c>
      <c r="R995" s="20">
        <f t="shared" si="346"/>
        <v>0</v>
      </c>
      <c r="S995" s="14">
        <f t="shared" si="343"/>
        <v>0</v>
      </c>
      <c r="T995" s="4" t="str">
        <f t="shared" si="344"/>
        <v>A+J=</v>
      </c>
      <c r="U995" s="29">
        <f t="shared" si="345"/>
        <v>46021</v>
      </c>
      <c r="V995" s="3"/>
      <c r="W995" s="3"/>
      <c r="X995" s="3"/>
      <c r="Y995" s="29"/>
      <c r="Z995" s="3"/>
      <c r="AA995" s="1"/>
      <c r="AB995" s="3"/>
      <c r="AC995" s="3"/>
      <c r="AD995" s="3"/>
      <c r="AE995" s="3"/>
      <c r="AF995" s="3"/>
      <c r="AG995" s="11"/>
      <c r="AH995" s="3"/>
      <c r="AI995" s="3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  <c r="DZ995" s="2"/>
      <c r="EA995" s="2"/>
      <c r="EB995" s="2"/>
      <c r="EC995" s="2"/>
      <c r="ED995" s="2"/>
      <c r="EE995" s="2"/>
      <c r="EF995" s="2"/>
      <c r="EG995" s="2"/>
      <c r="EH995" s="2"/>
      <c r="EI995" s="2"/>
      <c r="EJ995" s="2"/>
      <c r="EK995" s="2"/>
      <c r="EL995" s="2"/>
      <c r="EM995" s="2"/>
      <c r="EN995" s="2"/>
      <c r="EO995" s="2"/>
      <c r="EP995" s="2"/>
      <c r="EQ995" s="2"/>
      <c r="ER995" s="2"/>
      <c r="ES995" s="2"/>
      <c r="ET995" s="2"/>
      <c r="EU995" s="2"/>
      <c r="EV995" s="2"/>
      <c r="EW995" s="2"/>
      <c r="EX995" s="2"/>
      <c r="EY995" s="2"/>
    </row>
    <row r="996" spans="1:155" x14ac:dyDescent="0.15">
      <c r="A996" s="115">
        <f t="shared" si="347"/>
        <v>45966</v>
      </c>
      <c r="B996" s="116" t="str">
        <f t="shared" ca="1" si="331"/>
        <v>n.d</v>
      </c>
      <c r="C996" s="14">
        <f t="shared" si="332"/>
        <v>1000</v>
      </c>
      <c r="D996" s="95">
        <f t="shared" si="348"/>
        <v>45965</v>
      </c>
      <c r="E996" s="93">
        <f ca="1">IF(D996&lt;$B$1,VLOOKUP(D996,[1]DI!$A$4:$B$15000,2,FALSE),0)</f>
        <v>0</v>
      </c>
      <c r="F996" s="14">
        <f t="shared" ca="1" si="333"/>
        <v>1</v>
      </c>
      <c r="G996" s="14">
        <f ca="1">(TRUNC(PRODUCT($F$12:$F995),16))</f>
        <v>1.48035643743412</v>
      </c>
      <c r="H996" s="14">
        <f t="shared" si="334"/>
        <v>1</v>
      </c>
      <c r="I996" s="14">
        <f t="shared" ca="1" si="335"/>
        <v>1.48035644</v>
      </c>
      <c r="J996" s="13">
        <f t="shared" si="349"/>
        <v>0</v>
      </c>
      <c r="K996" s="29">
        <f t="shared" si="336"/>
        <v>44538</v>
      </c>
      <c r="L996" s="2">
        <f t="shared" si="337"/>
        <v>984</v>
      </c>
      <c r="M996" s="17">
        <f t="shared" si="338"/>
        <v>984</v>
      </c>
      <c r="N996" s="12">
        <f t="shared" si="339"/>
        <v>1</v>
      </c>
      <c r="O996" s="12">
        <f t="shared" ca="1" si="340"/>
        <v>1.48035644</v>
      </c>
      <c r="P996" s="17">
        <f t="shared" si="341"/>
        <v>0</v>
      </c>
      <c r="Q996" s="14">
        <f t="shared" ca="1" si="342"/>
        <v>480.35644000000002</v>
      </c>
      <c r="R996" s="20">
        <f t="shared" si="346"/>
        <v>0</v>
      </c>
      <c r="S996" s="14">
        <f t="shared" si="343"/>
        <v>0</v>
      </c>
      <c r="T996" s="4" t="str">
        <f t="shared" si="344"/>
        <v>A+J=</v>
      </c>
      <c r="U996" s="29">
        <f t="shared" si="345"/>
        <v>46021</v>
      </c>
      <c r="V996" s="3"/>
      <c r="W996" s="3"/>
      <c r="X996" s="3"/>
      <c r="Y996" s="29"/>
      <c r="Z996" s="3"/>
      <c r="AA996" s="1"/>
      <c r="AB996" s="3"/>
      <c r="AC996" s="3"/>
      <c r="AD996" s="3"/>
      <c r="AE996" s="3"/>
      <c r="AF996" s="3"/>
      <c r="AG996" s="11"/>
      <c r="AH996" s="3"/>
      <c r="AI996" s="3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  <c r="EA996" s="2"/>
      <c r="EB996" s="2"/>
      <c r="EC996" s="2"/>
      <c r="ED996" s="2"/>
      <c r="EE996" s="2"/>
      <c r="EF996" s="2"/>
      <c r="EG996" s="2"/>
      <c r="EH996" s="2"/>
      <c r="EI996" s="2"/>
      <c r="EJ996" s="2"/>
      <c r="EK996" s="2"/>
      <c r="EL996" s="2"/>
      <c r="EM996" s="2"/>
      <c r="EN996" s="2"/>
      <c r="EO996" s="2"/>
      <c r="EP996" s="2"/>
      <c r="EQ996" s="2"/>
      <c r="ER996" s="2"/>
      <c r="ES996" s="2"/>
      <c r="ET996" s="2"/>
      <c r="EU996" s="2"/>
      <c r="EV996" s="2"/>
      <c r="EW996" s="2"/>
      <c r="EX996" s="2"/>
      <c r="EY996" s="2"/>
    </row>
    <row r="997" spans="1:155" x14ac:dyDescent="0.15">
      <c r="A997" s="115">
        <f t="shared" si="347"/>
        <v>45967</v>
      </c>
      <c r="B997" s="116" t="str">
        <f t="shared" ca="1" si="331"/>
        <v>n.d</v>
      </c>
      <c r="C997" s="14">
        <f t="shared" si="332"/>
        <v>1000</v>
      </c>
      <c r="D997" s="95">
        <f t="shared" si="348"/>
        <v>45966</v>
      </c>
      <c r="E997" s="93">
        <f ca="1">IF(D997&lt;$B$1,VLOOKUP(D997,[1]DI!$A$4:$B$15000,2,FALSE),0)</f>
        <v>0</v>
      </c>
      <c r="F997" s="14">
        <f t="shared" ca="1" si="333"/>
        <v>1</v>
      </c>
      <c r="G997" s="14">
        <f ca="1">(TRUNC(PRODUCT($F$12:$F996),16))</f>
        <v>1.48035643743412</v>
      </c>
      <c r="H997" s="14">
        <f t="shared" si="334"/>
        <v>1</v>
      </c>
      <c r="I997" s="14">
        <f t="shared" ca="1" si="335"/>
        <v>1.48035644</v>
      </c>
      <c r="J997" s="13">
        <f t="shared" si="349"/>
        <v>0</v>
      </c>
      <c r="K997" s="29">
        <f t="shared" si="336"/>
        <v>44538</v>
      </c>
      <c r="L997" s="2">
        <f t="shared" si="337"/>
        <v>985</v>
      </c>
      <c r="M997" s="17">
        <f t="shared" si="338"/>
        <v>985</v>
      </c>
      <c r="N997" s="12">
        <f t="shared" si="339"/>
        <v>1</v>
      </c>
      <c r="O997" s="12">
        <f t="shared" ca="1" si="340"/>
        <v>1.48035644</v>
      </c>
      <c r="P997" s="17">
        <f t="shared" si="341"/>
        <v>0</v>
      </c>
      <c r="Q997" s="14">
        <f t="shared" ca="1" si="342"/>
        <v>480.35644000000002</v>
      </c>
      <c r="R997" s="20">
        <f t="shared" si="346"/>
        <v>0</v>
      </c>
      <c r="S997" s="14">
        <f t="shared" si="343"/>
        <v>0</v>
      </c>
      <c r="T997" s="4" t="str">
        <f t="shared" si="344"/>
        <v>A+J=</v>
      </c>
      <c r="U997" s="29">
        <f t="shared" si="345"/>
        <v>46021</v>
      </c>
      <c r="V997" s="3"/>
      <c r="W997" s="3"/>
      <c r="X997" s="3"/>
      <c r="Y997" s="29"/>
      <c r="Z997" s="3"/>
      <c r="AA997" s="1"/>
      <c r="AB997" s="3"/>
      <c r="AC997" s="3"/>
      <c r="AD997" s="3"/>
      <c r="AE997" s="3"/>
      <c r="AF997" s="3"/>
      <c r="AG997" s="11"/>
      <c r="AH997" s="3"/>
      <c r="AI997" s="3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  <c r="EA997" s="2"/>
      <c r="EB997" s="2"/>
      <c r="EC997" s="2"/>
      <c r="ED997" s="2"/>
      <c r="EE997" s="2"/>
      <c r="EF997" s="2"/>
      <c r="EG997" s="2"/>
      <c r="EH997" s="2"/>
      <c r="EI997" s="2"/>
      <c r="EJ997" s="2"/>
      <c r="EK997" s="2"/>
      <c r="EL997" s="2"/>
      <c r="EM997" s="2"/>
      <c r="EN997" s="2"/>
      <c r="EO997" s="2"/>
      <c r="EP997" s="2"/>
      <c r="EQ997" s="2"/>
      <c r="ER997" s="2"/>
      <c r="ES997" s="2"/>
      <c r="ET997" s="2"/>
      <c r="EU997" s="2"/>
      <c r="EV997" s="2"/>
      <c r="EW997" s="2"/>
      <c r="EX997" s="2"/>
      <c r="EY997" s="2"/>
    </row>
    <row r="998" spans="1:155" x14ac:dyDescent="0.15">
      <c r="A998" s="115">
        <f t="shared" si="347"/>
        <v>45968</v>
      </c>
      <c r="B998" s="116" t="str">
        <f t="shared" ca="1" si="331"/>
        <v>n.d</v>
      </c>
      <c r="C998" s="14">
        <f t="shared" si="332"/>
        <v>1000</v>
      </c>
      <c r="D998" s="95">
        <f t="shared" si="348"/>
        <v>45967</v>
      </c>
      <c r="E998" s="93">
        <f ca="1">IF(D998&lt;$B$1,VLOOKUP(D998,[1]DI!$A$4:$B$15000,2,FALSE),0)</f>
        <v>0</v>
      </c>
      <c r="F998" s="14">
        <f t="shared" ca="1" si="333"/>
        <v>1</v>
      </c>
      <c r="G998" s="14">
        <f ca="1">(TRUNC(PRODUCT($F$12:$F997),16))</f>
        <v>1.48035643743412</v>
      </c>
      <c r="H998" s="14">
        <f t="shared" si="334"/>
        <v>1</v>
      </c>
      <c r="I998" s="14">
        <f t="shared" ca="1" si="335"/>
        <v>1.48035644</v>
      </c>
      <c r="J998" s="13">
        <f t="shared" si="349"/>
        <v>0</v>
      </c>
      <c r="K998" s="29">
        <f t="shared" si="336"/>
        <v>44538</v>
      </c>
      <c r="L998" s="2">
        <f t="shared" si="337"/>
        <v>986</v>
      </c>
      <c r="M998" s="17">
        <f t="shared" si="338"/>
        <v>986</v>
      </c>
      <c r="N998" s="12">
        <f t="shared" si="339"/>
        <v>1</v>
      </c>
      <c r="O998" s="12">
        <f t="shared" ca="1" si="340"/>
        <v>1.48035644</v>
      </c>
      <c r="P998" s="17">
        <f t="shared" si="341"/>
        <v>0</v>
      </c>
      <c r="Q998" s="14">
        <f t="shared" ca="1" si="342"/>
        <v>480.35644000000002</v>
      </c>
      <c r="R998" s="20">
        <f t="shared" si="346"/>
        <v>0</v>
      </c>
      <c r="S998" s="14">
        <f t="shared" si="343"/>
        <v>0</v>
      </c>
      <c r="T998" s="4" t="str">
        <f t="shared" si="344"/>
        <v>A+J=</v>
      </c>
      <c r="U998" s="29">
        <f t="shared" si="345"/>
        <v>46021</v>
      </c>
      <c r="V998" s="3"/>
      <c r="W998" s="3"/>
      <c r="X998" s="3"/>
      <c r="Y998" s="29"/>
      <c r="Z998" s="3"/>
      <c r="AA998" s="1"/>
      <c r="AB998" s="3"/>
      <c r="AC998" s="3"/>
      <c r="AD998" s="3"/>
      <c r="AE998" s="3"/>
      <c r="AF998" s="3"/>
      <c r="AG998" s="11"/>
      <c r="AH998" s="3"/>
      <c r="AI998" s="3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  <c r="EA998" s="2"/>
      <c r="EB998" s="2"/>
      <c r="EC998" s="2"/>
      <c r="ED998" s="2"/>
      <c r="EE998" s="2"/>
      <c r="EF998" s="2"/>
      <c r="EG998" s="2"/>
      <c r="EH998" s="2"/>
      <c r="EI998" s="2"/>
      <c r="EJ998" s="2"/>
      <c r="EK998" s="2"/>
      <c r="EL998" s="2"/>
      <c r="EM998" s="2"/>
      <c r="EN998" s="2"/>
      <c r="EO998" s="2"/>
      <c r="EP998" s="2"/>
      <c r="EQ998" s="2"/>
      <c r="ER998" s="2"/>
      <c r="ES998" s="2"/>
      <c r="ET998" s="2"/>
      <c r="EU998" s="2"/>
      <c r="EV998" s="2"/>
      <c r="EW998" s="2"/>
      <c r="EX998" s="2"/>
      <c r="EY998" s="2"/>
    </row>
    <row r="999" spans="1:155" x14ac:dyDescent="0.15">
      <c r="A999" s="115">
        <f t="shared" si="347"/>
        <v>45971</v>
      </c>
      <c r="B999" s="116" t="str">
        <f t="shared" ca="1" si="331"/>
        <v>n.d</v>
      </c>
      <c r="C999" s="14">
        <f t="shared" si="332"/>
        <v>1000</v>
      </c>
      <c r="D999" s="95">
        <f t="shared" si="348"/>
        <v>45968</v>
      </c>
      <c r="E999" s="93">
        <f ca="1">IF(D999&lt;$B$1,VLOOKUP(D999,[1]DI!$A$4:$B$15000,2,FALSE),0)</f>
        <v>0</v>
      </c>
      <c r="F999" s="14">
        <f t="shared" ca="1" si="333"/>
        <v>1</v>
      </c>
      <c r="G999" s="14">
        <f ca="1">(TRUNC(PRODUCT($F$12:$F998),16))</f>
        <v>1.48035643743412</v>
      </c>
      <c r="H999" s="14">
        <f t="shared" si="334"/>
        <v>1</v>
      </c>
      <c r="I999" s="14">
        <f t="shared" ca="1" si="335"/>
        <v>1.48035644</v>
      </c>
      <c r="J999" s="13">
        <f t="shared" si="349"/>
        <v>0</v>
      </c>
      <c r="K999" s="29">
        <f t="shared" si="336"/>
        <v>44538</v>
      </c>
      <c r="L999" s="2">
        <f t="shared" si="337"/>
        <v>987</v>
      </c>
      <c r="M999" s="17">
        <f t="shared" si="338"/>
        <v>987</v>
      </c>
      <c r="N999" s="12">
        <f t="shared" si="339"/>
        <v>1</v>
      </c>
      <c r="O999" s="12">
        <f t="shared" ca="1" si="340"/>
        <v>1.48035644</v>
      </c>
      <c r="P999" s="17">
        <f t="shared" si="341"/>
        <v>0</v>
      </c>
      <c r="Q999" s="14">
        <f t="shared" ca="1" si="342"/>
        <v>480.35644000000002</v>
      </c>
      <c r="R999" s="20">
        <f t="shared" si="346"/>
        <v>0</v>
      </c>
      <c r="S999" s="14">
        <f t="shared" si="343"/>
        <v>0</v>
      </c>
      <c r="T999" s="4" t="str">
        <f t="shared" si="344"/>
        <v>A+J=</v>
      </c>
      <c r="U999" s="29">
        <f t="shared" si="345"/>
        <v>46021</v>
      </c>
      <c r="V999" s="3"/>
      <c r="W999" s="3"/>
      <c r="X999" s="3"/>
      <c r="Y999" s="29"/>
      <c r="Z999" s="3"/>
      <c r="AA999" s="1"/>
      <c r="AB999" s="3"/>
      <c r="AC999" s="3"/>
      <c r="AD999" s="3"/>
      <c r="AE999" s="3"/>
      <c r="AF999" s="3"/>
      <c r="AG999" s="11"/>
      <c r="AH999" s="3"/>
      <c r="AI999" s="3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  <c r="DZ999" s="2"/>
      <c r="EA999" s="2"/>
      <c r="EB999" s="2"/>
      <c r="EC999" s="2"/>
      <c r="ED999" s="2"/>
      <c r="EE999" s="2"/>
      <c r="EF999" s="2"/>
      <c r="EG999" s="2"/>
      <c r="EH999" s="2"/>
      <c r="EI999" s="2"/>
      <c r="EJ999" s="2"/>
      <c r="EK999" s="2"/>
      <c r="EL999" s="2"/>
      <c r="EM999" s="2"/>
      <c r="EN999" s="2"/>
      <c r="EO999" s="2"/>
      <c r="EP999" s="2"/>
      <c r="EQ999" s="2"/>
      <c r="ER999" s="2"/>
      <c r="ES999" s="2"/>
      <c r="ET999" s="2"/>
      <c r="EU999" s="2"/>
      <c r="EV999" s="2"/>
      <c r="EW999" s="2"/>
      <c r="EX999" s="2"/>
      <c r="EY999" s="2"/>
    </row>
    <row r="1000" spans="1:155" x14ac:dyDescent="0.15">
      <c r="A1000" s="115">
        <f t="shared" si="347"/>
        <v>45972</v>
      </c>
      <c r="B1000" s="116" t="str">
        <f t="shared" ca="1" si="331"/>
        <v>n.d</v>
      </c>
      <c r="C1000" s="14">
        <f t="shared" si="332"/>
        <v>1000</v>
      </c>
      <c r="D1000" s="95">
        <f t="shared" si="348"/>
        <v>45971</v>
      </c>
      <c r="E1000" s="93">
        <f ca="1">IF(D1000&lt;$B$1,VLOOKUP(D1000,[1]DI!$A$4:$B$15000,2,FALSE),0)</f>
        <v>0</v>
      </c>
      <c r="F1000" s="14">
        <f t="shared" ca="1" si="333"/>
        <v>1</v>
      </c>
      <c r="G1000" s="14">
        <f ca="1">(TRUNC(PRODUCT($F$12:$F999),16))</f>
        <v>1.48035643743412</v>
      </c>
      <c r="H1000" s="14">
        <f t="shared" si="334"/>
        <v>1</v>
      </c>
      <c r="I1000" s="14">
        <f t="shared" ca="1" si="335"/>
        <v>1.48035644</v>
      </c>
      <c r="J1000" s="13">
        <f t="shared" si="349"/>
        <v>0</v>
      </c>
      <c r="K1000" s="29">
        <f t="shared" si="336"/>
        <v>44538</v>
      </c>
      <c r="L1000" s="2">
        <f t="shared" si="337"/>
        <v>988</v>
      </c>
      <c r="M1000" s="17">
        <f t="shared" si="338"/>
        <v>988</v>
      </c>
      <c r="N1000" s="12">
        <f t="shared" si="339"/>
        <v>1</v>
      </c>
      <c r="O1000" s="12">
        <f t="shared" ca="1" si="340"/>
        <v>1.48035644</v>
      </c>
      <c r="P1000" s="17">
        <f t="shared" si="341"/>
        <v>0</v>
      </c>
      <c r="Q1000" s="14">
        <f t="shared" ca="1" si="342"/>
        <v>480.35644000000002</v>
      </c>
      <c r="R1000" s="20">
        <f t="shared" si="346"/>
        <v>0</v>
      </c>
      <c r="S1000" s="14">
        <f t="shared" si="343"/>
        <v>0</v>
      </c>
      <c r="T1000" s="4" t="str">
        <f t="shared" si="344"/>
        <v>A+J=</v>
      </c>
      <c r="U1000" s="29">
        <f t="shared" si="345"/>
        <v>46021</v>
      </c>
      <c r="V1000" s="3"/>
      <c r="W1000" s="3"/>
      <c r="X1000" s="3"/>
      <c r="Y1000" s="29"/>
      <c r="Z1000" s="3"/>
      <c r="AA1000" s="1"/>
      <c r="AB1000" s="3"/>
      <c r="AC1000" s="3"/>
      <c r="AD1000" s="3"/>
      <c r="AE1000" s="3"/>
      <c r="AF1000" s="3"/>
      <c r="AG1000" s="11"/>
      <c r="AH1000" s="3"/>
      <c r="AI1000" s="3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  <c r="DZ1000" s="2"/>
      <c r="EA1000" s="2"/>
      <c r="EB1000" s="2"/>
      <c r="EC1000" s="2"/>
      <c r="ED1000" s="2"/>
      <c r="EE1000" s="2"/>
      <c r="EF1000" s="2"/>
      <c r="EG1000" s="2"/>
      <c r="EH1000" s="2"/>
      <c r="EI1000" s="2"/>
      <c r="EJ1000" s="2"/>
      <c r="EK1000" s="2"/>
      <c r="EL1000" s="2"/>
      <c r="EM1000" s="2"/>
      <c r="EN1000" s="2"/>
      <c r="EO1000" s="2"/>
      <c r="EP1000" s="2"/>
      <c r="EQ1000" s="2"/>
      <c r="ER1000" s="2"/>
      <c r="ES1000" s="2"/>
      <c r="ET1000" s="2"/>
      <c r="EU1000" s="2"/>
      <c r="EV1000" s="2"/>
      <c r="EW1000" s="2"/>
      <c r="EX1000" s="2"/>
      <c r="EY1000" s="2"/>
    </row>
    <row r="1001" spans="1:155" x14ac:dyDescent="0.15">
      <c r="A1001" s="115">
        <f t="shared" si="347"/>
        <v>45973</v>
      </c>
      <c r="B1001" s="116" t="str">
        <f t="shared" ca="1" si="331"/>
        <v>n.d</v>
      </c>
      <c r="C1001" s="14">
        <f t="shared" si="332"/>
        <v>1000</v>
      </c>
      <c r="D1001" s="95">
        <f t="shared" si="348"/>
        <v>45972</v>
      </c>
      <c r="E1001" s="93">
        <f ca="1">IF(D1001&lt;$B$1,VLOOKUP(D1001,[1]DI!$A$4:$B$15000,2,FALSE),0)</f>
        <v>0</v>
      </c>
      <c r="F1001" s="14">
        <f t="shared" ca="1" si="333"/>
        <v>1</v>
      </c>
      <c r="G1001" s="14">
        <f ca="1">(TRUNC(PRODUCT($F$12:$F1000),16))</f>
        <v>1.48035643743412</v>
      </c>
      <c r="H1001" s="14">
        <f t="shared" si="334"/>
        <v>1</v>
      </c>
      <c r="I1001" s="14">
        <f t="shared" ca="1" si="335"/>
        <v>1.48035644</v>
      </c>
      <c r="J1001" s="13">
        <f t="shared" si="349"/>
        <v>0</v>
      </c>
      <c r="K1001" s="29">
        <f t="shared" si="336"/>
        <v>44538</v>
      </c>
      <c r="L1001" s="2">
        <f t="shared" si="337"/>
        <v>989</v>
      </c>
      <c r="M1001" s="17">
        <f t="shared" si="338"/>
        <v>989</v>
      </c>
      <c r="N1001" s="12">
        <f t="shared" si="339"/>
        <v>1</v>
      </c>
      <c r="O1001" s="12">
        <f t="shared" ca="1" si="340"/>
        <v>1.48035644</v>
      </c>
      <c r="P1001" s="17">
        <f t="shared" si="341"/>
        <v>0</v>
      </c>
      <c r="Q1001" s="14">
        <f t="shared" ca="1" si="342"/>
        <v>480.35644000000002</v>
      </c>
      <c r="R1001" s="20">
        <f t="shared" si="346"/>
        <v>0</v>
      </c>
      <c r="S1001" s="14">
        <f t="shared" si="343"/>
        <v>0</v>
      </c>
      <c r="T1001" s="4" t="str">
        <f t="shared" si="344"/>
        <v>A+J=</v>
      </c>
      <c r="U1001" s="29">
        <f t="shared" si="345"/>
        <v>46021</v>
      </c>
      <c r="V1001" s="3"/>
      <c r="W1001" s="3"/>
      <c r="X1001" s="3"/>
      <c r="Y1001" s="29"/>
      <c r="Z1001" s="3"/>
      <c r="AA1001" s="1"/>
      <c r="AB1001" s="3"/>
      <c r="AC1001" s="3"/>
      <c r="AD1001" s="3"/>
      <c r="AE1001" s="3"/>
      <c r="AF1001" s="3"/>
      <c r="AG1001" s="11"/>
      <c r="AH1001" s="3"/>
      <c r="AI1001" s="3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  <c r="DU1001" s="2"/>
      <c r="DV1001" s="2"/>
      <c r="DW1001" s="2"/>
      <c r="DX1001" s="2"/>
      <c r="DY1001" s="2"/>
      <c r="DZ1001" s="2"/>
      <c r="EA1001" s="2"/>
      <c r="EB1001" s="2"/>
      <c r="EC1001" s="2"/>
      <c r="ED1001" s="2"/>
      <c r="EE1001" s="2"/>
      <c r="EF1001" s="2"/>
      <c r="EG1001" s="2"/>
      <c r="EH1001" s="2"/>
      <c r="EI1001" s="2"/>
      <c r="EJ1001" s="2"/>
      <c r="EK1001" s="2"/>
      <c r="EL1001" s="2"/>
      <c r="EM1001" s="2"/>
      <c r="EN1001" s="2"/>
      <c r="EO1001" s="2"/>
      <c r="EP1001" s="2"/>
      <c r="EQ1001" s="2"/>
      <c r="ER1001" s="2"/>
      <c r="ES1001" s="2"/>
      <c r="ET1001" s="2"/>
      <c r="EU1001" s="2"/>
      <c r="EV1001" s="2"/>
      <c r="EW1001" s="2"/>
      <c r="EX1001" s="2"/>
      <c r="EY1001" s="2"/>
    </row>
    <row r="1002" spans="1:155" x14ac:dyDescent="0.15">
      <c r="A1002" s="115">
        <f t="shared" si="347"/>
        <v>45974</v>
      </c>
      <c r="B1002" s="116" t="str">
        <f t="shared" ca="1" si="331"/>
        <v>n.d</v>
      </c>
      <c r="C1002" s="14">
        <f t="shared" si="332"/>
        <v>1000</v>
      </c>
      <c r="D1002" s="95">
        <f t="shared" si="348"/>
        <v>45973</v>
      </c>
      <c r="E1002" s="93">
        <f ca="1">IF(D1002&lt;$B$1,VLOOKUP(D1002,[1]DI!$A$4:$B$15000,2,FALSE),0)</f>
        <v>0</v>
      </c>
      <c r="F1002" s="14">
        <f t="shared" ca="1" si="333"/>
        <v>1</v>
      </c>
      <c r="G1002" s="14">
        <f ca="1">(TRUNC(PRODUCT($F$12:$F1001),16))</f>
        <v>1.48035643743412</v>
      </c>
      <c r="H1002" s="14">
        <f t="shared" si="334"/>
        <v>1</v>
      </c>
      <c r="I1002" s="14">
        <f t="shared" ca="1" si="335"/>
        <v>1.48035644</v>
      </c>
      <c r="J1002" s="13">
        <f t="shared" si="349"/>
        <v>0</v>
      </c>
      <c r="K1002" s="29">
        <f t="shared" si="336"/>
        <v>44538</v>
      </c>
      <c r="L1002" s="2">
        <f t="shared" si="337"/>
        <v>990</v>
      </c>
      <c r="M1002" s="17">
        <f t="shared" si="338"/>
        <v>990</v>
      </c>
      <c r="N1002" s="12">
        <f t="shared" si="339"/>
        <v>1</v>
      </c>
      <c r="O1002" s="12">
        <f t="shared" ca="1" si="340"/>
        <v>1.48035644</v>
      </c>
      <c r="P1002" s="17">
        <f t="shared" si="341"/>
        <v>0</v>
      </c>
      <c r="Q1002" s="14">
        <f t="shared" ca="1" si="342"/>
        <v>480.35644000000002</v>
      </c>
      <c r="R1002" s="20">
        <f t="shared" si="346"/>
        <v>0</v>
      </c>
      <c r="S1002" s="14">
        <f t="shared" si="343"/>
        <v>0</v>
      </c>
      <c r="T1002" s="4" t="str">
        <f t="shared" si="344"/>
        <v>A+J=</v>
      </c>
      <c r="U1002" s="29">
        <f t="shared" si="345"/>
        <v>46021</v>
      </c>
      <c r="V1002" s="3"/>
      <c r="W1002" s="3"/>
      <c r="X1002" s="3"/>
      <c r="Y1002" s="29"/>
      <c r="Z1002" s="3"/>
      <c r="AA1002" s="1"/>
      <c r="AB1002" s="3"/>
      <c r="AC1002" s="3"/>
      <c r="AD1002" s="3"/>
      <c r="AE1002" s="3"/>
      <c r="AF1002" s="3"/>
      <c r="AG1002" s="11"/>
      <c r="AH1002" s="3"/>
      <c r="AI1002" s="3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  <c r="DU1002" s="2"/>
      <c r="DV1002" s="2"/>
      <c r="DW1002" s="2"/>
      <c r="DX1002" s="2"/>
      <c r="DY1002" s="2"/>
      <c r="DZ1002" s="2"/>
      <c r="EA1002" s="2"/>
      <c r="EB1002" s="2"/>
      <c r="EC1002" s="2"/>
      <c r="ED1002" s="2"/>
      <c r="EE1002" s="2"/>
      <c r="EF1002" s="2"/>
      <c r="EG1002" s="2"/>
      <c r="EH1002" s="2"/>
      <c r="EI1002" s="2"/>
      <c r="EJ1002" s="2"/>
      <c r="EK1002" s="2"/>
      <c r="EL1002" s="2"/>
      <c r="EM1002" s="2"/>
      <c r="EN1002" s="2"/>
      <c r="EO1002" s="2"/>
      <c r="EP1002" s="2"/>
      <c r="EQ1002" s="2"/>
      <c r="ER1002" s="2"/>
      <c r="ES1002" s="2"/>
      <c r="ET1002" s="2"/>
      <c r="EU1002" s="2"/>
      <c r="EV1002" s="2"/>
      <c r="EW1002" s="2"/>
      <c r="EX1002" s="2"/>
      <c r="EY1002" s="2"/>
    </row>
    <row r="1003" spans="1:155" x14ac:dyDescent="0.15">
      <c r="A1003" s="115">
        <f t="shared" si="347"/>
        <v>45975</v>
      </c>
      <c r="B1003" s="116" t="str">
        <f t="shared" ca="1" si="331"/>
        <v>n.d</v>
      </c>
      <c r="C1003" s="14">
        <f t="shared" si="332"/>
        <v>1000</v>
      </c>
      <c r="D1003" s="95">
        <f t="shared" si="348"/>
        <v>45974</v>
      </c>
      <c r="E1003" s="93">
        <f ca="1">IF(D1003&lt;$B$1,VLOOKUP(D1003,[1]DI!$A$4:$B$15000,2,FALSE),0)</f>
        <v>0</v>
      </c>
      <c r="F1003" s="14">
        <f t="shared" ca="1" si="333"/>
        <v>1</v>
      </c>
      <c r="G1003" s="14">
        <f ca="1">(TRUNC(PRODUCT($F$12:$F1002),16))</f>
        <v>1.48035643743412</v>
      </c>
      <c r="H1003" s="14">
        <f t="shared" si="334"/>
        <v>1</v>
      </c>
      <c r="I1003" s="14">
        <f t="shared" ca="1" si="335"/>
        <v>1.48035644</v>
      </c>
      <c r="J1003" s="13">
        <f t="shared" si="349"/>
        <v>0</v>
      </c>
      <c r="K1003" s="29">
        <f t="shared" si="336"/>
        <v>44538</v>
      </c>
      <c r="L1003" s="2">
        <f t="shared" si="337"/>
        <v>991</v>
      </c>
      <c r="M1003" s="17">
        <f t="shared" si="338"/>
        <v>991</v>
      </c>
      <c r="N1003" s="12">
        <f t="shared" si="339"/>
        <v>1</v>
      </c>
      <c r="O1003" s="12">
        <f t="shared" ca="1" si="340"/>
        <v>1.48035644</v>
      </c>
      <c r="P1003" s="17">
        <f t="shared" si="341"/>
        <v>0</v>
      </c>
      <c r="Q1003" s="14">
        <f t="shared" ca="1" si="342"/>
        <v>480.35644000000002</v>
      </c>
      <c r="R1003" s="20">
        <f t="shared" si="346"/>
        <v>0</v>
      </c>
      <c r="S1003" s="14">
        <f t="shared" si="343"/>
        <v>0</v>
      </c>
      <c r="T1003" s="4" t="str">
        <f t="shared" si="344"/>
        <v>A+J=</v>
      </c>
      <c r="U1003" s="29">
        <f t="shared" si="345"/>
        <v>46021</v>
      </c>
      <c r="V1003" s="3"/>
      <c r="W1003" s="3"/>
      <c r="X1003" s="3"/>
      <c r="Y1003" s="29"/>
      <c r="Z1003" s="3"/>
      <c r="AA1003" s="1"/>
      <c r="AB1003" s="3"/>
      <c r="AC1003" s="3"/>
      <c r="AD1003" s="3"/>
      <c r="AE1003" s="3"/>
      <c r="AF1003" s="3"/>
      <c r="AG1003" s="11"/>
      <c r="AH1003" s="3"/>
      <c r="AI1003" s="3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  <c r="DU1003" s="2"/>
      <c r="DV1003" s="2"/>
      <c r="DW1003" s="2"/>
      <c r="DX1003" s="2"/>
      <c r="DY1003" s="2"/>
      <c r="DZ1003" s="2"/>
      <c r="EA1003" s="2"/>
      <c r="EB1003" s="2"/>
      <c r="EC1003" s="2"/>
      <c r="ED1003" s="2"/>
      <c r="EE1003" s="2"/>
      <c r="EF1003" s="2"/>
      <c r="EG1003" s="2"/>
      <c r="EH1003" s="2"/>
      <c r="EI1003" s="2"/>
      <c r="EJ1003" s="2"/>
      <c r="EK1003" s="2"/>
      <c r="EL1003" s="2"/>
      <c r="EM1003" s="2"/>
      <c r="EN1003" s="2"/>
      <c r="EO1003" s="2"/>
      <c r="EP1003" s="2"/>
      <c r="EQ1003" s="2"/>
      <c r="ER1003" s="2"/>
      <c r="ES1003" s="2"/>
      <c r="ET1003" s="2"/>
      <c r="EU1003" s="2"/>
      <c r="EV1003" s="2"/>
      <c r="EW1003" s="2"/>
      <c r="EX1003" s="2"/>
      <c r="EY1003" s="2"/>
    </row>
    <row r="1004" spans="1:155" x14ac:dyDescent="0.15">
      <c r="A1004" s="115">
        <f t="shared" si="347"/>
        <v>45978</v>
      </c>
      <c r="B1004" s="116" t="str">
        <f t="shared" ca="1" si="331"/>
        <v>n.d</v>
      </c>
      <c r="C1004" s="14">
        <f t="shared" si="332"/>
        <v>1000</v>
      </c>
      <c r="D1004" s="95">
        <f t="shared" si="348"/>
        <v>45975</v>
      </c>
      <c r="E1004" s="93">
        <f ca="1">IF(D1004&lt;$B$1,VLOOKUP(D1004,[1]DI!$A$4:$B$15000,2,FALSE),0)</f>
        <v>0</v>
      </c>
      <c r="F1004" s="14">
        <f t="shared" ca="1" si="333"/>
        <v>1</v>
      </c>
      <c r="G1004" s="14">
        <f ca="1">(TRUNC(PRODUCT($F$12:$F1003),16))</f>
        <v>1.48035643743412</v>
      </c>
      <c r="H1004" s="14">
        <f t="shared" si="334"/>
        <v>1</v>
      </c>
      <c r="I1004" s="14">
        <f t="shared" ca="1" si="335"/>
        <v>1.48035644</v>
      </c>
      <c r="J1004" s="13">
        <f t="shared" si="349"/>
        <v>0</v>
      </c>
      <c r="K1004" s="29">
        <f t="shared" si="336"/>
        <v>44538</v>
      </c>
      <c r="L1004" s="2">
        <f t="shared" si="337"/>
        <v>992</v>
      </c>
      <c r="M1004" s="17">
        <f t="shared" si="338"/>
        <v>992</v>
      </c>
      <c r="N1004" s="12">
        <f t="shared" si="339"/>
        <v>1</v>
      </c>
      <c r="O1004" s="12">
        <f t="shared" ca="1" si="340"/>
        <v>1.48035644</v>
      </c>
      <c r="P1004" s="17">
        <f t="shared" si="341"/>
        <v>0</v>
      </c>
      <c r="Q1004" s="14">
        <f t="shared" ca="1" si="342"/>
        <v>480.35644000000002</v>
      </c>
      <c r="R1004" s="20">
        <f t="shared" si="346"/>
        <v>0</v>
      </c>
      <c r="S1004" s="14">
        <f t="shared" si="343"/>
        <v>0</v>
      </c>
      <c r="T1004" s="4" t="str">
        <f t="shared" si="344"/>
        <v>A+J=</v>
      </c>
      <c r="U1004" s="29">
        <f t="shared" si="345"/>
        <v>46021</v>
      </c>
      <c r="V1004" s="3"/>
      <c r="W1004" s="3"/>
      <c r="X1004" s="3"/>
      <c r="Y1004" s="29"/>
      <c r="Z1004" s="3"/>
      <c r="AA1004" s="1"/>
      <c r="AB1004" s="3"/>
      <c r="AC1004" s="3"/>
      <c r="AD1004" s="3"/>
      <c r="AE1004" s="3"/>
      <c r="AF1004" s="3"/>
      <c r="AG1004" s="11"/>
      <c r="AH1004" s="3"/>
      <c r="AI1004" s="3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  <c r="DU1004" s="2"/>
      <c r="DV1004" s="2"/>
      <c r="DW1004" s="2"/>
      <c r="DX1004" s="2"/>
      <c r="DY1004" s="2"/>
      <c r="DZ1004" s="2"/>
      <c r="EA1004" s="2"/>
      <c r="EB1004" s="2"/>
      <c r="EC1004" s="2"/>
      <c r="ED1004" s="2"/>
      <c r="EE1004" s="2"/>
      <c r="EF1004" s="2"/>
      <c r="EG1004" s="2"/>
      <c r="EH1004" s="2"/>
      <c r="EI1004" s="2"/>
      <c r="EJ1004" s="2"/>
      <c r="EK1004" s="2"/>
      <c r="EL1004" s="2"/>
      <c r="EM1004" s="2"/>
      <c r="EN1004" s="2"/>
      <c r="EO1004" s="2"/>
      <c r="EP1004" s="2"/>
      <c r="EQ1004" s="2"/>
      <c r="ER1004" s="2"/>
      <c r="ES1004" s="2"/>
      <c r="ET1004" s="2"/>
      <c r="EU1004" s="2"/>
      <c r="EV1004" s="2"/>
      <c r="EW1004" s="2"/>
      <c r="EX1004" s="2"/>
      <c r="EY1004" s="2"/>
    </row>
    <row r="1005" spans="1:155" x14ac:dyDescent="0.15">
      <c r="A1005" s="115">
        <f t="shared" si="347"/>
        <v>45979</v>
      </c>
      <c r="B1005" s="116" t="str">
        <f t="shared" ref="B1005:B1035" ca="1" si="350">IF(D1005&lt;=TODAY(),C1005+Q1005,IF(AND(D1005&gt;TODAY(),A1005&lt;=$B$1),IF(VLOOKUP(TODAY(),$A$10:$E$5000,4,FALSE)=0,"n.d",C1005+Q1005),"n.d"))</f>
        <v>n.d</v>
      </c>
      <c r="C1005" s="14">
        <f t="shared" ref="C1005:C1035" si="351">(C1004-S1004)</f>
        <v>1000</v>
      </c>
      <c r="D1005" s="95">
        <f t="shared" si="348"/>
        <v>45978</v>
      </c>
      <c r="E1005" s="93">
        <f ca="1">IF(D1005&lt;$B$1,VLOOKUP(D1005,[1]DI!$A$4:$B$15000,2,FALSE),0)</f>
        <v>0</v>
      </c>
      <c r="F1005" s="14">
        <f t="shared" ref="F1005:F1035" ca="1" si="352">ROUND(((1+E1005)^(1/252)),8)</f>
        <v>1</v>
      </c>
      <c r="G1005" s="14">
        <f ca="1">(TRUNC(PRODUCT($F$12:$F1004),16))</f>
        <v>1.48035643743412</v>
      </c>
      <c r="H1005" s="14">
        <f t="shared" ref="H1005:H1035" si="353">IF(P1004&gt;0,G1004,H1004)</f>
        <v>1</v>
      </c>
      <c r="I1005" s="14">
        <f t="shared" ref="I1005:I1035" ca="1" si="354">ROUND(G1005/H1005,8)</f>
        <v>1.48035644</v>
      </c>
      <c r="J1005" s="13">
        <f t="shared" si="349"/>
        <v>0</v>
      </c>
      <c r="K1005" s="29">
        <f t="shared" ref="K1005:K1035" si="355">IF(P1004&gt;0,VLOOKUP(P1004,X$12:AH$150,2),K1004)</f>
        <v>44538</v>
      </c>
      <c r="L1005" s="2">
        <f t="shared" ref="L1005:L1035" si="356">IF(A1005&gt;K1005,IF(NETWORKDAYS(K1005,A1005,$X$160:$X$544)-1=0,1,NETWORKDAYS(K1005,A1005,$X$160:$X$544)-1),0)</f>
        <v>993</v>
      </c>
      <c r="M1005" s="17">
        <f t="shared" ref="M1005:M1035" si="357">IF(AND(L1005=1,L1004=1),1,IF(L1005&gt;0,IF(L1005=L1004,L1005+1,L1005),0))</f>
        <v>993</v>
      </c>
      <c r="N1005" s="12">
        <f t="shared" ref="N1005:N1035" si="358">ROUND((J1005+1)^(M1005/252),9)</f>
        <v>1</v>
      </c>
      <c r="O1005" s="12">
        <f t="shared" ref="O1005:O1035" ca="1" si="359">ROUND(I1005*N1005,9)</f>
        <v>1.48035644</v>
      </c>
      <c r="P1005" s="17">
        <f t="shared" ref="P1005:P1035" si="360">IF(VLOOKUP(A1005,Y$12:AF$150,8)=VLOOKUP(A1004,Y$12:AF$150,8),0,VLOOKUP(A1005,Y$12:AF$150,8))</f>
        <v>0</v>
      </c>
      <c r="Q1005" s="14">
        <f t="shared" ref="Q1005:Q1035" ca="1" si="361">TRUNC(((O1005-1)*C1005),8)</f>
        <v>480.35644000000002</v>
      </c>
      <c r="R1005" s="20">
        <f t="shared" si="346"/>
        <v>0</v>
      </c>
      <c r="S1005" s="14">
        <f t="shared" ref="S1005:S1035" si="362">IF(R1005&gt;0,TRUNC(R1005*C1005,8),0)</f>
        <v>0</v>
      </c>
      <c r="T1005" s="4" t="str">
        <f t="shared" ref="T1005:T1035" si="363">IF(P1004&gt;0,VLOOKUP(P1004,X$12:AH$150,10),T1004)</f>
        <v>A+J=</v>
      </c>
      <c r="U1005" s="29">
        <f t="shared" ref="U1005:U1035" si="364">IF(P1004&gt;0,VLOOKUP(P1004,X$12:AH$150,11),U1004)</f>
        <v>46021</v>
      </c>
      <c r="V1005" s="3"/>
      <c r="W1005" s="3"/>
      <c r="X1005" s="3"/>
      <c r="Y1005" s="29"/>
      <c r="Z1005" s="3"/>
      <c r="AA1005" s="1"/>
      <c r="AB1005" s="3"/>
      <c r="AC1005" s="3"/>
      <c r="AD1005" s="3"/>
      <c r="AE1005" s="3"/>
      <c r="AF1005" s="3"/>
      <c r="AG1005" s="11"/>
      <c r="AH1005" s="3"/>
      <c r="AI1005" s="3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  <c r="DU1005" s="2"/>
      <c r="DV1005" s="2"/>
      <c r="DW1005" s="2"/>
      <c r="DX1005" s="2"/>
      <c r="DY1005" s="2"/>
      <c r="DZ1005" s="2"/>
      <c r="EA1005" s="2"/>
      <c r="EB1005" s="2"/>
      <c r="EC1005" s="2"/>
      <c r="ED1005" s="2"/>
      <c r="EE1005" s="2"/>
      <c r="EF1005" s="2"/>
      <c r="EG1005" s="2"/>
      <c r="EH1005" s="2"/>
      <c r="EI1005" s="2"/>
      <c r="EJ1005" s="2"/>
      <c r="EK1005" s="2"/>
      <c r="EL1005" s="2"/>
      <c r="EM1005" s="2"/>
      <c r="EN1005" s="2"/>
      <c r="EO1005" s="2"/>
      <c r="EP1005" s="2"/>
      <c r="EQ1005" s="2"/>
      <c r="ER1005" s="2"/>
      <c r="ES1005" s="2"/>
      <c r="ET1005" s="2"/>
      <c r="EU1005" s="2"/>
      <c r="EV1005" s="2"/>
      <c r="EW1005" s="2"/>
      <c r="EX1005" s="2"/>
      <c r="EY1005" s="2"/>
    </row>
    <row r="1006" spans="1:155" x14ac:dyDescent="0.15">
      <c r="A1006" s="115">
        <f t="shared" si="347"/>
        <v>45980</v>
      </c>
      <c r="B1006" s="116" t="str">
        <f t="shared" ca="1" si="350"/>
        <v>n.d</v>
      </c>
      <c r="C1006" s="14">
        <f t="shared" si="351"/>
        <v>1000</v>
      </c>
      <c r="D1006" s="95">
        <f t="shared" si="348"/>
        <v>45979</v>
      </c>
      <c r="E1006" s="93">
        <f ca="1">IF(D1006&lt;$B$1,VLOOKUP(D1006,[1]DI!$A$4:$B$15000,2,FALSE),0)</f>
        <v>0</v>
      </c>
      <c r="F1006" s="14">
        <f t="shared" ca="1" si="352"/>
        <v>1</v>
      </c>
      <c r="G1006" s="14">
        <f ca="1">(TRUNC(PRODUCT($F$12:$F1005),16))</f>
        <v>1.48035643743412</v>
      </c>
      <c r="H1006" s="14">
        <f t="shared" si="353"/>
        <v>1</v>
      </c>
      <c r="I1006" s="14">
        <f t="shared" ca="1" si="354"/>
        <v>1.48035644</v>
      </c>
      <c r="J1006" s="13">
        <f t="shared" si="349"/>
        <v>0</v>
      </c>
      <c r="K1006" s="29">
        <f t="shared" si="355"/>
        <v>44538</v>
      </c>
      <c r="L1006" s="2">
        <f t="shared" si="356"/>
        <v>994</v>
      </c>
      <c r="M1006" s="17">
        <f t="shared" si="357"/>
        <v>994</v>
      </c>
      <c r="N1006" s="12">
        <f t="shared" si="358"/>
        <v>1</v>
      </c>
      <c r="O1006" s="12">
        <f t="shared" ca="1" si="359"/>
        <v>1.48035644</v>
      </c>
      <c r="P1006" s="17">
        <f t="shared" si="360"/>
        <v>0</v>
      </c>
      <c r="Q1006" s="14">
        <f t="shared" ca="1" si="361"/>
        <v>480.35644000000002</v>
      </c>
      <c r="R1006" s="20">
        <f t="shared" si="346"/>
        <v>0</v>
      </c>
      <c r="S1006" s="14">
        <f t="shared" si="362"/>
        <v>0</v>
      </c>
      <c r="T1006" s="4" t="str">
        <f t="shared" si="363"/>
        <v>A+J=</v>
      </c>
      <c r="U1006" s="29">
        <f t="shared" si="364"/>
        <v>46021</v>
      </c>
      <c r="V1006" s="3"/>
      <c r="W1006" s="3"/>
      <c r="X1006" s="3"/>
      <c r="Y1006" s="29"/>
      <c r="Z1006" s="3"/>
      <c r="AA1006" s="1"/>
      <c r="AB1006" s="3"/>
      <c r="AC1006" s="3"/>
      <c r="AD1006" s="3"/>
      <c r="AE1006" s="3"/>
      <c r="AF1006" s="3"/>
      <c r="AG1006" s="11"/>
      <c r="AH1006" s="3"/>
      <c r="AI1006" s="3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  <c r="DU1006" s="2"/>
      <c r="DV1006" s="2"/>
      <c r="DW1006" s="2"/>
      <c r="DX1006" s="2"/>
      <c r="DY1006" s="2"/>
      <c r="DZ1006" s="2"/>
      <c r="EA1006" s="2"/>
      <c r="EB1006" s="2"/>
      <c r="EC1006" s="2"/>
      <c r="ED1006" s="2"/>
      <c r="EE1006" s="2"/>
      <c r="EF1006" s="2"/>
      <c r="EG1006" s="2"/>
      <c r="EH1006" s="2"/>
      <c r="EI1006" s="2"/>
      <c r="EJ1006" s="2"/>
      <c r="EK1006" s="2"/>
      <c r="EL1006" s="2"/>
      <c r="EM1006" s="2"/>
      <c r="EN1006" s="2"/>
      <c r="EO1006" s="2"/>
      <c r="EP1006" s="2"/>
      <c r="EQ1006" s="2"/>
      <c r="ER1006" s="2"/>
      <c r="ES1006" s="2"/>
      <c r="ET1006" s="2"/>
      <c r="EU1006" s="2"/>
      <c r="EV1006" s="2"/>
      <c r="EW1006" s="2"/>
      <c r="EX1006" s="2"/>
      <c r="EY1006" s="2"/>
    </row>
    <row r="1007" spans="1:155" x14ac:dyDescent="0.15">
      <c r="A1007" s="115">
        <f t="shared" si="347"/>
        <v>45982</v>
      </c>
      <c r="B1007" s="116" t="str">
        <f t="shared" ca="1" si="350"/>
        <v>n.d</v>
      </c>
      <c r="C1007" s="14">
        <f t="shared" si="351"/>
        <v>1000</v>
      </c>
      <c r="D1007" s="95">
        <f t="shared" si="348"/>
        <v>45980</v>
      </c>
      <c r="E1007" s="93">
        <f ca="1">IF(D1007&lt;$B$1,VLOOKUP(D1007,[1]DI!$A$4:$B$15000,2,FALSE),0)</f>
        <v>0</v>
      </c>
      <c r="F1007" s="14">
        <f t="shared" ca="1" si="352"/>
        <v>1</v>
      </c>
      <c r="G1007" s="14">
        <f ca="1">(TRUNC(PRODUCT($F$12:$F1006),16))</f>
        <v>1.48035643743412</v>
      </c>
      <c r="H1007" s="14">
        <f t="shared" si="353"/>
        <v>1</v>
      </c>
      <c r="I1007" s="14">
        <f t="shared" ca="1" si="354"/>
        <v>1.48035644</v>
      </c>
      <c r="J1007" s="13">
        <f t="shared" si="349"/>
        <v>0</v>
      </c>
      <c r="K1007" s="29">
        <f t="shared" si="355"/>
        <v>44538</v>
      </c>
      <c r="L1007" s="2">
        <f t="shared" si="356"/>
        <v>995</v>
      </c>
      <c r="M1007" s="17">
        <f t="shared" si="357"/>
        <v>995</v>
      </c>
      <c r="N1007" s="12">
        <f t="shared" si="358"/>
        <v>1</v>
      </c>
      <c r="O1007" s="12">
        <f t="shared" ca="1" si="359"/>
        <v>1.48035644</v>
      </c>
      <c r="P1007" s="17">
        <f t="shared" si="360"/>
        <v>0</v>
      </c>
      <c r="Q1007" s="14">
        <f t="shared" ca="1" si="361"/>
        <v>480.35644000000002</v>
      </c>
      <c r="R1007" s="20">
        <f t="shared" si="346"/>
        <v>0</v>
      </c>
      <c r="S1007" s="14">
        <f t="shared" si="362"/>
        <v>0</v>
      </c>
      <c r="T1007" s="4" t="str">
        <f t="shared" si="363"/>
        <v>A+J=</v>
      </c>
      <c r="U1007" s="29">
        <f t="shared" si="364"/>
        <v>46021</v>
      </c>
      <c r="V1007" s="3"/>
      <c r="W1007" s="3"/>
      <c r="X1007" s="3"/>
      <c r="Y1007" s="29"/>
      <c r="Z1007" s="3"/>
      <c r="AA1007" s="1"/>
      <c r="AB1007" s="3"/>
      <c r="AC1007" s="3"/>
      <c r="AD1007" s="3"/>
      <c r="AE1007" s="3"/>
      <c r="AF1007" s="3"/>
      <c r="AG1007" s="11"/>
      <c r="AH1007" s="3"/>
      <c r="AI1007" s="3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  <c r="DU1007" s="2"/>
      <c r="DV1007" s="2"/>
      <c r="DW1007" s="2"/>
      <c r="DX1007" s="2"/>
      <c r="DY1007" s="2"/>
      <c r="DZ1007" s="2"/>
      <c r="EA1007" s="2"/>
      <c r="EB1007" s="2"/>
      <c r="EC1007" s="2"/>
      <c r="ED1007" s="2"/>
      <c r="EE1007" s="2"/>
      <c r="EF1007" s="2"/>
      <c r="EG1007" s="2"/>
      <c r="EH1007" s="2"/>
      <c r="EI1007" s="2"/>
      <c r="EJ1007" s="2"/>
      <c r="EK1007" s="2"/>
      <c r="EL1007" s="2"/>
      <c r="EM1007" s="2"/>
      <c r="EN1007" s="2"/>
      <c r="EO1007" s="2"/>
      <c r="EP1007" s="2"/>
      <c r="EQ1007" s="2"/>
      <c r="ER1007" s="2"/>
      <c r="ES1007" s="2"/>
      <c r="ET1007" s="2"/>
      <c r="EU1007" s="2"/>
      <c r="EV1007" s="2"/>
      <c r="EW1007" s="2"/>
      <c r="EX1007" s="2"/>
      <c r="EY1007" s="2"/>
    </row>
    <row r="1008" spans="1:155" x14ac:dyDescent="0.15">
      <c r="A1008" s="115">
        <f t="shared" si="347"/>
        <v>45985</v>
      </c>
      <c r="B1008" s="116" t="str">
        <f t="shared" ca="1" si="350"/>
        <v>n.d</v>
      </c>
      <c r="C1008" s="14">
        <f t="shared" si="351"/>
        <v>1000</v>
      </c>
      <c r="D1008" s="95">
        <f t="shared" si="348"/>
        <v>45982</v>
      </c>
      <c r="E1008" s="93">
        <f ca="1">IF(D1008&lt;$B$1,VLOOKUP(D1008,[1]DI!$A$4:$B$15000,2,FALSE),0)</f>
        <v>0</v>
      </c>
      <c r="F1008" s="14">
        <f t="shared" ca="1" si="352"/>
        <v>1</v>
      </c>
      <c r="G1008" s="14">
        <f ca="1">(TRUNC(PRODUCT($F$12:$F1007),16))</f>
        <v>1.48035643743412</v>
      </c>
      <c r="H1008" s="14">
        <f t="shared" si="353"/>
        <v>1</v>
      </c>
      <c r="I1008" s="14">
        <f t="shared" ca="1" si="354"/>
        <v>1.48035644</v>
      </c>
      <c r="J1008" s="13">
        <f t="shared" si="349"/>
        <v>0</v>
      </c>
      <c r="K1008" s="29">
        <f t="shared" si="355"/>
        <v>44538</v>
      </c>
      <c r="L1008" s="2">
        <f t="shared" si="356"/>
        <v>996</v>
      </c>
      <c r="M1008" s="17">
        <f t="shared" si="357"/>
        <v>996</v>
      </c>
      <c r="N1008" s="12">
        <f t="shared" si="358"/>
        <v>1</v>
      </c>
      <c r="O1008" s="12">
        <f t="shared" ca="1" si="359"/>
        <v>1.48035644</v>
      </c>
      <c r="P1008" s="17">
        <f t="shared" si="360"/>
        <v>0</v>
      </c>
      <c r="Q1008" s="14">
        <f t="shared" ca="1" si="361"/>
        <v>480.35644000000002</v>
      </c>
      <c r="R1008" s="20">
        <f t="shared" si="346"/>
        <v>0</v>
      </c>
      <c r="S1008" s="14">
        <f t="shared" si="362"/>
        <v>0</v>
      </c>
      <c r="T1008" s="4" t="str">
        <f t="shared" si="363"/>
        <v>A+J=</v>
      </c>
      <c r="U1008" s="29">
        <f t="shared" si="364"/>
        <v>46021</v>
      </c>
      <c r="V1008" s="3"/>
      <c r="W1008" s="3"/>
      <c r="X1008" s="3"/>
      <c r="Y1008" s="29"/>
      <c r="Z1008" s="3"/>
      <c r="AA1008" s="1"/>
      <c r="AB1008" s="3"/>
      <c r="AC1008" s="3"/>
      <c r="AD1008" s="3"/>
      <c r="AE1008" s="3"/>
      <c r="AF1008" s="3"/>
      <c r="AG1008" s="11"/>
      <c r="AH1008" s="3"/>
      <c r="AI1008" s="3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  <c r="DU1008" s="2"/>
      <c r="DV1008" s="2"/>
      <c r="DW1008" s="2"/>
      <c r="DX1008" s="2"/>
      <c r="DY1008" s="2"/>
      <c r="DZ1008" s="2"/>
      <c r="EA1008" s="2"/>
      <c r="EB1008" s="2"/>
      <c r="EC1008" s="2"/>
      <c r="ED1008" s="2"/>
      <c r="EE1008" s="2"/>
      <c r="EF1008" s="2"/>
      <c r="EG1008" s="2"/>
      <c r="EH1008" s="2"/>
      <c r="EI1008" s="2"/>
      <c r="EJ1008" s="2"/>
      <c r="EK1008" s="2"/>
      <c r="EL1008" s="2"/>
      <c r="EM1008" s="2"/>
      <c r="EN1008" s="2"/>
      <c r="EO1008" s="2"/>
      <c r="EP1008" s="2"/>
      <c r="EQ1008" s="2"/>
      <c r="ER1008" s="2"/>
      <c r="ES1008" s="2"/>
      <c r="ET1008" s="2"/>
      <c r="EU1008" s="2"/>
      <c r="EV1008" s="2"/>
      <c r="EW1008" s="2"/>
      <c r="EX1008" s="2"/>
      <c r="EY1008" s="2"/>
    </row>
    <row r="1009" spans="1:155" x14ac:dyDescent="0.15">
      <c r="A1009" s="115">
        <f t="shared" si="347"/>
        <v>45986</v>
      </c>
      <c r="B1009" s="116" t="str">
        <f t="shared" ca="1" si="350"/>
        <v>n.d</v>
      </c>
      <c r="C1009" s="14">
        <f t="shared" si="351"/>
        <v>1000</v>
      </c>
      <c r="D1009" s="95">
        <f t="shared" si="348"/>
        <v>45985</v>
      </c>
      <c r="E1009" s="93">
        <f ca="1">IF(D1009&lt;$B$1,VLOOKUP(D1009,[1]DI!$A$4:$B$15000,2,FALSE),0)</f>
        <v>0</v>
      </c>
      <c r="F1009" s="14">
        <f t="shared" ca="1" si="352"/>
        <v>1</v>
      </c>
      <c r="G1009" s="14">
        <f ca="1">(TRUNC(PRODUCT($F$12:$F1008),16))</f>
        <v>1.48035643743412</v>
      </c>
      <c r="H1009" s="14">
        <f t="shared" si="353"/>
        <v>1</v>
      </c>
      <c r="I1009" s="14">
        <f t="shared" ca="1" si="354"/>
        <v>1.48035644</v>
      </c>
      <c r="J1009" s="13">
        <f t="shared" si="349"/>
        <v>0</v>
      </c>
      <c r="K1009" s="29">
        <f t="shared" si="355"/>
        <v>44538</v>
      </c>
      <c r="L1009" s="2">
        <f t="shared" si="356"/>
        <v>997</v>
      </c>
      <c r="M1009" s="17">
        <f t="shared" si="357"/>
        <v>997</v>
      </c>
      <c r="N1009" s="12">
        <f t="shared" si="358"/>
        <v>1</v>
      </c>
      <c r="O1009" s="12">
        <f t="shared" ca="1" si="359"/>
        <v>1.48035644</v>
      </c>
      <c r="P1009" s="17">
        <f t="shared" si="360"/>
        <v>0</v>
      </c>
      <c r="Q1009" s="14">
        <f t="shared" ca="1" si="361"/>
        <v>480.35644000000002</v>
      </c>
      <c r="R1009" s="20">
        <f t="shared" si="346"/>
        <v>0</v>
      </c>
      <c r="S1009" s="14">
        <f t="shared" si="362"/>
        <v>0</v>
      </c>
      <c r="T1009" s="4" t="str">
        <f t="shared" si="363"/>
        <v>A+J=</v>
      </c>
      <c r="U1009" s="29">
        <f t="shared" si="364"/>
        <v>46021</v>
      </c>
      <c r="V1009" s="3"/>
      <c r="W1009" s="3"/>
      <c r="X1009" s="3"/>
      <c r="Y1009" s="29"/>
      <c r="Z1009" s="3"/>
      <c r="AA1009" s="1"/>
      <c r="AB1009" s="3"/>
      <c r="AC1009" s="3"/>
      <c r="AD1009" s="3"/>
      <c r="AE1009" s="3"/>
      <c r="AF1009" s="3"/>
      <c r="AG1009" s="11"/>
      <c r="AH1009" s="3"/>
      <c r="AI1009" s="3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  <c r="DU1009" s="2"/>
      <c r="DV1009" s="2"/>
      <c r="DW1009" s="2"/>
      <c r="DX1009" s="2"/>
      <c r="DY1009" s="2"/>
      <c r="DZ1009" s="2"/>
      <c r="EA1009" s="2"/>
      <c r="EB1009" s="2"/>
      <c r="EC1009" s="2"/>
      <c r="ED1009" s="2"/>
      <c r="EE1009" s="2"/>
      <c r="EF1009" s="2"/>
      <c r="EG1009" s="2"/>
      <c r="EH1009" s="2"/>
      <c r="EI1009" s="2"/>
      <c r="EJ1009" s="2"/>
      <c r="EK1009" s="2"/>
      <c r="EL1009" s="2"/>
      <c r="EM1009" s="2"/>
      <c r="EN1009" s="2"/>
      <c r="EO1009" s="2"/>
      <c r="EP1009" s="2"/>
      <c r="EQ1009" s="2"/>
      <c r="ER1009" s="2"/>
      <c r="ES1009" s="2"/>
      <c r="ET1009" s="2"/>
      <c r="EU1009" s="2"/>
      <c r="EV1009" s="2"/>
      <c r="EW1009" s="2"/>
      <c r="EX1009" s="2"/>
      <c r="EY1009" s="2"/>
    </row>
    <row r="1010" spans="1:155" x14ac:dyDescent="0.15">
      <c r="A1010" s="115">
        <f t="shared" si="347"/>
        <v>45987</v>
      </c>
      <c r="B1010" s="116" t="str">
        <f t="shared" ca="1" si="350"/>
        <v>n.d</v>
      </c>
      <c r="C1010" s="14">
        <f t="shared" si="351"/>
        <v>1000</v>
      </c>
      <c r="D1010" s="95">
        <f t="shared" si="348"/>
        <v>45986</v>
      </c>
      <c r="E1010" s="93">
        <f ca="1">IF(D1010&lt;$B$1,VLOOKUP(D1010,[1]DI!$A$4:$B$15000,2,FALSE),0)</f>
        <v>0</v>
      </c>
      <c r="F1010" s="14">
        <f t="shared" ca="1" si="352"/>
        <v>1</v>
      </c>
      <c r="G1010" s="14">
        <f ca="1">(TRUNC(PRODUCT($F$12:$F1009),16))</f>
        <v>1.48035643743412</v>
      </c>
      <c r="H1010" s="14">
        <f t="shared" si="353"/>
        <v>1</v>
      </c>
      <c r="I1010" s="14">
        <f t="shared" ca="1" si="354"/>
        <v>1.48035644</v>
      </c>
      <c r="J1010" s="13">
        <f t="shared" si="349"/>
        <v>0</v>
      </c>
      <c r="K1010" s="29">
        <f t="shared" si="355"/>
        <v>44538</v>
      </c>
      <c r="L1010" s="2">
        <f t="shared" si="356"/>
        <v>998</v>
      </c>
      <c r="M1010" s="17">
        <f t="shared" si="357"/>
        <v>998</v>
      </c>
      <c r="N1010" s="12">
        <f t="shared" si="358"/>
        <v>1</v>
      </c>
      <c r="O1010" s="12">
        <f t="shared" ca="1" si="359"/>
        <v>1.48035644</v>
      </c>
      <c r="P1010" s="17">
        <f t="shared" si="360"/>
        <v>0</v>
      </c>
      <c r="Q1010" s="14">
        <f t="shared" ca="1" si="361"/>
        <v>480.35644000000002</v>
      </c>
      <c r="R1010" s="20">
        <f t="shared" si="346"/>
        <v>0</v>
      </c>
      <c r="S1010" s="14">
        <f t="shared" si="362"/>
        <v>0</v>
      </c>
      <c r="T1010" s="4" t="str">
        <f t="shared" si="363"/>
        <v>A+J=</v>
      </c>
      <c r="U1010" s="29">
        <f t="shared" si="364"/>
        <v>46021</v>
      </c>
      <c r="V1010" s="3"/>
      <c r="W1010" s="3"/>
      <c r="X1010" s="3"/>
      <c r="Y1010" s="29"/>
      <c r="Z1010" s="3"/>
      <c r="AA1010" s="1"/>
      <c r="AB1010" s="3"/>
      <c r="AC1010" s="3"/>
      <c r="AD1010" s="3"/>
      <c r="AE1010" s="3"/>
      <c r="AF1010" s="3"/>
      <c r="AG1010" s="11"/>
      <c r="AH1010" s="3"/>
      <c r="AI1010" s="3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  <c r="DU1010" s="2"/>
      <c r="DV1010" s="2"/>
      <c r="DW1010" s="2"/>
      <c r="DX1010" s="2"/>
      <c r="DY1010" s="2"/>
      <c r="DZ1010" s="2"/>
      <c r="EA1010" s="2"/>
      <c r="EB1010" s="2"/>
      <c r="EC1010" s="2"/>
      <c r="ED1010" s="2"/>
      <c r="EE1010" s="2"/>
      <c r="EF1010" s="2"/>
      <c r="EG1010" s="2"/>
      <c r="EH1010" s="2"/>
      <c r="EI1010" s="2"/>
      <c r="EJ1010" s="2"/>
      <c r="EK1010" s="2"/>
      <c r="EL1010" s="2"/>
      <c r="EM1010" s="2"/>
      <c r="EN1010" s="2"/>
      <c r="EO1010" s="2"/>
      <c r="EP1010" s="2"/>
      <c r="EQ1010" s="2"/>
      <c r="ER1010" s="2"/>
      <c r="ES1010" s="2"/>
      <c r="ET1010" s="2"/>
      <c r="EU1010" s="2"/>
      <c r="EV1010" s="2"/>
      <c r="EW1010" s="2"/>
      <c r="EX1010" s="2"/>
      <c r="EY1010" s="2"/>
    </row>
    <row r="1011" spans="1:155" x14ac:dyDescent="0.15">
      <c r="A1011" s="115">
        <f t="shared" si="347"/>
        <v>45988</v>
      </c>
      <c r="B1011" s="116" t="str">
        <f t="shared" ca="1" si="350"/>
        <v>n.d</v>
      </c>
      <c r="C1011" s="14">
        <f t="shared" si="351"/>
        <v>1000</v>
      </c>
      <c r="D1011" s="95">
        <f t="shared" si="348"/>
        <v>45987</v>
      </c>
      <c r="E1011" s="93">
        <f ca="1">IF(D1011&lt;$B$1,VLOOKUP(D1011,[1]DI!$A$4:$B$15000,2,FALSE),0)</f>
        <v>0</v>
      </c>
      <c r="F1011" s="14">
        <f t="shared" ca="1" si="352"/>
        <v>1</v>
      </c>
      <c r="G1011" s="14">
        <f ca="1">(TRUNC(PRODUCT($F$12:$F1010),16))</f>
        <v>1.48035643743412</v>
      </c>
      <c r="H1011" s="14">
        <f t="shared" si="353"/>
        <v>1</v>
      </c>
      <c r="I1011" s="14">
        <f t="shared" ca="1" si="354"/>
        <v>1.48035644</v>
      </c>
      <c r="J1011" s="13">
        <f t="shared" si="349"/>
        <v>0</v>
      </c>
      <c r="K1011" s="29">
        <f t="shared" si="355"/>
        <v>44538</v>
      </c>
      <c r="L1011" s="2">
        <f t="shared" si="356"/>
        <v>999</v>
      </c>
      <c r="M1011" s="17">
        <f t="shared" si="357"/>
        <v>999</v>
      </c>
      <c r="N1011" s="12">
        <f t="shared" si="358"/>
        <v>1</v>
      </c>
      <c r="O1011" s="12">
        <f t="shared" ca="1" si="359"/>
        <v>1.48035644</v>
      </c>
      <c r="P1011" s="17">
        <f t="shared" si="360"/>
        <v>0</v>
      </c>
      <c r="Q1011" s="14">
        <f t="shared" ca="1" si="361"/>
        <v>480.35644000000002</v>
      </c>
      <c r="R1011" s="20">
        <f t="shared" si="346"/>
        <v>0</v>
      </c>
      <c r="S1011" s="14">
        <f t="shared" si="362"/>
        <v>0</v>
      </c>
      <c r="T1011" s="4" t="str">
        <f t="shared" si="363"/>
        <v>A+J=</v>
      </c>
      <c r="U1011" s="29">
        <f t="shared" si="364"/>
        <v>46021</v>
      </c>
      <c r="V1011" s="3"/>
      <c r="W1011" s="3"/>
      <c r="X1011" s="3"/>
      <c r="Y1011" s="29"/>
      <c r="Z1011" s="3"/>
      <c r="AA1011" s="1"/>
      <c r="AB1011" s="3"/>
      <c r="AC1011" s="3"/>
      <c r="AD1011" s="3"/>
      <c r="AE1011" s="3"/>
      <c r="AF1011" s="3"/>
      <c r="AG1011" s="11"/>
      <c r="AH1011" s="3"/>
      <c r="AI1011" s="3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  <c r="DU1011" s="2"/>
      <c r="DV1011" s="2"/>
      <c r="DW1011" s="2"/>
      <c r="DX1011" s="2"/>
      <c r="DY1011" s="2"/>
      <c r="DZ1011" s="2"/>
      <c r="EA1011" s="2"/>
      <c r="EB1011" s="2"/>
      <c r="EC1011" s="2"/>
      <c r="ED1011" s="2"/>
      <c r="EE1011" s="2"/>
      <c r="EF1011" s="2"/>
      <c r="EG1011" s="2"/>
      <c r="EH1011" s="2"/>
      <c r="EI1011" s="2"/>
      <c r="EJ1011" s="2"/>
      <c r="EK1011" s="2"/>
      <c r="EL1011" s="2"/>
      <c r="EM1011" s="2"/>
      <c r="EN1011" s="2"/>
      <c r="EO1011" s="2"/>
      <c r="EP1011" s="2"/>
      <c r="EQ1011" s="2"/>
      <c r="ER1011" s="2"/>
      <c r="ES1011" s="2"/>
      <c r="ET1011" s="2"/>
      <c r="EU1011" s="2"/>
      <c r="EV1011" s="2"/>
      <c r="EW1011" s="2"/>
      <c r="EX1011" s="2"/>
      <c r="EY1011" s="2"/>
    </row>
    <row r="1012" spans="1:155" x14ac:dyDescent="0.15">
      <c r="A1012" s="115">
        <f t="shared" si="347"/>
        <v>45989</v>
      </c>
      <c r="B1012" s="116" t="str">
        <f t="shared" ca="1" si="350"/>
        <v>n.d</v>
      </c>
      <c r="C1012" s="14">
        <f t="shared" si="351"/>
        <v>1000</v>
      </c>
      <c r="D1012" s="95">
        <f t="shared" si="348"/>
        <v>45988</v>
      </c>
      <c r="E1012" s="93">
        <f ca="1">IF(D1012&lt;$B$1,VLOOKUP(D1012,[1]DI!$A$4:$B$15000,2,FALSE),0)</f>
        <v>0</v>
      </c>
      <c r="F1012" s="14">
        <f t="shared" ca="1" si="352"/>
        <v>1</v>
      </c>
      <c r="G1012" s="14">
        <f ca="1">(TRUNC(PRODUCT($F$12:$F1011),16))</f>
        <v>1.48035643743412</v>
      </c>
      <c r="H1012" s="14">
        <f t="shared" si="353"/>
        <v>1</v>
      </c>
      <c r="I1012" s="14">
        <f t="shared" ca="1" si="354"/>
        <v>1.48035644</v>
      </c>
      <c r="J1012" s="13">
        <f t="shared" si="349"/>
        <v>0</v>
      </c>
      <c r="K1012" s="29">
        <f t="shared" si="355"/>
        <v>44538</v>
      </c>
      <c r="L1012" s="2">
        <f t="shared" si="356"/>
        <v>1000</v>
      </c>
      <c r="M1012" s="17">
        <f t="shared" si="357"/>
        <v>1000</v>
      </c>
      <c r="N1012" s="12">
        <f t="shared" si="358"/>
        <v>1</v>
      </c>
      <c r="O1012" s="12">
        <f t="shared" ca="1" si="359"/>
        <v>1.48035644</v>
      </c>
      <c r="P1012" s="17">
        <f t="shared" si="360"/>
        <v>0</v>
      </c>
      <c r="Q1012" s="14">
        <f t="shared" ca="1" si="361"/>
        <v>480.35644000000002</v>
      </c>
      <c r="R1012" s="20">
        <f t="shared" si="346"/>
        <v>0</v>
      </c>
      <c r="S1012" s="14">
        <f t="shared" si="362"/>
        <v>0</v>
      </c>
      <c r="T1012" s="4" t="str">
        <f t="shared" si="363"/>
        <v>A+J=</v>
      </c>
      <c r="U1012" s="29">
        <f t="shared" si="364"/>
        <v>46021</v>
      </c>
      <c r="V1012" s="3"/>
      <c r="W1012" s="3"/>
      <c r="X1012" s="3"/>
      <c r="Y1012" s="29"/>
      <c r="Z1012" s="3"/>
      <c r="AA1012" s="1"/>
      <c r="AB1012" s="3"/>
      <c r="AC1012" s="3"/>
      <c r="AD1012" s="3"/>
      <c r="AE1012" s="3"/>
      <c r="AF1012" s="3"/>
      <c r="AG1012" s="11"/>
      <c r="AH1012" s="3"/>
      <c r="AI1012" s="3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  <c r="DU1012" s="2"/>
      <c r="DV1012" s="2"/>
      <c r="DW1012" s="2"/>
      <c r="DX1012" s="2"/>
      <c r="DY1012" s="2"/>
      <c r="DZ1012" s="2"/>
      <c r="EA1012" s="2"/>
      <c r="EB1012" s="2"/>
      <c r="EC1012" s="2"/>
      <c r="ED1012" s="2"/>
      <c r="EE1012" s="2"/>
      <c r="EF1012" s="2"/>
      <c r="EG1012" s="2"/>
      <c r="EH1012" s="2"/>
      <c r="EI1012" s="2"/>
      <c r="EJ1012" s="2"/>
      <c r="EK1012" s="2"/>
      <c r="EL1012" s="2"/>
      <c r="EM1012" s="2"/>
      <c r="EN1012" s="2"/>
      <c r="EO1012" s="2"/>
      <c r="EP1012" s="2"/>
      <c r="EQ1012" s="2"/>
      <c r="ER1012" s="2"/>
      <c r="ES1012" s="2"/>
      <c r="ET1012" s="2"/>
      <c r="EU1012" s="2"/>
      <c r="EV1012" s="2"/>
      <c r="EW1012" s="2"/>
      <c r="EX1012" s="2"/>
      <c r="EY1012" s="2"/>
    </row>
    <row r="1013" spans="1:155" x14ac:dyDescent="0.15">
      <c r="A1013" s="115">
        <f t="shared" si="347"/>
        <v>45992</v>
      </c>
      <c r="B1013" s="116" t="str">
        <f t="shared" ca="1" si="350"/>
        <v>n.d</v>
      </c>
      <c r="C1013" s="14">
        <f t="shared" si="351"/>
        <v>1000</v>
      </c>
      <c r="D1013" s="95">
        <f t="shared" si="348"/>
        <v>45989</v>
      </c>
      <c r="E1013" s="93">
        <f ca="1">IF(D1013&lt;$B$1,VLOOKUP(D1013,[1]DI!$A$4:$B$15000,2,FALSE),0)</f>
        <v>0</v>
      </c>
      <c r="F1013" s="14">
        <f t="shared" ca="1" si="352"/>
        <v>1</v>
      </c>
      <c r="G1013" s="14">
        <f ca="1">(TRUNC(PRODUCT($F$12:$F1012),16))</f>
        <v>1.48035643743412</v>
      </c>
      <c r="H1013" s="14">
        <f t="shared" si="353"/>
        <v>1</v>
      </c>
      <c r="I1013" s="14">
        <f t="shared" ca="1" si="354"/>
        <v>1.48035644</v>
      </c>
      <c r="J1013" s="13">
        <f t="shared" si="349"/>
        <v>0</v>
      </c>
      <c r="K1013" s="29">
        <f t="shared" si="355"/>
        <v>44538</v>
      </c>
      <c r="L1013" s="2">
        <f t="shared" si="356"/>
        <v>1001</v>
      </c>
      <c r="M1013" s="17">
        <f t="shared" si="357"/>
        <v>1001</v>
      </c>
      <c r="N1013" s="12">
        <f t="shared" si="358"/>
        <v>1</v>
      </c>
      <c r="O1013" s="12">
        <f t="shared" ca="1" si="359"/>
        <v>1.48035644</v>
      </c>
      <c r="P1013" s="17">
        <f t="shared" si="360"/>
        <v>0</v>
      </c>
      <c r="Q1013" s="14">
        <f t="shared" ca="1" si="361"/>
        <v>480.35644000000002</v>
      </c>
      <c r="R1013" s="20">
        <f t="shared" si="346"/>
        <v>0</v>
      </c>
      <c r="S1013" s="14">
        <f t="shared" si="362"/>
        <v>0</v>
      </c>
      <c r="T1013" s="4" t="str">
        <f t="shared" si="363"/>
        <v>A+J=</v>
      </c>
      <c r="U1013" s="29">
        <f t="shared" si="364"/>
        <v>46021</v>
      </c>
      <c r="V1013" s="3"/>
      <c r="W1013" s="3"/>
      <c r="X1013" s="3"/>
      <c r="Y1013" s="29"/>
      <c r="Z1013" s="3"/>
      <c r="AA1013" s="1"/>
      <c r="AB1013" s="3"/>
      <c r="AC1013" s="3"/>
      <c r="AD1013" s="3"/>
      <c r="AE1013" s="3"/>
      <c r="AF1013" s="3"/>
      <c r="AG1013" s="11"/>
      <c r="AH1013" s="3"/>
      <c r="AI1013" s="3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  <c r="DU1013" s="2"/>
      <c r="DV1013" s="2"/>
      <c r="DW1013" s="2"/>
      <c r="DX1013" s="2"/>
      <c r="DY1013" s="2"/>
      <c r="DZ1013" s="2"/>
      <c r="EA1013" s="2"/>
      <c r="EB1013" s="2"/>
      <c r="EC1013" s="2"/>
      <c r="ED1013" s="2"/>
      <c r="EE1013" s="2"/>
      <c r="EF1013" s="2"/>
      <c r="EG1013" s="2"/>
      <c r="EH1013" s="2"/>
      <c r="EI1013" s="2"/>
      <c r="EJ1013" s="2"/>
      <c r="EK1013" s="2"/>
      <c r="EL1013" s="2"/>
      <c r="EM1013" s="2"/>
      <c r="EN1013" s="2"/>
      <c r="EO1013" s="2"/>
      <c r="EP1013" s="2"/>
      <c r="EQ1013" s="2"/>
      <c r="ER1013" s="2"/>
      <c r="ES1013" s="2"/>
      <c r="ET1013" s="2"/>
      <c r="EU1013" s="2"/>
      <c r="EV1013" s="2"/>
      <c r="EW1013" s="2"/>
      <c r="EX1013" s="2"/>
      <c r="EY1013" s="2"/>
    </row>
    <row r="1014" spans="1:155" x14ac:dyDescent="0.15">
      <c r="A1014" s="115">
        <f t="shared" si="347"/>
        <v>45993</v>
      </c>
      <c r="B1014" s="116" t="str">
        <f t="shared" ca="1" si="350"/>
        <v>n.d</v>
      </c>
      <c r="C1014" s="14">
        <f t="shared" si="351"/>
        <v>1000</v>
      </c>
      <c r="D1014" s="95">
        <f t="shared" si="348"/>
        <v>45992</v>
      </c>
      <c r="E1014" s="93">
        <f ca="1">IF(D1014&lt;$B$1,VLOOKUP(D1014,[1]DI!$A$4:$B$15000,2,FALSE),0)</f>
        <v>0</v>
      </c>
      <c r="F1014" s="14">
        <f t="shared" ca="1" si="352"/>
        <v>1</v>
      </c>
      <c r="G1014" s="14">
        <f ca="1">(TRUNC(PRODUCT($F$12:$F1013),16))</f>
        <v>1.48035643743412</v>
      </c>
      <c r="H1014" s="14">
        <f t="shared" si="353"/>
        <v>1</v>
      </c>
      <c r="I1014" s="14">
        <f t="shared" ca="1" si="354"/>
        <v>1.48035644</v>
      </c>
      <c r="J1014" s="13">
        <f t="shared" si="349"/>
        <v>0</v>
      </c>
      <c r="K1014" s="29">
        <f t="shared" si="355"/>
        <v>44538</v>
      </c>
      <c r="L1014" s="2">
        <f t="shared" si="356"/>
        <v>1002</v>
      </c>
      <c r="M1014" s="17">
        <f t="shared" si="357"/>
        <v>1002</v>
      </c>
      <c r="N1014" s="12">
        <f t="shared" si="358"/>
        <v>1</v>
      </c>
      <c r="O1014" s="12">
        <f t="shared" ca="1" si="359"/>
        <v>1.48035644</v>
      </c>
      <c r="P1014" s="17">
        <f t="shared" si="360"/>
        <v>0</v>
      </c>
      <c r="Q1014" s="14">
        <f t="shared" ca="1" si="361"/>
        <v>480.35644000000002</v>
      </c>
      <c r="R1014" s="20">
        <f t="shared" si="346"/>
        <v>0</v>
      </c>
      <c r="S1014" s="14">
        <f t="shared" si="362"/>
        <v>0</v>
      </c>
      <c r="T1014" s="4" t="str">
        <f t="shared" si="363"/>
        <v>A+J=</v>
      </c>
      <c r="U1014" s="29">
        <f t="shared" si="364"/>
        <v>46021</v>
      </c>
      <c r="V1014" s="3"/>
      <c r="W1014" s="3"/>
      <c r="X1014" s="3"/>
      <c r="Y1014" s="29"/>
      <c r="Z1014" s="3"/>
      <c r="AA1014" s="1"/>
      <c r="AB1014" s="3"/>
      <c r="AC1014" s="3"/>
      <c r="AD1014" s="3"/>
      <c r="AE1014" s="3"/>
      <c r="AF1014" s="3"/>
      <c r="AG1014" s="11"/>
      <c r="AH1014" s="3"/>
      <c r="AI1014" s="3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  <c r="DU1014" s="2"/>
      <c r="DV1014" s="2"/>
      <c r="DW1014" s="2"/>
      <c r="DX1014" s="2"/>
      <c r="DY1014" s="2"/>
      <c r="DZ1014" s="2"/>
      <c r="EA1014" s="2"/>
      <c r="EB1014" s="2"/>
      <c r="EC1014" s="2"/>
      <c r="ED1014" s="2"/>
      <c r="EE1014" s="2"/>
      <c r="EF1014" s="2"/>
      <c r="EG1014" s="2"/>
      <c r="EH1014" s="2"/>
      <c r="EI1014" s="2"/>
      <c r="EJ1014" s="2"/>
      <c r="EK1014" s="2"/>
      <c r="EL1014" s="2"/>
      <c r="EM1014" s="2"/>
      <c r="EN1014" s="2"/>
      <c r="EO1014" s="2"/>
      <c r="EP1014" s="2"/>
      <c r="EQ1014" s="2"/>
      <c r="ER1014" s="2"/>
      <c r="ES1014" s="2"/>
      <c r="ET1014" s="2"/>
      <c r="EU1014" s="2"/>
      <c r="EV1014" s="2"/>
      <c r="EW1014" s="2"/>
      <c r="EX1014" s="2"/>
      <c r="EY1014" s="2"/>
    </row>
    <row r="1015" spans="1:155" x14ac:dyDescent="0.15">
      <c r="A1015" s="115">
        <f t="shared" si="347"/>
        <v>45994</v>
      </c>
      <c r="B1015" s="116" t="str">
        <f t="shared" ca="1" si="350"/>
        <v>n.d</v>
      </c>
      <c r="C1015" s="14">
        <f t="shared" si="351"/>
        <v>1000</v>
      </c>
      <c r="D1015" s="95">
        <f t="shared" si="348"/>
        <v>45993</v>
      </c>
      <c r="E1015" s="93">
        <f ca="1">IF(D1015&lt;$B$1,VLOOKUP(D1015,[1]DI!$A$4:$B$15000,2,FALSE),0)</f>
        <v>0</v>
      </c>
      <c r="F1015" s="14">
        <f t="shared" ca="1" si="352"/>
        <v>1</v>
      </c>
      <c r="G1015" s="14">
        <f ca="1">(TRUNC(PRODUCT($F$12:$F1014),16))</f>
        <v>1.48035643743412</v>
      </c>
      <c r="H1015" s="14">
        <f t="shared" si="353"/>
        <v>1</v>
      </c>
      <c r="I1015" s="14">
        <f t="shared" ca="1" si="354"/>
        <v>1.48035644</v>
      </c>
      <c r="J1015" s="13">
        <f t="shared" si="349"/>
        <v>0</v>
      </c>
      <c r="K1015" s="29">
        <f t="shared" si="355"/>
        <v>44538</v>
      </c>
      <c r="L1015" s="2">
        <f t="shared" si="356"/>
        <v>1003</v>
      </c>
      <c r="M1015" s="17">
        <f t="shared" si="357"/>
        <v>1003</v>
      </c>
      <c r="N1015" s="12">
        <f t="shared" si="358"/>
        <v>1</v>
      </c>
      <c r="O1015" s="12">
        <f t="shared" ca="1" si="359"/>
        <v>1.48035644</v>
      </c>
      <c r="P1015" s="17">
        <f t="shared" si="360"/>
        <v>0</v>
      </c>
      <c r="Q1015" s="14">
        <f t="shared" ca="1" si="361"/>
        <v>480.35644000000002</v>
      </c>
      <c r="R1015" s="20">
        <f t="shared" si="346"/>
        <v>0</v>
      </c>
      <c r="S1015" s="14">
        <f t="shared" si="362"/>
        <v>0</v>
      </c>
      <c r="T1015" s="4" t="str">
        <f t="shared" si="363"/>
        <v>A+J=</v>
      </c>
      <c r="U1015" s="29">
        <f t="shared" si="364"/>
        <v>46021</v>
      </c>
      <c r="V1015" s="3"/>
      <c r="W1015" s="3"/>
      <c r="X1015" s="3"/>
      <c r="Y1015" s="29"/>
      <c r="Z1015" s="3"/>
      <c r="AA1015" s="1"/>
      <c r="AB1015" s="3"/>
      <c r="AC1015" s="3"/>
      <c r="AD1015" s="3"/>
      <c r="AE1015" s="3"/>
      <c r="AF1015" s="3"/>
      <c r="AG1015" s="11"/>
      <c r="AH1015" s="3"/>
      <c r="AI1015" s="3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  <c r="DU1015" s="2"/>
      <c r="DV1015" s="2"/>
      <c r="DW1015" s="2"/>
      <c r="DX1015" s="2"/>
      <c r="DY1015" s="2"/>
      <c r="DZ1015" s="2"/>
      <c r="EA1015" s="2"/>
      <c r="EB1015" s="2"/>
      <c r="EC1015" s="2"/>
      <c r="ED1015" s="2"/>
      <c r="EE1015" s="2"/>
      <c r="EF1015" s="2"/>
      <c r="EG1015" s="2"/>
      <c r="EH1015" s="2"/>
      <c r="EI1015" s="2"/>
      <c r="EJ1015" s="2"/>
      <c r="EK1015" s="2"/>
      <c r="EL1015" s="2"/>
      <c r="EM1015" s="2"/>
      <c r="EN1015" s="2"/>
      <c r="EO1015" s="2"/>
      <c r="EP1015" s="2"/>
      <c r="EQ1015" s="2"/>
      <c r="ER1015" s="2"/>
      <c r="ES1015" s="2"/>
      <c r="ET1015" s="2"/>
      <c r="EU1015" s="2"/>
      <c r="EV1015" s="2"/>
      <c r="EW1015" s="2"/>
      <c r="EX1015" s="2"/>
      <c r="EY1015" s="2"/>
    </row>
    <row r="1016" spans="1:155" x14ac:dyDescent="0.15">
      <c r="A1016" s="115">
        <f t="shared" si="347"/>
        <v>45995</v>
      </c>
      <c r="B1016" s="116" t="str">
        <f t="shared" ca="1" si="350"/>
        <v>n.d</v>
      </c>
      <c r="C1016" s="14">
        <f t="shared" si="351"/>
        <v>1000</v>
      </c>
      <c r="D1016" s="95">
        <f t="shared" si="348"/>
        <v>45994</v>
      </c>
      <c r="E1016" s="93">
        <f ca="1">IF(D1016&lt;$B$1,VLOOKUP(D1016,[1]DI!$A$4:$B$15000,2,FALSE),0)</f>
        <v>0</v>
      </c>
      <c r="F1016" s="14">
        <f t="shared" ca="1" si="352"/>
        <v>1</v>
      </c>
      <c r="G1016" s="14">
        <f ca="1">(TRUNC(PRODUCT($F$12:$F1015),16))</f>
        <v>1.48035643743412</v>
      </c>
      <c r="H1016" s="14">
        <f t="shared" si="353"/>
        <v>1</v>
      </c>
      <c r="I1016" s="14">
        <f t="shared" ca="1" si="354"/>
        <v>1.48035644</v>
      </c>
      <c r="J1016" s="13">
        <f t="shared" si="349"/>
        <v>0</v>
      </c>
      <c r="K1016" s="29">
        <f t="shared" si="355"/>
        <v>44538</v>
      </c>
      <c r="L1016" s="2">
        <f t="shared" si="356"/>
        <v>1004</v>
      </c>
      <c r="M1016" s="17">
        <f t="shared" si="357"/>
        <v>1004</v>
      </c>
      <c r="N1016" s="12">
        <f t="shared" si="358"/>
        <v>1</v>
      </c>
      <c r="O1016" s="12">
        <f t="shared" ca="1" si="359"/>
        <v>1.48035644</v>
      </c>
      <c r="P1016" s="17">
        <f t="shared" si="360"/>
        <v>0</v>
      </c>
      <c r="Q1016" s="14">
        <f t="shared" ca="1" si="361"/>
        <v>480.35644000000002</v>
      </c>
      <c r="R1016" s="20">
        <f t="shared" si="346"/>
        <v>0</v>
      </c>
      <c r="S1016" s="14">
        <f t="shared" si="362"/>
        <v>0</v>
      </c>
      <c r="T1016" s="4" t="str">
        <f t="shared" si="363"/>
        <v>A+J=</v>
      </c>
      <c r="U1016" s="29">
        <f t="shared" si="364"/>
        <v>46021</v>
      </c>
      <c r="V1016" s="3"/>
      <c r="W1016" s="3"/>
      <c r="X1016" s="3"/>
      <c r="Y1016" s="29"/>
      <c r="Z1016" s="3"/>
      <c r="AA1016" s="1"/>
      <c r="AB1016" s="3"/>
      <c r="AC1016" s="3"/>
      <c r="AD1016" s="3"/>
      <c r="AE1016" s="3"/>
      <c r="AF1016" s="3"/>
      <c r="AG1016" s="11"/>
      <c r="AH1016" s="3"/>
      <c r="AI1016" s="3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  <c r="DU1016" s="2"/>
      <c r="DV1016" s="2"/>
      <c r="DW1016" s="2"/>
      <c r="DX1016" s="2"/>
      <c r="DY1016" s="2"/>
      <c r="DZ1016" s="2"/>
      <c r="EA1016" s="2"/>
      <c r="EB1016" s="2"/>
      <c r="EC1016" s="2"/>
      <c r="ED1016" s="2"/>
      <c r="EE1016" s="2"/>
      <c r="EF1016" s="2"/>
      <c r="EG1016" s="2"/>
      <c r="EH1016" s="2"/>
      <c r="EI1016" s="2"/>
      <c r="EJ1016" s="2"/>
      <c r="EK1016" s="2"/>
      <c r="EL1016" s="2"/>
      <c r="EM1016" s="2"/>
      <c r="EN1016" s="2"/>
      <c r="EO1016" s="2"/>
      <c r="EP1016" s="2"/>
      <c r="EQ1016" s="2"/>
      <c r="ER1016" s="2"/>
      <c r="ES1016" s="2"/>
      <c r="ET1016" s="2"/>
      <c r="EU1016" s="2"/>
      <c r="EV1016" s="2"/>
      <c r="EW1016" s="2"/>
      <c r="EX1016" s="2"/>
      <c r="EY1016" s="2"/>
    </row>
    <row r="1017" spans="1:155" x14ac:dyDescent="0.15">
      <c r="A1017" s="115">
        <f t="shared" si="347"/>
        <v>45996</v>
      </c>
      <c r="B1017" s="116" t="str">
        <f t="shared" ca="1" si="350"/>
        <v>n.d</v>
      </c>
      <c r="C1017" s="14">
        <f t="shared" si="351"/>
        <v>1000</v>
      </c>
      <c r="D1017" s="95">
        <f t="shared" si="348"/>
        <v>45995</v>
      </c>
      <c r="E1017" s="93">
        <f ca="1">IF(D1017&lt;$B$1,VLOOKUP(D1017,[1]DI!$A$4:$B$15000,2,FALSE),0)</f>
        <v>0</v>
      </c>
      <c r="F1017" s="14">
        <f t="shared" ca="1" si="352"/>
        <v>1</v>
      </c>
      <c r="G1017" s="14">
        <f ca="1">(TRUNC(PRODUCT($F$12:$F1016),16))</f>
        <v>1.48035643743412</v>
      </c>
      <c r="H1017" s="14">
        <f t="shared" si="353"/>
        <v>1</v>
      </c>
      <c r="I1017" s="14">
        <f t="shared" ca="1" si="354"/>
        <v>1.48035644</v>
      </c>
      <c r="J1017" s="13">
        <f t="shared" si="349"/>
        <v>0</v>
      </c>
      <c r="K1017" s="29">
        <f t="shared" si="355"/>
        <v>44538</v>
      </c>
      <c r="L1017" s="2">
        <f t="shared" si="356"/>
        <v>1005</v>
      </c>
      <c r="M1017" s="17">
        <f t="shared" si="357"/>
        <v>1005</v>
      </c>
      <c r="N1017" s="12">
        <f t="shared" si="358"/>
        <v>1</v>
      </c>
      <c r="O1017" s="12">
        <f t="shared" ca="1" si="359"/>
        <v>1.48035644</v>
      </c>
      <c r="P1017" s="17">
        <f t="shared" si="360"/>
        <v>0</v>
      </c>
      <c r="Q1017" s="14">
        <f t="shared" ca="1" si="361"/>
        <v>480.35644000000002</v>
      </c>
      <c r="R1017" s="20">
        <f t="shared" si="346"/>
        <v>0</v>
      </c>
      <c r="S1017" s="14">
        <f t="shared" si="362"/>
        <v>0</v>
      </c>
      <c r="T1017" s="4" t="str">
        <f t="shared" si="363"/>
        <v>A+J=</v>
      </c>
      <c r="U1017" s="29">
        <f t="shared" si="364"/>
        <v>46021</v>
      </c>
      <c r="V1017" s="3"/>
      <c r="W1017" s="3"/>
      <c r="X1017" s="3"/>
      <c r="Y1017" s="29"/>
      <c r="Z1017" s="3"/>
      <c r="AA1017" s="1"/>
      <c r="AB1017" s="3"/>
      <c r="AC1017" s="3"/>
      <c r="AD1017" s="3"/>
      <c r="AE1017" s="3"/>
      <c r="AF1017" s="3"/>
      <c r="AG1017" s="11"/>
      <c r="AH1017" s="3"/>
      <c r="AI1017" s="3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  <c r="DU1017" s="2"/>
      <c r="DV1017" s="2"/>
      <c r="DW1017" s="2"/>
      <c r="DX1017" s="2"/>
      <c r="DY1017" s="2"/>
      <c r="DZ1017" s="2"/>
      <c r="EA1017" s="2"/>
      <c r="EB1017" s="2"/>
      <c r="EC1017" s="2"/>
      <c r="ED1017" s="2"/>
      <c r="EE1017" s="2"/>
      <c r="EF1017" s="2"/>
      <c r="EG1017" s="2"/>
      <c r="EH1017" s="2"/>
      <c r="EI1017" s="2"/>
      <c r="EJ1017" s="2"/>
      <c r="EK1017" s="2"/>
      <c r="EL1017" s="2"/>
      <c r="EM1017" s="2"/>
      <c r="EN1017" s="2"/>
      <c r="EO1017" s="2"/>
      <c r="EP1017" s="2"/>
      <c r="EQ1017" s="2"/>
      <c r="ER1017" s="2"/>
      <c r="ES1017" s="2"/>
      <c r="ET1017" s="2"/>
      <c r="EU1017" s="2"/>
      <c r="EV1017" s="2"/>
      <c r="EW1017" s="2"/>
      <c r="EX1017" s="2"/>
      <c r="EY1017" s="2"/>
    </row>
    <row r="1018" spans="1:155" x14ac:dyDescent="0.15">
      <c r="A1018" s="115">
        <f t="shared" si="347"/>
        <v>45999</v>
      </c>
      <c r="B1018" s="116" t="str">
        <f t="shared" ca="1" si="350"/>
        <v>n.d</v>
      </c>
      <c r="C1018" s="14">
        <f t="shared" si="351"/>
        <v>1000</v>
      </c>
      <c r="D1018" s="95">
        <f t="shared" si="348"/>
        <v>45996</v>
      </c>
      <c r="E1018" s="93">
        <f ca="1">IF(D1018&lt;$B$1,VLOOKUP(D1018,[1]DI!$A$4:$B$15000,2,FALSE),0)</f>
        <v>0</v>
      </c>
      <c r="F1018" s="14">
        <f t="shared" ca="1" si="352"/>
        <v>1</v>
      </c>
      <c r="G1018" s="14">
        <f ca="1">(TRUNC(PRODUCT($F$12:$F1017),16))</f>
        <v>1.48035643743412</v>
      </c>
      <c r="H1018" s="14">
        <f t="shared" si="353"/>
        <v>1</v>
      </c>
      <c r="I1018" s="14">
        <f t="shared" ca="1" si="354"/>
        <v>1.48035644</v>
      </c>
      <c r="J1018" s="13">
        <f t="shared" si="349"/>
        <v>0</v>
      </c>
      <c r="K1018" s="29">
        <f t="shared" si="355"/>
        <v>44538</v>
      </c>
      <c r="L1018" s="2">
        <f t="shared" si="356"/>
        <v>1006</v>
      </c>
      <c r="M1018" s="17">
        <f t="shared" si="357"/>
        <v>1006</v>
      </c>
      <c r="N1018" s="12">
        <f t="shared" si="358"/>
        <v>1</v>
      </c>
      <c r="O1018" s="12">
        <f t="shared" ca="1" si="359"/>
        <v>1.48035644</v>
      </c>
      <c r="P1018" s="17">
        <f t="shared" si="360"/>
        <v>0</v>
      </c>
      <c r="Q1018" s="14">
        <f t="shared" ca="1" si="361"/>
        <v>480.35644000000002</v>
      </c>
      <c r="R1018" s="20">
        <f t="shared" si="346"/>
        <v>0</v>
      </c>
      <c r="S1018" s="14">
        <f t="shared" si="362"/>
        <v>0</v>
      </c>
      <c r="T1018" s="4" t="str">
        <f t="shared" si="363"/>
        <v>A+J=</v>
      </c>
      <c r="U1018" s="29">
        <f t="shared" si="364"/>
        <v>46021</v>
      </c>
      <c r="V1018" s="3"/>
      <c r="W1018" s="3"/>
      <c r="X1018" s="3"/>
      <c r="Y1018" s="29"/>
      <c r="Z1018" s="3"/>
      <c r="AA1018" s="1"/>
      <c r="AB1018" s="3"/>
      <c r="AC1018" s="3"/>
      <c r="AD1018" s="3"/>
      <c r="AE1018" s="3"/>
      <c r="AF1018" s="3"/>
      <c r="AG1018" s="11"/>
      <c r="AH1018" s="3"/>
      <c r="AI1018" s="3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  <c r="DU1018" s="2"/>
      <c r="DV1018" s="2"/>
      <c r="DW1018" s="2"/>
      <c r="DX1018" s="2"/>
      <c r="DY1018" s="2"/>
      <c r="DZ1018" s="2"/>
      <c r="EA1018" s="2"/>
      <c r="EB1018" s="2"/>
      <c r="EC1018" s="2"/>
      <c r="ED1018" s="2"/>
      <c r="EE1018" s="2"/>
      <c r="EF1018" s="2"/>
      <c r="EG1018" s="2"/>
      <c r="EH1018" s="2"/>
      <c r="EI1018" s="2"/>
      <c r="EJ1018" s="2"/>
      <c r="EK1018" s="2"/>
      <c r="EL1018" s="2"/>
      <c r="EM1018" s="2"/>
      <c r="EN1018" s="2"/>
      <c r="EO1018" s="2"/>
      <c r="EP1018" s="2"/>
      <c r="EQ1018" s="2"/>
      <c r="ER1018" s="2"/>
      <c r="ES1018" s="2"/>
      <c r="ET1018" s="2"/>
      <c r="EU1018" s="2"/>
      <c r="EV1018" s="2"/>
      <c r="EW1018" s="2"/>
      <c r="EX1018" s="2"/>
      <c r="EY1018" s="2"/>
    </row>
    <row r="1019" spans="1:155" x14ac:dyDescent="0.15">
      <c r="A1019" s="115">
        <f t="shared" si="347"/>
        <v>46000</v>
      </c>
      <c r="B1019" s="116" t="str">
        <f t="shared" ca="1" si="350"/>
        <v>n.d</v>
      </c>
      <c r="C1019" s="14">
        <f t="shared" si="351"/>
        <v>1000</v>
      </c>
      <c r="D1019" s="95">
        <f t="shared" si="348"/>
        <v>45999</v>
      </c>
      <c r="E1019" s="93">
        <f ca="1">IF(D1019&lt;$B$1,VLOOKUP(D1019,[1]DI!$A$4:$B$15000,2,FALSE),0)</f>
        <v>0</v>
      </c>
      <c r="F1019" s="14">
        <f t="shared" ca="1" si="352"/>
        <v>1</v>
      </c>
      <c r="G1019" s="14">
        <f ca="1">(TRUNC(PRODUCT($F$12:$F1018),16))</f>
        <v>1.48035643743412</v>
      </c>
      <c r="H1019" s="14">
        <f t="shared" si="353"/>
        <v>1</v>
      </c>
      <c r="I1019" s="14">
        <f t="shared" ca="1" si="354"/>
        <v>1.48035644</v>
      </c>
      <c r="J1019" s="13">
        <f t="shared" si="349"/>
        <v>0</v>
      </c>
      <c r="K1019" s="29">
        <f t="shared" si="355"/>
        <v>44538</v>
      </c>
      <c r="L1019" s="2">
        <f t="shared" si="356"/>
        <v>1007</v>
      </c>
      <c r="M1019" s="17">
        <f t="shared" si="357"/>
        <v>1007</v>
      </c>
      <c r="N1019" s="12">
        <f t="shared" si="358"/>
        <v>1</v>
      </c>
      <c r="O1019" s="12">
        <f t="shared" ca="1" si="359"/>
        <v>1.48035644</v>
      </c>
      <c r="P1019" s="17">
        <f t="shared" si="360"/>
        <v>0</v>
      </c>
      <c r="Q1019" s="14">
        <f t="shared" ca="1" si="361"/>
        <v>480.35644000000002</v>
      </c>
      <c r="R1019" s="20">
        <f t="shared" si="346"/>
        <v>0</v>
      </c>
      <c r="S1019" s="14">
        <f t="shared" si="362"/>
        <v>0</v>
      </c>
      <c r="T1019" s="4" t="str">
        <f t="shared" si="363"/>
        <v>A+J=</v>
      </c>
      <c r="U1019" s="29">
        <f t="shared" si="364"/>
        <v>46021</v>
      </c>
      <c r="V1019" s="3"/>
      <c r="W1019" s="3"/>
      <c r="X1019" s="3"/>
      <c r="Y1019" s="29"/>
      <c r="Z1019" s="3"/>
      <c r="AA1019" s="1"/>
      <c r="AB1019" s="3"/>
      <c r="AC1019" s="3"/>
      <c r="AD1019" s="3"/>
      <c r="AE1019" s="3"/>
      <c r="AF1019" s="3"/>
      <c r="AG1019" s="11"/>
      <c r="AH1019" s="3"/>
      <c r="AI1019" s="3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  <c r="DU1019" s="2"/>
      <c r="DV1019" s="2"/>
      <c r="DW1019" s="2"/>
      <c r="DX1019" s="2"/>
      <c r="DY1019" s="2"/>
      <c r="DZ1019" s="2"/>
      <c r="EA1019" s="2"/>
      <c r="EB1019" s="2"/>
      <c r="EC1019" s="2"/>
      <c r="ED1019" s="2"/>
      <c r="EE1019" s="2"/>
      <c r="EF1019" s="2"/>
      <c r="EG1019" s="2"/>
      <c r="EH1019" s="2"/>
      <c r="EI1019" s="2"/>
      <c r="EJ1019" s="2"/>
      <c r="EK1019" s="2"/>
      <c r="EL1019" s="2"/>
      <c r="EM1019" s="2"/>
      <c r="EN1019" s="2"/>
      <c r="EO1019" s="2"/>
      <c r="EP1019" s="2"/>
      <c r="EQ1019" s="2"/>
      <c r="ER1019" s="2"/>
      <c r="ES1019" s="2"/>
      <c r="ET1019" s="2"/>
      <c r="EU1019" s="2"/>
      <c r="EV1019" s="2"/>
      <c r="EW1019" s="2"/>
      <c r="EX1019" s="2"/>
      <c r="EY1019" s="2"/>
    </row>
    <row r="1020" spans="1:155" x14ac:dyDescent="0.15">
      <c r="A1020" s="115">
        <f t="shared" si="347"/>
        <v>46001</v>
      </c>
      <c r="B1020" s="116" t="str">
        <f t="shared" ca="1" si="350"/>
        <v>n.d</v>
      </c>
      <c r="C1020" s="14">
        <f t="shared" si="351"/>
        <v>1000</v>
      </c>
      <c r="D1020" s="95">
        <f t="shared" si="348"/>
        <v>46000</v>
      </c>
      <c r="E1020" s="93">
        <f ca="1">IF(D1020&lt;$B$1,VLOOKUP(D1020,[1]DI!$A$4:$B$15000,2,FALSE),0)</f>
        <v>0</v>
      </c>
      <c r="F1020" s="14">
        <f t="shared" ca="1" si="352"/>
        <v>1</v>
      </c>
      <c r="G1020" s="14">
        <f ca="1">(TRUNC(PRODUCT($F$12:$F1019),16))</f>
        <v>1.48035643743412</v>
      </c>
      <c r="H1020" s="14">
        <f t="shared" si="353"/>
        <v>1</v>
      </c>
      <c r="I1020" s="14">
        <f t="shared" ca="1" si="354"/>
        <v>1.48035644</v>
      </c>
      <c r="J1020" s="13">
        <f t="shared" si="349"/>
        <v>0</v>
      </c>
      <c r="K1020" s="29">
        <f t="shared" si="355"/>
        <v>44538</v>
      </c>
      <c r="L1020" s="2">
        <f t="shared" si="356"/>
        <v>1008</v>
      </c>
      <c r="M1020" s="17">
        <f t="shared" si="357"/>
        <v>1008</v>
      </c>
      <c r="N1020" s="12">
        <f t="shared" si="358"/>
        <v>1</v>
      </c>
      <c r="O1020" s="12">
        <f t="shared" ca="1" si="359"/>
        <v>1.48035644</v>
      </c>
      <c r="P1020" s="17">
        <f t="shared" si="360"/>
        <v>0</v>
      </c>
      <c r="Q1020" s="14">
        <f t="shared" ca="1" si="361"/>
        <v>480.35644000000002</v>
      </c>
      <c r="R1020" s="20">
        <f t="shared" si="346"/>
        <v>0</v>
      </c>
      <c r="S1020" s="14">
        <f t="shared" si="362"/>
        <v>0</v>
      </c>
      <c r="T1020" s="4" t="str">
        <f t="shared" si="363"/>
        <v>A+J=</v>
      </c>
      <c r="U1020" s="29">
        <f t="shared" si="364"/>
        <v>46021</v>
      </c>
      <c r="V1020" s="3"/>
      <c r="W1020" s="3"/>
      <c r="X1020" s="3"/>
      <c r="Y1020" s="29"/>
      <c r="Z1020" s="3"/>
      <c r="AA1020" s="1"/>
      <c r="AB1020" s="3"/>
      <c r="AC1020" s="3"/>
      <c r="AD1020" s="3"/>
      <c r="AE1020" s="3"/>
      <c r="AF1020" s="3"/>
      <c r="AG1020" s="11"/>
      <c r="AH1020" s="3"/>
      <c r="AI1020" s="3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  <c r="DU1020" s="2"/>
      <c r="DV1020" s="2"/>
      <c r="DW1020" s="2"/>
      <c r="DX1020" s="2"/>
      <c r="DY1020" s="2"/>
      <c r="DZ1020" s="2"/>
      <c r="EA1020" s="2"/>
      <c r="EB1020" s="2"/>
      <c r="EC1020" s="2"/>
      <c r="ED1020" s="2"/>
      <c r="EE1020" s="2"/>
      <c r="EF1020" s="2"/>
      <c r="EG1020" s="2"/>
      <c r="EH1020" s="2"/>
      <c r="EI1020" s="2"/>
      <c r="EJ1020" s="2"/>
      <c r="EK1020" s="2"/>
      <c r="EL1020" s="2"/>
      <c r="EM1020" s="2"/>
      <c r="EN1020" s="2"/>
      <c r="EO1020" s="2"/>
      <c r="EP1020" s="2"/>
      <c r="EQ1020" s="2"/>
      <c r="ER1020" s="2"/>
      <c r="ES1020" s="2"/>
      <c r="ET1020" s="2"/>
      <c r="EU1020" s="2"/>
      <c r="EV1020" s="2"/>
      <c r="EW1020" s="2"/>
      <c r="EX1020" s="2"/>
      <c r="EY1020" s="2"/>
    </row>
    <row r="1021" spans="1:155" x14ac:dyDescent="0.15">
      <c r="A1021" s="115">
        <f t="shared" si="347"/>
        <v>46002</v>
      </c>
      <c r="B1021" s="116" t="str">
        <f t="shared" ca="1" si="350"/>
        <v>n.d</v>
      </c>
      <c r="C1021" s="14">
        <f t="shared" si="351"/>
        <v>1000</v>
      </c>
      <c r="D1021" s="95">
        <f t="shared" si="348"/>
        <v>46001</v>
      </c>
      <c r="E1021" s="93">
        <f ca="1">IF(D1021&lt;$B$1,VLOOKUP(D1021,[1]DI!$A$4:$B$15000,2,FALSE),0)</f>
        <v>0</v>
      </c>
      <c r="F1021" s="14">
        <f t="shared" ca="1" si="352"/>
        <v>1</v>
      </c>
      <c r="G1021" s="14">
        <f ca="1">(TRUNC(PRODUCT($F$12:$F1020),16))</f>
        <v>1.48035643743412</v>
      </c>
      <c r="H1021" s="14">
        <f t="shared" si="353"/>
        <v>1</v>
      </c>
      <c r="I1021" s="14">
        <f t="shared" ca="1" si="354"/>
        <v>1.48035644</v>
      </c>
      <c r="J1021" s="13">
        <f t="shared" si="349"/>
        <v>0</v>
      </c>
      <c r="K1021" s="29">
        <f t="shared" si="355"/>
        <v>44538</v>
      </c>
      <c r="L1021" s="2">
        <f t="shared" si="356"/>
        <v>1009</v>
      </c>
      <c r="M1021" s="17">
        <f t="shared" si="357"/>
        <v>1009</v>
      </c>
      <c r="N1021" s="12">
        <f t="shared" si="358"/>
        <v>1</v>
      </c>
      <c r="O1021" s="12">
        <f t="shared" ca="1" si="359"/>
        <v>1.48035644</v>
      </c>
      <c r="P1021" s="17">
        <f t="shared" si="360"/>
        <v>0</v>
      </c>
      <c r="Q1021" s="14">
        <f t="shared" ca="1" si="361"/>
        <v>480.35644000000002</v>
      </c>
      <c r="R1021" s="20">
        <f t="shared" si="346"/>
        <v>0</v>
      </c>
      <c r="S1021" s="14">
        <f t="shared" si="362"/>
        <v>0</v>
      </c>
      <c r="T1021" s="4" t="str">
        <f t="shared" si="363"/>
        <v>A+J=</v>
      </c>
      <c r="U1021" s="29">
        <f t="shared" si="364"/>
        <v>46021</v>
      </c>
      <c r="V1021" s="3"/>
      <c r="W1021" s="3"/>
      <c r="X1021" s="3"/>
      <c r="Y1021" s="29"/>
      <c r="Z1021" s="3"/>
      <c r="AA1021" s="1"/>
      <c r="AB1021" s="3"/>
      <c r="AC1021" s="3"/>
      <c r="AD1021" s="3"/>
      <c r="AE1021" s="3"/>
      <c r="AF1021" s="3"/>
      <c r="AG1021" s="11"/>
      <c r="AH1021" s="3"/>
      <c r="AI1021" s="3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  <c r="DU1021" s="2"/>
      <c r="DV1021" s="2"/>
      <c r="DW1021" s="2"/>
      <c r="DX1021" s="2"/>
      <c r="DY1021" s="2"/>
      <c r="DZ1021" s="2"/>
      <c r="EA1021" s="2"/>
      <c r="EB1021" s="2"/>
      <c r="EC1021" s="2"/>
      <c r="ED1021" s="2"/>
      <c r="EE1021" s="2"/>
      <c r="EF1021" s="2"/>
      <c r="EG1021" s="2"/>
      <c r="EH1021" s="2"/>
      <c r="EI1021" s="2"/>
      <c r="EJ1021" s="2"/>
      <c r="EK1021" s="2"/>
      <c r="EL1021" s="2"/>
      <c r="EM1021" s="2"/>
      <c r="EN1021" s="2"/>
      <c r="EO1021" s="2"/>
      <c r="EP1021" s="2"/>
      <c r="EQ1021" s="2"/>
      <c r="ER1021" s="2"/>
      <c r="ES1021" s="2"/>
      <c r="ET1021" s="2"/>
      <c r="EU1021" s="2"/>
      <c r="EV1021" s="2"/>
      <c r="EW1021" s="2"/>
      <c r="EX1021" s="2"/>
      <c r="EY1021" s="2"/>
    </row>
    <row r="1022" spans="1:155" x14ac:dyDescent="0.15">
      <c r="A1022" s="115">
        <f t="shared" si="347"/>
        <v>46003</v>
      </c>
      <c r="B1022" s="116" t="str">
        <f t="shared" ca="1" si="350"/>
        <v>n.d</v>
      </c>
      <c r="C1022" s="14">
        <f t="shared" si="351"/>
        <v>1000</v>
      </c>
      <c r="D1022" s="95">
        <f t="shared" si="348"/>
        <v>46002</v>
      </c>
      <c r="E1022" s="93">
        <f ca="1">IF(D1022&lt;$B$1,VLOOKUP(D1022,[1]DI!$A$4:$B$15000,2,FALSE),0)</f>
        <v>0</v>
      </c>
      <c r="F1022" s="14">
        <f t="shared" ca="1" si="352"/>
        <v>1</v>
      </c>
      <c r="G1022" s="14">
        <f ca="1">(TRUNC(PRODUCT($F$12:$F1021),16))</f>
        <v>1.48035643743412</v>
      </c>
      <c r="H1022" s="14">
        <f t="shared" si="353"/>
        <v>1</v>
      </c>
      <c r="I1022" s="14">
        <f t="shared" ca="1" si="354"/>
        <v>1.48035644</v>
      </c>
      <c r="J1022" s="13">
        <f t="shared" si="349"/>
        <v>0</v>
      </c>
      <c r="K1022" s="29">
        <f t="shared" si="355"/>
        <v>44538</v>
      </c>
      <c r="L1022" s="2">
        <f t="shared" si="356"/>
        <v>1010</v>
      </c>
      <c r="M1022" s="17">
        <f t="shared" si="357"/>
        <v>1010</v>
      </c>
      <c r="N1022" s="12">
        <f t="shared" si="358"/>
        <v>1</v>
      </c>
      <c r="O1022" s="12">
        <f t="shared" ca="1" si="359"/>
        <v>1.48035644</v>
      </c>
      <c r="P1022" s="17">
        <f t="shared" si="360"/>
        <v>0</v>
      </c>
      <c r="Q1022" s="14">
        <f t="shared" ca="1" si="361"/>
        <v>480.35644000000002</v>
      </c>
      <c r="R1022" s="20">
        <f t="shared" si="346"/>
        <v>0</v>
      </c>
      <c r="S1022" s="14">
        <f t="shared" si="362"/>
        <v>0</v>
      </c>
      <c r="T1022" s="4" t="str">
        <f t="shared" si="363"/>
        <v>A+J=</v>
      </c>
      <c r="U1022" s="29">
        <f t="shared" si="364"/>
        <v>46021</v>
      </c>
      <c r="V1022" s="3"/>
      <c r="W1022" s="3"/>
      <c r="X1022" s="3"/>
      <c r="Y1022" s="29"/>
      <c r="Z1022" s="3"/>
      <c r="AA1022" s="1"/>
      <c r="AB1022" s="3"/>
      <c r="AC1022" s="3"/>
      <c r="AD1022" s="3"/>
      <c r="AE1022" s="3"/>
      <c r="AF1022" s="3"/>
      <c r="AG1022" s="11"/>
      <c r="AH1022" s="3"/>
      <c r="AI1022" s="3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  <c r="DU1022" s="2"/>
      <c r="DV1022" s="2"/>
      <c r="DW1022" s="2"/>
      <c r="DX1022" s="2"/>
      <c r="DY1022" s="2"/>
      <c r="DZ1022" s="2"/>
      <c r="EA1022" s="2"/>
      <c r="EB1022" s="2"/>
      <c r="EC1022" s="2"/>
      <c r="ED1022" s="2"/>
      <c r="EE1022" s="2"/>
      <c r="EF1022" s="2"/>
      <c r="EG1022" s="2"/>
      <c r="EH1022" s="2"/>
      <c r="EI1022" s="2"/>
      <c r="EJ1022" s="2"/>
      <c r="EK1022" s="2"/>
      <c r="EL1022" s="2"/>
      <c r="EM1022" s="2"/>
      <c r="EN1022" s="2"/>
      <c r="EO1022" s="2"/>
      <c r="EP1022" s="2"/>
      <c r="EQ1022" s="2"/>
      <c r="ER1022" s="2"/>
      <c r="ES1022" s="2"/>
      <c r="ET1022" s="2"/>
      <c r="EU1022" s="2"/>
      <c r="EV1022" s="2"/>
      <c r="EW1022" s="2"/>
      <c r="EX1022" s="2"/>
      <c r="EY1022" s="2"/>
    </row>
    <row r="1023" spans="1:155" x14ac:dyDescent="0.15">
      <c r="A1023" s="115">
        <f t="shared" si="347"/>
        <v>46006</v>
      </c>
      <c r="B1023" s="116" t="str">
        <f t="shared" ca="1" si="350"/>
        <v>n.d</v>
      </c>
      <c r="C1023" s="14">
        <f t="shared" si="351"/>
        <v>1000</v>
      </c>
      <c r="D1023" s="95">
        <f t="shared" si="348"/>
        <v>46003</v>
      </c>
      <c r="E1023" s="93">
        <f ca="1">IF(D1023&lt;$B$1,VLOOKUP(D1023,[1]DI!$A$4:$B$15000,2,FALSE),0)</f>
        <v>0</v>
      </c>
      <c r="F1023" s="14">
        <f t="shared" ca="1" si="352"/>
        <v>1</v>
      </c>
      <c r="G1023" s="14">
        <f ca="1">(TRUNC(PRODUCT($F$12:$F1022),16))</f>
        <v>1.48035643743412</v>
      </c>
      <c r="H1023" s="14">
        <f t="shared" si="353"/>
        <v>1</v>
      </c>
      <c r="I1023" s="14">
        <f t="shared" ca="1" si="354"/>
        <v>1.48035644</v>
      </c>
      <c r="J1023" s="13">
        <f t="shared" si="349"/>
        <v>0</v>
      </c>
      <c r="K1023" s="29">
        <f t="shared" si="355"/>
        <v>44538</v>
      </c>
      <c r="L1023" s="2">
        <f t="shared" si="356"/>
        <v>1011</v>
      </c>
      <c r="M1023" s="17">
        <f t="shared" si="357"/>
        <v>1011</v>
      </c>
      <c r="N1023" s="12">
        <f t="shared" si="358"/>
        <v>1</v>
      </c>
      <c r="O1023" s="12">
        <f t="shared" ca="1" si="359"/>
        <v>1.48035644</v>
      </c>
      <c r="P1023" s="17">
        <f t="shared" si="360"/>
        <v>0</v>
      </c>
      <c r="Q1023" s="14">
        <f t="shared" ca="1" si="361"/>
        <v>480.35644000000002</v>
      </c>
      <c r="R1023" s="20">
        <f t="shared" si="346"/>
        <v>0</v>
      </c>
      <c r="S1023" s="14">
        <f t="shared" si="362"/>
        <v>0</v>
      </c>
      <c r="T1023" s="4" t="str">
        <f t="shared" si="363"/>
        <v>A+J=</v>
      </c>
      <c r="U1023" s="29">
        <f t="shared" si="364"/>
        <v>46021</v>
      </c>
      <c r="V1023" s="3"/>
      <c r="W1023" s="3"/>
      <c r="X1023" s="3"/>
      <c r="Y1023" s="29"/>
      <c r="Z1023" s="3"/>
      <c r="AA1023" s="1"/>
      <c r="AB1023" s="3"/>
      <c r="AC1023" s="3"/>
      <c r="AD1023" s="3"/>
      <c r="AE1023" s="3"/>
      <c r="AF1023" s="3"/>
      <c r="AG1023" s="11"/>
      <c r="AH1023" s="3"/>
      <c r="AI1023" s="3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  <c r="DU1023" s="2"/>
      <c r="DV1023" s="2"/>
      <c r="DW1023" s="2"/>
      <c r="DX1023" s="2"/>
      <c r="DY1023" s="2"/>
      <c r="DZ1023" s="2"/>
      <c r="EA1023" s="2"/>
      <c r="EB1023" s="2"/>
      <c r="EC1023" s="2"/>
      <c r="ED1023" s="2"/>
      <c r="EE1023" s="2"/>
      <c r="EF1023" s="2"/>
      <c r="EG1023" s="2"/>
      <c r="EH1023" s="2"/>
      <c r="EI1023" s="2"/>
      <c r="EJ1023" s="2"/>
      <c r="EK1023" s="2"/>
      <c r="EL1023" s="2"/>
      <c r="EM1023" s="2"/>
      <c r="EN1023" s="2"/>
      <c r="EO1023" s="2"/>
      <c r="EP1023" s="2"/>
      <c r="EQ1023" s="2"/>
      <c r="ER1023" s="2"/>
      <c r="ES1023" s="2"/>
      <c r="ET1023" s="2"/>
      <c r="EU1023" s="2"/>
      <c r="EV1023" s="2"/>
      <c r="EW1023" s="2"/>
      <c r="EX1023" s="2"/>
      <c r="EY1023" s="2"/>
    </row>
    <row r="1024" spans="1:155" x14ac:dyDescent="0.15">
      <c r="A1024" s="115">
        <f t="shared" si="347"/>
        <v>46007</v>
      </c>
      <c r="B1024" s="116" t="str">
        <f t="shared" ca="1" si="350"/>
        <v>n.d</v>
      </c>
      <c r="C1024" s="14">
        <f t="shared" si="351"/>
        <v>1000</v>
      </c>
      <c r="D1024" s="95">
        <f t="shared" si="348"/>
        <v>46006</v>
      </c>
      <c r="E1024" s="93">
        <f ca="1">IF(D1024&lt;$B$1,VLOOKUP(D1024,[1]DI!$A$4:$B$15000,2,FALSE),0)</f>
        <v>0</v>
      </c>
      <c r="F1024" s="14">
        <f t="shared" ca="1" si="352"/>
        <v>1</v>
      </c>
      <c r="G1024" s="14">
        <f ca="1">(TRUNC(PRODUCT($F$12:$F1023),16))</f>
        <v>1.48035643743412</v>
      </c>
      <c r="H1024" s="14">
        <f t="shared" si="353"/>
        <v>1</v>
      </c>
      <c r="I1024" s="14">
        <f t="shared" ca="1" si="354"/>
        <v>1.48035644</v>
      </c>
      <c r="J1024" s="13">
        <f t="shared" si="349"/>
        <v>0</v>
      </c>
      <c r="K1024" s="29">
        <f t="shared" si="355"/>
        <v>44538</v>
      </c>
      <c r="L1024" s="2">
        <f t="shared" si="356"/>
        <v>1012</v>
      </c>
      <c r="M1024" s="17">
        <f t="shared" si="357"/>
        <v>1012</v>
      </c>
      <c r="N1024" s="12">
        <f t="shared" si="358"/>
        <v>1</v>
      </c>
      <c r="O1024" s="12">
        <f t="shared" ca="1" si="359"/>
        <v>1.48035644</v>
      </c>
      <c r="P1024" s="17">
        <f t="shared" si="360"/>
        <v>0</v>
      </c>
      <c r="Q1024" s="14">
        <f t="shared" ca="1" si="361"/>
        <v>480.35644000000002</v>
      </c>
      <c r="R1024" s="20">
        <f t="shared" si="346"/>
        <v>0</v>
      </c>
      <c r="S1024" s="14">
        <f t="shared" si="362"/>
        <v>0</v>
      </c>
      <c r="T1024" s="4" t="str">
        <f t="shared" si="363"/>
        <v>A+J=</v>
      </c>
      <c r="U1024" s="29">
        <f t="shared" si="364"/>
        <v>46021</v>
      </c>
      <c r="V1024" s="3"/>
      <c r="W1024" s="3"/>
      <c r="X1024" s="3"/>
      <c r="Y1024" s="29"/>
      <c r="Z1024" s="3"/>
      <c r="AA1024" s="1"/>
      <c r="AB1024" s="3"/>
      <c r="AC1024" s="3"/>
      <c r="AD1024" s="3"/>
      <c r="AE1024" s="3"/>
      <c r="AF1024" s="3"/>
      <c r="AG1024" s="11"/>
      <c r="AH1024" s="3"/>
      <c r="AI1024" s="3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  <c r="DU1024" s="2"/>
      <c r="DV1024" s="2"/>
      <c r="DW1024" s="2"/>
      <c r="DX1024" s="2"/>
      <c r="DY1024" s="2"/>
      <c r="DZ1024" s="2"/>
      <c r="EA1024" s="2"/>
      <c r="EB1024" s="2"/>
      <c r="EC1024" s="2"/>
      <c r="ED1024" s="2"/>
      <c r="EE1024" s="2"/>
      <c r="EF1024" s="2"/>
      <c r="EG1024" s="2"/>
      <c r="EH1024" s="2"/>
      <c r="EI1024" s="2"/>
      <c r="EJ1024" s="2"/>
      <c r="EK1024" s="2"/>
      <c r="EL1024" s="2"/>
      <c r="EM1024" s="2"/>
      <c r="EN1024" s="2"/>
      <c r="EO1024" s="2"/>
      <c r="EP1024" s="2"/>
      <c r="EQ1024" s="2"/>
      <c r="ER1024" s="2"/>
      <c r="ES1024" s="2"/>
      <c r="ET1024" s="2"/>
      <c r="EU1024" s="2"/>
      <c r="EV1024" s="2"/>
      <c r="EW1024" s="2"/>
      <c r="EX1024" s="2"/>
      <c r="EY1024" s="2"/>
    </row>
    <row r="1025" spans="1:155" x14ac:dyDescent="0.15">
      <c r="A1025" s="115">
        <f t="shared" si="347"/>
        <v>46008</v>
      </c>
      <c r="B1025" s="116" t="str">
        <f t="shared" ca="1" si="350"/>
        <v>n.d</v>
      </c>
      <c r="C1025" s="14">
        <f t="shared" si="351"/>
        <v>1000</v>
      </c>
      <c r="D1025" s="95">
        <f t="shared" si="348"/>
        <v>46007</v>
      </c>
      <c r="E1025" s="93">
        <f ca="1">IF(D1025&lt;$B$1,VLOOKUP(D1025,[1]DI!$A$4:$B$15000,2,FALSE),0)</f>
        <v>0</v>
      </c>
      <c r="F1025" s="14">
        <f t="shared" ca="1" si="352"/>
        <v>1</v>
      </c>
      <c r="G1025" s="14">
        <f ca="1">(TRUNC(PRODUCT($F$12:$F1024),16))</f>
        <v>1.48035643743412</v>
      </c>
      <c r="H1025" s="14">
        <f t="shared" si="353"/>
        <v>1</v>
      </c>
      <c r="I1025" s="14">
        <f t="shared" ca="1" si="354"/>
        <v>1.48035644</v>
      </c>
      <c r="J1025" s="13">
        <f t="shared" si="349"/>
        <v>0</v>
      </c>
      <c r="K1025" s="29">
        <f t="shared" si="355"/>
        <v>44538</v>
      </c>
      <c r="L1025" s="2">
        <f t="shared" si="356"/>
        <v>1013</v>
      </c>
      <c r="M1025" s="17">
        <f t="shared" si="357"/>
        <v>1013</v>
      </c>
      <c r="N1025" s="12">
        <f t="shared" si="358"/>
        <v>1</v>
      </c>
      <c r="O1025" s="12">
        <f t="shared" ca="1" si="359"/>
        <v>1.48035644</v>
      </c>
      <c r="P1025" s="17">
        <f t="shared" si="360"/>
        <v>0</v>
      </c>
      <c r="Q1025" s="14">
        <f t="shared" ca="1" si="361"/>
        <v>480.35644000000002</v>
      </c>
      <c r="R1025" s="20">
        <f t="shared" si="346"/>
        <v>0</v>
      </c>
      <c r="S1025" s="14">
        <f t="shared" si="362"/>
        <v>0</v>
      </c>
      <c r="T1025" s="4" t="str">
        <f t="shared" si="363"/>
        <v>A+J=</v>
      </c>
      <c r="U1025" s="29">
        <f t="shared" si="364"/>
        <v>46021</v>
      </c>
      <c r="V1025" s="3"/>
      <c r="W1025" s="3"/>
      <c r="X1025" s="3"/>
      <c r="Y1025" s="29"/>
      <c r="Z1025" s="3"/>
      <c r="AA1025" s="1"/>
      <c r="AB1025" s="3"/>
      <c r="AC1025" s="3"/>
      <c r="AD1025" s="3"/>
      <c r="AE1025" s="3"/>
      <c r="AF1025" s="3"/>
      <c r="AG1025" s="11"/>
      <c r="AH1025" s="3"/>
      <c r="AI1025" s="3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  <c r="DU1025" s="2"/>
      <c r="DV1025" s="2"/>
      <c r="DW1025" s="2"/>
      <c r="DX1025" s="2"/>
      <c r="DY1025" s="2"/>
      <c r="DZ1025" s="2"/>
      <c r="EA1025" s="2"/>
      <c r="EB1025" s="2"/>
      <c r="EC1025" s="2"/>
      <c r="ED1025" s="2"/>
      <c r="EE1025" s="2"/>
      <c r="EF1025" s="2"/>
      <c r="EG1025" s="2"/>
      <c r="EH1025" s="2"/>
      <c r="EI1025" s="2"/>
      <c r="EJ1025" s="2"/>
      <c r="EK1025" s="2"/>
      <c r="EL1025" s="2"/>
      <c r="EM1025" s="2"/>
      <c r="EN1025" s="2"/>
      <c r="EO1025" s="2"/>
      <c r="EP1025" s="2"/>
      <c r="EQ1025" s="2"/>
      <c r="ER1025" s="2"/>
      <c r="ES1025" s="2"/>
      <c r="ET1025" s="2"/>
      <c r="EU1025" s="2"/>
      <c r="EV1025" s="2"/>
      <c r="EW1025" s="2"/>
      <c r="EX1025" s="2"/>
      <c r="EY1025" s="2"/>
    </row>
    <row r="1026" spans="1:155" x14ac:dyDescent="0.15">
      <c r="A1026" s="115">
        <f t="shared" si="347"/>
        <v>46009</v>
      </c>
      <c r="B1026" s="116" t="str">
        <f t="shared" ca="1" si="350"/>
        <v>n.d</v>
      </c>
      <c r="C1026" s="14">
        <f t="shared" si="351"/>
        <v>1000</v>
      </c>
      <c r="D1026" s="95">
        <f t="shared" si="348"/>
        <v>46008</v>
      </c>
      <c r="E1026" s="93">
        <f ca="1">IF(D1026&lt;$B$1,VLOOKUP(D1026,[1]DI!$A$4:$B$15000,2,FALSE),0)</f>
        <v>0</v>
      </c>
      <c r="F1026" s="14">
        <f t="shared" ca="1" si="352"/>
        <v>1</v>
      </c>
      <c r="G1026" s="14">
        <f ca="1">(TRUNC(PRODUCT($F$12:$F1025),16))</f>
        <v>1.48035643743412</v>
      </c>
      <c r="H1026" s="14">
        <f t="shared" si="353"/>
        <v>1</v>
      </c>
      <c r="I1026" s="14">
        <f t="shared" ca="1" si="354"/>
        <v>1.48035644</v>
      </c>
      <c r="J1026" s="13">
        <f t="shared" si="349"/>
        <v>0</v>
      </c>
      <c r="K1026" s="29">
        <f t="shared" si="355"/>
        <v>44538</v>
      </c>
      <c r="L1026" s="2">
        <f t="shared" si="356"/>
        <v>1014</v>
      </c>
      <c r="M1026" s="17">
        <f t="shared" si="357"/>
        <v>1014</v>
      </c>
      <c r="N1026" s="12">
        <f t="shared" si="358"/>
        <v>1</v>
      </c>
      <c r="O1026" s="12">
        <f t="shared" ca="1" si="359"/>
        <v>1.48035644</v>
      </c>
      <c r="P1026" s="17">
        <f t="shared" si="360"/>
        <v>0</v>
      </c>
      <c r="Q1026" s="14">
        <f t="shared" ca="1" si="361"/>
        <v>480.35644000000002</v>
      </c>
      <c r="R1026" s="20">
        <f t="shared" si="346"/>
        <v>0</v>
      </c>
      <c r="S1026" s="14">
        <f t="shared" si="362"/>
        <v>0</v>
      </c>
      <c r="T1026" s="4" t="str">
        <f t="shared" si="363"/>
        <v>A+J=</v>
      </c>
      <c r="U1026" s="29">
        <f t="shared" si="364"/>
        <v>46021</v>
      </c>
      <c r="V1026" s="3"/>
      <c r="W1026" s="3"/>
      <c r="X1026" s="3"/>
      <c r="Y1026" s="29"/>
      <c r="Z1026" s="3"/>
      <c r="AA1026" s="1"/>
      <c r="AB1026" s="3"/>
      <c r="AC1026" s="3"/>
      <c r="AD1026" s="3"/>
      <c r="AE1026" s="3"/>
      <c r="AF1026" s="3"/>
      <c r="AG1026" s="11"/>
      <c r="AH1026" s="3"/>
      <c r="AI1026" s="3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  <c r="DU1026" s="2"/>
      <c r="DV1026" s="2"/>
      <c r="DW1026" s="2"/>
      <c r="DX1026" s="2"/>
      <c r="DY1026" s="2"/>
      <c r="DZ1026" s="2"/>
      <c r="EA1026" s="2"/>
      <c r="EB1026" s="2"/>
      <c r="EC1026" s="2"/>
      <c r="ED1026" s="2"/>
      <c r="EE1026" s="2"/>
      <c r="EF1026" s="2"/>
      <c r="EG1026" s="2"/>
      <c r="EH1026" s="2"/>
      <c r="EI1026" s="2"/>
      <c r="EJ1026" s="2"/>
      <c r="EK1026" s="2"/>
      <c r="EL1026" s="2"/>
      <c r="EM1026" s="2"/>
      <c r="EN1026" s="2"/>
      <c r="EO1026" s="2"/>
      <c r="EP1026" s="2"/>
      <c r="EQ1026" s="2"/>
      <c r="ER1026" s="2"/>
      <c r="ES1026" s="2"/>
      <c r="ET1026" s="2"/>
      <c r="EU1026" s="2"/>
      <c r="EV1026" s="2"/>
      <c r="EW1026" s="2"/>
      <c r="EX1026" s="2"/>
      <c r="EY1026" s="2"/>
    </row>
    <row r="1027" spans="1:155" x14ac:dyDescent="0.15">
      <c r="A1027" s="115">
        <f t="shared" si="347"/>
        <v>46010</v>
      </c>
      <c r="B1027" s="116" t="str">
        <f t="shared" ca="1" si="350"/>
        <v>n.d</v>
      </c>
      <c r="C1027" s="14">
        <f t="shared" si="351"/>
        <v>1000</v>
      </c>
      <c r="D1027" s="95">
        <f t="shared" si="348"/>
        <v>46009</v>
      </c>
      <c r="E1027" s="93">
        <f ca="1">IF(D1027&lt;$B$1,VLOOKUP(D1027,[1]DI!$A$4:$B$15000,2,FALSE),0)</f>
        <v>0</v>
      </c>
      <c r="F1027" s="14">
        <f t="shared" ca="1" si="352"/>
        <v>1</v>
      </c>
      <c r="G1027" s="14">
        <f ca="1">(TRUNC(PRODUCT($F$12:$F1026),16))</f>
        <v>1.48035643743412</v>
      </c>
      <c r="H1027" s="14">
        <f t="shared" si="353"/>
        <v>1</v>
      </c>
      <c r="I1027" s="14">
        <f t="shared" ca="1" si="354"/>
        <v>1.48035644</v>
      </c>
      <c r="J1027" s="13">
        <f t="shared" si="349"/>
        <v>0</v>
      </c>
      <c r="K1027" s="29">
        <f t="shared" si="355"/>
        <v>44538</v>
      </c>
      <c r="L1027" s="2">
        <f t="shared" si="356"/>
        <v>1015</v>
      </c>
      <c r="M1027" s="17">
        <f t="shared" si="357"/>
        <v>1015</v>
      </c>
      <c r="N1027" s="12">
        <f t="shared" si="358"/>
        <v>1</v>
      </c>
      <c r="O1027" s="12">
        <f t="shared" ca="1" si="359"/>
        <v>1.48035644</v>
      </c>
      <c r="P1027" s="17">
        <f t="shared" si="360"/>
        <v>0</v>
      </c>
      <c r="Q1027" s="14">
        <f t="shared" ca="1" si="361"/>
        <v>480.35644000000002</v>
      </c>
      <c r="R1027" s="20">
        <f t="shared" si="346"/>
        <v>0</v>
      </c>
      <c r="S1027" s="14">
        <f t="shared" si="362"/>
        <v>0</v>
      </c>
      <c r="T1027" s="4" t="str">
        <f t="shared" si="363"/>
        <v>A+J=</v>
      </c>
      <c r="U1027" s="29">
        <f t="shared" si="364"/>
        <v>46021</v>
      </c>
      <c r="V1027" s="3"/>
      <c r="W1027" s="3"/>
      <c r="X1027" s="3"/>
      <c r="Y1027" s="29"/>
      <c r="Z1027" s="3"/>
      <c r="AA1027" s="1"/>
      <c r="AB1027" s="3"/>
      <c r="AC1027" s="3"/>
      <c r="AD1027" s="3"/>
      <c r="AE1027" s="3"/>
      <c r="AF1027" s="3"/>
      <c r="AG1027" s="11"/>
      <c r="AH1027" s="3"/>
      <c r="AI1027" s="3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  <c r="DU1027" s="2"/>
      <c r="DV1027" s="2"/>
      <c r="DW1027" s="2"/>
      <c r="DX1027" s="2"/>
      <c r="DY1027" s="2"/>
      <c r="DZ1027" s="2"/>
      <c r="EA1027" s="2"/>
      <c r="EB1027" s="2"/>
      <c r="EC1027" s="2"/>
      <c r="ED1027" s="2"/>
      <c r="EE1027" s="2"/>
      <c r="EF1027" s="2"/>
      <c r="EG1027" s="2"/>
      <c r="EH1027" s="2"/>
      <c r="EI1027" s="2"/>
      <c r="EJ1027" s="2"/>
      <c r="EK1027" s="2"/>
      <c r="EL1027" s="2"/>
      <c r="EM1027" s="2"/>
      <c r="EN1027" s="2"/>
      <c r="EO1027" s="2"/>
      <c r="EP1027" s="2"/>
      <c r="EQ1027" s="2"/>
      <c r="ER1027" s="2"/>
      <c r="ES1027" s="2"/>
      <c r="ET1027" s="2"/>
      <c r="EU1027" s="2"/>
      <c r="EV1027" s="2"/>
      <c r="EW1027" s="2"/>
      <c r="EX1027" s="2"/>
      <c r="EY1027" s="2"/>
    </row>
    <row r="1028" spans="1:155" x14ac:dyDescent="0.15">
      <c r="A1028" s="115">
        <f t="shared" si="347"/>
        <v>46013</v>
      </c>
      <c r="B1028" s="116" t="str">
        <f t="shared" ca="1" si="350"/>
        <v>n.d</v>
      </c>
      <c r="C1028" s="14">
        <f t="shared" si="351"/>
        <v>1000</v>
      </c>
      <c r="D1028" s="95">
        <f t="shared" si="348"/>
        <v>46010</v>
      </c>
      <c r="E1028" s="93">
        <f ca="1">IF(D1028&lt;$B$1,VLOOKUP(D1028,[1]DI!$A$4:$B$15000,2,FALSE),0)</f>
        <v>0</v>
      </c>
      <c r="F1028" s="14">
        <f t="shared" ca="1" si="352"/>
        <v>1</v>
      </c>
      <c r="G1028" s="14">
        <f ca="1">(TRUNC(PRODUCT($F$12:$F1027),16))</f>
        <v>1.48035643743412</v>
      </c>
      <c r="H1028" s="14">
        <f t="shared" si="353"/>
        <v>1</v>
      </c>
      <c r="I1028" s="14">
        <f t="shared" ca="1" si="354"/>
        <v>1.48035644</v>
      </c>
      <c r="J1028" s="13">
        <f t="shared" si="349"/>
        <v>0</v>
      </c>
      <c r="K1028" s="29">
        <f t="shared" si="355"/>
        <v>44538</v>
      </c>
      <c r="L1028" s="2">
        <f t="shared" si="356"/>
        <v>1016</v>
      </c>
      <c r="M1028" s="17">
        <f t="shared" si="357"/>
        <v>1016</v>
      </c>
      <c r="N1028" s="12">
        <f t="shared" si="358"/>
        <v>1</v>
      </c>
      <c r="O1028" s="12">
        <f t="shared" ca="1" si="359"/>
        <v>1.48035644</v>
      </c>
      <c r="P1028" s="17">
        <f t="shared" si="360"/>
        <v>0</v>
      </c>
      <c r="Q1028" s="14">
        <f t="shared" ca="1" si="361"/>
        <v>480.35644000000002</v>
      </c>
      <c r="R1028" s="20">
        <f t="shared" si="346"/>
        <v>0</v>
      </c>
      <c r="S1028" s="14">
        <f t="shared" si="362"/>
        <v>0</v>
      </c>
      <c r="T1028" s="4" t="str">
        <f t="shared" si="363"/>
        <v>A+J=</v>
      </c>
      <c r="U1028" s="29">
        <f t="shared" si="364"/>
        <v>46021</v>
      </c>
      <c r="V1028" s="3"/>
      <c r="W1028" s="3"/>
      <c r="X1028" s="3"/>
      <c r="Y1028" s="29"/>
      <c r="Z1028" s="3"/>
      <c r="AA1028" s="1"/>
      <c r="AB1028" s="3"/>
      <c r="AC1028" s="3"/>
      <c r="AD1028" s="3"/>
      <c r="AE1028" s="3"/>
      <c r="AF1028" s="3"/>
      <c r="AG1028" s="11"/>
      <c r="AH1028" s="3"/>
      <c r="AI1028" s="3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  <c r="DU1028" s="2"/>
      <c r="DV1028" s="2"/>
      <c r="DW1028" s="2"/>
      <c r="DX1028" s="2"/>
      <c r="DY1028" s="2"/>
      <c r="DZ1028" s="2"/>
      <c r="EA1028" s="2"/>
      <c r="EB1028" s="2"/>
      <c r="EC1028" s="2"/>
      <c r="ED1028" s="2"/>
      <c r="EE1028" s="2"/>
      <c r="EF1028" s="2"/>
      <c r="EG1028" s="2"/>
      <c r="EH1028" s="2"/>
      <c r="EI1028" s="2"/>
      <c r="EJ1028" s="2"/>
      <c r="EK1028" s="2"/>
      <c r="EL1028" s="2"/>
      <c r="EM1028" s="2"/>
      <c r="EN1028" s="2"/>
      <c r="EO1028" s="2"/>
      <c r="EP1028" s="2"/>
      <c r="EQ1028" s="2"/>
      <c r="ER1028" s="2"/>
      <c r="ES1028" s="2"/>
      <c r="ET1028" s="2"/>
      <c r="EU1028" s="2"/>
      <c r="EV1028" s="2"/>
      <c r="EW1028" s="2"/>
      <c r="EX1028" s="2"/>
      <c r="EY1028" s="2"/>
    </row>
    <row r="1029" spans="1:155" x14ac:dyDescent="0.15">
      <c r="A1029" s="115">
        <f t="shared" si="347"/>
        <v>46014</v>
      </c>
      <c r="B1029" s="116" t="str">
        <f t="shared" ca="1" si="350"/>
        <v>n.d</v>
      </c>
      <c r="C1029" s="14">
        <f t="shared" si="351"/>
        <v>1000</v>
      </c>
      <c r="D1029" s="95">
        <f t="shared" si="348"/>
        <v>46013</v>
      </c>
      <c r="E1029" s="93">
        <f ca="1">IF(D1029&lt;$B$1,VLOOKUP(D1029,[1]DI!$A$4:$B$15000,2,FALSE),0)</f>
        <v>0</v>
      </c>
      <c r="F1029" s="14">
        <f t="shared" ca="1" si="352"/>
        <v>1</v>
      </c>
      <c r="G1029" s="14">
        <f ca="1">(TRUNC(PRODUCT($F$12:$F1028),16))</f>
        <v>1.48035643743412</v>
      </c>
      <c r="H1029" s="14">
        <f t="shared" si="353"/>
        <v>1</v>
      </c>
      <c r="I1029" s="14">
        <f t="shared" ca="1" si="354"/>
        <v>1.48035644</v>
      </c>
      <c r="J1029" s="13">
        <f t="shared" si="349"/>
        <v>0</v>
      </c>
      <c r="K1029" s="29">
        <f t="shared" si="355"/>
        <v>44538</v>
      </c>
      <c r="L1029" s="2">
        <f t="shared" si="356"/>
        <v>1017</v>
      </c>
      <c r="M1029" s="17">
        <f t="shared" si="357"/>
        <v>1017</v>
      </c>
      <c r="N1029" s="12">
        <f t="shared" si="358"/>
        <v>1</v>
      </c>
      <c r="O1029" s="12">
        <f t="shared" ca="1" si="359"/>
        <v>1.48035644</v>
      </c>
      <c r="P1029" s="17">
        <f t="shared" si="360"/>
        <v>0</v>
      </c>
      <c r="Q1029" s="14">
        <f t="shared" ca="1" si="361"/>
        <v>480.35644000000002</v>
      </c>
      <c r="R1029" s="20">
        <f t="shared" si="346"/>
        <v>0</v>
      </c>
      <c r="S1029" s="14">
        <f t="shared" si="362"/>
        <v>0</v>
      </c>
      <c r="T1029" s="4" t="str">
        <f t="shared" si="363"/>
        <v>A+J=</v>
      </c>
      <c r="U1029" s="29">
        <f t="shared" si="364"/>
        <v>46021</v>
      </c>
      <c r="V1029" s="3"/>
      <c r="W1029" s="3"/>
      <c r="X1029" s="3"/>
      <c r="Y1029" s="29"/>
      <c r="Z1029" s="3"/>
      <c r="AA1029" s="1"/>
      <c r="AB1029" s="3"/>
      <c r="AC1029" s="3"/>
      <c r="AD1029" s="3"/>
      <c r="AE1029" s="3"/>
      <c r="AF1029" s="3"/>
      <c r="AG1029" s="11"/>
      <c r="AH1029" s="3"/>
      <c r="AI1029" s="3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  <c r="DU1029" s="2"/>
      <c r="DV1029" s="2"/>
      <c r="DW1029" s="2"/>
      <c r="DX1029" s="2"/>
      <c r="DY1029" s="2"/>
      <c r="DZ1029" s="2"/>
      <c r="EA1029" s="2"/>
      <c r="EB1029" s="2"/>
      <c r="EC1029" s="2"/>
      <c r="ED1029" s="2"/>
      <c r="EE1029" s="2"/>
      <c r="EF1029" s="2"/>
      <c r="EG1029" s="2"/>
      <c r="EH1029" s="2"/>
      <c r="EI1029" s="2"/>
      <c r="EJ1029" s="2"/>
      <c r="EK1029" s="2"/>
      <c r="EL1029" s="2"/>
      <c r="EM1029" s="2"/>
      <c r="EN1029" s="2"/>
      <c r="EO1029" s="2"/>
      <c r="EP1029" s="2"/>
      <c r="EQ1029" s="2"/>
      <c r="ER1029" s="2"/>
      <c r="ES1029" s="2"/>
      <c r="ET1029" s="2"/>
      <c r="EU1029" s="2"/>
      <c r="EV1029" s="2"/>
      <c r="EW1029" s="2"/>
      <c r="EX1029" s="2"/>
      <c r="EY1029" s="2"/>
    </row>
    <row r="1030" spans="1:155" x14ac:dyDescent="0.15">
      <c r="A1030" s="115">
        <f t="shared" si="347"/>
        <v>46015</v>
      </c>
      <c r="B1030" s="116" t="str">
        <f t="shared" ca="1" si="350"/>
        <v>n.d</v>
      </c>
      <c r="C1030" s="14">
        <f t="shared" si="351"/>
        <v>1000</v>
      </c>
      <c r="D1030" s="95">
        <f t="shared" si="348"/>
        <v>46014</v>
      </c>
      <c r="E1030" s="93">
        <f ca="1">IF(D1030&lt;$B$1,VLOOKUP(D1030,[1]DI!$A$4:$B$15000,2,FALSE),0)</f>
        <v>0</v>
      </c>
      <c r="F1030" s="14">
        <f t="shared" ca="1" si="352"/>
        <v>1</v>
      </c>
      <c r="G1030" s="14">
        <f ca="1">(TRUNC(PRODUCT($F$12:$F1029),16))</f>
        <v>1.48035643743412</v>
      </c>
      <c r="H1030" s="14">
        <f t="shared" si="353"/>
        <v>1</v>
      </c>
      <c r="I1030" s="14">
        <f t="shared" ca="1" si="354"/>
        <v>1.48035644</v>
      </c>
      <c r="J1030" s="13">
        <f t="shared" si="349"/>
        <v>0</v>
      </c>
      <c r="K1030" s="29">
        <f t="shared" si="355"/>
        <v>44538</v>
      </c>
      <c r="L1030" s="2">
        <f t="shared" si="356"/>
        <v>1018</v>
      </c>
      <c r="M1030" s="17">
        <f t="shared" si="357"/>
        <v>1018</v>
      </c>
      <c r="N1030" s="12">
        <f t="shared" si="358"/>
        <v>1</v>
      </c>
      <c r="O1030" s="12">
        <f t="shared" ca="1" si="359"/>
        <v>1.48035644</v>
      </c>
      <c r="P1030" s="17">
        <f t="shared" si="360"/>
        <v>0</v>
      </c>
      <c r="Q1030" s="14">
        <f t="shared" ca="1" si="361"/>
        <v>480.35644000000002</v>
      </c>
      <c r="R1030" s="20">
        <f t="shared" si="346"/>
        <v>0</v>
      </c>
      <c r="S1030" s="14">
        <f t="shared" si="362"/>
        <v>0</v>
      </c>
      <c r="T1030" s="4" t="str">
        <f t="shared" si="363"/>
        <v>A+J=</v>
      </c>
      <c r="U1030" s="29">
        <f t="shared" si="364"/>
        <v>46021</v>
      </c>
      <c r="V1030" s="3"/>
      <c r="W1030" s="3"/>
      <c r="X1030" s="3"/>
      <c r="Y1030" s="29"/>
      <c r="Z1030" s="3"/>
      <c r="AA1030" s="1"/>
      <c r="AB1030" s="3"/>
      <c r="AC1030" s="3"/>
      <c r="AD1030" s="3"/>
      <c r="AE1030" s="3"/>
      <c r="AF1030" s="3"/>
      <c r="AG1030" s="11"/>
      <c r="AH1030" s="3"/>
      <c r="AI1030" s="3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  <c r="DU1030" s="2"/>
      <c r="DV1030" s="2"/>
      <c r="DW1030" s="2"/>
      <c r="DX1030" s="2"/>
      <c r="DY1030" s="2"/>
      <c r="DZ1030" s="2"/>
      <c r="EA1030" s="2"/>
      <c r="EB1030" s="2"/>
      <c r="EC1030" s="2"/>
      <c r="ED1030" s="2"/>
      <c r="EE1030" s="2"/>
      <c r="EF1030" s="2"/>
      <c r="EG1030" s="2"/>
      <c r="EH1030" s="2"/>
      <c r="EI1030" s="2"/>
      <c r="EJ1030" s="2"/>
      <c r="EK1030" s="2"/>
      <c r="EL1030" s="2"/>
      <c r="EM1030" s="2"/>
      <c r="EN1030" s="2"/>
      <c r="EO1030" s="2"/>
      <c r="EP1030" s="2"/>
      <c r="EQ1030" s="2"/>
      <c r="ER1030" s="2"/>
      <c r="ES1030" s="2"/>
      <c r="ET1030" s="2"/>
      <c r="EU1030" s="2"/>
      <c r="EV1030" s="2"/>
      <c r="EW1030" s="2"/>
      <c r="EX1030" s="2"/>
      <c r="EY1030" s="2"/>
    </row>
    <row r="1031" spans="1:155" x14ac:dyDescent="0.15">
      <c r="A1031" s="115">
        <f t="shared" si="347"/>
        <v>46017</v>
      </c>
      <c r="B1031" s="116" t="str">
        <f t="shared" ca="1" si="350"/>
        <v>n.d</v>
      </c>
      <c r="C1031" s="14">
        <f t="shared" si="351"/>
        <v>1000</v>
      </c>
      <c r="D1031" s="95">
        <f t="shared" si="348"/>
        <v>46015</v>
      </c>
      <c r="E1031" s="93">
        <f ca="1">IF(D1031&lt;$B$1,VLOOKUP(D1031,[1]DI!$A$4:$B$15000,2,FALSE),0)</f>
        <v>0</v>
      </c>
      <c r="F1031" s="14">
        <f t="shared" ca="1" si="352"/>
        <v>1</v>
      </c>
      <c r="G1031" s="14">
        <f ca="1">(TRUNC(PRODUCT($F$12:$F1030),16))</f>
        <v>1.48035643743412</v>
      </c>
      <c r="H1031" s="14">
        <f t="shared" si="353"/>
        <v>1</v>
      </c>
      <c r="I1031" s="14">
        <f t="shared" ca="1" si="354"/>
        <v>1.48035644</v>
      </c>
      <c r="J1031" s="13">
        <f t="shared" si="349"/>
        <v>0</v>
      </c>
      <c r="K1031" s="29">
        <f t="shared" si="355"/>
        <v>44538</v>
      </c>
      <c r="L1031" s="2">
        <f t="shared" si="356"/>
        <v>1019</v>
      </c>
      <c r="M1031" s="17">
        <f t="shared" si="357"/>
        <v>1019</v>
      </c>
      <c r="N1031" s="12">
        <f t="shared" si="358"/>
        <v>1</v>
      </c>
      <c r="O1031" s="12">
        <f t="shared" ca="1" si="359"/>
        <v>1.48035644</v>
      </c>
      <c r="P1031" s="17">
        <f t="shared" si="360"/>
        <v>0</v>
      </c>
      <c r="Q1031" s="14">
        <f t="shared" ca="1" si="361"/>
        <v>480.35644000000002</v>
      </c>
      <c r="R1031" s="20">
        <f t="shared" si="346"/>
        <v>0</v>
      </c>
      <c r="S1031" s="14">
        <f t="shared" si="362"/>
        <v>0</v>
      </c>
      <c r="T1031" s="4" t="str">
        <f t="shared" si="363"/>
        <v>A+J=</v>
      </c>
      <c r="U1031" s="29">
        <f t="shared" si="364"/>
        <v>46021</v>
      </c>
      <c r="V1031" s="3"/>
      <c r="W1031" s="3"/>
      <c r="X1031" s="3"/>
      <c r="Y1031" s="29"/>
      <c r="Z1031" s="3"/>
      <c r="AA1031" s="1"/>
      <c r="AB1031" s="3"/>
      <c r="AC1031" s="3"/>
      <c r="AD1031" s="3"/>
      <c r="AE1031" s="3"/>
      <c r="AF1031" s="3"/>
      <c r="AG1031" s="11"/>
      <c r="AH1031" s="3"/>
      <c r="AI1031" s="3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  <c r="DU1031" s="2"/>
      <c r="DV1031" s="2"/>
      <c r="DW1031" s="2"/>
      <c r="DX1031" s="2"/>
      <c r="DY1031" s="2"/>
      <c r="DZ1031" s="2"/>
      <c r="EA1031" s="2"/>
      <c r="EB1031" s="2"/>
      <c r="EC1031" s="2"/>
      <c r="ED1031" s="2"/>
      <c r="EE1031" s="2"/>
      <c r="EF1031" s="2"/>
      <c r="EG1031" s="2"/>
      <c r="EH1031" s="2"/>
      <c r="EI1031" s="2"/>
      <c r="EJ1031" s="2"/>
      <c r="EK1031" s="2"/>
      <c r="EL1031" s="2"/>
      <c r="EM1031" s="2"/>
      <c r="EN1031" s="2"/>
      <c r="EO1031" s="2"/>
      <c r="EP1031" s="2"/>
      <c r="EQ1031" s="2"/>
      <c r="ER1031" s="2"/>
      <c r="ES1031" s="2"/>
      <c r="ET1031" s="2"/>
      <c r="EU1031" s="2"/>
      <c r="EV1031" s="2"/>
      <c r="EW1031" s="2"/>
      <c r="EX1031" s="2"/>
      <c r="EY1031" s="2"/>
    </row>
    <row r="1032" spans="1:155" x14ac:dyDescent="0.15">
      <c r="A1032" s="115">
        <f t="shared" si="347"/>
        <v>46020</v>
      </c>
      <c r="B1032" s="116" t="str">
        <f t="shared" ca="1" si="350"/>
        <v>n.d</v>
      </c>
      <c r="C1032" s="14">
        <f t="shared" si="351"/>
        <v>1000</v>
      </c>
      <c r="D1032" s="95">
        <f t="shared" si="348"/>
        <v>46017</v>
      </c>
      <c r="E1032" s="93">
        <f ca="1">IF(D1032&lt;$B$1,VLOOKUP(D1032,[1]DI!$A$4:$B$15000,2,FALSE),0)</f>
        <v>0</v>
      </c>
      <c r="F1032" s="14">
        <f t="shared" ca="1" si="352"/>
        <v>1</v>
      </c>
      <c r="G1032" s="14">
        <f ca="1">(TRUNC(PRODUCT($F$12:$F1031),16))</f>
        <v>1.48035643743412</v>
      </c>
      <c r="H1032" s="14">
        <f t="shared" si="353"/>
        <v>1</v>
      </c>
      <c r="I1032" s="14">
        <f t="shared" ca="1" si="354"/>
        <v>1.48035644</v>
      </c>
      <c r="J1032" s="13">
        <f t="shared" si="349"/>
        <v>0</v>
      </c>
      <c r="K1032" s="29">
        <f t="shared" si="355"/>
        <v>44538</v>
      </c>
      <c r="L1032" s="2">
        <f t="shared" si="356"/>
        <v>1020</v>
      </c>
      <c r="M1032" s="17">
        <f t="shared" si="357"/>
        <v>1020</v>
      </c>
      <c r="N1032" s="12">
        <f t="shared" si="358"/>
        <v>1</v>
      </c>
      <c r="O1032" s="12">
        <f t="shared" ca="1" si="359"/>
        <v>1.48035644</v>
      </c>
      <c r="P1032" s="17">
        <f t="shared" si="360"/>
        <v>0</v>
      </c>
      <c r="Q1032" s="14">
        <f t="shared" ca="1" si="361"/>
        <v>480.35644000000002</v>
      </c>
      <c r="R1032" s="20">
        <f t="shared" si="346"/>
        <v>0</v>
      </c>
      <c r="S1032" s="14">
        <f t="shared" si="362"/>
        <v>0</v>
      </c>
      <c r="T1032" s="4" t="str">
        <f t="shared" si="363"/>
        <v>A+J=</v>
      </c>
      <c r="U1032" s="29">
        <f t="shared" si="364"/>
        <v>46021</v>
      </c>
      <c r="V1032" s="3"/>
      <c r="W1032" s="3"/>
      <c r="X1032" s="3"/>
      <c r="Y1032" s="29"/>
      <c r="Z1032" s="3"/>
      <c r="AA1032" s="1"/>
      <c r="AB1032" s="3"/>
      <c r="AC1032" s="3"/>
      <c r="AD1032" s="3"/>
      <c r="AE1032" s="3"/>
      <c r="AF1032" s="3"/>
      <c r="AG1032" s="11"/>
      <c r="AH1032" s="3"/>
      <c r="AI1032" s="3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  <c r="DU1032" s="2"/>
      <c r="DV1032" s="2"/>
      <c r="DW1032" s="2"/>
      <c r="DX1032" s="2"/>
      <c r="DY1032" s="2"/>
      <c r="DZ1032" s="2"/>
      <c r="EA1032" s="2"/>
      <c r="EB1032" s="2"/>
      <c r="EC1032" s="2"/>
      <c r="ED1032" s="2"/>
      <c r="EE1032" s="2"/>
      <c r="EF1032" s="2"/>
      <c r="EG1032" s="2"/>
      <c r="EH1032" s="2"/>
      <c r="EI1032" s="2"/>
      <c r="EJ1032" s="2"/>
      <c r="EK1032" s="2"/>
      <c r="EL1032" s="2"/>
      <c r="EM1032" s="2"/>
      <c r="EN1032" s="2"/>
      <c r="EO1032" s="2"/>
      <c r="EP1032" s="2"/>
      <c r="EQ1032" s="2"/>
      <c r="ER1032" s="2"/>
      <c r="ES1032" s="2"/>
      <c r="ET1032" s="2"/>
      <c r="EU1032" s="2"/>
      <c r="EV1032" s="2"/>
      <c r="EW1032" s="2"/>
      <c r="EX1032" s="2"/>
      <c r="EY1032" s="2"/>
    </row>
    <row r="1033" spans="1:155" x14ac:dyDescent="0.15">
      <c r="A1033" s="115">
        <f t="shared" si="347"/>
        <v>46021</v>
      </c>
      <c r="B1033" s="116" t="str">
        <f t="shared" ca="1" si="350"/>
        <v>n.d</v>
      </c>
      <c r="C1033" s="14">
        <f t="shared" si="351"/>
        <v>1000</v>
      </c>
      <c r="D1033" s="95">
        <f t="shared" si="348"/>
        <v>46020</v>
      </c>
      <c r="E1033" s="93">
        <f ca="1">IF(D1033&lt;$B$1,VLOOKUP(D1033,[1]DI!$A$4:$B$15000,2,FALSE),0)</f>
        <v>0</v>
      </c>
      <c r="F1033" s="14">
        <f t="shared" ca="1" si="352"/>
        <v>1</v>
      </c>
      <c r="G1033" s="14">
        <f ca="1">(TRUNC(PRODUCT($F$12:$F1032),16))</f>
        <v>1.48035643743412</v>
      </c>
      <c r="H1033" s="14">
        <f t="shared" si="353"/>
        <v>1</v>
      </c>
      <c r="I1033" s="14">
        <f t="shared" ca="1" si="354"/>
        <v>1.48035644</v>
      </c>
      <c r="J1033" s="13">
        <f t="shared" si="349"/>
        <v>0</v>
      </c>
      <c r="K1033" s="29">
        <f t="shared" si="355"/>
        <v>44538</v>
      </c>
      <c r="L1033" s="2">
        <f t="shared" si="356"/>
        <v>1021</v>
      </c>
      <c r="M1033" s="17">
        <f t="shared" si="357"/>
        <v>1021</v>
      </c>
      <c r="N1033" s="12">
        <f t="shared" si="358"/>
        <v>1</v>
      </c>
      <c r="O1033" s="12">
        <f t="shared" ca="1" si="359"/>
        <v>1.48035644</v>
      </c>
      <c r="P1033" s="17">
        <f t="shared" si="360"/>
        <v>1</v>
      </c>
      <c r="Q1033" s="14">
        <f t="shared" ca="1" si="361"/>
        <v>480.35644000000002</v>
      </c>
      <c r="R1033" s="20">
        <f t="shared" si="346"/>
        <v>1</v>
      </c>
      <c r="S1033" s="14">
        <f t="shared" si="362"/>
        <v>1000</v>
      </c>
      <c r="T1033" s="4" t="str">
        <f t="shared" si="363"/>
        <v>A+J=</v>
      </c>
      <c r="U1033" s="29">
        <f t="shared" si="364"/>
        <v>46021</v>
      </c>
      <c r="V1033" s="3"/>
      <c r="W1033" s="3"/>
      <c r="X1033" s="3"/>
      <c r="Y1033" s="29"/>
      <c r="Z1033" s="3"/>
      <c r="AA1033" s="1"/>
      <c r="AB1033" s="3"/>
      <c r="AC1033" s="3"/>
      <c r="AD1033" s="3"/>
      <c r="AE1033" s="3"/>
      <c r="AF1033" s="3"/>
      <c r="AG1033" s="11"/>
      <c r="AH1033" s="3"/>
      <c r="AI1033" s="3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  <c r="DU1033" s="2"/>
      <c r="DV1033" s="2"/>
      <c r="DW1033" s="2"/>
      <c r="DX1033" s="2"/>
      <c r="DY1033" s="2"/>
      <c r="DZ1033" s="2"/>
      <c r="EA1033" s="2"/>
      <c r="EB1033" s="2"/>
      <c r="EC1033" s="2"/>
      <c r="ED1033" s="2"/>
      <c r="EE1033" s="2"/>
      <c r="EF1033" s="2"/>
      <c r="EG1033" s="2"/>
      <c r="EH1033" s="2"/>
      <c r="EI1033" s="2"/>
      <c r="EJ1033" s="2"/>
      <c r="EK1033" s="2"/>
      <c r="EL1033" s="2"/>
      <c r="EM1033" s="2"/>
      <c r="EN1033" s="2"/>
      <c r="EO1033" s="2"/>
      <c r="EP1033" s="2"/>
      <c r="EQ1033" s="2"/>
      <c r="ER1033" s="2"/>
      <c r="ES1033" s="2"/>
      <c r="ET1033" s="2"/>
      <c r="EU1033" s="2"/>
      <c r="EV1033" s="2"/>
      <c r="EW1033" s="2"/>
      <c r="EX1033" s="2"/>
      <c r="EY1033" s="2"/>
    </row>
    <row r="1034" spans="1:155" x14ac:dyDescent="0.15">
      <c r="A1034" s="115">
        <f t="shared" si="347"/>
        <v>46022</v>
      </c>
      <c r="B1034" s="116" t="str">
        <f t="shared" ca="1" si="350"/>
        <v>n.d</v>
      </c>
      <c r="C1034" s="14">
        <f t="shared" si="351"/>
        <v>0</v>
      </c>
      <c r="D1034" s="95">
        <f t="shared" si="348"/>
        <v>46021</v>
      </c>
      <c r="E1034" s="93">
        <f ca="1">IF(D1034&lt;$B$1,VLOOKUP(D1034,[1]DI!$A$4:$B$15000,2,FALSE),0)</f>
        <v>0</v>
      </c>
      <c r="F1034" s="14">
        <f t="shared" ca="1" si="352"/>
        <v>1</v>
      </c>
      <c r="G1034" s="14">
        <f ca="1">(TRUNC(PRODUCT($F$12:$F1033),16))</f>
        <v>1.48035643743412</v>
      </c>
      <c r="H1034" s="14">
        <f t="shared" ca="1" si="353"/>
        <v>1.48035643743412</v>
      </c>
      <c r="I1034" s="14">
        <f t="shared" ca="1" si="354"/>
        <v>1</v>
      </c>
      <c r="J1034" s="13">
        <f t="shared" si="349"/>
        <v>0</v>
      </c>
      <c r="K1034" s="29">
        <f t="shared" si="355"/>
        <v>46021</v>
      </c>
      <c r="L1034" s="2">
        <f t="shared" si="356"/>
        <v>1</v>
      </c>
      <c r="M1034" s="17">
        <f t="shared" si="357"/>
        <v>1</v>
      </c>
      <c r="N1034" s="12">
        <f t="shared" si="358"/>
        <v>1</v>
      </c>
      <c r="O1034" s="12">
        <f t="shared" ca="1" si="359"/>
        <v>1</v>
      </c>
      <c r="P1034" s="17">
        <f t="shared" si="360"/>
        <v>0</v>
      </c>
      <c r="Q1034" s="14">
        <f t="shared" ca="1" si="361"/>
        <v>0</v>
      </c>
      <c r="R1034" s="20">
        <f t="shared" si="346"/>
        <v>0</v>
      </c>
      <c r="S1034" s="14">
        <f t="shared" si="362"/>
        <v>0</v>
      </c>
      <c r="T1034" s="4">
        <f t="shared" si="363"/>
        <v>0</v>
      </c>
      <c r="U1034" s="29">
        <f t="shared" si="364"/>
        <v>0</v>
      </c>
      <c r="V1034" s="3"/>
      <c r="W1034" s="3"/>
      <c r="X1034" s="3"/>
      <c r="Y1034" s="29"/>
      <c r="Z1034" s="3"/>
      <c r="AA1034" s="1"/>
      <c r="AB1034" s="3"/>
      <c r="AC1034" s="3"/>
      <c r="AD1034" s="3"/>
      <c r="AE1034" s="3"/>
      <c r="AF1034" s="3"/>
      <c r="AG1034" s="11"/>
      <c r="AH1034" s="3"/>
      <c r="AI1034" s="3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  <c r="DU1034" s="2"/>
      <c r="DV1034" s="2"/>
      <c r="DW1034" s="2"/>
      <c r="DX1034" s="2"/>
      <c r="DY1034" s="2"/>
      <c r="DZ1034" s="2"/>
      <c r="EA1034" s="2"/>
      <c r="EB1034" s="2"/>
      <c r="EC1034" s="2"/>
      <c r="ED1034" s="2"/>
      <c r="EE1034" s="2"/>
      <c r="EF1034" s="2"/>
      <c r="EG1034" s="2"/>
      <c r="EH1034" s="2"/>
      <c r="EI1034" s="2"/>
      <c r="EJ1034" s="2"/>
      <c r="EK1034" s="2"/>
      <c r="EL1034" s="2"/>
      <c r="EM1034" s="2"/>
      <c r="EN1034" s="2"/>
      <c r="EO1034" s="2"/>
      <c r="EP1034" s="2"/>
      <c r="EQ1034" s="2"/>
      <c r="ER1034" s="2"/>
      <c r="ES1034" s="2"/>
      <c r="ET1034" s="2"/>
      <c r="EU1034" s="2"/>
      <c r="EV1034" s="2"/>
      <c r="EW1034" s="2"/>
      <c r="EX1034" s="2"/>
      <c r="EY1034" s="2"/>
    </row>
    <row r="1035" spans="1:155" x14ac:dyDescent="0.15">
      <c r="A1035" s="115">
        <f t="shared" si="347"/>
        <v>46024</v>
      </c>
      <c r="B1035" s="116" t="str">
        <f t="shared" ca="1" si="350"/>
        <v>n.d</v>
      </c>
      <c r="C1035" s="14">
        <f t="shared" si="351"/>
        <v>0</v>
      </c>
      <c r="D1035" s="95">
        <f t="shared" si="348"/>
        <v>46022</v>
      </c>
      <c r="E1035" s="93">
        <f ca="1">IF(D1035&lt;$B$1,VLOOKUP(D1035,[1]DI!$A$4:$B$15000,2,FALSE),0)</f>
        <v>0</v>
      </c>
      <c r="F1035" s="14">
        <f t="shared" ca="1" si="352"/>
        <v>1</v>
      </c>
      <c r="G1035" s="14">
        <f ca="1">(TRUNC(PRODUCT($F$12:$F1034),16))</f>
        <v>1.48035643743412</v>
      </c>
      <c r="H1035" s="14">
        <f t="shared" ca="1" si="353"/>
        <v>1.48035643743412</v>
      </c>
      <c r="I1035" s="14">
        <f t="shared" ca="1" si="354"/>
        <v>1</v>
      </c>
      <c r="J1035" s="13">
        <f t="shared" si="349"/>
        <v>0</v>
      </c>
      <c r="K1035" s="29">
        <f t="shared" si="355"/>
        <v>46021</v>
      </c>
      <c r="L1035" s="2">
        <f t="shared" si="356"/>
        <v>2</v>
      </c>
      <c r="M1035" s="17">
        <f t="shared" si="357"/>
        <v>2</v>
      </c>
      <c r="N1035" s="12">
        <f t="shared" si="358"/>
        <v>1</v>
      </c>
      <c r="O1035" s="12">
        <f t="shared" ca="1" si="359"/>
        <v>1</v>
      </c>
      <c r="P1035" s="17">
        <f t="shared" si="360"/>
        <v>0</v>
      </c>
      <c r="Q1035" s="14">
        <f t="shared" ca="1" si="361"/>
        <v>0</v>
      </c>
      <c r="R1035" s="20">
        <f t="shared" si="346"/>
        <v>0</v>
      </c>
      <c r="S1035" s="14">
        <f t="shared" si="362"/>
        <v>0</v>
      </c>
      <c r="T1035" s="4">
        <f t="shared" si="363"/>
        <v>0</v>
      </c>
      <c r="U1035" s="29">
        <f t="shared" si="364"/>
        <v>0</v>
      </c>
      <c r="V1035" s="3"/>
      <c r="W1035" s="3"/>
      <c r="X1035" s="3"/>
      <c r="Y1035" s="29"/>
      <c r="Z1035" s="3"/>
      <c r="AA1035" s="1"/>
      <c r="AB1035" s="3"/>
      <c r="AC1035" s="3"/>
      <c r="AD1035" s="3"/>
      <c r="AE1035" s="3"/>
      <c r="AF1035" s="3"/>
      <c r="AG1035" s="11"/>
      <c r="AH1035" s="3"/>
      <c r="AI1035" s="3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  <c r="DU1035" s="2"/>
      <c r="DV1035" s="2"/>
      <c r="DW1035" s="2"/>
      <c r="DX1035" s="2"/>
      <c r="DY1035" s="2"/>
      <c r="DZ1035" s="2"/>
      <c r="EA1035" s="2"/>
      <c r="EB1035" s="2"/>
      <c r="EC1035" s="2"/>
      <c r="ED1035" s="2"/>
      <c r="EE1035" s="2"/>
      <c r="EF1035" s="2"/>
      <c r="EG1035" s="2"/>
      <c r="EH1035" s="2"/>
      <c r="EI1035" s="2"/>
      <c r="EJ1035" s="2"/>
      <c r="EK1035" s="2"/>
      <c r="EL1035" s="2"/>
      <c r="EM1035" s="2"/>
      <c r="EN1035" s="2"/>
      <c r="EO1035" s="2"/>
      <c r="EP1035" s="2"/>
      <c r="EQ1035" s="2"/>
      <c r="ER1035" s="2"/>
      <c r="ES1035" s="2"/>
      <c r="ET1035" s="2"/>
      <c r="EU1035" s="2"/>
      <c r="EV1035" s="2"/>
      <c r="EW1035" s="2"/>
      <c r="EX1035" s="2"/>
      <c r="EY1035" s="2"/>
    </row>
    <row r="1036" spans="1:155" x14ac:dyDescent="0.15">
      <c r="A1036" s="115"/>
      <c r="B1036" s="116"/>
      <c r="C1036" s="14"/>
      <c r="D1036" s="95"/>
      <c r="E1036" s="93"/>
      <c r="F1036" s="14"/>
      <c r="G1036" s="14"/>
      <c r="H1036" s="14"/>
      <c r="I1036" s="14"/>
      <c r="J1036" s="13"/>
      <c r="K1036" s="29"/>
      <c r="L1036" s="2"/>
      <c r="M1036" s="17"/>
      <c r="N1036" s="12"/>
      <c r="O1036" s="12"/>
      <c r="P1036" s="17"/>
      <c r="Q1036" s="14"/>
      <c r="R1036" s="20"/>
      <c r="S1036" s="14"/>
      <c r="T1036" s="4"/>
      <c r="U1036" s="29"/>
      <c r="V1036" s="3"/>
      <c r="W1036" s="3"/>
      <c r="X1036" s="3"/>
      <c r="Y1036" s="29"/>
      <c r="Z1036" s="3"/>
      <c r="AA1036" s="1"/>
      <c r="AB1036" s="3"/>
      <c r="AC1036" s="3"/>
      <c r="AD1036" s="3"/>
      <c r="AE1036" s="3"/>
      <c r="AF1036" s="3"/>
      <c r="AG1036" s="11"/>
      <c r="AH1036" s="3"/>
      <c r="AI1036" s="3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  <c r="DU1036" s="2"/>
      <c r="DV1036" s="2"/>
      <c r="DW1036" s="2"/>
      <c r="DX1036" s="2"/>
      <c r="DY1036" s="2"/>
      <c r="DZ1036" s="2"/>
      <c r="EA1036" s="2"/>
      <c r="EB1036" s="2"/>
      <c r="EC1036" s="2"/>
      <c r="ED1036" s="2"/>
      <c r="EE1036" s="2"/>
      <c r="EF1036" s="2"/>
      <c r="EG1036" s="2"/>
      <c r="EH1036" s="2"/>
      <c r="EI1036" s="2"/>
      <c r="EJ1036" s="2"/>
      <c r="EK1036" s="2"/>
      <c r="EL1036" s="2"/>
      <c r="EM1036" s="2"/>
      <c r="EN1036" s="2"/>
      <c r="EO1036" s="2"/>
      <c r="EP1036" s="2"/>
      <c r="EQ1036" s="2"/>
      <c r="ER1036" s="2"/>
      <c r="ES1036" s="2"/>
      <c r="ET1036" s="2"/>
      <c r="EU1036" s="2"/>
      <c r="EV1036" s="2"/>
      <c r="EW1036" s="2"/>
      <c r="EX1036" s="2"/>
      <c r="EY1036" s="2"/>
    </row>
    <row r="1037" spans="1:155" x14ac:dyDescent="0.15">
      <c r="A1037" s="115"/>
      <c r="B1037" s="116"/>
      <c r="C1037" s="14"/>
      <c r="D1037" s="95"/>
      <c r="E1037" s="93"/>
      <c r="F1037" s="14"/>
      <c r="G1037" s="14"/>
      <c r="H1037" s="14"/>
      <c r="I1037" s="14"/>
      <c r="J1037" s="13"/>
      <c r="K1037" s="29"/>
      <c r="L1037" s="2"/>
      <c r="M1037" s="17"/>
      <c r="N1037" s="12"/>
      <c r="O1037" s="12"/>
      <c r="P1037" s="17"/>
      <c r="Q1037" s="14"/>
      <c r="R1037" s="20"/>
      <c r="S1037" s="14"/>
      <c r="T1037" s="4"/>
      <c r="U1037" s="29"/>
      <c r="V1037" s="3"/>
      <c r="W1037" s="3"/>
      <c r="X1037" s="3"/>
      <c r="Y1037" s="29"/>
      <c r="Z1037" s="3"/>
      <c r="AA1037" s="1"/>
      <c r="AB1037" s="3"/>
      <c r="AC1037" s="3"/>
      <c r="AD1037" s="3"/>
      <c r="AE1037" s="3"/>
      <c r="AF1037" s="3"/>
      <c r="AG1037" s="11"/>
      <c r="AH1037" s="3"/>
      <c r="AI1037" s="3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  <c r="DU1037" s="2"/>
      <c r="DV1037" s="2"/>
      <c r="DW1037" s="2"/>
      <c r="DX1037" s="2"/>
      <c r="DY1037" s="2"/>
      <c r="DZ1037" s="2"/>
      <c r="EA1037" s="2"/>
      <c r="EB1037" s="2"/>
      <c r="EC1037" s="2"/>
      <c r="ED1037" s="2"/>
      <c r="EE1037" s="2"/>
      <c r="EF1037" s="2"/>
      <c r="EG1037" s="2"/>
      <c r="EH1037" s="2"/>
      <c r="EI1037" s="2"/>
      <c r="EJ1037" s="2"/>
      <c r="EK1037" s="2"/>
      <c r="EL1037" s="2"/>
      <c r="EM1037" s="2"/>
      <c r="EN1037" s="2"/>
      <c r="EO1037" s="2"/>
      <c r="EP1037" s="2"/>
      <c r="EQ1037" s="2"/>
      <c r="ER1037" s="2"/>
      <c r="ES1037" s="2"/>
      <c r="ET1037" s="2"/>
      <c r="EU1037" s="2"/>
      <c r="EV1037" s="2"/>
      <c r="EW1037" s="2"/>
      <c r="EX1037" s="2"/>
      <c r="EY1037" s="2"/>
    </row>
    <row r="1038" spans="1:155" x14ac:dyDescent="0.15">
      <c r="A1038" s="115"/>
      <c r="B1038" s="116"/>
      <c r="C1038" s="14"/>
      <c r="D1038" s="95"/>
      <c r="E1038" s="93"/>
      <c r="F1038" s="14"/>
      <c r="G1038" s="14"/>
      <c r="H1038" s="14"/>
      <c r="I1038" s="14"/>
      <c r="J1038" s="13"/>
      <c r="K1038" s="29"/>
      <c r="L1038" s="2"/>
      <c r="M1038" s="17"/>
      <c r="N1038" s="12"/>
      <c r="O1038" s="12"/>
      <c r="P1038" s="17"/>
      <c r="Q1038" s="14"/>
      <c r="R1038" s="20"/>
      <c r="S1038" s="14"/>
      <c r="T1038" s="4"/>
      <c r="U1038" s="29"/>
      <c r="V1038" s="3"/>
      <c r="W1038" s="3"/>
      <c r="X1038" s="3"/>
      <c r="Y1038" s="29"/>
      <c r="Z1038" s="3"/>
      <c r="AA1038" s="1"/>
      <c r="AB1038" s="3"/>
      <c r="AC1038" s="3"/>
      <c r="AD1038" s="3"/>
      <c r="AE1038" s="3"/>
      <c r="AF1038" s="3"/>
      <c r="AG1038" s="11"/>
      <c r="AH1038" s="3"/>
      <c r="AI1038" s="3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  <c r="DU1038" s="2"/>
      <c r="DV1038" s="2"/>
      <c r="DW1038" s="2"/>
      <c r="DX1038" s="2"/>
      <c r="DY1038" s="2"/>
      <c r="DZ1038" s="2"/>
      <c r="EA1038" s="2"/>
      <c r="EB1038" s="2"/>
      <c r="EC1038" s="2"/>
      <c r="ED1038" s="2"/>
      <c r="EE1038" s="2"/>
      <c r="EF1038" s="2"/>
      <c r="EG1038" s="2"/>
      <c r="EH1038" s="2"/>
      <c r="EI1038" s="2"/>
      <c r="EJ1038" s="2"/>
      <c r="EK1038" s="2"/>
      <c r="EL1038" s="2"/>
      <c r="EM1038" s="2"/>
      <c r="EN1038" s="2"/>
      <c r="EO1038" s="2"/>
      <c r="EP1038" s="2"/>
      <c r="EQ1038" s="2"/>
      <c r="ER1038" s="2"/>
      <c r="ES1038" s="2"/>
      <c r="ET1038" s="2"/>
      <c r="EU1038" s="2"/>
      <c r="EV1038" s="2"/>
      <c r="EW1038" s="2"/>
      <c r="EX1038" s="2"/>
      <c r="EY1038" s="2"/>
    </row>
    <row r="1039" spans="1:155" x14ac:dyDescent="0.15">
      <c r="A1039" s="115"/>
      <c r="B1039" s="116"/>
      <c r="C1039" s="14"/>
      <c r="D1039" s="95"/>
      <c r="E1039" s="93"/>
      <c r="F1039" s="14"/>
      <c r="G1039" s="14"/>
      <c r="H1039" s="14"/>
      <c r="I1039" s="14"/>
      <c r="J1039" s="13"/>
      <c r="K1039" s="29"/>
      <c r="L1039" s="2"/>
      <c r="M1039" s="17"/>
      <c r="N1039" s="12"/>
      <c r="O1039" s="12"/>
      <c r="P1039" s="17"/>
      <c r="Q1039" s="14"/>
      <c r="R1039" s="20"/>
      <c r="S1039" s="14"/>
      <c r="T1039" s="4"/>
      <c r="U1039" s="29"/>
      <c r="V1039" s="3"/>
      <c r="W1039" s="3"/>
      <c r="X1039" s="3"/>
      <c r="Y1039" s="29"/>
      <c r="Z1039" s="3"/>
      <c r="AA1039" s="1"/>
      <c r="AB1039" s="3"/>
      <c r="AC1039" s="3"/>
      <c r="AD1039" s="3"/>
      <c r="AE1039" s="3"/>
      <c r="AF1039" s="3"/>
      <c r="AG1039" s="11"/>
      <c r="AH1039" s="3"/>
      <c r="AI1039" s="3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  <c r="DU1039" s="2"/>
      <c r="DV1039" s="2"/>
      <c r="DW1039" s="2"/>
      <c r="DX1039" s="2"/>
      <c r="DY1039" s="2"/>
      <c r="DZ1039" s="2"/>
      <c r="EA1039" s="2"/>
      <c r="EB1039" s="2"/>
      <c r="EC1039" s="2"/>
      <c r="ED1039" s="2"/>
      <c r="EE1039" s="2"/>
      <c r="EF1039" s="2"/>
      <c r="EG1039" s="2"/>
      <c r="EH1039" s="2"/>
      <c r="EI1039" s="2"/>
      <c r="EJ1039" s="2"/>
      <c r="EK1039" s="2"/>
      <c r="EL1039" s="2"/>
      <c r="EM1039" s="2"/>
      <c r="EN1039" s="2"/>
      <c r="EO1039" s="2"/>
      <c r="EP1039" s="2"/>
      <c r="EQ1039" s="2"/>
      <c r="ER1039" s="2"/>
      <c r="ES1039" s="2"/>
      <c r="ET1039" s="2"/>
      <c r="EU1039" s="2"/>
      <c r="EV1039" s="2"/>
      <c r="EW1039" s="2"/>
      <c r="EX1039" s="2"/>
      <c r="EY1039" s="2"/>
    </row>
    <row r="1040" spans="1:155" x14ac:dyDescent="0.15">
      <c r="A1040" s="115"/>
      <c r="B1040" s="116"/>
      <c r="C1040" s="14"/>
      <c r="D1040" s="95"/>
      <c r="E1040" s="93"/>
      <c r="F1040" s="14"/>
      <c r="G1040" s="14"/>
      <c r="H1040" s="14"/>
      <c r="I1040" s="14"/>
      <c r="J1040" s="13"/>
      <c r="K1040" s="29"/>
      <c r="L1040" s="2"/>
      <c r="M1040" s="17"/>
      <c r="N1040" s="12"/>
      <c r="O1040" s="12"/>
      <c r="P1040" s="17"/>
      <c r="Q1040" s="14"/>
      <c r="R1040" s="20"/>
      <c r="S1040" s="14"/>
      <c r="T1040" s="4"/>
      <c r="U1040" s="29"/>
      <c r="V1040" s="3"/>
      <c r="W1040" s="3"/>
      <c r="X1040" s="3"/>
      <c r="Y1040" s="29"/>
      <c r="Z1040" s="3"/>
      <c r="AA1040" s="1"/>
      <c r="AB1040" s="3"/>
      <c r="AC1040" s="3"/>
      <c r="AD1040" s="3"/>
      <c r="AE1040" s="3"/>
      <c r="AF1040" s="3"/>
      <c r="AG1040" s="11"/>
      <c r="AH1040" s="3"/>
      <c r="AI1040" s="3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  <c r="DU1040" s="2"/>
      <c r="DV1040" s="2"/>
      <c r="DW1040" s="2"/>
      <c r="DX1040" s="2"/>
      <c r="DY1040" s="2"/>
      <c r="DZ1040" s="2"/>
      <c r="EA1040" s="2"/>
      <c r="EB1040" s="2"/>
      <c r="EC1040" s="2"/>
      <c r="ED1040" s="2"/>
      <c r="EE1040" s="2"/>
      <c r="EF1040" s="2"/>
      <c r="EG1040" s="2"/>
      <c r="EH1040" s="2"/>
      <c r="EI1040" s="2"/>
      <c r="EJ1040" s="2"/>
      <c r="EK1040" s="2"/>
      <c r="EL1040" s="2"/>
      <c r="EM1040" s="2"/>
      <c r="EN1040" s="2"/>
      <c r="EO1040" s="2"/>
      <c r="EP1040" s="2"/>
      <c r="EQ1040" s="2"/>
      <c r="ER1040" s="2"/>
      <c r="ES1040" s="2"/>
      <c r="ET1040" s="2"/>
      <c r="EU1040" s="2"/>
      <c r="EV1040" s="2"/>
      <c r="EW1040" s="2"/>
      <c r="EX1040" s="2"/>
      <c r="EY1040" s="2"/>
    </row>
    <row r="1041" spans="1:155" x14ac:dyDescent="0.15">
      <c r="A1041" s="115"/>
      <c r="B1041" s="116"/>
      <c r="C1041" s="14"/>
      <c r="D1041" s="95"/>
      <c r="E1041" s="93"/>
      <c r="F1041" s="14"/>
      <c r="G1041" s="14"/>
      <c r="H1041" s="14"/>
      <c r="I1041" s="14"/>
      <c r="J1041" s="13"/>
      <c r="K1041" s="29"/>
      <c r="L1041" s="2"/>
      <c r="M1041" s="17"/>
      <c r="N1041" s="12"/>
      <c r="O1041" s="12"/>
      <c r="P1041" s="17"/>
      <c r="Q1041" s="14"/>
      <c r="R1041" s="20"/>
      <c r="S1041" s="14"/>
      <c r="T1041" s="4"/>
      <c r="U1041" s="29"/>
      <c r="V1041" s="3"/>
      <c r="W1041" s="3"/>
      <c r="X1041" s="3"/>
      <c r="Y1041" s="29"/>
      <c r="Z1041" s="3"/>
      <c r="AA1041" s="1"/>
      <c r="AB1041" s="3"/>
      <c r="AC1041" s="3"/>
      <c r="AD1041" s="3"/>
      <c r="AE1041" s="3"/>
      <c r="AF1041" s="3"/>
      <c r="AG1041" s="11"/>
      <c r="AH1041" s="3"/>
      <c r="AI1041" s="3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  <c r="DU1041" s="2"/>
      <c r="DV1041" s="2"/>
      <c r="DW1041" s="2"/>
      <c r="DX1041" s="2"/>
      <c r="DY1041" s="2"/>
      <c r="DZ1041" s="2"/>
      <c r="EA1041" s="2"/>
      <c r="EB1041" s="2"/>
      <c r="EC1041" s="2"/>
      <c r="ED1041" s="2"/>
      <c r="EE1041" s="2"/>
      <c r="EF1041" s="2"/>
      <c r="EG1041" s="2"/>
      <c r="EH1041" s="2"/>
      <c r="EI1041" s="2"/>
      <c r="EJ1041" s="2"/>
      <c r="EK1041" s="2"/>
      <c r="EL1041" s="2"/>
      <c r="EM1041" s="2"/>
      <c r="EN1041" s="2"/>
      <c r="EO1041" s="2"/>
      <c r="EP1041" s="2"/>
      <c r="EQ1041" s="2"/>
      <c r="ER1041" s="2"/>
      <c r="ES1041" s="2"/>
      <c r="ET1041" s="2"/>
      <c r="EU1041" s="2"/>
      <c r="EV1041" s="2"/>
      <c r="EW1041" s="2"/>
      <c r="EX1041" s="2"/>
      <c r="EY1041" s="2"/>
    </row>
    <row r="1042" spans="1:155" x14ac:dyDescent="0.15">
      <c r="A1042" s="115"/>
      <c r="B1042" s="116"/>
      <c r="C1042" s="14"/>
      <c r="D1042" s="95"/>
      <c r="E1042" s="93"/>
      <c r="F1042" s="14"/>
      <c r="G1042" s="14"/>
      <c r="H1042" s="14"/>
      <c r="I1042" s="14"/>
      <c r="J1042" s="13"/>
      <c r="K1042" s="29"/>
      <c r="L1042" s="2"/>
      <c r="M1042" s="17"/>
      <c r="N1042" s="12"/>
      <c r="O1042" s="12"/>
      <c r="P1042" s="17"/>
      <c r="Q1042" s="14"/>
      <c r="R1042" s="20"/>
      <c r="S1042" s="14"/>
      <c r="T1042" s="4"/>
      <c r="U1042" s="29"/>
      <c r="V1042" s="3"/>
      <c r="W1042" s="3"/>
      <c r="X1042" s="3"/>
      <c r="Y1042" s="29"/>
      <c r="Z1042" s="3"/>
      <c r="AA1042" s="1"/>
      <c r="AB1042" s="3"/>
      <c r="AC1042" s="3"/>
      <c r="AD1042" s="3"/>
      <c r="AE1042" s="3"/>
      <c r="AF1042" s="3"/>
      <c r="AG1042" s="11"/>
      <c r="AH1042" s="3"/>
      <c r="AI1042" s="3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  <c r="DU1042" s="2"/>
      <c r="DV1042" s="2"/>
      <c r="DW1042" s="2"/>
      <c r="DX1042" s="2"/>
      <c r="DY1042" s="2"/>
      <c r="DZ1042" s="2"/>
      <c r="EA1042" s="2"/>
      <c r="EB1042" s="2"/>
      <c r="EC1042" s="2"/>
      <c r="ED1042" s="2"/>
      <c r="EE1042" s="2"/>
      <c r="EF1042" s="2"/>
      <c r="EG1042" s="2"/>
      <c r="EH1042" s="2"/>
      <c r="EI1042" s="2"/>
      <c r="EJ1042" s="2"/>
      <c r="EK1042" s="2"/>
      <c r="EL1042" s="2"/>
      <c r="EM1042" s="2"/>
      <c r="EN1042" s="2"/>
      <c r="EO1042" s="2"/>
      <c r="EP1042" s="2"/>
      <c r="EQ1042" s="2"/>
      <c r="ER1042" s="2"/>
      <c r="ES1042" s="2"/>
      <c r="ET1042" s="2"/>
      <c r="EU1042" s="2"/>
      <c r="EV1042" s="2"/>
      <c r="EW1042" s="2"/>
      <c r="EX1042" s="2"/>
      <c r="EY1042" s="2"/>
    </row>
    <row r="1043" spans="1:155" x14ac:dyDescent="0.15">
      <c r="A1043" s="115"/>
      <c r="B1043" s="116"/>
      <c r="C1043" s="14"/>
      <c r="D1043" s="95"/>
      <c r="E1043" s="93"/>
      <c r="F1043" s="14"/>
      <c r="G1043" s="14"/>
      <c r="H1043" s="14"/>
      <c r="I1043" s="14"/>
      <c r="J1043" s="13"/>
      <c r="K1043" s="29"/>
      <c r="L1043" s="2"/>
      <c r="M1043" s="17"/>
      <c r="N1043" s="12"/>
      <c r="O1043" s="12"/>
      <c r="P1043" s="17"/>
      <c r="Q1043" s="14"/>
      <c r="R1043" s="20"/>
      <c r="S1043" s="14"/>
      <c r="T1043" s="4"/>
      <c r="U1043" s="29"/>
      <c r="V1043" s="3"/>
      <c r="W1043" s="3"/>
      <c r="X1043" s="3"/>
      <c r="Y1043" s="29"/>
      <c r="Z1043" s="3"/>
      <c r="AA1043" s="1"/>
      <c r="AB1043" s="3"/>
      <c r="AC1043" s="3"/>
      <c r="AD1043" s="3"/>
      <c r="AE1043" s="3"/>
      <c r="AF1043" s="3"/>
      <c r="AG1043" s="11"/>
      <c r="AH1043" s="3"/>
      <c r="AI1043" s="3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  <c r="DU1043" s="2"/>
      <c r="DV1043" s="2"/>
      <c r="DW1043" s="2"/>
      <c r="DX1043" s="2"/>
      <c r="DY1043" s="2"/>
      <c r="DZ1043" s="2"/>
      <c r="EA1043" s="2"/>
      <c r="EB1043" s="2"/>
      <c r="EC1043" s="2"/>
      <c r="ED1043" s="2"/>
      <c r="EE1043" s="2"/>
      <c r="EF1043" s="2"/>
      <c r="EG1043" s="2"/>
      <c r="EH1043" s="2"/>
      <c r="EI1043" s="2"/>
      <c r="EJ1043" s="2"/>
      <c r="EK1043" s="2"/>
      <c r="EL1043" s="2"/>
      <c r="EM1043" s="2"/>
      <c r="EN1043" s="2"/>
      <c r="EO1043" s="2"/>
      <c r="EP1043" s="2"/>
      <c r="EQ1043" s="2"/>
      <c r="ER1043" s="2"/>
      <c r="ES1043" s="2"/>
      <c r="ET1043" s="2"/>
      <c r="EU1043" s="2"/>
      <c r="EV1043" s="2"/>
      <c r="EW1043" s="2"/>
      <c r="EX1043" s="2"/>
      <c r="EY1043" s="2"/>
    </row>
    <row r="1044" spans="1:155" x14ac:dyDescent="0.15">
      <c r="A1044" s="115"/>
      <c r="B1044" s="116"/>
      <c r="C1044" s="14"/>
      <c r="D1044" s="95"/>
      <c r="E1044" s="93"/>
      <c r="F1044" s="14"/>
      <c r="G1044" s="14"/>
      <c r="H1044" s="14"/>
      <c r="I1044" s="14"/>
      <c r="J1044" s="13"/>
      <c r="K1044" s="29"/>
      <c r="L1044" s="2"/>
      <c r="M1044" s="17"/>
      <c r="N1044" s="12"/>
      <c r="O1044" s="12"/>
      <c r="P1044" s="17"/>
      <c r="Q1044" s="14"/>
      <c r="R1044" s="20"/>
      <c r="S1044" s="14"/>
      <c r="T1044" s="4"/>
      <c r="U1044" s="29"/>
      <c r="V1044" s="3"/>
      <c r="W1044" s="3"/>
      <c r="X1044" s="3"/>
      <c r="Y1044" s="29"/>
      <c r="Z1044" s="3"/>
      <c r="AA1044" s="1"/>
      <c r="AB1044" s="3"/>
      <c r="AC1044" s="3"/>
      <c r="AD1044" s="3"/>
      <c r="AE1044" s="3"/>
      <c r="AF1044" s="3"/>
      <c r="AG1044" s="11"/>
      <c r="AH1044" s="3"/>
      <c r="AI1044" s="3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  <c r="DU1044" s="2"/>
      <c r="DV1044" s="2"/>
      <c r="DW1044" s="2"/>
      <c r="DX1044" s="2"/>
      <c r="DY1044" s="2"/>
      <c r="DZ1044" s="2"/>
      <c r="EA1044" s="2"/>
      <c r="EB1044" s="2"/>
      <c r="EC1044" s="2"/>
      <c r="ED1044" s="2"/>
      <c r="EE1044" s="2"/>
      <c r="EF1044" s="2"/>
      <c r="EG1044" s="2"/>
      <c r="EH1044" s="2"/>
      <c r="EI1044" s="2"/>
      <c r="EJ1044" s="2"/>
      <c r="EK1044" s="2"/>
      <c r="EL1044" s="2"/>
      <c r="EM1044" s="2"/>
      <c r="EN1044" s="2"/>
      <c r="EO1044" s="2"/>
      <c r="EP1044" s="2"/>
      <c r="EQ1044" s="2"/>
      <c r="ER1044" s="2"/>
      <c r="ES1044" s="2"/>
      <c r="ET1044" s="2"/>
      <c r="EU1044" s="2"/>
      <c r="EV1044" s="2"/>
      <c r="EW1044" s="2"/>
      <c r="EX1044" s="2"/>
      <c r="EY1044" s="2"/>
    </row>
    <row r="1045" spans="1:155" x14ac:dyDescent="0.15">
      <c r="A1045" s="115"/>
      <c r="B1045" s="116"/>
      <c r="C1045" s="14"/>
      <c r="D1045" s="95"/>
      <c r="E1045" s="93"/>
      <c r="F1045" s="14"/>
      <c r="G1045" s="14"/>
      <c r="H1045" s="14"/>
      <c r="I1045" s="14"/>
      <c r="J1045" s="13"/>
      <c r="K1045" s="29"/>
      <c r="L1045" s="2"/>
      <c r="M1045" s="17"/>
      <c r="N1045" s="12"/>
      <c r="O1045" s="12"/>
      <c r="P1045" s="17"/>
      <c r="Q1045" s="14"/>
      <c r="R1045" s="20"/>
      <c r="S1045" s="14"/>
      <c r="T1045" s="4"/>
      <c r="U1045" s="29"/>
      <c r="V1045" s="3"/>
      <c r="W1045" s="3"/>
      <c r="X1045" s="3"/>
      <c r="Y1045" s="29"/>
      <c r="Z1045" s="3"/>
      <c r="AA1045" s="1"/>
      <c r="AB1045" s="3"/>
      <c r="AC1045" s="3"/>
      <c r="AD1045" s="3"/>
      <c r="AE1045" s="3"/>
      <c r="AF1045" s="3"/>
      <c r="AG1045" s="11"/>
      <c r="AH1045" s="3"/>
      <c r="AI1045" s="3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  <c r="DU1045" s="2"/>
      <c r="DV1045" s="2"/>
      <c r="DW1045" s="2"/>
      <c r="DX1045" s="2"/>
      <c r="DY1045" s="2"/>
      <c r="DZ1045" s="2"/>
      <c r="EA1045" s="2"/>
      <c r="EB1045" s="2"/>
      <c r="EC1045" s="2"/>
      <c r="ED1045" s="2"/>
      <c r="EE1045" s="2"/>
      <c r="EF1045" s="2"/>
      <c r="EG1045" s="2"/>
      <c r="EH1045" s="2"/>
      <c r="EI1045" s="2"/>
      <c r="EJ1045" s="2"/>
      <c r="EK1045" s="2"/>
      <c r="EL1045" s="2"/>
      <c r="EM1045" s="2"/>
      <c r="EN1045" s="2"/>
      <c r="EO1045" s="2"/>
      <c r="EP1045" s="2"/>
      <c r="EQ1045" s="2"/>
      <c r="ER1045" s="2"/>
      <c r="ES1045" s="2"/>
      <c r="ET1045" s="2"/>
      <c r="EU1045" s="2"/>
      <c r="EV1045" s="2"/>
      <c r="EW1045" s="2"/>
      <c r="EX1045" s="2"/>
      <c r="EY1045" s="2"/>
    </row>
    <row r="1046" spans="1:155" x14ac:dyDescent="0.15">
      <c r="A1046" s="115"/>
      <c r="B1046" s="116"/>
      <c r="C1046" s="14"/>
      <c r="D1046" s="95"/>
      <c r="E1046" s="93"/>
      <c r="F1046" s="14"/>
      <c r="G1046" s="14"/>
      <c r="H1046" s="14"/>
      <c r="I1046" s="14"/>
      <c r="J1046" s="13"/>
      <c r="K1046" s="29"/>
      <c r="L1046" s="2"/>
      <c r="M1046" s="17"/>
      <c r="N1046" s="12"/>
      <c r="O1046" s="12"/>
      <c r="P1046" s="17"/>
      <c r="Q1046" s="14"/>
      <c r="R1046" s="20"/>
      <c r="S1046" s="14"/>
      <c r="T1046" s="4"/>
      <c r="U1046" s="29"/>
      <c r="V1046" s="3"/>
      <c r="W1046" s="3"/>
      <c r="X1046" s="3"/>
      <c r="Y1046" s="29"/>
      <c r="Z1046" s="3"/>
      <c r="AA1046" s="1"/>
      <c r="AB1046" s="3"/>
      <c r="AC1046" s="3"/>
      <c r="AD1046" s="3"/>
      <c r="AE1046" s="3"/>
      <c r="AF1046" s="3"/>
      <c r="AG1046" s="11"/>
      <c r="AH1046" s="3"/>
      <c r="AI1046" s="3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  <c r="DU1046" s="2"/>
      <c r="DV1046" s="2"/>
      <c r="DW1046" s="2"/>
      <c r="DX1046" s="2"/>
      <c r="DY1046" s="2"/>
      <c r="DZ1046" s="2"/>
      <c r="EA1046" s="2"/>
      <c r="EB1046" s="2"/>
      <c r="EC1046" s="2"/>
      <c r="ED1046" s="2"/>
      <c r="EE1046" s="2"/>
      <c r="EF1046" s="2"/>
      <c r="EG1046" s="2"/>
      <c r="EH1046" s="2"/>
      <c r="EI1046" s="2"/>
      <c r="EJ1046" s="2"/>
      <c r="EK1046" s="2"/>
      <c r="EL1046" s="2"/>
      <c r="EM1046" s="2"/>
      <c r="EN1046" s="2"/>
      <c r="EO1046" s="2"/>
      <c r="EP1046" s="2"/>
      <c r="EQ1046" s="2"/>
      <c r="ER1046" s="2"/>
      <c r="ES1046" s="2"/>
      <c r="ET1046" s="2"/>
      <c r="EU1046" s="2"/>
      <c r="EV1046" s="2"/>
      <c r="EW1046" s="2"/>
      <c r="EX1046" s="2"/>
      <c r="EY1046" s="2"/>
    </row>
    <row r="1047" spans="1:155" x14ac:dyDescent="0.15">
      <c r="A1047" s="115"/>
      <c r="B1047" s="116"/>
      <c r="C1047" s="14"/>
      <c r="D1047" s="95"/>
      <c r="E1047" s="93"/>
      <c r="F1047" s="14"/>
      <c r="G1047" s="14"/>
      <c r="H1047" s="14"/>
      <c r="I1047" s="14"/>
      <c r="J1047" s="13"/>
      <c r="K1047" s="29"/>
      <c r="L1047" s="2"/>
      <c r="M1047" s="17"/>
      <c r="N1047" s="12"/>
      <c r="O1047" s="12"/>
      <c r="P1047" s="17"/>
      <c r="Q1047" s="14"/>
      <c r="R1047" s="20"/>
      <c r="S1047" s="14"/>
      <c r="T1047" s="4"/>
      <c r="U1047" s="29"/>
      <c r="V1047" s="3"/>
      <c r="W1047" s="3"/>
      <c r="X1047" s="3"/>
      <c r="Y1047" s="29"/>
      <c r="Z1047" s="3"/>
      <c r="AA1047" s="1"/>
      <c r="AB1047" s="3"/>
      <c r="AC1047" s="3"/>
      <c r="AD1047" s="3"/>
      <c r="AE1047" s="3"/>
      <c r="AF1047" s="3"/>
      <c r="AG1047" s="11"/>
      <c r="AH1047" s="3"/>
      <c r="AI1047" s="3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  <c r="DU1047" s="2"/>
      <c r="DV1047" s="2"/>
      <c r="DW1047" s="2"/>
      <c r="DX1047" s="2"/>
      <c r="DY1047" s="2"/>
      <c r="DZ1047" s="2"/>
      <c r="EA1047" s="2"/>
      <c r="EB1047" s="2"/>
      <c r="EC1047" s="2"/>
      <c r="ED1047" s="2"/>
      <c r="EE1047" s="2"/>
      <c r="EF1047" s="2"/>
      <c r="EG1047" s="2"/>
      <c r="EH1047" s="2"/>
      <c r="EI1047" s="2"/>
      <c r="EJ1047" s="2"/>
      <c r="EK1047" s="2"/>
      <c r="EL1047" s="2"/>
      <c r="EM1047" s="2"/>
      <c r="EN1047" s="2"/>
      <c r="EO1047" s="2"/>
      <c r="EP1047" s="2"/>
      <c r="EQ1047" s="2"/>
      <c r="ER1047" s="2"/>
      <c r="ES1047" s="2"/>
      <c r="ET1047" s="2"/>
      <c r="EU1047" s="2"/>
      <c r="EV1047" s="2"/>
      <c r="EW1047" s="2"/>
      <c r="EX1047" s="2"/>
      <c r="EY1047" s="2"/>
    </row>
    <row r="1048" spans="1:155" x14ac:dyDescent="0.15">
      <c r="A1048" s="115"/>
      <c r="B1048" s="116"/>
      <c r="C1048" s="14"/>
      <c r="D1048" s="95"/>
      <c r="E1048" s="93"/>
      <c r="F1048" s="14"/>
      <c r="G1048" s="14"/>
      <c r="H1048" s="14"/>
      <c r="I1048" s="14"/>
      <c r="J1048" s="13"/>
      <c r="K1048" s="29"/>
      <c r="L1048" s="2"/>
      <c r="M1048" s="17"/>
      <c r="N1048" s="12"/>
      <c r="O1048" s="12"/>
      <c r="P1048" s="17"/>
      <c r="Q1048" s="14"/>
      <c r="R1048" s="20"/>
      <c r="S1048" s="14"/>
      <c r="T1048" s="4"/>
      <c r="U1048" s="29"/>
      <c r="V1048" s="3"/>
      <c r="W1048" s="3"/>
      <c r="X1048" s="3"/>
      <c r="Y1048" s="29"/>
      <c r="Z1048" s="3"/>
      <c r="AA1048" s="1"/>
      <c r="AB1048" s="3"/>
      <c r="AC1048" s="3"/>
      <c r="AD1048" s="3"/>
      <c r="AE1048" s="3"/>
      <c r="AF1048" s="3"/>
      <c r="AG1048" s="11"/>
      <c r="AH1048" s="3"/>
      <c r="AI1048" s="3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  <c r="DU1048" s="2"/>
      <c r="DV1048" s="2"/>
      <c r="DW1048" s="2"/>
      <c r="DX1048" s="2"/>
      <c r="DY1048" s="2"/>
      <c r="DZ1048" s="2"/>
      <c r="EA1048" s="2"/>
      <c r="EB1048" s="2"/>
      <c r="EC1048" s="2"/>
      <c r="ED1048" s="2"/>
      <c r="EE1048" s="2"/>
      <c r="EF1048" s="2"/>
      <c r="EG1048" s="2"/>
      <c r="EH1048" s="2"/>
      <c r="EI1048" s="2"/>
      <c r="EJ1048" s="2"/>
      <c r="EK1048" s="2"/>
      <c r="EL1048" s="2"/>
      <c r="EM1048" s="2"/>
      <c r="EN1048" s="2"/>
      <c r="EO1048" s="2"/>
      <c r="EP1048" s="2"/>
      <c r="EQ1048" s="2"/>
      <c r="ER1048" s="2"/>
      <c r="ES1048" s="2"/>
      <c r="ET1048" s="2"/>
      <c r="EU1048" s="2"/>
      <c r="EV1048" s="2"/>
      <c r="EW1048" s="2"/>
      <c r="EX1048" s="2"/>
      <c r="EY1048" s="2"/>
    </row>
    <row r="1049" spans="1:155" x14ac:dyDescent="0.15">
      <c r="A1049" s="115"/>
      <c r="B1049" s="116"/>
      <c r="C1049" s="14"/>
      <c r="D1049" s="95"/>
      <c r="E1049" s="93"/>
      <c r="F1049" s="14"/>
      <c r="G1049" s="14"/>
      <c r="H1049" s="14"/>
      <c r="I1049" s="14"/>
      <c r="J1049" s="13"/>
      <c r="K1049" s="29"/>
      <c r="L1049" s="2"/>
      <c r="M1049" s="17"/>
      <c r="N1049" s="12"/>
      <c r="O1049" s="12"/>
      <c r="P1049" s="17"/>
      <c r="Q1049" s="14"/>
      <c r="R1049" s="20"/>
      <c r="S1049" s="14"/>
      <c r="T1049" s="4"/>
      <c r="U1049" s="29"/>
      <c r="V1049" s="3"/>
      <c r="W1049" s="3"/>
      <c r="X1049" s="3"/>
      <c r="Y1049" s="29"/>
      <c r="Z1049" s="3"/>
      <c r="AA1049" s="1"/>
      <c r="AB1049" s="3"/>
      <c r="AC1049" s="3"/>
      <c r="AD1049" s="3"/>
      <c r="AE1049" s="3"/>
      <c r="AF1049" s="3"/>
      <c r="AG1049" s="11"/>
      <c r="AH1049" s="3"/>
      <c r="AI1049" s="3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  <c r="DU1049" s="2"/>
      <c r="DV1049" s="2"/>
      <c r="DW1049" s="2"/>
      <c r="DX1049" s="2"/>
      <c r="DY1049" s="2"/>
      <c r="DZ1049" s="2"/>
      <c r="EA1049" s="2"/>
      <c r="EB1049" s="2"/>
      <c r="EC1049" s="2"/>
      <c r="ED1049" s="2"/>
      <c r="EE1049" s="2"/>
      <c r="EF1049" s="2"/>
      <c r="EG1049" s="2"/>
      <c r="EH1049" s="2"/>
      <c r="EI1049" s="2"/>
      <c r="EJ1049" s="2"/>
      <c r="EK1049" s="2"/>
      <c r="EL1049" s="2"/>
      <c r="EM1049" s="2"/>
      <c r="EN1049" s="2"/>
      <c r="EO1049" s="2"/>
      <c r="EP1049" s="2"/>
      <c r="EQ1049" s="2"/>
      <c r="ER1049" s="2"/>
      <c r="ES1049" s="2"/>
      <c r="ET1049" s="2"/>
      <c r="EU1049" s="2"/>
      <c r="EV1049" s="2"/>
      <c r="EW1049" s="2"/>
      <c r="EX1049" s="2"/>
      <c r="EY1049" s="2"/>
    </row>
    <row r="1050" spans="1:155" x14ac:dyDescent="0.15">
      <c r="A1050" s="115"/>
      <c r="B1050" s="116"/>
      <c r="C1050" s="14"/>
      <c r="D1050" s="95"/>
      <c r="E1050" s="93"/>
      <c r="F1050" s="14"/>
      <c r="G1050" s="14"/>
      <c r="H1050" s="14"/>
      <c r="I1050" s="14"/>
      <c r="J1050" s="13"/>
      <c r="K1050" s="29"/>
      <c r="L1050" s="2"/>
      <c r="M1050" s="17"/>
      <c r="N1050" s="12"/>
      <c r="O1050" s="12"/>
      <c r="P1050" s="17"/>
      <c r="Q1050" s="14"/>
      <c r="R1050" s="20"/>
      <c r="S1050" s="14"/>
      <c r="T1050" s="4"/>
      <c r="U1050" s="29"/>
      <c r="V1050" s="3"/>
      <c r="W1050" s="3"/>
      <c r="X1050" s="3"/>
      <c r="Y1050" s="29"/>
      <c r="Z1050" s="3"/>
      <c r="AA1050" s="1"/>
      <c r="AB1050" s="3"/>
      <c r="AC1050" s="3"/>
      <c r="AD1050" s="3"/>
      <c r="AE1050" s="3"/>
      <c r="AF1050" s="3"/>
      <c r="AG1050" s="11"/>
      <c r="AH1050" s="3"/>
      <c r="AI1050" s="3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  <c r="DU1050" s="2"/>
      <c r="DV1050" s="2"/>
      <c r="DW1050" s="2"/>
      <c r="DX1050" s="2"/>
      <c r="DY1050" s="2"/>
      <c r="DZ1050" s="2"/>
      <c r="EA1050" s="2"/>
      <c r="EB1050" s="2"/>
      <c r="EC1050" s="2"/>
      <c r="ED1050" s="2"/>
      <c r="EE1050" s="2"/>
      <c r="EF1050" s="2"/>
      <c r="EG1050" s="2"/>
      <c r="EH1050" s="2"/>
      <c r="EI1050" s="2"/>
      <c r="EJ1050" s="2"/>
      <c r="EK1050" s="2"/>
      <c r="EL1050" s="2"/>
      <c r="EM1050" s="2"/>
      <c r="EN1050" s="2"/>
      <c r="EO1050" s="2"/>
      <c r="EP1050" s="2"/>
      <c r="EQ1050" s="2"/>
      <c r="ER1050" s="2"/>
      <c r="ES1050" s="2"/>
      <c r="ET1050" s="2"/>
      <c r="EU1050" s="2"/>
      <c r="EV1050" s="2"/>
      <c r="EW1050" s="2"/>
      <c r="EX1050" s="2"/>
      <c r="EY1050" s="2"/>
    </row>
    <row r="1051" spans="1:155" x14ac:dyDescent="0.15">
      <c r="A1051" s="115"/>
      <c r="B1051" s="116"/>
      <c r="C1051" s="14"/>
      <c r="D1051" s="95"/>
      <c r="E1051" s="93"/>
      <c r="F1051" s="14"/>
      <c r="G1051" s="14"/>
      <c r="H1051" s="14"/>
      <c r="I1051" s="14"/>
      <c r="J1051" s="13"/>
      <c r="K1051" s="29"/>
      <c r="L1051" s="2"/>
      <c r="M1051" s="17"/>
      <c r="N1051" s="12"/>
      <c r="O1051" s="12"/>
      <c r="P1051" s="17"/>
      <c r="Q1051" s="14"/>
      <c r="R1051" s="20"/>
      <c r="S1051" s="14"/>
      <c r="T1051" s="4"/>
      <c r="U1051" s="29"/>
      <c r="V1051" s="3"/>
      <c r="W1051" s="3"/>
      <c r="X1051" s="3"/>
      <c r="Y1051" s="29"/>
      <c r="Z1051" s="3"/>
      <c r="AA1051" s="1"/>
      <c r="AB1051" s="3"/>
      <c r="AC1051" s="3"/>
      <c r="AD1051" s="3"/>
      <c r="AE1051" s="3"/>
      <c r="AF1051" s="3"/>
      <c r="AG1051" s="11"/>
      <c r="AH1051" s="3"/>
      <c r="AI1051" s="3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  <c r="DU1051" s="2"/>
      <c r="DV1051" s="2"/>
      <c r="DW1051" s="2"/>
      <c r="DX1051" s="2"/>
      <c r="DY1051" s="2"/>
      <c r="DZ1051" s="2"/>
      <c r="EA1051" s="2"/>
      <c r="EB1051" s="2"/>
      <c r="EC1051" s="2"/>
      <c r="ED1051" s="2"/>
      <c r="EE1051" s="2"/>
      <c r="EF1051" s="2"/>
      <c r="EG1051" s="2"/>
      <c r="EH1051" s="2"/>
      <c r="EI1051" s="2"/>
      <c r="EJ1051" s="2"/>
      <c r="EK1051" s="2"/>
      <c r="EL1051" s="2"/>
      <c r="EM1051" s="2"/>
      <c r="EN1051" s="2"/>
      <c r="EO1051" s="2"/>
      <c r="EP1051" s="2"/>
      <c r="EQ1051" s="2"/>
      <c r="ER1051" s="2"/>
      <c r="ES1051" s="2"/>
      <c r="ET1051" s="2"/>
      <c r="EU1051" s="2"/>
      <c r="EV1051" s="2"/>
      <c r="EW1051" s="2"/>
      <c r="EX1051" s="2"/>
      <c r="EY1051" s="2"/>
    </row>
    <row r="1052" spans="1:155" x14ac:dyDescent="0.15">
      <c r="A1052" s="115"/>
      <c r="B1052" s="116"/>
      <c r="C1052" s="14"/>
      <c r="D1052" s="95"/>
      <c r="E1052" s="93"/>
      <c r="F1052" s="14"/>
      <c r="G1052" s="14"/>
      <c r="H1052" s="14"/>
      <c r="I1052" s="14"/>
      <c r="J1052" s="13"/>
      <c r="K1052" s="29"/>
      <c r="L1052" s="2"/>
      <c r="M1052" s="17"/>
      <c r="N1052" s="12"/>
      <c r="O1052" s="12"/>
      <c r="P1052" s="17"/>
      <c r="Q1052" s="14"/>
      <c r="R1052" s="20"/>
      <c r="S1052" s="14"/>
      <c r="T1052" s="4"/>
      <c r="U1052" s="29"/>
      <c r="V1052" s="3"/>
      <c r="W1052" s="3"/>
      <c r="X1052" s="3"/>
      <c r="Y1052" s="29"/>
      <c r="Z1052" s="3"/>
      <c r="AA1052" s="1"/>
      <c r="AB1052" s="3"/>
      <c r="AC1052" s="3"/>
      <c r="AD1052" s="3"/>
      <c r="AE1052" s="3"/>
      <c r="AF1052" s="3"/>
      <c r="AG1052" s="11"/>
      <c r="AH1052" s="3"/>
      <c r="AI1052" s="3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  <c r="DU1052" s="2"/>
      <c r="DV1052" s="2"/>
      <c r="DW1052" s="2"/>
      <c r="DX1052" s="2"/>
      <c r="DY1052" s="2"/>
      <c r="DZ1052" s="2"/>
      <c r="EA1052" s="2"/>
      <c r="EB1052" s="2"/>
      <c r="EC1052" s="2"/>
      <c r="ED1052" s="2"/>
      <c r="EE1052" s="2"/>
      <c r="EF1052" s="2"/>
      <c r="EG1052" s="2"/>
      <c r="EH1052" s="2"/>
      <c r="EI1052" s="2"/>
      <c r="EJ1052" s="2"/>
      <c r="EK1052" s="2"/>
      <c r="EL1052" s="2"/>
      <c r="EM1052" s="2"/>
      <c r="EN1052" s="2"/>
      <c r="EO1052" s="2"/>
      <c r="EP1052" s="2"/>
      <c r="EQ1052" s="2"/>
      <c r="ER1052" s="2"/>
      <c r="ES1052" s="2"/>
      <c r="ET1052" s="2"/>
      <c r="EU1052" s="2"/>
      <c r="EV1052" s="2"/>
      <c r="EW1052" s="2"/>
      <c r="EX1052" s="2"/>
      <c r="EY1052" s="2"/>
    </row>
    <row r="1053" spans="1:155" x14ac:dyDescent="0.15">
      <c r="A1053" s="115"/>
      <c r="B1053" s="116"/>
      <c r="C1053" s="14"/>
      <c r="D1053" s="95"/>
      <c r="E1053" s="93"/>
      <c r="F1053" s="14"/>
      <c r="G1053" s="14"/>
      <c r="H1053" s="14"/>
      <c r="I1053" s="14"/>
      <c r="J1053" s="13"/>
      <c r="K1053" s="29"/>
      <c r="L1053" s="2"/>
      <c r="M1053" s="17"/>
      <c r="N1053" s="12"/>
      <c r="O1053" s="12"/>
      <c r="P1053" s="17"/>
      <c r="Q1053" s="14"/>
      <c r="R1053" s="20"/>
      <c r="S1053" s="14"/>
      <c r="T1053" s="4"/>
      <c r="U1053" s="29"/>
      <c r="V1053" s="3"/>
      <c r="W1053" s="3"/>
      <c r="X1053" s="3"/>
      <c r="Y1053" s="29"/>
      <c r="Z1053" s="3"/>
      <c r="AA1053" s="1"/>
      <c r="AB1053" s="3"/>
      <c r="AC1053" s="3"/>
      <c r="AD1053" s="3"/>
      <c r="AE1053" s="3"/>
      <c r="AF1053" s="3"/>
      <c r="AG1053" s="11"/>
      <c r="AH1053" s="3"/>
      <c r="AI1053" s="3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  <c r="DU1053" s="2"/>
      <c r="DV1053" s="2"/>
      <c r="DW1053" s="2"/>
      <c r="DX1053" s="2"/>
      <c r="DY1053" s="2"/>
      <c r="DZ1053" s="2"/>
      <c r="EA1053" s="2"/>
      <c r="EB1053" s="2"/>
      <c r="EC1053" s="2"/>
      <c r="ED1053" s="2"/>
      <c r="EE1053" s="2"/>
      <c r="EF1053" s="2"/>
      <c r="EG1053" s="2"/>
      <c r="EH1053" s="2"/>
      <c r="EI1053" s="2"/>
      <c r="EJ1053" s="2"/>
      <c r="EK1053" s="2"/>
      <c r="EL1053" s="2"/>
      <c r="EM1053" s="2"/>
      <c r="EN1053" s="2"/>
      <c r="EO1053" s="2"/>
      <c r="EP1053" s="2"/>
      <c r="EQ1053" s="2"/>
      <c r="ER1053" s="2"/>
      <c r="ES1053" s="2"/>
      <c r="ET1053" s="2"/>
      <c r="EU1053" s="2"/>
      <c r="EV1053" s="2"/>
      <c r="EW1053" s="2"/>
      <c r="EX1053" s="2"/>
      <c r="EY1053" s="2"/>
    </row>
    <row r="1054" spans="1:155" x14ac:dyDescent="0.15">
      <c r="A1054" s="115"/>
      <c r="B1054" s="116"/>
      <c r="C1054" s="14"/>
      <c r="D1054" s="95"/>
      <c r="E1054" s="93"/>
      <c r="F1054" s="14"/>
      <c r="G1054" s="14"/>
      <c r="H1054" s="14"/>
      <c r="I1054" s="14"/>
      <c r="J1054" s="13"/>
      <c r="K1054" s="29"/>
      <c r="L1054" s="2"/>
      <c r="M1054" s="17"/>
      <c r="N1054" s="12"/>
      <c r="O1054" s="12"/>
      <c r="P1054" s="17"/>
      <c r="Q1054" s="14"/>
      <c r="R1054" s="20"/>
      <c r="S1054" s="14"/>
      <c r="T1054" s="4"/>
      <c r="U1054" s="29"/>
      <c r="V1054" s="3"/>
      <c r="W1054" s="3"/>
      <c r="X1054" s="3"/>
      <c r="Y1054" s="29"/>
      <c r="Z1054" s="3"/>
      <c r="AA1054" s="1"/>
      <c r="AB1054" s="3"/>
      <c r="AC1054" s="3"/>
      <c r="AD1054" s="3"/>
      <c r="AE1054" s="3"/>
      <c r="AF1054" s="3"/>
      <c r="AG1054" s="11"/>
      <c r="AH1054" s="3"/>
      <c r="AI1054" s="3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  <c r="DU1054" s="2"/>
      <c r="DV1054" s="2"/>
      <c r="DW1054" s="2"/>
      <c r="DX1054" s="2"/>
      <c r="DY1054" s="2"/>
      <c r="DZ1054" s="2"/>
      <c r="EA1054" s="2"/>
      <c r="EB1054" s="2"/>
      <c r="EC1054" s="2"/>
      <c r="ED1054" s="2"/>
      <c r="EE1054" s="2"/>
      <c r="EF1054" s="2"/>
      <c r="EG1054" s="2"/>
      <c r="EH1054" s="2"/>
      <c r="EI1054" s="2"/>
      <c r="EJ1054" s="2"/>
      <c r="EK1054" s="2"/>
      <c r="EL1054" s="2"/>
      <c r="EM1054" s="2"/>
      <c r="EN1054" s="2"/>
      <c r="EO1054" s="2"/>
      <c r="EP1054" s="2"/>
      <c r="EQ1054" s="2"/>
      <c r="ER1054" s="2"/>
      <c r="ES1054" s="2"/>
      <c r="ET1054" s="2"/>
      <c r="EU1054" s="2"/>
      <c r="EV1054" s="2"/>
      <c r="EW1054" s="2"/>
      <c r="EX1054" s="2"/>
      <c r="EY1054" s="2"/>
    </row>
    <row r="1055" spans="1:155" x14ac:dyDescent="0.15">
      <c r="A1055" s="115"/>
      <c r="B1055" s="116"/>
      <c r="C1055" s="14"/>
      <c r="D1055" s="95"/>
      <c r="E1055" s="93"/>
      <c r="F1055" s="14"/>
      <c r="G1055" s="14"/>
      <c r="H1055" s="14"/>
      <c r="I1055" s="14"/>
      <c r="J1055" s="13"/>
      <c r="K1055" s="29"/>
      <c r="L1055" s="2"/>
      <c r="M1055" s="17"/>
      <c r="N1055" s="12"/>
      <c r="O1055" s="12"/>
      <c r="P1055" s="17"/>
      <c r="Q1055" s="14"/>
      <c r="R1055" s="20"/>
      <c r="S1055" s="14"/>
      <c r="T1055" s="4"/>
      <c r="U1055" s="29"/>
      <c r="V1055" s="3"/>
      <c r="W1055" s="3"/>
      <c r="X1055" s="3"/>
      <c r="Y1055" s="29"/>
      <c r="Z1055" s="3"/>
      <c r="AA1055" s="1"/>
      <c r="AB1055" s="3"/>
      <c r="AC1055" s="3"/>
      <c r="AD1055" s="3"/>
      <c r="AE1055" s="3"/>
      <c r="AF1055" s="3"/>
      <c r="AG1055" s="11"/>
      <c r="AH1055" s="3"/>
      <c r="AI1055" s="3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  <c r="DU1055" s="2"/>
      <c r="DV1055" s="2"/>
      <c r="DW1055" s="2"/>
      <c r="DX1055" s="2"/>
      <c r="DY1055" s="2"/>
      <c r="DZ1055" s="2"/>
      <c r="EA1055" s="2"/>
      <c r="EB1055" s="2"/>
      <c r="EC1055" s="2"/>
      <c r="ED1055" s="2"/>
      <c r="EE1055" s="2"/>
      <c r="EF1055" s="2"/>
      <c r="EG1055" s="2"/>
      <c r="EH1055" s="2"/>
      <c r="EI1055" s="2"/>
      <c r="EJ1055" s="2"/>
      <c r="EK1055" s="2"/>
      <c r="EL1055" s="2"/>
      <c r="EM1055" s="2"/>
      <c r="EN1055" s="2"/>
      <c r="EO1055" s="2"/>
      <c r="EP1055" s="2"/>
      <c r="EQ1055" s="2"/>
      <c r="ER1055" s="2"/>
      <c r="ES1055" s="2"/>
      <c r="ET1055" s="2"/>
      <c r="EU1055" s="2"/>
      <c r="EV1055" s="2"/>
      <c r="EW1055" s="2"/>
      <c r="EX1055" s="2"/>
      <c r="EY1055" s="2"/>
    </row>
    <row r="1056" spans="1:155" x14ac:dyDescent="0.15">
      <c r="A1056" s="115"/>
      <c r="B1056" s="116"/>
      <c r="C1056" s="14"/>
      <c r="D1056" s="95"/>
      <c r="E1056" s="93"/>
      <c r="F1056" s="14"/>
      <c r="G1056" s="14"/>
      <c r="H1056" s="14"/>
      <c r="I1056" s="14"/>
      <c r="J1056" s="13"/>
      <c r="K1056" s="29"/>
      <c r="L1056" s="2"/>
      <c r="M1056" s="17"/>
      <c r="N1056" s="12"/>
      <c r="O1056" s="12"/>
      <c r="P1056" s="17"/>
      <c r="Q1056" s="14"/>
      <c r="R1056" s="20"/>
      <c r="S1056" s="14"/>
      <c r="T1056" s="4"/>
      <c r="U1056" s="29"/>
      <c r="V1056" s="3"/>
      <c r="W1056" s="3"/>
      <c r="X1056" s="3"/>
      <c r="Y1056" s="29"/>
      <c r="Z1056" s="3"/>
      <c r="AA1056" s="1"/>
      <c r="AB1056" s="3"/>
      <c r="AC1056" s="3"/>
      <c r="AD1056" s="3"/>
      <c r="AE1056" s="3"/>
      <c r="AF1056" s="3"/>
      <c r="AG1056" s="11"/>
      <c r="AH1056" s="3"/>
      <c r="AI1056" s="3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  <c r="DU1056" s="2"/>
      <c r="DV1056" s="2"/>
      <c r="DW1056" s="2"/>
      <c r="DX1056" s="2"/>
      <c r="DY1056" s="2"/>
      <c r="DZ1056" s="2"/>
      <c r="EA1056" s="2"/>
      <c r="EB1056" s="2"/>
      <c r="EC1056" s="2"/>
      <c r="ED1056" s="2"/>
      <c r="EE1056" s="2"/>
      <c r="EF1056" s="2"/>
      <c r="EG1056" s="2"/>
      <c r="EH1056" s="2"/>
      <c r="EI1056" s="2"/>
      <c r="EJ1056" s="2"/>
      <c r="EK1056" s="2"/>
      <c r="EL1056" s="2"/>
      <c r="EM1056" s="2"/>
      <c r="EN1056" s="2"/>
      <c r="EO1056" s="2"/>
      <c r="EP1056" s="2"/>
      <c r="EQ1056" s="2"/>
      <c r="ER1056" s="2"/>
      <c r="ES1056" s="2"/>
      <c r="ET1056" s="2"/>
      <c r="EU1056" s="2"/>
      <c r="EV1056" s="2"/>
      <c r="EW1056" s="2"/>
      <c r="EX1056" s="2"/>
      <c r="EY1056" s="2"/>
    </row>
    <row r="1057" spans="1:155" x14ac:dyDescent="0.15">
      <c r="A1057" s="115"/>
      <c r="B1057" s="116"/>
      <c r="C1057" s="14"/>
      <c r="D1057" s="95"/>
      <c r="E1057" s="93"/>
      <c r="F1057" s="14"/>
      <c r="G1057" s="14"/>
      <c r="H1057" s="14"/>
      <c r="I1057" s="14"/>
      <c r="J1057" s="13"/>
      <c r="K1057" s="29"/>
      <c r="L1057" s="2"/>
      <c r="M1057" s="17"/>
      <c r="N1057" s="12"/>
      <c r="O1057" s="12"/>
      <c r="P1057" s="17"/>
      <c r="Q1057" s="14"/>
      <c r="R1057" s="20"/>
      <c r="S1057" s="14"/>
      <c r="T1057" s="4"/>
      <c r="U1057" s="29"/>
      <c r="V1057" s="3"/>
      <c r="W1057" s="3"/>
      <c r="X1057" s="3"/>
      <c r="Y1057" s="29"/>
      <c r="Z1057" s="3"/>
      <c r="AA1057" s="1"/>
      <c r="AB1057" s="3"/>
      <c r="AC1057" s="3"/>
      <c r="AD1057" s="3"/>
      <c r="AE1057" s="3"/>
      <c r="AF1057" s="3"/>
      <c r="AG1057" s="11"/>
      <c r="AH1057" s="3"/>
      <c r="AI1057" s="3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  <c r="DU1057" s="2"/>
      <c r="DV1057" s="2"/>
      <c r="DW1057" s="2"/>
      <c r="DX1057" s="2"/>
      <c r="DY1057" s="2"/>
      <c r="DZ1057" s="2"/>
      <c r="EA1057" s="2"/>
      <c r="EB1057" s="2"/>
      <c r="EC1057" s="2"/>
      <c r="ED1057" s="2"/>
      <c r="EE1057" s="2"/>
      <c r="EF1057" s="2"/>
      <c r="EG1057" s="2"/>
      <c r="EH1057" s="2"/>
      <c r="EI1057" s="2"/>
      <c r="EJ1057" s="2"/>
      <c r="EK1057" s="2"/>
      <c r="EL1057" s="2"/>
      <c r="EM1057" s="2"/>
      <c r="EN1057" s="2"/>
      <c r="EO1057" s="2"/>
      <c r="EP1057" s="2"/>
      <c r="EQ1057" s="2"/>
      <c r="ER1057" s="2"/>
      <c r="ES1057" s="2"/>
      <c r="ET1057" s="2"/>
      <c r="EU1057" s="2"/>
      <c r="EV1057" s="2"/>
      <c r="EW1057" s="2"/>
      <c r="EX1057" s="2"/>
      <c r="EY1057" s="2"/>
    </row>
    <row r="1058" spans="1:155" x14ac:dyDescent="0.15">
      <c r="A1058" s="115"/>
      <c r="B1058" s="116"/>
      <c r="C1058" s="14"/>
      <c r="D1058" s="95"/>
      <c r="E1058" s="93"/>
      <c r="F1058" s="14"/>
      <c r="G1058" s="14"/>
      <c r="H1058" s="14"/>
      <c r="I1058" s="14"/>
      <c r="J1058" s="13"/>
      <c r="K1058" s="29"/>
      <c r="L1058" s="2"/>
      <c r="M1058" s="17"/>
      <c r="N1058" s="12"/>
      <c r="O1058" s="12"/>
      <c r="P1058" s="17"/>
      <c r="Q1058" s="14"/>
      <c r="R1058" s="20"/>
      <c r="S1058" s="14"/>
      <c r="T1058" s="4"/>
      <c r="U1058" s="29"/>
      <c r="V1058" s="3"/>
      <c r="W1058" s="3"/>
      <c r="X1058" s="3"/>
      <c r="Y1058" s="29"/>
      <c r="Z1058" s="3"/>
      <c r="AA1058" s="1"/>
      <c r="AB1058" s="3"/>
      <c r="AC1058" s="3"/>
      <c r="AD1058" s="3"/>
      <c r="AE1058" s="3"/>
      <c r="AF1058" s="3"/>
      <c r="AG1058" s="11"/>
      <c r="AH1058" s="3"/>
      <c r="AI1058" s="3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  <c r="DU1058" s="2"/>
      <c r="DV1058" s="2"/>
      <c r="DW1058" s="2"/>
      <c r="DX1058" s="2"/>
      <c r="DY1058" s="2"/>
      <c r="DZ1058" s="2"/>
      <c r="EA1058" s="2"/>
      <c r="EB1058" s="2"/>
      <c r="EC1058" s="2"/>
      <c r="ED1058" s="2"/>
      <c r="EE1058" s="2"/>
      <c r="EF1058" s="2"/>
      <c r="EG1058" s="2"/>
      <c r="EH1058" s="2"/>
      <c r="EI1058" s="2"/>
      <c r="EJ1058" s="2"/>
      <c r="EK1058" s="2"/>
      <c r="EL1058" s="2"/>
      <c r="EM1058" s="2"/>
      <c r="EN1058" s="2"/>
      <c r="EO1058" s="2"/>
      <c r="EP1058" s="2"/>
      <c r="EQ1058" s="2"/>
      <c r="ER1058" s="2"/>
      <c r="ES1058" s="2"/>
      <c r="ET1058" s="2"/>
      <c r="EU1058" s="2"/>
      <c r="EV1058" s="2"/>
      <c r="EW1058" s="2"/>
      <c r="EX1058" s="2"/>
      <c r="EY1058" s="2"/>
    </row>
    <row r="1059" spans="1:155" x14ac:dyDescent="0.15">
      <c r="A1059" s="115"/>
      <c r="B1059" s="116"/>
      <c r="C1059" s="14"/>
      <c r="D1059" s="95"/>
      <c r="E1059" s="93"/>
      <c r="F1059" s="14"/>
      <c r="G1059" s="14"/>
      <c r="H1059" s="14"/>
      <c r="I1059" s="14"/>
      <c r="J1059" s="13"/>
      <c r="K1059" s="29"/>
      <c r="L1059" s="2"/>
      <c r="M1059" s="17"/>
      <c r="N1059" s="12"/>
      <c r="O1059" s="12"/>
      <c r="P1059" s="17"/>
      <c r="Q1059" s="14"/>
      <c r="R1059" s="20"/>
      <c r="S1059" s="14"/>
      <c r="T1059" s="4"/>
      <c r="U1059" s="29"/>
      <c r="V1059" s="3"/>
      <c r="W1059" s="3"/>
      <c r="X1059" s="3"/>
      <c r="Y1059" s="29"/>
      <c r="Z1059" s="3"/>
      <c r="AA1059" s="1"/>
      <c r="AB1059" s="3"/>
      <c r="AC1059" s="3"/>
      <c r="AD1059" s="3"/>
      <c r="AE1059" s="3"/>
      <c r="AF1059" s="3"/>
      <c r="AG1059" s="11"/>
      <c r="AH1059" s="3"/>
      <c r="AI1059" s="3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  <c r="DU1059" s="2"/>
      <c r="DV1059" s="2"/>
      <c r="DW1059" s="2"/>
      <c r="DX1059" s="2"/>
      <c r="DY1059" s="2"/>
      <c r="DZ1059" s="2"/>
      <c r="EA1059" s="2"/>
      <c r="EB1059" s="2"/>
      <c r="EC1059" s="2"/>
      <c r="ED1059" s="2"/>
      <c r="EE1059" s="2"/>
      <c r="EF1059" s="2"/>
      <c r="EG1059" s="2"/>
      <c r="EH1059" s="2"/>
      <c r="EI1059" s="2"/>
      <c r="EJ1059" s="2"/>
      <c r="EK1059" s="2"/>
      <c r="EL1059" s="2"/>
      <c r="EM1059" s="2"/>
      <c r="EN1059" s="2"/>
      <c r="EO1059" s="2"/>
      <c r="EP1059" s="2"/>
      <c r="EQ1059" s="2"/>
      <c r="ER1059" s="2"/>
      <c r="ES1059" s="2"/>
      <c r="ET1059" s="2"/>
      <c r="EU1059" s="2"/>
      <c r="EV1059" s="2"/>
      <c r="EW1059" s="2"/>
      <c r="EX1059" s="2"/>
      <c r="EY1059" s="2"/>
    </row>
    <row r="1060" spans="1:155" x14ac:dyDescent="0.15">
      <c r="A1060" s="115"/>
      <c r="B1060" s="116"/>
      <c r="C1060" s="14"/>
      <c r="D1060" s="95"/>
      <c r="E1060" s="93"/>
      <c r="F1060" s="14"/>
      <c r="G1060" s="14"/>
      <c r="H1060" s="14"/>
      <c r="I1060" s="14"/>
      <c r="J1060" s="13"/>
      <c r="K1060" s="29"/>
      <c r="L1060" s="2"/>
      <c r="M1060" s="17"/>
      <c r="N1060" s="12"/>
      <c r="O1060" s="12"/>
      <c r="P1060" s="17"/>
      <c r="Q1060" s="14"/>
      <c r="R1060" s="20"/>
      <c r="S1060" s="14"/>
      <c r="T1060" s="4"/>
      <c r="U1060" s="29"/>
      <c r="V1060" s="3"/>
      <c r="W1060" s="3"/>
      <c r="X1060" s="3"/>
      <c r="Y1060" s="29"/>
      <c r="Z1060" s="3"/>
      <c r="AA1060" s="1"/>
      <c r="AB1060" s="3"/>
      <c r="AC1060" s="3"/>
      <c r="AD1060" s="3"/>
      <c r="AE1060" s="3"/>
      <c r="AF1060" s="3"/>
      <c r="AG1060" s="11"/>
      <c r="AH1060" s="3"/>
      <c r="AI1060" s="3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  <c r="DU1060" s="2"/>
      <c r="DV1060" s="2"/>
      <c r="DW1060" s="2"/>
      <c r="DX1060" s="2"/>
      <c r="DY1060" s="2"/>
      <c r="DZ1060" s="2"/>
      <c r="EA1060" s="2"/>
      <c r="EB1060" s="2"/>
      <c r="EC1060" s="2"/>
      <c r="ED1060" s="2"/>
      <c r="EE1060" s="2"/>
      <c r="EF1060" s="2"/>
      <c r="EG1060" s="2"/>
      <c r="EH1060" s="2"/>
      <c r="EI1060" s="2"/>
      <c r="EJ1060" s="2"/>
      <c r="EK1060" s="2"/>
      <c r="EL1060" s="2"/>
      <c r="EM1060" s="2"/>
      <c r="EN1060" s="2"/>
      <c r="EO1060" s="2"/>
      <c r="EP1060" s="2"/>
      <c r="EQ1060" s="2"/>
      <c r="ER1060" s="2"/>
      <c r="ES1060" s="2"/>
      <c r="ET1060" s="2"/>
      <c r="EU1060" s="2"/>
      <c r="EV1060" s="2"/>
      <c r="EW1060" s="2"/>
      <c r="EX1060" s="2"/>
      <c r="EY1060" s="2"/>
    </row>
    <row r="1061" spans="1:155" x14ac:dyDescent="0.15">
      <c r="A1061" s="115"/>
      <c r="B1061" s="116"/>
      <c r="C1061" s="14"/>
      <c r="D1061" s="95"/>
      <c r="E1061" s="93"/>
      <c r="F1061" s="14"/>
      <c r="G1061" s="14"/>
      <c r="H1061" s="14"/>
      <c r="I1061" s="14"/>
      <c r="J1061" s="13"/>
      <c r="K1061" s="29"/>
      <c r="L1061" s="2"/>
      <c r="M1061" s="17"/>
      <c r="N1061" s="12"/>
      <c r="O1061" s="12"/>
      <c r="P1061" s="17"/>
      <c r="Q1061" s="14"/>
      <c r="R1061" s="20"/>
      <c r="S1061" s="14"/>
      <c r="T1061" s="4"/>
      <c r="U1061" s="29"/>
      <c r="V1061" s="3"/>
      <c r="W1061" s="3"/>
      <c r="X1061" s="3"/>
      <c r="Y1061" s="29"/>
      <c r="Z1061" s="3"/>
      <c r="AA1061" s="1"/>
      <c r="AB1061" s="3"/>
      <c r="AC1061" s="3"/>
      <c r="AD1061" s="3"/>
      <c r="AE1061" s="3"/>
      <c r="AF1061" s="3"/>
      <c r="AG1061" s="11"/>
      <c r="AH1061" s="3"/>
      <c r="AI1061" s="3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  <c r="DU1061" s="2"/>
      <c r="DV1061" s="2"/>
      <c r="DW1061" s="2"/>
      <c r="DX1061" s="2"/>
      <c r="DY1061" s="2"/>
      <c r="DZ1061" s="2"/>
      <c r="EA1061" s="2"/>
      <c r="EB1061" s="2"/>
      <c r="EC1061" s="2"/>
      <c r="ED1061" s="2"/>
      <c r="EE1061" s="2"/>
      <c r="EF1061" s="2"/>
      <c r="EG1061" s="2"/>
      <c r="EH1061" s="2"/>
      <c r="EI1061" s="2"/>
      <c r="EJ1061" s="2"/>
      <c r="EK1061" s="2"/>
      <c r="EL1061" s="2"/>
      <c r="EM1061" s="2"/>
      <c r="EN1061" s="2"/>
      <c r="EO1061" s="2"/>
      <c r="EP1061" s="2"/>
      <c r="EQ1061" s="2"/>
      <c r="ER1061" s="2"/>
      <c r="ES1061" s="2"/>
      <c r="ET1061" s="2"/>
      <c r="EU1061" s="2"/>
      <c r="EV1061" s="2"/>
      <c r="EW1061" s="2"/>
      <c r="EX1061" s="2"/>
      <c r="EY1061" s="2"/>
    </row>
    <row r="1062" spans="1:155" x14ac:dyDescent="0.15">
      <c r="A1062" s="115"/>
      <c r="B1062" s="116"/>
      <c r="C1062" s="14"/>
      <c r="D1062" s="95"/>
      <c r="E1062" s="93"/>
      <c r="F1062" s="14"/>
      <c r="G1062" s="14"/>
      <c r="H1062" s="14"/>
      <c r="I1062" s="14"/>
      <c r="J1062" s="13"/>
      <c r="K1062" s="29"/>
      <c r="L1062" s="2"/>
      <c r="M1062" s="17"/>
      <c r="N1062" s="12"/>
      <c r="O1062" s="12"/>
      <c r="P1062" s="17"/>
      <c r="Q1062" s="14"/>
      <c r="R1062" s="20"/>
      <c r="S1062" s="14"/>
      <c r="T1062" s="4"/>
      <c r="U1062" s="29"/>
      <c r="V1062" s="3"/>
      <c r="W1062" s="3"/>
      <c r="X1062" s="3"/>
      <c r="Y1062" s="29"/>
      <c r="Z1062" s="3"/>
      <c r="AA1062" s="1"/>
      <c r="AB1062" s="3"/>
      <c r="AC1062" s="3"/>
      <c r="AD1062" s="3"/>
      <c r="AE1062" s="3"/>
      <c r="AF1062" s="3"/>
      <c r="AG1062" s="11"/>
      <c r="AH1062" s="3"/>
      <c r="AI1062" s="3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  <c r="DU1062" s="2"/>
      <c r="DV1062" s="2"/>
      <c r="DW1062" s="2"/>
      <c r="DX1062" s="2"/>
      <c r="DY1062" s="2"/>
      <c r="DZ1062" s="2"/>
      <c r="EA1062" s="2"/>
      <c r="EB1062" s="2"/>
      <c r="EC1062" s="2"/>
      <c r="ED1062" s="2"/>
      <c r="EE1062" s="2"/>
      <c r="EF1062" s="2"/>
      <c r="EG1062" s="2"/>
      <c r="EH1062" s="2"/>
      <c r="EI1062" s="2"/>
      <c r="EJ1062" s="2"/>
      <c r="EK1062" s="2"/>
      <c r="EL1062" s="2"/>
      <c r="EM1062" s="2"/>
      <c r="EN1062" s="2"/>
      <c r="EO1062" s="2"/>
      <c r="EP1062" s="2"/>
      <c r="EQ1062" s="2"/>
      <c r="ER1062" s="2"/>
      <c r="ES1062" s="2"/>
      <c r="ET1062" s="2"/>
      <c r="EU1062" s="2"/>
      <c r="EV1062" s="2"/>
      <c r="EW1062" s="2"/>
      <c r="EX1062" s="2"/>
      <c r="EY1062" s="2"/>
    </row>
    <row r="1063" spans="1:155" x14ac:dyDescent="0.15">
      <c r="A1063" s="115"/>
      <c r="B1063" s="116"/>
      <c r="C1063" s="14"/>
      <c r="D1063" s="95"/>
      <c r="E1063" s="93"/>
      <c r="F1063" s="14"/>
      <c r="G1063" s="14"/>
      <c r="H1063" s="14"/>
      <c r="I1063" s="14"/>
      <c r="J1063" s="13"/>
      <c r="K1063" s="29"/>
      <c r="L1063" s="2"/>
      <c r="M1063" s="17"/>
      <c r="N1063" s="12"/>
      <c r="O1063" s="12"/>
      <c r="P1063" s="17"/>
      <c r="Q1063" s="14"/>
      <c r="R1063" s="20"/>
      <c r="S1063" s="14"/>
      <c r="T1063" s="4"/>
      <c r="U1063" s="29"/>
      <c r="V1063" s="3"/>
      <c r="W1063" s="3"/>
      <c r="X1063" s="3"/>
      <c r="Y1063" s="29"/>
      <c r="Z1063" s="3"/>
      <c r="AA1063" s="1"/>
      <c r="AB1063" s="3"/>
      <c r="AC1063" s="3"/>
      <c r="AD1063" s="3"/>
      <c r="AE1063" s="3"/>
      <c r="AF1063" s="3"/>
      <c r="AG1063" s="11"/>
      <c r="AH1063" s="3"/>
      <c r="AI1063" s="3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  <c r="DU1063" s="2"/>
      <c r="DV1063" s="2"/>
      <c r="DW1063" s="2"/>
      <c r="DX1063" s="2"/>
      <c r="DY1063" s="2"/>
      <c r="DZ1063" s="2"/>
      <c r="EA1063" s="2"/>
      <c r="EB1063" s="2"/>
      <c r="EC1063" s="2"/>
      <c r="ED1063" s="2"/>
      <c r="EE1063" s="2"/>
      <c r="EF1063" s="2"/>
      <c r="EG1063" s="2"/>
      <c r="EH1063" s="2"/>
      <c r="EI1063" s="2"/>
      <c r="EJ1063" s="2"/>
      <c r="EK1063" s="2"/>
      <c r="EL1063" s="2"/>
      <c r="EM1063" s="2"/>
      <c r="EN1063" s="2"/>
      <c r="EO1063" s="2"/>
      <c r="EP1063" s="2"/>
      <c r="EQ1063" s="2"/>
      <c r="ER1063" s="2"/>
      <c r="ES1063" s="2"/>
      <c r="ET1063" s="2"/>
      <c r="EU1063" s="2"/>
      <c r="EV1063" s="2"/>
      <c r="EW1063" s="2"/>
      <c r="EX1063" s="2"/>
      <c r="EY1063" s="2"/>
    </row>
    <row r="1064" spans="1:155" x14ac:dyDescent="0.15">
      <c r="A1064" s="115"/>
      <c r="B1064" s="116"/>
      <c r="C1064" s="14"/>
      <c r="D1064" s="95"/>
      <c r="E1064" s="93"/>
      <c r="F1064" s="14"/>
      <c r="G1064" s="14"/>
      <c r="H1064" s="14"/>
      <c r="I1064" s="14"/>
      <c r="J1064" s="13"/>
      <c r="K1064" s="29"/>
      <c r="L1064" s="2"/>
      <c r="M1064" s="17"/>
      <c r="N1064" s="12"/>
      <c r="O1064" s="12"/>
      <c r="P1064" s="17"/>
      <c r="Q1064" s="14"/>
      <c r="R1064" s="20"/>
      <c r="S1064" s="14"/>
      <c r="T1064" s="4"/>
      <c r="U1064" s="29"/>
      <c r="V1064" s="3"/>
      <c r="W1064" s="3"/>
      <c r="X1064" s="3"/>
      <c r="Y1064" s="29"/>
      <c r="Z1064" s="3"/>
      <c r="AA1064" s="1"/>
      <c r="AB1064" s="3"/>
      <c r="AC1064" s="3"/>
      <c r="AD1064" s="3"/>
      <c r="AE1064" s="3"/>
      <c r="AF1064" s="3"/>
      <c r="AG1064" s="11"/>
      <c r="AH1064" s="3"/>
      <c r="AI1064" s="3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  <c r="DU1064" s="2"/>
      <c r="DV1064" s="2"/>
      <c r="DW1064" s="2"/>
      <c r="DX1064" s="2"/>
      <c r="DY1064" s="2"/>
      <c r="DZ1064" s="2"/>
      <c r="EA1064" s="2"/>
      <c r="EB1064" s="2"/>
      <c r="EC1064" s="2"/>
      <c r="ED1064" s="2"/>
      <c r="EE1064" s="2"/>
      <c r="EF1064" s="2"/>
      <c r="EG1064" s="2"/>
      <c r="EH1064" s="2"/>
      <c r="EI1064" s="2"/>
      <c r="EJ1064" s="2"/>
      <c r="EK1064" s="2"/>
      <c r="EL1064" s="2"/>
      <c r="EM1064" s="2"/>
      <c r="EN1064" s="2"/>
      <c r="EO1064" s="2"/>
      <c r="EP1064" s="2"/>
      <c r="EQ1064" s="2"/>
      <c r="ER1064" s="2"/>
      <c r="ES1064" s="2"/>
      <c r="ET1064" s="2"/>
      <c r="EU1064" s="2"/>
      <c r="EV1064" s="2"/>
      <c r="EW1064" s="2"/>
      <c r="EX1064" s="2"/>
      <c r="EY1064" s="2"/>
    </row>
    <row r="1065" spans="1:155" x14ac:dyDescent="0.15">
      <c r="A1065" s="115"/>
      <c r="B1065" s="116"/>
      <c r="C1065" s="14"/>
      <c r="D1065" s="95"/>
      <c r="E1065" s="93"/>
      <c r="F1065" s="14"/>
      <c r="G1065" s="14"/>
      <c r="H1065" s="14"/>
      <c r="I1065" s="14"/>
      <c r="J1065" s="13"/>
      <c r="K1065" s="29"/>
      <c r="L1065" s="2"/>
      <c r="M1065" s="17"/>
      <c r="N1065" s="12"/>
      <c r="O1065" s="12"/>
      <c r="P1065" s="17"/>
      <c r="Q1065" s="14"/>
      <c r="R1065" s="20"/>
      <c r="S1065" s="14"/>
      <c r="T1065" s="4"/>
      <c r="U1065" s="29"/>
      <c r="V1065" s="3"/>
      <c r="W1065" s="3"/>
      <c r="X1065" s="3"/>
      <c r="Y1065" s="29"/>
      <c r="Z1065" s="3"/>
      <c r="AA1065" s="1"/>
      <c r="AB1065" s="3"/>
      <c r="AC1065" s="3"/>
      <c r="AD1065" s="3"/>
      <c r="AE1065" s="3"/>
      <c r="AF1065" s="3"/>
      <c r="AG1065" s="11"/>
      <c r="AH1065" s="3"/>
      <c r="AI1065" s="3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  <c r="DU1065" s="2"/>
      <c r="DV1065" s="2"/>
      <c r="DW1065" s="2"/>
      <c r="DX1065" s="2"/>
      <c r="DY1065" s="2"/>
      <c r="DZ1065" s="2"/>
      <c r="EA1065" s="2"/>
      <c r="EB1065" s="2"/>
      <c r="EC1065" s="2"/>
      <c r="ED1065" s="2"/>
      <c r="EE1065" s="2"/>
      <c r="EF1065" s="2"/>
      <c r="EG1065" s="2"/>
      <c r="EH1065" s="2"/>
      <c r="EI1065" s="2"/>
      <c r="EJ1065" s="2"/>
      <c r="EK1065" s="2"/>
      <c r="EL1065" s="2"/>
      <c r="EM1065" s="2"/>
      <c r="EN1065" s="2"/>
      <c r="EO1065" s="2"/>
      <c r="EP1065" s="2"/>
      <c r="EQ1065" s="2"/>
      <c r="ER1065" s="2"/>
      <c r="ES1065" s="2"/>
      <c r="ET1065" s="2"/>
      <c r="EU1065" s="2"/>
      <c r="EV1065" s="2"/>
      <c r="EW1065" s="2"/>
      <c r="EX1065" s="2"/>
      <c r="EY1065" s="2"/>
    </row>
    <row r="1066" spans="1:155" x14ac:dyDescent="0.15">
      <c r="A1066" s="115"/>
      <c r="B1066" s="116"/>
      <c r="C1066" s="14"/>
      <c r="D1066" s="95"/>
      <c r="E1066" s="93"/>
      <c r="F1066" s="14"/>
      <c r="G1066" s="14"/>
      <c r="H1066" s="14"/>
      <c r="I1066" s="14"/>
      <c r="J1066" s="13"/>
      <c r="K1066" s="29"/>
      <c r="L1066" s="2"/>
      <c r="M1066" s="17"/>
      <c r="N1066" s="12"/>
      <c r="O1066" s="12"/>
      <c r="P1066" s="17"/>
      <c r="Q1066" s="14"/>
      <c r="R1066" s="20"/>
      <c r="S1066" s="14"/>
      <c r="T1066" s="4"/>
      <c r="U1066" s="29"/>
      <c r="V1066" s="3"/>
      <c r="W1066" s="3"/>
      <c r="X1066" s="3"/>
      <c r="Y1066" s="29"/>
      <c r="Z1066" s="3"/>
      <c r="AA1066" s="1"/>
      <c r="AB1066" s="3"/>
      <c r="AC1066" s="3"/>
      <c r="AD1066" s="3"/>
      <c r="AE1066" s="3"/>
      <c r="AF1066" s="3"/>
      <c r="AG1066" s="11"/>
      <c r="AH1066" s="3"/>
      <c r="AI1066" s="3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  <c r="DU1066" s="2"/>
      <c r="DV1066" s="2"/>
      <c r="DW1066" s="2"/>
      <c r="DX1066" s="2"/>
      <c r="DY1066" s="2"/>
      <c r="DZ1066" s="2"/>
      <c r="EA1066" s="2"/>
      <c r="EB1066" s="2"/>
      <c r="EC1066" s="2"/>
      <c r="ED1066" s="2"/>
      <c r="EE1066" s="2"/>
      <c r="EF1066" s="2"/>
      <c r="EG1066" s="2"/>
      <c r="EH1066" s="2"/>
      <c r="EI1066" s="2"/>
      <c r="EJ1066" s="2"/>
      <c r="EK1066" s="2"/>
      <c r="EL1066" s="2"/>
      <c r="EM1066" s="2"/>
      <c r="EN1066" s="2"/>
      <c r="EO1066" s="2"/>
      <c r="EP1066" s="2"/>
      <c r="EQ1066" s="2"/>
      <c r="ER1066" s="2"/>
      <c r="ES1066" s="2"/>
      <c r="ET1066" s="2"/>
      <c r="EU1066" s="2"/>
      <c r="EV1066" s="2"/>
      <c r="EW1066" s="2"/>
      <c r="EX1066" s="2"/>
      <c r="EY1066" s="2"/>
    </row>
    <row r="1067" spans="1:155" x14ac:dyDescent="0.15">
      <c r="A1067" s="115"/>
      <c r="B1067" s="116"/>
      <c r="C1067" s="14"/>
      <c r="D1067" s="95"/>
      <c r="E1067" s="93"/>
      <c r="F1067" s="14"/>
      <c r="G1067" s="14"/>
      <c r="H1067" s="14"/>
      <c r="I1067" s="14"/>
      <c r="J1067" s="13"/>
      <c r="K1067" s="29"/>
      <c r="L1067" s="2"/>
      <c r="M1067" s="17"/>
      <c r="N1067" s="12"/>
      <c r="O1067" s="12"/>
      <c r="P1067" s="17"/>
      <c r="Q1067" s="14"/>
      <c r="R1067" s="20"/>
      <c r="S1067" s="14"/>
      <c r="T1067" s="4"/>
      <c r="U1067" s="29"/>
      <c r="V1067" s="3"/>
      <c r="W1067" s="3"/>
      <c r="X1067" s="3"/>
      <c r="Y1067" s="29"/>
      <c r="Z1067" s="3"/>
      <c r="AA1067" s="1"/>
      <c r="AB1067" s="3"/>
      <c r="AC1067" s="3"/>
      <c r="AD1067" s="3"/>
      <c r="AE1067" s="3"/>
      <c r="AF1067" s="3"/>
      <c r="AG1067" s="11"/>
      <c r="AH1067" s="3"/>
      <c r="AI1067" s="3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  <c r="DU1067" s="2"/>
      <c r="DV1067" s="2"/>
      <c r="DW1067" s="2"/>
      <c r="DX1067" s="2"/>
      <c r="DY1067" s="2"/>
      <c r="DZ1067" s="2"/>
      <c r="EA1067" s="2"/>
      <c r="EB1067" s="2"/>
      <c r="EC1067" s="2"/>
      <c r="ED1067" s="2"/>
      <c r="EE1067" s="2"/>
      <c r="EF1067" s="2"/>
      <c r="EG1067" s="2"/>
      <c r="EH1067" s="2"/>
      <c r="EI1067" s="2"/>
      <c r="EJ1067" s="2"/>
      <c r="EK1067" s="2"/>
      <c r="EL1067" s="2"/>
      <c r="EM1067" s="2"/>
      <c r="EN1067" s="2"/>
      <c r="EO1067" s="2"/>
      <c r="EP1067" s="2"/>
      <c r="EQ1067" s="2"/>
      <c r="ER1067" s="2"/>
      <c r="ES1067" s="2"/>
      <c r="ET1067" s="2"/>
      <c r="EU1067" s="2"/>
      <c r="EV1067" s="2"/>
      <c r="EW1067" s="2"/>
      <c r="EX1067" s="2"/>
      <c r="EY1067" s="2"/>
    </row>
    <row r="1068" spans="1:155" x14ac:dyDescent="0.15">
      <c r="A1068" s="115"/>
      <c r="B1068" s="116"/>
      <c r="C1068" s="14"/>
      <c r="D1068" s="95"/>
      <c r="E1068" s="93"/>
      <c r="F1068" s="14"/>
      <c r="G1068" s="14"/>
      <c r="H1068" s="14"/>
      <c r="I1068" s="14"/>
      <c r="J1068" s="13"/>
      <c r="K1068" s="29"/>
      <c r="L1068" s="2"/>
      <c r="M1068" s="17"/>
      <c r="N1068" s="12"/>
      <c r="O1068" s="12"/>
      <c r="P1068" s="17"/>
      <c r="Q1068" s="14"/>
      <c r="R1068" s="20"/>
      <c r="S1068" s="14"/>
      <c r="T1068" s="4"/>
      <c r="U1068" s="29"/>
      <c r="V1068" s="3"/>
      <c r="W1068" s="3"/>
      <c r="X1068" s="3"/>
      <c r="Y1068" s="29"/>
      <c r="Z1068" s="3"/>
      <c r="AA1068" s="1"/>
      <c r="AB1068" s="3"/>
      <c r="AC1068" s="3"/>
      <c r="AD1068" s="3"/>
      <c r="AE1068" s="3"/>
      <c r="AF1068" s="3"/>
      <c r="AG1068" s="11"/>
      <c r="AH1068" s="3"/>
      <c r="AI1068" s="3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  <c r="DU1068" s="2"/>
      <c r="DV1068" s="2"/>
      <c r="DW1068" s="2"/>
      <c r="DX1068" s="2"/>
      <c r="DY1068" s="2"/>
      <c r="DZ1068" s="2"/>
      <c r="EA1068" s="2"/>
      <c r="EB1068" s="2"/>
      <c r="EC1068" s="2"/>
      <c r="ED1068" s="2"/>
      <c r="EE1068" s="2"/>
      <c r="EF1068" s="2"/>
      <c r="EG1068" s="2"/>
      <c r="EH1068" s="2"/>
      <c r="EI1068" s="2"/>
      <c r="EJ1068" s="2"/>
      <c r="EK1068" s="2"/>
      <c r="EL1068" s="2"/>
      <c r="EM1068" s="2"/>
      <c r="EN1068" s="2"/>
      <c r="EO1068" s="2"/>
      <c r="EP1068" s="2"/>
      <c r="EQ1068" s="2"/>
      <c r="ER1068" s="2"/>
      <c r="ES1068" s="2"/>
      <c r="ET1068" s="2"/>
      <c r="EU1068" s="2"/>
      <c r="EV1068" s="2"/>
      <c r="EW1068" s="2"/>
      <c r="EX1068" s="2"/>
      <c r="EY1068" s="2"/>
    </row>
    <row r="1069" spans="1:155" x14ac:dyDescent="0.15">
      <c r="A1069" s="115"/>
      <c r="B1069" s="116"/>
      <c r="C1069" s="14"/>
      <c r="D1069" s="95"/>
      <c r="E1069" s="93"/>
      <c r="F1069" s="14"/>
      <c r="G1069" s="14"/>
      <c r="H1069" s="14"/>
      <c r="I1069" s="14"/>
      <c r="J1069" s="13"/>
      <c r="K1069" s="29"/>
      <c r="L1069" s="2"/>
      <c r="M1069" s="17"/>
      <c r="N1069" s="12"/>
      <c r="O1069" s="12"/>
      <c r="P1069" s="17"/>
      <c r="Q1069" s="14"/>
      <c r="R1069" s="20"/>
      <c r="S1069" s="14"/>
      <c r="T1069" s="4"/>
      <c r="U1069" s="29"/>
      <c r="V1069" s="3"/>
      <c r="W1069" s="3"/>
      <c r="X1069" s="3"/>
      <c r="Y1069" s="29"/>
      <c r="Z1069" s="3"/>
      <c r="AA1069" s="1"/>
      <c r="AB1069" s="3"/>
      <c r="AC1069" s="3"/>
      <c r="AD1069" s="3"/>
      <c r="AE1069" s="3"/>
      <c r="AF1069" s="3"/>
      <c r="AG1069" s="11"/>
      <c r="AH1069" s="3"/>
      <c r="AI1069" s="3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  <c r="DU1069" s="2"/>
      <c r="DV1069" s="2"/>
      <c r="DW1069" s="2"/>
      <c r="DX1069" s="2"/>
      <c r="DY1069" s="2"/>
      <c r="DZ1069" s="2"/>
      <c r="EA1069" s="2"/>
      <c r="EB1069" s="2"/>
      <c r="EC1069" s="2"/>
      <c r="ED1069" s="2"/>
      <c r="EE1069" s="2"/>
      <c r="EF1069" s="2"/>
      <c r="EG1069" s="2"/>
      <c r="EH1069" s="2"/>
      <c r="EI1069" s="2"/>
      <c r="EJ1069" s="2"/>
      <c r="EK1069" s="2"/>
      <c r="EL1069" s="2"/>
      <c r="EM1069" s="2"/>
      <c r="EN1069" s="2"/>
      <c r="EO1069" s="2"/>
      <c r="EP1069" s="2"/>
      <c r="EQ1069" s="2"/>
      <c r="ER1069" s="2"/>
      <c r="ES1069" s="2"/>
      <c r="ET1069" s="2"/>
      <c r="EU1069" s="2"/>
      <c r="EV1069" s="2"/>
      <c r="EW1069" s="2"/>
      <c r="EX1069" s="2"/>
      <c r="EY1069" s="2"/>
    </row>
    <row r="1070" spans="1:155" x14ac:dyDescent="0.15">
      <c r="A1070" s="115"/>
      <c r="B1070" s="116"/>
      <c r="C1070" s="14"/>
      <c r="D1070" s="95"/>
      <c r="E1070" s="93"/>
      <c r="F1070" s="14"/>
      <c r="G1070" s="14"/>
      <c r="H1070" s="14"/>
      <c r="I1070" s="14"/>
      <c r="J1070" s="13"/>
      <c r="K1070" s="29"/>
      <c r="L1070" s="2"/>
      <c r="M1070" s="17"/>
      <c r="N1070" s="12"/>
      <c r="O1070" s="12"/>
      <c r="P1070" s="17"/>
      <c r="Q1070" s="14"/>
      <c r="R1070" s="20"/>
      <c r="S1070" s="14"/>
      <c r="T1070" s="4"/>
      <c r="U1070" s="29"/>
      <c r="V1070" s="3"/>
      <c r="W1070" s="3"/>
      <c r="X1070" s="3"/>
      <c r="Y1070" s="29"/>
      <c r="Z1070" s="3"/>
      <c r="AA1070" s="1"/>
      <c r="AB1070" s="3"/>
      <c r="AC1070" s="3"/>
      <c r="AD1070" s="3"/>
      <c r="AE1070" s="3"/>
      <c r="AF1070" s="3"/>
      <c r="AG1070" s="11"/>
      <c r="AH1070" s="3"/>
      <c r="AI1070" s="3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  <c r="DU1070" s="2"/>
      <c r="DV1070" s="2"/>
      <c r="DW1070" s="2"/>
      <c r="DX1070" s="2"/>
      <c r="DY1070" s="2"/>
      <c r="DZ1070" s="2"/>
      <c r="EA1070" s="2"/>
      <c r="EB1070" s="2"/>
      <c r="EC1070" s="2"/>
      <c r="ED1070" s="2"/>
      <c r="EE1070" s="2"/>
      <c r="EF1070" s="2"/>
      <c r="EG1070" s="2"/>
      <c r="EH1070" s="2"/>
      <c r="EI1070" s="2"/>
      <c r="EJ1070" s="2"/>
      <c r="EK1070" s="2"/>
      <c r="EL1070" s="2"/>
      <c r="EM1070" s="2"/>
      <c r="EN1070" s="2"/>
      <c r="EO1070" s="2"/>
      <c r="EP1070" s="2"/>
      <c r="EQ1070" s="2"/>
      <c r="ER1070" s="2"/>
      <c r="ES1070" s="2"/>
      <c r="ET1070" s="2"/>
      <c r="EU1070" s="2"/>
      <c r="EV1070" s="2"/>
      <c r="EW1070" s="2"/>
      <c r="EX1070" s="2"/>
      <c r="EY1070" s="2"/>
    </row>
    <row r="1071" spans="1:155" x14ac:dyDescent="0.15">
      <c r="A1071" s="115"/>
      <c r="B1071" s="116"/>
      <c r="C1071" s="14"/>
      <c r="D1071" s="95"/>
      <c r="E1071" s="93"/>
      <c r="F1071" s="14"/>
      <c r="G1071" s="14"/>
      <c r="H1071" s="14"/>
      <c r="I1071" s="14"/>
      <c r="J1071" s="13"/>
      <c r="K1071" s="29"/>
      <c r="L1071" s="2"/>
      <c r="M1071" s="17"/>
      <c r="N1071" s="12"/>
      <c r="O1071" s="12"/>
      <c r="P1071" s="17"/>
      <c r="Q1071" s="14"/>
      <c r="R1071" s="20"/>
      <c r="S1071" s="14"/>
      <c r="T1071" s="4"/>
      <c r="U1071" s="29"/>
      <c r="V1071" s="3"/>
      <c r="W1071" s="3"/>
      <c r="X1071" s="3"/>
      <c r="Y1071" s="29"/>
      <c r="Z1071" s="3"/>
      <c r="AA1071" s="1"/>
      <c r="AB1071" s="3"/>
      <c r="AC1071" s="3"/>
      <c r="AD1071" s="3"/>
      <c r="AE1071" s="3"/>
      <c r="AF1071" s="3"/>
      <c r="AG1071" s="11"/>
      <c r="AH1071" s="3"/>
      <c r="AI1071" s="3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  <c r="DU1071" s="2"/>
      <c r="DV1071" s="2"/>
      <c r="DW1071" s="2"/>
      <c r="DX1071" s="2"/>
      <c r="DY1071" s="2"/>
      <c r="DZ1071" s="2"/>
      <c r="EA1071" s="2"/>
      <c r="EB1071" s="2"/>
      <c r="EC1071" s="2"/>
      <c r="ED1071" s="2"/>
      <c r="EE1071" s="2"/>
      <c r="EF1071" s="2"/>
      <c r="EG1071" s="2"/>
      <c r="EH1071" s="2"/>
      <c r="EI1071" s="2"/>
      <c r="EJ1071" s="2"/>
      <c r="EK1071" s="2"/>
      <c r="EL1071" s="2"/>
      <c r="EM1071" s="2"/>
      <c r="EN1071" s="2"/>
      <c r="EO1071" s="2"/>
      <c r="EP1071" s="2"/>
      <c r="EQ1071" s="2"/>
      <c r="ER1071" s="2"/>
      <c r="ES1071" s="2"/>
      <c r="ET1071" s="2"/>
      <c r="EU1071" s="2"/>
      <c r="EV1071" s="2"/>
      <c r="EW1071" s="2"/>
      <c r="EX1071" s="2"/>
      <c r="EY1071" s="2"/>
    </row>
    <row r="1072" spans="1:155" x14ac:dyDescent="0.15">
      <c r="A1072" s="115"/>
      <c r="B1072" s="116"/>
      <c r="C1072" s="14"/>
      <c r="D1072" s="95"/>
      <c r="E1072" s="93"/>
      <c r="F1072" s="14"/>
      <c r="G1072" s="14"/>
      <c r="H1072" s="14"/>
      <c r="I1072" s="14"/>
      <c r="J1072" s="13"/>
      <c r="K1072" s="29"/>
      <c r="L1072" s="2"/>
      <c r="M1072" s="17"/>
      <c r="N1072" s="12"/>
      <c r="O1072" s="12"/>
      <c r="P1072" s="17"/>
      <c r="Q1072" s="14"/>
      <c r="R1072" s="20"/>
      <c r="S1072" s="14"/>
      <c r="T1072" s="4"/>
      <c r="U1072" s="29"/>
      <c r="V1072" s="3"/>
      <c r="W1072" s="3"/>
      <c r="X1072" s="3"/>
      <c r="Y1072" s="29"/>
      <c r="Z1072" s="3"/>
      <c r="AA1072" s="1"/>
      <c r="AB1072" s="3"/>
      <c r="AC1072" s="3"/>
      <c r="AD1072" s="3"/>
      <c r="AE1072" s="3"/>
      <c r="AF1072" s="3"/>
      <c r="AG1072" s="11"/>
      <c r="AH1072" s="3"/>
      <c r="AI1072" s="3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  <c r="DU1072" s="2"/>
      <c r="DV1072" s="2"/>
      <c r="DW1072" s="2"/>
      <c r="DX1072" s="2"/>
      <c r="DY1072" s="2"/>
      <c r="DZ1072" s="2"/>
      <c r="EA1072" s="2"/>
      <c r="EB1072" s="2"/>
      <c r="EC1072" s="2"/>
      <c r="ED1072" s="2"/>
      <c r="EE1072" s="2"/>
      <c r="EF1072" s="2"/>
      <c r="EG1072" s="2"/>
      <c r="EH1072" s="2"/>
      <c r="EI1072" s="2"/>
      <c r="EJ1072" s="2"/>
      <c r="EK1072" s="2"/>
      <c r="EL1072" s="2"/>
      <c r="EM1072" s="2"/>
      <c r="EN1072" s="2"/>
      <c r="EO1072" s="2"/>
      <c r="EP1072" s="2"/>
      <c r="EQ1072" s="2"/>
      <c r="ER1072" s="2"/>
      <c r="ES1072" s="2"/>
      <c r="ET1072" s="2"/>
      <c r="EU1072" s="2"/>
      <c r="EV1072" s="2"/>
      <c r="EW1072" s="2"/>
      <c r="EX1072" s="2"/>
      <c r="EY1072" s="2"/>
    </row>
    <row r="1073" spans="1:155" x14ac:dyDescent="0.15">
      <c r="A1073" s="115"/>
      <c r="B1073" s="116"/>
      <c r="C1073" s="14"/>
      <c r="D1073" s="95"/>
      <c r="E1073" s="93"/>
      <c r="F1073" s="14"/>
      <c r="G1073" s="14"/>
      <c r="H1073" s="14"/>
      <c r="I1073" s="14"/>
      <c r="J1073" s="13"/>
      <c r="K1073" s="29"/>
      <c r="L1073" s="2"/>
      <c r="M1073" s="17"/>
      <c r="N1073" s="12"/>
      <c r="O1073" s="12"/>
      <c r="P1073" s="17"/>
      <c r="Q1073" s="14"/>
      <c r="R1073" s="20"/>
      <c r="S1073" s="14"/>
      <c r="T1073" s="4"/>
      <c r="U1073" s="29"/>
      <c r="V1073" s="3"/>
      <c r="W1073" s="3"/>
      <c r="X1073" s="3"/>
      <c r="Y1073" s="29"/>
      <c r="Z1073" s="3"/>
      <c r="AA1073" s="1"/>
      <c r="AB1073" s="3"/>
      <c r="AC1073" s="3"/>
      <c r="AD1073" s="3"/>
      <c r="AE1073" s="3"/>
      <c r="AF1073" s="3"/>
      <c r="AG1073" s="11"/>
      <c r="AH1073" s="3"/>
      <c r="AI1073" s="3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  <c r="DU1073" s="2"/>
      <c r="DV1073" s="2"/>
      <c r="DW1073" s="2"/>
      <c r="DX1073" s="2"/>
      <c r="DY1073" s="2"/>
      <c r="DZ1073" s="2"/>
      <c r="EA1073" s="2"/>
      <c r="EB1073" s="2"/>
      <c r="EC1073" s="2"/>
      <c r="ED1073" s="2"/>
      <c r="EE1073" s="2"/>
      <c r="EF1073" s="2"/>
      <c r="EG1073" s="2"/>
      <c r="EH1073" s="2"/>
      <c r="EI1073" s="2"/>
      <c r="EJ1073" s="2"/>
      <c r="EK1073" s="2"/>
      <c r="EL1073" s="2"/>
      <c r="EM1073" s="2"/>
      <c r="EN1073" s="2"/>
      <c r="EO1073" s="2"/>
      <c r="EP1073" s="2"/>
      <c r="EQ1073" s="2"/>
      <c r="ER1073" s="2"/>
      <c r="ES1073" s="2"/>
      <c r="ET1073" s="2"/>
      <c r="EU1073" s="2"/>
      <c r="EV1073" s="2"/>
      <c r="EW1073" s="2"/>
      <c r="EX1073" s="2"/>
      <c r="EY1073" s="2"/>
    </row>
    <row r="1074" spans="1:155" x14ac:dyDescent="0.15">
      <c r="A1074" s="115"/>
      <c r="B1074" s="116"/>
      <c r="C1074" s="14"/>
      <c r="D1074" s="95"/>
      <c r="E1074" s="93"/>
      <c r="F1074" s="14"/>
      <c r="G1074" s="14"/>
      <c r="H1074" s="14"/>
      <c r="I1074" s="14"/>
      <c r="J1074" s="13"/>
      <c r="K1074" s="29"/>
      <c r="L1074" s="2"/>
      <c r="M1074" s="17"/>
      <c r="N1074" s="12"/>
      <c r="O1074" s="12"/>
      <c r="P1074" s="17"/>
      <c r="Q1074" s="14"/>
      <c r="R1074" s="20"/>
      <c r="S1074" s="14"/>
      <c r="T1074" s="4"/>
      <c r="U1074" s="29"/>
      <c r="V1074" s="3"/>
      <c r="W1074" s="3"/>
      <c r="X1074" s="3"/>
      <c r="Y1074" s="29"/>
      <c r="Z1074" s="3"/>
      <c r="AA1074" s="1"/>
      <c r="AB1074" s="3"/>
      <c r="AC1074" s="3"/>
      <c r="AD1074" s="3"/>
      <c r="AE1074" s="3"/>
      <c r="AF1074" s="3"/>
      <c r="AG1074" s="11"/>
      <c r="AH1074" s="3"/>
      <c r="AI1074" s="3"/>
      <c r="AJ1074" s="2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  <c r="DU1074" s="2"/>
      <c r="DV1074" s="2"/>
      <c r="DW1074" s="2"/>
      <c r="DX1074" s="2"/>
      <c r="DY1074" s="2"/>
      <c r="DZ1074" s="2"/>
      <c r="EA1074" s="2"/>
      <c r="EB1074" s="2"/>
      <c r="EC1074" s="2"/>
      <c r="ED1074" s="2"/>
      <c r="EE1074" s="2"/>
      <c r="EF1074" s="2"/>
      <c r="EG1074" s="2"/>
      <c r="EH1074" s="2"/>
      <c r="EI1074" s="2"/>
      <c r="EJ1074" s="2"/>
      <c r="EK1074" s="2"/>
      <c r="EL1074" s="2"/>
      <c r="EM1074" s="2"/>
      <c r="EN1074" s="2"/>
      <c r="EO1074" s="2"/>
      <c r="EP1074" s="2"/>
      <c r="EQ1074" s="2"/>
      <c r="ER1074" s="2"/>
      <c r="ES1074" s="2"/>
      <c r="ET1074" s="2"/>
      <c r="EU1074" s="2"/>
      <c r="EV1074" s="2"/>
      <c r="EW1074" s="2"/>
      <c r="EX1074" s="2"/>
      <c r="EY1074" s="2"/>
    </row>
    <row r="1075" spans="1:155" x14ac:dyDescent="0.15">
      <c r="A1075" s="115"/>
      <c r="B1075" s="116"/>
      <c r="C1075" s="14"/>
      <c r="D1075" s="95"/>
      <c r="E1075" s="93"/>
      <c r="F1075" s="14"/>
      <c r="G1075" s="14"/>
      <c r="H1075" s="14"/>
      <c r="I1075" s="14"/>
      <c r="J1075" s="13"/>
      <c r="K1075" s="29"/>
      <c r="L1075" s="2"/>
      <c r="M1075" s="17"/>
      <c r="N1075" s="12"/>
      <c r="O1075" s="12"/>
      <c r="P1075" s="17"/>
      <c r="Q1075" s="14"/>
      <c r="R1075" s="20"/>
      <c r="S1075" s="14"/>
      <c r="T1075" s="4"/>
      <c r="U1075" s="29"/>
      <c r="V1075" s="3"/>
      <c r="W1075" s="3"/>
      <c r="X1075" s="3"/>
      <c r="Y1075" s="29"/>
      <c r="Z1075" s="3"/>
      <c r="AA1075" s="1"/>
      <c r="AB1075" s="3"/>
      <c r="AC1075" s="3"/>
      <c r="AD1075" s="3"/>
      <c r="AE1075" s="3"/>
      <c r="AF1075" s="3"/>
      <c r="AG1075" s="11"/>
      <c r="AH1075" s="3"/>
      <c r="AI1075" s="3"/>
      <c r="AJ1075" s="2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2"/>
      <c r="DT1075" s="2"/>
      <c r="DU1075" s="2"/>
      <c r="DV1075" s="2"/>
      <c r="DW1075" s="2"/>
      <c r="DX1075" s="2"/>
      <c r="DY1075" s="2"/>
      <c r="DZ1075" s="2"/>
      <c r="EA1075" s="2"/>
      <c r="EB1075" s="2"/>
      <c r="EC1075" s="2"/>
      <c r="ED1075" s="2"/>
      <c r="EE1075" s="2"/>
      <c r="EF1075" s="2"/>
      <c r="EG1075" s="2"/>
      <c r="EH1075" s="2"/>
      <c r="EI1075" s="2"/>
      <c r="EJ1075" s="2"/>
      <c r="EK1075" s="2"/>
      <c r="EL1075" s="2"/>
      <c r="EM1075" s="2"/>
      <c r="EN1075" s="2"/>
      <c r="EO1075" s="2"/>
      <c r="EP1075" s="2"/>
      <c r="EQ1075" s="2"/>
      <c r="ER1075" s="2"/>
      <c r="ES1075" s="2"/>
      <c r="ET1075" s="2"/>
      <c r="EU1075" s="2"/>
      <c r="EV1075" s="2"/>
      <c r="EW1075" s="2"/>
      <c r="EX1075" s="2"/>
      <c r="EY1075" s="2"/>
    </row>
    <row r="1076" spans="1:155" x14ac:dyDescent="0.15">
      <c r="A1076" s="115"/>
      <c r="B1076" s="116"/>
      <c r="C1076" s="14"/>
      <c r="D1076" s="95"/>
      <c r="E1076" s="93"/>
      <c r="F1076" s="14"/>
      <c r="G1076" s="14"/>
      <c r="H1076" s="14"/>
      <c r="I1076" s="14"/>
      <c r="J1076" s="13"/>
      <c r="K1076" s="29"/>
      <c r="L1076" s="2"/>
      <c r="M1076" s="17"/>
      <c r="N1076" s="12"/>
      <c r="O1076" s="12"/>
      <c r="P1076" s="17"/>
      <c r="Q1076" s="14"/>
      <c r="R1076" s="20"/>
      <c r="S1076" s="14"/>
      <c r="T1076" s="4"/>
      <c r="U1076" s="29"/>
      <c r="V1076" s="3"/>
      <c r="W1076" s="3"/>
      <c r="X1076" s="3"/>
      <c r="Y1076" s="29"/>
      <c r="Z1076" s="3"/>
      <c r="AA1076" s="1"/>
      <c r="AB1076" s="3"/>
      <c r="AC1076" s="3"/>
      <c r="AD1076" s="3"/>
      <c r="AE1076" s="3"/>
      <c r="AF1076" s="3"/>
      <c r="AG1076" s="11"/>
      <c r="AH1076" s="3"/>
      <c r="AI1076" s="3"/>
      <c r="AJ1076" s="2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2"/>
      <c r="DT1076" s="2"/>
      <c r="DU1076" s="2"/>
      <c r="DV1076" s="2"/>
      <c r="DW1076" s="2"/>
      <c r="DX1076" s="2"/>
      <c r="DY1076" s="2"/>
      <c r="DZ1076" s="2"/>
      <c r="EA1076" s="2"/>
      <c r="EB1076" s="2"/>
      <c r="EC1076" s="2"/>
      <c r="ED1076" s="2"/>
      <c r="EE1076" s="2"/>
      <c r="EF1076" s="2"/>
      <c r="EG1076" s="2"/>
      <c r="EH1076" s="2"/>
      <c r="EI1076" s="2"/>
      <c r="EJ1076" s="2"/>
      <c r="EK1076" s="2"/>
      <c r="EL1076" s="2"/>
      <c r="EM1076" s="2"/>
      <c r="EN1076" s="2"/>
      <c r="EO1076" s="2"/>
      <c r="EP1076" s="2"/>
      <c r="EQ1076" s="2"/>
      <c r="ER1076" s="2"/>
      <c r="ES1076" s="2"/>
      <c r="ET1076" s="2"/>
      <c r="EU1076" s="2"/>
      <c r="EV1076" s="2"/>
      <c r="EW1076" s="2"/>
      <c r="EX1076" s="2"/>
      <c r="EY1076" s="2"/>
    </row>
    <row r="1077" spans="1:155" x14ac:dyDescent="0.15">
      <c r="A1077" s="115"/>
      <c r="B1077" s="116"/>
      <c r="C1077" s="14"/>
      <c r="D1077" s="95"/>
      <c r="E1077" s="93"/>
      <c r="F1077" s="14"/>
      <c r="G1077" s="14"/>
      <c r="H1077" s="14"/>
      <c r="I1077" s="14"/>
      <c r="J1077" s="13"/>
      <c r="K1077" s="29"/>
      <c r="L1077" s="2"/>
      <c r="M1077" s="17"/>
      <c r="N1077" s="12"/>
      <c r="O1077" s="12"/>
      <c r="P1077" s="17"/>
      <c r="Q1077" s="14"/>
      <c r="R1077" s="20"/>
      <c r="S1077" s="14"/>
      <c r="T1077" s="4"/>
      <c r="U1077" s="29"/>
      <c r="V1077" s="3"/>
      <c r="W1077" s="3"/>
      <c r="X1077" s="3"/>
      <c r="Y1077" s="29"/>
      <c r="Z1077" s="3"/>
      <c r="AA1077" s="1"/>
      <c r="AB1077" s="3"/>
      <c r="AC1077" s="3"/>
      <c r="AD1077" s="3"/>
      <c r="AE1077" s="3"/>
      <c r="AF1077" s="3"/>
      <c r="AG1077" s="11"/>
      <c r="AH1077" s="3"/>
      <c r="AI1077" s="3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  <c r="DU1077" s="2"/>
      <c r="DV1077" s="2"/>
      <c r="DW1077" s="2"/>
      <c r="DX1077" s="2"/>
      <c r="DY1077" s="2"/>
      <c r="DZ1077" s="2"/>
      <c r="EA1077" s="2"/>
      <c r="EB1077" s="2"/>
      <c r="EC1077" s="2"/>
      <c r="ED1077" s="2"/>
      <c r="EE1077" s="2"/>
      <c r="EF1077" s="2"/>
      <c r="EG1077" s="2"/>
      <c r="EH1077" s="2"/>
      <c r="EI1077" s="2"/>
      <c r="EJ1077" s="2"/>
      <c r="EK1077" s="2"/>
      <c r="EL1077" s="2"/>
      <c r="EM1077" s="2"/>
      <c r="EN1077" s="2"/>
      <c r="EO1077" s="2"/>
      <c r="EP1077" s="2"/>
      <c r="EQ1077" s="2"/>
      <c r="ER1077" s="2"/>
      <c r="ES1077" s="2"/>
      <c r="ET1077" s="2"/>
      <c r="EU1077" s="2"/>
      <c r="EV1077" s="2"/>
      <c r="EW1077" s="2"/>
      <c r="EX1077" s="2"/>
      <c r="EY1077" s="2"/>
    </row>
    <row r="1078" spans="1:155" x14ac:dyDescent="0.15">
      <c r="A1078" s="115"/>
      <c r="B1078" s="116"/>
      <c r="C1078" s="14"/>
      <c r="D1078" s="95"/>
      <c r="E1078" s="93"/>
      <c r="F1078" s="14"/>
      <c r="G1078" s="14"/>
      <c r="H1078" s="14"/>
      <c r="I1078" s="14"/>
      <c r="J1078" s="13"/>
      <c r="K1078" s="29"/>
      <c r="L1078" s="2"/>
      <c r="M1078" s="17"/>
      <c r="N1078" s="12"/>
      <c r="O1078" s="12"/>
      <c r="P1078" s="17"/>
      <c r="Q1078" s="14"/>
      <c r="R1078" s="20"/>
      <c r="S1078" s="14"/>
      <c r="T1078" s="4"/>
      <c r="U1078" s="29"/>
      <c r="V1078" s="3"/>
      <c r="W1078" s="3"/>
      <c r="X1078" s="3"/>
      <c r="Y1078" s="29"/>
      <c r="Z1078" s="3"/>
      <c r="AA1078" s="1"/>
      <c r="AB1078" s="3"/>
      <c r="AC1078" s="3"/>
      <c r="AD1078" s="3"/>
      <c r="AE1078" s="3"/>
      <c r="AF1078" s="3"/>
      <c r="AG1078" s="11"/>
      <c r="AH1078" s="3"/>
      <c r="AI1078" s="3"/>
      <c r="AJ1078" s="2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  <c r="DR1078" s="2"/>
      <c r="DS1078" s="2"/>
      <c r="DT1078" s="2"/>
      <c r="DU1078" s="2"/>
      <c r="DV1078" s="2"/>
      <c r="DW1078" s="2"/>
      <c r="DX1078" s="2"/>
      <c r="DY1078" s="2"/>
      <c r="DZ1078" s="2"/>
      <c r="EA1078" s="2"/>
      <c r="EB1078" s="2"/>
      <c r="EC1078" s="2"/>
      <c r="ED1078" s="2"/>
      <c r="EE1078" s="2"/>
      <c r="EF1078" s="2"/>
      <c r="EG1078" s="2"/>
      <c r="EH1078" s="2"/>
      <c r="EI1078" s="2"/>
      <c r="EJ1078" s="2"/>
      <c r="EK1078" s="2"/>
      <c r="EL1078" s="2"/>
      <c r="EM1078" s="2"/>
      <c r="EN1078" s="2"/>
      <c r="EO1078" s="2"/>
      <c r="EP1078" s="2"/>
      <c r="EQ1078" s="2"/>
      <c r="ER1078" s="2"/>
      <c r="ES1078" s="2"/>
      <c r="ET1078" s="2"/>
      <c r="EU1078" s="2"/>
      <c r="EV1078" s="2"/>
      <c r="EW1078" s="2"/>
      <c r="EX1078" s="2"/>
      <c r="EY1078" s="2"/>
    </row>
    <row r="1079" spans="1:155" x14ac:dyDescent="0.15">
      <c r="A1079" s="115"/>
      <c r="B1079" s="116"/>
      <c r="C1079" s="14"/>
      <c r="D1079" s="95"/>
      <c r="E1079" s="93"/>
      <c r="F1079" s="14"/>
      <c r="G1079" s="14"/>
      <c r="H1079" s="14"/>
      <c r="I1079" s="14"/>
      <c r="J1079" s="13"/>
      <c r="K1079" s="29"/>
      <c r="L1079" s="2"/>
      <c r="M1079" s="17"/>
      <c r="N1079" s="12"/>
      <c r="O1079" s="12"/>
      <c r="P1079" s="17"/>
      <c r="Q1079" s="14"/>
      <c r="R1079" s="20"/>
      <c r="S1079" s="14"/>
      <c r="T1079" s="4"/>
      <c r="U1079" s="29"/>
      <c r="V1079" s="3"/>
      <c r="W1079" s="3"/>
      <c r="X1079" s="3"/>
      <c r="Y1079" s="29"/>
      <c r="Z1079" s="3"/>
      <c r="AA1079" s="1"/>
      <c r="AB1079" s="3"/>
      <c r="AC1079" s="3"/>
      <c r="AD1079" s="3"/>
      <c r="AE1079" s="3"/>
      <c r="AF1079" s="3"/>
      <c r="AG1079" s="11"/>
      <c r="AH1079" s="3"/>
      <c r="AI1079" s="3"/>
      <c r="AJ1079" s="2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  <c r="DR1079" s="2"/>
      <c r="DS1079" s="2"/>
      <c r="DT1079" s="2"/>
      <c r="DU1079" s="2"/>
      <c r="DV1079" s="2"/>
      <c r="DW1079" s="2"/>
      <c r="DX1079" s="2"/>
      <c r="DY1079" s="2"/>
      <c r="DZ1079" s="2"/>
      <c r="EA1079" s="2"/>
      <c r="EB1079" s="2"/>
      <c r="EC1079" s="2"/>
      <c r="ED1079" s="2"/>
      <c r="EE1079" s="2"/>
      <c r="EF1079" s="2"/>
      <c r="EG1079" s="2"/>
      <c r="EH1079" s="2"/>
      <c r="EI1079" s="2"/>
      <c r="EJ1079" s="2"/>
      <c r="EK1079" s="2"/>
      <c r="EL1079" s="2"/>
      <c r="EM1079" s="2"/>
      <c r="EN1079" s="2"/>
      <c r="EO1079" s="2"/>
      <c r="EP1079" s="2"/>
      <c r="EQ1079" s="2"/>
      <c r="ER1079" s="2"/>
      <c r="ES1079" s="2"/>
      <c r="ET1079" s="2"/>
      <c r="EU1079" s="2"/>
      <c r="EV1079" s="2"/>
      <c r="EW1079" s="2"/>
      <c r="EX1079" s="2"/>
      <c r="EY1079" s="2"/>
    </row>
    <row r="1080" spans="1:155" x14ac:dyDescent="0.15">
      <c r="A1080" s="115"/>
      <c r="B1080" s="116"/>
      <c r="C1080" s="14"/>
      <c r="D1080" s="95"/>
      <c r="E1080" s="93"/>
      <c r="F1080" s="14"/>
      <c r="G1080" s="14"/>
      <c r="H1080" s="14"/>
      <c r="I1080" s="14"/>
      <c r="J1080" s="13"/>
      <c r="K1080" s="29"/>
      <c r="L1080" s="2"/>
      <c r="M1080" s="17"/>
      <c r="N1080" s="12"/>
      <c r="O1080" s="12"/>
      <c r="P1080" s="17"/>
      <c r="Q1080" s="14"/>
      <c r="R1080" s="20"/>
      <c r="S1080" s="14"/>
      <c r="T1080" s="4"/>
      <c r="U1080" s="29"/>
      <c r="V1080" s="3"/>
      <c r="W1080" s="3"/>
      <c r="X1080" s="3"/>
      <c r="Y1080" s="29"/>
      <c r="Z1080" s="3"/>
      <c r="AA1080" s="1"/>
      <c r="AB1080" s="3"/>
      <c r="AC1080" s="3"/>
      <c r="AD1080" s="3"/>
      <c r="AE1080" s="3"/>
      <c r="AF1080" s="3"/>
      <c r="AG1080" s="11"/>
      <c r="AH1080" s="3"/>
      <c r="AI1080" s="3"/>
      <c r="AJ1080" s="2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2"/>
      <c r="DT1080" s="2"/>
      <c r="DU1080" s="2"/>
      <c r="DV1080" s="2"/>
      <c r="DW1080" s="2"/>
      <c r="DX1080" s="2"/>
      <c r="DY1080" s="2"/>
      <c r="DZ1080" s="2"/>
      <c r="EA1080" s="2"/>
      <c r="EB1080" s="2"/>
      <c r="EC1080" s="2"/>
      <c r="ED1080" s="2"/>
      <c r="EE1080" s="2"/>
      <c r="EF1080" s="2"/>
      <c r="EG1080" s="2"/>
      <c r="EH1080" s="2"/>
      <c r="EI1080" s="2"/>
      <c r="EJ1080" s="2"/>
      <c r="EK1080" s="2"/>
      <c r="EL1080" s="2"/>
      <c r="EM1080" s="2"/>
      <c r="EN1080" s="2"/>
      <c r="EO1080" s="2"/>
      <c r="EP1080" s="2"/>
      <c r="EQ1080" s="2"/>
      <c r="ER1080" s="2"/>
      <c r="ES1080" s="2"/>
      <c r="ET1080" s="2"/>
      <c r="EU1080" s="2"/>
      <c r="EV1080" s="2"/>
      <c r="EW1080" s="2"/>
      <c r="EX1080" s="2"/>
      <c r="EY1080" s="2"/>
    </row>
    <row r="1081" spans="1:155" x14ac:dyDescent="0.15">
      <c r="A1081" s="115"/>
      <c r="B1081" s="116"/>
      <c r="C1081" s="14"/>
      <c r="D1081" s="95"/>
      <c r="E1081" s="93"/>
      <c r="F1081" s="14"/>
      <c r="G1081" s="14"/>
      <c r="H1081" s="14"/>
      <c r="I1081" s="14"/>
      <c r="J1081" s="13"/>
      <c r="K1081" s="29"/>
      <c r="L1081" s="2"/>
      <c r="M1081" s="17"/>
      <c r="N1081" s="12"/>
      <c r="O1081" s="12"/>
      <c r="P1081" s="17"/>
      <c r="Q1081" s="14"/>
      <c r="R1081" s="20"/>
      <c r="S1081" s="14"/>
      <c r="T1081" s="4"/>
      <c r="U1081" s="29"/>
      <c r="V1081" s="3"/>
      <c r="W1081" s="3"/>
      <c r="X1081" s="3"/>
      <c r="Y1081" s="29"/>
      <c r="Z1081" s="3"/>
      <c r="AA1081" s="1"/>
      <c r="AB1081" s="3"/>
      <c r="AC1081" s="3"/>
      <c r="AD1081" s="3"/>
      <c r="AE1081" s="3"/>
      <c r="AF1081" s="3"/>
      <c r="AG1081" s="11"/>
      <c r="AH1081" s="3"/>
      <c r="AI1081" s="3"/>
      <c r="AJ1081" s="2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  <c r="DR1081" s="2"/>
      <c r="DS1081" s="2"/>
      <c r="DT1081" s="2"/>
      <c r="DU1081" s="2"/>
      <c r="DV1081" s="2"/>
      <c r="DW1081" s="2"/>
      <c r="DX1081" s="2"/>
      <c r="DY1081" s="2"/>
      <c r="DZ1081" s="2"/>
      <c r="EA1081" s="2"/>
      <c r="EB1081" s="2"/>
      <c r="EC1081" s="2"/>
      <c r="ED1081" s="2"/>
      <c r="EE1081" s="2"/>
      <c r="EF1081" s="2"/>
      <c r="EG1081" s="2"/>
      <c r="EH1081" s="2"/>
      <c r="EI1081" s="2"/>
      <c r="EJ1081" s="2"/>
      <c r="EK1081" s="2"/>
      <c r="EL1081" s="2"/>
      <c r="EM1081" s="2"/>
      <c r="EN1081" s="2"/>
      <c r="EO1081" s="2"/>
      <c r="EP1081" s="2"/>
      <c r="EQ1081" s="2"/>
      <c r="ER1081" s="2"/>
      <c r="ES1081" s="2"/>
      <c r="ET1081" s="2"/>
      <c r="EU1081" s="2"/>
      <c r="EV1081" s="2"/>
      <c r="EW1081" s="2"/>
      <c r="EX1081" s="2"/>
      <c r="EY1081" s="2"/>
    </row>
    <row r="1082" spans="1:155" x14ac:dyDescent="0.15">
      <c r="A1082" s="115"/>
      <c r="B1082" s="116"/>
      <c r="C1082" s="14"/>
      <c r="D1082" s="95"/>
      <c r="E1082" s="93"/>
      <c r="F1082" s="14"/>
      <c r="G1082" s="14"/>
      <c r="H1082" s="14"/>
      <c r="I1082" s="14"/>
      <c r="J1082" s="13"/>
      <c r="K1082" s="29"/>
      <c r="L1082" s="2"/>
      <c r="M1082" s="17"/>
      <c r="N1082" s="12"/>
      <c r="O1082" s="12"/>
      <c r="P1082" s="17"/>
      <c r="Q1082" s="14"/>
      <c r="R1082" s="20"/>
      <c r="S1082" s="14"/>
      <c r="T1082" s="4"/>
      <c r="U1082" s="29"/>
      <c r="V1082" s="3"/>
      <c r="W1082" s="3"/>
      <c r="X1082" s="3"/>
      <c r="Y1082" s="29"/>
      <c r="Z1082" s="3"/>
      <c r="AA1082" s="1"/>
      <c r="AB1082" s="3"/>
      <c r="AC1082" s="3"/>
      <c r="AD1082" s="3"/>
      <c r="AE1082" s="3"/>
      <c r="AF1082" s="3"/>
      <c r="AG1082" s="11"/>
      <c r="AH1082" s="3"/>
      <c r="AI1082" s="3"/>
      <c r="AJ1082" s="2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  <c r="DR1082" s="2"/>
      <c r="DS1082" s="2"/>
      <c r="DT1082" s="2"/>
      <c r="DU1082" s="2"/>
      <c r="DV1082" s="2"/>
      <c r="DW1082" s="2"/>
      <c r="DX1082" s="2"/>
      <c r="DY1082" s="2"/>
      <c r="DZ1082" s="2"/>
      <c r="EA1082" s="2"/>
      <c r="EB1082" s="2"/>
      <c r="EC1082" s="2"/>
      <c r="ED1082" s="2"/>
      <c r="EE1082" s="2"/>
      <c r="EF1082" s="2"/>
      <c r="EG1082" s="2"/>
      <c r="EH1082" s="2"/>
      <c r="EI1082" s="2"/>
      <c r="EJ1082" s="2"/>
      <c r="EK1082" s="2"/>
      <c r="EL1082" s="2"/>
      <c r="EM1082" s="2"/>
      <c r="EN1082" s="2"/>
      <c r="EO1082" s="2"/>
      <c r="EP1082" s="2"/>
      <c r="EQ1082" s="2"/>
      <c r="ER1082" s="2"/>
      <c r="ES1082" s="2"/>
      <c r="ET1082" s="2"/>
      <c r="EU1082" s="2"/>
      <c r="EV1082" s="2"/>
      <c r="EW1082" s="2"/>
      <c r="EX1082" s="2"/>
      <c r="EY1082" s="2"/>
    </row>
    <row r="1083" spans="1:155" x14ac:dyDescent="0.15">
      <c r="A1083" s="115"/>
      <c r="B1083" s="116"/>
      <c r="C1083" s="14"/>
      <c r="D1083" s="95"/>
      <c r="E1083" s="93"/>
      <c r="F1083" s="14"/>
      <c r="G1083" s="14"/>
      <c r="H1083" s="14"/>
      <c r="I1083" s="14"/>
      <c r="J1083" s="13"/>
      <c r="K1083" s="29"/>
      <c r="L1083" s="2"/>
      <c r="M1083" s="17"/>
      <c r="N1083" s="12"/>
      <c r="O1083" s="12"/>
      <c r="P1083" s="17"/>
      <c r="Q1083" s="14"/>
      <c r="R1083" s="20"/>
      <c r="S1083" s="14"/>
      <c r="T1083" s="4"/>
      <c r="U1083" s="29"/>
      <c r="V1083" s="3"/>
      <c r="W1083" s="3"/>
      <c r="X1083" s="3"/>
      <c r="Y1083" s="29"/>
      <c r="Z1083" s="3"/>
      <c r="AA1083" s="1"/>
      <c r="AB1083" s="3"/>
      <c r="AC1083" s="3"/>
      <c r="AD1083" s="3"/>
      <c r="AE1083" s="3"/>
      <c r="AF1083" s="3"/>
      <c r="AG1083" s="11"/>
      <c r="AH1083" s="3"/>
      <c r="AI1083" s="3"/>
      <c r="AJ1083" s="2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  <c r="DR1083" s="2"/>
      <c r="DS1083" s="2"/>
      <c r="DT1083" s="2"/>
      <c r="DU1083" s="2"/>
      <c r="DV1083" s="2"/>
      <c r="DW1083" s="2"/>
      <c r="DX1083" s="2"/>
      <c r="DY1083" s="2"/>
      <c r="DZ1083" s="2"/>
      <c r="EA1083" s="2"/>
      <c r="EB1083" s="2"/>
      <c r="EC1083" s="2"/>
      <c r="ED1083" s="2"/>
      <c r="EE1083" s="2"/>
      <c r="EF1083" s="2"/>
      <c r="EG1083" s="2"/>
      <c r="EH1083" s="2"/>
      <c r="EI1083" s="2"/>
      <c r="EJ1083" s="2"/>
      <c r="EK1083" s="2"/>
      <c r="EL1083" s="2"/>
      <c r="EM1083" s="2"/>
      <c r="EN1083" s="2"/>
      <c r="EO1083" s="2"/>
      <c r="EP1083" s="2"/>
      <c r="EQ1083" s="2"/>
      <c r="ER1083" s="2"/>
      <c r="ES1083" s="2"/>
      <c r="ET1083" s="2"/>
      <c r="EU1083" s="2"/>
      <c r="EV1083" s="2"/>
      <c r="EW1083" s="2"/>
      <c r="EX1083" s="2"/>
      <c r="EY1083" s="2"/>
    </row>
    <row r="1084" spans="1:155" x14ac:dyDescent="0.15">
      <c r="A1084" s="115"/>
      <c r="B1084" s="116"/>
      <c r="C1084" s="14"/>
      <c r="D1084" s="95"/>
      <c r="E1084" s="93"/>
      <c r="F1084" s="14"/>
      <c r="G1084" s="14"/>
      <c r="H1084" s="14"/>
      <c r="I1084" s="14"/>
      <c r="J1084" s="13"/>
      <c r="K1084" s="29"/>
      <c r="L1084" s="2"/>
      <c r="M1084" s="17"/>
      <c r="N1084" s="12"/>
      <c r="O1084" s="12"/>
      <c r="P1084" s="17"/>
      <c r="Q1084" s="14"/>
      <c r="R1084" s="20"/>
      <c r="S1084" s="14"/>
      <c r="T1084" s="4"/>
      <c r="U1084" s="29"/>
      <c r="V1084" s="3"/>
      <c r="W1084" s="3"/>
      <c r="X1084" s="3"/>
      <c r="Y1084" s="29"/>
      <c r="Z1084" s="3"/>
      <c r="AA1084" s="1"/>
      <c r="AB1084" s="3"/>
      <c r="AC1084" s="3"/>
      <c r="AD1084" s="3"/>
      <c r="AE1084" s="3"/>
      <c r="AF1084" s="3"/>
      <c r="AG1084" s="11"/>
      <c r="AH1084" s="3"/>
      <c r="AI1084" s="3"/>
      <c r="AJ1084" s="2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  <c r="DR1084" s="2"/>
      <c r="DS1084" s="2"/>
      <c r="DT1084" s="2"/>
      <c r="DU1084" s="2"/>
      <c r="DV1084" s="2"/>
      <c r="DW1084" s="2"/>
      <c r="DX1084" s="2"/>
      <c r="DY1084" s="2"/>
      <c r="DZ1084" s="2"/>
      <c r="EA1084" s="2"/>
      <c r="EB1084" s="2"/>
      <c r="EC1084" s="2"/>
      <c r="ED1084" s="2"/>
      <c r="EE1084" s="2"/>
      <c r="EF1084" s="2"/>
      <c r="EG1084" s="2"/>
      <c r="EH1084" s="2"/>
      <c r="EI1084" s="2"/>
      <c r="EJ1084" s="2"/>
      <c r="EK1084" s="2"/>
      <c r="EL1084" s="2"/>
      <c r="EM1084" s="2"/>
      <c r="EN1084" s="2"/>
      <c r="EO1084" s="2"/>
      <c r="EP1084" s="2"/>
      <c r="EQ1084" s="2"/>
      <c r="ER1084" s="2"/>
      <c r="ES1084" s="2"/>
      <c r="ET1084" s="2"/>
      <c r="EU1084" s="2"/>
      <c r="EV1084" s="2"/>
      <c r="EW1084" s="2"/>
      <c r="EX1084" s="2"/>
      <c r="EY1084" s="2"/>
    </row>
    <row r="1085" spans="1:155" x14ac:dyDescent="0.15">
      <c r="A1085" s="115"/>
      <c r="B1085" s="116"/>
      <c r="C1085" s="14"/>
      <c r="D1085" s="95"/>
      <c r="E1085" s="93"/>
      <c r="F1085" s="14"/>
      <c r="G1085" s="14"/>
      <c r="H1085" s="14"/>
      <c r="I1085" s="14"/>
      <c r="J1085" s="13"/>
      <c r="K1085" s="29"/>
      <c r="L1085" s="2"/>
      <c r="M1085" s="17"/>
      <c r="N1085" s="12"/>
      <c r="O1085" s="12"/>
      <c r="P1085" s="17"/>
      <c r="Q1085" s="14"/>
      <c r="R1085" s="20"/>
      <c r="S1085" s="14"/>
      <c r="T1085" s="4"/>
      <c r="U1085" s="29"/>
      <c r="V1085" s="3"/>
      <c r="W1085" s="3"/>
      <c r="X1085" s="3"/>
      <c r="Y1085" s="29"/>
      <c r="Z1085" s="3"/>
      <c r="AA1085" s="1"/>
      <c r="AB1085" s="3"/>
      <c r="AC1085" s="3"/>
      <c r="AD1085" s="3"/>
      <c r="AE1085" s="3"/>
      <c r="AF1085" s="3"/>
      <c r="AG1085" s="11"/>
      <c r="AH1085" s="3"/>
      <c r="AI1085" s="3"/>
      <c r="AJ1085" s="2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  <c r="DR1085" s="2"/>
      <c r="DS1085" s="2"/>
      <c r="DT1085" s="2"/>
      <c r="DU1085" s="2"/>
      <c r="DV1085" s="2"/>
      <c r="DW1085" s="2"/>
      <c r="DX1085" s="2"/>
      <c r="DY1085" s="2"/>
      <c r="DZ1085" s="2"/>
      <c r="EA1085" s="2"/>
      <c r="EB1085" s="2"/>
      <c r="EC1085" s="2"/>
      <c r="ED1085" s="2"/>
      <c r="EE1085" s="2"/>
      <c r="EF1085" s="2"/>
      <c r="EG1085" s="2"/>
      <c r="EH1085" s="2"/>
      <c r="EI1085" s="2"/>
      <c r="EJ1085" s="2"/>
      <c r="EK1085" s="2"/>
      <c r="EL1085" s="2"/>
      <c r="EM1085" s="2"/>
      <c r="EN1085" s="2"/>
      <c r="EO1085" s="2"/>
      <c r="EP1085" s="2"/>
      <c r="EQ1085" s="2"/>
      <c r="ER1085" s="2"/>
      <c r="ES1085" s="2"/>
      <c r="ET1085" s="2"/>
      <c r="EU1085" s="2"/>
      <c r="EV1085" s="2"/>
      <c r="EW1085" s="2"/>
      <c r="EX1085" s="2"/>
      <c r="EY1085" s="2"/>
    </row>
    <row r="1086" spans="1:155" x14ac:dyDescent="0.15">
      <c r="A1086" s="115"/>
      <c r="B1086" s="116"/>
      <c r="C1086" s="14"/>
      <c r="D1086" s="95"/>
      <c r="E1086" s="93"/>
      <c r="F1086" s="14"/>
      <c r="G1086" s="14"/>
      <c r="H1086" s="14"/>
      <c r="I1086" s="14"/>
      <c r="J1086" s="13"/>
      <c r="K1086" s="29"/>
      <c r="L1086" s="2"/>
      <c r="M1086" s="17"/>
      <c r="N1086" s="12"/>
      <c r="O1086" s="12"/>
      <c r="P1086" s="17"/>
      <c r="Q1086" s="14"/>
      <c r="R1086" s="20"/>
      <c r="S1086" s="14"/>
      <c r="T1086" s="4"/>
      <c r="U1086" s="29"/>
      <c r="V1086" s="3"/>
      <c r="W1086" s="3"/>
      <c r="X1086" s="3"/>
      <c r="Y1086" s="29"/>
      <c r="Z1086" s="3"/>
      <c r="AA1086" s="1"/>
      <c r="AB1086" s="3"/>
      <c r="AC1086" s="3"/>
      <c r="AD1086" s="3"/>
      <c r="AE1086" s="3"/>
      <c r="AF1086" s="3"/>
      <c r="AG1086" s="11"/>
      <c r="AH1086" s="3"/>
      <c r="AI1086" s="3"/>
      <c r="AJ1086" s="2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  <c r="DR1086" s="2"/>
      <c r="DS1086" s="2"/>
      <c r="DT1086" s="2"/>
      <c r="DU1086" s="2"/>
      <c r="DV1086" s="2"/>
      <c r="DW1086" s="2"/>
      <c r="DX1086" s="2"/>
      <c r="DY1086" s="2"/>
      <c r="DZ1086" s="2"/>
      <c r="EA1086" s="2"/>
      <c r="EB1086" s="2"/>
      <c r="EC1086" s="2"/>
      <c r="ED1086" s="2"/>
      <c r="EE1086" s="2"/>
      <c r="EF1086" s="2"/>
      <c r="EG1086" s="2"/>
      <c r="EH1086" s="2"/>
      <c r="EI1086" s="2"/>
      <c r="EJ1086" s="2"/>
      <c r="EK1086" s="2"/>
      <c r="EL1086" s="2"/>
      <c r="EM1086" s="2"/>
      <c r="EN1086" s="2"/>
      <c r="EO1086" s="2"/>
      <c r="EP1086" s="2"/>
      <c r="EQ1086" s="2"/>
      <c r="ER1086" s="2"/>
      <c r="ES1086" s="2"/>
      <c r="ET1086" s="2"/>
      <c r="EU1086" s="2"/>
      <c r="EV1086" s="2"/>
      <c r="EW1086" s="2"/>
      <c r="EX1086" s="2"/>
      <c r="EY1086" s="2"/>
    </row>
    <row r="1087" spans="1:155" x14ac:dyDescent="0.15">
      <c r="A1087" s="115"/>
      <c r="B1087" s="116"/>
      <c r="C1087" s="14"/>
      <c r="D1087" s="95"/>
      <c r="E1087" s="93"/>
      <c r="F1087" s="14"/>
      <c r="G1087" s="14"/>
      <c r="H1087" s="14"/>
      <c r="I1087" s="14"/>
      <c r="J1087" s="13"/>
      <c r="K1087" s="29"/>
      <c r="L1087" s="2"/>
      <c r="M1087" s="17"/>
      <c r="N1087" s="12"/>
      <c r="O1087" s="12"/>
      <c r="P1087" s="17"/>
      <c r="Q1087" s="14"/>
      <c r="R1087" s="20"/>
      <c r="S1087" s="14"/>
      <c r="T1087" s="4"/>
      <c r="U1087" s="29"/>
      <c r="V1087" s="3"/>
      <c r="W1087" s="3"/>
      <c r="X1087" s="3"/>
      <c r="Y1087" s="29"/>
      <c r="Z1087" s="3"/>
      <c r="AA1087" s="1"/>
      <c r="AB1087" s="3"/>
      <c r="AC1087" s="3"/>
      <c r="AD1087" s="3"/>
      <c r="AE1087" s="3"/>
      <c r="AF1087" s="3"/>
      <c r="AG1087" s="11"/>
      <c r="AH1087" s="3"/>
      <c r="AI1087" s="3"/>
      <c r="AJ1087" s="2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  <c r="DR1087" s="2"/>
      <c r="DS1087" s="2"/>
      <c r="DT1087" s="2"/>
      <c r="DU1087" s="2"/>
      <c r="DV1087" s="2"/>
      <c r="DW1087" s="2"/>
      <c r="DX1087" s="2"/>
      <c r="DY1087" s="2"/>
      <c r="DZ1087" s="2"/>
      <c r="EA1087" s="2"/>
      <c r="EB1087" s="2"/>
      <c r="EC1087" s="2"/>
      <c r="ED1087" s="2"/>
      <c r="EE1087" s="2"/>
      <c r="EF1087" s="2"/>
      <c r="EG1087" s="2"/>
      <c r="EH1087" s="2"/>
      <c r="EI1087" s="2"/>
      <c r="EJ1087" s="2"/>
      <c r="EK1087" s="2"/>
      <c r="EL1087" s="2"/>
      <c r="EM1087" s="2"/>
      <c r="EN1087" s="2"/>
      <c r="EO1087" s="2"/>
      <c r="EP1087" s="2"/>
      <c r="EQ1087" s="2"/>
      <c r="ER1087" s="2"/>
      <c r="ES1087" s="2"/>
      <c r="ET1087" s="2"/>
      <c r="EU1087" s="2"/>
      <c r="EV1087" s="2"/>
      <c r="EW1087" s="2"/>
      <c r="EX1087" s="2"/>
      <c r="EY1087" s="2"/>
    </row>
    <row r="1088" spans="1:155" x14ac:dyDescent="0.15">
      <c r="A1088" s="115"/>
      <c r="B1088" s="116"/>
      <c r="C1088" s="14"/>
      <c r="D1088" s="95"/>
      <c r="E1088" s="93"/>
      <c r="F1088" s="14"/>
      <c r="G1088" s="14"/>
      <c r="H1088" s="14"/>
      <c r="I1088" s="14"/>
      <c r="J1088" s="13"/>
      <c r="K1088" s="29"/>
      <c r="L1088" s="2"/>
      <c r="M1088" s="17"/>
      <c r="N1088" s="12"/>
      <c r="O1088" s="12"/>
      <c r="P1088" s="17"/>
      <c r="Q1088" s="14"/>
      <c r="R1088" s="20"/>
      <c r="S1088" s="14"/>
      <c r="T1088" s="4"/>
      <c r="U1088" s="29"/>
      <c r="V1088" s="3"/>
      <c r="W1088" s="3"/>
      <c r="X1088" s="3"/>
      <c r="Y1088" s="29"/>
      <c r="Z1088" s="3"/>
      <c r="AA1088" s="1"/>
      <c r="AB1088" s="3"/>
      <c r="AC1088" s="3"/>
      <c r="AD1088" s="3"/>
      <c r="AE1088" s="3"/>
      <c r="AF1088" s="3"/>
      <c r="AG1088" s="11"/>
      <c r="AH1088" s="3"/>
      <c r="AI1088" s="3"/>
      <c r="AJ1088" s="2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  <c r="DR1088" s="2"/>
      <c r="DS1088" s="2"/>
      <c r="DT1088" s="2"/>
      <c r="DU1088" s="2"/>
      <c r="DV1088" s="2"/>
      <c r="DW1088" s="2"/>
      <c r="DX1088" s="2"/>
      <c r="DY1088" s="2"/>
      <c r="DZ1088" s="2"/>
      <c r="EA1088" s="2"/>
      <c r="EB1088" s="2"/>
      <c r="EC1088" s="2"/>
      <c r="ED1088" s="2"/>
      <c r="EE1088" s="2"/>
      <c r="EF1088" s="2"/>
      <c r="EG1088" s="2"/>
      <c r="EH1088" s="2"/>
      <c r="EI1088" s="2"/>
      <c r="EJ1088" s="2"/>
      <c r="EK1088" s="2"/>
      <c r="EL1088" s="2"/>
      <c r="EM1088" s="2"/>
      <c r="EN1088" s="2"/>
      <c r="EO1088" s="2"/>
      <c r="EP1088" s="2"/>
      <c r="EQ1088" s="2"/>
      <c r="ER1088" s="2"/>
      <c r="ES1088" s="2"/>
      <c r="ET1088" s="2"/>
      <c r="EU1088" s="2"/>
      <c r="EV1088" s="2"/>
      <c r="EW1088" s="2"/>
      <c r="EX1088" s="2"/>
      <c r="EY1088" s="2"/>
    </row>
    <row r="1089" spans="1:155" x14ac:dyDescent="0.15">
      <c r="A1089" s="115"/>
      <c r="B1089" s="116"/>
      <c r="C1089" s="14"/>
      <c r="D1089" s="95"/>
      <c r="E1089" s="93"/>
      <c r="F1089" s="14"/>
      <c r="G1089" s="14"/>
      <c r="H1089" s="14"/>
      <c r="I1089" s="14"/>
      <c r="J1089" s="13"/>
      <c r="K1089" s="29"/>
      <c r="L1089" s="2"/>
      <c r="M1089" s="17"/>
      <c r="N1089" s="12"/>
      <c r="O1089" s="12"/>
      <c r="P1089" s="17"/>
      <c r="Q1089" s="14"/>
      <c r="R1089" s="20"/>
      <c r="S1089" s="14"/>
      <c r="T1089" s="4"/>
      <c r="U1089" s="29"/>
      <c r="V1089" s="3"/>
      <c r="W1089" s="3"/>
      <c r="X1089" s="3"/>
      <c r="Y1089" s="29"/>
      <c r="Z1089" s="3"/>
      <c r="AA1089" s="1"/>
      <c r="AB1089" s="3"/>
      <c r="AC1089" s="3"/>
      <c r="AD1089" s="3"/>
      <c r="AE1089" s="3"/>
      <c r="AF1089" s="3"/>
      <c r="AG1089" s="11"/>
      <c r="AH1089" s="3"/>
      <c r="AI1089" s="3"/>
      <c r="AJ1089" s="2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  <c r="DR1089" s="2"/>
      <c r="DS1089" s="2"/>
      <c r="DT1089" s="2"/>
      <c r="DU1089" s="2"/>
      <c r="DV1089" s="2"/>
      <c r="DW1089" s="2"/>
      <c r="DX1089" s="2"/>
      <c r="DY1089" s="2"/>
      <c r="DZ1089" s="2"/>
      <c r="EA1089" s="2"/>
      <c r="EB1089" s="2"/>
      <c r="EC1089" s="2"/>
      <c r="ED1089" s="2"/>
      <c r="EE1089" s="2"/>
      <c r="EF1089" s="2"/>
      <c r="EG1089" s="2"/>
      <c r="EH1089" s="2"/>
      <c r="EI1089" s="2"/>
      <c r="EJ1089" s="2"/>
      <c r="EK1089" s="2"/>
      <c r="EL1089" s="2"/>
      <c r="EM1089" s="2"/>
      <c r="EN1089" s="2"/>
      <c r="EO1089" s="2"/>
      <c r="EP1089" s="2"/>
      <c r="EQ1089" s="2"/>
      <c r="ER1089" s="2"/>
      <c r="ES1089" s="2"/>
      <c r="ET1089" s="2"/>
      <c r="EU1089" s="2"/>
      <c r="EV1089" s="2"/>
      <c r="EW1089" s="2"/>
      <c r="EX1089" s="2"/>
      <c r="EY1089" s="2"/>
    </row>
    <row r="1090" spans="1:155" x14ac:dyDescent="0.15">
      <c r="A1090" s="115"/>
      <c r="B1090" s="116"/>
      <c r="C1090" s="14"/>
      <c r="D1090" s="95"/>
      <c r="E1090" s="93"/>
      <c r="F1090" s="14"/>
      <c r="G1090" s="14"/>
      <c r="H1090" s="14"/>
      <c r="I1090" s="14"/>
      <c r="J1090" s="13"/>
      <c r="K1090" s="29"/>
      <c r="L1090" s="2"/>
      <c r="M1090" s="17"/>
      <c r="N1090" s="12"/>
      <c r="O1090" s="12"/>
      <c r="P1090" s="17"/>
      <c r="Q1090" s="14"/>
      <c r="R1090" s="20"/>
      <c r="S1090" s="14"/>
      <c r="T1090" s="4"/>
      <c r="U1090" s="29"/>
      <c r="V1090" s="3"/>
      <c r="W1090" s="3"/>
      <c r="X1090" s="3"/>
      <c r="Y1090" s="29"/>
      <c r="Z1090" s="3"/>
      <c r="AA1090" s="1"/>
      <c r="AB1090" s="3"/>
      <c r="AC1090" s="3"/>
      <c r="AD1090" s="3"/>
      <c r="AE1090" s="3"/>
      <c r="AF1090" s="3"/>
      <c r="AG1090" s="11"/>
      <c r="AH1090" s="3"/>
      <c r="AI1090" s="3"/>
      <c r="AJ1090" s="2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"/>
      <c r="DQ1090" s="2"/>
      <c r="DR1090" s="2"/>
      <c r="DS1090" s="2"/>
      <c r="DT1090" s="2"/>
      <c r="DU1090" s="2"/>
      <c r="DV1090" s="2"/>
      <c r="DW1090" s="2"/>
      <c r="DX1090" s="2"/>
      <c r="DY1090" s="2"/>
      <c r="DZ1090" s="2"/>
      <c r="EA1090" s="2"/>
      <c r="EB1090" s="2"/>
      <c r="EC1090" s="2"/>
      <c r="ED1090" s="2"/>
      <c r="EE1090" s="2"/>
      <c r="EF1090" s="2"/>
      <c r="EG1090" s="2"/>
      <c r="EH1090" s="2"/>
      <c r="EI1090" s="2"/>
      <c r="EJ1090" s="2"/>
      <c r="EK1090" s="2"/>
      <c r="EL1090" s="2"/>
      <c r="EM1090" s="2"/>
      <c r="EN1090" s="2"/>
      <c r="EO1090" s="2"/>
      <c r="EP1090" s="2"/>
      <c r="EQ1090" s="2"/>
      <c r="ER1090" s="2"/>
      <c r="ES1090" s="2"/>
      <c r="ET1090" s="2"/>
      <c r="EU1090" s="2"/>
      <c r="EV1090" s="2"/>
      <c r="EW1090" s="2"/>
      <c r="EX1090" s="2"/>
      <c r="EY1090" s="2"/>
    </row>
    <row r="1091" spans="1:155" x14ac:dyDescent="0.15">
      <c r="A1091" s="115"/>
      <c r="B1091" s="116"/>
      <c r="C1091" s="14"/>
      <c r="D1091" s="95"/>
      <c r="E1091" s="93"/>
      <c r="F1091" s="14"/>
      <c r="G1091" s="14"/>
      <c r="H1091" s="14"/>
      <c r="I1091" s="14"/>
      <c r="J1091" s="13"/>
      <c r="K1091" s="29"/>
      <c r="L1091" s="2"/>
      <c r="M1091" s="17"/>
      <c r="N1091" s="12"/>
      <c r="O1091" s="12"/>
      <c r="P1091" s="17"/>
      <c r="Q1091" s="14"/>
      <c r="R1091" s="20"/>
      <c r="S1091" s="14"/>
      <c r="T1091" s="4"/>
      <c r="U1091" s="29"/>
      <c r="V1091" s="3"/>
      <c r="W1091" s="3"/>
      <c r="X1091" s="3"/>
      <c r="Y1091" s="29"/>
      <c r="Z1091" s="3"/>
      <c r="AA1091" s="1"/>
      <c r="AB1091" s="3"/>
      <c r="AC1091" s="3"/>
      <c r="AD1091" s="3"/>
      <c r="AE1091" s="3"/>
      <c r="AF1091" s="3"/>
      <c r="AG1091" s="11"/>
      <c r="AH1091" s="3"/>
      <c r="AI1091" s="3"/>
      <c r="AJ1091" s="2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  <c r="DR1091" s="2"/>
      <c r="DS1091" s="2"/>
      <c r="DT1091" s="2"/>
      <c r="DU1091" s="2"/>
      <c r="DV1091" s="2"/>
      <c r="DW1091" s="2"/>
      <c r="DX1091" s="2"/>
      <c r="DY1091" s="2"/>
      <c r="DZ1091" s="2"/>
      <c r="EA1091" s="2"/>
      <c r="EB1091" s="2"/>
      <c r="EC1091" s="2"/>
      <c r="ED1091" s="2"/>
      <c r="EE1091" s="2"/>
      <c r="EF1091" s="2"/>
      <c r="EG1091" s="2"/>
      <c r="EH1091" s="2"/>
      <c r="EI1091" s="2"/>
      <c r="EJ1091" s="2"/>
      <c r="EK1091" s="2"/>
      <c r="EL1091" s="2"/>
      <c r="EM1091" s="2"/>
      <c r="EN1091" s="2"/>
      <c r="EO1091" s="2"/>
      <c r="EP1091" s="2"/>
      <c r="EQ1091" s="2"/>
      <c r="ER1091" s="2"/>
      <c r="ES1091" s="2"/>
      <c r="ET1091" s="2"/>
      <c r="EU1091" s="2"/>
      <c r="EV1091" s="2"/>
      <c r="EW1091" s="2"/>
      <c r="EX1091" s="2"/>
      <c r="EY1091" s="2"/>
    </row>
    <row r="1092" spans="1:155" x14ac:dyDescent="0.15">
      <c r="A1092" s="115"/>
      <c r="B1092" s="116"/>
      <c r="C1092" s="14"/>
      <c r="D1092" s="95"/>
      <c r="E1092" s="93"/>
      <c r="F1092" s="14"/>
      <c r="G1092" s="14"/>
      <c r="H1092" s="14"/>
      <c r="I1092" s="14"/>
      <c r="J1092" s="13"/>
      <c r="K1092" s="29"/>
      <c r="L1092" s="2"/>
      <c r="M1092" s="17"/>
      <c r="N1092" s="12"/>
      <c r="O1092" s="12"/>
      <c r="P1092" s="17"/>
      <c r="Q1092" s="14"/>
      <c r="R1092" s="20"/>
      <c r="S1092" s="14"/>
      <c r="T1092" s="4"/>
      <c r="U1092" s="29"/>
      <c r="V1092" s="3"/>
      <c r="W1092" s="3"/>
      <c r="X1092" s="3"/>
      <c r="Y1092" s="29"/>
      <c r="Z1092" s="3"/>
      <c r="AA1092" s="1"/>
      <c r="AB1092" s="3"/>
      <c r="AC1092" s="3"/>
      <c r="AD1092" s="3"/>
      <c r="AE1092" s="3"/>
      <c r="AF1092" s="3"/>
      <c r="AG1092" s="11"/>
      <c r="AH1092" s="3"/>
      <c r="AI1092" s="3"/>
      <c r="AJ1092" s="2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  <c r="DR1092" s="2"/>
      <c r="DS1092" s="2"/>
      <c r="DT1092" s="2"/>
      <c r="DU1092" s="2"/>
      <c r="DV1092" s="2"/>
      <c r="DW1092" s="2"/>
      <c r="DX1092" s="2"/>
      <c r="DY1092" s="2"/>
      <c r="DZ1092" s="2"/>
      <c r="EA1092" s="2"/>
      <c r="EB1092" s="2"/>
      <c r="EC1092" s="2"/>
      <c r="ED1092" s="2"/>
      <c r="EE1092" s="2"/>
      <c r="EF1092" s="2"/>
      <c r="EG1092" s="2"/>
      <c r="EH1092" s="2"/>
      <c r="EI1092" s="2"/>
      <c r="EJ1092" s="2"/>
      <c r="EK1092" s="2"/>
      <c r="EL1092" s="2"/>
      <c r="EM1092" s="2"/>
      <c r="EN1092" s="2"/>
      <c r="EO1092" s="2"/>
      <c r="EP1092" s="2"/>
      <c r="EQ1092" s="2"/>
      <c r="ER1092" s="2"/>
      <c r="ES1092" s="2"/>
      <c r="ET1092" s="2"/>
      <c r="EU1092" s="2"/>
      <c r="EV1092" s="2"/>
      <c r="EW1092" s="2"/>
      <c r="EX1092" s="2"/>
      <c r="EY1092" s="2"/>
    </row>
    <row r="1093" spans="1:155" x14ac:dyDescent="0.15">
      <c r="A1093" s="115"/>
      <c r="B1093" s="116"/>
      <c r="C1093" s="14"/>
      <c r="D1093" s="95"/>
      <c r="E1093" s="93"/>
      <c r="F1093" s="14"/>
      <c r="G1093" s="14"/>
      <c r="H1093" s="14"/>
      <c r="I1093" s="14"/>
      <c r="J1093" s="13"/>
      <c r="K1093" s="29"/>
      <c r="L1093" s="2"/>
      <c r="M1093" s="17"/>
      <c r="N1093" s="12"/>
      <c r="O1093" s="12"/>
      <c r="P1093" s="17"/>
      <c r="Q1093" s="14"/>
      <c r="R1093" s="20"/>
      <c r="S1093" s="14"/>
      <c r="T1093" s="4"/>
      <c r="U1093" s="29"/>
      <c r="V1093" s="3"/>
      <c r="W1093" s="3"/>
      <c r="X1093" s="3"/>
      <c r="Y1093" s="29"/>
      <c r="Z1093" s="3"/>
      <c r="AA1093" s="1"/>
      <c r="AB1093" s="3"/>
      <c r="AC1093" s="3"/>
      <c r="AD1093" s="3"/>
      <c r="AE1093" s="3"/>
      <c r="AF1093" s="3"/>
      <c r="AG1093" s="11"/>
      <c r="AH1093" s="3"/>
      <c r="AI1093" s="3"/>
      <c r="AJ1093" s="2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  <c r="DR1093" s="2"/>
      <c r="DS1093" s="2"/>
      <c r="DT1093" s="2"/>
      <c r="DU1093" s="2"/>
      <c r="DV1093" s="2"/>
      <c r="DW1093" s="2"/>
      <c r="DX1093" s="2"/>
      <c r="DY1093" s="2"/>
      <c r="DZ1093" s="2"/>
      <c r="EA1093" s="2"/>
      <c r="EB1093" s="2"/>
      <c r="EC1093" s="2"/>
      <c r="ED1093" s="2"/>
      <c r="EE1093" s="2"/>
      <c r="EF1093" s="2"/>
      <c r="EG1093" s="2"/>
      <c r="EH1093" s="2"/>
      <c r="EI1093" s="2"/>
      <c r="EJ1093" s="2"/>
      <c r="EK1093" s="2"/>
      <c r="EL1093" s="2"/>
      <c r="EM1093" s="2"/>
      <c r="EN1093" s="2"/>
      <c r="EO1093" s="2"/>
      <c r="EP1093" s="2"/>
      <c r="EQ1093" s="2"/>
      <c r="ER1093" s="2"/>
      <c r="ES1093" s="2"/>
      <c r="ET1093" s="2"/>
      <c r="EU1093" s="2"/>
      <c r="EV1093" s="2"/>
      <c r="EW1093" s="2"/>
      <c r="EX1093" s="2"/>
      <c r="EY1093" s="2"/>
    </row>
    <row r="1094" spans="1:155" x14ac:dyDescent="0.15">
      <c r="A1094" s="115"/>
      <c r="B1094" s="116"/>
      <c r="C1094" s="14"/>
      <c r="D1094" s="95"/>
      <c r="E1094" s="93"/>
      <c r="F1094" s="14"/>
      <c r="G1094" s="14"/>
      <c r="H1094" s="14"/>
      <c r="I1094" s="14"/>
      <c r="J1094" s="13"/>
      <c r="K1094" s="29"/>
      <c r="L1094" s="2"/>
      <c r="M1094" s="17"/>
      <c r="N1094" s="12"/>
      <c r="O1094" s="12"/>
      <c r="P1094" s="17"/>
      <c r="Q1094" s="14"/>
      <c r="R1094" s="20"/>
      <c r="S1094" s="14"/>
      <c r="T1094" s="4"/>
      <c r="U1094" s="29"/>
      <c r="V1094" s="3"/>
      <c r="W1094" s="3"/>
      <c r="X1094" s="3"/>
      <c r="Y1094" s="29"/>
      <c r="Z1094" s="3"/>
      <c r="AA1094" s="1"/>
      <c r="AB1094" s="3"/>
      <c r="AC1094" s="3"/>
      <c r="AD1094" s="3"/>
      <c r="AE1094" s="3"/>
      <c r="AF1094" s="3"/>
      <c r="AG1094" s="11"/>
      <c r="AH1094" s="3"/>
      <c r="AI1094" s="3"/>
      <c r="AJ1094" s="2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  <c r="DR1094" s="2"/>
      <c r="DS1094" s="2"/>
      <c r="DT1094" s="2"/>
      <c r="DU1094" s="2"/>
      <c r="DV1094" s="2"/>
      <c r="DW1094" s="2"/>
      <c r="DX1094" s="2"/>
      <c r="DY1094" s="2"/>
      <c r="DZ1094" s="2"/>
      <c r="EA1094" s="2"/>
      <c r="EB1094" s="2"/>
      <c r="EC1094" s="2"/>
      <c r="ED1094" s="2"/>
      <c r="EE1094" s="2"/>
      <c r="EF1094" s="2"/>
      <c r="EG1094" s="2"/>
      <c r="EH1094" s="2"/>
      <c r="EI1094" s="2"/>
      <c r="EJ1094" s="2"/>
      <c r="EK1094" s="2"/>
      <c r="EL1094" s="2"/>
      <c r="EM1094" s="2"/>
      <c r="EN1094" s="2"/>
      <c r="EO1094" s="2"/>
      <c r="EP1094" s="2"/>
      <c r="EQ1094" s="2"/>
      <c r="ER1094" s="2"/>
      <c r="ES1094" s="2"/>
      <c r="ET1094" s="2"/>
      <c r="EU1094" s="2"/>
      <c r="EV1094" s="2"/>
      <c r="EW1094" s="2"/>
      <c r="EX1094" s="2"/>
      <c r="EY1094" s="2"/>
    </row>
    <row r="1095" spans="1:155" x14ac:dyDescent="0.15">
      <c r="A1095" s="115"/>
      <c r="B1095" s="116"/>
      <c r="C1095" s="14"/>
      <c r="D1095" s="95"/>
      <c r="E1095" s="93"/>
      <c r="F1095" s="14"/>
      <c r="G1095" s="14"/>
      <c r="H1095" s="14"/>
      <c r="I1095" s="14"/>
      <c r="J1095" s="13"/>
      <c r="K1095" s="29"/>
      <c r="L1095" s="2"/>
      <c r="M1095" s="17"/>
      <c r="N1095" s="12"/>
      <c r="O1095" s="12"/>
      <c r="P1095" s="17"/>
      <c r="Q1095" s="14"/>
      <c r="R1095" s="20"/>
      <c r="S1095" s="14"/>
      <c r="T1095" s="4"/>
      <c r="U1095" s="29"/>
      <c r="V1095" s="3"/>
      <c r="W1095" s="3"/>
      <c r="X1095" s="3"/>
      <c r="Y1095" s="29"/>
      <c r="Z1095" s="3"/>
      <c r="AA1095" s="1"/>
      <c r="AB1095" s="3"/>
      <c r="AC1095" s="3"/>
      <c r="AD1095" s="3"/>
      <c r="AE1095" s="3"/>
      <c r="AF1095" s="3"/>
      <c r="AG1095" s="11"/>
      <c r="AH1095" s="3"/>
      <c r="AI1095" s="3"/>
      <c r="AJ1095" s="2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  <c r="DU1095" s="2"/>
      <c r="DV1095" s="2"/>
      <c r="DW1095" s="2"/>
      <c r="DX1095" s="2"/>
      <c r="DY1095" s="2"/>
      <c r="DZ1095" s="2"/>
      <c r="EA1095" s="2"/>
      <c r="EB1095" s="2"/>
      <c r="EC1095" s="2"/>
      <c r="ED1095" s="2"/>
      <c r="EE1095" s="2"/>
      <c r="EF1095" s="2"/>
      <c r="EG1095" s="2"/>
      <c r="EH1095" s="2"/>
      <c r="EI1095" s="2"/>
      <c r="EJ1095" s="2"/>
      <c r="EK1095" s="2"/>
      <c r="EL1095" s="2"/>
      <c r="EM1095" s="2"/>
      <c r="EN1095" s="2"/>
      <c r="EO1095" s="2"/>
      <c r="EP1095" s="2"/>
      <c r="EQ1095" s="2"/>
      <c r="ER1095" s="2"/>
      <c r="ES1095" s="2"/>
      <c r="ET1095" s="2"/>
      <c r="EU1095" s="2"/>
      <c r="EV1095" s="2"/>
      <c r="EW1095" s="2"/>
      <c r="EX1095" s="2"/>
      <c r="EY1095" s="2"/>
    </row>
    <row r="1096" spans="1:155" x14ac:dyDescent="0.15">
      <c r="A1096" s="115"/>
      <c r="B1096" s="116"/>
      <c r="C1096" s="14"/>
      <c r="D1096" s="95"/>
      <c r="E1096" s="93"/>
      <c r="F1096" s="14"/>
      <c r="G1096" s="14"/>
      <c r="H1096" s="14"/>
      <c r="I1096" s="14"/>
      <c r="J1096" s="13"/>
      <c r="K1096" s="29"/>
      <c r="L1096" s="2"/>
      <c r="M1096" s="17"/>
      <c r="N1096" s="12"/>
      <c r="O1096" s="12"/>
      <c r="P1096" s="17"/>
      <c r="Q1096" s="14"/>
      <c r="R1096" s="20"/>
      <c r="S1096" s="14"/>
      <c r="T1096" s="4"/>
      <c r="U1096" s="29"/>
      <c r="V1096" s="3"/>
      <c r="W1096" s="3"/>
      <c r="X1096" s="3"/>
      <c r="Y1096" s="29"/>
      <c r="Z1096" s="3"/>
      <c r="AA1096" s="1"/>
      <c r="AB1096" s="3"/>
      <c r="AC1096" s="3"/>
      <c r="AD1096" s="3"/>
      <c r="AE1096" s="3"/>
      <c r="AF1096" s="3"/>
      <c r="AG1096" s="11"/>
      <c r="AH1096" s="3"/>
      <c r="AI1096" s="3"/>
      <c r="AJ1096" s="2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  <c r="DR1096" s="2"/>
      <c r="DS1096" s="2"/>
      <c r="DT1096" s="2"/>
      <c r="DU1096" s="2"/>
      <c r="DV1096" s="2"/>
      <c r="DW1096" s="2"/>
      <c r="DX1096" s="2"/>
      <c r="DY1096" s="2"/>
      <c r="DZ1096" s="2"/>
      <c r="EA1096" s="2"/>
      <c r="EB1096" s="2"/>
      <c r="EC1096" s="2"/>
      <c r="ED1096" s="2"/>
      <c r="EE1096" s="2"/>
      <c r="EF1096" s="2"/>
      <c r="EG1096" s="2"/>
      <c r="EH1096" s="2"/>
      <c r="EI1096" s="2"/>
      <c r="EJ1096" s="2"/>
      <c r="EK1096" s="2"/>
      <c r="EL1096" s="2"/>
      <c r="EM1096" s="2"/>
      <c r="EN1096" s="2"/>
      <c r="EO1096" s="2"/>
      <c r="EP1096" s="2"/>
      <c r="EQ1096" s="2"/>
      <c r="ER1096" s="2"/>
      <c r="ES1096" s="2"/>
      <c r="ET1096" s="2"/>
      <c r="EU1096" s="2"/>
      <c r="EV1096" s="2"/>
      <c r="EW1096" s="2"/>
      <c r="EX1096" s="2"/>
      <c r="EY1096" s="2"/>
    </row>
    <row r="1097" spans="1:155" x14ac:dyDescent="0.15">
      <c r="A1097" s="115"/>
      <c r="B1097" s="116"/>
      <c r="C1097" s="14"/>
      <c r="D1097" s="95"/>
      <c r="E1097" s="93"/>
      <c r="F1097" s="14"/>
      <c r="G1097" s="14"/>
      <c r="H1097" s="14"/>
      <c r="I1097" s="14"/>
      <c r="J1097" s="13"/>
      <c r="K1097" s="29"/>
      <c r="L1097" s="2"/>
      <c r="M1097" s="17"/>
      <c r="N1097" s="12"/>
      <c r="O1097" s="12"/>
      <c r="P1097" s="17"/>
      <c r="Q1097" s="14"/>
      <c r="R1097" s="20"/>
      <c r="S1097" s="14"/>
      <c r="T1097" s="4"/>
      <c r="U1097" s="29"/>
      <c r="V1097" s="3"/>
      <c r="W1097" s="3"/>
      <c r="X1097" s="3"/>
      <c r="Y1097" s="29"/>
      <c r="Z1097" s="3"/>
      <c r="AA1097" s="1"/>
      <c r="AB1097" s="3"/>
      <c r="AC1097" s="3"/>
      <c r="AD1097" s="3"/>
      <c r="AE1097" s="3"/>
      <c r="AF1097" s="3"/>
      <c r="AG1097" s="11"/>
      <c r="AH1097" s="3"/>
      <c r="AI1097" s="3"/>
      <c r="AJ1097" s="2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  <c r="DR1097" s="2"/>
      <c r="DS1097" s="2"/>
      <c r="DT1097" s="2"/>
      <c r="DU1097" s="2"/>
      <c r="DV1097" s="2"/>
      <c r="DW1097" s="2"/>
      <c r="DX1097" s="2"/>
      <c r="DY1097" s="2"/>
      <c r="DZ1097" s="2"/>
      <c r="EA1097" s="2"/>
      <c r="EB1097" s="2"/>
      <c r="EC1097" s="2"/>
      <c r="ED1097" s="2"/>
      <c r="EE1097" s="2"/>
      <c r="EF1097" s="2"/>
      <c r="EG1097" s="2"/>
      <c r="EH1097" s="2"/>
      <c r="EI1097" s="2"/>
      <c r="EJ1097" s="2"/>
      <c r="EK1097" s="2"/>
      <c r="EL1097" s="2"/>
      <c r="EM1097" s="2"/>
      <c r="EN1097" s="2"/>
      <c r="EO1097" s="2"/>
      <c r="EP1097" s="2"/>
      <c r="EQ1097" s="2"/>
      <c r="ER1097" s="2"/>
      <c r="ES1097" s="2"/>
      <c r="ET1097" s="2"/>
      <c r="EU1097" s="2"/>
      <c r="EV1097" s="2"/>
      <c r="EW1097" s="2"/>
      <c r="EX1097" s="2"/>
      <c r="EY1097" s="2"/>
    </row>
    <row r="1098" spans="1:155" x14ac:dyDescent="0.15">
      <c r="A1098" s="115"/>
      <c r="B1098" s="116"/>
      <c r="C1098" s="14"/>
      <c r="D1098" s="95"/>
      <c r="E1098" s="93"/>
      <c r="F1098" s="14"/>
      <c r="G1098" s="14"/>
      <c r="H1098" s="14"/>
      <c r="I1098" s="14"/>
      <c r="J1098" s="13"/>
      <c r="K1098" s="29"/>
      <c r="L1098" s="2"/>
      <c r="M1098" s="17"/>
      <c r="N1098" s="12"/>
      <c r="O1098" s="12"/>
      <c r="P1098" s="17"/>
      <c r="Q1098" s="14"/>
      <c r="R1098" s="20"/>
      <c r="S1098" s="14"/>
      <c r="T1098" s="4"/>
      <c r="U1098" s="29"/>
      <c r="V1098" s="3"/>
      <c r="W1098" s="3"/>
      <c r="X1098" s="3"/>
      <c r="Y1098" s="29"/>
      <c r="Z1098" s="3"/>
      <c r="AA1098" s="1"/>
      <c r="AB1098" s="3"/>
      <c r="AC1098" s="3"/>
      <c r="AD1098" s="3"/>
      <c r="AE1098" s="3"/>
      <c r="AF1098" s="3"/>
      <c r="AG1098" s="11"/>
      <c r="AH1098" s="3"/>
      <c r="AI1098" s="3"/>
      <c r="AJ1098" s="2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  <c r="DR1098" s="2"/>
      <c r="DS1098" s="2"/>
      <c r="DT1098" s="2"/>
      <c r="DU1098" s="2"/>
      <c r="DV1098" s="2"/>
      <c r="DW1098" s="2"/>
      <c r="DX1098" s="2"/>
      <c r="DY1098" s="2"/>
      <c r="DZ1098" s="2"/>
      <c r="EA1098" s="2"/>
      <c r="EB1098" s="2"/>
      <c r="EC1098" s="2"/>
      <c r="ED1098" s="2"/>
      <c r="EE1098" s="2"/>
      <c r="EF1098" s="2"/>
      <c r="EG1098" s="2"/>
      <c r="EH1098" s="2"/>
      <c r="EI1098" s="2"/>
      <c r="EJ1098" s="2"/>
      <c r="EK1098" s="2"/>
      <c r="EL1098" s="2"/>
      <c r="EM1098" s="2"/>
      <c r="EN1098" s="2"/>
      <c r="EO1098" s="2"/>
      <c r="EP1098" s="2"/>
      <c r="EQ1098" s="2"/>
      <c r="ER1098" s="2"/>
      <c r="ES1098" s="2"/>
      <c r="ET1098" s="2"/>
      <c r="EU1098" s="2"/>
      <c r="EV1098" s="2"/>
      <c r="EW1098" s="2"/>
      <c r="EX1098" s="2"/>
      <c r="EY1098" s="2"/>
    </row>
    <row r="1099" spans="1:155" x14ac:dyDescent="0.15">
      <c r="A1099" s="115"/>
      <c r="B1099" s="116"/>
      <c r="C1099" s="14"/>
      <c r="D1099" s="95"/>
      <c r="E1099" s="93"/>
      <c r="F1099" s="14"/>
      <c r="G1099" s="14"/>
      <c r="H1099" s="14"/>
      <c r="I1099" s="14"/>
      <c r="J1099" s="13"/>
      <c r="K1099" s="29"/>
      <c r="L1099" s="2"/>
      <c r="M1099" s="17"/>
      <c r="N1099" s="12"/>
      <c r="O1099" s="12"/>
      <c r="P1099" s="17"/>
      <c r="Q1099" s="14"/>
      <c r="R1099" s="20"/>
      <c r="S1099" s="14"/>
      <c r="T1099" s="4"/>
      <c r="U1099" s="29"/>
      <c r="V1099" s="3"/>
      <c r="W1099" s="3"/>
      <c r="X1099" s="3"/>
      <c r="Y1099" s="29"/>
      <c r="Z1099" s="3"/>
      <c r="AA1099" s="1"/>
      <c r="AB1099" s="3"/>
      <c r="AC1099" s="3"/>
      <c r="AD1099" s="3"/>
      <c r="AE1099" s="3"/>
      <c r="AF1099" s="3"/>
      <c r="AG1099" s="11"/>
      <c r="AH1099" s="3"/>
      <c r="AI1099" s="3"/>
      <c r="AJ1099" s="2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  <c r="DR1099" s="2"/>
      <c r="DS1099" s="2"/>
      <c r="DT1099" s="2"/>
      <c r="DU1099" s="2"/>
      <c r="DV1099" s="2"/>
      <c r="DW1099" s="2"/>
      <c r="DX1099" s="2"/>
      <c r="DY1099" s="2"/>
      <c r="DZ1099" s="2"/>
      <c r="EA1099" s="2"/>
      <c r="EB1099" s="2"/>
      <c r="EC1099" s="2"/>
      <c r="ED1099" s="2"/>
      <c r="EE1099" s="2"/>
      <c r="EF1099" s="2"/>
      <c r="EG1099" s="2"/>
      <c r="EH1099" s="2"/>
      <c r="EI1099" s="2"/>
      <c r="EJ1099" s="2"/>
      <c r="EK1099" s="2"/>
      <c r="EL1099" s="2"/>
      <c r="EM1099" s="2"/>
      <c r="EN1099" s="2"/>
      <c r="EO1099" s="2"/>
      <c r="EP1099" s="2"/>
      <c r="EQ1099" s="2"/>
      <c r="ER1099" s="2"/>
      <c r="ES1099" s="2"/>
      <c r="ET1099" s="2"/>
      <c r="EU1099" s="2"/>
      <c r="EV1099" s="2"/>
      <c r="EW1099" s="2"/>
      <c r="EX1099" s="2"/>
      <c r="EY1099" s="2"/>
    </row>
    <row r="1100" spans="1:155" x14ac:dyDescent="0.15">
      <c r="A1100" s="115"/>
      <c r="B1100" s="116"/>
      <c r="C1100" s="14"/>
      <c r="D1100" s="95"/>
      <c r="E1100" s="93"/>
      <c r="F1100" s="14"/>
      <c r="G1100" s="14"/>
      <c r="H1100" s="14"/>
      <c r="I1100" s="14"/>
      <c r="J1100" s="13"/>
      <c r="K1100" s="29"/>
      <c r="L1100" s="2"/>
      <c r="M1100" s="17"/>
      <c r="N1100" s="12"/>
      <c r="O1100" s="12"/>
      <c r="P1100" s="17"/>
      <c r="Q1100" s="14"/>
      <c r="R1100" s="20"/>
      <c r="S1100" s="14"/>
      <c r="T1100" s="4"/>
      <c r="U1100" s="29"/>
      <c r="V1100" s="3"/>
      <c r="W1100" s="3"/>
      <c r="X1100" s="3"/>
      <c r="Y1100" s="29"/>
      <c r="Z1100" s="3"/>
      <c r="AA1100" s="1"/>
      <c r="AB1100" s="3"/>
      <c r="AC1100" s="3"/>
      <c r="AD1100" s="3"/>
      <c r="AE1100" s="3"/>
      <c r="AF1100" s="3"/>
      <c r="AG1100" s="11"/>
      <c r="AH1100" s="3"/>
      <c r="AI1100" s="3"/>
      <c r="AJ1100" s="2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  <c r="DR1100" s="2"/>
      <c r="DS1100" s="2"/>
      <c r="DT1100" s="2"/>
      <c r="DU1100" s="2"/>
      <c r="DV1100" s="2"/>
      <c r="DW1100" s="2"/>
      <c r="DX1100" s="2"/>
      <c r="DY1100" s="2"/>
      <c r="DZ1100" s="2"/>
      <c r="EA1100" s="2"/>
      <c r="EB1100" s="2"/>
      <c r="EC1100" s="2"/>
      <c r="ED1100" s="2"/>
      <c r="EE1100" s="2"/>
      <c r="EF1100" s="2"/>
      <c r="EG1100" s="2"/>
      <c r="EH1100" s="2"/>
      <c r="EI1100" s="2"/>
      <c r="EJ1100" s="2"/>
      <c r="EK1100" s="2"/>
      <c r="EL1100" s="2"/>
      <c r="EM1100" s="2"/>
      <c r="EN1100" s="2"/>
      <c r="EO1100" s="2"/>
      <c r="EP1100" s="2"/>
      <c r="EQ1100" s="2"/>
      <c r="ER1100" s="2"/>
      <c r="ES1100" s="2"/>
      <c r="ET1100" s="2"/>
      <c r="EU1100" s="2"/>
      <c r="EV1100" s="2"/>
      <c r="EW1100" s="2"/>
      <c r="EX1100" s="2"/>
      <c r="EY1100" s="2"/>
    </row>
    <row r="1101" spans="1:155" x14ac:dyDescent="0.15">
      <c r="A1101" s="115"/>
      <c r="B1101" s="116"/>
      <c r="C1101" s="14"/>
      <c r="D1101" s="95"/>
      <c r="E1101" s="93"/>
      <c r="F1101" s="14"/>
      <c r="G1101" s="14"/>
      <c r="H1101" s="14"/>
      <c r="I1101" s="14"/>
      <c r="J1101" s="13"/>
      <c r="K1101" s="29"/>
      <c r="L1101" s="2"/>
      <c r="M1101" s="17"/>
      <c r="N1101" s="12"/>
      <c r="O1101" s="12"/>
      <c r="P1101" s="17"/>
      <c r="Q1101" s="14"/>
      <c r="R1101" s="20"/>
      <c r="S1101" s="14"/>
      <c r="T1101" s="4"/>
      <c r="U1101" s="29"/>
      <c r="V1101" s="3"/>
      <c r="W1101" s="3"/>
      <c r="X1101" s="3"/>
      <c r="Y1101" s="29"/>
      <c r="Z1101" s="3"/>
      <c r="AA1101" s="1"/>
      <c r="AB1101" s="3"/>
      <c r="AC1101" s="3"/>
      <c r="AD1101" s="3"/>
      <c r="AE1101" s="3"/>
      <c r="AF1101" s="3"/>
      <c r="AG1101" s="11"/>
      <c r="AH1101" s="3"/>
      <c r="AI1101" s="3"/>
      <c r="AJ1101" s="2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  <c r="DR1101" s="2"/>
      <c r="DS1101" s="2"/>
      <c r="DT1101" s="2"/>
      <c r="DU1101" s="2"/>
      <c r="DV1101" s="2"/>
      <c r="DW1101" s="2"/>
      <c r="DX1101" s="2"/>
      <c r="DY1101" s="2"/>
      <c r="DZ1101" s="2"/>
      <c r="EA1101" s="2"/>
      <c r="EB1101" s="2"/>
      <c r="EC1101" s="2"/>
      <c r="ED1101" s="2"/>
      <c r="EE1101" s="2"/>
      <c r="EF1101" s="2"/>
      <c r="EG1101" s="2"/>
      <c r="EH1101" s="2"/>
      <c r="EI1101" s="2"/>
      <c r="EJ1101" s="2"/>
      <c r="EK1101" s="2"/>
      <c r="EL1101" s="2"/>
      <c r="EM1101" s="2"/>
      <c r="EN1101" s="2"/>
      <c r="EO1101" s="2"/>
      <c r="EP1101" s="2"/>
      <c r="EQ1101" s="2"/>
      <c r="ER1101" s="2"/>
      <c r="ES1101" s="2"/>
      <c r="ET1101" s="2"/>
      <c r="EU1101" s="2"/>
      <c r="EV1101" s="2"/>
      <c r="EW1101" s="2"/>
      <c r="EX1101" s="2"/>
      <c r="EY1101" s="2"/>
    </row>
    <row r="1102" spans="1:155" x14ac:dyDescent="0.15">
      <c r="A1102" s="115"/>
      <c r="B1102" s="116"/>
      <c r="C1102" s="14"/>
      <c r="D1102" s="95"/>
      <c r="E1102" s="93"/>
      <c r="F1102" s="14"/>
      <c r="G1102" s="14"/>
      <c r="H1102" s="14"/>
      <c r="I1102" s="14"/>
      <c r="J1102" s="13"/>
      <c r="K1102" s="29"/>
      <c r="L1102" s="2"/>
      <c r="M1102" s="17"/>
      <c r="N1102" s="12"/>
      <c r="O1102" s="12"/>
      <c r="P1102" s="17"/>
      <c r="Q1102" s="14"/>
      <c r="R1102" s="20"/>
      <c r="S1102" s="14"/>
      <c r="T1102" s="4"/>
      <c r="U1102" s="29"/>
      <c r="V1102" s="3"/>
      <c r="W1102" s="3"/>
      <c r="X1102" s="3"/>
      <c r="Y1102" s="29"/>
      <c r="Z1102" s="3"/>
      <c r="AA1102" s="1"/>
      <c r="AB1102" s="3"/>
      <c r="AC1102" s="3"/>
      <c r="AD1102" s="3"/>
      <c r="AE1102" s="3"/>
      <c r="AF1102" s="3"/>
      <c r="AG1102" s="11"/>
      <c r="AH1102" s="3"/>
      <c r="AI1102" s="3"/>
      <c r="AJ1102" s="2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  <c r="DR1102" s="2"/>
      <c r="DS1102" s="2"/>
      <c r="DT1102" s="2"/>
      <c r="DU1102" s="2"/>
      <c r="DV1102" s="2"/>
      <c r="DW1102" s="2"/>
      <c r="DX1102" s="2"/>
      <c r="DY1102" s="2"/>
      <c r="DZ1102" s="2"/>
      <c r="EA1102" s="2"/>
      <c r="EB1102" s="2"/>
      <c r="EC1102" s="2"/>
      <c r="ED1102" s="2"/>
      <c r="EE1102" s="2"/>
      <c r="EF1102" s="2"/>
      <c r="EG1102" s="2"/>
      <c r="EH1102" s="2"/>
      <c r="EI1102" s="2"/>
      <c r="EJ1102" s="2"/>
      <c r="EK1102" s="2"/>
      <c r="EL1102" s="2"/>
      <c r="EM1102" s="2"/>
      <c r="EN1102" s="2"/>
      <c r="EO1102" s="2"/>
      <c r="EP1102" s="2"/>
      <c r="EQ1102" s="2"/>
      <c r="ER1102" s="2"/>
      <c r="ES1102" s="2"/>
      <c r="ET1102" s="2"/>
      <c r="EU1102" s="2"/>
      <c r="EV1102" s="2"/>
      <c r="EW1102" s="2"/>
      <c r="EX1102" s="2"/>
      <c r="EY1102" s="2"/>
    </row>
    <row r="1103" spans="1:155" x14ac:dyDescent="0.15">
      <c r="A1103" s="115"/>
      <c r="B1103" s="116"/>
      <c r="C1103" s="14"/>
      <c r="D1103" s="95"/>
      <c r="E1103" s="93"/>
      <c r="F1103" s="14"/>
      <c r="G1103" s="14"/>
      <c r="H1103" s="14"/>
      <c r="I1103" s="14"/>
      <c r="J1103" s="13"/>
      <c r="K1103" s="29"/>
      <c r="L1103" s="2"/>
      <c r="M1103" s="17"/>
      <c r="N1103" s="12"/>
      <c r="O1103" s="12"/>
      <c r="P1103" s="17"/>
      <c r="Q1103" s="14"/>
      <c r="R1103" s="20"/>
      <c r="S1103" s="14"/>
      <c r="T1103" s="4"/>
      <c r="U1103" s="29"/>
      <c r="V1103" s="3"/>
      <c r="W1103" s="3"/>
      <c r="X1103" s="3"/>
      <c r="Y1103" s="29"/>
      <c r="Z1103" s="3"/>
      <c r="AA1103" s="1"/>
      <c r="AB1103" s="3"/>
      <c r="AC1103" s="3"/>
      <c r="AD1103" s="3"/>
      <c r="AE1103" s="3"/>
      <c r="AF1103" s="3"/>
      <c r="AG1103" s="11"/>
      <c r="AH1103" s="3"/>
      <c r="AI1103" s="3"/>
      <c r="AJ1103" s="2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  <c r="DR1103" s="2"/>
      <c r="DS1103" s="2"/>
      <c r="DT1103" s="2"/>
      <c r="DU1103" s="2"/>
      <c r="DV1103" s="2"/>
      <c r="DW1103" s="2"/>
      <c r="DX1103" s="2"/>
      <c r="DY1103" s="2"/>
      <c r="DZ1103" s="2"/>
      <c r="EA1103" s="2"/>
      <c r="EB1103" s="2"/>
      <c r="EC1103" s="2"/>
      <c r="ED1103" s="2"/>
      <c r="EE1103" s="2"/>
      <c r="EF1103" s="2"/>
      <c r="EG1103" s="2"/>
      <c r="EH1103" s="2"/>
      <c r="EI1103" s="2"/>
      <c r="EJ1103" s="2"/>
      <c r="EK1103" s="2"/>
      <c r="EL1103" s="2"/>
      <c r="EM1103" s="2"/>
      <c r="EN1103" s="2"/>
      <c r="EO1103" s="2"/>
      <c r="EP1103" s="2"/>
      <c r="EQ1103" s="2"/>
      <c r="ER1103" s="2"/>
      <c r="ES1103" s="2"/>
      <c r="ET1103" s="2"/>
      <c r="EU1103" s="2"/>
      <c r="EV1103" s="2"/>
      <c r="EW1103" s="2"/>
      <c r="EX1103" s="2"/>
      <c r="EY1103" s="2"/>
    </row>
    <row r="1104" spans="1:155" x14ac:dyDescent="0.15">
      <c r="A1104" s="115"/>
      <c r="B1104" s="116"/>
      <c r="C1104" s="14"/>
      <c r="D1104" s="95"/>
      <c r="E1104" s="93"/>
      <c r="F1104" s="14"/>
      <c r="G1104" s="14"/>
      <c r="H1104" s="14"/>
      <c r="I1104" s="14"/>
      <c r="J1104" s="13"/>
      <c r="K1104" s="29"/>
      <c r="L1104" s="2"/>
      <c r="M1104" s="17"/>
      <c r="N1104" s="12"/>
      <c r="O1104" s="12"/>
      <c r="P1104" s="17"/>
      <c r="Q1104" s="14"/>
      <c r="R1104" s="20"/>
      <c r="S1104" s="14"/>
      <c r="T1104" s="4"/>
      <c r="U1104" s="29"/>
      <c r="V1104" s="3"/>
      <c r="W1104" s="3"/>
      <c r="X1104" s="3"/>
      <c r="Y1104" s="29"/>
      <c r="Z1104" s="3"/>
      <c r="AA1104" s="1"/>
      <c r="AB1104" s="3"/>
      <c r="AC1104" s="3"/>
      <c r="AD1104" s="3"/>
      <c r="AE1104" s="3"/>
      <c r="AF1104" s="3"/>
      <c r="AG1104" s="11"/>
      <c r="AH1104" s="3"/>
      <c r="AI1104" s="3"/>
      <c r="AJ1104" s="2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  <c r="DR1104" s="2"/>
      <c r="DS1104" s="2"/>
      <c r="DT1104" s="2"/>
      <c r="DU1104" s="2"/>
      <c r="DV1104" s="2"/>
      <c r="DW1104" s="2"/>
      <c r="DX1104" s="2"/>
      <c r="DY1104" s="2"/>
      <c r="DZ1104" s="2"/>
      <c r="EA1104" s="2"/>
      <c r="EB1104" s="2"/>
      <c r="EC1104" s="2"/>
      <c r="ED1104" s="2"/>
      <c r="EE1104" s="2"/>
      <c r="EF1104" s="2"/>
      <c r="EG1104" s="2"/>
      <c r="EH1104" s="2"/>
      <c r="EI1104" s="2"/>
      <c r="EJ1104" s="2"/>
      <c r="EK1104" s="2"/>
      <c r="EL1104" s="2"/>
      <c r="EM1104" s="2"/>
      <c r="EN1104" s="2"/>
      <c r="EO1104" s="2"/>
      <c r="EP1104" s="2"/>
      <c r="EQ1104" s="2"/>
      <c r="ER1104" s="2"/>
      <c r="ES1104" s="2"/>
      <c r="ET1104" s="2"/>
      <c r="EU1104" s="2"/>
      <c r="EV1104" s="2"/>
      <c r="EW1104" s="2"/>
      <c r="EX1104" s="2"/>
      <c r="EY1104" s="2"/>
    </row>
    <row r="1105" spans="1:155" x14ac:dyDescent="0.15">
      <c r="A1105" s="115"/>
      <c r="B1105" s="116"/>
      <c r="C1105" s="14"/>
      <c r="D1105" s="95"/>
      <c r="E1105" s="93"/>
      <c r="F1105" s="14"/>
      <c r="G1105" s="14"/>
      <c r="H1105" s="14"/>
      <c r="I1105" s="14"/>
      <c r="J1105" s="13"/>
      <c r="K1105" s="29"/>
      <c r="L1105" s="2"/>
      <c r="M1105" s="17"/>
      <c r="N1105" s="12"/>
      <c r="O1105" s="12"/>
      <c r="P1105" s="17"/>
      <c r="Q1105" s="14"/>
      <c r="R1105" s="20"/>
      <c r="S1105" s="14"/>
      <c r="T1105" s="4"/>
      <c r="U1105" s="29"/>
      <c r="V1105" s="3"/>
      <c r="W1105" s="3"/>
      <c r="X1105" s="3"/>
      <c r="Y1105" s="29"/>
      <c r="Z1105" s="3"/>
      <c r="AA1105" s="1"/>
      <c r="AB1105" s="3"/>
      <c r="AC1105" s="3"/>
      <c r="AD1105" s="3"/>
      <c r="AE1105" s="3"/>
      <c r="AF1105" s="3"/>
      <c r="AG1105" s="11"/>
      <c r="AH1105" s="3"/>
      <c r="AI1105" s="3"/>
      <c r="AJ1105" s="2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"/>
      <c r="DQ1105" s="2"/>
      <c r="DR1105" s="2"/>
      <c r="DS1105" s="2"/>
      <c r="DT1105" s="2"/>
      <c r="DU1105" s="2"/>
      <c r="DV1105" s="2"/>
      <c r="DW1105" s="2"/>
      <c r="DX1105" s="2"/>
      <c r="DY1105" s="2"/>
      <c r="DZ1105" s="2"/>
      <c r="EA1105" s="2"/>
      <c r="EB1105" s="2"/>
      <c r="EC1105" s="2"/>
      <c r="ED1105" s="2"/>
      <c r="EE1105" s="2"/>
      <c r="EF1105" s="2"/>
      <c r="EG1105" s="2"/>
      <c r="EH1105" s="2"/>
      <c r="EI1105" s="2"/>
      <c r="EJ1105" s="2"/>
      <c r="EK1105" s="2"/>
      <c r="EL1105" s="2"/>
      <c r="EM1105" s="2"/>
      <c r="EN1105" s="2"/>
      <c r="EO1105" s="2"/>
      <c r="EP1105" s="2"/>
      <c r="EQ1105" s="2"/>
      <c r="ER1105" s="2"/>
      <c r="ES1105" s="2"/>
      <c r="ET1105" s="2"/>
      <c r="EU1105" s="2"/>
      <c r="EV1105" s="2"/>
      <c r="EW1105" s="2"/>
      <c r="EX1105" s="2"/>
      <c r="EY1105" s="2"/>
    </row>
    <row r="1106" spans="1:155" x14ac:dyDescent="0.15">
      <c r="A1106" s="115"/>
      <c r="B1106" s="116"/>
      <c r="C1106" s="14"/>
      <c r="D1106" s="95"/>
      <c r="E1106" s="93"/>
      <c r="F1106" s="14"/>
      <c r="G1106" s="14"/>
      <c r="H1106" s="14"/>
      <c r="I1106" s="14"/>
      <c r="J1106" s="13"/>
      <c r="K1106" s="29"/>
      <c r="L1106" s="2"/>
      <c r="M1106" s="17"/>
      <c r="N1106" s="12"/>
      <c r="O1106" s="12"/>
      <c r="P1106" s="17"/>
      <c r="Q1106" s="14"/>
      <c r="R1106" s="20"/>
      <c r="S1106" s="14"/>
      <c r="T1106" s="4"/>
      <c r="U1106" s="29"/>
      <c r="V1106" s="3"/>
      <c r="W1106" s="3"/>
      <c r="X1106" s="3"/>
      <c r="Y1106" s="29"/>
      <c r="Z1106" s="3"/>
      <c r="AA1106" s="1"/>
      <c r="AB1106" s="3"/>
      <c r="AC1106" s="3"/>
      <c r="AD1106" s="3"/>
      <c r="AE1106" s="3"/>
      <c r="AF1106" s="3"/>
      <c r="AG1106" s="11"/>
      <c r="AH1106" s="3"/>
      <c r="AI1106" s="3"/>
      <c r="AJ1106" s="2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  <c r="DR1106" s="2"/>
      <c r="DS1106" s="2"/>
      <c r="DT1106" s="2"/>
      <c r="DU1106" s="2"/>
      <c r="DV1106" s="2"/>
      <c r="DW1106" s="2"/>
      <c r="DX1106" s="2"/>
      <c r="DY1106" s="2"/>
      <c r="DZ1106" s="2"/>
      <c r="EA1106" s="2"/>
      <c r="EB1106" s="2"/>
      <c r="EC1106" s="2"/>
      <c r="ED1106" s="2"/>
      <c r="EE1106" s="2"/>
      <c r="EF1106" s="2"/>
      <c r="EG1106" s="2"/>
      <c r="EH1106" s="2"/>
      <c r="EI1106" s="2"/>
      <c r="EJ1106" s="2"/>
      <c r="EK1106" s="2"/>
      <c r="EL1106" s="2"/>
      <c r="EM1106" s="2"/>
      <c r="EN1106" s="2"/>
      <c r="EO1106" s="2"/>
      <c r="EP1106" s="2"/>
      <c r="EQ1106" s="2"/>
      <c r="ER1106" s="2"/>
      <c r="ES1106" s="2"/>
      <c r="ET1106" s="2"/>
      <c r="EU1106" s="2"/>
      <c r="EV1106" s="2"/>
      <c r="EW1106" s="2"/>
      <c r="EX1106" s="2"/>
      <c r="EY1106" s="2"/>
    </row>
    <row r="1107" spans="1:155" x14ac:dyDescent="0.15">
      <c r="A1107" s="115"/>
      <c r="B1107" s="116"/>
      <c r="C1107" s="14"/>
      <c r="D1107" s="95"/>
      <c r="E1107" s="93"/>
      <c r="F1107" s="14"/>
      <c r="G1107" s="14"/>
      <c r="H1107" s="14"/>
      <c r="I1107" s="14"/>
      <c r="J1107" s="13"/>
      <c r="K1107" s="29"/>
      <c r="L1107" s="2"/>
      <c r="M1107" s="17"/>
      <c r="N1107" s="12"/>
      <c r="O1107" s="12"/>
      <c r="P1107" s="17"/>
      <c r="Q1107" s="14"/>
      <c r="R1107" s="20"/>
      <c r="S1107" s="14"/>
      <c r="T1107" s="4"/>
      <c r="U1107" s="29"/>
      <c r="V1107" s="3"/>
      <c r="W1107" s="3"/>
      <c r="X1107" s="3"/>
      <c r="Y1107" s="29"/>
      <c r="Z1107" s="3"/>
      <c r="AA1107" s="1"/>
      <c r="AB1107" s="3"/>
      <c r="AC1107" s="3"/>
      <c r="AD1107" s="3"/>
      <c r="AE1107" s="3"/>
      <c r="AF1107" s="3"/>
      <c r="AG1107" s="11"/>
      <c r="AH1107" s="3"/>
      <c r="AI1107" s="3"/>
      <c r="AJ1107" s="2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2"/>
      <c r="DJ1107" s="2"/>
      <c r="DK1107" s="2"/>
      <c r="DL1107" s="2"/>
      <c r="DM1107" s="2"/>
      <c r="DN1107" s="2"/>
      <c r="DO1107" s="2"/>
      <c r="DP1107" s="2"/>
      <c r="DQ1107" s="2"/>
      <c r="DR1107" s="2"/>
      <c r="DS1107" s="2"/>
      <c r="DT1107" s="2"/>
      <c r="DU1107" s="2"/>
      <c r="DV1107" s="2"/>
      <c r="DW1107" s="2"/>
      <c r="DX1107" s="2"/>
      <c r="DY1107" s="2"/>
      <c r="DZ1107" s="2"/>
      <c r="EA1107" s="2"/>
      <c r="EB1107" s="2"/>
      <c r="EC1107" s="2"/>
      <c r="ED1107" s="2"/>
      <c r="EE1107" s="2"/>
      <c r="EF1107" s="2"/>
      <c r="EG1107" s="2"/>
      <c r="EH1107" s="2"/>
      <c r="EI1107" s="2"/>
      <c r="EJ1107" s="2"/>
      <c r="EK1107" s="2"/>
      <c r="EL1107" s="2"/>
      <c r="EM1107" s="2"/>
      <c r="EN1107" s="2"/>
      <c r="EO1107" s="2"/>
      <c r="EP1107" s="2"/>
      <c r="EQ1107" s="2"/>
      <c r="ER1107" s="2"/>
      <c r="ES1107" s="2"/>
      <c r="ET1107" s="2"/>
      <c r="EU1107" s="2"/>
      <c r="EV1107" s="2"/>
      <c r="EW1107" s="2"/>
      <c r="EX1107" s="2"/>
      <c r="EY1107" s="2"/>
    </row>
    <row r="1108" spans="1:155" x14ac:dyDescent="0.15">
      <c r="A1108" s="115"/>
      <c r="B1108" s="116"/>
      <c r="C1108" s="14"/>
      <c r="D1108" s="95"/>
      <c r="E1108" s="93"/>
      <c r="F1108" s="14"/>
      <c r="G1108" s="14"/>
      <c r="H1108" s="14"/>
      <c r="I1108" s="14"/>
      <c r="J1108" s="13"/>
      <c r="K1108" s="29"/>
      <c r="L1108" s="2"/>
      <c r="M1108" s="17"/>
      <c r="N1108" s="12"/>
      <c r="O1108" s="12"/>
      <c r="P1108" s="17"/>
      <c r="Q1108" s="14"/>
      <c r="R1108" s="20"/>
      <c r="S1108" s="14"/>
      <c r="T1108" s="4"/>
      <c r="U1108" s="29"/>
      <c r="V1108" s="21"/>
      <c r="W1108" s="21"/>
      <c r="X1108" s="21"/>
      <c r="Y1108" s="28"/>
      <c r="Z1108" s="21"/>
      <c r="AA1108" s="24"/>
      <c r="AB1108" s="21"/>
      <c r="AC1108" s="21"/>
      <c r="AD1108" s="21"/>
      <c r="AE1108" s="21"/>
      <c r="AF1108" s="21"/>
      <c r="AG1108" s="22"/>
      <c r="AH1108" s="21"/>
      <c r="AI1108" s="21"/>
      <c r="AJ1108" s="23"/>
      <c r="AK1108" s="23"/>
      <c r="AL1108" s="23"/>
      <c r="AM1108" s="23"/>
      <c r="AN1108" s="23"/>
      <c r="AO1108" s="23"/>
      <c r="AP1108" s="23"/>
      <c r="AQ1108" s="23"/>
      <c r="AR1108" s="23"/>
      <c r="AS1108" s="23"/>
      <c r="AT1108" s="23"/>
      <c r="AU1108" s="23"/>
      <c r="AV1108" s="23"/>
      <c r="AW1108" s="23"/>
      <c r="AX1108" s="23"/>
      <c r="AY1108" s="23"/>
      <c r="AZ1108" s="23"/>
      <c r="BA1108" s="23"/>
      <c r="BB1108" s="23"/>
      <c r="BC1108" s="23"/>
      <c r="BD1108" s="23"/>
      <c r="BE1108" s="23"/>
      <c r="BF1108" s="23"/>
      <c r="BG1108" s="23"/>
      <c r="BH1108" s="23"/>
      <c r="BI1108" s="23"/>
      <c r="BJ1108" s="23"/>
      <c r="BK1108" s="23"/>
      <c r="BL1108" s="23"/>
      <c r="BM1108" s="23"/>
      <c r="BN1108" s="23"/>
      <c r="BO1108" s="23"/>
      <c r="BP1108" s="23"/>
      <c r="BQ1108" s="23"/>
      <c r="BR1108" s="23"/>
      <c r="BS1108" s="23"/>
      <c r="BT1108" s="23"/>
      <c r="BU1108" s="23"/>
      <c r="BV1108" s="23"/>
      <c r="BW1108" s="23"/>
      <c r="BX1108" s="23"/>
      <c r="BY1108" s="23"/>
      <c r="BZ1108" s="23"/>
      <c r="CA1108" s="23"/>
      <c r="CB1108" s="23"/>
      <c r="CC1108" s="23"/>
      <c r="CD1108" s="23"/>
      <c r="CE1108" s="23"/>
      <c r="CF1108" s="23"/>
      <c r="CG1108" s="23"/>
      <c r="CH1108" s="23"/>
      <c r="CI1108" s="23"/>
      <c r="CJ1108" s="23"/>
      <c r="CK1108" s="23"/>
      <c r="CL1108" s="23"/>
      <c r="CM1108" s="23"/>
      <c r="CN1108" s="23"/>
      <c r="CO1108" s="23"/>
      <c r="CP1108" s="23"/>
      <c r="CQ1108" s="23"/>
      <c r="CR1108" s="23"/>
      <c r="CS1108" s="23"/>
      <c r="CT1108" s="23"/>
      <c r="CU1108" s="23"/>
      <c r="CV1108" s="23"/>
      <c r="CW1108" s="23"/>
      <c r="CX1108" s="23"/>
      <c r="CY1108" s="23"/>
      <c r="CZ1108" s="23"/>
      <c r="DA1108" s="23"/>
      <c r="DB1108" s="23"/>
      <c r="DC1108" s="23"/>
      <c r="DD1108" s="23"/>
      <c r="DE1108" s="23"/>
      <c r="DF1108" s="23"/>
      <c r="DG1108" s="23"/>
      <c r="DH1108" s="23"/>
      <c r="DI1108" s="23"/>
      <c r="DJ1108" s="23"/>
      <c r="DK1108" s="23"/>
      <c r="DL1108" s="23"/>
      <c r="DM1108" s="23"/>
      <c r="DN1108" s="23"/>
      <c r="DO1108" s="23"/>
      <c r="DP1108" s="23"/>
      <c r="DQ1108" s="23"/>
      <c r="DR1108" s="23"/>
      <c r="DS1108" s="23"/>
      <c r="DT1108" s="23"/>
      <c r="DU1108" s="23"/>
      <c r="DV1108" s="23"/>
      <c r="DW1108" s="23"/>
      <c r="DX1108" s="23"/>
      <c r="DY1108" s="23"/>
      <c r="DZ1108" s="23"/>
      <c r="EA1108" s="23"/>
      <c r="EB1108" s="23"/>
      <c r="EC1108" s="23"/>
      <c r="ED1108" s="23"/>
      <c r="EE1108" s="23"/>
      <c r="EF1108" s="23"/>
      <c r="EG1108" s="23"/>
      <c r="EH1108" s="23"/>
      <c r="EI1108" s="23"/>
      <c r="EJ1108" s="23"/>
      <c r="EK1108" s="23"/>
      <c r="EL1108" s="23"/>
      <c r="EM1108" s="23"/>
      <c r="EN1108" s="23"/>
      <c r="EO1108" s="23"/>
      <c r="EP1108" s="23"/>
      <c r="EQ1108" s="23"/>
      <c r="ER1108" s="23"/>
      <c r="ES1108" s="23"/>
      <c r="ET1108" s="23"/>
      <c r="EU1108" s="23"/>
      <c r="EV1108" s="23"/>
      <c r="EW1108" s="23"/>
      <c r="EX1108" s="23"/>
      <c r="EY1108" s="23"/>
    </row>
    <row r="1109" spans="1:155" x14ac:dyDescent="0.15">
      <c r="A1109" s="115"/>
      <c r="B1109" s="116"/>
      <c r="C1109" s="14"/>
      <c r="D1109" s="95"/>
      <c r="E1109" s="93"/>
      <c r="F1109" s="14"/>
      <c r="G1109" s="14"/>
      <c r="H1109" s="14"/>
      <c r="I1109" s="14"/>
      <c r="J1109" s="13"/>
      <c r="K1109" s="29"/>
      <c r="L1109" s="2"/>
      <c r="M1109" s="17"/>
      <c r="N1109" s="12"/>
      <c r="O1109" s="12"/>
      <c r="P1109" s="17"/>
      <c r="Q1109" s="14"/>
      <c r="R1109" s="20"/>
      <c r="S1109" s="14"/>
      <c r="T1109" s="4"/>
      <c r="U1109" s="29"/>
      <c r="V1109" s="21"/>
      <c r="W1109" s="21"/>
      <c r="X1109" s="21"/>
      <c r="Y1109" s="28"/>
      <c r="Z1109" s="21"/>
      <c r="AA1109" s="24"/>
      <c r="AB1109" s="21"/>
      <c r="AC1109" s="21"/>
      <c r="AD1109" s="21"/>
      <c r="AE1109" s="21"/>
      <c r="AF1109" s="21"/>
      <c r="AG1109" s="22"/>
      <c r="AH1109" s="21"/>
      <c r="AI1109" s="21"/>
      <c r="AJ1109" s="23"/>
      <c r="AK1109" s="23"/>
      <c r="AL1109" s="23"/>
      <c r="AM1109" s="23"/>
      <c r="AN1109" s="23"/>
      <c r="AO1109" s="23"/>
      <c r="AP1109" s="23"/>
      <c r="AQ1109" s="23"/>
      <c r="AR1109" s="23"/>
      <c r="AS1109" s="23"/>
      <c r="AT1109" s="23"/>
      <c r="AU1109" s="23"/>
      <c r="AV1109" s="23"/>
      <c r="AW1109" s="23"/>
      <c r="AX1109" s="23"/>
      <c r="AY1109" s="23"/>
      <c r="AZ1109" s="23"/>
      <c r="BA1109" s="23"/>
      <c r="BB1109" s="23"/>
      <c r="BC1109" s="23"/>
      <c r="BD1109" s="23"/>
      <c r="BE1109" s="23"/>
      <c r="BF1109" s="23"/>
      <c r="BG1109" s="23"/>
      <c r="BH1109" s="23"/>
      <c r="BI1109" s="23"/>
      <c r="BJ1109" s="23"/>
      <c r="BK1109" s="23"/>
      <c r="BL1109" s="23"/>
      <c r="BM1109" s="23"/>
      <c r="BN1109" s="23"/>
      <c r="BO1109" s="23"/>
      <c r="BP1109" s="23"/>
      <c r="BQ1109" s="23"/>
      <c r="BR1109" s="23"/>
      <c r="BS1109" s="23"/>
      <c r="BT1109" s="23"/>
      <c r="BU1109" s="23"/>
      <c r="BV1109" s="23"/>
      <c r="BW1109" s="23"/>
      <c r="BX1109" s="23"/>
      <c r="BY1109" s="23"/>
      <c r="BZ1109" s="23"/>
      <c r="CA1109" s="23"/>
      <c r="CB1109" s="23"/>
      <c r="CC1109" s="23"/>
      <c r="CD1109" s="23"/>
      <c r="CE1109" s="23"/>
      <c r="CF1109" s="23"/>
      <c r="CG1109" s="23"/>
      <c r="CH1109" s="23"/>
      <c r="CI1109" s="23"/>
      <c r="CJ1109" s="23"/>
      <c r="CK1109" s="23"/>
      <c r="CL1109" s="23"/>
      <c r="CM1109" s="23"/>
      <c r="CN1109" s="23"/>
      <c r="CO1109" s="23"/>
      <c r="CP1109" s="23"/>
      <c r="CQ1109" s="23"/>
      <c r="CR1109" s="23"/>
      <c r="CS1109" s="23"/>
      <c r="CT1109" s="23"/>
      <c r="CU1109" s="23"/>
      <c r="CV1109" s="23"/>
      <c r="CW1109" s="23"/>
      <c r="CX1109" s="23"/>
      <c r="CY1109" s="23"/>
      <c r="CZ1109" s="23"/>
      <c r="DA1109" s="23"/>
      <c r="DB1109" s="23"/>
      <c r="DC1109" s="23"/>
      <c r="DD1109" s="23"/>
      <c r="DE1109" s="23"/>
      <c r="DF1109" s="23"/>
      <c r="DG1109" s="23"/>
      <c r="DH1109" s="23"/>
      <c r="DI1109" s="23"/>
      <c r="DJ1109" s="23"/>
      <c r="DK1109" s="23"/>
      <c r="DL1109" s="23"/>
      <c r="DM1109" s="23"/>
      <c r="DN1109" s="23"/>
      <c r="DO1109" s="23"/>
      <c r="DP1109" s="23"/>
      <c r="DQ1109" s="23"/>
      <c r="DR1109" s="23"/>
      <c r="DS1109" s="23"/>
      <c r="DT1109" s="23"/>
      <c r="DU1109" s="23"/>
      <c r="DV1109" s="23"/>
      <c r="DW1109" s="23"/>
      <c r="DX1109" s="23"/>
      <c r="DY1109" s="23"/>
      <c r="DZ1109" s="23"/>
      <c r="EA1109" s="23"/>
      <c r="EB1109" s="23"/>
      <c r="EC1109" s="23"/>
      <c r="ED1109" s="23"/>
      <c r="EE1109" s="23"/>
      <c r="EF1109" s="23"/>
      <c r="EG1109" s="23"/>
      <c r="EH1109" s="23"/>
      <c r="EI1109" s="23"/>
      <c r="EJ1109" s="23"/>
      <c r="EK1109" s="23"/>
      <c r="EL1109" s="23"/>
      <c r="EM1109" s="23"/>
      <c r="EN1109" s="23"/>
      <c r="EO1109" s="23"/>
      <c r="EP1109" s="23"/>
      <c r="EQ1109" s="23"/>
      <c r="ER1109" s="23"/>
      <c r="ES1109" s="23"/>
      <c r="ET1109" s="23"/>
      <c r="EU1109" s="23"/>
      <c r="EV1109" s="23"/>
      <c r="EW1109" s="23"/>
      <c r="EX1109" s="23"/>
      <c r="EY1109" s="23"/>
    </row>
    <row r="1110" spans="1:155" x14ac:dyDescent="0.15">
      <c r="A1110" s="115"/>
      <c r="B1110" s="116"/>
      <c r="C1110" s="14"/>
      <c r="D1110" s="95"/>
      <c r="E1110" s="93"/>
      <c r="F1110" s="14"/>
      <c r="G1110" s="14"/>
      <c r="H1110" s="14"/>
      <c r="I1110" s="14"/>
      <c r="J1110" s="13"/>
      <c r="K1110" s="29"/>
      <c r="L1110" s="2"/>
      <c r="M1110" s="17"/>
      <c r="N1110" s="12"/>
      <c r="O1110" s="12"/>
      <c r="P1110" s="17"/>
      <c r="Q1110" s="14"/>
      <c r="R1110" s="20"/>
      <c r="S1110" s="14"/>
      <c r="T1110" s="4"/>
      <c r="U1110" s="29"/>
      <c r="V1110" s="3"/>
      <c r="W1110" s="3"/>
      <c r="X1110" s="3"/>
      <c r="Y1110" s="29"/>
      <c r="Z1110" s="3"/>
      <c r="AA1110" s="1"/>
      <c r="AB1110" s="3"/>
      <c r="AC1110" s="3"/>
      <c r="AD1110" s="3"/>
      <c r="AE1110" s="3"/>
      <c r="AF1110" s="3"/>
      <c r="AG1110" s="11"/>
      <c r="AH1110" s="3"/>
      <c r="AI1110" s="3"/>
      <c r="AJ1110" s="2"/>
      <c r="AK1110" s="2"/>
      <c r="AL1110" s="2"/>
      <c r="AM1110" s="2"/>
      <c r="AN1110" s="2"/>
      <c r="AO1110" s="2"/>
      <c r="AP1110" s="2"/>
      <c r="AQ1110" s="2"/>
      <c r="AR1110" s="2"/>
      <c r="AS1110" s="2"/>
      <c r="AT1110" s="2"/>
      <c r="AU1110" s="2"/>
      <c r="AV1110" s="2"/>
      <c r="AW1110" s="2"/>
      <c r="AX1110" s="2"/>
      <c r="AY1110" s="2"/>
      <c r="AZ1110" s="2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  <c r="BQ1110" s="2"/>
      <c r="BR1110" s="2"/>
      <c r="BS1110" s="2"/>
      <c r="BT1110" s="2"/>
      <c r="BU1110" s="2"/>
      <c r="BV1110" s="2"/>
      <c r="BW1110" s="2"/>
      <c r="BX1110" s="2"/>
      <c r="BY1110" s="2"/>
      <c r="BZ1110" s="2"/>
      <c r="CA1110" s="2"/>
      <c r="CB1110" s="2"/>
      <c r="CC1110" s="2"/>
      <c r="CD1110" s="2"/>
      <c r="CE1110" s="2"/>
      <c r="CF1110" s="2"/>
      <c r="CG1110" s="2"/>
      <c r="CH1110" s="2"/>
      <c r="CI1110" s="2"/>
      <c r="CJ1110" s="2"/>
      <c r="CK1110" s="2"/>
      <c r="CL1110" s="2"/>
      <c r="CM1110" s="2"/>
      <c r="CN1110" s="2"/>
      <c r="CO1110" s="2"/>
      <c r="CP1110" s="2"/>
      <c r="CQ1110" s="2"/>
      <c r="CR1110" s="2"/>
      <c r="CS1110" s="2"/>
      <c r="CT1110" s="2"/>
      <c r="CU1110" s="2"/>
      <c r="CV1110" s="2"/>
      <c r="CW1110" s="2"/>
      <c r="CX1110" s="2"/>
      <c r="CY1110" s="2"/>
      <c r="CZ1110" s="2"/>
      <c r="DA1110" s="2"/>
      <c r="DB1110" s="2"/>
      <c r="DC1110" s="2"/>
      <c r="DD1110" s="2"/>
      <c r="DE1110" s="2"/>
      <c r="DF1110" s="2"/>
      <c r="DG1110" s="2"/>
      <c r="DH1110" s="2"/>
      <c r="DI1110" s="2"/>
      <c r="DJ1110" s="2"/>
      <c r="DK1110" s="2"/>
      <c r="DL1110" s="2"/>
      <c r="DM1110" s="2"/>
      <c r="DN1110" s="2"/>
      <c r="DO1110" s="2"/>
      <c r="DP1110" s="2"/>
      <c r="DQ1110" s="2"/>
      <c r="DR1110" s="2"/>
      <c r="DS1110" s="2"/>
      <c r="DT1110" s="2"/>
      <c r="DU1110" s="2"/>
      <c r="DV1110" s="2"/>
      <c r="DW1110" s="2"/>
      <c r="DX1110" s="2"/>
      <c r="DY1110" s="2"/>
      <c r="DZ1110" s="2"/>
      <c r="EA1110" s="2"/>
      <c r="EB1110" s="2"/>
      <c r="EC1110" s="2"/>
      <c r="ED1110" s="2"/>
      <c r="EE1110" s="2"/>
      <c r="EF1110" s="2"/>
      <c r="EG1110" s="2"/>
      <c r="EH1110" s="2"/>
      <c r="EI1110" s="2"/>
      <c r="EJ1110" s="2"/>
      <c r="EK1110" s="2"/>
      <c r="EL1110" s="2"/>
      <c r="EM1110" s="2"/>
      <c r="EN1110" s="2"/>
      <c r="EO1110" s="2"/>
      <c r="EP1110" s="2"/>
      <c r="EQ1110" s="2"/>
      <c r="ER1110" s="2"/>
      <c r="ES1110" s="2"/>
      <c r="ET1110" s="2"/>
      <c r="EU1110" s="2"/>
      <c r="EV1110" s="2"/>
      <c r="EW1110" s="2"/>
      <c r="EX1110" s="2"/>
      <c r="EY1110" s="2"/>
    </row>
    <row r="1111" spans="1:155" x14ac:dyDescent="0.15">
      <c r="A1111" s="115"/>
      <c r="B1111" s="116"/>
      <c r="C1111" s="14"/>
      <c r="D1111" s="95"/>
      <c r="E1111" s="93"/>
      <c r="F1111" s="14"/>
      <c r="G1111" s="14"/>
      <c r="H1111" s="14"/>
      <c r="I1111" s="14"/>
      <c r="J1111" s="13"/>
      <c r="K1111" s="29"/>
      <c r="L1111" s="2"/>
      <c r="M1111" s="17"/>
      <c r="N1111" s="12"/>
      <c r="O1111" s="12"/>
      <c r="P1111" s="17"/>
      <c r="Q1111" s="14"/>
      <c r="R1111" s="20"/>
      <c r="S1111" s="14"/>
      <c r="T1111" s="4"/>
      <c r="U1111" s="29"/>
      <c r="V1111" s="3"/>
      <c r="W1111" s="3"/>
      <c r="X1111" s="3"/>
      <c r="Y1111" s="29"/>
      <c r="Z1111" s="3"/>
      <c r="AA1111" s="1"/>
      <c r="AB1111" s="3"/>
      <c r="AC1111" s="3"/>
      <c r="AD1111" s="3"/>
      <c r="AE1111" s="3"/>
      <c r="AF1111" s="3"/>
      <c r="AG1111" s="11"/>
      <c r="AH1111" s="3"/>
      <c r="AI1111" s="3"/>
      <c r="AJ1111" s="2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  <c r="CE1111" s="2"/>
      <c r="CF1111" s="2"/>
      <c r="CG1111" s="2"/>
      <c r="CH1111" s="2"/>
      <c r="CI1111" s="2"/>
      <c r="CJ1111" s="2"/>
      <c r="CK1111" s="2"/>
      <c r="CL1111" s="2"/>
      <c r="CM1111" s="2"/>
      <c r="CN1111" s="2"/>
      <c r="CO1111" s="2"/>
      <c r="CP1111" s="2"/>
      <c r="CQ1111" s="2"/>
      <c r="CR1111" s="2"/>
      <c r="CS1111" s="2"/>
      <c r="CT1111" s="2"/>
      <c r="CU1111" s="2"/>
      <c r="CV1111" s="2"/>
      <c r="CW1111" s="2"/>
      <c r="CX1111" s="2"/>
      <c r="CY1111" s="2"/>
      <c r="CZ1111" s="2"/>
      <c r="DA1111" s="2"/>
      <c r="DB1111" s="2"/>
      <c r="DC1111" s="2"/>
      <c r="DD1111" s="2"/>
      <c r="DE1111" s="2"/>
      <c r="DF1111" s="2"/>
      <c r="DG1111" s="2"/>
      <c r="DH1111" s="2"/>
      <c r="DI1111" s="2"/>
      <c r="DJ1111" s="2"/>
      <c r="DK1111" s="2"/>
      <c r="DL1111" s="2"/>
      <c r="DM1111" s="2"/>
      <c r="DN1111" s="2"/>
      <c r="DO1111" s="2"/>
      <c r="DP1111" s="2"/>
      <c r="DQ1111" s="2"/>
      <c r="DR1111" s="2"/>
      <c r="DS1111" s="2"/>
      <c r="DT1111" s="2"/>
      <c r="DU1111" s="2"/>
      <c r="DV1111" s="2"/>
      <c r="DW1111" s="2"/>
      <c r="DX1111" s="2"/>
      <c r="DY1111" s="2"/>
      <c r="DZ1111" s="2"/>
      <c r="EA1111" s="2"/>
      <c r="EB1111" s="2"/>
      <c r="EC1111" s="2"/>
      <c r="ED1111" s="2"/>
      <c r="EE1111" s="2"/>
      <c r="EF1111" s="2"/>
      <c r="EG1111" s="2"/>
      <c r="EH1111" s="2"/>
      <c r="EI1111" s="2"/>
      <c r="EJ1111" s="2"/>
      <c r="EK1111" s="2"/>
      <c r="EL1111" s="2"/>
      <c r="EM1111" s="2"/>
      <c r="EN1111" s="2"/>
      <c r="EO1111" s="2"/>
      <c r="EP1111" s="2"/>
      <c r="EQ1111" s="2"/>
      <c r="ER1111" s="2"/>
      <c r="ES1111" s="2"/>
      <c r="ET1111" s="2"/>
      <c r="EU1111" s="2"/>
      <c r="EV1111" s="2"/>
      <c r="EW1111" s="2"/>
      <c r="EX1111" s="2"/>
      <c r="EY1111" s="2"/>
    </row>
    <row r="1112" spans="1:155" x14ac:dyDescent="0.15">
      <c r="A1112" s="115"/>
      <c r="B1112" s="116"/>
      <c r="C1112" s="14"/>
      <c r="D1112" s="95"/>
      <c r="E1112" s="93"/>
      <c r="F1112" s="14"/>
      <c r="G1112" s="14"/>
      <c r="H1112" s="14"/>
      <c r="I1112" s="14"/>
      <c r="J1112" s="13"/>
      <c r="K1112" s="29"/>
      <c r="L1112" s="2"/>
      <c r="M1112" s="17"/>
      <c r="N1112" s="12"/>
      <c r="O1112" s="12"/>
      <c r="P1112" s="17"/>
      <c r="Q1112" s="14"/>
      <c r="R1112" s="20"/>
      <c r="S1112" s="14"/>
      <c r="T1112" s="4"/>
      <c r="U1112" s="29"/>
      <c r="V1112" s="3"/>
      <c r="W1112" s="3"/>
      <c r="X1112" s="3"/>
      <c r="Y1112" s="29"/>
      <c r="Z1112" s="3"/>
      <c r="AA1112" s="1"/>
      <c r="AB1112" s="3"/>
      <c r="AC1112" s="3"/>
      <c r="AD1112" s="3"/>
      <c r="AE1112" s="3"/>
      <c r="AF1112" s="3"/>
      <c r="AG1112" s="11"/>
      <c r="AH1112" s="3"/>
      <c r="AI1112" s="3"/>
      <c r="AJ1112" s="2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  <c r="DB1112" s="2"/>
      <c r="DC1112" s="2"/>
      <c r="DD1112" s="2"/>
      <c r="DE1112" s="2"/>
      <c r="DF1112" s="2"/>
      <c r="DG1112" s="2"/>
      <c r="DH1112" s="2"/>
      <c r="DI1112" s="2"/>
      <c r="DJ1112" s="2"/>
      <c r="DK1112" s="2"/>
      <c r="DL1112" s="2"/>
      <c r="DM1112" s="2"/>
      <c r="DN1112" s="2"/>
      <c r="DO1112" s="2"/>
      <c r="DP1112" s="2"/>
      <c r="DQ1112" s="2"/>
      <c r="DR1112" s="2"/>
      <c r="DS1112" s="2"/>
      <c r="DT1112" s="2"/>
      <c r="DU1112" s="2"/>
      <c r="DV1112" s="2"/>
      <c r="DW1112" s="2"/>
      <c r="DX1112" s="2"/>
      <c r="DY1112" s="2"/>
      <c r="DZ1112" s="2"/>
      <c r="EA1112" s="2"/>
      <c r="EB1112" s="2"/>
      <c r="EC1112" s="2"/>
      <c r="ED1112" s="2"/>
      <c r="EE1112" s="2"/>
      <c r="EF1112" s="2"/>
      <c r="EG1112" s="2"/>
      <c r="EH1112" s="2"/>
      <c r="EI1112" s="2"/>
      <c r="EJ1112" s="2"/>
      <c r="EK1112" s="2"/>
      <c r="EL1112" s="2"/>
      <c r="EM1112" s="2"/>
      <c r="EN1112" s="2"/>
      <c r="EO1112" s="2"/>
      <c r="EP1112" s="2"/>
      <c r="EQ1112" s="2"/>
      <c r="ER1112" s="2"/>
      <c r="ES1112" s="2"/>
      <c r="ET1112" s="2"/>
      <c r="EU1112" s="2"/>
      <c r="EV1112" s="2"/>
      <c r="EW1112" s="2"/>
      <c r="EX1112" s="2"/>
      <c r="EY1112" s="2"/>
    </row>
    <row r="1113" spans="1:155" x14ac:dyDescent="0.15">
      <c r="A1113" s="115"/>
      <c r="B1113" s="116"/>
      <c r="C1113" s="14"/>
      <c r="D1113" s="95"/>
      <c r="E1113" s="93"/>
      <c r="F1113" s="14"/>
      <c r="G1113" s="14"/>
      <c r="H1113" s="14"/>
      <c r="I1113" s="14"/>
      <c r="J1113" s="13"/>
      <c r="K1113" s="29"/>
      <c r="L1113" s="2"/>
      <c r="M1113" s="17"/>
      <c r="N1113" s="12"/>
      <c r="O1113" s="12"/>
      <c r="P1113" s="17"/>
      <c r="Q1113" s="14"/>
      <c r="R1113" s="20"/>
      <c r="S1113" s="14"/>
      <c r="T1113" s="4"/>
      <c r="U1113" s="29"/>
      <c r="V1113" s="3"/>
      <c r="W1113" s="3"/>
      <c r="X1113" s="3"/>
      <c r="Y1113" s="29"/>
      <c r="Z1113" s="3"/>
      <c r="AA1113" s="1"/>
      <c r="AB1113" s="3"/>
      <c r="AC1113" s="3"/>
      <c r="AD1113" s="3"/>
      <c r="AE1113" s="3"/>
      <c r="AF1113" s="3"/>
      <c r="AG1113" s="11"/>
      <c r="AH1113" s="3"/>
      <c r="AI1113" s="3"/>
      <c r="AJ1113" s="2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  <c r="CO1113" s="2"/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  <c r="DA1113" s="2"/>
      <c r="DB1113" s="2"/>
      <c r="DC1113" s="2"/>
      <c r="DD1113" s="2"/>
      <c r="DE1113" s="2"/>
      <c r="DF1113" s="2"/>
      <c r="DG1113" s="2"/>
      <c r="DH1113" s="2"/>
      <c r="DI1113" s="2"/>
      <c r="DJ1113" s="2"/>
      <c r="DK1113" s="2"/>
      <c r="DL1113" s="2"/>
      <c r="DM1113" s="2"/>
      <c r="DN1113" s="2"/>
      <c r="DO1113" s="2"/>
      <c r="DP1113" s="2"/>
      <c r="DQ1113" s="2"/>
      <c r="DR1113" s="2"/>
      <c r="DS1113" s="2"/>
      <c r="DT1113" s="2"/>
      <c r="DU1113" s="2"/>
      <c r="DV1113" s="2"/>
      <c r="DW1113" s="2"/>
      <c r="DX1113" s="2"/>
      <c r="DY1113" s="2"/>
      <c r="DZ1113" s="2"/>
      <c r="EA1113" s="2"/>
      <c r="EB1113" s="2"/>
      <c r="EC1113" s="2"/>
      <c r="ED1113" s="2"/>
      <c r="EE1113" s="2"/>
      <c r="EF1113" s="2"/>
      <c r="EG1113" s="2"/>
      <c r="EH1113" s="2"/>
      <c r="EI1113" s="2"/>
      <c r="EJ1113" s="2"/>
      <c r="EK1113" s="2"/>
      <c r="EL1113" s="2"/>
      <c r="EM1113" s="2"/>
      <c r="EN1113" s="2"/>
      <c r="EO1113" s="2"/>
      <c r="EP1113" s="2"/>
      <c r="EQ1113" s="2"/>
      <c r="ER1113" s="2"/>
      <c r="ES1113" s="2"/>
      <c r="ET1113" s="2"/>
      <c r="EU1113" s="2"/>
      <c r="EV1113" s="2"/>
      <c r="EW1113" s="2"/>
      <c r="EX1113" s="2"/>
      <c r="EY1113" s="2"/>
    </row>
    <row r="1114" spans="1:155" x14ac:dyDescent="0.15">
      <c r="A1114" s="115"/>
      <c r="B1114" s="116"/>
      <c r="C1114" s="14"/>
      <c r="D1114" s="95"/>
      <c r="E1114" s="93"/>
      <c r="F1114" s="14"/>
      <c r="G1114" s="14"/>
      <c r="H1114" s="14"/>
      <c r="I1114" s="14"/>
      <c r="J1114" s="13"/>
      <c r="K1114" s="29"/>
      <c r="L1114" s="2"/>
      <c r="M1114" s="17"/>
      <c r="N1114" s="12"/>
      <c r="O1114" s="12"/>
      <c r="P1114" s="17"/>
      <c r="Q1114" s="14"/>
      <c r="R1114" s="20"/>
      <c r="S1114" s="14"/>
      <c r="T1114" s="4"/>
      <c r="U1114" s="29"/>
      <c r="V1114" s="3"/>
      <c r="W1114" s="3"/>
      <c r="X1114" s="3"/>
      <c r="Y1114" s="29"/>
      <c r="Z1114" s="3"/>
      <c r="AA1114" s="1"/>
      <c r="AB1114" s="3"/>
      <c r="AC1114" s="3"/>
      <c r="AD1114" s="3"/>
      <c r="AE1114" s="3"/>
      <c r="AF1114" s="3"/>
      <c r="AG1114" s="11"/>
      <c r="AH1114" s="3"/>
      <c r="AI1114" s="3"/>
      <c r="AJ1114" s="2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2"/>
      <c r="DJ1114" s="2"/>
      <c r="DK1114" s="2"/>
      <c r="DL1114" s="2"/>
      <c r="DM1114" s="2"/>
      <c r="DN1114" s="2"/>
      <c r="DO1114" s="2"/>
      <c r="DP1114" s="2"/>
      <c r="DQ1114" s="2"/>
      <c r="DR1114" s="2"/>
      <c r="DS1114" s="2"/>
      <c r="DT1114" s="2"/>
      <c r="DU1114" s="2"/>
      <c r="DV1114" s="2"/>
      <c r="DW1114" s="2"/>
      <c r="DX1114" s="2"/>
      <c r="DY1114" s="2"/>
      <c r="DZ1114" s="2"/>
      <c r="EA1114" s="2"/>
      <c r="EB1114" s="2"/>
      <c r="EC1114" s="2"/>
      <c r="ED1114" s="2"/>
      <c r="EE1114" s="2"/>
      <c r="EF1114" s="2"/>
      <c r="EG1114" s="2"/>
      <c r="EH1114" s="2"/>
      <c r="EI1114" s="2"/>
      <c r="EJ1114" s="2"/>
      <c r="EK1114" s="2"/>
      <c r="EL1114" s="2"/>
      <c r="EM1114" s="2"/>
      <c r="EN1114" s="2"/>
      <c r="EO1114" s="2"/>
      <c r="EP1114" s="2"/>
      <c r="EQ1114" s="2"/>
      <c r="ER1114" s="2"/>
      <c r="ES1114" s="2"/>
      <c r="ET1114" s="2"/>
      <c r="EU1114" s="2"/>
      <c r="EV1114" s="2"/>
      <c r="EW1114" s="2"/>
      <c r="EX1114" s="2"/>
      <c r="EY1114" s="2"/>
    </row>
    <row r="1115" spans="1:155" x14ac:dyDescent="0.15">
      <c r="A1115" s="115"/>
      <c r="B1115" s="116"/>
      <c r="C1115" s="14"/>
      <c r="D1115" s="95"/>
      <c r="E1115" s="93"/>
      <c r="F1115" s="14"/>
      <c r="G1115" s="14"/>
      <c r="H1115" s="14"/>
      <c r="I1115" s="14"/>
      <c r="J1115" s="13"/>
      <c r="K1115" s="29"/>
      <c r="L1115" s="2"/>
      <c r="M1115" s="17"/>
      <c r="N1115" s="12"/>
      <c r="O1115" s="12"/>
      <c r="P1115" s="17"/>
      <c r="Q1115" s="14"/>
      <c r="R1115" s="20"/>
      <c r="S1115" s="14"/>
      <c r="T1115" s="4"/>
      <c r="U1115" s="29"/>
      <c r="V1115" s="3"/>
      <c r="W1115" s="3"/>
      <c r="X1115" s="3"/>
      <c r="Y1115" s="29"/>
      <c r="Z1115" s="3"/>
      <c r="AA1115" s="1"/>
      <c r="AB1115" s="3"/>
      <c r="AC1115" s="3"/>
      <c r="AD1115" s="3"/>
      <c r="AE1115" s="3"/>
      <c r="AF1115" s="3"/>
      <c r="AG1115" s="11"/>
      <c r="AH1115" s="3"/>
      <c r="AI1115" s="3"/>
      <c r="AJ1115" s="2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2"/>
      <c r="DH1115" s="2"/>
      <c r="DI1115" s="2"/>
      <c r="DJ1115" s="2"/>
      <c r="DK1115" s="2"/>
      <c r="DL1115" s="2"/>
      <c r="DM1115" s="2"/>
      <c r="DN1115" s="2"/>
      <c r="DO1115" s="2"/>
      <c r="DP1115" s="2"/>
      <c r="DQ1115" s="2"/>
      <c r="DR1115" s="2"/>
      <c r="DS1115" s="2"/>
      <c r="DT1115" s="2"/>
      <c r="DU1115" s="2"/>
      <c r="DV1115" s="2"/>
      <c r="DW1115" s="2"/>
      <c r="DX1115" s="2"/>
      <c r="DY1115" s="2"/>
      <c r="DZ1115" s="2"/>
      <c r="EA1115" s="2"/>
      <c r="EB1115" s="2"/>
      <c r="EC1115" s="2"/>
      <c r="ED1115" s="2"/>
      <c r="EE1115" s="2"/>
      <c r="EF1115" s="2"/>
      <c r="EG1115" s="2"/>
      <c r="EH1115" s="2"/>
      <c r="EI1115" s="2"/>
      <c r="EJ1115" s="2"/>
      <c r="EK1115" s="2"/>
      <c r="EL1115" s="2"/>
      <c r="EM1115" s="2"/>
      <c r="EN1115" s="2"/>
      <c r="EO1115" s="2"/>
      <c r="EP1115" s="2"/>
      <c r="EQ1115" s="2"/>
      <c r="ER1115" s="2"/>
      <c r="ES1115" s="2"/>
      <c r="ET1115" s="2"/>
      <c r="EU1115" s="2"/>
      <c r="EV1115" s="2"/>
      <c r="EW1115" s="2"/>
      <c r="EX1115" s="2"/>
      <c r="EY1115" s="2"/>
    </row>
    <row r="1116" spans="1:155" x14ac:dyDescent="0.15">
      <c r="A1116" s="115"/>
      <c r="B1116" s="116"/>
      <c r="C1116" s="14"/>
      <c r="D1116" s="95"/>
      <c r="E1116" s="93"/>
      <c r="F1116" s="14"/>
      <c r="G1116" s="14"/>
      <c r="H1116" s="14"/>
      <c r="I1116" s="14"/>
      <c r="J1116" s="13"/>
      <c r="K1116" s="29"/>
      <c r="L1116" s="2"/>
      <c r="M1116" s="17"/>
      <c r="N1116" s="12"/>
      <c r="O1116" s="12"/>
      <c r="P1116" s="17"/>
      <c r="Q1116" s="14"/>
      <c r="R1116" s="20"/>
      <c r="S1116" s="14"/>
      <c r="T1116" s="4"/>
      <c r="U1116" s="29"/>
      <c r="V1116" s="3"/>
      <c r="W1116" s="3"/>
      <c r="X1116" s="3"/>
      <c r="Y1116" s="29"/>
      <c r="Z1116" s="3"/>
      <c r="AA1116" s="1"/>
      <c r="AB1116" s="3"/>
      <c r="AC1116" s="3"/>
      <c r="AD1116" s="3"/>
      <c r="AE1116" s="3"/>
      <c r="AF1116" s="3"/>
      <c r="AG1116" s="11"/>
      <c r="AH1116" s="3"/>
      <c r="AI1116" s="3"/>
      <c r="AJ1116" s="2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2"/>
      <c r="DJ1116" s="2"/>
      <c r="DK1116" s="2"/>
      <c r="DL1116" s="2"/>
      <c r="DM1116" s="2"/>
      <c r="DN1116" s="2"/>
      <c r="DO1116" s="2"/>
      <c r="DP1116" s="2"/>
      <c r="DQ1116" s="2"/>
      <c r="DR1116" s="2"/>
      <c r="DS1116" s="2"/>
      <c r="DT1116" s="2"/>
      <c r="DU1116" s="2"/>
      <c r="DV1116" s="2"/>
      <c r="DW1116" s="2"/>
      <c r="DX1116" s="2"/>
      <c r="DY1116" s="2"/>
      <c r="DZ1116" s="2"/>
      <c r="EA1116" s="2"/>
      <c r="EB1116" s="2"/>
      <c r="EC1116" s="2"/>
      <c r="ED1116" s="2"/>
      <c r="EE1116" s="2"/>
      <c r="EF1116" s="2"/>
      <c r="EG1116" s="2"/>
      <c r="EH1116" s="2"/>
      <c r="EI1116" s="2"/>
      <c r="EJ1116" s="2"/>
      <c r="EK1116" s="2"/>
      <c r="EL1116" s="2"/>
      <c r="EM1116" s="2"/>
      <c r="EN1116" s="2"/>
      <c r="EO1116" s="2"/>
      <c r="EP1116" s="2"/>
      <c r="EQ1116" s="2"/>
      <c r="ER1116" s="2"/>
      <c r="ES1116" s="2"/>
      <c r="ET1116" s="2"/>
      <c r="EU1116" s="2"/>
      <c r="EV1116" s="2"/>
      <c r="EW1116" s="2"/>
      <c r="EX1116" s="2"/>
      <c r="EY1116" s="2"/>
    </row>
    <row r="1117" spans="1:155" x14ac:dyDescent="0.15">
      <c r="A1117" s="115"/>
      <c r="B1117" s="116"/>
      <c r="C1117" s="14"/>
      <c r="D1117" s="95"/>
      <c r="E1117" s="93"/>
      <c r="F1117" s="14"/>
      <c r="G1117" s="14"/>
      <c r="H1117" s="14"/>
      <c r="I1117" s="14"/>
      <c r="J1117" s="13"/>
      <c r="K1117" s="29"/>
      <c r="L1117" s="2"/>
      <c r="M1117" s="17"/>
      <c r="N1117" s="12"/>
      <c r="O1117" s="12"/>
      <c r="P1117" s="17"/>
      <c r="Q1117" s="14"/>
      <c r="R1117" s="20"/>
      <c r="S1117" s="14"/>
      <c r="T1117" s="4"/>
      <c r="U1117" s="29"/>
      <c r="V1117" s="3"/>
      <c r="W1117" s="3"/>
      <c r="X1117" s="3"/>
      <c r="Y1117" s="29"/>
      <c r="Z1117" s="3"/>
      <c r="AA1117" s="1"/>
      <c r="AB1117" s="3"/>
      <c r="AC1117" s="3"/>
      <c r="AD1117" s="3"/>
      <c r="AE1117" s="3"/>
      <c r="AF1117" s="3"/>
      <c r="AG1117" s="11"/>
      <c r="AH1117" s="3"/>
      <c r="AI1117" s="3"/>
      <c r="AJ1117" s="2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DJ1117" s="2"/>
      <c r="DK1117" s="2"/>
      <c r="DL1117" s="2"/>
      <c r="DM1117" s="2"/>
      <c r="DN1117" s="2"/>
      <c r="DO1117" s="2"/>
      <c r="DP1117" s="2"/>
      <c r="DQ1117" s="2"/>
      <c r="DR1117" s="2"/>
      <c r="DS1117" s="2"/>
      <c r="DT1117" s="2"/>
      <c r="DU1117" s="2"/>
      <c r="DV1117" s="2"/>
      <c r="DW1117" s="2"/>
      <c r="DX1117" s="2"/>
      <c r="DY1117" s="2"/>
      <c r="DZ1117" s="2"/>
      <c r="EA1117" s="2"/>
      <c r="EB1117" s="2"/>
      <c r="EC1117" s="2"/>
      <c r="ED1117" s="2"/>
      <c r="EE1117" s="2"/>
      <c r="EF1117" s="2"/>
      <c r="EG1117" s="2"/>
      <c r="EH1117" s="2"/>
      <c r="EI1117" s="2"/>
      <c r="EJ1117" s="2"/>
      <c r="EK1117" s="2"/>
      <c r="EL1117" s="2"/>
      <c r="EM1117" s="2"/>
      <c r="EN1117" s="2"/>
      <c r="EO1117" s="2"/>
      <c r="EP1117" s="2"/>
      <c r="EQ1117" s="2"/>
      <c r="ER1117" s="2"/>
      <c r="ES1117" s="2"/>
      <c r="ET1117" s="2"/>
      <c r="EU1117" s="2"/>
      <c r="EV1117" s="2"/>
      <c r="EW1117" s="2"/>
      <c r="EX1117" s="2"/>
      <c r="EY1117" s="2"/>
    </row>
    <row r="1118" spans="1:155" x14ac:dyDescent="0.15">
      <c r="A1118" s="115"/>
      <c r="B1118" s="116"/>
      <c r="C1118" s="14"/>
      <c r="D1118" s="95"/>
      <c r="E1118" s="93"/>
      <c r="F1118" s="14"/>
      <c r="G1118" s="14"/>
      <c r="H1118" s="14"/>
      <c r="I1118" s="14"/>
      <c r="J1118" s="13"/>
      <c r="K1118" s="29"/>
      <c r="L1118" s="2"/>
      <c r="M1118" s="17"/>
      <c r="N1118" s="12"/>
      <c r="O1118" s="12"/>
      <c r="P1118" s="17"/>
      <c r="Q1118" s="14"/>
      <c r="R1118" s="20"/>
      <c r="S1118" s="14"/>
      <c r="T1118" s="4"/>
      <c r="U1118" s="29"/>
      <c r="V1118" s="3"/>
      <c r="W1118" s="3"/>
      <c r="X1118" s="3"/>
      <c r="Y1118" s="29"/>
      <c r="Z1118" s="3"/>
      <c r="AA1118" s="1"/>
      <c r="AB1118" s="3"/>
      <c r="AC1118" s="3"/>
      <c r="AD1118" s="3"/>
      <c r="AE1118" s="3"/>
      <c r="AF1118" s="3"/>
      <c r="AG1118" s="11"/>
      <c r="AH1118" s="3"/>
      <c r="AI1118" s="3"/>
      <c r="AJ1118" s="2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2"/>
      <c r="DJ1118" s="2"/>
      <c r="DK1118" s="2"/>
      <c r="DL1118" s="2"/>
      <c r="DM1118" s="2"/>
      <c r="DN1118" s="2"/>
      <c r="DO1118" s="2"/>
      <c r="DP1118" s="2"/>
      <c r="DQ1118" s="2"/>
      <c r="DR1118" s="2"/>
      <c r="DS1118" s="2"/>
      <c r="DT1118" s="2"/>
      <c r="DU1118" s="2"/>
      <c r="DV1118" s="2"/>
      <c r="DW1118" s="2"/>
      <c r="DX1118" s="2"/>
      <c r="DY1118" s="2"/>
      <c r="DZ1118" s="2"/>
      <c r="EA1118" s="2"/>
      <c r="EB1118" s="2"/>
      <c r="EC1118" s="2"/>
      <c r="ED1118" s="2"/>
      <c r="EE1118" s="2"/>
      <c r="EF1118" s="2"/>
      <c r="EG1118" s="2"/>
      <c r="EH1118" s="2"/>
      <c r="EI1118" s="2"/>
      <c r="EJ1118" s="2"/>
      <c r="EK1118" s="2"/>
      <c r="EL1118" s="2"/>
      <c r="EM1118" s="2"/>
      <c r="EN1118" s="2"/>
      <c r="EO1118" s="2"/>
      <c r="EP1118" s="2"/>
      <c r="EQ1118" s="2"/>
      <c r="ER1118" s="2"/>
      <c r="ES1118" s="2"/>
      <c r="ET1118" s="2"/>
      <c r="EU1118" s="2"/>
      <c r="EV1118" s="2"/>
      <c r="EW1118" s="2"/>
      <c r="EX1118" s="2"/>
      <c r="EY1118" s="2"/>
    </row>
    <row r="1119" spans="1:155" x14ac:dyDescent="0.15">
      <c r="A1119" s="115"/>
      <c r="B1119" s="116"/>
      <c r="C1119" s="14"/>
      <c r="D1119" s="95"/>
      <c r="E1119" s="93"/>
      <c r="F1119" s="14"/>
      <c r="G1119" s="14"/>
      <c r="H1119" s="14"/>
      <c r="I1119" s="14"/>
      <c r="J1119" s="13"/>
      <c r="K1119" s="29"/>
      <c r="L1119" s="2"/>
      <c r="M1119" s="17"/>
      <c r="N1119" s="12"/>
      <c r="O1119" s="12"/>
      <c r="P1119" s="17"/>
      <c r="Q1119" s="14"/>
      <c r="R1119" s="20"/>
      <c r="S1119" s="14"/>
      <c r="T1119" s="4"/>
      <c r="U1119" s="29"/>
      <c r="V1119" s="3"/>
      <c r="W1119" s="3"/>
      <c r="X1119" s="3"/>
      <c r="Y1119" s="29"/>
      <c r="Z1119" s="3"/>
      <c r="AA1119" s="1"/>
      <c r="AB1119" s="3"/>
      <c r="AC1119" s="3"/>
      <c r="AD1119" s="3"/>
      <c r="AE1119" s="3"/>
      <c r="AF1119" s="3"/>
      <c r="AG1119" s="11"/>
      <c r="AH1119" s="3"/>
      <c r="AI1119" s="3"/>
      <c r="AJ1119" s="2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  <c r="DB1119" s="2"/>
      <c r="DC1119" s="2"/>
      <c r="DD1119" s="2"/>
      <c r="DE1119" s="2"/>
      <c r="DF1119" s="2"/>
      <c r="DG1119" s="2"/>
      <c r="DH1119" s="2"/>
      <c r="DI1119" s="2"/>
      <c r="DJ1119" s="2"/>
      <c r="DK1119" s="2"/>
      <c r="DL1119" s="2"/>
      <c r="DM1119" s="2"/>
      <c r="DN1119" s="2"/>
      <c r="DO1119" s="2"/>
      <c r="DP1119" s="2"/>
      <c r="DQ1119" s="2"/>
      <c r="DR1119" s="2"/>
      <c r="DS1119" s="2"/>
      <c r="DT1119" s="2"/>
      <c r="DU1119" s="2"/>
      <c r="DV1119" s="2"/>
      <c r="DW1119" s="2"/>
      <c r="DX1119" s="2"/>
      <c r="DY1119" s="2"/>
      <c r="DZ1119" s="2"/>
      <c r="EA1119" s="2"/>
      <c r="EB1119" s="2"/>
      <c r="EC1119" s="2"/>
      <c r="ED1119" s="2"/>
      <c r="EE1119" s="2"/>
      <c r="EF1119" s="2"/>
      <c r="EG1119" s="2"/>
      <c r="EH1119" s="2"/>
      <c r="EI1119" s="2"/>
      <c r="EJ1119" s="2"/>
      <c r="EK1119" s="2"/>
      <c r="EL1119" s="2"/>
      <c r="EM1119" s="2"/>
      <c r="EN1119" s="2"/>
      <c r="EO1119" s="2"/>
      <c r="EP1119" s="2"/>
      <c r="EQ1119" s="2"/>
      <c r="ER1119" s="2"/>
      <c r="ES1119" s="2"/>
      <c r="ET1119" s="2"/>
      <c r="EU1119" s="2"/>
      <c r="EV1119" s="2"/>
      <c r="EW1119" s="2"/>
      <c r="EX1119" s="2"/>
      <c r="EY1119" s="2"/>
    </row>
    <row r="1120" spans="1:155" x14ac:dyDescent="0.15">
      <c r="A1120" s="115"/>
      <c r="B1120" s="116"/>
      <c r="C1120" s="14"/>
      <c r="D1120" s="95"/>
      <c r="E1120" s="93"/>
      <c r="F1120" s="14"/>
      <c r="G1120" s="14"/>
      <c r="H1120" s="14"/>
      <c r="I1120" s="14"/>
      <c r="J1120" s="13"/>
      <c r="K1120" s="29"/>
      <c r="L1120" s="2"/>
      <c r="M1120" s="17"/>
      <c r="N1120" s="12"/>
      <c r="O1120" s="12"/>
      <c r="P1120" s="17"/>
      <c r="Q1120" s="14"/>
      <c r="R1120" s="20"/>
      <c r="S1120" s="14"/>
      <c r="T1120" s="4"/>
      <c r="U1120" s="29"/>
      <c r="V1120" s="3"/>
      <c r="W1120" s="3"/>
      <c r="X1120" s="3"/>
      <c r="Y1120" s="29"/>
      <c r="Z1120" s="3"/>
      <c r="AA1120" s="1"/>
      <c r="AB1120" s="3"/>
      <c r="AC1120" s="3"/>
      <c r="AD1120" s="3"/>
      <c r="AE1120" s="3"/>
      <c r="AF1120" s="3"/>
      <c r="AG1120" s="11"/>
      <c r="AH1120" s="3"/>
      <c r="AI1120" s="3"/>
      <c r="AJ1120" s="2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  <c r="DL1120" s="2"/>
      <c r="DM1120" s="2"/>
      <c r="DN1120" s="2"/>
      <c r="DO1120" s="2"/>
      <c r="DP1120" s="2"/>
      <c r="DQ1120" s="2"/>
      <c r="DR1120" s="2"/>
      <c r="DS1120" s="2"/>
      <c r="DT1120" s="2"/>
      <c r="DU1120" s="2"/>
      <c r="DV1120" s="2"/>
      <c r="DW1120" s="2"/>
      <c r="DX1120" s="2"/>
      <c r="DY1120" s="2"/>
      <c r="DZ1120" s="2"/>
      <c r="EA1120" s="2"/>
      <c r="EB1120" s="2"/>
      <c r="EC1120" s="2"/>
      <c r="ED1120" s="2"/>
      <c r="EE1120" s="2"/>
      <c r="EF1120" s="2"/>
      <c r="EG1120" s="2"/>
      <c r="EH1120" s="2"/>
      <c r="EI1120" s="2"/>
      <c r="EJ1120" s="2"/>
      <c r="EK1120" s="2"/>
      <c r="EL1120" s="2"/>
      <c r="EM1120" s="2"/>
      <c r="EN1120" s="2"/>
      <c r="EO1120" s="2"/>
      <c r="EP1120" s="2"/>
      <c r="EQ1120" s="2"/>
      <c r="ER1120" s="2"/>
      <c r="ES1120" s="2"/>
      <c r="ET1120" s="2"/>
      <c r="EU1120" s="2"/>
      <c r="EV1120" s="2"/>
      <c r="EW1120" s="2"/>
      <c r="EX1120" s="2"/>
      <c r="EY1120" s="2"/>
    </row>
    <row r="1121" spans="1:155" x14ac:dyDescent="0.15">
      <c r="A1121" s="115"/>
      <c r="B1121" s="116"/>
      <c r="C1121" s="14"/>
      <c r="D1121" s="95"/>
      <c r="E1121" s="93"/>
      <c r="F1121" s="14"/>
      <c r="G1121" s="14"/>
      <c r="H1121" s="14"/>
      <c r="I1121" s="14"/>
      <c r="J1121" s="13"/>
      <c r="K1121" s="29"/>
      <c r="L1121" s="2"/>
      <c r="M1121" s="17"/>
      <c r="N1121" s="12"/>
      <c r="O1121" s="12"/>
      <c r="P1121" s="17"/>
      <c r="Q1121" s="14"/>
      <c r="R1121" s="20"/>
      <c r="S1121" s="14"/>
      <c r="T1121" s="4"/>
      <c r="U1121" s="29"/>
      <c r="V1121" s="3"/>
      <c r="W1121" s="3"/>
      <c r="X1121" s="3"/>
      <c r="Y1121" s="29"/>
      <c r="Z1121" s="3"/>
      <c r="AA1121" s="1"/>
      <c r="AB1121" s="3"/>
      <c r="AC1121" s="3"/>
      <c r="AD1121" s="3"/>
      <c r="AE1121" s="3"/>
      <c r="AF1121" s="3"/>
      <c r="AG1121" s="11"/>
      <c r="AH1121" s="3"/>
      <c r="AI1121" s="3"/>
      <c r="AJ1121" s="2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  <c r="DL1121" s="2"/>
      <c r="DM1121" s="2"/>
      <c r="DN1121" s="2"/>
      <c r="DO1121" s="2"/>
      <c r="DP1121" s="2"/>
      <c r="DQ1121" s="2"/>
      <c r="DR1121" s="2"/>
      <c r="DS1121" s="2"/>
      <c r="DT1121" s="2"/>
      <c r="DU1121" s="2"/>
      <c r="DV1121" s="2"/>
      <c r="DW1121" s="2"/>
      <c r="DX1121" s="2"/>
      <c r="DY1121" s="2"/>
      <c r="DZ1121" s="2"/>
      <c r="EA1121" s="2"/>
      <c r="EB1121" s="2"/>
      <c r="EC1121" s="2"/>
      <c r="ED1121" s="2"/>
      <c r="EE1121" s="2"/>
      <c r="EF1121" s="2"/>
      <c r="EG1121" s="2"/>
      <c r="EH1121" s="2"/>
      <c r="EI1121" s="2"/>
      <c r="EJ1121" s="2"/>
      <c r="EK1121" s="2"/>
      <c r="EL1121" s="2"/>
      <c r="EM1121" s="2"/>
      <c r="EN1121" s="2"/>
      <c r="EO1121" s="2"/>
      <c r="EP1121" s="2"/>
      <c r="EQ1121" s="2"/>
      <c r="ER1121" s="2"/>
      <c r="ES1121" s="2"/>
      <c r="ET1121" s="2"/>
      <c r="EU1121" s="2"/>
      <c r="EV1121" s="2"/>
      <c r="EW1121" s="2"/>
      <c r="EX1121" s="2"/>
      <c r="EY1121" s="2"/>
    </row>
    <row r="1122" spans="1:155" x14ac:dyDescent="0.15">
      <c r="A1122" s="115"/>
      <c r="B1122" s="116"/>
      <c r="C1122" s="14"/>
      <c r="D1122" s="95"/>
      <c r="E1122" s="93"/>
      <c r="F1122" s="14"/>
      <c r="G1122" s="14"/>
      <c r="H1122" s="14"/>
      <c r="I1122" s="14"/>
      <c r="J1122" s="13"/>
      <c r="K1122" s="29"/>
      <c r="L1122" s="2"/>
      <c r="M1122" s="17"/>
      <c r="N1122" s="12"/>
      <c r="O1122" s="12"/>
      <c r="P1122" s="17"/>
      <c r="Q1122" s="14"/>
      <c r="R1122" s="20"/>
      <c r="S1122" s="14"/>
      <c r="T1122" s="4"/>
      <c r="U1122" s="29"/>
      <c r="V1122" s="3"/>
      <c r="W1122" s="3"/>
      <c r="X1122" s="3"/>
      <c r="Y1122" s="29"/>
      <c r="Z1122" s="3"/>
      <c r="AA1122" s="1"/>
      <c r="AB1122" s="3"/>
      <c r="AC1122" s="3"/>
      <c r="AD1122" s="3"/>
      <c r="AE1122" s="3"/>
      <c r="AF1122" s="3"/>
      <c r="AG1122" s="11"/>
      <c r="AH1122" s="3"/>
      <c r="AI1122" s="3"/>
      <c r="AJ1122" s="2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  <c r="DL1122" s="2"/>
      <c r="DM1122" s="2"/>
      <c r="DN1122" s="2"/>
      <c r="DO1122" s="2"/>
      <c r="DP1122" s="2"/>
      <c r="DQ1122" s="2"/>
      <c r="DR1122" s="2"/>
      <c r="DS1122" s="2"/>
      <c r="DT1122" s="2"/>
      <c r="DU1122" s="2"/>
      <c r="DV1122" s="2"/>
      <c r="DW1122" s="2"/>
      <c r="DX1122" s="2"/>
      <c r="DY1122" s="2"/>
      <c r="DZ1122" s="2"/>
      <c r="EA1122" s="2"/>
      <c r="EB1122" s="2"/>
      <c r="EC1122" s="2"/>
      <c r="ED1122" s="2"/>
      <c r="EE1122" s="2"/>
      <c r="EF1122" s="2"/>
      <c r="EG1122" s="2"/>
      <c r="EH1122" s="2"/>
      <c r="EI1122" s="2"/>
      <c r="EJ1122" s="2"/>
      <c r="EK1122" s="2"/>
      <c r="EL1122" s="2"/>
      <c r="EM1122" s="2"/>
      <c r="EN1122" s="2"/>
      <c r="EO1122" s="2"/>
      <c r="EP1122" s="2"/>
      <c r="EQ1122" s="2"/>
      <c r="ER1122" s="2"/>
      <c r="ES1122" s="2"/>
      <c r="ET1122" s="2"/>
      <c r="EU1122" s="2"/>
      <c r="EV1122" s="2"/>
      <c r="EW1122" s="2"/>
      <c r="EX1122" s="2"/>
      <c r="EY1122" s="2"/>
    </row>
    <row r="1123" spans="1:155" x14ac:dyDescent="0.15">
      <c r="A1123" s="115"/>
      <c r="B1123" s="116"/>
      <c r="C1123" s="14"/>
      <c r="D1123" s="95"/>
      <c r="E1123" s="93"/>
      <c r="F1123" s="14"/>
      <c r="G1123" s="14"/>
      <c r="H1123" s="14"/>
      <c r="I1123" s="14"/>
      <c r="J1123" s="13"/>
      <c r="K1123" s="29"/>
      <c r="L1123" s="2"/>
      <c r="M1123" s="17"/>
      <c r="N1123" s="12"/>
      <c r="O1123" s="12"/>
      <c r="P1123" s="17"/>
      <c r="Q1123" s="14"/>
      <c r="R1123" s="20"/>
      <c r="S1123" s="14"/>
      <c r="T1123" s="4"/>
      <c r="U1123" s="29"/>
      <c r="V1123" s="3"/>
      <c r="W1123" s="3"/>
      <c r="X1123" s="3"/>
      <c r="Y1123" s="29"/>
      <c r="Z1123" s="3"/>
      <c r="AA1123" s="1"/>
      <c r="AB1123" s="3"/>
      <c r="AC1123" s="3"/>
      <c r="AD1123" s="3"/>
      <c r="AE1123" s="3"/>
      <c r="AF1123" s="3"/>
      <c r="AG1123" s="11"/>
      <c r="AH1123" s="3"/>
      <c r="AI1123" s="3"/>
      <c r="AJ1123" s="2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  <c r="DL1123" s="2"/>
      <c r="DM1123" s="2"/>
      <c r="DN1123" s="2"/>
      <c r="DO1123" s="2"/>
      <c r="DP1123" s="2"/>
      <c r="DQ1123" s="2"/>
      <c r="DR1123" s="2"/>
      <c r="DS1123" s="2"/>
      <c r="DT1123" s="2"/>
      <c r="DU1123" s="2"/>
      <c r="DV1123" s="2"/>
      <c r="DW1123" s="2"/>
      <c r="DX1123" s="2"/>
      <c r="DY1123" s="2"/>
      <c r="DZ1123" s="2"/>
      <c r="EA1123" s="2"/>
      <c r="EB1123" s="2"/>
      <c r="EC1123" s="2"/>
      <c r="ED1123" s="2"/>
      <c r="EE1123" s="2"/>
      <c r="EF1123" s="2"/>
      <c r="EG1123" s="2"/>
      <c r="EH1123" s="2"/>
      <c r="EI1123" s="2"/>
      <c r="EJ1123" s="2"/>
      <c r="EK1123" s="2"/>
      <c r="EL1123" s="2"/>
      <c r="EM1123" s="2"/>
      <c r="EN1123" s="2"/>
      <c r="EO1123" s="2"/>
      <c r="EP1123" s="2"/>
      <c r="EQ1123" s="2"/>
      <c r="ER1123" s="2"/>
      <c r="ES1123" s="2"/>
      <c r="ET1123" s="2"/>
      <c r="EU1123" s="2"/>
      <c r="EV1123" s="2"/>
      <c r="EW1123" s="2"/>
      <c r="EX1123" s="2"/>
      <c r="EY1123" s="2"/>
    </row>
    <row r="1124" spans="1:155" x14ac:dyDescent="0.15">
      <c r="A1124" s="115"/>
      <c r="B1124" s="116"/>
      <c r="C1124" s="14"/>
      <c r="D1124" s="95"/>
      <c r="E1124" s="93"/>
      <c r="F1124" s="14"/>
      <c r="G1124" s="14"/>
      <c r="H1124" s="14"/>
      <c r="I1124" s="14"/>
      <c r="J1124" s="13"/>
      <c r="K1124" s="29"/>
      <c r="L1124" s="2"/>
      <c r="M1124" s="17"/>
      <c r="N1124" s="12"/>
      <c r="O1124" s="12"/>
      <c r="P1124" s="17"/>
      <c r="Q1124" s="14"/>
      <c r="R1124" s="20"/>
      <c r="S1124" s="14"/>
      <c r="T1124" s="4"/>
      <c r="U1124" s="29"/>
      <c r="V1124" s="3"/>
      <c r="W1124" s="3"/>
      <c r="X1124" s="3"/>
      <c r="Y1124" s="29"/>
      <c r="Z1124" s="3"/>
      <c r="AA1124" s="1"/>
      <c r="AB1124" s="3"/>
      <c r="AC1124" s="3"/>
      <c r="AD1124" s="3"/>
      <c r="AE1124" s="3"/>
      <c r="AF1124" s="3"/>
      <c r="AG1124" s="11"/>
      <c r="AH1124" s="3"/>
      <c r="AI1124" s="3"/>
      <c r="AJ1124" s="2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  <c r="DL1124" s="2"/>
      <c r="DM1124" s="2"/>
      <c r="DN1124" s="2"/>
      <c r="DO1124" s="2"/>
      <c r="DP1124" s="2"/>
      <c r="DQ1124" s="2"/>
      <c r="DR1124" s="2"/>
      <c r="DS1124" s="2"/>
      <c r="DT1124" s="2"/>
      <c r="DU1124" s="2"/>
      <c r="DV1124" s="2"/>
      <c r="DW1124" s="2"/>
      <c r="DX1124" s="2"/>
      <c r="DY1124" s="2"/>
      <c r="DZ1124" s="2"/>
      <c r="EA1124" s="2"/>
      <c r="EB1124" s="2"/>
      <c r="EC1124" s="2"/>
      <c r="ED1124" s="2"/>
      <c r="EE1124" s="2"/>
      <c r="EF1124" s="2"/>
      <c r="EG1124" s="2"/>
      <c r="EH1124" s="2"/>
      <c r="EI1124" s="2"/>
      <c r="EJ1124" s="2"/>
      <c r="EK1124" s="2"/>
      <c r="EL1124" s="2"/>
      <c r="EM1124" s="2"/>
      <c r="EN1124" s="2"/>
      <c r="EO1124" s="2"/>
      <c r="EP1124" s="2"/>
      <c r="EQ1124" s="2"/>
      <c r="ER1124" s="2"/>
      <c r="ES1124" s="2"/>
      <c r="ET1124" s="2"/>
      <c r="EU1124" s="2"/>
      <c r="EV1124" s="2"/>
      <c r="EW1124" s="2"/>
      <c r="EX1124" s="2"/>
      <c r="EY1124" s="2"/>
    </row>
    <row r="1125" spans="1:155" x14ac:dyDescent="0.15">
      <c r="A1125" s="115"/>
      <c r="B1125" s="116"/>
      <c r="C1125" s="14"/>
      <c r="D1125" s="95"/>
      <c r="E1125" s="93"/>
      <c r="F1125" s="14"/>
      <c r="G1125" s="14"/>
      <c r="H1125" s="14"/>
      <c r="I1125" s="14"/>
      <c r="J1125" s="13"/>
      <c r="K1125" s="29"/>
      <c r="L1125" s="2"/>
      <c r="M1125" s="17"/>
      <c r="N1125" s="12"/>
      <c r="O1125" s="12"/>
      <c r="P1125" s="17"/>
      <c r="Q1125" s="14"/>
      <c r="R1125" s="20"/>
      <c r="S1125" s="14"/>
      <c r="T1125" s="4"/>
      <c r="U1125" s="29"/>
      <c r="V1125" s="3"/>
      <c r="W1125" s="3"/>
      <c r="X1125" s="3"/>
      <c r="Y1125" s="29"/>
      <c r="Z1125" s="3"/>
      <c r="AA1125" s="1"/>
      <c r="AB1125" s="3"/>
      <c r="AC1125" s="3"/>
      <c r="AD1125" s="3"/>
      <c r="AE1125" s="3"/>
      <c r="AF1125" s="3"/>
      <c r="AG1125" s="11"/>
      <c r="AH1125" s="3"/>
      <c r="AI1125" s="3"/>
      <c r="AJ1125" s="2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2"/>
      <c r="DD1125" s="2"/>
      <c r="DE1125" s="2"/>
      <c r="DF1125" s="2"/>
      <c r="DG1125" s="2"/>
      <c r="DH1125" s="2"/>
      <c r="DI1125" s="2"/>
      <c r="DJ1125" s="2"/>
      <c r="DK1125" s="2"/>
      <c r="DL1125" s="2"/>
      <c r="DM1125" s="2"/>
      <c r="DN1125" s="2"/>
      <c r="DO1125" s="2"/>
      <c r="DP1125" s="2"/>
      <c r="DQ1125" s="2"/>
      <c r="DR1125" s="2"/>
      <c r="DS1125" s="2"/>
      <c r="DT1125" s="2"/>
      <c r="DU1125" s="2"/>
      <c r="DV1125" s="2"/>
      <c r="DW1125" s="2"/>
      <c r="DX1125" s="2"/>
      <c r="DY1125" s="2"/>
      <c r="DZ1125" s="2"/>
      <c r="EA1125" s="2"/>
      <c r="EB1125" s="2"/>
      <c r="EC1125" s="2"/>
      <c r="ED1125" s="2"/>
      <c r="EE1125" s="2"/>
      <c r="EF1125" s="2"/>
      <c r="EG1125" s="2"/>
      <c r="EH1125" s="2"/>
      <c r="EI1125" s="2"/>
      <c r="EJ1125" s="2"/>
      <c r="EK1125" s="2"/>
      <c r="EL1125" s="2"/>
      <c r="EM1125" s="2"/>
      <c r="EN1125" s="2"/>
      <c r="EO1125" s="2"/>
      <c r="EP1125" s="2"/>
      <c r="EQ1125" s="2"/>
      <c r="ER1125" s="2"/>
      <c r="ES1125" s="2"/>
      <c r="ET1125" s="2"/>
      <c r="EU1125" s="2"/>
      <c r="EV1125" s="2"/>
      <c r="EW1125" s="2"/>
      <c r="EX1125" s="2"/>
      <c r="EY1125" s="2"/>
    </row>
    <row r="1126" spans="1:155" x14ac:dyDescent="0.15">
      <c r="A1126" s="115"/>
      <c r="B1126" s="116"/>
      <c r="C1126" s="14"/>
      <c r="D1126" s="95"/>
      <c r="E1126" s="93"/>
      <c r="F1126" s="14"/>
      <c r="G1126" s="14"/>
      <c r="H1126" s="14"/>
      <c r="I1126" s="14"/>
      <c r="J1126" s="13"/>
      <c r="K1126" s="29"/>
      <c r="L1126" s="2"/>
      <c r="M1126" s="17"/>
      <c r="N1126" s="12"/>
      <c r="O1126" s="12"/>
      <c r="P1126" s="17"/>
      <c r="Q1126" s="14"/>
      <c r="R1126" s="20"/>
      <c r="S1126" s="14"/>
      <c r="T1126" s="4"/>
      <c r="U1126" s="29"/>
      <c r="V1126" s="3"/>
      <c r="W1126" s="3"/>
      <c r="X1126" s="3"/>
      <c r="Y1126" s="29"/>
      <c r="Z1126" s="3"/>
      <c r="AA1126" s="1"/>
      <c r="AB1126" s="3"/>
      <c r="AC1126" s="3"/>
      <c r="AD1126" s="3"/>
      <c r="AE1126" s="3"/>
      <c r="AF1126" s="3"/>
      <c r="AG1126" s="11"/>
      <c r="AH1126" s="3"/>
      <c r="AI1126" s="3"/>
      <c r="AJ1126" s="2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  <c r="DL1126" s="2"/>
      <c r="DM1126" s="2"/>
      <c r="DN1126" s="2"/>
      <c r="DO1126" s="2"/>
      <c r="DP1126" s="2"/>
      <c r="DQ1126" s="2"/>
      <c r="DR1126" s="2"/>
      <c r="DS1126" s="2"/>
      <c r="DT1126" s="2"/>
      <c r="DU1126" s="2"/>
      <c r="DV1126" s="2"/>
      <c r="DW1126" s="2"/>
      <c r="DX1126" s="2"/>
      <c r="DY1126" s="2"/>
      <c r="DZ1126" s="2"/>
      <c r="EA1126" s="2"/>
      <c r="EB1126" s="2"/>
      <c r="EC1126" s="2"/>
      <c r="ED1126" s="2"/>
      <c r="EE1126" s="2"/>
      <c r="EF1126" s="2"/>
      <c r="EG1126" s="2"/>
      <c r="EH1126" s="2"/>
      <c r="EI1126" s="2"/>
      <c r="EJ1126" s="2"/>
      <c r="EK1126" s="2"/>
      <c r="EL1126" s="2"/>
      <c r="EM1126" s="2"/>
      <c r="EN1126" s="2"/>
      <c r="EO1126" s="2"/>
      <c r="EP1126" s="2"/>
      <c r="EQ1126" s="2"/>
      <c r="ER1126" s="2"/>
      <c r="ES1126" s="2"/>
      <c r="ET1126" s="2"/>
      <c r="EU1126" s="2"/>
      <c r="EV1126" s="2"/>
      <c r="EW1126" s="2"/>
      <c r="EX1126" s="2"/>
      <c r="EY1126" s="2"/>
    </row>
    <row r="1127" spans="1:155" x14ac:dyDescent="0.15">
      <c r="A1127" s="115"/>
      <c r="B1127" s="116"/>
      <c r="C1127" s="14"/>
      <c r="D1127" s="95"/>
      <c r="E1127" s="93"/>
      <c r="F1127" s="14"/>
      <c r="G1127" s="14"/>
      <c r="H1127" s="14"/>
      <c r="I1127" s="14"/>
      <c r="J1127" s="13"/>
      <c r="K1127" s="29"/>
      <c r="L1127" s="2"/>
      <c r="M1127" s="17"/>
      <c r="N1127" s="12"/>
      <c r="O1127" s="12"/>
      <c r="P1127" s="17"/>
      <c r="Q1127" s="14"/>
      <c r="R1127" s="20"/>
      <c r="S1127" s="14"/>
      <c r="T1127" s="4"/>
      <c r="U1127" s="29"/>
      <c r="V1127" s="3"/>
      <c r="W1127" s="3"/>
      <c r="X1127" s="3"/>
      <c r="Y1127" s="29"/>
      <c r="Z1127" s="3"/>
      <c r="AA1127" s="1"/>
      <c r="AB1127" s="3"/>
      <c r="AC1127" s="3"/>
      <c r="AD1127" s="3"/>
      <c r="AE1127" s="3"/>
      <c r="AF1127" s="3"/>
      <c r="AG1127" s="11"/>
      <c r="AH1127" s="3"/>
      <c r="AI1127" s="3"/>
      <c r="AJ1127" s="2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2"/>
      <c r="DJ1127" s="2"/>
      <c r="DK1127" s="2"/>
      <c r="DL1127" s="2"/>
      <c r="DM1127" s="2"/>
      <c r="DN1127" s="2"/>
      <c r="DO1127" s="2"/>
      <c r="DP1127" s="2"/>
      <c r="DQ1127" s="2"/>
      <c r="DR1127" s="2"/>
      <c r="DS1127" s="2"/>
      <c r="DT1127" s="2"/>
      <c r="DU1127" s="2"/>
      <c r="DV1127" s="2"/>
      <c r="DW1127" s="2"/>
      <c r="DX1127" s="2"/>
      <c r="DY1127" s="2"/>
      <c r="DZ1127" s="2"/>
      <c r="EA1127" s="2"/>
      <c r="EB1127" s="2"/>
      <c r="EC1127" s="2"/>
      <c r="ED1127" s="2"/>
      <c r="EE1127" s="2"/>
      <c r="EF1127" s="2"/>
      <c r="EG1127" s="2"/>
      <c r="EH1127" s="2"/>
      <c r="EI1127" s="2"/>
      <c r="EJ1127" s="2"/>
      <c r="EK1127" s="2"/>
      <c r="EL1127" s="2"/>
      <c r="EM1127" s="2"/>
      <c r="EN1127" s="2"/>
      <c r="EO1127" s="2"/>
      <c r="EP1127" s="2"/>
      <c r="EQ1127" s="2"/>
      <c r="ER1127" s="2"/>
      <c r="ES1127" s="2"/>
      <c r="ET1127" s="2"/>
      <c r="EU1127" s="2"/>
      <c r="EV1127" s="2"/>
      <c r="EW1127" s="2"/>
      <c r="EX1127" s="2"/>
      <c r="EY1127" s="2"/>
    </row>
    <row r="1128" spans="1:155" x14ac:dyDescent="0.15">
      <c r="A1128" s="115"/>
      <c r="B1128" s="116"/>
      <c r="C1128" s="14"/>
      <c r="D1128" s="95"/>
      <c r="E1128" s="93"/>
      <c r="F1128" s="14"/>
      <c r="G1128" s="14"/>
      <c r="H1128" s="14"/>
      <c r="I1128" s="14"/>
      <c r="J1128" s="13"/>
      <c r="K1128" s="29"/>
      <c r="L1128" s="2"/>
      <c r="M1128" s="17"/>
      <c r="N1128" s="12"/>
      <c r="O1128" s="12"/>
      <c r="P1128" s="17"/>
      <c r="Q1128" s="14"/>
      <c r="R1128" s="20"/>
      <c r="S1128" s="14"/>
      <c r="T1128" s="4"/>
      <c r="U1128" s="29"/>
      <c r="V1128" s="3"/>
      <c r="W1128" s="3"/>
      <c r="X1128" s="3"/>
      <c r="Y1128" s="29"/>
      <c r="Z1128" s="3"/>
      <c r="AA1128" s="1"/>
      <c r="AB1128" s="3"/>
      <c r="AC1128" s="3"/>
      <c r="AD1128" s="3"/>
      <c r="AE1128" s="3"/>
      <c r="AF1128" s="3"/>
      <c r="AG1128" s="11"/>
      <c r="AH1128" s="3"/>
      <c r="AI1128" s="3"/>
      <c r="AJ1128" s="2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2"/>
      <c r="DJ1128" s="2"/>
      <c r="DK1128" s="2"/>
      <c r="DL1128" s="2"/>
      <c r="DM1128" s="2"/>
      <c r="DN1128" s="2"/>
      <c r="DO1128" s="2"/>
      <c r="DP1128" s="2"/>
      <c r="DQ1128" s="2"/>
      <c r="DR1128" s="2"/>
      <c r="DS1128" s="2"/>
      <c r="DT1128" s="2"/>
      <c r="DU1128" s="2"/>
      <c r="DV1128" s="2"/>
      <c r="DW1128" s="2"/>
      <c r="DX1128" s="2"/>
      <c r="DY1128" s="2"/>
      <c r="DZ1128" s="2"/>
      <c r="EA1128" s="2"/>
      <c r="EB1128" s="2"/>
      <c r="EC1128" s="2"/>
      <c r="ED1128" s="2"/>
      <c r="EE1128" s="2"/>
      <c r="EF1128" s="2"/>
      <c r="EG1128" s="2"/>
      <c r="EH1128" s="2"/>
      <c r="EI1128" s="2"/>
      <c r="EJ1128" s="2"/>
      <c r="EK1128" s="2"/>
      <c r="EL1128" s="2"/>
      <c r="EM1128" s="2"/>
      <c r="EN1128" s="2"/>
      <c r="EO1128" s="2"/>
      <c r="EP1128" s="2"/>
      <c r="EQ1128" s="2"/>
      <c r="ER1128" s="2"/>
      <c r="ES1128" s="2"/>
      <c r="ET1128" s="2"/>
      <c r="EU1128" s="2"/>
      <c r="EV1128" s="2"/>
      <c r="EW1128" s="2"/>
      <c r="EX1128" s="2"/>
      <c r="EY1128" s="2"/>
    </row>
    <row r="1129" spans="1:155" x14ac:dyDescent="0.15">
      <c r="A1129" s="115"/>
      <c r="B1129" s="116"/>
      <c r="C1129" s="14"/>
      <c r="D1129" s="95"/>
      <c r="E1129" s="93"/>
      <c r="F1129" s="14"/>
      <c r="G1129" s="14"/>
      <c r="H1129" s="14"/>
      <c r="I1129" s="14"/>
      <c r="J1129" s="13"/>
      <c r="K1129" s="29"/>
      <c r="L1129" s="2"/>
      <c r="M1129" s="17"/>
      <c r="N1129" s="12"/>
      <c r="O1129" s="12"/>
      <c r="P1129" s="17"/>
      <c r="Q1129" s="14"/>
      <c r="R1129" s="20"/>
      <c r="S1129" s="14"/>
      <c r="T1129" s="4"/>
      <c r="U1129" s="29"/>
      <c r="V1129" s="3"/>
      <c r="W1129" s="3"/>
      <c r="X1129" s="3"/>
      <c r="Y1129" s="29"/>
      <c r="Z1129" s="3"/>
      <c r="AA1129" s="1"/>
      <c r="AB1129" s="3"/>
      <c r="AC1129" s="3"/>
      <c r="AD1129" s="3"/>
      <c r="AE1129" s="3"/>
      <c r="AF1129" s="3"/>
      <c r="AG1129" s="11"/>
      <c r="AH1129" s="3"/>
      <c r="AI1129" s="3"/>
      <c r="AJ1129" s="2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2"/>
      <c r="DJ1129" s="2"/>
      <c r="DK1129" s="2"/>
      <c r="DL1129" s="2"/>
      <c r="DM1129" s="2"/>
      <c r="DN1129" s="2"/>
      <c r="DO1129" s="2"/>
      <c r="DP1129" s="2"/>
      <c r="DQ1129" s="2"/>
      <c r="DR1129" s="2"/>
      <c r="DS1129" s="2"/>
      <c r="DT1129" s="2"/>
      <c r="DU1129" s="2"/>
      <c r="DV1129" s="2"/>
      <c r="DW1129" s="2"/>
      <c r="DX1129" s="2"/>
      <c r="DY1129" s="2"/>
      <c r="DZ1129" s="2"/>
      <c r="EA1129" s="2"/>
      <c r="EB1129" s="2"/>
      <c r="EC1129" s="2"/>
      <c r="ED1129" s="2"/>
      <c r="EE1129" s="2"/>
      <c r="EF1129" s="2"/>
      <c r="EG1129" s="2"/>
      <c r="EH1129" s="2"/>
      <c r="EI1129" s="2"/>
      <c r="EJ1129" s="2"/>
      <c r="EK1129" s="2"/>
      <c r="EL1129" s="2"/>
      <c r="EM1129" s="2"/>
      <c r="EN1129" s="2"/>
      <c r="EO1129" s="2"/>
      <c r="EP1129" s="2"/>
      <c r="EQ1129" s="2"/>
      <c r="ER1129" s="2"/>
      <c r="ES1129" s="2"/>
      <c r="ET1129" s="2"/>
      <c r="EU1129" s="2"/>
      <c r="EV1129" s="2"/>
      <c r="EW1129" s="2"/>
      <c r="EX1129" s="2"/>
      <c r="EY1129" s="2"/>
    </row>
    <row r="1130" spans="1:155" x14ac:dyDescent="0.15">
      <c r="A1130" s="115"/>
      <c r="B1130" s="116"/>
      <c r="C1130" s="14"/>
      <c r="D1130" s="95"/>
      <c r="E1130" s="93"/>
      <c r="F1130" s="14"/>
      <c r="G1130" s="14"/>
      <c r="H1130" s="14"/>
      <c r="I1130" s="14"/>
      <c r="J1130" s="13"/>
      <c r="K1130" s="29"/>
      <c r="L1130" s="2"/>
      <c r="M1130" s="17"/>
      <c r="N1130" s="12"/>
      <c r="O1130" s="12"/>
      <c r="P1130" s="17"/>
      <c r="Q1130" s="14"/>
      <c r="R1130" s="20"/>
      <c r="S1130" s="14"/>
      <c r="T1130" s="4"/>
      <c r="U1130" s="29"/>
      <c r="V1130" s="3"/>
      <c r="W1130" s="3"/>
      <c r="X1130" s="3"/>
      <c r="Y1130" s="29"/>
      <c r="Z1130" s="3"/>
      <c r="AA1130" s="1"/>
      <c r="AB1130" s="3"/>
      <c r="AC1130" s="3"/>
      <c r="AD1130" s="3"/>
      <c r="AE1130" s="3"/>
      <c r="AF1130" s="3"/>
      <c r="AG1130" s="11"/>
      <c r="AH1130" s="3"/>
      <c r="AI1130" s="3"/>
      <c r="AJ1130" s="2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2"/>
      <c r="DJ1130" s="2"/>
      <c r="DK1130" s="2"/>
      <c r="DL1130" s="2"/>
      <c r="DM1130" s="2"/>
      <c r="DN1130" s="2"/>
      <c r="DO1130" s="2"/>
      <c r="DP1130" s="2"/>
      <c r="DQ1130" s="2"/>
      <c r="DR1130" s="2"/>
      <c r="DS1130" s="2"/>
      <c r="DT1130" s="2"/>
      <c r="DU1130" s="2"/>
      <c r="DV1130" s="2"/>
      <c r="DW1130" s="2"/>
      <c r="DX1130" s="2"/>
      <c r="DY1130" s="2"/>
      <c r="DZ1130" s="2"/>
      <c r="EA1130" s="2"/>
      <c r="EB1130" s="2"/>
      <c r="EC1130" s="2"/>
      <c r="ED1130" s="2"/>
      <c r="EE1130" s="2"/>
      <c r="EF1130" s="2"/>
      <c r="EG1130" s="2"/>
      <c r="EH1130" s="2"/>
      <c r="EI1130" s="2"/>
      <c r="EJ1130" s="2"/>
      <c r="EK1130" s="2"/>
      <c r="EL1130" s="2"/>
      <c r="EM1130" s="2"/>
      <c r="EN1130" s="2"/>
      <c r="EO1130" s="2"/>
      <c r="EP1130" s="2"/>
      <c r="EQ1130" s="2"/>
      <c r="ER1130" s="2"/>
      <c r="ES1130" s="2"/>
      <c r="ET1130" s="2"/>
      <c r="EU1130" s="2"/>
      <c r="EV1130" s="2"/>
      <c r="EW1130" s="2"/>
      <c r="EX1130" s="2"/>
      <c r="EY1130" s="2"/>
    </row>
    <row r="1131" spans="1:155" x14ac:dyDescent="0.15">
      <c r="A1131" s="115"/>
      <c r="B1131" s="116"/>
      <c r="C1131" s="14"/>
      <c r="D1131" s="95"/>
      <c r="E1131" s="93"/>
      <c r="F1131" s="14"/>
      <c r="G1131" s="14"/>
      <c r="H1131" s="14"/>
      <c r="I1131" s="14"/>
      <c r="J1131" s="13"/>
      <c r="K1131" s="29"/>
      <c r="L1131" s="2"/>
      <c r="M1131" s="17"/>
      <c r="N1131" s="12"/>
      <c r="O1131" s="12"/>
      <c r="P1131" s="17"/>
      <c r="Q1131" s="14"/>
      <c r="R1131" s="20"/>
      <c r="S1131" s="14"/>
      <c r="T1131" s="4"/>
      <c r="U1131" s="29"/>
      <c r="V1131" s="3"/>
      <c r="W1131" s="3"/>
      <c r="X1131" s="3"/>
      <c r="Y1131" s="29"/>
      <c r="Z1131" s="3"/>
      <c r="AA1131" s="1"/>
      <c r="AB1131" s="3"/>
      <c r="AC1131" s="3"/>
      <c r="AD1131" s="3"/>
      <c r="AE1131" s="3"/>
      <c r="AF1131" s="3"/>
      <c r="AG1131" s="11"/>
      <c r="AH1131" s="3"/>
      <c r="AI1131" s="3"/>
      <c r="AJ1131" s="2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/>
      <c r="DB1131" s="2"/>
      <c r="DC1131" s="2"/>
      <c r="DD1131" s="2"/>
      <c r="DE1131" s="2"/>
      <c r="DF1131" s="2"/>
      <c r="DG1131" s="2"/>
      <c r="DH1131" s="2"/>
      <c r="DI1131" s="2"/>
      <c r="DJ1131" s="2"/>
      <c r="DK1131" s="2"/>
      <c r="DL1131" s="2"/>
      <c r="DM1131" s="2"/>
      <c r="DN1131" s="2"/>
      <c r="DO1131" s="2"/>
      <c r="DP1131" s="2"/>
      <c r="DQ1131" s="2"/>
      <c r="DR1131" s="2"/>
      <c r="DS1131" s="2"/>
      <c r="DT1131" s="2"/>
      <c r="DU1131" s="2"/>
      <c r="DV1131" s="2"/>
      <c r="DW1131" s="2"/>
      <c r="DX1131" s="2"/>
      <c r="DY1131" s="2"/>
      <c r="DZ1131" s="2"/>
      <c r="EA1131" s="2"/>
      <c r="EB1131" s="2"/>
      <c r="EC1131" s="2"/>
      <c r="ED1131" s="2"/>
      <c r="EE1131" s="2"/>
      <c r="EF1131" s="2"/>
      <c r="EG1131" s="2"/>
      <c r="EH1131" s="2"/>
      <c r="EI1131" s="2"/>
      <c r="EJ1131" s="2"/>
      <c r="EK1131" s="2"/>
      <c r="EL1131" s="2"/>
      <c r="EM1131" s="2"/>
      <c r="EN1131" s="2"/>
      <c r="EO1131" s="2"/>
      <c r="EP1131" s="2"/>
      <c r="EQ1131" s="2"/>
      <c r="ER1131" s="2"/>
      <c r="ES1131" s="2"/>
      <c r="ET1131" s="2"/>
      <c r="EU1131" s="2"/>
      <c r="EV1131" s="2"/>
      <c r="EW1131" s="2"/>
      <c r="EX1131" s="2"/>
      <c r="EY1131" s="2"/>
    </row>
    <row r="1132" spans="1:155" x14ac:dyDescent="0.15">
      <c r="A1132" s="115"/>
      <c r="B1132" s="116"/>
      <c r="C1132" s="14"/>
      <c r="D1132" s="95"/>
      <c r="E1132" s="93"/>
      <c r="F1132" s="14"/>
      <c r="G1132" s="14"/>
      <c r="H1132" s="14"/>
      <c r="I1132" s="14"/>
      <c r="J1132" s="13"/>
      <c r="K1132" s="29"/>
      <c r="L1132" s="2"/>
      <c r="M1132" s="17"/>
      <c r="N1132" s="12"/>
      <c r="O1132" s="12"/>
      <c r="P1132" s="17"/>
      <c r="Q1132" s="14"/>
      <c r="R1132" s="20"/>
      <c r="S1132" s="14"/>
      <c r="T1132" s="4"/>
      <c r="U1132" s="29"/>
      <c r="V1132" s="3"/>
      <c r="W1132" s="3"/>
      <c r="X1132" s="3"/>
      <c r="Y1132" s="29"/>
      <c r="Z1132" s="3"/>
      <c r="AA1132" s="1"/>
      <c r="AB1132" s="3"/>
      <c r="AC1132" s="3"/>
      <c r="AD1132" s="3"/>
      <c r="AE1132" s="3"/>
      <c r="AF1132" s="3"/>
      <c r="AG1132" s="11"/>
      <c r="AH1132" s="3"/>
      <c r="AI1132" s="3"/>
      <c r="AJ1132" s="2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  <c r="DL1132" s="2"/>
      <c r="DM1132" s="2"/>
      <c r="DN1132" s="2"/>
      <c r="DO1132" s="2"/>
      <c r="DP1132" s="2"/>
      <c r="DQ1132" s="2"/>
      <c r="DR1132" s="2"/>
      <c r="DS1132" s="2"/>
      <c r="DT1132" s="2"/>
      <c r="DU1132" s="2"/>
      <c r="DV1132" s="2"/>
      <c r="DW1132" s="2"/>
      <c r="DX1132" s="2"/>
      <c r="DY1132" s="2"/>
      <c r="DZ1132" s="2"/>
      <c r="EA1132" s="2"/>
      <c r="EB1132" s="2"/>
      <c r="EC1132" s="2"/>
      <c r="ED1132" s="2"/>
      <c r="EE1132" s="2"/>
      <c r="EF1132" s="2"/>
      <c r="EG1132" s="2"/>
      <c r="EH1132" s="2"/>
      <c r="EI1132" s="2"/>
      <c r="EJ1132" s="2"/>
      <c r="EK1132" s="2"/>
      <c r="EL1132" s="2"/>
      <c r="EM1132" s="2"/>
      <c r="EN1132" s="2"/>
      <c r="EO1132" s="2"/>
      <c r="EP1132" s="2"/>
      <c r="EQ1132" s="2"/>
      <c r="ER1132" s="2"/>
      <c r="ES1132" s="2"/>
      <c r="ET1132" s="2"/>
      <c r="EU1132" s="2"/>
      <c r="EV1132" s="2"/>
      <c r="EW1132" s="2"/>
      <c r="EX1132" s="2"/>
      <c r="EY1132" s="2"/>
    </row>
    <row r="1133" spans="1:155" x14ac:dyDescent="0.15">
      <c r="A1133" s="115"/>
      <c r="B1133" s="116"/>
      <c r="C1133" s="14"/>
      <c r="D1133" s="95"/>
      <c r="E1133" s="93"/>
      <c r="F1133" s="14"/>
      <c r="G1133" s="14"/>
      <c r="H1133" s="14"/>
      <c r="I1133" s="14"/>
      <c r="J1133" s="13"/>
      <c r="K1133" s="29"/>
      <c r="L1133" s="2"/>
      <c r="M1133" s="17"/>
      <c r="N1133" s="12"/>
      <c r="O1133" s="12"/>
      <c r="P1133" s="17"/>
      <c r="Q1133" s="14"/>
      <c r="R1133" s="20"/>
      <c r="S1133" s="14"/>
      <c r="T1133" s="4"/>
      <c r="U1133" s="29"/>
      <c r="V1133" s="3"/>
      <c r="W1133" s="3"/>
      <c r="X1133" s="3"/>
      <c r="Y1133" s="29"/>
      <c r="Z1133" s="3"/>
      <c r="AA1133" s="1"/>
      <c r="AB1133" s="3"/>
      <c r="AC1133" s="3"/>
      <c r="AD1133" s="3"/>
      <c r="AE1133" s="3"/>
      <c r="AF1133" s="3"/>
      <c r="AG1133" s="11"/>
      <c r="AH1133" s="3"/>
      <c r="AI1133" s="3"/>
      <c r="AJ1133" s="2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2"/>
      <c r="DD1133" s="2"/>
      <c r="DE1133" s="2"/>
      <c r="DF1133" s="2"/>
      <c r="DG1133" s="2"/>
      <c r="DH1133" s="2"/>
      <c r="DI1133" s="2"/>
      <c r="DJ1133" s="2"/>
      <c r="DK1133" s="2"/>
      <c r="DL1133" s="2"/>
      <c r="DM1133" s="2"/>
      <c r="DN1133" s="2"/>
      <c r="DO1133" s="2"/>
      <c r="DP1133" s="2"/>
      <c r="DQ1133" s="2"/>
      <c r="DR1133" s="2"/>
      <c r="DS1133" s="2"/>
      <c r="DT1133" s="2"/>
      <c r="DU1133" s="2"/>
      <c r="DV1133" s="2"/>
      <c r="DW1133" s="2"/>
      <c r="DX1133" s="2"/>
      <c r="DY1133" s="2"/>
      <c r="DZ1133" s="2"/>
      <c r="EA1133" s="2"/>
      <c r="EB1133" s="2"/>
      <c r="EC1133" s="2"/>
      <c r="ED1133" s="2"/>
      <c r="EE1133" s="2"/>
      <c r="EF1133" s="2"/>
      <c r="EG1133" s="2"/>
      <c r="EH1133" s="2"/>
      <c r="EI1133" s="2"/>
      <c r="EJ1133" s="2"/>
      <c r="EK1133" s="2"/>
      <c r="EL1133" s="2"/>
      <c r="EM1133" s="2"/>
      <c r="EN1133" s="2"/>
      <c r="EO1133" s="2"/>
      <c r="EP1133" s="2"/>
      <c r="EQ1133" s="2"/>
      <c r="ER1133" s="2"/>
      <c r="ES1133" s="2"/>
      <c r="ET1133" s="2"/>
      <c r="EU1133" s="2"/>
      <c r="EV1133" s="2"/>
      <c r="EW1133" s="2"/>
      <c r="EX1133" s="2"/>
      <c r="EY1133" s="2"/>
    </row>
    <row r="1134" spans="1:155" x14ac:dyDescent="0.15">
      <c r="A1134" s="115"/>
      <c r="B1134" s="116"/>
      <c r="C1134" s="14"/>
      <c r="D1134" s="95"/>
      <c r="E1134" s="93"/>
      <c r="F1134" s="14"/>
      <c r="G1134" s="14"/>
      <c r="H1134" s="14"/>
      <c r="I1134" s="14"/>
      <c r="J1134" s="13"/>
      <c r="K1134" s="29"/>
      <c r="L1134" s="2"/>
      <c r="M1134" s="17"/>
      <c r="N1134" s="12"/>
      <c r="O1134" s="12"/>
      <c r="P1134" s="17"/>
      <c r="Q1134" s="14"/>
      <c r="R1134" s="20"/>
      <c r="S1134" s="14"/>
      <c r="T1134" s="4"/>
      <c r="U1134" s="29"/>
      <c r="V1134" s="3"/>
      <c r="W1134" s="3"/>
      <c r="X1134" s="3"/>
      <c r="Y1134" s="29"/>
      <c r="Z1134" s="3"/>
      <c r="AA1134" s="1"/>
      <c r="AB1134" s="3"/>
      <c r="AC1134" s="3"/>
      <c r="AD1134" s="3"/>
      <c r="AE1134" s="3"/>
      <c r="AF1134" s="3"/>
      <c r="AG1134" s="11"/>
      <c r="AH1134" s="3"/>
      <c r="AI1134" s="3"/>
      <c r="AJ1134" s="2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  <c r="DB1134" s="2"/>
      <c r="DC1134" s="2"/>
      <c r="DD1134" s="2"/>
      <c r="DE1134" s="2"/>
      <c r="DF1134" s="2"/>
      <c r="DG1134" s="2"/>
      <c r="DH1134" s="2"/>
      <c r="DI1134" s="2"/>
      <c r="DJ1134" s="2"/>
      <c r="DK1134" s="2"/>
      <c r="DL1134" s="2"/>
      <c r="DM1134" s="2"/>
      <c r="DN1134" s="2"/>
      <c r="DO1134" s="2"/>
      <c r="DP1134" s="2"/>
      <c r="DQ1134" s="2"/>
      <c r="DR1134" s="2"/>
      <c r="DS1134" s="2"/>
      <c r="DT1134" s="2"/>
      <c r="DU1134" s="2"/>
      <c r="DV1134" s="2"/>
      <c r="DW1134" s="2"/>
      <c r="DX1134" s="2"/>
      <c r="DY1134" s="2"/>
      <c r="DZ1134" s="2"/>
      <c r="EA1134" s="2"/>
      <c r="EB1134" s="2"/>
      <c r="EC1134" s="2"/>
      <c r="ED1134" s="2"/>
      <c r="EE1134" s="2"/>
      <c r="EF1134" s="2"/>
      <c r="EG1134" s="2"/>
      <c r="EH1134" s="2"/>
      <c r="EI1134" s="2"/>
      <c r="EJ1134" s="2"/>
      <c r="EK1134" s="2"/>
      <c r="EL1134" s="2"/>
      <c r="EM1134" s="2"/>
      <c r="EN1134" s="2"/>
      <c r="EO1134" s="2"/>
      <c r="EP1134" s="2"/>
      <c r="EQ1134" s="2"/>
      <c r="ER1134" s="2"/>
      <c r="ES1134" s="2"/>
      <c r="ET1134" s="2"/>
      <c r="EU1134" s="2"/>
      <c r="EV1134" s="2"/>
      <c r="EW1134" s="2"/>
      <c r="EX1134" s="2"/>
      <c r="EY1134" s="2"/>
    </row>
    <row r="1135" spans="1:155" x14ac:dyDescent="0.15">
      <c r="A1135" s="115"/>
      <c r="B1135" s="116"/>
      <c r="C1135" s="14"/>
      <c r="D1135" s="95"/>
      <c r="E1135" s="93"/>
      <c r="F1135" s="14"/>
      <c r="G1135" s="14"/>
      <c r="H1135" s="14"/>
      <c r="I1135" s="14"/>
      <c r="J1135" s="13"/>
      <c r="K1135" s="29"/>
      <c r="L1135" s="2"/>
      <c r="M1135" s="17"/>
      <c r="N1135" s="12"/>
      <c r="O1135" s="12"/>
      <c r="P1135" s="17"/>
      <c r="Q1135" s="14"/>
      <c r="R1135" s="20"/>
      <c r="S1135" s="14"/>
      <c r="T1135" s="4"/>
      <c r="U1135" s="29"/>
      <c r="V1135" s="3"/>
      <c r="W1135" s="3"/>
      <c r="X1135" s="3"/>
      <c r="Y1135" s="29"/>
      <c r="Z1135" s="3"/>
      <c r="AA1135" s="1"/>
      <c r="AB1135" s="3"/>
      <c r="AC1135" s="3"/>
      <c r="AD1135" s="3"/>
      <c r="AE1135" s="3"/>
      <c r="AF1135" s="3"/>
      <c r="AG1135" s="11"/>
      <c r="AH1135" s="3"/>
      <c r="AI1135" s="3"/>
      <c r="AJ1135" s="2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  <c r="DB1135" s="2"/>
      <c r="DC1135" s="2"/>
      <c r="DD1135" s="2"/>
      <c r="DE1135" s="2"/>
      <c r="DF1135" s="2"/>
      <c r="DG1135" s="2"/>
      <c r="DH1135" s="2"/>
      <c r="DI1135" s="2"/>
      <c r="DJ1135" s="2"/>
      <c r="DK1135" s="2"/>
      <c r="DL1135" s="2"/>
      <c r="DM1135" s="2"/>
      <c r="DN1135" s="2"/>
      <c r="DO1135" s="2"/>
      <c r="DP1135" s="2"/>
      <c r="DQ1135" s="2"/>
      <c r="DR1135" s="2"/>
      <c r="DS1135" s="2"/>
      <c r="DT1135" s="2"/>
      <c r="DU1135" s="2"/>
      <c r="DV1135" s="2"/>
      <c r="DW1135" s="2"/>
      <c r="DX1135" s="2"/>
      <c r="DY1135" s="2"/>
      <c r="DZ1135" s="2"/>
      <c r="EA1135" s="2"/>
      <c r="EB1135" s="2"/>
      <c r="EC1135" s="2"/>
      <c r="ED1135" s="2"/>
      <c r="EE1135" s="2"/>
      <c r="EF1135" s="2"/>
      <c r="EG1135" s="2"/>
      <c r="EH1135" s="2"/>
      <c r="EI1135" s="2"/>
      <c r="EJ1135" s="2"/>
      <c r="EK1135" s="2"/>
      <c r="EL1135" s="2"/>
      <c r="EM1135" s="2"/>
      <c r="EN1135" s="2"/>
      <c r="EO1135" s="2"/>
      <c r="EP1135" s="2"/>
      <c r="EQ1135" s="2"/>
      <c r="ER1135" s="2"/>
      <c r="ES1135" s="2"/>
      <c r="ET1135" s="2"/>
      <c r="EU1135" s="2"/>
      <c r="EV1135" s="2"/>
      <c r="EW1135" s="2"/>
      <c r="EX1135" s="2"/>
      <c r="EY1135" s="2"/>
    </row>
    <row r="1136" spans="1:155" x14ac:dyDescent="0.15">
      <c r="A1136" s="115"/>
      <c r="B1136" s="116"/>
      <c r="C1136" s="14"/>
      <c r="D1136" s="95"/>
      <c r="E1136" s="93"/>
      <c r="F1136" s="14"/>
      <c r="G1136" s="14"/>
      <c r="H1136" s="14"/>
      <c r="I1136" s="14"/>
      <c r="J1136" s="13"/>
      <c r="K1136" s="29"/>
      <c r="L1136" s="2"/>
      <c r="M1136" s="17"/>
      <c r="N1136" s="12"/>
      <c r="O1136" s="12"/>
      <c r="P1136" s="17"/>
      <c r="Q1136" s="14"/>
      <c r="R1136" s="20"/>
      <c r="S1136" s="14"/>
      <c r="T1136" s="4"/>
      <c r="U1136" s="29"/>
      <c r="V1136" s="3"/>
      <c r="W1136" s="3"/>
      <c r="X1136" s="3"/>
      <c r="Y1136" s="29"/>
      <c r="Z1136" s="3"/>
      <c r="AA1136" s="1"/>
      <c r="AB1136" s="3"/>
      <c r="AC1136" s="3"/>
      <c r="AD1136" s="3"/>
      <c r="AE1136" s="3"/>
      <c r="AF1136" s="3"/>
      <c r="AG1136" s="11"/>
      <c r="AH1136" s="3"/>
      <c r="AI1136" s="3"/>
      <c r="AJ1136" s="2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  <c r="DL1136" s="2"/>
      <c r="DM1136" s="2"/>
      <c r="DN1136" s="2"/>
      <c r="DO1136" s="2"/>
      <c r="DP1136" s="2"/>
      <c r="DQ1136" s="2"/>
      <c r="DR1136" s="2"/>
      <c r="DS1136" s="2"/>
      <c r="DT1136" s="2"/>
      <c r="DU1136" s="2"/>
      <c r="DV1136" s="2"/>
      <c r="DW1136" s="2"/>
      <c r="DX1136" s="2"/>
      <c r="DY1136" s="2"/>
      <c r="DZ1136" s="2"/>
      <c r="EA1136" s="2"/>
      <c r="EB1136" s="2"/>
      <c r="EC1136" s="2"/>
      <c r="ED1136" s="2"/>
      <c r="EE1136" s="2"/>
      <c r="EF1136" s="2"/>
      <c r="EG1136" s="2"/>
      <c r="EH1136" s="2"/>
      <c r="EI1136" s="2"/>
      <c r="EJ1136" s="2"/>
      <c r="EK1136" s="2"/>
      <c r="EL1136" s="2"/>
      <c r="EM1136" s="2"/>
      <c r="EN1136" s="2"/>
      <c r="EO1136" s="2"/>
      <c r="EP1136" s="2"/>
      <c r="EQ1136" s="2"/>
      <c r="ER1136" s="2"/>
      <c r="ES1136" s="2"/>
      <c r="ET1136" s="2"/>
      <c r="EU1136" s="2"/>
      <c r="EV1136" s="2"/>
      <c r="EW1136" s="2"/>
      <c r="EX1136" s="2"/>
      <c r="EY1136" s="2"/>
    </row>
    <row r="1137" spans="1:155" x14ac:dyDescent="0.15">
      <c r="A1137" s="115"/>
      <c r="B1137" s="116"/>
      <c r="C1137" s="14"/>
      <c r="D1137" s="95"/>
      <c r="E1137" s="93"/>
      <c r="F1137" s="14"/>
      <c r="G1137" s="14"/>
      <c r="H1137" s="14"/>
      <c r="I1137" s="14"/>
      <c r="J1137" s="13"/>
      <c r="K1137" s="29"/>
      <c r="L1137" s="2"/>
      <c r="M1137" s="17"/>
      <c r="N1137" s="12"/>
      <c r="O1137" s="12"/>
      <c r="P1137" s="17"/>
      <c r="Q1137" s="14"/>
      <c r="R1137" s="20"/>
      <c r="S1137" s="14"/>
      <c r="T1137" s="4"/>
      <c r="U1137" s="29"/>
      <c r="V1137" s="3"/>
      <c r="W1137" s="3"/>
      <c r="X1137" s="3"/>
      <c r="Y1137" s="29"/>
      <c r="Z1137" s="3"/>
      <c r="AA1137" s="1"/>
      <c r="AB1137" s="3"/>
      <c r="AC1137" s="3"/>
      <c r="AD1137" s="3"/>
      <c r="AE1137" s="3"/>
      <c r="AF1137" s="3"/>
      <c r="AG1137" s="11"/>
      <c r="AH1137" s="3"/>
      <c r="AI1137" s="3"/>
      <c r="AJ1137" s="2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  <c r="DB1137" s="2"/>
      <c r="DC1137" s="2"/>
      <c r="DD1137" s="2"/>
      <c r="DE1137" s="2"/>
      <c r="DF1137" s="2"/>
      <c r="DG1137" s="2"/>
      <c r="DH1137" s="2"/>
      <c r="DI1137" s="2"/>
      <c r="DJ1137" s="2"/>
      <c r="DK1137" s="2"/>
      <c r="DL1137" s="2"/>
      <c r="DM1137" s="2"/>
      <c r="DN1137" s="2"/>
      <c r="DO1137" s="2"/>
      <c r="DP1137" s="2"/>
      <c r="DQ1137" s="2"/>
      <c r="DR1137" s="2"/>
      <c r="DS1137" s="2"/>
      <c r="DT1137" s="2"/>
      <c r="DU1137" s="2"/>
      <c r="DV1137" s="2"/>
      <c r="DW1137" s="2"/>
      <c r="DX1137" s="2"/>
      <c r="DY1137" s="2"/>
      <c r="DZ1137" s="2"/>
      <c r="EA1137" s="2"/>
      <c r="EB1137" s="2"/>
      <c r="EC1137" s="2"/>
      <c r="ED1137" s="2"/>
      <c r="EE1137" s="2"/>
      <c r="EF1137" s="2"/>
      <c r="EG1137" s="2"/>
      <c r="EH1137" s="2"/>
      <c r="EI1137" s="2"/>
      <c r="EJ1137" s="2"/>
      <c r="EK1137" s="2"/>
      <c r="EL1137" s="2"/>
      <c r="EM1137" s="2"/>
      <c r="EN1137" s="2"/>
      <c r="EO1137" s="2"/>
      <c r="EP1137" s="2"/>
      <c r="EQ1137" s="2"/>
      <c r="ER1137" s="2"/>
      <c r="ES1137" s="2"/>
      <c r="ET1137" s="2"/>
      <c r="EU1137" s="2"/>
      <c r="EV1137" s="2"/>
      <c r="EW1137" s="2"/>
      <c r="EX1137" s="2"/>
      <c r="EY1137" s="2"/>
    </row>
    <row r="1138" spans="1:155" x14ac:dyDescent="0.15">
      <c r="A1138" s="115"/>
      <c r="B1138" s="116"/>
      <c r="C1138" s="14"/>
      <c r="D1138" s="95"/>
      <c r="E1138" s="93"/>
      <c r="F1138" s="14"/>
      <c r="G1138" s="14"/>
      <c r="H1138" s="14"/>
      <c r="I1138" s="14"/>
      <c r="J1138" s="13"/>
      <c r="K1138" s="29"/>
      <c r="L1138" s="2"/>
      <c r="M1138" s="17"/>
      <c r="N1138" s="12"/>
      <c r="O1138" s="12"/>
      <c r="P1138" s="17"/>
      <c r="Q1138" s="14"/>
      <c r="R1138" s="20"/>
      <c r="S1138" s="14"/>
      <c r="T1138" s="4"/>
      <c r="U1138" s="29"/>
      <c r="V1138" s="3"/>
      <c r="W1138" s="3"/>
      <c r="X1138" s="3"/>
      <c r="Y1138" s="29"/>
      <c r="Z1138" s="3"/>
      <c r="AA1138" s="1"/>
      <c r="AB1138" s="3"/>
      <c r="AC1138" s="3"/>
      <c r="AD1138" s="3"/>
      <c r="AE1138" s="3"/>
      <c r="AF1138" s="3"/>
      <c r="AG1138" s="11"/>
      <c r="AH1138" s="3"/>
      <c r="AI1138" s="3"/>
      <c r="AJ1138" s="2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2"/>
      <c r="DH1138" s="2"/>
      <c r="DI1138" s="2"/>
      <c r="DJ1138" s="2"/>
      <c r="DK1138" s="2"/>
      <c r="DL1138" s="2"/>
      <c r="DM1138" s="2"/>
      <c r="DN1138" s="2"/>
      <c r="DO1138" s="2"/>
      <c r="DP1138" s="2"/>
      <c r="DQ1138" s="2"/>
      <c r="DR1138" s="2"/>
      <c r="DS1138" s="2"/>
      <c r="DT1138" s="2"/>
      <c r="DU1138" s="2"/>
      <c r="DV1138" s="2"/>
      <c r="DW1138" s="2"/>
      <c r="DX1138" s="2"/>
      <c r="DY1138" s="2"/>
      <c r="DZ1138" s="2"/>
      <c r="EA1138" s="2"/>
      <c r="EB1138" s="2"/>
      <c r="EC1138" s="2"/>
      <c r="ED1138" s="2"/>
      <c r="EE1138" s="2"/>
      <c r="EF1138" s="2"/>
      <c r="EG1138" s="2"/>
      <c r="EH1138" s="2"/>
      <c r="EI1138" s="2"/>
      <c r="EJ1138" s="2"/>
      <c r="EK1138" s="2"/>
      <c r="EL1138" s="2"/>
      <c r="EM1138" s="2"/>
      <c r="EN1138" s="2"/>
      <c r="EO1138" s="2"/>
      <c r="EP1138" s="2"/>
      <c r="EQ1138" s="2"/>
      <c r="ER1138" s="2"/>
      <c r="ES1138" s="2"/>
      <c r="ET1138" s="2"/>
      <c r="EU1138" s="2"/>
      <c r="EV1138" s="2"/>
      <c r="EW1138" s="2"/>
      <c r="EX1138" s="2"/>
      <c r="EY1138" s="2"/>
    </row>
    <row r="1139" spans="1:155" x14ac:dyDescent="0.15">
      <c r="A1139" s="115"/>
      <c r="B1139" s="116"/>
      <c r="C1139" s="14"/>
      <c r="D1139" s="95"/>
      <c r="E1139" s="93"/>
      <c r="F1139" s="14"/>
      <c r="G1139" s="14"/>
      <c r="H1139" s="14"/>
      <c r="I1139" s="14"/>
      <c r="J1139" s="13"/>
      <c r="K1139" s="29"/>
      <c r="L1139" s="2"/>
      <c r="M1139" s="17"/>
      <c r="N1139" s="12"/>
      <c r="O1139" s="12"/>
      <c r="P1139" s="17"/>
      <c r="Q1139" s="14"/>
      <c r="R1139" s="20"/>
      <c r="S1139" s="14"/>
      <c r="T1139" s="4"/>
      <c r="U1139" s="29"/>
      <c r="V1139" s="3"/>
      <c r="W1139" s="3"/>
      <c r="X1139" s="3"/>
      <c r="Y1139" s="29"/>
      <c r="Z1139" s="3"/>
      <c r="AA1139" s="1"/>
      <c r="AB1139" s="3"/>
      <c r="AC1139" s="3"/>
      <c r="AD1139" s="3"/>
      <c r="AE1139" s="3"/>
      <c r="AF1139" s="3"/>
      <c r="AG1139" s="11"/>
      <c r="AH1139" s="3"/>
      <c r="AI1139" s="3"/>
      <c r="AJ1139" s="2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2"/>
      <c r="DJ1139" s="2"/>
      <c r="DK1139" s="2"/>
      <c r="DL1139" s="2"/>
      <c r="DM1139" s="2"/>
      <c r="DN1139" s="2"/>
      <c r="DO1139" s="2"/>
      <c r="DP1139" s="2"/>
      <c r="DQ1139" s="2"/>
      <c r="DR1139" s="2"/>
      <c r="DS1139" s="2"/>
      <c r="DT1139" s="2"/>
      <c r="DU1139" s="2"/>
      <c r="DV1139" s="2"/>
      <c r="DW1139" s="2"/>
      <c r="DX1139" s="2"/>
      <c r="DY1139" s="2"/>
      <c r="DZ1139" s="2"/>
      <c r="EA1139" s="2"/>
      <c r="EB1139" s="2"/>
      <c r="EC1139" s="2"/>
      <c r="ED1139" s="2"/>
      <c r="EE1139" s="2"/>
      <c r="EF1139" s="2"/>
      <c r="EG1139" s="2"/>
      <c r="EH1139" s="2"/>
      <c r="EI1139" s="2"/>
      <c r="EJ1139" s="2"/>
      <c r="EK1139" s="2"/>
      <c r="EL1139" s="2"/>
      <c r="EM1139" s="2"/>
      <c r="EN1139" s="2"/>
      <c r="EO1139" s="2"/>
      <c r="EP1139" s="2"/>
      <c r="EQ1139" s="2"/>
      <c r="ER1139" s="2"/>
      <c r="ES1139" s="2"/>
      <c r="ET1139" s="2"/>
      <c r="EU1139" s="2"/>
      <c r="EV1139" s="2"/>
      <c r="EW1139" s="2"/>
      <c r="EX1139" s="2"/>
      <c r="EY1139" s="2"/>
    </row>
    <row r="1140" spans="1:155" x14ac:dyDescent="0.15">
      <c r="A1140" s="115"/>
      <c r="B1140" s="116"/>
      <c r="C1140" s="14"/>
      <c r="D1140" s="95"/>
      <c r="E1140" s="93"/>
      <c r="F1140" s="14"/>
      <c r="G1140" s="14"/>
      <c r="H1140" s="14"/>
      <c r="I1140" s="14"/>
      <c r="J1140" s="13"/>
      <c r="K1140" s="29"/>
      <c r="L1140" s="2"/>
      <c r="M1140" s="17"/>
      <c r="N1140" s="12"/>
      <c r="O1140" s="12"/>
      <c r="P1140" s="17"/>
      <c r="Q1140" s="14"/>
      <c r="R1140" s="20"/>
      <c r="S1140" s="14"/>
      <c r="T1140" s="4"/>
      <c r="U1140" s="29"/>
      <c r="V1140" s="3"/>
      <c r="W1140" s="3"/>
      <c r="X1140" s="3"/>
      <c r="Y1140" s="29"/>
      <c r="Z1140" s="3"/>
      <c r="AA1140" s="1"/>
      <c r="AB1140" s="3"/>
      <c r="AC1140" s="3"/>
      <c r="AD1140" s="3"/>
      <c r="AE1140" s="3"/>
      <c r="AF1140" s="3"/>
      <c r="AG1140" s="11"/>
      <c r="AH1140" s="3"/>
      <c r="AI1140" s="3"/>
      <c r="AJ1140" s="2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  <c r="DA1140" s="2"/>
      <c r="DB1140" s="2"/>
      <c r="DC1140" s="2"/>
      <c r="DD1140" s="2"/>
      <c r="DE1140" s="2"/>
      <c r="DF1140" s="2"/>
      <c r="DG1140" s="2"/>
      <c r="DH1140" s="2"/>
      <c r="DI1140" s="2"/>
      <c r="DJ1140" s="2"/>
      <c r="DK1140" s="2"/>
      <c r="DL1140" s="2"/>
      <c r="DM1140" s="2"/>
      <c r="DN1140" s="2"/>
      <c r="DO1140" s="2"/>
      <c r="DP1140" s="2"/>
      <c r="DQ1140" s="2"/>
      <c r="DR1140" s="2"/>
      <c r="DS1140" s="2"/>
      <c r="DT1140" s="2"/>
      <c r="DU1140" s="2"/>
      <c r="DV1140" s="2"/>
      <c r="DW1140" s="2"/>
      <c r="DX1140" s="2"/>
      <c r="DY1140" s="2"/>
      <c r="DZ1140" s="2"/>
      <c r="EA1140" s="2"/>
      <c r="EB1140" s="2"/>
      <c r="EC1140" s="2"/>
      <c r="ED1140" s="2"/>
      <c r="EE1140" s="2"/>
      <c r="EF1140" s="2"/>
      <c r="EG1140" s="2"/>
      <c r="EH1140" s="2"/>
      <c r="EI1140" s="2"/>
      <c r="EJ1140" s="2"/>
      <c r="EK1140" s="2"/>
      <c r="EL1140" s="2"/>
      <c r="EM1140" s="2"/>
      <c r="EN1140" s="2"/>
      <c r="EO1140" s="2"/>
      <c r="EP1140" s="2"/>
      <c r="EQ1140" s="2"/>
      <c r="ER1140" s="2"/>
      <c r="ES1140" s="2"/>
      <c r="ET1140" s="2"/>
      <c r="EU1140" s="2"/>
      <c r="EV1140" s="2"/>
      <c r="EW1140" s="2"/>
      <c r="EX1140" s="2"/>
      <c r="EY1140" s="2"/>
    </row>
    <row r="1141" spans="1:155" x14ac:dyDescent="0.15">
      <c r="A1141" s="115"/>
      <c r="B1141" s="116"/>
      <c r="C1141" s="14"/>
      <c r="D1141" s="95"/>
      <c r="E1141" s="93"/>
      <c r="F1141" s="14"/>
      <c r="G1141" s="14"/>
      <c r="H1141" s="14"/>
      <c r="I1141" s="14"/>
      <c r="J1141" s="13"/>
      <c r="K1141" s="29"/>
      <c r="L1141" s="2"/>
      <c r="M1141" s="17"/>
      <c r="N1141" s="12"/>
      <c r="O1141" s="12"/>
      <c r="P1141" s="17"/>
      <c r="Q1141" s="14"/>
      <c r="R1141" s="20"/>
      <c r="S1141" s="14"/>
      <c r="T1141" s="4"/>
      <c r="U1141" s="29"/>
      <c r="V1141" s="3"/>
      <c r="W1141" s="3"/>
      <c r="X1141" s="3"/>
      <c r="Y1141" s="29"/>
      <c r="Z1141" s="3"/>
      <c r="AA1141" s="1"/>
      <c r="AB1141" s="3"/>
      <c r="AC1141" s="3"/>
      <c r="AD1141" s="3"/>
      <c r="AE1141" s="3"/>
      <c r="AF1141" s="3"/>
      <c r="AG1141" s="11"/>
      <c r="AH1141" s="3"/>
      <c r="AI1141" s="3"/>
      <c r="AJ1141" s="2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2"/>
      <c r="DD1141" s="2"/>
      <c r="DE1141" s="2"/>
      <c r="DF1141" s="2"/>
      <c r="DG1141" s="2"/>
      <c r="DH1141" s="2"/>
      <c r="DI1141" s="2"/>
      <c r="DJ1141" s="2"/>
      <c r="DK1141" s="2"/>
      <c r="DL1141" s="2"/>
      <c r="DM1141" s="2"/>
      <c r="DN1141" s="2"/>
      <c r="DO1141" s="2"/>
      <c r="DP1141" s="2"/>
      <c r="DQ1141" s="2"/>
      <c r="DR1141" s="2"/>
      <c r="DS1141" s="2"/>
      <c r="DT1141" s="2"/>
      <c r="DU1141" s="2"/>
      <c r="DV1141" s="2"/>
      <c r="DW1141" s="2"/>
      <c r="DX1141" s="2"/>
      <c r="DY1141" s="2"/>
      <c r="DZ1141" s="2"/>
      <c r="EA1141" s="2"/>
      <c r="EB1141" s="2"/>
      <c r="EC1141" s="2"/>
      <c r="ED1141" s="2"/>
      <c r="EE1141" s="2"/>
      <c r="EF1141" s="2"/>
      <c r="EG1141" s="2"/>
      <c r="EH1141" s="2"/>
      <c r="EI1141" s="2"/>
      <c r="EJ1141" s="2"/>
      <c r="EK1141" s="2"/>
      <c r="EL1141" s="2"/>
      <c r="EM1141" s="2"/>
      <c r="EN1141" s="2"/>
      <c r="EO1141" s="2"/>
      <c r="EP1141" s="2"/>
      <c r="EQ1141" s="2"/>
      <c r="ER1141" s="2"/>
      <c r="ES1141" s="2"/>
      <c r="ET1141" s="2"/>
      <c r="EU1141" s="2"/>
      <c r="EV1141" s="2"/>
      <c r="EW1141" s="2"/>
      <c r="EX1141" s="2"/>
      <c r="EY1141" s="2"/>
    </row>
    <row r="1142" spans="1:155" x14ac:dyDescent="0.15">
      <c r="A1142" s="115"/>
      <c r="B1142" s="116"/>
      <c r="C1142" s="14"/>
      <c r="D1142" s="95"/>
      <c r="E1142" s="93"/>
      <c r="F1142" s="14"/>
      <c r="G1142" s="14"/>
      <c r="H1142" s="14"/>
      <c r="I1142" s="14"/>
      <c r="J1142" s="13"/>
      <c r="K1142" s="29"/>
      <c r="L1142" s="2"/>
      <c r="M1142" s="17"/>
      <c r="N1142" s="12"/>
      <c r="O1142" s="12"/>
      <c r="P1142" s="17"/>
      <c r="Q1142" s="14"/>
      <c r="R1142" s="20"/>
      <c r="S1142" s="14"/>
      <c r="T1142" s="4"/>
      <c r="U1142" s="29"/>
      <c r="V1142" s="3"/>
      <c r="W1142" s="3"/>
      <c r="X1142" s="3"/>
      <c r="Y1142" s="29"/>
      <c r="Z1142" s="3"/>
      <c r="AA1142" s="1"/>
      <c r="AB1142" s="3"/>
      <c r="AC1142" s="3"/>
      <c r="AD1142" s="3"/>
      <c r="AE1142" s="3"/>
      <c r="AF1142" s="3"/>
      <c r="AG1142" s="11"/>
      <c r="AH1142" s="3"/>
      <c r="AI1142" s="3"/>
      <c r="AJ1142" s="2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  <c r="DB1142" s="2"/>
      <c r="DC1142" s="2"/>
      <c r="DD1142" s="2"/>
      <c r="DE1142" s="2"/>
      <c r="DF1142" s="2"/>
      <c r="DG1142" s="2"/>
      <c r="DH1142" s="2"/>
      <c r="DI1142" s="2"/>
      <c r="DJ1142" s="2"/>
      <c r="DK1142" s="2"/>
      <c r="DL1142" s="2"/>
      <c r="DM1142" s="2"/>
      <c r="DN1142" s="2"/>
      <c r="DO1142" s="2"/>
      <c r="DP1142" s="2"/>
      <c r="DQ1142" s="2"/>
      <c r="DR1142" s="2"/>
      <c r="DS1142" s="2"/>
      <c r="DT1142" s="2"/>
      <c r="DU1142" s="2"/>
      <c r="DV1142" s="2"/>
      <c r="DW1142" s="2"/>
      <c r="DX1142" s="2"/>
      <c r="DY1142" s="2"/>
      <c r="DZ1142" s="2"/>
      <c r="EA1142" s="2"/>
      <c r="EB1142" s="2"/>
      <c r="EC1142" s="2"/>
      <c r="ED1142" s="2"/>
      <c r="EE1142" s="2"/>
      <c r="EF1142" s="2"/>
      <c r="EG1142" s="2"/>
      <c r="EH1142" s="2"/>
      <c r="EI1142" s="2"/>
      <c r="EJ1142" s="2"/>
      <c r="EK1142" s="2"/>
      <c r="EL1142" s="2"/>
      <c r="EM1142" s="2"/>
      <c r="EN1142" s="2"/>
      <c r="EO1142" s="2"/>
      <c r="EP1142" s="2"/>
      <c r="EQ1142" s="2"/>
      <c r="ER1142" s="2"/>
      <c r="ES1142" s="2"/>
      <c r="ET1142" s="2"/>
      <c r="EU1142" s="2"/>
      <c r="EV1142" s="2"/>
      <c r="EW1142" s="2"/>
      <c r="EX1142" s="2"/>
      <c r="EY1142" s="2"/>
    </row>
    <row r="1143" spans="1:155" x14ac:dyDescent="0.15">
      <c r="A1143" s="115"/>
      <c r="B1143" s="116"/>
      <c r="C1143" s="14"/>
      <c r="D1143" s="95"/>
      <c r="E1143" s="93"/>
      <c r="F1143" s="14"/>
      <c r="G1143" s="14"/>
      <c r="H1143" s="14"/>
      <c r="I1143" s="14"/>
      <c r="J1143" s="13"/>
      <c r="K1143" s="29"/>
      <c r="L1143" s="2"/>
      <c r="M1143" s="17"/>
      <c r="N1143" s="12"/>
      <c r="O1143" s="12"/>
      <c r="P1143" s="17"/>
      <c r="Q1143" s="14"/>
      <c r="R1143" s="20"/>
      <c r="S1143" s="14"/>
      <c r="T1143" s="4"/>
      <c r="U1143" s="29"/>
      <c r="V1143" s="3"/>
      <c r="W1143" s="3"/>
      <c r="X1143" s="3"/>
      <c r="Y1143" s="29"/>
      <c r="Z1143" s="3"/>
      <c r="AA1143" s="1"/>
      <c r="AB1143" s="3"/>
      <c r="AC1143" s="3"/>
      <c r="AD1143" s="3"/>
      <c r="AE1143" s="3"/>
      <c r="AF1143" s="3"/>
      <c r="AG1143" s="11"/>
      <c r="AH1143" s="3"/>
      <c r="AI1143" s="3"/>
      <c r="AJ1143" s="2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  <c r="DA1143" s="2"/>
      <c r="DB1143" s="2"/>
      <c r="DC1143" s="2"/>
      <c r="DD1143" s="2"/>
      <c r="DE1143" s="2"/>
      <c r="DF1143" s="2"/>
      <c r="DG1143" s="2"/>
      <c r="DH1143" s="2"/>
      <c r="DI1143" s="2"/>
      <c r="DJ1143" s="2"/>
      <c r="DK1143" s="2"/>
      <c r="DL1143" s="2"/>
      <c r="DM1143" s="2"/>
      <c r="DN1143" s="2"/>
      <c r="DO1143" s="2"/>
      <c r="DP1143" s="2"/>
      <c r="DQ1143" s="2"/>
      <c r="DR1143" s="2"/>
      <c r="DS1143" s="2"/>
      <c r="DT1143" s="2"/>
      <c r="DU1143" s="2"/>
      <c r="DV1143" s="2"/>
      <c r="DW1143" s="2"/>
      <c r="DX1143" s="2"/>
      <c r="DY1143" s="2"/>
      <c r="DZ1143" s="2"/>
      <c r="EA1143" s="2"/>
      <c r="EB1143" s="2"/>
      <c r="EC1143" s="2"/>
      <c r="ED1143" s="2"/>
      <c r="EE1143" s="2"/>
      <c r="EF1143" s="2"/>
      <c r="EG1143" s="2"/>
      <c r="EH1143" s="2"/>
      <c r="EI1143" s="2"/>
      <c r="EJ1143" s="2"/>
      <c r="EK1143" s="2"/>
      <c r="EL1143" s="2"/>
      <c r="EM1143" s="2"/>
      <c r="EN1143" s="2"/>
      <c r="EO1143" s="2"/>
      <c r="EP1143" s="2"/>
      <c r="EQ1143" s="2"/>
      <c r="ER1143" s="2"/>
      <c r="ES1143" s="2"/>
      <c r="ET1143" s="2"/>
      <c r="EU1143" s="2"/>
      <c r="EV1143" s="2"/>
      <c r="EW1143" s="2"/>
      <c r="EX1143" s="2"/>
      <c r="EY1143" s="2"/>
    </row>
    <row r="1144" spans="1:155" x14ac:dyDescent="0.15">
      <c r="A1144" s="115"/>
      <c r="B1144" s="116"/>
      <c r="C1144" s="14"/>
      <c r="D1144" s="95"/>
      <c r="E1144" s="93"/>
      <c r="F1144" s="14"/>
      <c r="G1144" s="14"/>
      <c r="H1144" s="14"/>
      <c r="I1144" s="14"/>
      <c r="J1144" s="13"/>
      <c r="K1144" s="29"/>
      <c r="L1144" s="2"/>
      <c r="M1144" s="17"/>
      <c r="N1144" s="12"/>
      <c r="O1144" s="12"/>
      <c r="P1144" s="17"/>
      <c r="Q1144" s="14"/>
      <c r="R1144" s="20"/>
      <c r="S1144" s="14"/>
      <c r="T1144" s="4"/>
      <c r="U1144" s="29"/>
      <c r="V1144" s="3"/>
      <c r="W1144" s="3"/>
      <c r="X1144" s="3"/>
      <c r="Y1144" s="29"/>
      <c r="Z1144" s="3"/>
      <c r="AA1144" s="1"/>
      <c r="AB1144" s="3"/>
      <c r="AC1144" s="3"/>
      <c r="AD1144" s="3"/>
      <c r="AE1144" s="3"/>
      <c r="AF1144" s="3"/>
      <c r="AG1144" s="11"/>
      <c r="AH1144" s="3"/>
      <c r="AI1144" s="3"/>
      <c r="AJ1144" s="2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2"/>
      <c r="DJ1144" s="2"/>
      <c r="DK1144" s="2"/>
      <c r="DL1144" s="2"/>
      <c r="DM1144" s="2"/>
      <c r="DN1144" s="2"/>
      <c r="DO1144" s="2"/>
      <c r="DP1144" s="2"/>
      <c r="DQ1144" s="2"/>
      <c r="DR1144" s="2"/>
      <c r="DS1144" s="2"/>
      <c r="DT1144" s="2"/>
      <c r="DU1144" s="2"/>
      <c r="DV1144" s="2"/>
      <c r="DW1144" s="2"/>
      <c r="DX1144" s="2"/>
      <c r="DY1144" s="2"/>
      <c r="DZ1144" s="2"/>
      <c r="EA1144" s="2"/>
      <c r="EB1144" s="2"/>
      <c r="EC1144" s="2"/>
      <c r="ED1144" s="2"/>
      <c r="EE1144" s="2"/>
      <c r="EF1144" s="2"/>
      <c r="EG1144" s="2"/>
      <c r="EH1144" s="2"/>
      <c r="EI1144" s="2"/>
      <c r="EJ1144" s="2"/>
      <c r="EK1144" s="2"/>
      <c r="EL1144" s="2"/>
      <c r="EM1144" s="2"/>
      <c r="EN1144" s="2"/>
      <c r="EO1144" s="2"/>
      <c r="EP1144" s="2"/>
      <c r="EQ1144" s="2"/>
      <c r="ER1144" s="2"/>
      <c r="ES1144" s="2"/>
      <c r="ET1144" s="2"/>
      <c r="EU1144" s="2"/>
      <c r="EV1144" s="2"/>
      <c r="EW1144" s="2"/>
      <c r="EX1144" s="2"/>
      <c r="EY1144" s="2"/>
    </row>
    <row r="1145" spans="1:155" x14ac:dyDescent="0.15">
      <c r="A1145" s="115"/>
      <c r="B1145" s="116"/>
      <c r="C1145" s="14"/>
      <c r="D1145" s="95"/>
      <c r="E1145" s="93"/>
      <c r="F1145" s="14"/>
      <c r="G1145" s="14"/>
      <c r="H1145" s="14"/>
      <c r="I1145" s="14"/>
      <c r="J1145" s="13"/>
      <c r="K1145" s="29"/>
      <c r="L1145" s="2"/>
      <c r="M1145" s="17"/>
      <c r="N1145" s="12"/>
      <c r="O1145" s="12"/>
      <c r="P1145" s="17"/>
      <c r="Q1145" s="14"/>
      <c r="R1145" s="20"/>
      <c r="S1145" s="14"/>
      <c r="T1145" s="4"/>
      <c r="U1145" s="29"/>
      <c r="V1145" s="3"/>
      <c r="W1145" s="3"/>
      <c r="X1145" s="3"/>
      <c r="Y1145" s="29"/>
      <c r="Z1145" s="3"/>
      <c r="AA1145" s="1"/>
      <c r="AB1145" s="3"/>
      <c r="AC1145" s="3"/>
      <c r="AD1145" s="3"/>
      <c r="AE1145" s="3"/>
      <c r="AF1145" s="3"/>
      <c r="AG1145" s="11"/>
      <c r="AH1145" s="3"/>
      <c r="AI1145" s="3"/>
      <c r="AJ1145" s="2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  <c r="DB1145" s="2"/>
      <c r="DC1145" s="2"/>
      <c r="DD1145" s="2"/>
      <c r="DE1145" s="2"/>
      <c r="DF1145" s="2"/>
      <c r="DG1145" s="2"/>
      <c r="DH1145" s="2"/>
      <c r="DI1145" s="2"/>
      <c r="DJ1145" s="2"/>
      <c r="DK1145" s="2"/>
      <c r="DL1145" s="2"/>
      <c r="DM1145" s="2"/>
      <c r="DN1145" s="2"/>
      <c r="DO1145" s="2"/>
      <c r="DP1145" s="2"/>
      <c r="DQ1145" s="2"/>
      <c r="DR1145" s="2"/>
      <c r="DS1145" s="2"/>
      <c r="DT1145" s="2"/>
      <c r="DU1145" s="2"/>
      <c r="DV1145" s="2"/>
      <c r="DW1145" s="2"/>
      <c r="DX1145" s="2"/>
      <c r="DY1145" s="2"/>
      <c r="DZ1145" s="2"/>
      <c r="EA1145" s="2"/>
      <c r="EB1145" s="2"/>
      <c r="EC1145" s="2"/>
      <c r="ED1145" s="2"/>
      <c r="EE1145" s="2"/>
      <c r="EF1145" s="2"/>
      <c r="EG1145" s="2"/>
      <c r="EH1145" s="2"/>
      <c r="EI1145" s="2"/>
      <c r="EJ1145" s="2"/>
      <c r="EK1145" s="2"/>
      <c r="EL1145" s="2"/>
      <c r="EM1145" s="2"/>
      <c r="EN1145" s="2"/>
      <c r="EO1145" s="2"/>
      <c r="EP1145" s="2"/>
      <c r="EQ1145" s="2"/>
      <c r="ER1145" s="2"/>
      <c r="ES1145" s="2"/>
      <c r="ET1145" s="2"/>
      <c r="EU1145" s="2"/>
      <c r="EV1145" s="2"/>
      <c r="EW1145" s="2"/>
      <c r="EX1145" s="2"/>
      <c r="EY1145" s="2"/>
    </row>
    <row r="1146" spans="1:155" x14ac:dyDescent="0.15">
      <c r="A1146" s="115"/>
      <c r="B1146" s="116"/>
      <c r="C1146" s="14"/>
      <c r="D1146" s="95"/>
      <c r="E1146" s="93"/>
      <c r="F1146" s="14"/>
      <c r="G1146" s="14"/>
      <c r="H1146" s="14"/>
      <c r="I1146" s="14"/>
      <c r="J1146" s="13"/>
      <c r="K1146" s="29"/>
      <c r="L1146" s="2"/>
      <c r="M1146" s="17"/>
      <c r="N1146" s="12"/>
      <c r="O1146" s="12"/>
      <c r="P1146" s="17"/>
      <c r="Q1146" s="14"/>
      <c r="R1146" s="20"/>
      <c r="S1146" s="14"/>
      <c r="T1146" s="4"/>
      <c r="U1146" s="29"/>
      <c r="V1146" s="3"/>
      <c r="W1146" s="3"/>
      <c r="X1146" s="3"/>
      <c r="Y1146" s="29"/>
      <c r="Z1146" s="3"/>
      <c r="AA1146" s="1"/>
      <c r="AB1146" s="3"/>
      <c r="AC1146" s="3"/>
      <c r="AD1146" s="3"/>
      <c r="AE1146" s="3"/>
      <c r="AF1146" s="3"/>
      <c r="AG1146" s="11"/>
      <c r="AH1146" s="3"/>
      <c r="AI1146" s="3"/>
      <c r="AJ1146" s="2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  <c r="CP1146" s="2"/>
      <c r="CQ1146" s="2"/>
      <c r="CR1146" s="2"/>
      <c r="CS1146" s="2"/>
      <c r="CT1146" s="2"/>
      <c r="CU1146" s="2"/>
      <c r="CV1146" s="2"/>
      <c r="CW1146" s="2"/>
      <c r="CX1146" s="2"/>
      <c r="CY1146" s="2"/>
      <c r="CZ1146" s="2"/>
      <c r="DA1146" s="2"/>
      <c r="DB1146" s="2"/>
      <c r="DC1146" s="2"/>
      <c r="DD1146" s="2"/>
      <c r="DE1146" s="2"/>
      <c r="DF1146" s="2"/>
      <c r="DG1146" s="2"/>
      <c r="DH1146" s="2"/>
      <c r="DI1146" s="2"/>
      <c r="DJ1146" s="2"/>
      <c r="DK1146" s="2"/>
      <c r="DL1146" s="2"/>
      <c r="DM1146" s="2"/>
      <c r="DN1146" s="2"/>
      <c r="DO1146" s="2"/>
      <c r="DP1146" s="2"/>
      <c r="DQ1146" s="2"/>
      <c r="DR1146" s="2"/>
      <c r="DS1146" s="2"/>
      <c r="DT1146" s="2"/>
      <c r="DU1146" s="2"/>
      <c r="DV1146" s="2"/>
      <c r="DW1146" s="2"/>
      <c r="DX1146" s="2"/>
      <c r="DY1146" s="2"/>
      <c r="DZ1146" s="2"/>
      <c r="EA1146" s="2"/>
      <c r="EB1146" s="2"/>
      <c r="EC1146" s="2"/>
      <c r="ED1146" s="2"/>
      <c r="EE1146" s="2"/>
      <c r="EF1146" s="2"/>
      <c r="EG1146" s="2"/>
      <c r="EH1146" s="2"/>
      <c r="EI1146" s="2"/>
      <c r="EJ1146" s="2"/>
      <c r="EK1146" s="2"/>
      <c r="EL1146" s="2"/>
      <c r="EM1146" s="2"/>
      <c r="EN1146" s="2"/>
      <c r="EO1146" s="2"/>
      <c r="EP1146" s="2"/>
      <c r="EQ1146" s="2"/>
      <c r="ER1146" s="2"/>
      <c r="ES1146" s="2"/>
      <c r="ET1146" s="2"/>
      <c r="EU1146" s="2"/>
      <c r="EV1146" s="2"/>
      <c r="EW1146" s="2"/>
      <c r="EX1146" s="2"/>
      <c r="EY1146" s="2"/>
    </row>
    <row r="1147" spans="1:155" x14ac:dyDescent="0.15">
      <c r="A1147" s="115"/>
      <c r="B1147" s="116"/>
      <c r="C1147" s="14"/>
      <c r="D1147" s="95"/>
      <c r="E1147" s="93"/>
      <c r="F1147" s="14"/>
      <c r="G1147" s="14"/>
      <c r="H1147" s="14"/>
      <c r="I1147" s="14"/>
      <c r="J1147" s="13"/>
      <c r="K1147" s="29"/>
      <c r="L1147" s="2"/>
      <c r="M1147" s="17"/>
      <c r="N1147" s="12"/>
      <c r="O1147" s="12"/>
      <c r="P1147" s="17"/>
      <c r="Q1147" s="14"/>
      <c r="R1147" s="20"/>
      <c r="S1147" s="14"/>
      <c r="T1147" s="4"/>
      <c r="U1147" s="29"/>
      <c r="V1147" s="3"/>
      <c r="W1147" s="3"/>
      <c r="X1147" s="3"/>
      <c r="Y1147" s="29"/>
      <c r="Z1147" s="3"/>
      <c r="AA1147" s="1"/>
      <c r="AB1147" s="3"/>
      <c r="AC1147" s="3"/>
      <c r="AD1147" s="3"/>
      <c r="AE1147" s="3"/>
      <c r="AF1147" s="3"/>
      <c r="AG1147" s="11"/>
      <c r="AH1147" s="3"/>
      <c r="AI1147" s="3"/>
      <c r="AJ1147" s="2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  <c r="DB1147" s="2"/>
      <c r="DC1147" s="2"/>
      <c r="DD1147" s="2"/>
      <c r="DE1147" s="2"/>
      <c r="DF1147" s="2"/>
      <c r="DG1147" s="2"/>
      <c r="DH1147" s="2"/>
      <c r="DI1147" s="2"/>
      <c r="DJ1147" s="2"/>
      <c r="DK1147" s="2"/>
      <c r="DL1147" s="2"/>
      <c r="DM1147" s="2"/>
      <c r="DN1147" s="2"/>
      <c r="DO1147" s="2"/>
      <c r="DP1147" s="2"/>
      <c r="DQ1147" s="2"/>
      <c r="DR1147" s="2"/>
      <c r="DS1147" s="2"/>
      <c r="DT1147" s="2"/>
      <c r="DU1147" s="2"/>
      <c r="DV1147" s="2"/>
      <c r="DW1147" s="2"/>
      <c r="DX1147" s="2"/>
      <c r="DY1147" s="2"/>
      <c r="DZ1147" s="2"/>
      <c r="EA1147" s="2"/>
      <c r="EB1147" s="2"/>
      <c r="EC1147" s="2"/>
      <c r="ED1147" s="2"/>
      <c r="EE1147" s="2"/>
      <c r="EF1147" s="2"/>
      <c r="EG1147" s="2"/>
      <c r="EH1147" s="2"/>
      <c r="EI1147" s="2"/>
      <c r="EJ1147" s="2"/>
      <c r="EK1147" s="2"/>
      <c r="EL1147" s="2"/>
      <c r="EM1147" s="2"/>
      <c r="EN1147" s="2"/>
      <c r="EO1147" s="2"/>
      <c r="EP1147" s="2"/>
      <c r="EQ1147" s="2"/>
      <c r="ER1147" s="2"/>
      <c r="ES1147" s="2"/>
      <c r="ET1147" s="2"/>
      <c r="EU1147" s="2"/>
      <c r="EV1147" s="2"/>
      <c r="EW1147" s="2"/>
      <c r="EX1147" s="2"/>
      <c r="EY1147" s="2"/>
    </row>
    <row r="1148" spans="1:155" x14ac:dyDescent="0.15">
      <c r="A1148" s="115"/>
      <c r="B1148" s="116"/>
      <c r="C1148" s="14"/>
      <c r="D1148" s="95"/>
      <c r="E1148" s="93"/>
      <c r="F1148" s="14"/>
      <c r="G1148" s="14"/>
      <c r="H1148" s="14"/>
      <c r="I1148" s="14"/>
      <c r="J1148" s="13"/>
      <c r="K1148" s="29"/>
      <c r="L1148" s="2"/>
      <c r="M1148" s="17"/>
      <c r="N1148" s="12"/>
      <c r="O1148" s="12"/>
      <c r="P1148" s="17"/>
      <c r="Q1148" s="14"/>
      <c r="R1148" s="20"/>
      <c r="S1148" s="14"/>
      <c r="T1148" s="4"/>
      <c r="U1148" s="29"/>
      <c r="V1148" s="3"/>
      <c r="W1148" s="3"/>
      <c r="X1148" s="3"/>
      <c r="Y1148" s="29"/>
      <c r="Z1148" s="3"/>
      <c r="AA1148" s="1"/>
      <c r="AB1148" s="3"/>
      <c r="AC1148" s="3"/>
      <c r="AD1148" s="3"/>
      <c r="AE1148" s="3"/>
      <c r="AF1148" s="3"/>
      <c r="AG1148" s="11"/>
      <c r="AH1148" s="3"/>
      <c r="AI1148" s="3"/>
      <c r="AJ1148" s="2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  <c r="DA1148" s="2"/>
      <c r="DB1148" s="2"/>
      <c r="DC1148" s="2"/>
      <c r="DD1148" s="2"/>
      <c r="DE1148" s="2"/>
      <c r="DF1148" s="2"/>
      <c r="DG1148" s="2"/>
      <c r="DH1148" s="2"/>
      <c r="DI1148" s="2"/>
      <c r="DJ1148" s="2"/>
      <c r="DK1148" s="2"/>
      <c r="DL1148" s="2"/>
      <c r="DM1148" s="2"/>
      <c r="DN1148" s="2"/>
      <c r="DO1148" s="2"/>
      <c r="DP1148" s="2"/>
      <c r="DQ1148" s="2"/>
      <c r="DR1148" s="2"/>
      <c r="DS1148" s="2"/>
      <c r="DT1148" s="2"/>
      <c r="DU1148" s="2"/>
      <c r="DV1148" s="2"/>
      <c r="DW1148" s="2"/>
      <c r="DX1148" s="2"/>
      <c r="DY1148" s="2"/>
      <c r="DZ1148" s="2"/>
      <c r="EA1148" s="2"/>
      <c r="EB1148" s="2"/>
      <c r="EC1148" s="2"/>
      <c r="ED1148" s="2"/>
      <c r="EE1148" s="2"/>
      <c r="EF1148" s="2"/>
      <c r="EG1148" s="2"/>
      <c r="EH1148" s="2"/>
      <c r="EI1148" s="2"/>
      <c r="EJ1148" s="2"/>
      <c r="EK1148" s="2"/>
      <c r="EL1148" s="2"/>
      <c r="EM1148" s="2"/>
      <c r="EN1148" s="2"/>
      <c r="EO1148" s="2"/>
      <c r="EP1148" s="2"/>
      <c r="EQ1148" s="2"/>
      <c r="ER1148" s="2"/>
      <c r="ES1148" s="2"/>
      <c r="ET1148" s="2"/>
      <c r="EU1148" s="2"/>
      <c r="EV1148" s="2"/>
      <c r="EW1148" s="2"/>
      <c r="EX1148" s="2"/>
      <c r="EY1148" s="2"/>
    </row>
    <row r="1149" spans="1:155" x14ac:dyDescent="0.15">
      <c r="A1149" s="115"/>
      <c r="B1149" s="116"/>
      <c r="C1149" s="14"/>
      <c r="D1149" s="95"/>
      <c r="E1149" s="93"/>
      <c r="F1149" s="14"/>
      <c r="G1149" s="14"/>
      <c r="H1149" s="14"/>
      <c r="I1149" s="14"/>
      <c r="J1149" s="13"/>
      <c r="K1149" s="29"/>
      <c r="L1149" s="2"/>
      <c r="M1149" s="17"/>
      <c r="N1149" s="12"/>
      <c r="O1149" s="12"/>
      <c r="P1149" s="17"/>
      <c r="Q1149" s="14"/>
      <c r="R1149" s="20"/>
      <c r="S1149" s="14"/>
      <c r="T1149" s="4"/>
      <c r="U1149" s="29"/>
      <c r="V1149" s="3"/>
      <c r="W1149" s="3"/>
      <c r="X1149" s="3"/>
      <c r="Y1149" s="29"/>
      <c r="Z1149" s="3"/>
      <c r="AA1149" s="1"/>
      <c r="AB1149" s="3"/>
      <c r="AC1149" s="3"/>
      <c r="AD1149" s="3"/>
      <c r="AE1149" s="3"/>
      <c r="AF1149" s="3"/>
      <c r="AG1149" s="11"/>
      <c r="AH1149" s="3"/>
      <c r="AI1149" s="3"/>
      <c r="AJ1149" s="2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  <c r="CO1149" s="2"/>
      <c r="CP1149" s="2"/>
      <c r="CQ1149" s="2"/>
      <c r="CR1149" s="2"/>
      <c r="CS1149" s="2"/>
      <c r="CT1149" s="2"/>
      <c r="CU1149" s="2"/>
      <c r="CV1149" s="2"/>
      <c r="CW1149" s="2"/>
      <c r="CX1149" s="2"/>
      <c r="CY1149" s="2"/>
      <c r="CZ1149" s="2"/>
      <c r="DA1149" s="2"/>
      <c r="DB1149" s="2"/>
      <c r="DC1149" s="2"/>
      <c r="DD1149" s="2"/>
      <c r="DE1149" s="2"/>
      <c r="DF1149" s="2"/>
      <c r="DG1149" s="2"/>
      <c r="DH1149" s="2"/>
      <c r="DI1149" s="2"/>
      <c r="DJ1149" s="2"/>
      <c r="DK1149" s="2"/>
      <c r="DL1149" s="2"/>
      <c r="DM1149" s="2"/>
      <c r="DN1149" s="2"/>
      <c r="DO1149" s="2"/>
      <c r="DP1149" s="2"/>
      <c r="DQ1149" s="2"/>
      <c r="DR1149" s="2"/>
      <c r="DS1149" s="2"/>
      <c r="DT1149" s="2"/>
      <c r="DU1149" s="2"/>
      <c r="DV1149" s="2"/>
      <c r="DW1149" s="2"/>
      <c r="DX1149" s="2"/>
      <c r="DY1149" s="2"/>
      <c r="DZ1149" s="2"/>
      <c r="EA1149" s="2"/>
      <c r="EB1149" s="2"/>
      <c r="EC1149" s="2"/>
      <c r="ED1149" s="2"/>
      <c r="EE1149" s="2"/>
      <c r="EF1149" s="2"/>
      <c r="EG1149" s="2"/>
      <c r="EH1149" s="2"/>
      <c r="EI1149" s="2"/>
      <c r="EJ1149" s="2"/>
      <c r="EK1149" s="2"/>
      <c r="EL1149" s="2"/>
      <c r="EM1149" s="2"/>
      <c r="EN1149" s="2"/>
      <c r="EO1149" s="2"/>
      <c r="EP1149" s="2"/>
      <c r="EQ1149" s="2"/>
      <c r="ER1149" s="2"/>
      <c r="ES1149" s="2"/>
      <c r="ET1149" s="2"/>
      <c r="EU1149" s="2"/>
      <c r="EV1149" s="2"/>
      <c r="EW1149" s="2"/>
      <c r="EX1149" s="2"/>
      <c r="EY1149" s="2"/>
    </row>
    <row r="1150" spans="1:155" x14ac:dyDescent="0.15">
      <c r="A1150" s="115"/>
      <c r="B1150" s="116"/>
      <c r="C1150" s="14"/>
      <c r="D1150" s="95"/>
      <c r="E1150" s="93"/>
      <c r="F1150" s="14"/>
      <c r="G1150" s="14"/>
      <c r="H1150" s="14"/>
      <c r="I1150" s="14"/>
      <c r="J1150" s="13"/>
      <c r="K1150" s="29"/>
      <c r="L1150" s="2"/>
      <c r="M1150" s="17"/>
      <c r="N1150" s="12"/>
      <c r="O1150" s="12"/>
      <c r="P1150" s="17"/>
      <c r="Q1150" s="14"/>
      <c r="R1150" s="20"/>
      <c r="S1150" s="14"/>
      <c r="T1150" s="4"/>
      <c r="U1150" s="29"/>
      <c r="V1150" s="3"/>
      <c r="W1150" s="3"/>
      <c r="X1150" s="3"/>
      <c r="Y1150" s="29"/>
      <c r="Z1150" s="3"/>
      <c r="AA1150" s="1"/>
      <c r="AB1150" s="3"/>
      <c r="AC1150" s="3"/>
      <c r="AD1150" s="3"/>
      <c r="AE1150" s="3"/>
      <c r="AF1150" s="3"/>
      <c r="AG1150" s="11"/>
      <c r="AH1150" s="3"/>
      <c r="AI1150" s="3"/>
      <c r="AJ1150" s="2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DJ1150" s="2"/>
      <c r="DK1150" s="2"/>
      <c r="DL1150" s="2"/>
      <c r="DM1150" s="2"/>
      <c r="DN1150" s="2"/>
      <c r="DO1150" s="2"/>
      <c r="DP1150" s="2"/>
      <c r="DQ1150" s="2"/>
      <c r="DR1150" s="2"/>
      <c r="DS1150" s="2"/>
      <c r="DT1150" s="2"/>
      <c r="DU1150" s="2"/>
      <c r="DV1150" s="2"/>
      <c r="DW1150" s="2"/>
      <c r="DX1150" s="2"/>
      <c r="DY1150" s="2"/>
      <c r="DZ1150" s="2"/>
      <c r="EA1150" s="2"/>
      <c r="EB1150" s="2"/>
      <c r="EC1150" s="2"/>
      <c r="ED1150" s="2"/>
      <c r="EE1150" s="2"/>
      <c r="EF1150" s="2"/>
      <c r="EG1150" s="2"/>
      <c r="EH1150" s="2"/>
      <c r="EI1150" s="2"/>
      <c r="EJ1150" s="2"/>
      <c r="EK1150" s="2"/>
      <c r="EL1150" s="2"/>
      <c r="EM1150" s="2"/>
      <c r="EN1150" s="2"/>
      <c r="EO1150" s="2"/>
      <c r="EP1150" s="2"/>
      <c r="EQ1150" s="2"/>
      <c r="ER1150" s="2"/>
      <c r="ES1150" s="2"/>
      <c r="ET1150" s="2"/>
      <c r="EU1150" s="2"/>
      <c r="EV1150" s="2"/>
      <c r="EW1150" s="2"/>
      <c r="EX1150" s="2"/>
      <c r="EY1150" s="2"/>
    </row>
    <row r="1151" spans="1:155" x14ac:dyDescent="0.15">
      <c r="A1151" s="115"/>
      <c r="B1151" s="116"/>
      <c r="C1151" s="14"/>
      <c r="D1151" s="95"/>
      <c r="E1151" s="93"/>
      <c r="F1151" s="14"/>
      <c r="G1151" s="14"/>
      <c r="H1151" s="14"/>
      <c r="I1151" s="14"/>
      <c r="J1151" s="13"/>
      <c r="K1151" s="29"/>
      <c r="L1151" s="2"/>
      <c r="M1151" s="17"/>
      <c r="N1151" s="12"/>
      <c r="O1151" s="12"/>
      <c r="P1151" s="17"/>
      <c r="Q1151" s="14"/>
      <c r="R1151" s="20"/>
      <c r="S1151" s="14"/>
      <c r="T1151" s="4"/>
      <c r="U1151" s="29"/>
      <c r="V1151" s="3"/>
      <c r="W1151" s="3"/>
      <c r="X1151" s="3"/>
      <c r="Y1151" s="29"/>
      <c r="Z1151" s="3"/>
      <c r="AA1151" s="1"/>
      <c r="AB1151" s="3"/>
      <c r="AC1151" s="3"/>
      <c r="AD1151" s="3"/>
      <c r="AE1151" s="3"/>
      <c r="AF1151" s="3"/>
      <c r="AG1151" s="11"/>
      <c r="AH1151" s="3"/>
      <c r="AI1151" s="3"/>
      <c r="AJ1151" s="2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  <c r="DB1151" s="2"/>
      <c r="DC1151" s="2"/>
      <c r="DD1151" s="2"/>
      <c r="DE1151" s="2"/>
      <c r="DF1151" s="2"/>
      <c r="DG1151" s="2"/>
      <c r="DH1151" s="2"/>
      <c r="DI1151" s="2"/>
      <c r="DJ1151" s="2"/>
      <c r="DK1151" s="2"/>
      <c r="DL1151" s="2"/>
      <c r="DM1151" s="2"/>
      <c r="DN1151" s="2"/>
      <c r="DO1151" s="2"/>
      <c r="DP1151" s="2"/>
      <c r="DQ1151" s="2"/>
      <c r="DR1151" s="2"/>
      <c r="DS1151" s="2"/>
      <c r="DT1151" s="2"/>
      <c r="DU1151" s="2"/>
      <c r="DV1151" s="2"/>
      <c r="DW1151" s="2"/>
      <c r="DX1151" s="2"/>
      <c r="DY1151" s="2"/>
      <c r="DZ1151" s="2"/>
      <c r="EA1151" s="2"/>
      <c r="EB1151" s="2"/>
      <c r="EC1151" s="2"/>
      <c r="ED1151" s="2"/>
      <c r="EE1151" s="2"/>
      <c r="EF1151" s="2"/>
      <c r="EG1151" s="2"/>
      <c r="EH1151" s="2"/>
      <c r="EI1151" s="2"/>
      <c r="EJ1151" s="2"/>
      <c r="EK1151" s="2"/>
      <c r="EL1151" s="2"/>
      <c r="EM1151" s="2"/>
      <c r="EN1151" s="2"/>
      <c r="EO1151" s="2"/>
      <c r="EP1151" s="2"/>
      <c r="EQ1151" s="2"/>
      <c r="ER1151" s="2"/>
      <c r="ES1151" s="2"/>
      <c r="ET1151" s="2"/>
      <c r="EU1151" s="2"/>
      <c r="EV1151" s="2"/>
      <c r="EW1151" s="2"/>
      <c r="EX1151" s="2"/>
      <c r="EY1151" s="2"/>
    </row>
    <row r="1152" spans="1:155" x14ac:dyDescent="0.15">
      <c r="A1152" s="115"/>
      <c r="B1152" s="116"/>
      <c r="C1152" s="14"/>
      <c r="D1152" s="95"/>
      <c r="E1152" s="93"/>
      <c r="F1152" s="14"/>
      <c r="G1152" s="14"/>
      <c r="H1152" s="14"/>
      <c r="I1152" s="14"/>
      <c r="J1152" s="13"/>
      <c r="K1152" s="29"/>
      <c r="L1152" s="2"/>
      <c r="M1152" s="17"/>
      <c r="N1152" s="12"/>
      <c r="O1152" s="12"/>
      <c r="P1152" s="17"/>
      <c r="Q1152" s="14"/>
      <c r="R1152" s="20"/>
      <c r="S1152" s="14"/>
      <c r="T1152" s="4"/>
      <c r="U1152" s="29"/>
      <c r="V1152" s="3"/>
      <c r="W1152" s="3"/>
      <c r="X1152" s="3"/>
      <c r="Y1152" s="29"/>
      <c r="Z1152" s="3"/>
      <c r="AA1152" s="1"/>
      <c r="AB1152" s="3"/>
      <c r="AC1152" s="3"/>
      <c r="AD1152" s="3"/>
      <c r="AE1152" s="3"/>
      <c r="AF1152" s="3"/>
      <c r="AG1152" s="11"/>
      <c r="AH1152" s="3"/>
      <c r="AI1152" s="3"/>
      <c r="AJ1152" s="2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  <c r="CP1152" s="2"/>
      <c r="CQ1152" s="2"/>
      <c r="CR1152" s="2"/>
      <c r="CS1152" s="2"/>
      <c r="CT1152" s="2"/>
      <c r="CU1152" s="2"/>
      <c r="CV1152" s="2"/>
      <c r="CW1152" s="2"/>
      <c r="CX1152" s="2"/>
      <c r="CY1152" s="2"/>
      <c r="CZ1152" s="2"/>
      <c r="DA1152" s="2"/>
      <c r="DB1152" s="2"/>
      <c r="DC1152" s="2"/>
      <c r="DD1152" s="2"/>
      <c r="DE1152" s="2"/>
      <c r="DF1152" s="2"/>
      <c r="DG1152" s="2"/>
      <c r="DH1152" s="2"/>
      <c r="DI1152" s="2"/>
      <c r="DJ1152" s="2"/>
      <c r="DK1152" s="2"/>
      <c r="DL1152" s="2"/>
      <c r="DM1152" s="2"/>
      <c r="DN1152" s="2"/>
      <c r="DO1152" s="2"/>
      <c r="DP1152" s="2"/>
      <c r="DQ1152" s="2"/>
      <c r="DR1152" s="2"/>
      <c r="DS1152" s="2"/>
      <c r="DT1152" s="2"/>
      <c r="DU1152" s="2"/>
      <c r="DV1152" s="2"/>
      <c r="DW1152" s="2"/>
      <c r="DX1152" s="2"/>
      <c r="DY1152" s="2"/>
      <c r="DZ1152" s="2"/>
      <c r="EA1152" s="2"/>
      <c r="EB1152" s="2"/>
      <c r="EC1152" s="2"/>
      <c r="ED1152" s="2"/>
      <c r="EE1152" s="2"/>
      <c r="EF1152" s="2"/>
      <c r="EG1152" s="2"/>
      <c r="EH1152" s="2"/>
      <c r="EI1152" s="2"/>
      <c r="EJ1152" s="2"/>
      <c r="EK1152" s="2"/>
      <c r="EL1152" s="2"/>
      <c r="EM1152" s="2"/>
      <c r="EN1152" s="2"/>
      <c r="EO1152" s="2"/>
      <c r="EP1152" s="2"/>
      <c r="EQ1152" s="2"/>
      <c r="ER1152" s="2"/>
      <c r="ES1152" s="2"/>
      <c r="ET1152" s="2"/>
      <c r="EU1152" s="2"/>
      <c r="EV1152" s="2"/>
      <c r="EW1152" s="2"/>
      <c r="EX1152" s="2"/>
      <c r="EY1152" s="2"/>
    </row>
    <row r="1153" spans="1:155" x14ac:dyDescent="0.15">
      <c r="A1153" s="115"/>
      <c r="B1153" s="116"/>
      <c r="C1153" s="14"/>
      <c r="D1153" s="95"/>
      <c r="E1153" s="93"/>
      <c r="F1153" s="14"/>
      <c r="G1153" s="14"/>
      <c r="H1153" s="14"/>
      <c r="I1153" s="14"/>
      <c r="J1153" s="13"/>
      <c r="K1153" s="29"/>
      <c r="L1153" s="2"/>
      <c r="M1153" s="17"/>
      <c r="N1153" s="12"/>
      <c r="O1153" s="12"/>
      <c r="P1153" s="17"/>
      <c r="Q1153" s="14"/>
      <c r="R1153" s="20"/>
      <c r="S1153" s="14"/>
      <c r="T1153" s="4"/>
      <c r="U1153" s="29"/>
      <c r="V1153" s="3"/>
      <c r="W1153" s="3"/>
      <c r="X1153" s="3"/>
      <c r="Y1153" s="29"/>
      <c r="Z1153" s="3"/>
      <c r="AA1153" s="1"/>
      <c r="AB1153" s="3"/>
      <c r="AC1153" s="3"/>
      <c r="AD1153" s="3"/>
      <c r="AE1153" s="3"/>
      <c r="AF1153" s="3"/>
      <c r="AG1153" s="11"/>
      <c r="AH1153" s="3"/>
      <c r="AI1153" s="3"/>
      <c r="AJ1153" s="2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  <c r="DA1153" s="2"/>
      <c r="DB1153" s="2"/>
      <c r="DC1153" s="2"/>
      <c r="DD1153" s="2"/>
      <c r="DE1153" s="2"/>
      <c r="DF1153" s="2"/>
      <c r="DG1153" s="2"/>
      <c r="DH1153" s="2"/>
      <c r="DI1153" s="2"/>
      <c r="DJ1153" s="2"/>
      <c r="DK1153" s="2"/>
      <c r="DL1153" s="2"/>
      <c r="DM1153" s="2"/>
      <c r="DN1153" s="2"/>
      <c r="DO1153" s="2"/>
      <c r="DP1153" s="2"/>
      <c r="DQ1153" s="2"/>
      <c r="DR1153" s="2"/>
      <c r="DS1153" s="2"/>
      <c r="DT1153" s="2"/>
      <c r="DU1153" s="2"/>
      <c r="DV1153" s="2"/>
      <c r="DW1153" s="2"/>
      <c r="DX1153" s="2"/>
      <c r="DY1153" s="2"/>
      <c r="DZ1153" s="2"/>
      <c r="EA1153" s="2"/>
      <c r="EB1153" s="2"/>
      <c r="EC1153" s="2"/>
      <c r="ED1153" s="2"/>
      <c r="EE1153" s="2"/>
      <c r="EF1153" s="2"/>
      <c r="EG1153" s="2"/>
      <c r="EH1153" s="2"/>
      <c r="EI1153" s="2"/>
      <c r="EJ1153" s="2"/>
      <c r="EK1153" s="2"/>
      <c r="EL1153" s="2"/>
      <c r="EM1153" s="2"/>
      <c r="EN1153" s="2"/>
      <c r="EO1153" s="2"/>
      <c r="EP1153" s="2"/>
      <c r="EQ1153" s="2"/>
      <c r="ER1153" s="2"/>
      <c r="ES1153" s="2"/>
      <c r="ET1153" s="2"/>
      <c r="EU1153" s="2"/>
      <c r="EV1153" s="2"/>
      <c r="EW1153" s="2"/>
      <c r="EX1153" s="2"/>
      <c r="EY1153" s="2"/>
    </row>
    <row r="1154" spans="1:155" x14ac:dyDescent="0.15">
      <c r="A1154" s="115"/>
      <c r="B1154" s="116"/>
      <c r="C1154" s="14"/>
      <c r="D1154" s="95"/>
      <c r="E1154" s="93"/>
      <c r="F1154" s="14"/>
      <c r="G1154" s="14"/>
      <c r="H1154" s="14"/>
      <c r="I1154" s="14"/>
      <c r="J1154" s="13"/>
      <c r="K1154" s="29"/>
      <c r="L1154" s="2"/>
      <c r="M1154" s="17"/>
      <c r="N1154" s="12"/>
      <c r="O1154" s="12"/>
      <c r="P1154" s="17"/>
      <c r="Q1154" s="14"/>
      <c r="R1154" s="20"/>
      <c r="S1154" s="14"/>
      <c r="T1154" s="4"/>
      <c r="U1154" s="29"/>
      <c r="V1154" s="3"/>
      <c r="W1154" s="3"/>
      <c r="X1154" s="3"/>
      <c r="Y1154" s="29"/>
      <c r="Z1154" s="3"/>
      <c r="AA1154" s="1"/>
      <c r="AB1154" s="3"/>
      <c r="AC1154" s="3"/>
      <c r="AD1154" s="3"/>
      <c r="AE1154" s="3"/>
      <c r="AF1154" s="3"/>
      <c r="AG1154" s="11"/>
      <c r="AH1154" s="3"/>
      <c r="AI1154" s="3"/>
      <c r="AJ1154" s="2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2"/>
      <c r="DJ1154" s="2"/>
      <c r="DK1154" s="2"/>
      <c r="DL1154" s="2"/>
      <c r="DM1154" s="2"/>
      <c r="DN1154" s="2"/>
      <c r="DO1154" s="2"/>
      <c r="DP1154" s="2"/>
      <c r="DQ1154" s="2"/>
      <c r="DR1154" s="2"/>
      <c r="DS1154" s="2"/>
      <c r="DT1154" s="2"/>
      <c r="DU1154" s="2"/>
      <c r="DV1154" s="2"/>
      <c r="DW1154" s="2"/>
      <c r="DX1154" s="2"/>
      <c r="DY1154" s="2"/>
      <c r="DZ1154" s="2"/>
      <c r="EA1154" s="2"/>
      <c r="EB1154" s="2"/>
      <c r="EC1154" s="2"/>
      <c r="ED1154" s="2"/>
      <c r="EE1154" s="2"/>
      <c r="EF1154" s="2"/>
      <c r="EG1154" s="2"/>
      <c r="EH1154" s="2"/>
      <c r="EI1154" s="2"/>
      <c r="EJ1154" s="2"/>
      <c r="EK1154" s="2"/>
      <c r="EL1154" s="2"/>
      <c r="EM1154" s="2"/>
      <c r="EN1154" s="2"/>
      <c r="EO1154" s="2"/>
      <c r="EP1154" s="2"/>
      <c r="EQ1154" s="2"/>
      <c r="ER1154" s="2"/>
      <c r="ES1154" s="2"/>
      <c r="ET1154" s="2"/>
      <c r="EU1154" s="2"/>
      <c r="EV1154" s="2"/>
      <c r="EW1154" s="2"/>
      <c r="EX1154" s="2"/>
      <c r="EY1154" s="2"/>
    </row>
    <row r="1155" spans="1:155" x14ac:dyDescent="0.15">
      <c r="A1155" s="115"/>
      <c r="B1155" s="116"/>
      <c r="C1155" s="14"/>
      <c r="D1155" s="95"/>
      <c r="E1155" s="93"/>
      <c r="F1155" s="14"/>
      <c r="G1155" s="14"/>
      <c r="H1155" s="14"/>
      <c r="I1155" s="14"/>
      <c r="J1155" s="13"/>
      <c r="K1155" s="29"/>
      <c r="L1155" s="2"/>
      <c r="M1155" s="17"/>
      <c r="N1155" s="12"/>
      <c r="O1155" s="12"/>
      <c r="P1155" s="17"/>
      <c r="Q1155" s="14"/>
      <c r="R1155" s="20"/>
      <c r="S1155" s="14"/>
      <c r="T1155" s="4"/>
      <c r="U1155" s="29"/>
      <c r="V1155" s="3"/>
      <c r="W1155" s="3"/>
      <c r="X1155" s="3"/>
      <c r="Y1155" s="29"/>
      <c r="Z1155" s="3"/>
      <c r="AA1155" s="1"/>
      <c r="AB1155" s="3"/>
      <c r="AC1155" s="3"/>
      <c r="AD1155" s="3"/>
      <c r="AE1155" s="3"/>
      <c r="AF1155" s="3"/>
      <c r="AG1155" s="11"/>
      <c r="AH1155" s="3"/>
      <c r="AI1155" s="3"/>
      <c r="AJ1155" s="2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2"/>
      <c r="DJ1155" s="2"/>
      <c r="DK1155" s="2"/>
      <c r="DL1155" s="2"/>
      <c r="DM1155" s="2"/>
      <c r="DN1155" s="2"/>
      <c r="DO1155" s="2"/>
      <c r="DP1155" s="2"/>
      <c r="DQ1155" s="2"/>
      <c r="DR1155" s="2"/>
      <c r="DS1155" s="2"/>
      <c r="DT1155" s="2"/>
      <c r="DU1155" s="2"/>
      <c r="DV1155" s="2"/>
      <c r="DW1155" s="2"/>
      <c r="DX1155" s="2"/>
      <c r="DY1155" s="2"/>
      <c r="DZ1155" s="2"/>
      <c r="EA1155" s="2"/>
      <c r="EB1155" s="2"/>
      <c r="EC1155" s="2"/>
      <c r="ED1155" s="2"/>
      <c r="EE1155" s="2"/>
      <c r="EF1155" s="2"/>
      <c r="EG1155" s="2"/>
      <c r="EH1155" s="2"/>
      <c r="EI1155" s="2"/>
      <c r="EJ1155" s="2"/>
      <c r="EK1155" s="2"/>
      <c r="EL1155" s="2"/>
      <c r="EM1155" s="2"/>
      <c r="EN1155" s="2"/>
      <c r="EO1155" s="2"/>
      <c r="EP1155" s="2"/>
      <c r="EQ1155" s="2"/>
      <c r="ER1155" s="2"/>
      <c r="ES1155" s="2"/>
      <c r="ET1155" s="2"/>
      <c r="EU1155" s="2"/>
      <c r="EV1155" s="2"/>
      <c r="EW1155" s="2"/>
      <c r="EX1155" s="2"/>
      <c r="EY1155" s="2"/>
    </row>
    <row r="1156" spans="1:155" x14ac:dyDescent="0.15">
      <c r="A1156" s="115"/>
      <c r="B1156" s="116"/>
      <c r="C1156" s="14"/>
      <c r="D1156" s="95"/>
      <c r="E1156" s="93"/>
      <c r="F1156" s="14"/>
      <c r="G1156" s="14"/>
      <c r="H1156" s="14"/>
      <c r="I1156" s="14"/>
      <c r="J1156" s="13"/>
      <c r="K1156" s="29"/>
      <c r="L1156" s="2"/>
      <c r="M1156" s="17"/>
      <c r="N1156" s="12"/>
      <c r="O1156" s="12"/>
      <c r="P1156" s="17"/>
      <c r="Q1156" s="14"/>
      <c r="R1156" s="20"/>
      <c r="S1156" s="14"/>
      <c r="T1156" s="4"/>
      <c r="U1156" s="29"/>
      <c r="V1156" s="3"/>
      <c r="W1156" s="3"/>
      <c r="X1156" s="3"/>
      <c r="Y1156" s="29"/>
      <c r="Z1156" s="3"/>
      <c r="AA1156" s="1"/>
      <c r="AB1156" s="3"/>
      <c r="AC1156" s="3"/>
      <c r="AD1156" s="3"/>
      <c r="AE1156" s="3"/>
      <c r="AF1156" s="3"/>
      <c r="AG1156" s="11"/>
      <c r="AH1156" s="3"/>
      <c r="AI1156" s="3"/>
      <c r="AJ1156" s="2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  <c r="CO1156" s="2"/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  <c r="DA1156" s="2"/>
      <c r="DB1156" s="2"/>
      <c r="DC1156" s="2"/>
      <c r="DD1156" s="2"/>
      <c r="DE1156" s="2"/>
      <c r="DF1156" s="2"/>
      <c r="DG1156" s="2"/>
      <c r="DH1156" s="2"/>
      <c r="DI1156" s="2"/>
      <c r="DJ1156" s="2"/>
      <c r="DK1156" s="2"/>
      <c r="DL1156" s="2"/>
      <c r="DM1156" s="2"/>
      <c r="DN1156" s="2"/>
      <c r="DO1156" s="2"/>
      <c r="DP1156" s="2"/>
      <c r="DQ1156" s="2"/>
      <c r="DR1156" s="2"/>
      <c r="DS1156" s="2"/>
      <c r="DT1156" s="2"/>
      <c r="DU1156" s="2"/>
      <c r="DV1156" s="2"/>
      <c r="DW1156" s="2"/>
      <c r="DX1156" s="2"/>
      <c r="DY1156" s="2"/>
      <c r="DZ1156" s="2"/>
      <c r="EA1156" s="2"/>
      <c r="EB1156" s="2"/>
      <c r="EC1156" s="2"/>
      <c r="ED1156" s="2"/>
      <c r="EE1156" s="2"/>
      <c r="EF1156" s="2"/>
      <c r="EG1156" s="2"/>
      <c r="EH1156" s="2"/>
      <c r="EI1156" s="2"/>
      <c r="EJ1156" s="2"/>
      <c r="EK1156" s="2"/>
      <c r="EL1156" s="2"/>
      <c r="EM1156" s="2"/>
      <c r="EN1156" s="2"/>
      <c r="EO1156" s="2"/>
      <c r="EP1156" s="2"/>
      <c r="EQ1156" s="2"/>
      <c r="ER1156" s="2"/>
      <c r="ES1156" s="2"/>
      <c r="ET1156" s="2"/>
      <c r="EU1156" s="2"/>
      <c r="EV1156" s="2"/>
      <c r="EW1156" s="2"/>
      <c r="EX1156" s="2"/>
      <c r="EY1156" s="2"/>
    </row>
    <row r="1157" spans="1:155" x14ac:dyDescent="0.15">
      <c r="A1157" s="115"/>
      <c r="B1157" s="116"/>
      <c r="C1157" s="14"/>
      <c r="D1157" s="95"/>
      <c r="E1157" s="93"/>
      <c r="F1157" s="14"/>
      <c r="G1157" s="14"/>
      <c r="H1157" s="14"/>
      <c r="I1157" s="14"/>
      <c r="J1157" s="13"/>
      <c r="K1157" s="29"/>
      <c r="L1157" s="2"/>
      <c r="M1157" s="17"/>
      <c r="N1157" s="12"/>
      <c r="O1157" s="12"/>
      <c r="P1157" s="17"/>
      <c r="Q1157" s="14"/>
      <c r="R1157" s="20"/>
      <c r="S1157" s="14"/>
      <c r="T1157" s="4"/>
      <c r="U1157" s="29"/>
      <c r="V1157" s="3"/>
      <c r="W1157" s="3"/>
      <c r="X1157" s="3"/>
      <c r="Y1157" s="29"/>
      <c r="Z1157" s="3"/>
      <c r="AA1157" s="1"/>
      <c r="AB1157" s="3"/>
      <c r="AC1157" s="3"/>
      <c r="AD1157" s="3"/>
      <c r="AE1157" s="3"/>
      <c r="AF1157" s="3"/>
      <c r="AG1157" s="11"/>
      <c r="AH1157" s="3"/>
      <c r="AI1157" s="3"/>
      <c r="AJ1157" s="2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  <c r="DL1157" s="2"/>
      <c r="DM1157" s="2"/>
      <c r="DN1157" s="2"/>
      <c r="DO1157" s="2"/>
      <c r="DP1157" s="2"/>
      <c r="DQ1157" s="2"/>
      <c r="DR1157" s="2"/>
      <c r="DS1157" s="2"/>
      <c r="DT1157" s="2"/>
      <c r="DU1157" s="2"/>
      <c r="DV1157" s="2"/>
      <c r="DW1157" s="2"/>
      <c r="DX1157" s="2"/>
      <c r="DY1157" s="2"/>
      <c r="DZ1157" s="2"/>
      <c r="EA1157" s="2"/>
      <c r="EB1157" s="2"/>
      <c r="EC1157" s="2"/>
      <c r="ED1157" s="2"/>
      <c r="EE1157" s="2"/>
      <c r="EF1157" s="2"/>
      <c r="EG1157" s="2"/>
      <c r="EH1157" s="2"/>
      <c r="EI1157" s="2"/>
      <c r="EJ1157" s="2"/>
      <c r="EK1157" s="2"/>
      <c r="EL1157" s="2"/>
      <c r="EM1157" s="2"/>
      <c r="EN1157" s="2"/>
      <c r="EO1157" s="2"/>
      <c r="EP1157" s="2"/>
      <c r="EQ1157" s="2"/>
      <c r="ER1157" s="2"/>
      <c r="ES1157" s="2"/>
      <c r="ET1157" s="2"/>
      <c r="EU1157" s="2"/>
      <c r="EV1157" s="2"/>
      <c r="EW1157" s="2"/>
      <c r="EX1157" s="2"/>
      <c r="EY1157" s="2"/>
    </row>
    <row r="1158" spans="1:155" x14ac:dyDescent="0.15">
      <c r="A1158" s="115"/>
      <c r="B1158" s="116"/>
      <c r="C1158" s="14"/>
      <c r="D1158" s="95"/>
      <c r="E1158" s="93"/>
      <c r="F1158" s="14"/>
      <c r="G1158" s="14"/>
      <c r="H1158" s="14"/>
      <c r="I1158" s="14"/>
      <c r="J1158" s="13"/>
      <c r="K1158" s="29"/>
      <c r="L1158" s="2"/>
      <c r="M1158" s="17"/>
      <c r="N1158" s="12"/>
      <c r="O1158" s="12"/>
      <c r="P1158" s="17"/>
      <c r="Q1158" s="14"/>
      <c r="R1158" s="20"/>
      <c r="S1158" s="14"/>
      <c r="T1158" s="4"/>
      <c r="U1158" s="29"/>
      <c r="V1158" s="3"/>
      <c r="W1158" s="3"/>
      <c r="X1158" s="3"/>
      <c r="Y1158" s="29"/>
      <c r="Z1158" s="3"/>
      <c r="AA1158" s="1"/>
      <c r="AB1158" s="3"/>
      <c r="AC1158" s="3"/>
      <c r="AD1158" s="3"/>
      <c r="AE1158" s="3"/>
      <c r="AF1158" s="3"/>
      <c r="AG1158" s="11"/>
      <c r="AH1158" s="3"/>
      <c r="AI1158" s="3"/>
      <c r="AJ1158" s="2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2"/>
      <c r="DD1158" s="2"/>
      <c r="DE1158" s="2"/>
      <c r="DF1158" s="2"/>
      <c r="DG1158" s="2"/>
      <c r="DH1158" s="2"/>
      <c r="DI1158" s="2"/>
      <c r="DJ1158" s="2"/>
      <c r="DK1158" s="2"/>
      <c r="DL1158" s="2"/>
      <c r="DM1158" s="2"/>
      <c r="DN1158" s="2"/>
      <c r="DO1158" s="2"/>
      <c r="DP1158" s="2"/>
      <c r="DQ1158" s="2"/>
      <c r="DR1158" s="2"/>
      <c r="DS1158" s="2"/>
      <c r="DT1158" s="2"/>
      <c r="DU1158" s="2"/>
      <c r="DV1158" s="2"/>
      <c r="DW1158" s="2"/>
      <c r="DX1158" s="2"/>
      <c r="DY1158" s="2"/>
      <c r="DZ1158" s="2"/>
      <c r="EA1158" s="2"/>
      <c r="EB1158" s="2"/>
      <c r="EC1158" s="2"/>
      <c r="ED1158" s="2"/>
      <c r="EE1158" s="2"/>
      <c r="EF1158" s="2"/>
      <c r="EG1158" s="2"/>
      <c r="EH1158" s="2"/>
      <c r="EI1158" s="2"/>
      <c r="EJ1158" s="2"/>
      <c r="EK1158" s="2"/>
      <c r="EL1158" s="2"/>
      <c r="EM1158" s="2"/>
      <c r="EN1158" s="2"/>
      <c r="EO1158" s="2"/>
      <c r="EP1158" s="2"/>
      <c r="EQ1158" s="2"/>
      <c r="ER1158" s="2"/>
      <c r="ES1158" s="2"/>
      <c r="ET1158" s="2"/>
      <c r="EU1158" s="2"/>
      <c r="EV1158" s="2"/>
      <c r="EW1158" s="2"/>
      <c r="EX1158" s="2"/>
      <c r="EY1158" s="2"/>
    </row>
    <row r="1159" spans="1:155" x14ac:dyDescent="0.15">
      <c r="A1159" s="115"/>
      <c r="B1159" s="116"/>
      <c r="C1159" s="14"/>
      <c r="D1159" s="95"/>
      <c r="E1159" s="93"/>
      <c r="F1159" s="14"/>
      <c r="G1159" s="14"/>
      <c r="H1159" s="14"/>
      <c r="I1159" s="14"/>
      <c r="J1159" s="13"/>
      <c r="K1159" s="29"/>
      <c r="L1159" s="2"/>
      <c r="M1159" s="17"/>
      <c r="N1159" s="12"/>
      <c r="O1159" s="12"/>
      <c r="P1159" s="17"/>
      <c r="Q1159" s="14"/>
      <c r="R1159" s="20"/>
      <c r="S1159" s="14"/>
      <c r="T1159" s="4"/>
      <c r="U1159" s="29"/>
      <c r="V1159" s="3"/>
      <c r="W1159" s="3"/>
      <c r="X1159" s="3"/>
      <c r="Y1159" s="29"/>
      <c r="Z1159" s="3"/>
      <c r="AA1159" s="1"/>
      <c r="AB1159" s="3"/>
      <c r="AC1159" s="3"/>
      <c r="AD1159" s="3"/>
      <c r="AE1159" s="3"/>
      <c r="AF1159" s="3"/>
      <c r="AG1159" s="11"/>
      <c r="AH1159" s="3"/>
      <c r="AI1159" s="3"/>
      <c r="AJ1159" s="2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2"/>
      <c r="DJ1159" s="2"/>
      <c r="DK1159" s="2"/>
      <c r="DL1159" s="2"/>
      <c r="DM1159" s="2"/>
      <c r="DN1159" s="2"/>
      <c r="DO1159" s="2"/>
      <c r="DP1159" s="2"/>
      <c r="DQ1159" s="2"/>
      <c r="DR1159" s="2"/>
      <c r="DS1159" s="2"/>
      <c r="DT1159" s="2"/>
      <c r="DU1159" s="2"/>
      <c r="DV1159" s="2"/>
      <c r="DW1159" s="2"/>
      <c r="DX1159" s="2"/>
      <c r="DY1159" s="2"/>
      <c r="DZ1159" s="2"/>
      <c r="EA1159" s="2"/>
      <c r="EB1159" s="2"/>
      <c r="EC1159" s="2"/>
      <c r="ED1159" s="2"/>
      <c r="EE1159" s="2"/>
      <c r="EF1159" s="2"/>
      <c r="EG1159" s="2"/>
      <c r="EH1159" s="2"/>
      <c r="EI1159" s="2"/>
      <c r="EJ1159" s="2"/>
      <c r="EK1159" s="2"/>
      <c r="EL1159" s="2"/>
      <c r="EM1159" s="2"/>
      <c r="EN1159" s="2"/>
      <c r="EO1159" s="2"/>
      <c r="EP1159" s="2"/>
      <c r="EQ1159" s="2"/>
      <c r="ER1159" s="2"/>
      <c r="ES1159" s="2"/>
      <c r="ET1159" s="2"/>
      <c r="EU1159" s="2"/>
      <c r="EV1159" s="2"/>
      <c r="EW1159" s="2"/>
      <c r="EX1159" s="2"/>
      <c r="EY1159" s="2"/>
    </row>
    <row r="1160" spans="1:155" x14ac:dyDescent="0.15">
      <c r="A1160" s="115"/>
      <c r="B1160" s="116"/>
      <c r="C1160" s="14"/>
      <c r="D1160" s="95"/>
      <c r="E1160" s="93"/>
      <c r="F1160" s="14"/>
      <c r="G1160" s="14"/>
      <c r="H1160" s="14"/>
      <c r="I1160" s="14"/>
      <c r="J1160" s="13"/>
      <c r="K1160" s="29"/>
      <c r="L1160" s="2"/>
      <c r="M1160" s="17"/>
      <c r="N1160" s="12"/>
      <c r="O1160" s="12"/>
      <c r="P1160" s="17"/>
      <c r="Q1160" s="14"/>
      <c r="R1160" s="20"/>
      <c r="S1160" s="14"/>
      <c r="T1160" s="4"/>
      <c r="U1160" s="29"/>
      <c r="V1160" s="3"/>
      <c r="W1160" s="3"/>
      <c r="X1160" s="3"/>
      <c r="Y1160" s="29"/>
      <c r="Z1160" s="3"/>
      <c r="AA1160" s="1"/>
      <c r="AB1160" s="3"/>
      <c r="AC1160" s="3"/>
      <c r="AD1160" s="3"/>
      <c r="AE1160" s="3"/>
      <c r="AF1160" s="3"/>
      <c r="AG1160" s="11"/>
      <c r="AH1160" s="3"/>
      <c r="AI1160" s="3"/>
      <c r="AJ1160" s="2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2"/>
      <c r="DD1160" s="2"/>
      <c r="DE1160" s="2"/>
      <c r="DF1160" s="2"/>
      <c r="DG1160" s="2"/>
      <c r="DH1160" s="2"/>
      <c r="DI1160" s="2"/>
      <c r="DJ1160" s="2"/>
      <c r="DK1160" s="2"/>
      <c r="DL1160" s="2"/>
      <c r="DM1160" s="2"/>
      <c r="DN1160" s="2"/>
      <c r="DO1160" s="2"/>
      <c r="DP1160" s="2"/>
      <c r="DQ1160" s="2"/>
      <c r="DR1160" s="2"/>
      <c r="DS1160" s="2"/>
      <c r="DT1160" s="2"/>
      <c r="DU1160" s="2"/>
      <c r="DV1160" s="2"/>
      <c r="DW1160" s="2"/>
      <c r="DX1160" s="2"/>
      <c r="DY1160" s="2"/>
      <c r="DZ1160" s="2"/>
      <c r="EA1160" s="2"/>
      <c r="EB1160" s="2"/>
      <c r="EC1160" s="2"/>
      <c r="ED1160" s="2"/>
      <c r="EE1160" s="2"/>
      <c r="EF1160" s="2"/>
      <c r="EG1160" s="2"/>
      <c r="EH1160" s="2"/>
      <c r="EI1160" s="2"/>
      <c r="EJ1160" s="2"/>
      <c r="EK1160" s="2"/>
      <c r="EL1160" s="2"/>
      <c r="EM1160" s="2"/>
      <c r="EN1160" s="2"/>
      <c r="EO1160" s="2"/>
      <c r="EP1160" s="2"/>
      <c r="EQ1160" s="2"/>
      <c r="ER1160" s="2"/>
      <c r="ES1160" s="2"/>
      <c r="ET1160" s="2"/>
      <c r="EU1160" s="2"/>
      <c r="EV1160" s="2"/>
      <c r="EW1160" s="2"/>
      <c r="EX1160" s="2"/>
      <c r="EY1160" s="2"/>
    </row>
    <row r="1161" spans="1:155" x14ac:dyDescent="0.15">
      <c r="A1161" s="115"/>
      <c r="B1161" s="116"/>
      <c r="C1161" s="14"/>
      <c r="D1161" s="95"/>
      <c r="E1161" s="93"/>
      <c r="F1161" s="14"/>
      <c r="G1161" s="14"/>
      <c r="H1161" s="14"/>
      <c r="I1161" s="14"/>
      <c r="J1161" s="13"/>
      <c r="K1161" s="29"/>
      <c r="L1161" s="2"/>
      <c r="M1161" s="17"/>
      <c r="N1161" s="12"/>
      <c r="O1161" s="12"/>
      <c r="P1161" s="17"/>
      <c r="Q1161" s="14"/>
      <c r="R1161" s="20"/>
      <c r="S1161" s="14"/>
      <c r="T1161" s="4"/>
      <c r="U1161" s="29"/>
      <c r="V1161" s="3"/>
      <c r="W1161" s="3"/>
      <c r="X1161" s="3"/>
      <c r="Y1161" s="29"/>
      <c r="Z1161" s="3"/>
      <c r="AA1161" s="1"/>
      <c r="AB1161" s="3"/>
      <c r="AC1161" s="3"/>
      <c r="AD1161" s="3"/>
      <c r="AE1161" s="3"/>
      <c r="AF1161" s="3"/>
      <c r="AG1161" s="11"/>
      <c r="AH1161" s="3"/>
      <c r="AI1161" s="3"/>
      <c r="AJ1161" s="2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  <c r="DB1161" s="2"/>
      <c r="DC1161" s="2"/>
      <c r="DD1161" s="2"/>
      <c r="DE1161" s="2"/>
      <c r="DF1161" s="2"/>
      <c r="DG1161" s="2"/>
      <c r="DH1161" s="2"/>
      <c r="DI1161" s="2"/>
      <c r="DJ1161" s="2"/>
      <c r="DK1161" s="2"/>
      <c r="DL1161" s="2"/>
      <c r="DM1161" s="2"/>
      <c r="DN1161" s="2"/>
      <c r="DO1161" s="2"/>
      <c r="DP1161" s="2"/>
      <c r="DQ1161" s="2"/>
      <c r="DR1161" s="2"/>
      <c r="DS1161" s="2"/>
      <c r="DT1161" s="2"/>
      <c r="DU1161" s="2"/>
      <c r="DV1161" s="2"/>
      <c r="DW1161" s="2"/>
      <c r="DX1161" s="2"/>
      <c r="DY1161" s="2"/>
      <c r="DZ1161" s="2"/>
      <c r="EA1161" s="2"/>
      <c r="EB1161" s="2"/>
      <c r="EC1161" s="2"/>
      <c r="ED1161" s="2"/>
      <c r="EE1161" s="2"/>
      <c r="EF1161" s="2"/>
      <c r="EG1161" s="2"/>
      <c r="EH1161" s="2"/>
      <c r="EI1161" s="2"/>
      <c r="EJ1161" s="2"/>
      <c r="EK1161" s="2"/>
      <c r="EL1161" s="2"/>
      <c r="EM1161" s="2"/>
      <c r="EN1161" s="2"/>
      <c r="EO1161" s="2"/>
      <c r="EP1161" s="2"/>
      <c r="EQ1161" s="2"/>
      <c r="ER1161" s="2"/>
      <c r="ES1161" s="2"/>
      <c r="ET1161" s="2"/>
      <c r="EU1161" s="2"/>
      <c r="EV1161" s="2"/>
      <c r="EW1161" s="2"/>
      <c r="EX1161" s="2"/>
      <c r="EY1161" s="2"/>
    </row>
    <row r="1162" spans="1:155" x14ac:dyDescent="0.15">
      <c r="A1162" s="115"/>
      <c r="B1162" s="116"/>
      <c r="C1162" s="14"/>
      <c r="D1162" s="95"/>
      <c r="E1162" s="93"/>
      <c r="F1162" s="14"/>
      <c r="G1162" s="14"/>
      <c r="H1162" s="14"/>
      <c r="I1162" s="14"/>
      <c r="J1162" s="13"/>
      <c r="K1162" s="29"/>
      <c r="L1162" s="2"/>
      <c r="M1162" s="17"/>
      <c r="N1162" s="12"/>
      <c r="O1162" s="12"/>
      <c r="P1162" s="17"/>
      <c r="Q1162" s="14"/>
      <c r="R1162" s="20"/>
      <c r="S1162" s="14"/>
      <c r="T1162" s="4"/>
      <c r="U1162" s="29"/>
      <c r="V1162" s="3"/>
      <c r="W1162" s="3"/>
      <c r="X1162" s="3"/>
      <c r="Y1162" s="29"/>
      <c r="Z1162" s="3"/>
      <c r="AA1162" s="1"/>
      <c r="AB1162" s="3"/>
      <c r="AC1162" s="3"/>
      <c r="AD1162" s="3"/>
      <c r="AE1162" s="3"/>
      <c r="AF1162" s="3"/>
      <c r="AG1162" s="11"/>
      <c r="AH1162" s="3"/>
      <c r="AI1162" s="3"/>
      <c r="AJ1162" s="2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  <c r="DA1162" s="2"/>
      <c r="DB1162" s="2"/>
      <c r="DC1162" s="2"/>
      <c r="DD1162" s="2"/>
      <c r="DE1162" s="2"/>
      <c r="DF1162" s="2"/>
      <c r="DG1162" s="2"/>
      <c r="DH1162" s="2"/>
      <c r="DI1162" s="2"/>
      <c r="DJ1162" s="2"/>
      <c r="DK1162" s="2"/>
      <c r="DL1162" s="2"/>
      <c r="DM1162" s="2"/>
      <c r="DN1162" s="2"/>
      <c r="DO1162" s="2"/>
      <c r="DP1162" s="2"/>
      <c r="DQ1162" s="2"/>
      <c r="DR1162" s="2"/>
      <c r="DS1162" s="2"/>
      <c r="DT1162" s="2"/>
      <c r="DU1162" s="2"/>
      <c r="DV1162" s="2"/>
      <c r="DW1162" s="2"/>
      <c r="DX1162" s="2"/>
      <c r="DY1162" s="2"/>
      <c r="DZ1162" s="2"/>
      <c r="EA1162" s="2"/>
      <c r="EB1162" s="2"/>
      <c r="EC1162" s="2"/>
      <c r="ED1162" s="2"/>
      <c r="EE1162" s="2"/>
      <c r="EF1162" s="2"/>
      <c r="EG1162" s="2"/>
      <c r="EH1162" s="2"/>
      <c r="EI1162" s="2"/>
      <c r="EJ1162" s="2"/>
      <c r="EK1162" s="2"/>
      <c r="EL1162" s="2"/>
      <c r="EM1162" s="2"/>
      <c r="EN1162" s="2"/>
      <c r="EO1162" s="2"/>
      <c r="EP1162" s="2"/>
      <c r="EQ1162" s="2"/>
      <c r="ER1162" s="2"/>
      <c r="ES1162" s="2"/>
      <c r="ET1162" s="2"/>
      <c r="EU1162" s="2"/>
      <c r="EV1162" s="2"/>
      <c r="EW1162" s="2"/>
      <c r="EX1162" s="2"/>
      <c r="EY1162" s="2"/>
    </row>
    <row r="1163" spans="1:155" x14ac:dyDescent="0.15">
      <c r="A1163" s="115"/>
      <c r="B1163" s="116"/>
      <c r="C1163" s="14"/>
      <c r="D1163" s="95"/>
      <c r="E1163" s="93"/>
      <c r="F1163" s="14"/>
      <c r="G1163" s="14"/>
      <c r="H1163" s="14"/>
      <c r="I1163" s="14"/>
      <c r="J1163" s="13"/>
      <c r="K1163" s="29"/>
      <c r="L1163" s="2"/>
      <c r="M1163" s="17"/>
      <c r="N1163" s="12"/>
      <c r="O1163" s="12"/>
      <c r="P1163" s="17"/>
      <c r="Q1163" s="14"/>
      <c r="R1163" s="20"/>
      <c r="S1163" s="14"/>
      <c r="T1163" s="4"/>
      <c r="U1163" s="29"/>
      <c r="V1163" s="3"/>
      <c r="W1163" s="3"/>
      <c r="X1163" s="3"/>
      <c r="Y1163" s="29"/>
      <c r="Z1163" s="3"/>
      <c r="AA1163" s="1"/>
      <c r="AB1163" s="3"/>
      <c r="AC1163" s="3"/>
      <c r="AD1163" s="3"/>
      <c r="AE1163" s="3"/>
      <c r="AF1163" s="3"/>
      <c r="AG1163" s="11"/>
      <c r="AH1163" s="3"/>
      <c r="AI1163" s="3"/>
      <c r="AJ1163" s="2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  <c r="DB1163" s="2"/>
      <c r="DC1163" s="2"/>
      <c r="DD1163" s="2"/>
      <c r="DE1163" s="2"/>
      <c r="DF1163" s="2"/>
      <c r="DG1163" s="2"/>
      <c r="DH1163" s="2"/>
      <c r="DI1163" s="2"/>
      <c r="DJ1163" s="2"/>
      <c r="DK1163" s="2"/>
      <c r="DL1163" s="2"/>
      <c r="DM1163" s="2"/>
      <c r="DN1163" s="2"/>
      <c r="DO1163" s="2"/>
      <c r="DP1163" s="2"/>
      <c r="DQ1163" s="2"/>
      <c r="DR1163" s="2"/>
      <c r="DS1163" s="2"/>
      <c r="DT1163" s="2"/>
      <c r="DU1163" s="2"/>
      <c r="DV1163" s="2"/>
      <c r="DW1163" s="2"/>
      <c r="DX1163" s="2"/>
      <c r="DY1163" s="2"/>
      <c r="DZ1163" s="2"/>
      <c r="EA1163" s="2"/>
      <c r="EB1163" s="2"/>
      <c r="EC1163" s="2"/>
      <c r="ED1163" s="2"/>
      <c r="EE1163" s="2"/>
      <c r="EF1163" s="2"/>
      <c r="EG1163" s="2"/>
      <c r="EH1163" s="2"/>
      <c r="EI1163" s="2"/>
      <c r="EJ1163" s="2"/>
      <c r="EK1163" s="2"/>
      <c r="EL1163" s="2"/>
      <c r="EM1163" s="2"/>
      <c r="EN1163" s="2"/>
      <c r="EO1163" s="2"/>
      <c r="EP1163" s="2"/>
      <c r="EQ1163" s="2"/>
      <c r="ER1163" s="2"/>
      <c r="ES1163" s="2"/>
      <c r="ET1163" s="2"/>
      <c r="EU1163" s="2"/>
      <c r="EV1163" s="2"/>
      <c r="EW1163" s="2"/>
      <c r="EX1163" s="2"/>
      <c r="EY1163" s="2"/>
    </row>
    <row r="1164" spans="1:155" x14ac:dyDescent="0.15">
      <c r="A1164" s="115"/>
      <c r="B1164" s="116"/>
      <c r="C1164" s="14"/>
      <c r="D1164" s="95"/>
      <c r="E1164" s="93"/>
      <c r="F1164" s="14"/>
      <c r="G1164" s="14"/>
      <c r="H1164" s="14"/>
      <c r="I1164" s="14"/>
      <c r="J1164" s="13"/>
      <c r="K1164" s="29"/>
      <c r="L1164" s="2"/>
      <c r="M1164" s="17"/>
      <c r="N1164" s="12"/>
      <c r="O1164" s="12"/>
      <c r="P1164" s="17"/>
      <c r="Q1164" s="14"/>
      <c r="R1164" s="20"/>
      <c r="S1164" s="14"/>
      <c r="T1164" s="4"/>
      <c r="U1164" s="29"/>
      <c r="V1164" s="3"/>
      <c r="W1164" s="3"/>
      <c r="X1164" s="3"/>
      <c r="Y1164" s="29"/>
      <c r="Z1164" s="3"/>
      <c r="AA1164" s="1"/>
      <c r="AB1164" s="3"/>
      <c r="AC1164" s="3"/>
      <c r="AD1164" s="3"/>
      <c r="AE1164" s="3"/>
      <c r="AF1164" s="3"/>
      <c r="AG1164" s="11"/>
      <c r="AH1164" s="3"/>
      <c r="AI1164" s="3"/>
      <c r="AJ1164" s="2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  <c r="DB1164" s="2"/>
      <c r="DC1164" s="2"/>
      <c r="DD1164" s="2"/>
      <c r="DE1164" s="2"/>
      <c r="DF1164" s="2"/>
      <c r="DG1164" s="2"/>
      <c r="DH1164" s="2"/>
      <c r="DI1164" s="2"/>
      <c r="DJ1164" s="2"/>
      <c r="DK1164" s="2"/>
      <c r="DL1164" s="2"/>
      <c r="DM1164" s="2"/>
      <c r="DN1164" s="2"/>
      <c r="DO1164" s="2"/>
      <c r="DP1164" s="2"/>
      <c r="DQ1164" s="2"/>
      <c r="DR1164" s="2"/>
      <c r="DS1164" s="2"/>
      <c r="DT1164" s="2"/>
      <c r="DU1164" s="2"/>
      <c r="DV1164" s="2"/>
      <c r="DW1164" s="2"/>
      <c r="DX1164" s="2"/>
      <c r="DY1164" s="2"/>
      <c r="DZ1164" s="2"/>
      <c r="EA1164" s="2"/>
      <c r="EB1164" s="2"/>
      <c r="EC1164" s="2"/>
      <c r="ED1164" s="2"/>
      <c r="EE1164" s="2"/>
      <c r="EF1164" s="2"/>
      <c r="EG1164" s="2"/>
      <c r="EH1164" s="2"/>
      <c r="EI1164" s="2"/>
      <c r="EJ1164" s="2"/>
      <c r="EK1164" s="2"/>
      <c r="EL1164" s="2"/>
      <c r="EM1164" s="2"/>
      <c r="EN1164" s="2"/>
      <c r="EO1164" s="2"/>
      <c r="EP1164" s="2"/>
      <c r="EQ1164" s="2"/>
      <c r="ER1164" s="2"/>
      <c r="ES1164" s="2"/>
      <c r="ET1164" s="2"/>
      <c r="EU1164" s="2"/>
      <c r="EV1164" s="2"/>
      <c r="EW1164" s="2"/>
      <c r="EX1164" s="2"/>
      <c r="EY1164" s="2"/>
    </row>
    <row r="1165" spans="1:155" x14ac:dyDescent="0.15">
      <c r="A1165" s="115"/>
      <c r="B1165" s="116"/>
      <c r="C1165" s="14"/>
      <c r="D1165" s="95"/>
      <c r="E1165" s="93"/>
      <c r="F1165" s="14"/>
      <c r="G1165" s="14"/>
      <c r="H1165" s="14"/>
      <c r="I1165" s="14"/>
      <c r="J1165" s="13"/>
      <c r="K1165" s="29"/>
      <c r="L1165" s="2"/>
      <c r="M1165" s="17"/>
      <c r="N1165" s="12"/>
      <c r="O1165" s="12"/>
      <c r="P1165" s="17"/>
      <c r="Q1165" s="14"/>
      <c r="R1165" s="20"/>
      <c r="S1165" s="14"/>
      <c r="T1165" s="4"/>
      <c r="U1165" s="29"/>
      <c r="V1165" s="3"/>
      <c r="W1165" s="3"/>
      <c r="X1165" s="3"/>
      <c r="Y1165" s="29"/>
      <c r="Z1165" s="3"/>
      <c r="AA1165" s="1"/>
      <c r="AB1165" s="3"/>
      <c r="AC1165" s="3"/>
      <c r="AD1165" s="3"/>
      <c r="AE1165" s="3"/>
      <c r="AF1165" s="3"/>
      <c r="AG1165" s="11"/>
      <c r="AH1165" s="3"/>
      <c r="AI1165" s="3"/>
      <c r="AJ1165" s="2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  <c r="DB1165" s="2"/>
      <c r="DC1165" s="2"/>
      <c r="DD1165" s="2"/>
      <c r="DE1165" s="2"/>
      <c r="DF1165" s="2"/>
      <c r="DG1165" s="2"/>
      <c r="DH1165" s="2"/>
      <c r="DI1165" s="2"/>
      <c r="DJ1165" s="2"/>
      <c r="DK1165" s="2"/>
      <c r="DL1165" s="2"/>
      <c r="DM1165" s="2"/>
      <c r="DN1165" s="2"/>
      <c r="DO1165" s="2"/>
      <c r="DP1165" s="2"/>
      <c r="DQ1165" s="2"/>
      <c r="DR1165" s="2"/>
      <c r="DS1165" s="2"/>
      <c r="DT1165" s="2"/>
      <c r="DU1165" s="2"/>
      <c r="DV1165" s="2"/>
      <c r="DW1165" s="2"/>
      <c r="DX1165" s="2"/>
      <c r="DY1165" s="2"/>
      <c r="DZ1165" s="2"/>
      <c r="EA1165" s="2"/>
      <c r="EB1165" s="2"/>
      <c r="EC1165" s="2"/>
      <c r="ED1165" s="2"/>
      <c r="EE1165" s="2"/>
      <c r="EF1165" s="2"/>
      <c r="EG1165" s="2"/>
      <c r="EH1165" s="2"/>
      <c r="EI1165" s="2"/>
      <c r="EJ1165" s="2"/>
      <c r="EK1165" s="2"/>
      <c r="EL1165" s="2"/>
      <c r="EM1165" s="2"/>
      <c r="EN1165" s="2"/>
      <c r="EO1165" s="2"/>
      <c r="EP1165" s="2"/>
      <c r="EQ1165" s="2"/>
      <c r="ER1165" s="2"/>
      <c r="ES1165" s="2"/>
      <c r="ET1165" s="2"/>
      <c r="EU1165" s="2"/>
      <c r="EV1165" s="2"/>
      <c r="EW1165" s="2"/>
      <c r="EX1165" s="2"/>
      <c r="EY1165" s="2"/>
    </row>
    <row r="1166" spans="1:155" x14ac:dyDescent="0.15">
      <c r="A1166" s="115"/>
      <c r="B1166" s="116"/>
      <c r="C1166" s="14"/>
      <c r="D1166" s="95"/>
      <c r="E1166" s="93"/>
      <c r="F1166" s="14"/>
      <c r="G1166" s="14"/>
      <c r="H1166" s="14"/>
      <c r="I1166" s="14"/>
      <c r="J1166" s="13"/>
      <c r="K1166" s="29"/>
      <c r="L1166" s="2"/>
      <c r="M1166" s="17"/>
      <c r="N1166" s="12"/>
      <c r="O1166" s="12"/>
      <c r="P1166" s="17"/>
      <c r="Q1166" s="14"/>
      <c r="R1166" s="20"/>
      <c r="S1166" s="14"/>
      <c r="T1166" s="4"/>
      <c r="U1166" s="29"/>
      <c r="V1166" s="3"/>
      <c r="W1166" s="3"/>
      <c r="X1166" s="3"/>
      <c r="Y1166" s="29"/>
      <c r="Z1166" s="3"/>
      <c r="AA1166" s="1"/>
      <c r="AB1166" s="3"/>
      <c r="AC1166" s="3"/>
      <c r="AD1166" s="3"/>
      <c r="AE1166" s="3"/>
      <c r="AF1166" s="3"/>
      <c r="AG1166" s="11"/>
      <c r="AH1166" s="3"/>
      <c r="AI1166" s="3"/>
      <c r="AJ1166" s="2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2"/>
      <c r="DD1166" s="2"/>
      <c r="DE1166" s="2"/>
      <c r="DF1166" s="2"/>
      <c r="DG1166" s="2"/>
      <c r="DH1166" s="2"/>
      <c r="DI1166" s="2"/>
      <c r="DJ1166" s="2"/>
      <c r="DK1166" s="2"/>
      <c r="DL1166" s="2"/>
      <c r="DM1166" s="2"/>
      <c r="DN1166" s="2"/>
      <c r="DO1166" s="2"/>
      <c r="DP1166" s="2"/>
      <c r="DQ1166" s="2"/>
      <c r="DR1166" s="2"/>
      <c r="DS1166" s="2"/>
      <c r="DT1166" s="2"/>
      <c r="DU1166" s="2"/>
      <c r="DV1166" s="2"/>
      <c r="DW1166" s="2"/>
      <c r="DX1166" s="2"/>
      <c r="DY1166" s="2"/>
      <c r="DZ1166" s="2"/>
      <c r="EA1166" s="2"/>
      <c r="EB1166" s="2"/>
      <c r="EC1166" s="2"/>
      <c r="ED1166" s="2"/>
      <c r="EE1166" s="2"/>
      <c r="EF1166" s="2"/>
      <c r="EG1166" s="2"/>
      <c r="EH1166" s="2"/>
      <c r="EI1166" s="2"/>
      <c r="EJ1166" s="2"/>
      <c r="EK1166" s="2"/>
      <c r="EL1166" s="2"/>
      <c r="EM1166" s="2"/>
      <c r="EN1166" s="2"/>
      <c r="EO1166" s="2"/>
      <c r="EP1166" s="2"/>
      <c r="EQ1166" s="2"/>
      <c r="ER1166" s="2"/>
      <c r="ES1166" s="2"/>
      <c r="ET1166" s="2"/>
      <c r="EU1166" s="2"/>
      <c r="EV1166" s="2"/>
      <c r="EW1166" s="2"/>
      <c r="EX1166" s="2"/>
      <c r="EY1166" s="2"/>
    </row>
    <row r="1167" spans="1:155" x14ac:dyDescent="0.15">
      <c r="A1167" s="115"/>
      <c r="B1167" s="116"/>
      <c r="C1167" s="14"/>
      <c r="D1167" s="95"/>
      <c r="E1167" s="93"/>
      <c r="F1167" s="14"/>
      <c r="G1167" s="14"/>
      <c r="H1167" s="14"/>
      <c r="I1167" s="14"/>
      <c r="J1167" s="13"/>
      <c r="K1167" s="29"/>
      <c r="L1167" s="2"/>
      <c r="M1167" s="17"/>
      <c r="N1167" s="12"/>
      <c r="O1167" s="12"/>
      <c r="P1167" s="17"/>
      <c r="Q1167" s="14"/>
      <c r="R1167" s="20"/>
      <c r="S1167" s="14"/>
      <c r="T1167" s="4"/>
      <c r="U1167" s="29"/>
      <c r="V1167" s="3"/>
      <c r="W1167" s="3"/>
      <c r="X1167" s="3"/>
      <c r="Y1167" s="29"/>
      <c r="Z1167" s="3"/>
      <c r="AA1167" s="1"/>
      <c r="AB1167" s="3"/>
      <c r="AC1167" s="3"/>
      <c r="AD1167" s="3"/>
      <c r="AE1167" s="3"/>
      <c r="AF1167" s="3"/>
      <c r="AG1167" s="11"/>
      <c r="AH1167" s="3"/>
      <c r="AI1167" s="3"/>
      <c r="AJ1167" s="2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  <c r="DA1167" s="2"/>
      <c r="DB1167" s="2"/>
      <c r="DC1167" s="2"/>
      <c r="DD1167" s="2"/>
      <c r="DE1167" s="2"/>
      <c r="DF1167" s="2"/>
      <c r="DG1167" s="2"/>
      <c r="DH1167" s="2"/>
      <c r="DI1167" s="2"/>
      <c r="DJ1167" s="2"/>
      <c r="DK1167" s="2"/>
      <c r="DL1167" s="2"/>
      <c r="DM1167" s="2"/>
      <c r="DN1167" s="2"/>
      <c r="DO1167" s="2"/>
      <c r="DP1167" s="2"/>
      <c r="DQ1167" s="2"/>
      <c r="DR1167" s="2"/>
      <c r="DS1167" s="2"/>
      <c r="DT1167" s="2"/>
      <c r="DU1167" s="2"/>
      <c r="DV1167" s="2"/>
      <c r="DW1167" s="2"/>
      <c r="DX1167" s="2"/>
      <c r="DY1167" s="2"/>
      <c r="DZ1167" s="2"/>
      <c r="EA1167" s="2"/>
      <c r="EB1167" s="2"/>
      <c r="EC1167" s="2"/>
      <c r="ED1167" s="2"/>
      <c r="EE1167" s="2"/>
      <c r="EF1167" s="2"/>
      <c r="EG1167" s="2"/>
      <c r="EH1167" s="2"/>
      <c r="EI1167" s="2"/>
      <c r="EJ1167" s="2"/>
      <c r="EK1167" s="2"/>
      <c r="EL1167" s="2"/>
      <c r="EM1167" s="2"/>
      <c r="EN1167" s="2"/>
      <c r="EO1167" s="2"/>
      <c r="EP1167" s="2"/>
      <c r="EQ1167" s="2"/>
      <c r="ER1167" s="2"/>
      <c r="ES1167" s="2"/>
      <c r="ET1167" s="2"/>
      <c r="EU1167" s="2"/>
      <c r="EV1167" s="2"/>
      <c r="EW1167" s="2"/>
      <c r="EX1167" s="2"/>
      <c r="EY1167" s="2"/>
    </row>
    <row r="1168" spans="1:155" x14ac:dyDescent="0.15">
      <c r="A1168" s="115"/>
      <c r="B1168" s="116"/>
      <c r="C1168" s="14"/>
      <c r="D1168" s="95"/>
      <c r="E1168" s="93"/>
      <c r="F1168" s="14"/>
      <c r="G1168" s="14"/>
      <c r="H1168" s="14"/>
      <c r="I1168" s="14"/>
      <c r="J1168" s="13"/>
      <c r="K1168" s="29"/>
      <c r="L1168" s="2"/>
      <c r="M1168" s="17"/>
      <c r="N1168" s="12"/>
      <c r="O1168" s="12"/>
      <c r="P1168" s="17"/>
      <c r="Q1168" s="14"/>
      <c r="R1168" s="20"/>
      <c r="S1168" s="14"/>
      <c r="T1168" s="4"/>
      <c r="U1168" s="29"/>
      <c r="V1168" s="3"/>
      <c r="W1168" s="3"/>
      <c r="X1168" s="3"/>
      <c r="Y1168" s="29"/>
      <c r="Z1168" s="3"/>
      <c r="AA1168" s="1"/>
      <c r="AB1168" s="3"/>
      <c r="AC1168" s="3"/>
      <c r="AD1168" s="3"/>
      <c r="AE1168" s="3"/>
      <c r="AF1168" s="3"/>
      <c r="AG1168" s="11"/>
      <c r="AH1168" s="3"/>
      <c r="AI1168" s="3"/>
      <c r="AJ1168" s="2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  <c r="DL1168" s="2"/>
      <c r="DM1168" s="2"/>
      <c r="DN1168" s="2"/>
      <c r="DO1168" s="2"/>
      <c r="DP1168" s="2"/>
      <c r="DQ1168" s="2"/>
      <c r="DR1168" s="2"/>
      <c r="DS1168" s="2"/>
      <c r="DT1168" s="2"/>
      <c r="DU1168" s="2"/>
      <c r="DV1168" s="2"/>
      <c r="DW1168" s="2"/>
      <c r="DX1168" s="2"/>
      <c r="DY1168" s="2"/>
      <c r="DZ1168" s="2"/>
      <c r="EA1168" s="2"/>
      <c r="EB1168" s="2"/>
      <c r="EC1168" s="2"/>
      <c r="ED1168" s="2"/>
      <c r="EE1168" s="2"/>
      <c r="EF1168" s="2"/>
      <c r="EG1168" s="2"/>
      <c r="EH1168" s="2"/>
      <c r="EI1168" s="2"/>
      <c r="EJ1168" s="2"/>
      <c r="EK1168" s="2"/>
      <c r="EL1168" s="2"/>
      <c r="EM1168" s="2"/>
      <c r="EN1168" s="2"/>
      <c r="EO1168" s="2"/>
      <c r="EP1168" s="2"/>
      <c r="EQ1168" s="2"/>
      <c r="ER1168" s="2"/>
      <c r="ES1168" s="2"/>
      <c r="ET1168" s="2"/>
      <c r="EU1168" s="2"/>
      <c r="EV1168" s="2"/>
      <c r="EW1168" s="2"/>
      <c r="EX1168" s="2"/>
      <c r="EY1168" s="2"/>
    </row>
    <row r="1169" spans="1:155" x14ac:dyDescent="0.15">
      <c r="A1169" s="115"/>
      <c r="B1169" s="116"/>
      <c r="C1169" s="14"/>
      <c r="D1169" s="95"/>
      <c r="E1169" s="93"/>
      <c r="F1169" s="14"/>
      <c r="G1169" s="14"/>
      <c r="H1169" s="14"/>
      <c r="I1169" s="14"/>
      <c r="J1169" s="13"/>
      <c r="K1169" s="29"/>
      <c r="L1169" s="2"/>
      <c r="M1169" s="17"/>
      <c r="N1169" s="12"/>
      <c r="O1169" s="12"/>
      <c r="P1169" s="17"/>
      <c r="Q1169" s="14"/>
      <c r="R1169" s="20"/>
      <c r="S1169" s="14"/>
      <c r="T1169" s="4"/>
      <c r="U1169" s="29"/>
      <c r="V1169" s="3"/>
      <c r="W1169" s="3"/>
      <c r="X1169" s="3"/>
      <c r="Y1169" s="29"/>
      <c r="Z1169" s="3"/>
      <c r="AA1169" s="1"/>
      <c r="AB1169" s="3"/>
      <c r="AC1169" s="3"/>
      <c r="AD1169" s="3"/>
      <c r="AE1169" s="3"/>
      <c r="AF1169" s="3"/>
      <c r="AG1169" s="11"/>
      <c r="AH1169" s="3"/>
      <c r="AI1169" s="3"/>
      <c r="AJ1169" s="2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  <c r="DL1169" s="2"/>
      <c r="DM1169" s="2"/>
      <c r="DN1169" s="2"/>
      <c r="DO1169" s="2"/>
      <c r="DP1169" s="2"/>
      <c r="DQ1169" s="2"/>
      <c r="DR1169" s="2"/>
      <c r="DS1169" s="2"/>
      <c r="DT1169" s="2"/>
      <c r="DU1169" s="2"/>
      <c r="DV1169" s="2"/>
      <c r="DW1169" s="2"/>
      <c r="DX1169" s="2"/>
      <c r="DY1169" s="2"/>
      <c r="DZ1169" s="2"/>
      <c r="EA1169" s="2"/>
      <c r="EB1169" s="2"/>
      <c r="EC1169" s="2"/>
      <c r="ED1169" s="2"/>
      <c r="EE1169" s="2"/>
      <c r="EF1169" s="2"/>
      <c r="EG1169" s="2"/>
      <c r="EH1169" s="2"/>
      <c r="EI1169" s="2"/>
      <c r="EJ1169" s="2"/>
      <c r="EK1169" s="2"/>
      <c r="EL1169" s="2"/>
      <c r="EM1169" s="2"/>
      <c r="EN1169" s="2"/>
      <c r="EO1169" s="2"/>
      <c r="EP1169" s="2"/>
      <c r="EQ1169" s="2"/>
      <c r="ER1169" s="2"/>
      <c r="ES1169" s="2"/>
      <c r="ET1169" s="2"/>
      <c r="EU1169" s="2"/>
      <c r="EV1169" s="2"/>
      <c r="EW1169" s="2"/>
      <c r="EX1169" s="2"/>
      <c r="EY1169" s="2"/>
    </row>
    <row r="1170" spans="1:155" x14ac:dyDescent="0.15">
      <c r="A1170" s="115"/>
      <c r="B1170" s="116"/>
      <c r="C1170" s="14"/>
      <c r="D1170" s="95"/>
      <c r="E1170" s="93"/>
      <c r="F1170" s="14"/>
      <c r="G1170" s="14"/>
      <c r="H1170" s="14"/>
      <c r="I1170" s="14"/>
      <c r="J1170" s="13"/>
      <c r="K1170" s="29"/>
      <c r="L1170" s="2"/>
      <c r="M1170" s="17"/>
      <c r="N1170" s="12"/>
      <c r="O1170" s="12"/>
      <c r="P1170" s="17"/>
      <c r="Q1170" s="14"/>
      <c r="R1170" s="20"/>
      <c r="S1170" s="14"/>
      <c r="T1170" s="4"/>
      <c r="U1170" s="29"/>
      <c r="V1170" s="3"/>
      <c r="W1170" s="3"/>
      <c r="X1170" s="3"/>
      <c r="Y1170" s="29"/>
      <c r="Z1170" s="3"/>
      <c r="AA1170" s="1"/>
      <c r="AB1170" s="3"/>
      <c r="AC1170" s="3"/>
      <c r="AD1170" s="3"/>
      <c r="AE1170" s="3"/>
      <c r="AF1170" s="3"/>
      <c r="AG1170" s="11"/>
      <c r="AH1170" s="3"/>
      <c r="AI1170" s="3"/>
      <c r="AJ1170" s="2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  <c r="DL1170" s="2"/>
      <c r="DM1170" s="2"/>
      <c r="DN1170" s="2"/>
      <c r="DO1170" s="2"/>
      <c r="DP1170" s="2"/>
      <c r="DQ1170" s="2"/>
      <c r="DR1170" s="2"/>
      <c r="DS1170" s="2"/>
      <c r="DT1170" s="2"/>
      <c r="DU1170" s="2"/>
      <c r="DV1170" s="2"/>
      <c r="DW1170" s="2"/>
      <c r="DX1170" s="2"/>
      <c r="DY1170" s="2"/>
      <c r="DZ1170" s="2"/>
      <c r="EA1170" s="2"/>
      <c r="EB1170" s="2"/>
      <c r="EC1170" s="2"/>
      <c r="ED1170" s="2"/>
      <c r="EE1170" s="2"/>
      <c r="EF1170" s="2"/>
      <c r="EG1170" s="2"/>
      <c r="EH1170" s="2"/>
      <c r="EI1170" s="2"/>
      <c r="EJ1170" s="2"/>
      <c r="EK1170" s="2"/>
      <c r="EL1170" s="2"/>
      <c r="EM1170" s="2"/>
      <c r="EN1170" s="2"/>
      <c r="EO1170" s="2"/>
      <c r="EP1170" s="2"/>
      <c r="EQ1170" s="2"/>
      <c r="ER1170" s="2"/>
      <c r="ES1170" s="2"/>
      <c r="ET1170" s="2"/>
      <c r="EU1170" s="2"/>
      <c r="EV1170" s="2"/>
      <c r="EW1170" s="2"/>
      <c r="EX1170" s="2"/>
      <c r="EY1170" s="2"/>
    </row>
    <row r="1171" spans="1:155" x14ac:dyDescent="0.15">
      <c r="A1171" s="115"/>
      <c r="B1171" s="116"/>
      <c r="C1171" s="14"/>
      <c r="D1171" s="95"/>
      <c r="E1171" s="93"/>
      <c r="F1171" s="14"/>
      <c r="G1171" s="14"/>
      <c r="H1171" s="14"/>
      <c r="I1171" s="14"/>
      <c r="J1171" s="13"/>
      <c r="K1171" s="29"/>
      <c r="L1171" s="2"/>
      <c r="M1171" s="17"/>
      <c r="N1171" s="12"/>
      <c r="O1171" s="12"/>
      <c r="P1171" s="17"/>
      <c r="Q1171" s="14"/>
      <c r="R1171" s="20"/>
      <c r="S1171" s="14"/>
      <c r="T1171" s="4"/>
      <c r="U1171" s="29"/>
      <c r="V1171" s="3"/>
      <c r="W1171" s="3"/>
      <c r="X1171" s="3"/>
      <c r="Y1171" s="29"/>
      <c r="Z1171" s="3"/>
      <c r="AA1171" s="1"/>
      <c r="AB1171" s="3"/>
      <c r="AC1171" s="3"/>
      <c r="AD1171" s="3"/>
      <c r="AE1171" s="3"/>
      <c r="AF1171" s="3"/>
      <c r="AG1171" s="11"/>
      <c r="AH1171" s="3"/>
      <c r="AI1171" s="3"/>
      <c r="AJ1171" s="2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2"/>
      <c r="DJ1171" s="2"/>
      <c r="DK1171" s="2"/>
      <c r="DL1171" s="2"/>
      <c r="DM1171" s="2"/>
      <c r="DN1171" s="2"/>
      <c r="DO1171" s="2"/>
      <c r="DP1171" s="2"/>
      <c r="DQ1171" s="2"/>
      <c r="DR1171" s="2"/>
      <c r="DS1171" s="2"/>
      <c r="DT1171" s="2"/>
      <c r="DU1171" s="2"/>
      <c r="DV1171" s="2"/>
      <c r="DW1171" s="2"/>
      <c r="DX1171" s="2"/>
      <c r="DY1171" s="2"/>
      <c r="DZ1171" s="2"/>
      <c r="EA1171" s="2"/>
      <c r="EB1171" s="2"/>
      <c r="EC1171" s="2"/>
      <c r="ED1171" s="2"/>
      <c r="EE1171" s="2"/>
      <c r="EF1171" s="2"/>
      <c r="EG1171" s="2"/>
      <c r="EH1171" s="2"/>
      <c r="EI1171" s="2"/>
      <c r="EJ1171" s="2"/>
      <c r="EK1171" s="2"/>
      <c r="EL1171" s="2"/>
      <c r="EM1171" s="2"/>
      <c r="EN1171" s="2"/>
      <c r="EO1171" s="2"/>
      <c r="EP1171" s="2"/>
      <c r="EQ1171" s="2"/>
      <c r="ER1171" s="2"/>
      <c r="ES1171" s="2"/>
      <c r="ET1171" s="2"/>
      <c r="EU1171" s="2"/>
      <c r="EV1171" s="2"/>
      <c r="EW1171" s="2"/>
      <c r="EX1171" s="2"/>
      <c r="EY1171" s="2"/>
    </row>
    <row r="1172" spans="1:155" x14ac:dyDescent="0.15">
      <c r="A1172" s="115"/>
      <c r="B1172" s="116"/>
      <c r="C1172" s="14"/>
      <c r="D1172" s="95"/>
      <c r="E1172" s="93"/>
      <c r="F1172" s="14"/>
      <c r="G1172" s="14"/>
      <c r="H1172" s="14"/>
      <c r="I1172" s="14"/>
      <c r="J1172" s="13"/>
      <c r="K1172" s="29"/>
      <c r="L1172" s="2"/>
      <c r="M1172" s="17"/>
      <c r="N1172" s="12"/>
      <c r="O1172" s="12"/>
      <c r="P1172" s="17"/>
      <c r="Q1172" s="14"/>
      <c r="R1172" s="20"/>
      <c r="S1172" s="14"/>
      <c r="T1172" s="4"/>
      <c r="U1172" s="29"/>
      <c r="V1172" s="3"/>
      <c r="W1172" s="3"/>
      <c r="X1172" s="3"/>
      <c r="Y1172" s="29"/>
      <c r="Z1172" s="3"/>
      <c r="AA1172" s="1"/>
      <c r="AB1172" s="3"/>
      <c r="AC1172" s="3"/>
      <c r="AD1172" s="3"/>
      <c r="AE1172" s="3"/>
      <c r="AF1172" s="3"/>
      <c r="AG1172" s="11"/>
      <c r="AH1172" s="3"/>
      <c r="AI1172" s="3"/>
      <c r="AJ1172" s="2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2"/>
      <c r="DJ1172" s="2"/>
      <c r="DK1172" s="2"/>
      <c r="DL1172" s="2"/>
      <c r="DM1172" s="2"/>
      <c r="DN1172" s="2"/>
      <c r="DO1172" s="2"/>
      <c r="DP1172" s="2"/>
      <c r="DQ1172" s="2"/>
      <c r="DR1172" s="2"/>
      <c r="DS1172" s="2"/>
      <c r="DT1172" s="2"/>
      <c r="DU1172" s="2"/>
      <c r="DV1172" s="2"/>
      <c r="DW1172" s="2"/>
      <c r="DX1172" s="2"/>
      <c r="DY1172" s="2"/>
      <c r="DZ1172" s="2"/>
      <c r="EA1172" s="2"/>
      <c r="EB1172" s="2"/>
      <c r="EC1172" s="2"/>
      <c r="ED1172" s="2"/>
      <c r="EE1172" s="2"/>
      <c r="EF1172" s="2"/>
      <c r="EG1172" s="2"/>
      <c r="EH1172" s="2"/>
      <c r="EI1172" s="2"/>
      <c r="EJ1172" s="2"/>
      <c r="EK1172" s="2"/>
      <c r="EL1172" s="2"/>
      <c r="EM1172" s="2"/>
      <c r="EN1172" s="2"/>
      <c r="EO1172" s="2"/>
      <c r="EP1172" s="2"/>
      <c r="EQ1172" s="2"/>
      <c r="ER1172" s="2"/>
      <c r="ES1172" s="2"/>
      <c r="ET1172" s="2"/>
      <c r="EU1172" s="2"/>
      <c r="EV1172" s="2"/>
      <c r="EW1172" s="2"/>
      <c r="EX1172" s="2"/>
      <c r="EY1172" s="2"/>
    </row>
    <row r="1173" spans="1:155" x14ac:dyDescent="0.15">
      <c r="A1173" s="115"/>
      <c r="B1173" s="116"/>
      <c r="C1173" s="14"/>
      <c r="D1173" s="95"/>
      <c r="E1173" s="93"/>
      <c r="F1173" s="14"/>
      <c r="G1173" s="14"/>
      <c r="H1173" s="14"/>
      <c r="I1173" s="14"/>
      <c r="J1173" s="13"/>
      <c r="K1173" s="29"/>
      <c r="L1173" s="2"/>
      <c r="M1173" s="17"/>
      <c r="N1173" s="12"/>
      <c r="O1173" s="12"/>
      <c r="P1173" s="17"/>
      <c r="Q1173" s="14"/>
      <c r="R1173" s="20"/>
      <c r="S1173" s="14"/>
      <c r="T1173" s="4"/>
      <c r="U1173" s="29"/>
      <c r="V1173" s="3"/>
      <c r="W1173" s="3"/>
      <c r="X1173" s="3"/>
      <c r="Y1173" s="29"/>
      <c r="Z1173" s="3"/>
      <c r="AA1173" s="1"/>
      <c r="AB1173" s="3"/>
      <c r="AC1173" s="3"/>
      <c r="AD1173" s="3"/>
      <c r="AE1173" s="3"/>
      <c r="AF1173" s="3"/>
      <c r="AG1173" s="11"/>
      <c r="AH1173" s="3"/>
      <c r="AI1173" s="3"/>
      <c r="AJ1173" s="2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2"/>
      <c r="DJ1173" s="2"/>
      <c r="DK1173" s="2"/>
      <c r="DL1173" s="2"/>
      <c r="DM1173" s="2"/>
      <c r="DN1173" s="2"/>
      <c r="DO1173" s="2"/>
      <c r="DP1173" s="2"/>
      <c r="DQ1173" s="2"/>
      <c r="DR1173" s="2"/>
      <c r="DS1173" s="2"/>
      <c r="DT1173" s="2"/>
      <c r="DU1173" s="2"/>
      <c r="DV1173" s="2"/>
      <c r="DW1173" s="2"/>
      <c r="DX1173" s="2"/>
      <c r="DY1173" s="2"/>
      <c r="DZ1173" s="2"/>
      <c r="EA1173" s="2"/>
      <c r="EB1173" s="2"/>
      <c r="EC1173" s="2"/>
      <c r="ED1173" s="2"/>
      <c r="EE1173" s="2"/>
      <c r="EF1173" s="2"/>
      <c r="EG1173" s="2"/>
      <c r="EH1173" s="2"/>
      <c r="EI1173" s="2"/>
      <c r="EJ1173" s="2"/>
      <c r="EK1173" s="2"/>
      <c r="EL1173" s="2"/>
      <c r="EM1173" s="2"/>
      <c r="EN1173" s="2"/>
      <c r="EO1173" s="2"/>
      <c r="EP1173" s="2"/>
      <c r="EQ1173" s="2"/>
      <c r="ER1173" s="2"/>
      <c r="ES1173" s="2"/>
      <c r="ET1173" s="2"/>
      <c r="EU1173" s="2"/>
      <c r="EV1173" s="2"/>
      <c r="EW1173" s="2"/>
      <c r="EX1173" s="2"/>
      <c r="EY1173" s="2"/>
    </row>
    <row r="1174" spans="1:155" x14ac:dyDescent="0.15">
      <c r="A1174" s="115"/>
      <c r="B1174" s="116"/>
      <c r="C1174" s="14"/>
      <c r="D1174" s="95"/>
      <c r="E1174" s="93"/>
      <c r="F1174" s="14"/>
      <c r="G1174" s="14"/>
      <c r="H1174" s="14"/>
      <c r="I1174" s="14"/>
      <c r="J1174" s="13"/>
      <c r="K1174" s="29"/>
      <c r="L1174" s="2"/>
      <c r="M1174" s="17"/>
      <c r="N1174" s="12"/>
      <c r="O1174" s="12"/>
      <c r="P1174" s="17"/>
      <c r="Q1174" s="14"/>
      <c r="R1174" s="20"/>
      <c r="S1174" s="14"/>
      <c r="T1174" s="4"/>
      <c r="U1174" s="29"/>
      <c r="V1174" s="3"/>
      <c r="W1174" s="3"/>
      <c r="X1174" s="3"/>
      <c r="Y1174" s="29"/>
      <c r="Z1174" s="3"/>
      <c r="AA1174" s="1"/>
      <c r="AB1174" s="3"/>
      <c r="AC1174" s="3"/>
      <c r="AD1174" s="3"/>
      <c r="AE1174" s="3"/>
      <c r="AF1174" s="3"/>
      <c r="AG1174" s="11"/>
      <c r="AH1174" s="3"/>
      <c r="AI1174" s="3"/>
      <c r="AJ1174" s="2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2"/>
      <c r="DJ1174" s="2"/>
      <c r="DK1174" s="2"/>
      <c r="DL1174" s="2"/>
      <c r="DM1174" s="2"/>
      <c r="DN1174" s="2"/>
      <c r="DO1174" s="2"/>
      <c r="DP1174" s="2"/>
      <c r="DQ1174" s="2"/>
      <c r="DR1174" s="2"/>
      <c r="DS1174" s="2"/>
      <c r="DT1174" s="2"/>
      <c r="DU1174" s="2"/>
      <c r="DV1174" s="2"/>
      <c r="DW1174" s="2"/>
      <c r="DX1174" s="2"/>
      <c r="DY1174" s="2"/>
      <c r="DZ1174" s="2"/>
      <c r="EA1174" s="2"/>
      <c r="EB1174" s="2"/>
      <c r="EC1174" s="2"/>
      <c r="ED1174" s="2"/>
      <c r="EE1174" s="2"/>
      <c r="EF1174" s="2"/>
      <c r="EG1174" s="2"/>
      <c r="EH1174" s="2"/>
      <c r="EI1174" s="2"/>
      <c r="EJ1174" s="2"/>
      <c r="EK1174" s="2"/>
      <c r="EL1174" s="2"/>
      <c r="EM1174" s="2"/>
      <c r="EN1174" s="2"/>
      <c r="EO1174" s="2"/>
      <c r="EP1174" s="2"/>
      <c r="EQ1174" s="2"/>
      <c r="ER1174" s="2"/>
      <c r="ES1174" s="2"/>
      <c r="ET1174" s="2"/>
      <c r="EU1174" s="2"/>
      <c r="EV1174" s="2"/>
      <c r="EW1174" s="2"/>
      <c r="EX1174" s="2"/>
      <c r="EY1174" s="2"/>
    </row>
    <row r="1175" spans="1:155" x14ac:dyDescent="0.15">
      <c r="A1175" s="115"/>
      <c r="B1175" s="116"/>
      <c r="C1175" s="14"/>
      <c r="D1175" s="95"/>
      <c r="E1175" s="93"/>
      <c r="F1175" s="14"/>
      <c r="G1175" s="14"/>
      <c r="H1175" s="14"/>
      <c r="I1175" s="14"/>
      <c r="J1175" s="13"/>
      <c r="K1175" s="29"/>
      <c r="L1175" s="2"/>
      <c r="M1175" s="17"/>
      <c r="N1175" s="12"/>
      <c r="O1175" s="12"/>
      <c r="P1175" s="17"/>
      <c r="Q1175" s="14"/>
      <c r="R1175" s="20"/>
      <c r="S1175" s="14"/>
      <c r="T1175" s="4"/>
      <c r="U1175" s="29"/>
      <c r="V1175" s="3"/>
      <c r="W1175" s="3"/>
      <c r="X1175" s="3"/>
      <c r="Y1175" s="29"/>
      <c r="Z1175" s="3"/>
      <c r="AA1175" s="1"/>
      <c r="AB1175" s="3"/>
      <c r="AC1175" s="3"/>
      <c r="AD1175" s="3"/>
      <c r="AE1175" s="3"/>
      <c r="AF1175" s="3"/>
      <c r="AG1175" s="11"/>
      <c r="AH1175" s="3"/>
      <c r="AI1175" s="3"/>
      <c r="AJ1175" s="2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  <c r="DL1175" s="2"/>
      <c r="DM1175" s="2"/>
      <c r="DN1175" s="2"/>
      <c r="DO1175" s="2"/>
      <c r="DP1175" s="2"/>
      <c r="DQ1175" s="2"/>
      <c r="DR1175" s="2"/>
      <c r="DS1175" s="2"/>
      <c r="DT1175" s="2"/>
      <c r="DU1175" s="2"/>
      <c r="DV1175" s="2"/>
      <c r="DW1175" s="2"/>
      <c r="DX1175" s="2"/>
      <c r="DY1175" s="2"/>
      <c r="DZ1175" s="2"/>
      <c r="EA1175" s="2"/>
      <c r="EB1175" s="2"/>
      <c r="EC1175" s="2"/>
      <c r="ED1175" s="2"/>
      <c r="EE1175" s="2"/>
      <c r="EF1175" s="2"/>
      <c r="EG1175" s="2"/>
      <c r="EH1175" s="2"/>
      <c r="EI1175" s="2"/>
      <c r="EJ1175" s="2"/>
      <c r="EK1175" s="2"/>
      <c r="EL1175" s="2"/>
      <c r="EM1175" s="2"/>
      <c r="EN1175" s="2"/>
      <c r="EO1175" s="2"/>
      <c r="EP1175" s="2"/>
      <c r="EQ1175" s="2"/>
      <c r="ER1175" s="2"/>
      <c r="ES1175" s="2"/>
      <c r="ET1175" s="2"/>
      <c r="EU1175" s="2"/>
      <c r="EV1175" s="2"/>
      <c r="EW1175" s="2"/>
      <c r="EX1175" s="2"/>
      <c r="EY1175" s="2"/>
    </row>
    <row r="1176" spans="1:155" x14ac:dyDescent="0.15">
      <c r="A1176" s="115"/>
      <c r="B1176" s="116"/>
      <c r="C1176" s="14"/>
      <c r="D1176" s="95"/>
      <c r="E1176" s="93"/>
      <c r="F1176" s="14"/>
      <c r="G1176" s="14"/>
      <c r="H1176" s="14"/>
      <c r="I1176" s="14"/>
      <c r="J1176" s="13"/>
      <c r="K1176" s="29"/>
      <c r="L1176" s="2"/>
      <c r="M1176" s="17"/>
      <c r="N1176" s="12"/>
      <c r="O1176" s="12"/>
      <c r="P1176" s="17"/>
      <c r="Q1176" s="14"/>
      <c r="R1176" s="20"/>
      <c r="S1176" s="14"/>
      <c r="T1176" s="4"/>
      <c r="U1176" s="29"/>
      <c r="V1176" s="3"/>
      <c r="W1176" s="3"/>
      <c r="X1176" s="3"/>
      <c r="Y1176" s="29"/>
      <c r="Z1176" s="3"/>
      <c r="AA1176" s="1"/>
      <c r="AB1176" s="3"/>
      <c r="AC1176" s="3"/>
      <c r="AD1176" s="3"/>
      <c r="AE1176" s="3"/>
      <c r="AF1176" s="3"/>
      <c r="AG1176" s="11"/>
      <c r="AH1176" s="3"/>
      <c r="AI1176" s="3"/>
      <c r="AJ1176" s="2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2"/>
      <c r="DN1176" s="2"/>
      <c r="DO1176" s="2"/>
      <c r="DP1176" s="2"/>
      <c r="DQ1176" s="2"/>
      <c r="DR1176" s="2"/>
      <c r="DS1176" s="2"/>
      <c r="DT1176" s="2"/>
      <c r="DU1176" s="2"/>
      <c r="DV1176" s="2"/>
      <c r="DW1176" s="2"/>
      <c r="DX1176" s="2"/>
      <c r="DY1176" s="2"/>
      <c r="DZ1176" s="2"/>
      <c r="EA1176" s="2"/>
      <c r="EB1176" s="2"/>
      <c r="EC1176" s="2"/>
      <c r="ED1176" s="2"/>
      <c r="EE1176" s="2"/>
      <c r="EF1176" s="2"/>
      <c r="EG1176" s="2"/>
      <c r="EH1176" s="2"/>
      <c r="EI1176" s="2"/>
      <c r="EJ1176" s="2"/>
      <c r="EK1176" s="2"/>
      <c r="EL1176" s="2"/>
      <c r="EM1176" s="2"/>
      <c r="EN1176" s="2"/>
      <c r="EO1176" s="2"/>
      <c r="EP1176" s="2"/>
      <c r="EQ1176" s="2"/>
      <c r="ER1176" s="2"/>
      <c r="ES1176" s="2"/>
      <c r="ET1176" s="2"/>
      <c r="EU1176" s="2"/>
      <c r="EV1176" s="2"/>
      <c r="EW1176" s="2"/>
      <c r="EX1176" s="2"/>
      <c r="EY1176" s="2"/>
    </row>
    <row r="1177" spans="1:155" x14ac:dyDescent="0.15">
      <c r="A1177" s="115"/>
      <c r="B1177" s="116"/>
      <c r="C1177" s="14"/>
      <c r="D1177" s="95"/>
      <c r="E1177" s="93"/>
      <c r="F1177" s="14"/>
      <c r="G1177" s="14"/>
      <c r="H1177" s="14"/>
      <c r="I1177" s="14"/>
      <c r="J1177" s="13"/>
      <c r="K1177" s="29"/>
      <c r="L1177" s="2"/>
      <c r="M1177" s="17"/>
      <c r="N1177" s="12"/>
      <c r="O1177" s="12"/>
      <c r="P1177" s="17"/>
      <c r="Q1177" s="14"/>
      <c r="R1177" s="20"/>
      <c r="S1177" s="14"/>
      <c r="T1177" s="4"/>
      <c r="U1177" s="29"/>
      <c r="V1177" s="3"/>
      <c r="W1177" s="3"/>
      <c r="X1177" s="3"/>
      <c r="Y1177" s="29"/>
      <c r="Z1177" s="3"/>
      <c r="AA1177" s="1"/>
      <c r="AB1177" s="3"/>
      <c r="AC1177" s="3"/>
      <c r="AD1177" s="3"/>
      <c r="AE1177" s="3"/>
      <c r="AF1177" s="3"/>
      <c r="AG1177" s="11"/>
      <c r="AH1177" s="3"/>
      <c r="AI1177" s="3"/>
      <c r="AJ1177" s="2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  <c r="DL1177" s="2"/>
      <c r="DM1177" s="2"/>
      <c r="DN1177" s="2"/>
      <c r="DO1177" s="2"/>
      <c r="DP1177" s="2"/>
      <c r="DQ1177" s="2"/>
      <c r="DR1177" s="2"/>
      <c r="DS1177" s="2"/>
      <c r="DT1177" s="2"/>
      <c r="DU1177" s="2"/>
      <c r="DV1177" s="2"/>
      <c r="DW1177" s="2"/>
      <c r="DX1177" s="2"/>
      <c r="DY1177" s="2"/>
      <c r="DZ1177" s="2"/>
      <c r="EA1177" s="2"/>
      <c r="EB1177" s="2"/>
      <c r="EC1177" s="2"/>
      <c r="ED1177" s="2"/>
      <c r="EE1177" s="2"/>
      <c r="EF1177" s="2"/>
      <c r="EG1177" s="2"/>
      <c r="EH1177" s="2"/>
      <c r="EI1177" s="2"/>
      <c r="EJ1177" s="2"/>
      <c r="EK1177" s="2"/>
      <c r="EL1177" s="2"/>
      <c r="EM1177" s="2"/>
      <c r="EN1177" s="2"/>
      <c r="EO1177" s="2"/>
      <c r="EP1177" s="2"/>
      <c r="EQ1177" s="2"/>
      <c r="ER1177" s="2"/>
      <c r="ES1177" s="2"/>
      <c r="ET1177" s="2"/>
      <c r="EU1177" s="2"/>
      <c r="EV1177" s="2"/>
      <c r="EW1177" s="2"/>
      <c r="EX1177" s="2"/>
      <c r="EY1177" s="2"/>
    </row>
    <row r="1178" spans="1:155" x14ac:dyDescent="0.15">
      <c r="A1178" s="115"/>
      <c r="B1178" s="116"/>
      <c r="C1178" s="14"/>
      <c r="D1178" s="95"/>
      <c r="E1178" s="93"/>
      <c r="F1178" s="14"/>
      <c r="G1178" s="14"/>
      <c r="H1178" s="14"/>
      <c r="I1178" s="14"/>
      <c r="J1178" s="13"/>
      <c r="K1178" s="29"/>
      <c r="L1178" s="2"/>
      <c r="M1178" s="17"/>
      <c r="N1178" s="12"/>
      <c r="O1178" s="12"/>
      <c r="P1178" s="17"/>
      <c r="Q1178" s="14"/>
      <c r="R1178" s="20"/>
      <c r="S1178" s="14"/>
      <c r="T1178" s="4"/>
      <c r="U1178" s="29"/>
      <c r="V1178" s="3"/>
      <c r="W1178" s="3"/>
      <c r="X1178" s="3"/>
      <c r="Y1178" s="29"/>
      <c r="Z1178" s="3"/>
      <c r="AA1178" s="1"/>
      <c r="AB1178" s="3"/>
      <c r="AC1178" s="3"/>
      <c r="AD1178" s="3"/>
      <c r="AE1178" s="3"/>
      <c r="AF1178" s="3"/>
      <c r="AG1178" s="11"/>
      <c r="AH1178" s="3"/>
      <c r="AI1178" s="3"/>
      <c r="AJ1178" s="2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  <c r="DL1178" s="2"/>
      <c r="DM1178" s="2"/>
      <c r="DN1178" s="2"/>
      <c r="DO1178" s="2"/>
      <c r="DP1178" s="2"/>
      <c r="DQ1178" s="2"/>
      <c r="DR1178" s="2"/>
      <c r="DS1178" s="2"/>
      <c r="DT1178" s="2"/>
      <c r="DU1178" s="2"/>
      <c r="DV1178" s="2"/>
      <c r="DW1178" s="2"/>
      <c r="DX1178" s="2"/>
      <c r="DY1178" s="2"/>
      <c r="DZ1178" s="2"/>
      <c r="EA1178" s="2"/>
      <c r="EB1178" s="2"/>
      <c r="EC1178" s="2"/>
      <c r="ED1178" s="2"/>
      <c r="EE1178" s="2"/>
      <c r="EF1178" s="2"/>
      <c r="EG1178" s="2"/>
      <c r="EH1178" s="2"/>
      <c r="EI1178" s="2"/>
      <c r="EJ1178" s="2"/>
      <c r="EK1178" s="2"/>
      <c r="EL1178" s="2"/>
      <c r="EM1178" s="2"/>
      <c r="EN1178" s="2"/>
      <c r="EO1178" s="2"/>
      <c r="EP1178" s="2"/>
      <c r="EQ1178" s="2"/>
      <c r="ER1178" s="2"/>
      <c r="ES1178" s="2"/>
      <c r="ET1178" s="2"/>
      <c r="EU1178" s="2"/>
      <c r="EV1178" s="2"/>
      <c r="EW1178" s="2"/>
      <c r="EX1178" s="2"/>
      <c r="EY1178" s="2"/>
    </row>
    <row r="1179" spans="1:155" x14ac:dyDescent="0.15">
      <c r="A1179" s="115"/>
      <c r="B1179" s="116"/>
      <c r="C1179" s="14"/>
      <c r="D1179" s="95"/>
      <c r="E1179" s="93"/>
      <c r="F1179" s="14"/>
      <c r="G1179" s="14"/>
      <c r="H1179" s="14"/>
      <c r="I1179" s="14"/>
      <c r="J1179" s="13"/>
      <c r="K1179" s="29"/>
      <c r="L1179" s="2"/>
      <c r="M1179" s="17"/>
      <c r="N1179" s="12"/>
      <c r="O1179" s="12"/>
      <c r="P1179" s="17"/>
      <c r="Q1179" s="14"/>
      <c r="R1179" s="20"/>
      <c r="S1179" s="14"/>
      <c r="T1179" s="4"/>
      <c r="U1179" s="29"/>
      <c r="V1179" s="3"/>
      <c r="W1179" s="3"/>
      <c r="X1179" s="3"/>
      <c r="Y1179" s="29"/>
      <c r="Z1179" s="3"/>
      <c r="AA1179" s="1"/>
      <c r="AB1179" s="3"/>
      <c r="AC1179" s="3"/>
      <c r="AD1179" s="3"/>
      <c r="AE1179" s="3"/>
      <c r="AF1179" s="3"/>
      <c r="AG1179" s="11"/>
      <c r="AH1179" s="3"/>
      <c r="AI1179" s="3"/>
      <c r="AJ1179" s="2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  <c r="DL1179" s="2"/>
      <c r="DM1179" s="2"/>
      <c r="DN1179" s="2"/>
      <c r="DO1179" s="2"/>
      <c r="DP1179" s="2"/>
      <c r="DQ1179" s="2"/>
      <c r="DR1179" s="2"/>
      <c r="DS1179" s="2"/>
      <c r="DT1179" s="2"/>
      <c r="DU1179" s="2"/>
      <c r="DV1179" s="2"/>
      <c r="DW1179" s="2"/>
      <c r="DX1179" s="2"/>
      <c r="DY1179" s="2"/>
      <c r="DZ1179" s="2"/>
      <c r="EA1179" s="2"/>
      <c r="EB1179" s="2"/>
      <c r="EC1179" s="2"/>
      <c r="ED1179" s="2"/>
      <c r="EE1179" s="2"/>
      <c r="EF1179" s="2"/>
      <c r="EG1179" s="2"/>
      <c r="EH1179" s="2"/>
      <c r="EI1179" s="2"/>
      <c r="EJ1179" s="2"/>
      <c r="EK1179" s="2"/>
      <c r="EL1179" s="2"/>
      <c r="EM1179" s="2"/>
      <c r="EN1179" s="2"/>
      <c r="EO1179" s="2"/>
      <c r="EP1179" s="2"/>
      <c r="EQ1179" s="2"/>
      <c r="ER1179" s="2"/>
      <c r="ES1179" s="2"/>
      <c r="ET1179" s="2"/>
      <c r="EU1179" s="2"/>
      <c r="EV1179" s="2"/>
      <c r="EW1179" s="2"/>
      <c r="EX1179" s="2"/>
      <c r="EY1179" s="2"/>
    </row>
    <row r="1180" spans="1:155" x14ac:dyDescent="0.15">
      <c r="A1180" s="115"/>
      <c r="B1180" s="116"/>
      <c r="C1180" s="14"/>
      <c r="D1180" s="95"/>
      <c r="E1180" s="93"/>
      <c r="F1180" s="14"/>
      <c r="G1180" s="14"/>
      <c r="H1180" s="14"/>
      <c r="I1180" s="14"/>
      <c r="J1180" s="13"/>
      <c r="K1180" s="29"/>
      <c r="L1180" s="2"/>
      <c r="M1180" s="17"/>
      <c r="N1180" s="12"/>
      <c r="O1180" s="12"/>
      <c r="P1180" s="17"/>
      <c r="Q1180" s="14"/>
      <c r="R1180" s="20"/>
      <c r="S1180" s="14"/>
      <c r="T1180" s="4"/>
      <c r="U1180" s="29"/>
      <c r="V1180" s="3"/>
      <c r="W1180" s="3"/>
      <c r="X1180" s="3"/>
      <c r="Y1180" s="29"/>
      <c r="Z1180" s="3"/>
      <c r="AA1180" s="1"/>
      <c r="AB1180" s="3"/>
      <c r="AC1180" s="3"/>
      <c r="AD1180" s="3"/>
      <c r="AE1180" s="3"/>
      <c r="AF1180" s="3"/>
      <c r="AG1180" s="11"/>
      <c r="AH1180" s="3"/>
      <c r="AI1180" s="3"/>
      <c r="AJ1180" s="2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2"/>
      <c r="DN1180" s="2"/>
      <c r="DO1180" s="2"/>
      <c r="DP1180" s="2"/>
      <c r="DQ1180" s="2"/>
      <c r="DR1180" s="2"/>
      <c r="DS1180" s="2"/>
      <c r="DT1180" s="2"/>
      <c r="DU1180" s="2"/>
      <c r="DV1180" s="2"/>
      <c r="DW1180" s="2"/>
      <c r="DX1180" s="2"/>
      <c r="DY1180" s="2"/>
      <c r="DZ1180" s="2"/>
      <c r="EA1180" s="2"/>
      <c r="EB1180" s="2"/>
      <c r="EC1180" s="2"/>
      <c r="ED1180" s="2"/>
      <c r="EE1180" s="2"/>
      <c r="EF1180" s="2"/>
      <c r="EG1180" s="2"/>
      <c r="EH1180" s="2"/>
      <c r="EI1180" s="2"/>
      <c r="EJ1180" s="2"/>
      <c r="EK1180" s="2"/>
      <c r="EL1180" s="2"/>
      <c r="EM1180" s="2"/>
      <c r="EN1180" s="2"/>
      <c r="EO1180" s="2"/>
      <c r="EP1180" s="2"/>
      <c r="EQ1180" s="2"/>
      <c r="ER1180" s="2"/>
      <c r="ES1180" s="2"/>
      <c r="ET1180" s="2"/>
      <c r="EU1180" s="2"/>
      <c r="EV1180" s="2"/>
      <c r="EW1180" s="2"/>
      <c r="EX1180" s="2"/>
      <c r="EY1180" s="2"/>
    </row>
    <row r="1181" spans="1:155" x14ac:dyDescent="0.15">
      <c r="A1181" s="115"/>
      <c r="B1181" s="116"/>
      <c r="C1181" s="14"/>
      <c r="D1181" s="95"/>
      <c r="E1181" s="93"/>
      <c r="F1181" s="14"/>
      <c r="G1181" s="14"/>
      <c r="H1181" s="14"/>
      <c r="I1181" s="14"/>
      <c r="J1181" s="13"/>
      <c r="K1181" s="29"/>
      <c r="L1181" s="2"/>
      <c r="M1181" s="17"/>
      <c r="N1181" s="12"/>
      <c r="O1181" s="12"/>
      <c r="P1181" s="17"/>
      <c r="Q1181" s="14"/>
      <c r="R1181" s="20"/>
      <c r="S1181" s="14"/>
      <c r="T1181" s="4"/>
      <c r="U1181" s="29"/>
      <c r="V1181" s="3"/>
      <c r="W1181" s="3"/>
      <c r="X1181" s="3"/>
      <c r="Y1181" s="29"/>
      <c r="Z1181" s="3"/>
      <c r="AA1181" s="1"/>
      <c r="AB1181" s="3"/>
      <c r="AC1181" s="3"/>
      <c r="AD1181" s="3"/>
      <c r="AE1181" s="3"/>
      <c r="AF1181" s="3"/>
      <c r="AG1181" s="11"/>
      <c r="AH1181" s="3"/>
      <c r="AI1181" s="3"/>
      <c r="AJ1181" s="2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  <c r="DE1181" s="2"/>
      <c r="DF1181" s="2"/>
      <c r="DG1181" s="2"/>
      <c r="DH1181" s="2"/>
      <c r="DI1181" s="2"/>
      <c r="DJ1181" s="2"/>
      <c r="DK1181" s="2"/>
      <c r="DL1181" s="2"/>
      <c r="DM1181" s="2"/>
      <c r="DN1181" s="2"/>
      <c r="DO1181" s="2"/>
      <c r="DP1181" s="2"/>
      <c r="DQ1181" s="2"/>
      <c r="DR1181" s="2"/>
      <c r="DS1181" s="2"/>
      <c r="DT1181" s="2"/>
      <c r="DU1181" s="2"/>
      <c r="DV1181" s="2"/>
      <c r="DW1181" s="2"/>
      <c r="DX1181" s="2"/>
      <c r="DY1181" s="2"/>
      <c r="DZ1181" s="2"/>
      <c r="EA1181" s="2"/>
      <c r="EB1181" s="2"/>
      <c r="EC1181" s="2"/>
      <c r="ED1181" s="2"/>
      <c r="EE1181" s="2"/>
      <c r="EF1181" s="2"/>
      <c r="EG1181" s="2"/>
      <c r="EH1181" s="2"/>
      <c r="EI1181" s="2"/>
      <c r="EJ1181" s="2"/>
      <c r="EK1181" s="2"/>
      <c r="EL1181" s="2"/>
      <c r="EM1181" s="2"/>
      <c r="EN1181" s="2"/>
      <c r="EO1181" s="2"/>
      <c r="EP1181" s="2"/>
      <c r="EQ1181" s="2"/>
      <c r="ER1181" s="2"/>
      <c r="ES1181" s="2"/>
      <c r="ET1181" s="2"/>
      <c r="EU1181" s="2"/>
      <c r="EV1181" s="2"/>
      <c r="EW1181" s="2"/>
      <c r="EX1181" s="2"/>
      <c r="EY1181" s="2"/>
    </row>
    <row r="1182" spans="1:155" x14ac:dyDescent="0.15">
      <c r="A1182" s="115"/>
      <c r="B1182" s="116"/>
      <c r="C1182" s="14"/>
      <c r="D1182" s="95"/>
      <c r="E1182" s="93"/>
      <c r="F1182" s="14"/>
      <c r="G1182" s="14"/>
      <c r="H1182" s="14"/>
      <c r="I1182" s="14"/>
      <c r="J1182" s="13"/>
      <c r="K1182" s="29"/>
      <c r="L1182" s="2"/>
      <c r="M1182" s="17"/>
      <c r="N1182" s="12"/>
      <c r="O1182" s="12"/>
      <c r="P1182" s="17"/>
      <c r="Q1182" s="14"/>
      <c r="R1182" s="20"/>
      <c r="S1182" s="14"/>
      <c r="T1182" s="4"/>
      <c r="U1182" s="29"/>
      <c r="V1182" s="3"/>
      <c r="W1182" s="3"/>
      <c r="X1182" s="3"/>
      <c r="Y1182" s="29"/>
      <c r="Z1182" s="3"/>
      <c r="AA1182" s="1"/>
      <c r="AB1182" s="3"/>
      <c r="AC1182" s="3"/>
      <c r="AD1182" s="3"/>
      <c r="AE1182" s="3"/>
      <c r="AF1182" s="3"/>
      <c r="AG1182" s="11"/>
      <c r="AH1182" s="3"/>
      <c r="AI1182" s="3"/>
      <c r="AJ1182" s="2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2"/>
      <c r="DJ1182" s="2"/>
      <c r="DK1182" s="2"/>
      <c r="DL1182" s="2"/>
      <c r="DM1182" s="2"/>
      <c r="DN1182" s="2"/>
      <c r="DO1182" s="2"/>
      <c r="DP1182" s="2"/>
      <c r="DQ1182" s="2"/>
      <c r="DR1182" s="2"/>
      <c r="DS1182" s="2"/>
      <c r="DT1182" s="2"/>
      <c r="DU1182" s="2"/>
      <c r="DV1182" s="2"/>
      <c r="DW1182" s="2"/>
      <c r="DX1182" s="2"/>
      <c r="DY1182" s="2"/>
      <c r="DZ1182" s="2"/>
      <c r="EA1182" s="2"/>
      <c r="EB1182" s="2"/>
      <c r="EC1182" s="2"/>
      <c r="ED1182" s="2"/>
      <c r="EE1182" s="2"/>
      <c r="EF1182" s="2"/>
      <c r="EG1182" s="2"/>
      <c r="EH1182" s="2"/>
      <c r="EI1182" s="2"/>
      <c r="EJ1182" s="2"/>
      <c r="EK1182" s="2"/>
      <c r="EL1182" s="2"/>
      <c r="EM1182" s="2"/>
      <c r="EN1182" s="2"/>
      <c r="EO1182" s="2"/>
      <c r="EP1182" s="2"/>
      <c r="EQ1182" s="2"/>
      <c r="ER1182" s="2"/>
      <c r="ES1182" s="2"/>
      <c r="ET1182" s="2"/>
      <c r="EU1182" s="2"/>
      <c r="EV1182" s="2"/>
      <c r="EW1182" s="2"/>
      <c r="EX1182" s="2"/>
      <c r="EY1182" s="2"/>
    </row>
    <row r="1183" spans="1:155" x14ac:dyDescent="0.15">
      <c r="A1183" s="115"/>
      <c r="B1183" s="116"/>
      <c r="C1183" s="14"/>
      <c r="D1183" s="95"/>
      <c r="E1183" s="93"/>
      <c r="F1183" s="14"/>
      <c r="G1183" s="14"/>
      <c r="H1183" s="14"/>
      <c r="I1183" s="14"/>
      <c r="J1183" s="13"/>
      <c r="K1183" s="29"/>
      <c r="L1183" s="2"/>
      <c r="M1183" s="17"/>
      <c r="N1183" s="12"/>
      <c r="O1183" s="12"/>
      <c r="P1183" s="17"/>
      <c r="Q1183" s="14"/>
      <c r="R1183" s="20"/>
      <c r="S1183" s="14"/>
      <c r="T1183" s="4"/>
      <c r="U1183" s="29"/>
      <c r="V1183" s="3"/>
      <c r="W1183" s="3"/>
      <c r="X1183" s="3"/>
      <c r="Y1183" s="29"/>
      <c r="Z1183" s="3"/>
      <c r="AA1183" s="1"/>
      <c r="AB1183" s="3"/>
      <c r="AC1183" s="3"/>
      <c r="AD1183" s="3"/>
      <c r="AE1183" s="3"/>
      <c r="AF1183" s="3"/>
      <c r="AG1183" s="11"/>
      <c r="AH1183" s="3"/>
      <c r="AI1183" s="3"/>
      <c r="AJ1183" s="2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2"/>
      <c r="DJ1183" s="2"/>
      <c r="DK1183" s="2"/>
      <c r="DL1183" s="2"/>
      <c r="DM1183" s="2"/>
      <c r="DN1183" s="2"/>
      <c r="DO1183" s="2"/>
      <c r="DP1183" s="2"/>
      <c r="DQ1183" s="2"/>
      <c r="DR1183" s="2"/>
      <c r="DS1183" s="2"/>
      <c r="DT1183" s="2"/>
      <c r="DU1183" s="2"/>
      <c r="DV1183" s="2"/>
      <c r="DW1183" s="2"/>
      <c r="DX1183" s="2"/>
      <c r="DY1183" s="2"/>
      <c r="DZ1183" s="2"/>
      <c r="EA1183" s="2"/>
      <c r="EB1183" s="2"/>
      <c r="EC1183" s="2"/>
      <c r="ED1183" s="2"/>
      <c r="EE1183" s="2"/>
      <c r="EF1183" s="2"/>
      <c r="EG1183" s="2"/>
      <c r="EH1183" s="2"/>
      <c r="EI1183" s="2"/>
      <c r="EJ1183" s="2"/>
      <c r="EK1183" s="2"/>
      <c r="EL1183" s="2"/>
      <c r="EM1183" s="2"/>
      <c r="EN1183" s="2"/>
      <c r="EO1183" s="2"/>
      <c r="EP1183" s="2"/>
      <c r="EQ1183" s="2"/>
      <c r="ER1183" s="2"/>
      <c r="ES1183" s="2"/>
      <c r="ET1183" s="2"/>
      <c r="EU1183" s="2"/>
      <c r="EV1183" s="2"/>
      <c r="EW1183" s="2"/>
      <c r="EX1183" s="2"/>
      <c r="EY1183" s="2"/>
    </row>
    <row r="1184" spans="1:155" x14ac:dyDescent="0.15">
      <c r="A1184" s="115"/>
      <c r="B1184" s="116"/>
      <c r="C1184" s="14"/>
      <c r="D1184" s="95"/>
      <c r="E1184" s="93"/>
      <c r="F1184" s="14"/>
      <c r="G1184" s="14"/>
      <c r="H1184" s="14"/>
      <c r="I1184" s="14"/>
      <c r="J1184" s="13"/>
      <c r="K1184" s="29"/>
      <c r="L1184" s="2"/>
      <c r="M1184" s="17"/>
      <c r="N1184" s="12"/>
      <c r="O1184" s="12"/>
      <c r="P1184" s="17"/>
      <c r="Q1184" s="14"/>
      <c r="R1184" s="20"/>
      <c r="S1184" s="14"/>
      <c r="T1184" s="4"/>
      <c r="U1184" s="29"/>
      <c r="V1184" s="3"/>
      <c r="W1184" s="3"/>
      <c r="X1184" s="3"/>
      <c r="Y1184" s="29"/>
      <c r="Z1184" s="3"/>
      <c r="AA1184" s="1"/>
      <c r="AB1184" s="3"/>
      <c r="AC1184" s="3"/>
      <c r="AD1184" s="3"/>
      <c r="AE1184" s="3"/>
      <c r="AF1184" s="3"/>
      <c r="AG1184" s="11"/>
      <c r="AH1184" s="3"/>
      <c r="AI1184" s="3"/>
      <c r="AJ1184" s="2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2"/>
      <c r="DJ1184" s="2"/>
      <c r="DK1184" s="2"/>
      <c r="DL1184" s="2"/>
      <c r="DM1184" s="2"/>
      <c r="DN1184" s="2"/>
      <c r="DO1184" s="2"/>
      <c r="DP1184" s="2"/>
      <c r="DQ1184" s="2"/>
      <c r="DR1184" s="2"/>
      <c r="DS1184" s="2"/>
      <c r="DT1184" s="2"/>
      <c r="DU1184" s="2"/>
      <c r="DV1184" s="2"/>
      <c r="DW1184" s="2"/>
      <c r="DX1184" s="2"/>
      <c r="DY1184" s="2"/>
      <c r="DZ1184" s="2"/>
      <c r="EA1184" s="2"/>
      <c r="EB1184" s="2"/>
      <c r="EC1184" s="2"/>
      <c r="ED1184" s="2"/>
      <c r="EE1184" s="2"/>
      <c r="EF1184" s="2"/>
      <c r="EG1184" s="2"/>
      <c r="EH1184" s="2"/>
      <c r="EI1184" s="2"/>
      <c r="EJ1184" s="2"/>
      <c r="EK1184" s="2"/>
      <c r="EL1184" s="2"/>
      <c r="EM1184" s="2"/>
      <c r="EN1184" s="2"/>
      <c r="EO1184" s="2"/>
      <c r="EP1184" s="2"/>
      <c r="EQ1184" s="2"/>
      <c r="ER1184" s="2"/>
      <c r="ES1184" s="2"/>
      <c r="ET1184" s="2"/>
      <c r="EU1184" s="2"/>
      <c r="EV1184" s="2"/>
      <c r="EW1184" s="2"/>
      <c r="EX1184" s="2"/>
      <c r="EY1184" s="2"/>
    </row>
    <row r="1185" spans="1:155" x14ac:dyDescent="0.15">
      <c r="A1185" s="115"/>
      <c r="B1185" s="116"/>
      <c r="C1185" s="14"/>
      <c r="D1185" s="95"/>
      <c r="E1185" s="93"/>
      <c r="F1185" s="14"/>
      <c r="G1185" s="14"/>
      <c r="H1185" s="14"/>
      <c r="I1185" s="14"/>
      <c r="J1185" s="13"/>
      <c r="K1185" s="29"/>
      <c r="L1185" s="2"/>
      <c r="M1185" s="17"/>
      <c r="N1185" s="12"/>
      <c r="O1185" s="12"/>
      <c r="P1185" s="17"/>
      <c r="Q1185" s="14"/>
      <c r="R1185" s="20"/>
      <c r="S1185" s="14"/>
      <c r="T1185" s="4"/>
      <c r="U1185" s="29"/>
      <c r="V1185" s="3"/>
      <c r="W1185" s="3"/>
      <c r="X1185" s="3"/>
      <c r="Y1185" s="29"/>
      <c r="Z1185" s="3"/>
      <c r="AA1185" s="1"/>
      <c r="AB1185" s="3"/>
      <c r="AC1185" s="3"/>
      <c r="AD1185" s="3"/>
      <c r="AE1185" s="3"/>
      <c r="AF1185" s="3"/>
      <c r="AG1185" s="11"/>
      <c r="AH1185" s="3"/>
      <c r="AI1185" s="3"/>
      <c r="AJ1185" s="2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  <c r="DE1185" s="2"/>
      <c r="DF1185" s="2"/>
      <c r="DG1185" s="2"/>
      <c r="DH1185" s="2"/>
      <c r="DI1185" s="2"/>
      <c r="DJ1185" s="2"/>
      <c r="DK1185" s="2"/>
      <c r="DL1185" s="2"/>
      <c r="DM1185" s="2"/>
      <c r="DN1185" s="2"/>
      <c r="DO1185" s="2"/>
      <c r="DP1185" s="2"/>
      <c r="DQ1185" s="2"/>
      <c r="DR1185" s="2"/>
      <c r="DS1185" s="2"/>
      <c r="DT1185" s="2"/>
      <c r="DU1185" s="2"/>
      <c r="DV1185" s="2"/>
      <c r="DW1185" s="2"/>
      <c r="DX1185" s="2"/>
      <c r="DY1185" s="2"/>
      <c r="DZ1185" s="2"/>
      <c r="EA1185" s="2"/>
      <c r="EB1185" s="2"/>
      <c r="EC1185" s="2"/>
      <c r="ED1185" s="2"/>
      <c r="EE1185" s="2"/>
      <c r="EF1185" s="2"/>
      <c r="EG1185" s="2"/>
      <c r="EH1185" s="2"/>
      <c r="EI1185" s="2"/>
      <c r="EJ1185" s="2"/>
      <c r="EK1185" s="2"/>
      <c r="EL1185" s="2"/>
      <c r="EM1185" s="2"/>
      <c r="EN1185" s="2"/>
      <c r="EO1185" s="2"/>
      <c r="EP1185" s="2"/>
      <c r="EQ1185" s="2"/>
      <c r="ER1185" s="2"/>
      <c r="ES1185" s="2"/>
      <c r="ET1185" s="2"/>
      <c r="EU1185" s="2"/>
      <c r="EV1185" s="2"/>
      <c r="EW1185" s="2"/>
      <c r="EX1185" s="2"/>
      <c r="EY1185" s="2"/>
    </row>
    <row r="1186" spans="1:155" x14ac:dyDescent="0.15">
      <c r="A1186" s="115"/>
      <c r="B1186" s="116"/>
      <c r="C1186" s="14"/>
      <c r="D1186" s="95"/>
      <c r="E1186" s="93"/>
      <c r="F1186" s="14"/>
      <c r="G1186" s="14"/>
      <c r="H1186" s="14"/>
      <c r="I1186" s="14"/>
      <c r="J1186" s="13"/>
      <c r="K1186" s="29"/>
      <c r="L1186" s="2"/>
      <c r="M1186" s="17"/>
      <c r="N1186" s="12"/>
      <c r="O1186" s="12"/>
      <c r="P1186" s="17"/>
      <c r="Q1186" s="14"/>
      <c r="R1186" s="20"/>
      <c r="S1186" s="14"/>
      <c r="T1186" s="4"/>
      <c r="U1186" s="29"/>
      <c r="V1186" s="3"/>
      <c r="W1186" s="3"/>
      <c r="X1186" s="3"/>
      <c r="Y1186" s="29"/>
      <c r="Z1186" s="3"/>
      <c r="AA1186" s="1"/>
      <c r="AB1186" s="3"/>
      <c r="AC1186" s="3"/>
      <c r="AD1186" s="3"/>
      <c r="AE1186" s="3"/>
      <c r="AF1186" s="3"/>
      <c r="AG1186" s="11"/>
      <c r="AH1186" s="3"/>
      <c r="AI1186" s="3"/>
      <c r="AJ1186" s="2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  <c r="DE1186" s="2"/>
      <c r="DF1186" s="2"/>
      <c r="DG1186" s="2"/>
      <c r="DH1186" s="2"/>
      <c r="DI1186" s="2"/>
      <c r="DJ1186" s="2"/>
      <c r="DK1186" s="2"/>
      <c r="DL1186" s="2"/>
      <c r="DM1186" s="2"/>
      <c r="DN1186" s="2"/>
      <c r="DO1186" s="2"/>
      <c r="DP1186" s="2"/>
      <c r="DQ1186" s="2"/>
      <c r="DR1186" s="2"/>
      <c r="DS1186" s="2"/>
      <c r="DT1186" s="2"/>
      <c r="DU1186" s="2"/>
      <c r="DV1186" s="2"/>
      <c r="DW1186" s="2"/>
      <c r="DX1186" s="2"/>
      <c r="DY1186" s="2"/>
      <c r="DZ1186" s="2"/>
      <c r="EA1186" s="2"/>
      <c r="EB1186" s="2"/>
      <c r="EC1186" s="2"/>
      <c r="ED1186" s="2"/>
      <c r="EE1186" s="2"/>
      <c r="EF1186" s="2"/>
      <c r="EG1186" s="2"/>
      <c r="EH1186" s="2"/>
      <c r="EI1186" s="2"/>
      <c r="EJ1186" s="2"/>
      <c r="EK1186" s="2"/>
      <c r="EL1186" s="2"/>
      <c r="EM1186" s="2"/>
      <c r="EN1186" s="2"/>
      <c r="EO1186" s="2"/>
      <c r="EP1186" s="2"/>
      <c r="EQ1186" s="2"/>
      <c r="ER1186" s="2"/>
      <c r="ES1186" s="2"/>
      <c r="ET1186" s="2"/>
      <c r="EU1186" s="2"/>
      <c r="EV1186" s="2"/>
      <c r="EW1186" s="2"/>
      <c r="EX1186" s="2"/>
      <c r="EY1186" s="2"/>
    </row>
    <row r="1187" spans="1:155" x14ac:dyDescent="0.15">
      <c r="A1187" s="115"/>
      <c r="B1187" s="116"/>
      <c r="C1187" s="14"/>
      <c r="D1187" s="95"/>
      <c r="E1187" s="93"/>
      <c r="F1187" s="14"/>
      <c r="G1187" s="14"/>
      <c r="H1187" s="14"/>
      <c r="I1187" s="14"/>
      <c r="J1187" s="13"/>
      <c r="K1187" s="29"/>
      <c r="L1187" s="2"/>
      <c r="M1187" s="17"/>
      <c r="N1187" s="12"/>
      <c r="O1187" s="12"/>
      <c r="P1187" s="17"/>
      <c r="Q1187" s="14"/>
      <c r="R1187" s="20"/>
      <c r="S1187" s="14"/>
      <c r="T1187" s="4"/>
      <c r="U1187" s="29"/>
      <c r="V1187" s="3"/>
      <c r="W1187" s="3"/>
      <c r="X1187" s="3"/>
      <c r="Y1187" s="29"/>
      <c r="Z1187" s="3"/>
      <c r="AA1187" s="1"/>
      <c r="AB1187" s="3"/>
      <c r="AC1187" s="3"/>
      <c r="AD1187" s="3"/>
      <c r="AE1187" s="3"/>
      <c r="AF1187" s="3"/>
      <c r="AG1187" s="11"/>
      <c r="AH1187" s="3"/>
      <c r="AI1187" s="3"/>
      <c r="AJ1187" s="2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  <c r="DE1187" s="2"/>
      <c r="DF1187" s="2"/>
      <c r="DG1187" s="2"/>
      <c r="DH1187" s="2"/>
      <c r="DI1187" s="2"/>
      <c r="DJ1187" s="2"/>
      <c r="DK1187" s="2"/>
      <c r="DL1187" s="2"/>
      <c r="DM1187" s="2"/>
      <c r="DN1187" s="2"/>
      <c r="DO1187" s="2"/>
      <c r="DP1187" s="2"/>
      <c r="DQ1187" s="2"/>
      <c r="DR1187" s="2"/>
      <c r="DS1187" s="2"/>
      <c r="DT1187" s="2"/>
      <c r="DU1187" s="2"/>
      <c r="DV1187" s="2"/>
      <c r="DW1187" s="2"/>
      <c r="DX1187" s="2"/>
      <c r="DY1187" s="2"/>
      <c r="DZ1187" s="2"/>
      <c r="EA1187" s="2"/>
      <c r="EB1187" s="2"/>
      <c r="EC1187" s="2"/>
      <c r="ED1187" s="2"/>
      <c r="EE1187" s="2"/>
      <c r="EF1187" s="2"/>
      <c r="EG1187" s="2"/>
      <c r="EH1187" s="2"/>
      <c r="EI1187" s="2"/>
      <c r="EJ1187" s="2"/>
      <c r="EK1187" s="2"/>
      <c r="EL1187" s="2"/>
      <c r="EM1187" s="2"/>
      <c r="EN1187" s="2"/>
      <c r="EO1187" s="2"/>
      <c r="EP1187" s="2"/>
      <c r="EQ1187" s="2"/>
      <c r="ER1187" s="2"/>
      <c r="ES1187" s="2"/>
      <c r="ET1187" s="2"/>
      <c r="EU1187" s="2"/>
      <c r="EV1187" s="2"/>
      <c r="EW1187" s="2"/>
      <c r="EX1187" s="2"/>
      <c r="EY1187" s="2"/>
    </row>
    <row r="1188" spans="1:155" x14ac:dyDescent="0.15">
      <c r="A1188" s="115"/>
      <c r="B1188" s="116"/>
      <c r="C1188" s="14"/>
      <c r="D1188" s="95"/>
      <c r="E1188" s="93"/>
      <c r="F1188" s="14"/>
      <c r="G1188" s="14"/>
      <c r="H1188" s="14"/>
      <c r="I1188" s="14"/>
      <c r="J1188" s="13"/>
      <c r="K1188" s="29"/>
      <c r="L1188" s="2"/>
      <c r="M1188" s="17"/>
      <c r="N1188" s="12"/>
      <c r="O1188" s="12"/>
      <c r="P1188" s="17"/>
      <c r="Q1188" s="14"/>
      <c r="R1188" s="20"/>
      <c r="S1188" s="14"/>
      <c r="T1188" s="4"/>
      <c r="U1188" s="29"/>
      <c r="V1188" s="3"/>
      <c r="W1188" s="3"/>
      <c r="X1188" s="3"/>
      <c r="Y1188" s="29"/>
      <c r="Z1188" s="3"/>
      <c r="AA1188" s="1"/>
      <c r="AB1188" s="3"/>
      <c r="AC1188" s="3"/>
      <c r="AD1188" s="3"/>
      <c r="AE1188" s="3"/>
      <c r="AF1188" s="3"/>
      <c r="AG1188" s="11"/>
      <c r="AH1188" s="3"/>
      <c r="AI1188" s="3"/>
      <c r="AJ1188" s="2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2"/>
      <c r="DD1188" s="2"/>
      <c r="DE1188" s="2"/>
      <c r="DF1188" s="2"/>
      <c r="DG1188" s="2"/>
      <c r="DH1188" s="2"/>
      <c r="DI1188" s="2"/>
      <c r="DJ1188" s="2"/>
      <c r="DK1188" s="2"/>
      <c r="DL1188" s="2"/>
      <c r="DM1188" s="2"/>
      <c r="DN1188" s="2"/>
      <c r="DO1188" s="2"/>
      <c r="DP1188" s="2"/>
      <c r="DQ1188" s="2"/>
      <c r="DR1188" s="2"/>
      <c r="DS1188" s="2"/>
      <c r="DT1188" s="2"/>
      <c r="DU1188" s="2"/>
      <c r="DV1188" s="2"/>
      <c r="DW1188" s="2"/>
      <c r="DX1188" s="2"/>
      <c r="DY1188" s="2"/>
      <c r="DZ1188" s="2"/>
      <c r="EA1188" s="2"/>
      <c r="EB1188" s="2"/>
      <c r="EC1188" s="2"/>
      <c r="ED1188" s="2"/>
      <c r="EE1188" s="2"/>
      <c r="EF1188" s="2"/>
      <c r="EG1188" s="2"/>
      <c r="EH1188" s="2"/>
      <c r="EI1188" s="2"/>
      <c r="EJ1188" s="2"/>
      <c r="EK1188" s="2"/>
      <c r="EL1188" s="2"/>
      <c r="EM1188" s="2"/>
      <c r="EN1188" s="2"/>
      <c r="EO1188" s="2"/>
      <c r="EP1188" s="2"/>
      <c r="EQ1188" s="2"/>
      <c r="ER1188" s="2"/>
      <c r="ES1188" s="2"/>
      <c r="ET1188" s="2"/>
      <c r="EU1188" s="2"/>
      <c r="EV1188" s="2"/>
      <c r="EW1188" s="2"/>
      <c r="EX1188" s="2"/>
      <c r="EY1188" s="2"/>
    </row>
    <row r="1189" spans="1:155" x14ac:dyDescent="0.15">
      <c r="A1189" s="115"/>
      <c r="B1189" s="116"/>
      <c r="C1189" s="14"/>
      <c r="D1189" s="95"/>
      <c r="E1189" s="93"/>
      <c r="F1189" s="14"/>
      <c r="G1189" s="14"/>
      <c r="H1189" s="14"/>
      <c r="I1189" s="14"/>
      <c r="J1189" s="13"/>
      <c r="K1189" s="29"/>
      <c r="L1189" s="2"/>
      <c r="M1189" s="17"/>
      <c r="N1189" s="12"/>
      <c r="O1189" s="12"/>
      <c r="P1189" s="17"/>
      <c r="Q1189" s="14"/>
      <c r="R1189" s="20"/>
      <c r="S1189" s="14"/>
      <c r="T1189" s="4"/>
      <c r="U1189" s="29"/>
      <c r="V1189" s="3"/>
      <c r="W1189" s="3"/>
      <c r="X1189" s="3"/>
      <c r="Y1189" s="29"/>
      <c r="Z1189" s="3"/>
      <c r="AA1189" s="1"/>
      <c r="AB1189" s="3"/>
      <c r="AC1189" s="3"/>
      <c r="AD1189" s="3"/>
      <c r="AE1189" s="3"/>
      <c r="AF1189" s="3"/>
      <c r="AG1189" s="11"/>
      <c r="AH1189" s="3"/>
      <c r="AI1189" s="3"/>
      <c r="AJ1189" s="2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2"/>
      <c r="DJ1189" s="2"/>
      <c r="DK1189" s="2"/>
      <c r="DL1189" s="2"/>
      <c r="DM1189" s="2"/>
      <c r="DN1189" s="2"/>
      <c r="DO1189" s="2"/>
      <c r="DP1189" s="2"/>
      <c r="DQ1189" s="2"/>
      <c r="DR1189" s="2"/>
      <c r="DS1189" s="2"/>
      <c r="DT1189" s="2"/>
      <c r="DU1189" s="2"/>
      <c r="DV1189" s="2"/>
      <c r="DW1189" s="2"/>
      <c r="DX1189" s="2"/>
      <c r="DY1189" s="2"/>
      <c r="DZ1189" s="2"/>
      <c r="EA1189" s="2"/>
      <c r="EB1189" s="2"/>
      <c r="EC1189" s="2"/>
      <c r="ED1189" s="2"/>
      <c r="EE1189" s="2"/>
      <c r="EF1189" s="2"/>
      <c r="EG1189" s="2"/>
      <c r="EH1189" s="2"/>
      <c r="EI1189" s="2"/>
      <c r="EJ1189" s="2"/>
      <c r="EK1189" s="2"/>
      <c r="EL1189" s="2"/>
      <c r="EM1189" s="2"/>
      <c r="EN1189" s="2"/>
      <c r="EO1189" s="2"/>
      <c r="EP1189" s="2"/>
      <c r="EQ1189" s="2"/>
      <c r="ER1189" s="2"/>
      <c r="ES1189" s="2"/>
      <c r="ET1189" s="2"/>
      <c r="EU1189" s="2"/>
      <c r="EV1189" s="2"/>
      <c r="EW1189" s="2"/>
      <c r="EX1189" s="2"/>
      <c r="EY1189" s="2"/>
    </row>
    <row r="1190" spans="1:155" x14ac:dyDescent="0.15">
      <c r="A1190" s="115"/>
      <c r="B1190" s="116"/>
      <c r="C1190" s="14"/>
      <c r="D1190" s="95"/>
      <c r="E1190" s="93"/>
      <c r="F1190" s="14"/>
      <c r="G1190" s="14"/>
      <c r="H1190" s="14"/>
      <c r="I1190" s="14"/>
      <c r="J1190" s="13"/>
      <c r="K1190" s="29"/>
      <c r="L1190" s="2"/>
      <c r="M1190" s="17"/>
      <c r="N1190" s="12"/>
      <c r="O1190" s="12"/>
      <c r="P1190" s="17"/>
      <c r="Q1190" s="14"/>
      <c r="R1190" s="20"/>
      <c r="S1190" s="14"/>
      <c r="T1190" s="4"/>
      <c r="U1190" s="29"/>
      <c r="V1190" s="3"/>
      <c r="W1190" s="3"/>
      <c r="X1190" s="3"/>
      <c r="Y1190" s="29"/>
      <c r="Z1190" s="3"/>
      <c r="AA1190" s="1"/>
      <c r="AB1190" s="3"/>
      <c r="AC1190" s="3"/>
      <c r="AD1190" s="3"/>
      <c r="AE1190" s="3"/>
      <c r="AF1190" s="3"/>
      <c r="AG1190" s="11"/>
      <c r="AH1190" s="3"/>
      <c r="AI1190" s="3"/>
      <c r="AJ1190" s="2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  <c r="DE1190" s="2"/>
      <c r="DF1190" s="2"/>
      <c r="DG1190" s="2"/>
      <c r="DH1190" s="2"/>
      <c r="DI1190" s="2"/>
      <c r="DJ1190" s="2"/>
      <c r="DK1190" s="2"/>
      <c r="DL1190" s="2"/>
      <c r="DM1190" s="2"/>
      <c r="DN1190" s="2"/>
      <c r="DO1190" s="2"/>
      <c r="DP1190" s="2"/>
      <c r="DQ1190" s="2"/>
      <c r="DR1190" s="2"/>
      <c r="DS1190" s="2"/>
      <c r="DT1190" s="2"/>
      <c r="DU1190" s="2"/>
      <c r="DV1190" s="2"/>
      <c r="DW1190" s="2"/>
      <c r="DX1190" s="2"/>
      <c r="DY1190" s="2"/>
      <c r="DZ1190" s="2"/>
      <c r="EA1190" s="2"/>
      <c r="EB1190" s="2"/>
      <c r="EC1190" s="2"/>
      <c r="ED1190" s="2"/>
      <c r="EE1190" s="2"/>
      <c r="EF1190" s="2"/>
      <c r="EG1190" s="2"/>
      <c r="EH1190" s="2"/>
      <c r="EI1190" s="2"/>
      <c r="EJ1190" s="2"/>
      <c r="EK1190" s="2"/>
      <c r="EL1190" s="2"/>
      <c r="EM1190" s="2"/>
      <c r="EN1190" s="2"/>
      <c r="EO1190" s="2"/>
      <c r="EP1190" s="2"/>
      <c r="EQ1190" s="2"/>
      <c r="ER1190" s="2"/>
      <c r="ES1190" s="2"/>
      <c r="ET1190" s="2"/>
      <c r="EU1190" s="2"/>
      <c r="EV1190" s="2"/>
      <c r="EW1190" s="2"/>
      <c r="EX1190" s="2"/>
      <c r="EY1190" s="2"/>
    </row>
    <row r="1191" spans="1:155" x14ac:dyDescent="0.15">
      <c r="A1191" s="115"/>
      <c r="B1191" s="116"/>
      <c r="C1191" s="14"/>
      <c r="D1191" s="95"/>
      <c r="E1191" s="93"/>
      <c r="F1191" s="14"/>
      <c r="G1191" s="14"/>
      <c r="H1191" s="14"/>
      <c r="I1191" s="14"/>
      <c r="J1191" s="13"/>
      <c r="K1191" s="29"/>
      <c r="L1191" s="2"/>
      <c r="M1191" s="17"/>
      <c r="N1191" s="12"/>
      <c r="O1191" s="12"/>
      <c r="P1191" s="17"/>
      <c r="Q1191" s="14"/>
      <c r="R1191" s="20"/>
      <c r="S1191" s="14"/>
      <c r="T1191" s="4"/>
      <c r="U1191" s="29"/>
      <c r="V1191" s="3"/>
      <c r="W1191" s="3"/>
      <c r="X1191" s="3"/>
      <c r="Y1191" s="29"/>
      <c r="Z1191" s="3"/>
      <c r="AA1191" s="1"/>
      <c r="AB1191" s="3"/>
      <c r="AC1191" s="3"/>
      <c r="AD1191" s="3"/>
      <c r="AE1191" s="3"/>
      <c r="AF1191" s="3"/>
      <c r="AG1191" s="11"/>
      <c r="AH1191" s="3"/>
      <c r="AI1191" s="3"/>
      <c r="AJ1191" s="2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  <c r="DE1191" s="2"/>
      <c r="DF1191" s="2"/>
      <c r="DG1191" s="2"/>
      <c r="DH1191" s="2"/>
      <c r="DI1191" s="2"/>
      <c r="DJ1191" s="2"/>
      <c r="DK1191" s="2"/>
      <c r="DL1191" s="2"/>
      <c r="DM1191" s="2"/>
      <c r="DN1191" s="2"/>
      <c r="DO1191" s="2"/>
      <c r="DP1191" s="2"/>
      <c r="DQ1191" s="2"/>
      <c r="DR1191" s="2"/>
      <c r="DS1191" s="2"/>
      <c r="DT1191" s="2"/>
      <c r="DU1191" s="2"/>
      <c r="DV1191" s="2"/>
      <c r="DW1191" s="2"/>
      <c r="DX1191" s="2"/>
      <c r="DY1191" s="2"/>
      <c r="DZ1191" s="2"/>
      <c r="EA1191" s="2"/>
      <c r="EB1191" s="2"/>
      <c r="EC1191" s="2"/>
      <c r="ED1191" s="2"/>
      <c r="EE1191" s="2"/>
      <c r="EF1191" s="2"/>
      <c r="EG1191" s="2"/>
      <c r="EH1191" s="2"/>
      <c r="EI1191" s="2"/>
      <c r="EJ1191" s="2"/>
      <c r="EK1191" s="2"/>
      <c r="EL1191" s="2"/>
      <c r="EM1191" s="2"/>
      <c r="EN1191" s="2"/>
      <c r="EO1191" s="2"/>
      <c r="EP1191" s="2"/>
      <c r="EQ1191" s="2"/>
      <c r="ER1191" s="2"/>
      <c r="ES1191" s="2"/>
      <c r="ET1191" s="2"/>
      <c r="EU1191" s="2"/>
      <c r="EV1191" s="2"/>
      <c r="EW1191" s="2"/>
      <c r="EX1191" s="2"/>
      <c r="EY1191" s="2"/>
    </row>
    <row r="1192" spans="1:155" x14ac:dyDescent="0.15">
      <c r="A1192" s="115"/>
      <c r="B1192" s="116"/>
      <c r="C1192" s="14"/>
      <c r="D1192" s="95"/>
      <c r="E1192" s="93"/>
      <c r="F1192" s="14"/>
      <c r="G1192" s="14"/>
      <c r="H1192" s="14"/>
      <c r="I1192" s="14"/>
      <c r="J1192" s="13"/>
      <c r="K1192" s="29"/>
      <c r="L1192" s="2"/>
      <c r="M1192" s="17"/>
      <c r="N1192" s="12"/>
      <c r="O1192" s="12"/>
      <c r="P1192" s="17"/>
      <c r="Q1192" s="14"/>
      <c r="R1192" s="20"/>
      <c r="S1192" s="14"/>
      <c r="T1192" s="4"/>
      <c r="U1192" s="29"/>
      <c r="V1192" s="3"/>
      <c r="W1192" s="3"/>
      <c r="X1192" s="3"/>
      <c r="Y1192" s="29"/>
      <c r="Z1192" s="3"/>
      <c r="AA1192" s="1"/>
      <c r="AB1192" s="3"/>
      <c r="AC1192" s="3"/>
      <c r="AD1192" s="3"/>
      <c r="AE1192" s="3"/>
      <c r="AF1192" s="3"/>
      <c r="AG1192" s="11"/>
      <c r="AH1192" s="3"/>
      <c r="AI1192" s="3"/>
      <c r="AJ1192" s="2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  <c r="CO1192" s="2"/>
      <c r="CP1192" s="2"/>
      <c r="CQ1192" s="2"/>
      <c r="CR1192" s="2"/>
      <c r="CS1192" s="2"/>
      <c r="CT1192" s="2"/>
      <c r="CU1192" s="2"/>
      <c r="CV1192" s="2"/>
      <c r="CW1192" s="2"/>
      <c r="CX1192" s="2"/>
      <c r="CY1192" s="2"/>
      <c r="CZ1192" s="2"/>
      <c r="DA1192" s="2"/>
      <c r="DB1192" s="2"/>
      <c r="DC1192" s="2"/>
      <c r="DD1192" s="2"/>
      <c r="DE1192" s="2"/>
      <c r="DF1192" s="2"/>
      <c r="DG1192" s="2"/>
      <c r="DH1192" s="2"/>
      <c r="DI1192" s="2"/>
      <c r="DJ1192" s="2"/>
      <c r="DK1192" s="2"/>
      <c r="DL1192" s="2"/>
      <c r="DM1192" s="2"/>
      <c r="DN1192" s="2"/>
      <c r="DO1192" s="2"/>
      <c r="DP1192" s="2"/>
      <c r="DQ1192" s="2"/>
      <c r="DR1192" s="2"/>
      <c r="DS1192" s="2"/>
      <c r="DT1192" s="2"/>
      <c r="DU1192" s="2"/>
      <c r="DV1192" s="2"/>
      <c r="DW1192" s="2"/>
      <c r="DX1192" s="2"/>
      <c r="DY1192" s="2"/>
      <c r="DZ1192" s="2"/>
      <c r="EA1192" s="2"/>
      <c r="EB1192" s="2"/>
      <c r="EC1192" s="2"/>
      <c r="ED1192" s="2"/>
      <c r="EE1192" s="2"/>
      <c r="EF1192" s="2"/>
      <c r="EG1192" s="2"/>
      <c r="EH1192" s="2"/>
      <c r="EI1192" s="2"/>
      <c r="EJ1192" s="2"/>
      <c r="EK1192" s="2"/>
      <c r="EL1192" s="2"/>
      <c r="EM1192" s="2"/>
      <c r="EN1192" s="2"/>
      <c r="EO1192" s="2"/>
      <c r="EP1192" s="2"/>
      <c r="EQ1192" s="2"/>
      <c r="ER1192" s="2"/>
      <c r="ES1192" s="2"/>
      <c r="ET1192" s="2"/>
      <c r="EU1192" s="2"/>
      <c r="EV1192" s="2"/>
      <c r="EW1192" s="2"/>
      <c r="EX1192" s="2"/>
      <c r="EY1192" s="2"/>
    </row>
    <row r="1193" spans="1:155" x14ac:dyDescent="0.15">
      <c r="A1193" s="115"/>
      <c r="B1193" s="116"/>
      <c r="C1193" s="14"/>
      <c r="D1193" s="95"/>
      <c r="E1193" s="93"/>
      <c r="F1193" s="14"/>
      <c r="G1193" s="14"/>
      <c r="H1193" s="14"/>
      <c r="I1193" s="14"/>
      <c r="J1193" s="13"/>
      <c r="K1193" s="29"/>
      <c r="L1193" s="2"/>
      <c r="M1193" s="17"/>
      <c r="N1193" s="12"/>
      <c r="O1193" s="12"/>
      <c r="P1193" s="17"/>
      <c r="Q1193" s="14"/>
      <c r="R1193" s="20"/>
      <c r="S1193" s="14"/>
      <c r="T1193" s="4"/>
      <c r="U1193" s="29"/>
      <c r="V1193" s="3"/>
      <c r="W1193" s="3"/>
      <c r="X1193" s="3"/>
      <c r="Y1193" s="29"/>
      <c r="Z1193" s="3"/>
      <c r="AA1193" s="1"/>
      <c r="AB1193" s="3"/>
      <c r="AC1193" s="3"/>
      <c r="AD1193" s="3"/>
      <c r="AE1193" s="3"/>
      <c r="AF1193" s="3"/>
      <c r="AG1193" s="11"/>
      <c r="AH1193" s="3"/>
      <c r="AI1193" s="3"/>
      <c r="AJ1193" s="2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2"/>
      <c r="DD1193" s="2"/>
      <c r="DE1193" s="2"/>
      <c r="DF1193" s="2"/>
      <c r="DG1193" s="2"/>
      <c r="DH1193" s="2"/>
      <c r="DI1193" s="2"/>
      <c r="DJ1193" s="2"/>
      <c r="DK1193" s="2"/>
      <c r="DL1193" s="2"/>
      <c r="DM1193" s="2"/>
      <c r="DN1193" s="2"/>
      <c r="DO1193" s="2"/>
      <c r="DP1193" s="2"/>
      <c r="DQ1193" s="2"/>
      <c r="DR1193" s="2"/>
      <c r="DS1193" s="2"/>
      <c r="DT1193" s="2"/>
      <c r="DU1193" s="2"/>
      <c r="DV1193" s="2"/>
      <c r="DW1193" s="2"/>
      <c r="DX1193" s="2"/>
      <c r="DY1193" s="2"/>
      <c r="DZ1193" s="2"/>
      <c r="EA1193" s="2"/>
      <c r="EB1193" s="2"/>
      <c r="EC1193" s="2"/>
      <c r="ED1193" s="2"/>
      <c r="EE1193" s="2"/>
      <c r="EF1193" s="2"/>
      <c r="EG1193" s="2"/>
      <c r="EH1193" s="2"/>
      <c r="EI1193" s="2"/>
      <c r="EJ1193" s="2"/>
      <c r="EK1193" s="2"/>
      <c r="EL1193" s="2"/>
      <c r="EM1193" s="2"/>
      <c r="EN1193" s="2"/>
      <c r="EO1193" s="2"/>
      <c r="EP1193" s="2"/>
      <c r="EQ1193" s="2"/>
      <c r="ER1193" s="2"/>
      <c r="ES1193" s="2"/>
      <c r="ET1193" s="2"/>
      <c r="EU1193" s="2"/>
      <c r="EV1193" s="2"/>
      <c r="EW1193" s="2"/>
      <c r="EX1193" s="2"/>
      <c r="EY1193" s="2"/>
    </row>
    <row r="1194" spans="1:155" x14ac:dyDescent="0.15">
      <c r="A1194" s="115"/>
      <c r="B1194" s="116"/>
      <c r="C1194" s="14"/>
      <c r="D1194" s="95"/>
      <c r="E1194" s="93"/>
      <c r="F1194" s="14"/>
      <c r="G1194" s="14"/>
      <c r="H1194" s="14"/>
      <c r="I1194" s="14"/>
      <c r="J1194" s="13"/>
      <c r="K1194" s="29"/>
      <c r="L1194" s="2"/>
      <c r="M1194" s="17"/>
      <c r="N1194" s="12"/>
      <c r="O1194" s="12"/>
      <c r="P1194" s="17"/>
      <c r="Q1194" s="14"/>
      <c r="R1194" s="20"/>
      <c r="S1194" s="14"/>
      <c r="T1194" s="4"/>
      <c r="U1194" s="29"/>
      <c r="V1194" s="3"/>
      <c r="W1194" s="3"/>
      <c r="X1194" s="3"/>
      <c r="Y1194" s="29"/>
      <c r="Z1194" s="3"/>
      <c r="AA1194" s="1"/>
      <c r="AB1194" s="3"/>
      <c r="AC1194" s="3"/>
      <c r="AD1194" s="3"/>
      <c r="AE1194" s="3"/>
      <c r="AF1194" s="3"/>
      <c r="AG1194" s="11"/>
      <c r="AH1194" s="3"/>
      <c r="AI1194" s="3"/>
      <c r="AJ1194" s="2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  <c r="DE1194" s="2"/>
      <c r="DF1194" s="2"/>
      <c r="DG1194" s="2"/>
      <c r="DH1194" s="2"/>
      <c r="DI1194" s="2"/>
      <c r="DJ1194" s="2"/>
      <c r="DK1194" s="2"/>
      <c r="DL1194" s="2"/>
      <c r="DM1194" s="2"/>
      <c r="DN1194" s="2"/>
      <c r="DO1194" s="2"/>
      <c r="DP1194" s="2"/>
      <c r="DQ1194" s="2"/>
      <c r="DR1194" s="2"/>
      <c r="DS1194" s="2"/>
      <c r="DT1194" s="2"/>
      <c r="DU1194" s="2"/>
      <c r="DV1194" s="2"/>
      <c r="DW1194" s="2"/>
      <c r="DX1194" s="2"/>
      <c r="DY1194" s="2"/>
      <c r="DZ1194" s="2"/>
      <c r="EA1194" s="2"/>
      <c r="EB1194" s="2"/>
      <c r="EC1194" s="2"/>
      <c r="ED1194" s="2"/>
      <c r="EE1194" s="2"/>
      <c r="EF1194" s="2"/>
      <c r="EG1194" s="2"/>
      <c r="EH1194" s="2"/>
      <c r="EI1194" s="2"/>
      <c r="EJ1194" s="2"/>
      <c r="EK1194" s="2"/>
      <c r="EL1194" s="2"/>
      <c r="EM1194" s="2"/>
      <c r="EN1194" s="2"/>
      <c r="EO1194" s="2"/>
      <c r="EP1194" s="2"/>
      <c r="EQ1194" s="2"/>
      <c r="ER1194" s="2"/>
      <c r="ES1194" s="2"/>
      <c r="ET1194" s="2"/>
      <c r="EU1194" s="2"/>
      <c r="EV1194" s="2"/>
      <c r="EW1194" s="2"/>
      <c r="EX1194" s="2"/>
      <c r="EY1194" s="2"/>
    </row>
    <row r="1195" spans="1:155" x14ac:dyDescent="0.15">
      <c r="A1195" s="115"/>
      <c r="B1195" s="116"/>
      <c r="C1195" s="14"/>
      <c r="D1195" s="95"/>
      <c r="E1195" s="93"/>
      <c r="F1195" s="14"/>
      <c r="G1195" s="14"/>
      <c r="H1195" s="14"/>
      <c r="I1195" s="14"/>
      <c r="J1195" s="13"/>
      <c r="K1195" s="29"/>
      <c r="L1195" s="2"/>
      <c r="M1195" s="17"/>
      <c r="N1195" s="12"/>
      <c r="O1195" s="12"/>
      <c r="P1195" s="17"/>
      <c r="Q1195" s="14"/>
      <c r="R1195" s="20"/>
      <c r="S1195" s="14"/>
      <c r="T1195" s="4"/>
      <c r="U1195" s="29"/>
      <c r="V1195" s="3"/>
      <c r="W1195" s="3"/>
      <c r="X1195" s="3"/>
      <c r="Y1195" s="29"/>
      <c r="Z1195" s="3"/>
      <c r="AA1195" s="1"/>
      <c r="AB1195" s="3"/>
      <c r="AC1195" s="3"/>
      <c r="AD1195" s="3"/>
      <c r="AE1195" s="3"/>
      <c r="AF1195" s="3"/>
      <c r="AG1195" s="11"/>
      <c r="AH1195" s="3"/>
      <c r="AI1195" s="3"/>
      <c r="AJ1195" s="2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  <c r="DA1195" s="2"/>
      <c r="DB1195" s="2"/>
      <c r="DC1195" s="2"/>
      <c r="DD1195" s="2"/>
      <c r="DE1195" s="2"/>
      <c r="DF1195" s="2"/>
      <c r="DG1195" s="2"/>
      <c r="DH1195" s="2"/>
      <c r="DI1195" s="2"/>
      <c r="DJ1195" s="2"/>
      <c r="DK1195" s="2"/>
      <c r="DL1195" s="2"/>
      <c r="DM1195" s="2"/>
      <c r="DN1195" s="2"/>
      <c r="DO1195" s="2"/>
      <c r="DP1195" s="2"/>
      <c r="DQ1195" s="2"/>
      <c r="DR1195" s="2"/>
      <c r="DS1195" s="2"/>
      <c r="DT1195" s="2"/>
      <c r="DU1195" s="2"/>
      <c r="DV1195" s="2"/>
      <c r="DW1195" s="2"/>
      <c r="DX1195" s="2"/>
      <c r="DY1195" s="2"/>
      <c r="DZ1195" s="2"/>
      <c r="EA1195" s="2"/>
      <c r="EB1195" s="2"/>
      <c r="EC1195" s="2"/>
      <c r="ED1195" s="2"/>
      <c r="EE1195" s="2"/>
      <c r="EF1195" s="2"/>
      <c r="EG1195" s="2"/>
      <c r="EH1195" s="2"/>
      <c r="EI1195" s="2"/>
      <c r="EJ1195" s="2"/>
      <c r="EK1195" s="2"/>
      <c r="EL1195" s="2"/>
      <c r="EM1195" s="2"/>
      <c r="EN1195" s="2"/>
      <c r="EO1195" s="2"/>
      <c r="EP1195" s="2"/>
      <c r="EQ1195" s="2"/>
      <c r="ER1195" s="2"/>
      <c r="ES1195" s="2"/>
      <c r="ET1195" s="2"/>
      <c r="EU1195" s="2"/>
      <c r="EV1195" s="2"/>
      <c r="EW1195" s="2"/>
      <c r="EX1195" s="2"/>
      <c r="EY1195" s="2"/>
    </row>
    <row r="1196" spans="1:155" x14ac:dyDescent="0.15">
      <c r="A1196" s="115"/>
      <c r="B1196" s="116"/>
      <c r="C1196" s="14"/>
      <c r="D1196" s="95"/>
      <c r="E1196" s="93"/>
      <c r="F1196" s="14"/>
      <c r="G1196" s="14"/>
      <c r="H1196" s="14"/>
      <c r="I1196" s="14"/>
      <c r="J1196" s="13"/>
      <c r="K1196" s="29"/>
      <c r="L1196" s="2"/>
      <c r="M1196" s="17"/>
      <c r="N1196" s="12"/>
      <c r="O1196" s="12"/>
      <c r="P1196" s="17"/>
      <c r="Q1196" s="14"/>
      <c r="R1196" s="20"/>
      <c r="S1196" s="14"/>
      <c r="T1196" s="4"/>
      <c r="U1196" s="29"/>
      <c r="V1196" s="3"/>
      <c r="W1196" s="3"/>
      <c r="X1196" s="3"/>
      <c r="Y1196" s="29"/>
      <c r="Z1196" s="3"/>
      <c r="AA1196" s="1"/>
      <c r="AB1196" s="3"/>
      <c r="AC1196" s="3"/>
      <c r="AD1196" s="3"/>
      <c r="AE1196" s="3"/>
      <c r="AF1196" s="3"/>
      <c r="AG1196" s="11"/>
      <c r="AH1196" s="3"/>
      <c r="AI1196" s="3"/>
      <c r="AJ1196" s="2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  <c r="DA1196" s="2"/>
      <c r="DB1196" s="2"/>
      <c r="DC1196" s="2"/>
      <c r="DD1196" s="2"/>
      <c r="DE1196" s="2"/>
      <c r="DF1196" s="2"/>
      <c r="DG1196" s="2"/>
      <c r="DH1196" s="2"/>
      <c r="DI1196" s="2"/>
      <c r="DJ1196" s="2"/>
      <c r="DK1196" s="2"/>
      <c r="DL1196" s="2"/>
      <c r="DM1196" s="2"/>
      <c r="DN1196" s="2"/>
      <c r="DO1196" s="2"/>
      <c r="DP1196" s="2"/>
      <c r="DQ1196" s="2"/>
      <c r="DR1196" s="2"/>
      <c r="DS1196" s="2"/>
      <c r="DT1196" s="2"/>
      <c r="DU1196" s="2"/>
      <c r="DV1196" s="2"/>
      <c r="DW1196" s="2"/>
      <c r="DX1196" s="2"/>
      <c r="DY1196" s="2"/>
      <c r="DZ1196" s="2"/>
      <c r="EA1196" s="2"/>
      <c r="EB1196" s="2"/>
      <c r="EC1196" s="2"/>
      <c r="ED1196" s="2"/>
      <c r="EE1196" s="2"/>
      <c r="EF1196" s="2"/>
      <c r="EG1196" s="2"/>
      <c r="EH1196" s="2"/>
      <c r="EI1196" s="2"/>
      <c r="EJ1196" s="2"/>
      <c r="EK1196" s="2"/>
      <c r="EL1196" s="2"/>
      <c r="EM1196" s="2"/>
      <c r="EN1196" s="2"/>
      <c r="EO1196" s="2"/>
      <c r="EP1196" s="2"/>
      <c r="EQ1196" s="2"/>
      <c r="ER1196" s="2"/>
      <c r="ES1196" s="2"/>
      <c r="ET1196" s="2"/>
      <c r="EU1196" s="2"/>
      <c r="EV1196" s="2"/>
      <c r="EW1196" s="2"/>
      <c r="EX1196" s="2"/>
      <c r="EY1196" s="2"/>
    </row>
    <row r="1197" spans="1:155" x14ac:dyDescent="0.15">
      <c r="A1197" s="115"/>
      <c r="B1197" s="116"/>
      <c r="C1197" s="14"/>
      <c r="D1197" s="95"/>
      <c r="E1197" s="93"/>
      <c r="F1197" s="14"/>
      <c r="G1197" s="14"/>
      <c r="H1197" s="14"/>
      <c r="I1197" s="14"/>
      <c r="J1197" s="13"/>
      <c r="K1197" s="29"/>
      <c r="L1197" s="2"/>
      <c r="M1197" s="17"/>
      <c r="N1197" s="12"/>
      <c r="O1197" s="12"/>
      <c r="P1197" s="17"/>
      <c r="Q1197" s="14"/>
      <c r="R1197" s="20"/>
      <c r="S1197" s="14"/>
      <c r="T1197" s="4"/>
      <c r="U1197" s="29"/>
      <c r="V1197" s="3"/>
      <c r="W1197" s="3"/>
      <c r="X1197" s="3"/>
      <c r="Y1197" s="29"/>
      <c r="Z1197" s="3"/>
      <c r="AA1197" s="1"/>
      <c r="AB1197" s="3"/>
      <c r="AC1197" s="3"/>
      <c r="AD1197" s="3"/>
      <c r="AE1197" s="3"/>
      <c r="AF1197" s="3"/>
      <c r="AG1197" s="11"/>
      <c r="AH1197" s="3"/>
      <c r="AI1197" s="3"/>
      <c r="AJ1197" s="2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  <c r="CP1197" s="2"/>
      <c r="CQ1197" s="2"/>
      <c r="CR1197" s="2"/>
      <c r="CS1197" s="2"/>
      <c r="CT1197" s="2"/>
      <c r="CU1197" s="2"/>
      <c r="CV1197" s="2"/>
      <c r="CW1197" s="2"/>
      <c r="CX1197" s="2"/>
      <c r="CY1197" s="2"/>
      <c r="CZ1197" s="2"/>
      <c r="DA1197" s="2"/>
      <c r="DB1197" s="2"/>
      <c r="DC1197" s="2"/>
      <c r="DD1197" s="2"/>
      <c r="DE1197" s="2"/>
      <c r="DF1197" s="2"/>
      <c r="DG1197" s="2"/>
      <c r="DH1197" s="2"/>
      <c r="DI1197" s="2"/>
      <c r="DJ1197" s="2"/>
      <c r="DK1197" s="2"/>
      <c r="DL1197" s="2"/>
      <c r="DM1197" s="2"/>
      <c r="DN1197" s="2"/>
      <c r="DO1197" s="2"/>
      <c r="DP1197" s="2"/>
      <c r="DQ1197" s="2"/>
      <c r="DR1197" s="2"/>
      <c r="DS1197" s="2"/>
      <c r="DT1197" s="2"/>
      <c r="DU1197" s="2"/>
      <c r="DV1197" s="2"/>
      <c r="DW1197" s="2"/>
      <c r="DX1197" s="2"/>
      <c r="DY1197" s="2"/>
      <c r="DZ1197" s="2"/>
      <c r="EA1197" s="2"/>
      <c r="EB1197" s="2"/>
      <c r="EC1197" s="2"/>
      <c r="ED1197" s="2"/>
      <c r="EE1197" s="2"/>
      <c r="EF1197" s="2"/>
      <c r="EG1197" s="2"/>
      <c r="EH1197" s="2"/>
      <c r="EI1197" s="2"/>
      <c r="EJ1197" s="2"/>
      <c r="EK1197" s="2"/>
      <c r="EL1197" s="2"/>
      <c r="EM1197" s="2"/>
      <c r="EN1197" s="2"/>
      <c r="EO1197" s="2"/>
      <c r="EP1197" s="2"/>
      <c r="EQ1197" s="2"/>
      <c r="ER1197" s="2"/>
      <c r="ES1197" s="2"/>
      <c r="ET1197" s="2"/>
      <c r="EU1197" s="2"/>
      <c r="EV1197" s="2"/>
      <c r="EW1197" s="2"/>
      <c r="EX1197" s="2"/>
      <c r="EY1197" s="2"/>
    </row>
    <row r="1198" spans="1:155" x14ac:dyDescent="0.15">
      <c r="A1198" s="115"/>
      <c r="B1198" s="116"/>
      <c r="C1198" s="14"/>
      <c r="D1198" s="95"/>
      <c r="E1198" s="93"/>
      <c r="F1198" s="14"/>
      <c r="G1198" s="14"/>
      <c r="H1198" s="14"/>
      <c r="I1198" s="14"/>
      <c r="J1198" s="13"/>
      <c r="K1198" s="29"/>
      <c r="L1198" s="2"/>
      <c r="M1198" s="17"/>
      <c r="N1198" s="12"/>
      <c r="O1198" s="12"/>
      <c r="P1198" s="17"/>
      <c r="Q1198" s="14"/>
      <c r="R1198" s="20"/>
      <c r="S1198" s="14"/>
      <c r="T1198" s="4"/>
      <c r="U1198" s="29"/>
      <c r="V1198" s="3"/>
      <c r="W1198" s="3"/>
      <c r="X1198" s="3"/>
      <c r="Y1198" s="29"/>
      <c r="Z1198" s="3"/>
      <c r="AA1198" s="1"/>
      <c r="AB1198" s="3"/>
      <c r="AC1198" s="3"/>
      <c r="AD1198" s="3"/>
      <c r="AE1198" s="3"/>
      <c r="AF1198" s="3"/>
      <c r="AG1198" s="11"/>
      <c r="AH1198" s="3"/>
      <c r="AI1198" s="3"/>
      <c r="AJ1198" s="2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  <c r="DA1198" s="2"/>
      <c r="DB1198" s="2"/>
      <c r="DC1198" s="2"/>
      <c r="DD1198" s="2"/>
      <c r="DE1198" s="2"/>
      <c r="DF1198" s="2"/>
      <c r="DG1198" s="2"/>
      <c r="DH1198" s="2"/>
      <c r="DI1198" s="2"/>
      <c r="DJ1198" s="2"/>
      <c r="DK1198" s="2"/>
      <c r="DL1198" s="2"/>
      <c r="DM1198" s="2"/>
      <c r="DN1198" s="2"/>
      <c r="DO1198" s="2"/>
      <c r="DP1198" s="2"/>
      <c r="DQ1198" s="2"/>
      <c r="DR1198" s="2"/>
      <c r="DS1198" s="2"/>
      <c r="DT1198" s="2"/>
      <c r="DU1198" s="2"/>
      <c r="DV1198" s="2"/>
      <c r="DW1198" s="2"/>
      <c r="DX1198" s="2"/>
      <c r="DY1198" s="2"/>
      <c r="DZ1198" s="2"/>
      <c r="EA1198" s="2"/>
      <c r="EB1198" s="2"/>
      <c r="EC1198" s="2"/>
      <c r="ED1198" s="2"/>
      <c r="EE1198" s="2"/>
      <c r="EF1198" s="2"/>
      <c r="EG1198" s="2"/>
      <c r="EH1198" s="2"/>
      <c r="EI1198" s="2"/>
      <c r="EJ1198" s="2"/>
      <c r="EK1198" s="2"/>
      <c r="EL1198" s="2"/>
      <c r="EM1198" s="2"/>
      <c r="EN1198" s="2"/>
      <c r="EO1198" s="2"/>
      <c r="EP1198" s="2"/>
      <c r="EQ1198" s="2"/>
      <c r="ER1198" s="2"/>
      <c r="ES1198" s="2"/>
      <c r="ET1198" s="2"/>
      <c r="EU1198" s="2"/>
      <c r="EV1198" s="2"/>
      <c r="EW1198" s="2"/>
      <c r="EX1198" s="2"/>
      <c r="EY1198" s="2"/>
    </row>
    <row r="1199" spans="1:155" x14ac:dyDescent="0.15">
      <c r="A1199" s="115"/>
      <c r="B1199" s="116"/>
      <c r="C1199" s="14"/>
      <c r="D1199" s="95"/>
      <c r="E1199" s="93"/>
      <c r="F1199" s="14"/>
      <c r="G1199" s="14"/>
      <c r="H1199" s="14"/>
      <c r="I1199" s="14"/>
      <c r="J1199" s="13"/>
      <c r="K1199" s="29"/>
      <c r="L1199" s="2"/>
      <c r="M1199" s="17"/>
      <c r="N1199" s="12"/>
      <c r="O1199" s="12"/>
      <c r="P1199" s="17"/>
      <c r="Q1199" s="14"/>
      <c r="R1199" s="20"/>
      <c r="S1199" s="14"/>
      <c r="T1199" s="4"/>
      <c r="U1199" s="29"/>
      <c r="V1199" s="3"/>
      <c r="W1199" s="3"/>
      <c r="X1199" s="3"/>
      <c r="Y1199" s="29"/>
      <c r="Z1199" s="3"/>
      <c r="AA1199" s="1"/>
      <c r="AB1199" s="3"/>
      <c r="AC1199" s="3"/>
      <c r="AD1199" s="3"/>
      <c r="AE1199" s="3"/>
      <c r="AF1199" s="3"/>
      <c r="AG1199" s="11"/>
      <c r="AH1199" s="3"/>
      <c r="AI1199" s="3"/>
      <c r="AJ1199" s="2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  <c r="CO1199" s="2"/>
      <c r="CP1199" s="2"/>
      <c r="CQ1199" s="2"/>
      <c r="CR1199" s="2"/>
      <c r="CS1199" s="2"/>
      <c r="CT1199" s="2"/>
      <c r="CU1199" s="2"/>
      <c r="CV1199" s="2"/>
      <c r="CW1199" s="2"/>
      <c r="CX1199" s="2"/>
      <c r="CY1199" s="2"/>
      <c r="CZ1199" s="2"/>
      <c r="DA1199" s="2"/>
      <c r="DB1199" s="2"/>
      <c r="DC1199" s="2"/>
      <c r="DD1199" s="2"/>
      <c r="DE1199" s="2"/>
      <c r="DF1199" s="2"/>
      <c r="DG1199" s="2"/>
      <c r="DH1199" s="2"/>
      <c r="DI1199" s="2"/>
      <c r="DJ1199" s="2"/>
      <c r="DK1199" s="2"/>
      <c r="DL1199" s="2"/>
      <c r="DM1199" s="2"/>
      <c r="DN1199" s="2"/>
      <c r="DO1199" s="2"/>
      <c r="DP1199" s="2"/>
      <c r="DQ1199" s="2"/>
      <c r="DR1199" s="2"/>
      <c r="DS1199" s="2"/>
      <c r="DT1199" s="2"/>
      <c r="DU1199" s="2"/>
      <c r="DV1199" s="2"/>
      <c r="DW1199" s="2"/>
      <c r="DX1199" s="2"/>
      <c r="DY1199" s="2"/>
      <c r="DZ1199" s="2"/>
      <c r="EA1199" s="2"/>
      <c r="EB1199" s="2"/>
      <c r="EC1199" s="2"/>
      <c r="ED1199" s="2"/>
      <c r="EE1199" s="2"/>
      <c r="EF1199" s="2"/>
      <c r="EG1199" s="2"/>
      <c r="EH1199" s="2"/>
      <c r="EI1199" s="2"/>
      <c r="EJ1199" s="2"/>
      <c r="EK1199" s="2"/>
      <c r="EL1199" s="2"/>
      <c r="EM1199" s="2"/>
      <c r="EN1199" s="2"/>
      <c r="EO1199" s="2"/>
      <c r="EP1199" s="2"/>
      <c r="EQ1199" s="2"/>
      <c r="ER1199" s="2"/>
      <c r="ES1199" s="2"/>
      <c r="ET1199" s="2"/>
      <c r="EU1199" s="2"/>
      <c r="EV1199" s="2"/>
      <c r="EW1199" s="2"/>
      <c r="EX1199" s="2"/>
      <c r="EY1199" s="2"/>
    </row>
    <row r="1200" spans="1:155" x14ac:dyDescent="0.15">
      <c r="A1200" s="115"/>
      <c r="B1200" s="116"/>
      <c r="C1200" s="14"/>
      <c r="D1200" s="95"/>
      <c r="E1200" s="93"/>
      <c r="F1200" s="14"/>
      <c r="G1200" s="14"/>
      <c r="H1200" s="14"/>
      <c r="I1200" s="14"/>
      <c r="J1200" s="13"/>
      <c r="K1200" s="29"/>
      <c r="L1200" s="2"/>
      <c r="M1200" s="17"/>
      <c r="N1200" s="12"/>
      <c r="O1200" s="12"/>
      <c r="P1200" s="17"/>
      <c r="Q1200" s="14"/>
      <c r="R1200" s="20"/>
      <c r="S1200" s="14"/>
      <c r="T1200" s="4"/>
      <c r="U1200" s="29"/>
      <c r="V1200" s="3"/>
      <c r="W1200" s="3"/>
      <c r="X1200" s="3"/>
      <c r="Y1200" s="29"/>
      <c r="Z1200" s="3"/>
      <c r="AA1200" s="1"/>
      <c r="AB1200" s="3"/>
      <c r="AC1200" s="3"/>
      <c r="AD1200" s="3"/>
      <c r="AE1200" s="3"/>
      <c r="AF1200" s="3"/>
      <c r="AG1200" s="11"/>
      <c r="AH1200" s="3"/>
      <c r="AI1200" s="3"/>
      <c r="AJ1200" s="2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  <c r="CP1200" s="2"/>
      <c r="CQ1200" s="2"/>
      <c r="CR1200" s="2"/>
      <c r="CS1200" s="2"/>
      <c r="CT1200" s="2"/>
      <c r="CU1200" s="2"/>
      <c r="CV1200" s="2"/>
      <c r="CW1200" s="2"/>
      <c r="CX1200" s="2"/>
      <c r="CY1200" s="2"/>
      <c r="CZ1200" s="2"/>
      <c r="DA1200" s="2"/>
      <c r="DB1200" s="2"/>
      <c r="DC1200" s="2"/>
      <c r="DD1200" s="2"/>
      <c r="DE1200" s="2"/>
      <c r="DF1200" s="2"/>
      <c r="DG1200" s="2"/>
      <c r="DH1200" s="2"/>
      <c r="DI1200" s="2"/>
      <c r="DJ1200" s="2"/>
      <c r="DK1200" s="2"/>
      <c r="DL1200" s="2"/>
      <c r="DM1200" s="2"/>
      <c r="DN1200" s="2"/>
      <c r="DO1200" s="2"/>
      <c r="DP1200" s="2"/>
      <c r="DQ1200" s="2"/>
      <c r="DR1200" s="2"/>
      <c r="DS1200" s="2"/>
      <c r="DT1200" s="2"/>
      <c r="DU1200" s="2"/>
      <c r="DV1200" s="2"/>
      <c r="DW1200" s="2"/>
      <c r="DX1200" s="2"/>
      <c r="DY1200" s="2"/>
      <c r="DZ1200" s="2"/>
      <c r="EA1200" s="2"/>
      <c r="EB1200" s="2"/>
      <c r="EC1200" s="2"/>
      <c r="ED1200" s="2"/>
      <c r="EE1200" s="2"/>
      <c r="EF1200" s="2"/>
      <c r="EG1200" s="2"/>
      <c r="EH1200" s="2"/>
      <c r="EI1200" s="2"/>
      <c r="EJ1200" s="2"/>
      <c r="EK1200" s="2"/>
      <c r="EL1200" s="2"/>
      <c r="EM1200" s="2"/>
      <c r="EN1200" s="2"/>
      <c r="EO1200" s="2"/>
      <c r="EP1200" s="2"/>
      <c r="EQ1200" s="2"/>
      <c r="ER1200" s="2"/>
      <c r="ES1200" s="2"/>
      <c r="ET1200" s="2"/>
      <c r="EU1200" s="2"/>
      <c r="EV1200" s="2"/>
      <c r="EW1200" s="2"/>
      <c r="EX1200" s="2"/>
      <c r="EY1200" s="2"/>
    </row>
    <row r="1201" spans="1:155" x14ac:dyDescent="0.15">
      <c r="A1201" s="115"/>
      <c r="B1201" s="116"/>
      <c r="C1201" s="14"/>
      <c r="D1201" s="95"/>
      <c r="E1201" s="93"/>
      <c r="F1201" s="14"/>
      <c r="G1201" s="14"/>
      <c r="H1201" s="14"/>
      <c r="I1201" s="14"/>
      <c r="J1201" s="13"/>
      <c r="K1201" s="29"/>
      <c r="L1201" s="2"/>
      <c r="M1201" s="17"/>
      <c r="N1201" s="12"/>
      <c r="O1201" s="12"/>
      <c r="P1201" s="17"/>
      <c r="Q1201" s="14"/>
      <c r="R1201" s="20"/>
      <c r="S1201" s="14"/>
      <c r="T1201" s="4"/>
      <c r="U1201" s="29"/>
      <c r="V1201" s="3"/>
      <c r="W1201" s="3"/>
      <c r="X1201" s="3"/>
      <c r="Y1201" s="29"/>
      <c r="Z1201" s="3"/>
      <c r="AA1201" s="1"/>
      <c r="AB1201" s="3"/>
      <c r="AC1201" s="3"/>
      <c r="AD1201" s="3"/>
      <c r="AE1201" s="3"/>
      <c r="AF1201" s="3"/>
      <c r="AG1201" s="11"/>
      <c r="AH1201" s="3"/>
      <c r="AI1201" s="3"/>
      <c r="AJ1201" s="2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  <c r="DB1201" s="2"/>
      <c r="DC1201" s="2"/>
      <c r="DD1201" s="2"/>
      <c r="DE1201" s="2"/>
      <c r="DF1201" s="2"/>
      <c r="DG1201" s="2"/>
      <c r="DH1201" s="2"/>
      <c r="DI1201" s="2"/>
      <c r="DJ1201" s="2"/>
      <c r="DK1201" s="2"/>
      <c r="DL1201" s="2"/>
      <c r="DM1201" s="2"/>
      <c r="DN1201" s="2"/>
      <c r="DO1201" s="2"/>
      <c r="DP1201" s="2"/>
      <c r="DQ1201" s="2"/>
      <c r="DR1201" s="2"/>
      <c r="DS1201" s="2"/>
      <c r="DT1201" s="2"/>
      <c r="DU1201" s="2"/>
      <c r="DV1201" s="2"/>
      <c r="DW1201" s="2"/>
      <c r="DX1201" s="2"/>
      <c r="DY1201" s="2"/>
      <c r="DZ1201" s="2"/>
      <c r="EA1201" s="2"/>
      <c r="EB1201" s="2"/>
      <c r="EC1201" s="2"/>
      <c r="ED1201" s="2"/>
      <c r="EE1201" s="2"/>
      <c r="EF1201" s="2"/>
      <c r="EG1201" s="2"/>
      <c r="EH1201" s="2"/>
      <c r="EI1201" s="2"/>
      <c r="EJ1201" s="2"/>
      <c r="EK1201" s="2"/>
      <c r="EL1201" s="2"/>
      <c r="EM1201" s="2"/>
      <c r="EN1201" s="2"/>
      <c r="EO1201" s="2"/>
      <c r="EP1201" s="2"/>
      <c r="EQ1201" s="2"/>
      <c r="ER1201" s="2"/>
      <c r="ES1201" s="2"/>
      <c r="ET1201" s="2"/>
      <c r="EU1201" s="2"/>
      <c r="EV1201" s="2"/>
      <c r="EW1201" s="2"/>
      <c r="EX1201" s="2"/>
      <c r="EY1201" s="2"/>
    </row>
    <row r="1202" spans="1:155" x14ac:dyDescent="0.15">
      <c r="A1202" s="115"/>
      <c r="B1202" s="116"/>
      <c r="C1202" s="14"/>
      <c r="D1202" s="95"/>
      <c r="E1202" s="93"/>
      <c r="F1202" s="14"/>
      <c r="G1202" s="14"/>
      <c r="H1202" s="14"/>
      <c r="I1202" s="14"/>
      <c r="J1202" s="13"/>
      <c r="K1202" s="29"/>
      <c r="L1202" s="2"/>
      <c r="M1202" s="17"/>
      <c r="N1202" s="12"/>
      <c r="O1202" s="12"/>
      <c r="P1202" s="17"/>
      <c r="Q1202" s="14"/>
      <c r="R1202" s="20"/>
      <c r="S1202" s="14"/>
      <c r="T1202" s="4"/>
      <c r="U1202" s="29"/>
      <c r="V1202" s="3"/>
      <c r="W1202" s="3"/>
      <c r="X1202" s="3"/>
      <c r="Y1202" s="29"/>
      <c r="Z1202" s="3"/>
      <c r="AA1202" s="1"/>
      <c r="AB1202" s="3"/>
      <c r="AC1202" s="3"/>
      <c r="AD1202" s="3"/>
      <c r="AE1202" s="3"/>
      <c r="AF1202" s="3"/>
      <c r="AG1202" s="11"/>
      <c r="AH1202" s="3"/>
      <c r="AI1202" s="3"/>
      <c r="AJ1202" s="2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  <c r="DB1202" s="2"/>
      <c r="DC1202" s="2"/>
      <c r="DD1202" s="2"/>
      <c r="DE1202" s="2"/>
      <c r="DF1202" s="2"/>
      <c r="DG1202" s="2"/>
      <c r="DH1202" s="2"/>
      <c r="DI1202" s="2"/>
      <c r="DJ1202" s="2"/>
      <c r="DK1202" s="2"/>
      <c r="DL1202" s="2"/>
      <c r="DM1202" s="2"/>
      <c r="DN1202" s="2"/>
      <c r="DO1202" s="2"/>
      <c r="DP1202" s="2"/>
      <c r="DQ1202" s="2"/>
      <c r="DR1202" s="2"/>
      <c r="DS1202" s="2"/>
      <c r="DT1202" s="2"/>
      <c r="DU1202" s="2"/>
      <c r="DV1202" s="2"/>
      <c r="DW1202" s="2"/>
      <c r="DX1202" s="2"/>
      <c r="DY1202" s="2"/>
      <c r="DZ1202" s="2"/>
      <c r="EA1202" s="2"/>
      <c r="EB1202" s="2"/>
      <c r="EC1202" s="2"/>
      <c r="ED1202" s="2"/>
      <c r="EE1202" s="2"/>
      <c r="EF1202" s="2"/>
      <c r="EG1202" s="2"/>
      <c r="EH1202" s="2"/>
      <c r="EI1202" s="2"/>
      <c r="EJ1202" s="2"/>
      <c r="EK1202" s="2"/>
      <c r="EL1202" s="2"/>
      <c r="EM1202" s="2"/>
      <c r="EN1202" s="2"/>
      <c r="EO1202" s="2"/>
      <c r="EP1202" s="2"/>
      <c r="EQ1202" s="2"/>
      <c r="ER1202" s="2"/>
      <c r="ES1202" s="2"/>
      <c r="ET1202" s="2"/>
      <c r="EU1202" s="2"/>
      <c r="EV1202" s="2"/>
      <c r="EW1202" s="2"/>
      <c r="EX1202" s="2"/>
      <c r="EY1202" s="2"/>
    </row>
    <row r="1203" spans="1:155" x14ac:dyDescent="0.15">
      <c r="A1203" s="115"/>
      <c r="B1203" s="116"/>
      <c r="C1203" s="14"/>
      <c r="D1203" s="95"/>
      <c r="E1203" s="93"/>
      <c r="F1203" s="14"/>
      <c r="G1203" s="14"/>
      <c r="H1203" s="14"/>
      <c r="I1203" s="14"/>
      <c r="J1203" s="13"/>
      <c r="K1203" s="29"/>
      <c r="L1203" s="2"/>
      <c r="M1203" s="17"/>
      <c r="N1203" s="12"/>
      <c r="O1203" s="12"/>
      <c r="P1203" s="17"/>
      <c r="Q1203" s="14"/>
      <c r="R1203" s="20"/>
      <c r="S1203" s="14"/>
      <c r="T1203" s="4"/>
      <c r="U1203" s="29"/>
      <c r="V1203" s="3"/>
      <c r="W1203" s="3"/>
      <c r="X1203" s="3"/>
      <c r="Y1203" s="29"/>
      <c r="Z1203" s="3"/>
      <c r="AA1203" s="1"/>
      <c r="AB1203" s="3"/>
      <c r="AC1203" s="3"/>
      <c r="AD1203" s="3"/>
      <c r="AE1203" s="3"/>
      <c r="AF1203" s="3"/>
      <c r="AG1203" s="11"/>
      <c r="AH1203" s="3"/>
      <c r="AI1203" s="3"/>
      <c r="AJ1203" s="2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  <c r="DB1203" s="2"/>
      <c r="DC1203" s="2"/>
      <c r="DD1203" s="2"/>
      <c r="DE1203" s="2"/>
      <c r="DF1203" s="2"/>
      <c r="DG1203" s="2"/>
      <c r="DH1203" s="2"/>
      <c r="DI1203" s="2"/>
      <c r="DJ1203" s="2"/>
      <c r="DK1203" s="2"/>
      <c r="DL1203" s="2"/>
      <c r="DM1203" s="2"/>
      <c r="DN1203" s="2"/>
      <c r="DO1203" s="2"/>
      <c r="DP1203" s="2"/>
      <c r="DQ1203" s="2"/>
      <c r="DR1203" s="2"/>
      <c r="DS1203" s="2"/>
      <c r="DT1203" s="2"/>
      <c r="DU1203" s="2"/>
      <c r="DV1203" s="2"/>
      <c r="DW1203" s="2"/>
      <c r="DX1203" s="2"/>
      <c r="DY1203" s="2"/>
      <c r="DZ1203" s="2"/>
      <c r="EA1203" s="2"/>
      <c r="EB1203" s="2"/>
      <c r="EC1203" s="2"/>
      <c r="ED1203" s="2"/>
      <c r="EE1203" s="2"/>
      <c r="EF1203" s="2"/>
      <c r="EG1203" s="2"/>
      <c r="EH1203" s="2"/>
      <c r="EI1203" s="2"/>
      <c r="EJ1203" s="2"/>
      <c r="EK1203" s="2"/>
      <c r="EL1203" s="2"/>
      <c r="EM1203" s="2"/>
      <c r="EN1203" s="2"/>
      <c r="EO1203" s="2"/>
      <c r="EP1203" s="2"/>
      <c r="EQ1203" s="2"/>
      <c r="ER1203" s="2"/>
      <c r="ES1203" s="2"/>
      <c r="ET1203" s="2"/>
      <c r="EU1203" s="2"/>
      <c r="EV1203" s="2"/>
      <c r="EW1203" s="2"/>
      <c r="EX1203" s="2"/>
      <c r="EY1203" s="2"/>
    </row>
    <row r="1204" spans="1:155" x14ac:dyDescent="0.15">
      <c r="A1204" s="115"/>
      <c r="B1204" s="116"/>
      <c r="C1204" s="14"/>
      <c r="D1204" s="95"/>
      <c r="E1204" s="93"/>
      <c r="F1204" s="14"/>
      <c r="G1204" s="14"/>
      <c r="H1204" s="14"/>
      <c r="I1204" s="14"/>
      <c r="J1204" s="13"/>
      <c r="K1204" s="29"/>
      <c r="L1204" s="2"/>
      <c r="M1204" s="17"/>
      <c r="N1204" s="12"/>
      <c r="O1204" s="12"/>
      <c r="P1204" s="17"/>
      <c r="Q1204" s="14"/>
      <c r="R1204" s="20"/>
      <c r="S1204" s="14"/>
      <c r="T1204" s="4"/>
      <c r="U1204" s="29"/>
      <c r="V1204" s="3"/>
      <c r="W1204" s="3"/>
      <c r="X1204" s="3"/>
      <c r="Y1204" s="29"/>
      <c r="Z1204" s="3"/>
      <c r="AA1204" s="1"/>
      <c r="AB1204" s="3"/>
      <c r="AC1204" s="3"/>
      <c r="AD1204" s="3"/>
      <c r="AE1204" s="3"/>
      <c r="AF1204" s="3"/>
      <c r="AG1204" s="11"/>
      <c r="AH1204" s="3"/>
      <c r="AI1204" s="3"/>
      <c r="AJ1204" s="2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  <c r="DA1204" s="2"/>
      <c r="DB1204" s="2"/>
      <c r="DC1204" s="2"/>
      <c r="DD1204" s="2"/>
      <c r="DE1204" s="2"/>
      <c r="DF1204" s="2"/>
      <c r="DG1204" s="2"/>
      <c r="DH1204" s="2"/>
      <c r="DI1204" s="2"/>
      <c r="DJ1204" s="2"/>
      <c r="DK1204" s="2"/>
      <c r="DL1204" s="2"/>
      <c r="DM1204" s="2"/>
      <c r="DN1204" s="2"/>
      <c r="DO1204" s="2"/>
      <c r="DP1204" s="2"/>
      <c r="DQ1204" s="2"/>
      <c r="DR1204" s="2"/>
      <c r="DS1204" s="2"/>
      <c r="DT1204" s="2"/>
      <c r="DU1204" s="2"/>
      <c r="DV1204" s="2"/>
      <c r="DW1204" s="2"/>
      <c r="DX1204" s="2"/>
      <c r="DY1204" s="2"/>
      <c r="DZ1204" s="2"/>
      <c r="EA1204" s="2"/>
      <c r="EB1204" s="2"/>
      <c r="EC1204" s="2"/>
      <c r="ED1204" s="2"/>
      <c r="EE1204" s="2"/>
      <c r="EF1204" s="2"/>
      <c r="EG1204" s="2"/>
      <c r="EH1204" s="2"/>
      <c r="EI1204" s="2"/>
      <c r="EJ1204" s="2"/>
      <c r="EK1204" s="2"/>
      <c r="EL1204" s="2"/>
      <c r="EM1204" s="2"/>
      <c r="EN1204" s="2"/>
      <c r="EO1204" s="2"/>
      <c r="EP1204" s="2"/>
      <c r="EQ1204" s="2"/>
      <c r="ER1204" s="2"/>
      <c r="ES1204" s="2"/>
      <c r="ET1204" s="2"/>
      <c r="EU1204" s="2"/>
      <c r="EV1204" s="2"/>
      <c r="EW1204" s="2"/>
      <c r="EX1204" s="2"/>
      <c r="EY1204" s="2"/>
    </row>
    <row r="1205" spans="1:155" x14ac:dyDescent="0.15">
      <c r="A1205" s="115"/>
      <c r="B1205" s="116"/>
      <c r="C1205" s="14"/>
      <c r="D1205" s="95"/>
      <c r="E1205" s="93"/>
      <c r="F1205" s="14"/>
      <c r="G1205" s="14"/>
      <c r="H1205" s="14"/>
      <c r="I1205" s="14"/>
      <c r="J1205" s="13"/>
      <c r="K1205" s="29"/>
      <c r="L1205" s="2"/>
      <c r="M1205" s="17"/>
      <c r="N1205" s="12"/>
      <c r="O1205" s="12"/>
      <c r="P1205" s="17"/>
      <c r="Q1205" s="14"/>
      <c r="R1205" s="20"/>
      <c r="S1205" s="14"/>
      <c r="T1205" s="4"/>
      <c r="U1205" s="29"/>
      <c r="V1205" s="3"/>
      <c r="W1205" s="3"/>
      <c r="X1205" s="3"/>
      <c r="Y1205" s="29"/>
      <c r="Z1205" s="3"/>
      <c r="AA1205" s="1"/>
      <c r="AB1205" s="3"/>
      <c r="AC1205" s="3"/>
      <c r="AD1205" s="3"/>
      <c r="AE1205" s="3"/>
      <c r="AF1205" s="3"/>
      <c r="AG1205" s="11"/>
      <c r="AH1205" s="3"/>
      <c r="AI1205" s="3"/>
      <c r="AJ1205" s="2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  <c r="DB1205" s="2"/>
      <c r="DC1205" s="2"/>
      <c r="DD1205" s="2"/>
      <c r="DE1205" s="2"/>
      <c r="DF1205" s="2"/>
      <c r="DG1205" s="2"/>
      <c r="DH1205" s="2"/>
      <c r="DI1205" s="2"/>
      <c r="DJ1205" s="2"/>
      <c r="DK1205" s="2"/>
      <c r="DL1205" s="2"/>
      <c r="DM1205" s="2"/>
      <c r="DN1205" s="2"/>
      <c r="DO1205" s="2"/>
      <c r="DP1205" s="2"/>
      <c r="DQ1205" s="2"/>
      <c r="DR1205" s="2"/>
      <c r="DS1205" s="2"/>
      <c r="DT1205" s="2"/>
      <c r="DU1205" s="2"/>
      <c r="DV1205" s="2"/>
      <c r="DW1205" s="2"/>
      <c r="DX1205" s="2"/>
      <c r="DY1205" s="2"/>
      <c r="DZ1205" s="2"/>
      <c r="EA1205" s="2"/>
      <c r="EB1205" s="2"/>
      <c r="EC1205" s="2"/>
      <c r="ED1205" s="2"/>
      <c r="EE1205" s="2"/>
      <c r="EF1205" s="2"/>
      <c r="EG1205" s="2"/>
      <c r="EH1205" s="2"/>
      <c r="EI1205" s="2"/>
      <c r="EJ1205" s="2"/>
      <c r="EK1205" s="2"/>
      <c r="EL1205" s="2"/>
      <c r="EM1205" s="2"/>
      <c r="EN1205" s="2"/>
      <c r="EO1205" s="2"/>
      <c r="EP1205" s="2"/>
      <c r="EQ1205" s="2"/>
      <c r="ER1205" s="2"/>
      <c r="ES1205" s="2"/>
      <c r="ET1205" s="2"/>
      <c r="EU1205" s="2"/>
      <c r="EV1205" s="2"/>
      <c r="EW1205" s="2"/>
      <c r="EX1205" s="2"/>
      <c r="EY1205" s="2"/>
    </row>
    <row r="1206" spans="1:155" x14ac:dyDescent="0.15">
      <c r="A1206" s="115"/>
      <c r="B1206" s="116"/>
      <c r="C1206" s="14"/>
      <c r="D1206" s="95"/>
      <c r="E1206" s="93"/>
      <c r="F1206" s="14"/>
      <c r="G1206" s="14"/>
      <c r="H1206" s="14"/>
      <c r="I1206" s="14"/>
      <c r="J1206" s="13"/>
      <c r="K1206" s="29"/>
      <c r="L1206" s="2"/>
      <c r="M1206" s="17"/>
      <c r="N1206" s="12"/>
      <c r="O1206" s="12"/>
      <c r="P1206" s="17"/>
      <c r="Q1206" s="14"/>
      <c r="R1206" s="20"/>
      <c r="S1206" s="14"/>
      <c r="T1206" s="4"/>
      <c r="U1206" s="29"/>
      <c r="V1206" s="3"/>
      <c r="W1206" s="3"/>
      <c r="X1206" s="3"/>
      <c r="Y1206" s="29"/>
      <c r="Z1206" s="3"/>
      <c r="AA1206" s="1"/>
      <c r="AB1206" s="3"/>
      <c r="AC1206" s="3"/>
      <c r="AD1206" s="3"/>
      <c r="AE1206" s="3"/>
      <c r="AF1206" s="3"/>
      <c r="AG1206" s="11"/>
      <c r="AH1206" s="3"/>
      <c r="AI1206" s="3"/>
      <c r="AJ1206" s="2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  <c r="DG1206" s="2"/>
      <c r="DH1206" s="2"/>
      <c r="DI1206" s="2"/>
      <c r="DJ1206" s="2"/>
      <c r="DK1206" s="2"/>
      <c r="DL1206" s="2"/>
      <c r="DM1206" s="2"/>
      <c r="DN1206" s="2"/>
      <c r="DO1206" s="2"/>
      <c r="DP1206" s="2"/>
      <c r="DQ1206" s="2"/>
      <c r="DR1206" s="2"/>
      <c r="DS1206" s="2"/>
      <c r="DT1206" s="2"/>
      <c r="DU1206" s="2"/>
      <c r="DV1206" s="2"/>
      <c r="DW1206" s="2"/>
      <c r="DX1206" s="2"/>
      <c r="DY1206" s="2"/>
      <c r="DZ1206" s="2"/>
      <c r="EA1206" s="2"/>
      <c r="EB1206" s="2"/>
      <c r="EC1206" s="2"/>
      <c r="ED1206" s="2"/>
      <c r="EE1206" s="2"/>
      <c r="EF1206" s="2"/>
      <c r="EG1206" s="2"/>
      <c r="EH1206" s="2"/>
      <c r="EI1206" s="2"/>
      <c r="EJ1206" s="2"/>
      <c r="EK1206" s="2"/>
      <c r="EL1206" s="2"/>
      <c r="EM1206" s="2"/>
      <c r="EN1206" s="2"/>
      <c r="EO1206" s="2"/>
      <c r="EP1206" s="2"/>
      <c r="EQ1206" s="2"/>
      <c r="ER1206" s="2"/>
      <c r="ES1206" s="2"/>
      <c r="ET1206" s="2"/>
      <c r="EU1206" s="2"/>
      <c r="EV1206" s="2"/>
      <c r="EW1206" s="2"/>
      <c r="EX1206" s="2"/>
      <c r="EY1206" s="2"/>
    </row>
    <row r="1207" spans="1:155" x14ac:dyDescent="0.15">
      <c r="A1207" s="115"/>
      <c r="B1207" s="116"/>
      <c r="C1207" s="14"/>
      <c r="D1207" s="95"/>
      <c r="E1207" s="93"/>
      <c r="F1207" s="14"/>
      <c r="G1207" s="14"/>
      <c r="H1207" s="14"/>
      <c r="I1207" s="14"/>
      <c r="J1207" s="13"/>
      <c r="K1207" s="29"/>
      <c r="L1207" s="2"/>
      <c r="M1207" s="17"/>
      <c r="N1207" s="12"/>
      <c r="O1207" s="12"/>
      <c r="P1207" s="17"/>
      <c r="Q1207" s="14"/>
      <c r="R1207" s="20"/>
      <c r="S1207" s="14"/>
      <c r="T1207" s="4"/>
      <c r="U1207" s="29"/>
      <c r="V1207" s="3"/>
      <c r="W1207" s="3"/>
      <c r="X1207" s="3"/>
      <c r="Y1207" s="29"/>
      <c r="Z1207" s="3"/>
      <c r="AA1207" s="1"/>
      <c r="AB1207" s="3"/>
      <c r="AC1207" s="3"/>
      <c r="AD1207" s="3"/>
      <c r="AE1207" s="3"/>
      <c r="AF1207" s="3"/>
      <c r="AG1207" s="11"/>
      <c r="AH1207" s="3"/>
      <c r="AI1207" s="3"/>
      <c r="AJ1207" s="2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  <c r="DB1207" s="2"/>
      <c r="DC1207" s="2"/>
      <c r="DD1207" s="2"/>
      <c r="DE1207" s="2"/>
      <c r="DF1207" s="2"/>
      <c r="DG1207" s="2"/>
      <c r="DH1207" s="2"/>
      <c r="DI1207" s="2"/>
      <c r="DJ1207" s="2"/>
      <c r="DK1207" s="2"/>
      <c r="DL1207" s="2"/>
      <c r="DM1207" s="2"/>
      <c r="DN1207" s="2"/>
      <c r="DO1207" s="2"/>
      <c r="DP1207" s="2"/>
      <c r="DQ1207" s="2"/>
      <c r="DR1207" s="2"/>
      <c r="DS1207" s="2"/>
      <c r="DT1207" s="2"/>
      <c r="DU1207" s="2"/>
      <c r="DV1207" s="2"/>
      <c r="DW1207" s="2"/>
      <c r="DX1207" s="2"/>
      <c r="DY1207" s="2"/>
      <c r="DZ1207" s="2"/>
      <c r="EA1207" s="2"/>
      <c r="EB1207" s="2"/>
      <c r="EC1207" s="2"/>
      <c r="ED1207" s="2"/>
      <c r="EE1207" s="2"/>
      <c r="EF1207" s="2"/>
      <c r="EG1207" s="2"/>
      <c r="EH1207" s="2"/>
      <c r="EI1207" s="2"/>
      <c r="EJ1207" s="2"/>
      <c r="EK1207" s="2"/>
      <c r="EL1207" s="2"/>
      <c r="EM1207" s="2"/>
      <c r="EN1207" s="2"/>
      <c r="EO1207" s="2"/>
      <c r="EP1207" s="2"/>
      <c r="EQ1207" s="2"/>
      <c r="ER1207" s="2"/>
      <c r="ES1207" s="2"/>
      <c r="ET1207" s="2"/>
      <c r="EU1207" s="2"/>
      <c r="EV1207" s="2"/>
      <c r="EW1207" s="2"/>
      <c r="EX1207" s="2"/>
      <c r="EY1207" s="2"/>
    </row>
    <row r="1208" spans="1:155" x14ac:dyDescent="0.15">
      <c r="A1208" s="115"/>
      <c r="B1208" s="116"/>
      <c r="C1208" s="14"/>
      <c r="D1208" s="95"/>
      <c r="E1208" s="93"/>
      <c r="F1208" s="14"/>
      <c r="G1208" s="14"/>
      <c r="H1208" s="14"/>
      <c r="I1208" s="14"/>
      <c r="J1208" s="13"/>
      <c r="K1208" s="29"/>
      <c r="L1208" s="2"/>
      <c r="M1208" s="17"/>
      <c r="N1208" s="12"/>
      <c r="O1208" s="12"/>
      <c r="P1208" s="17"/>
      <c r="Q1208" s="14"/>
      <c r="R1208" s="20"/>
      <c r="S1208" s="14"/>
      <c r="T1208" s="4"/>
      <c r="U1208" s="29"/>
      <c r="V1208" s="3"/>
      <c r="W1208" s="3"/>
      <c r="X1208" s="3"/>
      <c r="Y1208" s="29"/>
      <c r="Z1208" s="3"/>
      <c r="AA1208" s="1"/>
      <c r="AB1208" s="3"/>
      <c r="AC1208" s="3"/>
      <c r="AD1208" s="3"/>
      <c r="AE1208" s="3"/>
      <c r="AF1208" s="3"/>
      <c r="AG1208" s="11"/>
      <c r="AH1208" s="3"/>
      <c r="AI1208" s="3"/>
      <c r="AJ1208" s="2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  <c r="DA1208" s="2"/>
      <c r="DB1208" s="2"/>
      <c r="DC1208" s="2"/>
      <c r="DD1208" s="2"/>
      <c r="DE1208" s="2"/>
      <c r="DF1208" s="2"/>
      <c r="DG1208" s="2"/>
      <c r="DH1208" s="2"/>
      <c r="DI1208" s="2"/>
      <c r="DJ1208" s="2"/>
      <c r="DK1208" s="2"/>
      <c r="DL1208" s="2"/>
      <c r="DM1208" s="2"/>
      <c r="DN1208" s="2"/>
      <c r="DO1208" s="2"/>
      <c r="DP1208" s="2"/>
      <c r="DQ1208" s="2"/>
      <c r="DR1208" s="2"/>
      <c r="DS1208" s="2"/>
      <c r="DT1208" s="2"/>
      <c r="DU1208" s="2"/>
      <c r="DV1208" s="2"/>
      <c r="DW1208" s="2"/>
      <c r="DX1208" s="2"/>
      <c r="DY1208" s="2"/>
      <c r="DZ1208" s="2"/>
      <c r="EA1208" s="2"/>
      <c r="EB1208" s="2"/>
      <c r="EC1208" s="2"/>
      <c r="ED1208" s="2"/>
      <c r="EE1208" s="2"/>
      <c r="EF1208" s="2"/>
      <c r="EG1208" s="2"/>
      <c r="EH1208" s="2"/>
      <c r="EI1208" s="2"/>
      <c r="EJ1208" s="2"/>
      <c r="EK1208" s="2"/>
      <c r="EL1208" s="2"/>
      <c r="EM1208" s="2"/>
      <c r="EN1208" s="2"/>
      <c r="EO1208" s="2"/>
      <c r="EP1208" s="2"/>
      <c r="EQ1208" s="2"/>
      <c r="ER1208" s="2"/>
      <c r="ES1208" s="2"/>
      <c r="ET1208" s="2"/>
      <c r="EU1208" s="2"/>
      <c r="EV1208" s="2"/>
      <c r="EW1208" s="2"/>
      <c r="EX1208" s="2"/>
      <c r="EY1208" s="2"/>
    </row>
    <row r="1209" spans="1:155" x14ac:dyDescent="0.15">
      <c r="A1209" s="115"/>
      <c r="B1209" s="116"/>
      <c r="C1209" s="14"/>
      <c r="D1209" s="95"/>
      <c r="E1209" s="93"/>
      <c r="F1209" s="14"/>
      <c r="G1209" s="14"/>
      <c r="H1209" s="14"/>
      <c r="I1209" s="14"/>
      <c r="J1209" s="13"/>
      <c r="K1209" s="29"/>
      <c r="L1209" s="2"/>
      <c r="M1209" s="17"/>
      <c r="N1209" s="12"/>
      <c r="O1209" s="12"/>
      <c r="P1209" s="17"/>
      <c r="Q1209" s="14"/>
      <c r="R1209" s="20"/>
      <c r="S1209" s="14"/>
      <c r="T1209" s="4"/>
      <c r="U1209" s="29"/>
      <c r="V1209" s="3"/>
      <c r="W1209" s="3"/>
      <c r="X1209" s="3"/>
      <c r="Y1209" s="29"/>
      <c r="Z1209" s="3"/>
      <c r="AA1209" s="1"/>
      <c r="AB1209" s="3"/>
      <c r="AC1209" s="3"/>
      <c r="AD1209" s="3"/>
      <c r="AE1209" s="3"/>
      <c r="AF1209" s="3"/>
      <c r="AG1209" s="11"/>
      <c r="AH1209" s="3"/>
      <c r="AI1209" s="3"/>
      <c r="AJ1209" s="2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  <c r="DG1209" s="2"/>
      <c r="DH1209" s="2"/>
      <c r="DI1209" s="2"/>
      <c r="DJ1209" s="2"/>
      <c r="DK1209" s="2"/>
      <c r="DL1209" s="2"/>
      <c r="DM1209" s="2"/>
      <c r="DN1209" s="2"/>
      <c r="DO1209" s="2"/>
      <c r="DP1209" s="2"/>
      <c r="DQ1209" s="2"/>
      <c r="DR1209" s="2"/>
      <c r="DS1209" s="2"/>
      <c r="DT1209" s="2"/>
      <c r="DU1209" s="2"/>
      <c r="DV1209" s="2"/>
      <c r="DW1209" s="2"/>
      <c r="DX1209" s="2"/>
      <c r="DY1209" s="2"/>
      <c r="DZ1209" s="2"/>
      <c r="EA1209" s="2"/>
      <c r="EB1209" s="2"/>
      <c r="EC1209" s="2"/>
      <c r="ED1209" s="2"/>
      <c r="EE1209" s="2"/>
      <c r="EF1209" s="2"/>
      <c r="EG1209" s="2"/>
      <c r="EH1209" s="2"/>
      <c r="EI1209" s="2"/>
      <c r="EJ1209" s="2"/>
      <c r="EK1209" s="2"/>
      <c r="EL1209" s="2"/>
      <c r="EM1209" s="2"/>
      <c r="EN1209" s="2"/>
      <c r="EO1209" s="2"/>
      <c r="EP1209" s="2"/>
      <c r="EQ1209" s="2"/>
      <c r="ER1209" s="2"/>
      <c r="ES1209" s="2"/>
      <c r="ET1209" s="2"/>
      <c r="EU1209" s="2"/>
      <c r="EV1209" s="2"/>
      <c r="EW1209" s="2"/>
      <c r="EX1209" s="2"/>
      <c r="EY1209" s="2"/>
    </row>
    <row r="1210" spans="1:155" x14ac:dyDescent="0.15">
      <c r="A1210" s="115"/>
      <c r="B1210" s="116"/>
      <c r="C1210" s="14"/>
      <c r="D1210" s="95"/>
      <c r="E1210" s="93"/>
      <c r="F1210" s="14"/>
      <c r="G1210" s="14"/>
      <c r="H1210" s="14"/>
      <c r="I1210" s="14"/>
      <c r="J1210" s="13"/>
      <c r="K1210" s="29"/>
      <c r="L1210" s="2"/>
      <c r="M1210" s="17"/>
      <c r="N1210" s="12"/>
      <c r="O1210" s="12"/>
      <c r="P1210" s="17"/>
      <c r="Q1210" s="14"/>
      <c r="R1210" s="20"/>
      <c r="S1210" s="14"/>
      <c r="T1210" s="4"/>
      <c r="U1210" s="29"/>
      <c r="V1210" s="3"/>
      <c r="W1210" s="3"/>
      <c r="X1210" s="3"/>
      <c r="Y1210" s="29"/>
      <c r="Z1210" s="3"/>
      <c r="AA1210" s="1"/>
      <c r="AB1210" s="3"/>
      <c r="AC1210" s="3"/>
      <c r="AD1210" s="3"/>
      <c r="AE1210" s="3"/>
      <c r="AF1210" s="3"/>
      <c r="AG1210" s="11"/>
      <c r="AH1210" s="3"/>
      <c r="AI1210" s="3"/>
      <c r="AJ1210" s="2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  <c r="CO1210" s="2"/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  <c r="DA1210" s="2"/>
      <c r="DB1210" s="2"/>
      <c r="DC1210" s="2"/>
      <c r="DD1210" s="2"/>
      <c r="DE1210" s="2"/>
      <c r="DF1210" s="2"/>
      <c r="DG1210" s="2"/>
      <c r="DH1210" s="2"/>
      <c r="DI1210" s="2"/>
      <c r="DJ1210" s="2"/>
      <c r="DK1210" s="2"/>
      <c r="DL1210" s="2"/>
      <c r="DM1210" s="2"/>
      <c r="DN1210" s="2"/>
      <c r="DO1210" s="2"/>
      <c r="DP1210" s="2"/>
      <c r="DQ1210" s="2"/>
      <c r="DR1210" s="2"/>
      <c r="DS1210" s="2"/>
      <c r="DT1210" s="2"/>
      <c r="DU1210" s="2"/>
      <c r="DV1210" s="2"/>
      <c r="DW1210" s="2"/>
      <c r="DX1210" s="2"/>
      <c r="DY1210" s="2"/>
      <c r="DZ1210" s="2"/>
      <c r="EA1210" s="2"/>
      <c r="EB1210" s="2"/>
      <c r="EC1210" s="2"/>
      <c r="ED1210" s="2"/>
      <c r="EE1210" s="2"/>
      <c r="EF1210" s="2"/>
      <c r="EG1210" s="2"/>
      <c r="EH1210" s="2"/>
      <c r="EI1210" s="2"/>
      <c r="EJ1210" s="2"/>
      <c r="EK1210" s="2"/>
      <c r="EL1210" s="2"/>
      <c r="EM1210" s="2"/>
      <c r="EN1210" s="2"/>
      <c r="EO1210" s="2"/>
      <c r="EP1210" s="2"/>
      <c r="EQ1210" s="2"/>
      <c r="ER1210" s="2"/>
      <c r="ES1210" s="2"/>
      <c r="ET1210" s="2"/>
      <c r="EU1210" s="2"/>
      <c r="EV1210" s="2"/>
      <c r="EW1210" s="2"/>
      <c r="EX1210" s="2"/>
      <c r="EY1210" s="2"/>
    </row>
    <row r="1211" spans="1:155" x14ac:dyDescent="0.15">
      <c r="A1211" s="115"/>
      <c r="B1211" s="116"/>
      <c r="C1211" s="14"/>
      <c r="D1211" s="95"/>
      <c r="E1211" s="93"/>
      <c r="F1211" s="14"/>
      <c r="G1211" s="14"/>
      <c r="H1211" s="14"/>
      <c r="I1211" s="14"/>
      <c r="J1211" s="13"/>
      <c r="K1211" s="29"/>
      <c r="L1211" s="2"/>
      <c r="M1211" s="17"/>
      <c r="N1211" s="12"/>
      <c r="O1211" s="12"/>
      <c r="P1211" s="17"/>
      <c r="Q1211" s="14"/>
      <c r="R1211" s="20"/>
      <c r="S1211" s="14"/>
      <c r="T1211" s="4"/>
      <c r="U1211" s="29"/>
      <c r="V1211" s="3"/>
      <c r="W1211" s="3"/>
      <c r="X1211" s="3"/>
      <c r="Y1211" s="29"/>
      <c r="Z1211" s="3"/>
      <c r="AA1211" s="1"/>
      <c r="AB1211" s="3"/>
      <c r="AC1211" s="3"/>
      <c r="AD1211" s="3"/>
      <c r="AE1211" s="3"/>
      <c r="AF1211" s="3"/>
      <c r="AG1211" s="11"/>
      <c r="AH1211" s="3"/>
      <c r="AI1211" s="3"/>
      <c r="AJ1211" s="2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  <c r="DG1211" s="2"/>
      <c r="DH1211" s="2"/>
      <c r="DI1211" s="2"/>
      <c r="DJ1211" s="2"/>
      <c r="DK1211" s="2"/>
      <c r="DL1211" s="2"/>
      <c r="DM1211" s="2"/>
      <c r="DN1211" s="2"/>
      <c r="DO1211" s="2"/>
      <c r="DP1211" s="2"/>
      <c r="DQ1211" s="2"/>
      <c r="DR1211" s="2"/>
      <c r="DS1211" s="2"/>
      <c r="DT1211" s="2"/>
      <c r="DU1211" s="2"/>
      <c r="DV1211" s="2"/>
      <c r="DW1211" s="2"/>
      <c r="DX1211" s="2"/>
      <c r="DY1211" s="2"/>
      <c r="DZ1211" s="2"/>
      <c r="EA1211" s="2"/>
      <c r="EB1211" s="2"/>
      <c r="EC1211" s="2"/>
      <c r="ED1211" s="2"/>
      <c r="EE1211" s="2"/>
      <c r="EF1211" s="2"/>
      <c r="EG1211" s="2"/>
      <c r="EH1211" s="2"/>
      <c r="EI1211" s="2"/>
      <c r="EJ1211" s="2"/>
      <c r="EK1211" s="2"/>
      <c r="EL1211" s="2"/>
      <c r="EM1211" s="2"/>
      <c r="EN1211" s="2"/>
      <c r="EO1211" s="2"/>
      <c r="EP1211" s="2"/>
      <c r="EQ1211" s="2"/>
      <c r="ER1211" s="2"/>
      <c r="ES1211" s="2"/>
      <c r="ET1211" s="2"/>
      <c r="EU1211" s="2"/>
      <c r="EV1211" s="2"/>
      <c r="EW1211" s="2"/>
      <c r="EX1211" s="2"/>
      <c r="EY1211" s="2"/>
    </row>
    <row r="1212" spans="1:155" x14ac:dyDescent="0.15">
      <c r="A1212" s="115"/>
      <c r="B1212" s="116"/>
      <c r="C1212" s="14"/>
      <c r="D1212" s="95"/>
      <c r="E1212" s="93"/>
      <c r="F1212" s="14"/>
      <c r="G1212" s="14"/>
      <c r="H1212" s="14"/>
      <c r="I1212" s="14"/>
      <c r="J1212" s="13"/>
      <c r="K1212" s="29"/>
      <c r="L1212" s="2"/>
      <c r="M1212" s="17"/>
      <c r="N1212" s="12"/>
      <c r="O1212" s="12"/>
      <c r="P1212" s="17"/>
      <c r="Q1212" s="14"/>
      <c r="R1212" s="20"/>
      <c r="S1212" s="14"/>
      <c r="T1212" s="4"/>
      <c r="U1212" s="29"/>
      <c r="V1212" s="3"/>
      <c r="W1212" s="3"/>
      <c r="X1212" s="3"/>
      <c r="Y1212" s="29"/>
      <c r="Z1212" s="3"/>
      <c r="AA1212" s="1"/>
      <c r="AB1212" s="3"/>
      <c r="AC1212" s="3"/>
      <c r="AD1212" s="3"/>
      <c r="AE1212" s="3"/>
      <c r="AF1212" s="3"/>
      <c r="AG1212" s="11"/>
      <c r="AH1212" s="3"/>
      <c r="AI1212" s="3"/>
      <c r="AJ1212" s="2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  <c r="DG1212" s="2"/>
      <c r="DH1212" s="2"/>
      <c r="DI1212" s="2"/>
      <c r="DJ1212" s="2"/>
      <c r="DK1212" s="2"/>
      <c r="DL1212" s="2"/>
      <c r="DM1212" s="2"/>
      <c r="DN1212" s="2"/>
      <c r="DO1212" s="2"/>
      <c r="DP1212" s="2"/>
      <c r="DQ1212" s="2"/>
      <c r="DR1212" s="2"/>
      <c r="DS1212" s="2"/>
      <c r="DT1212" s="2"/>
      <c r="DU1212" s="2"/>
      <c r="DV1212" s="2"/>
      <c r="DW1212" s="2"/>
      <c r="DX1212" s="2"/>
      <c r="DY1212" s="2"/>
      <c r="DZ1212" s="2"/>
      <c r="EA1212" s="2"/>
      <c r="EB1212" s="2"/>
      <c r="EC1212" s="2"/>
      <c r="ED1212" s="2"/>
      <c r="EE1212" s="2"/>
      <c r="EF1212" s="2"/>
      <c r="EG1212" s="2"/>
      <c r="EH1212" s="2"/>
      <c r="EI1212" s="2"/>
      <c r="EJ1212" s="2"/>
      <c r="EK1212" s="2"/>
      <c r="EL1212" s="2"/>
      <c r="EM1212" s="2"/>
      <c r="EN1212" s="2"/>
      <c r="EO1212" s="2"/>
      <c r="EP1212" s="2"/>
      <c r="EQ1212" s="2"/>
      <c r="ER1212" s="2"/>
      <c r="ES1212" s="2"/>
      <c r="ET1212" s="2"/>
      <c r="EU1212" s="2"/>
      <c r="EV1212" s="2"/>
      <c r="EW1212" s="2"/>
      <c r="EX1212" s="2"/>
      <c r="EY1212" s="2"/>
    </row>
    <row r="1213" spans="1:155" x14ac:dyDescent="0.15">
      <c r="A1213" s="115"/>
      <c r="B1213" s="116"/>
      <c r="C1213" s="14"/>
      <c r="D1213" s="95"/>
      <c r="E1213" s="93"/>
      <c r="F1213" s="14"/>
      <c r="G1213" s="14"/>
      <c r="H1213" s="14"/>
      <c r="I1213" s="14"/>
      <c r="J1213" s="13"/>
      <c r="K1213" s="29"/>
      <c r="L1213" s="2"/>
      <c r="M1213" s="17"/>
      <c r="N1213" s="12"/>
      <c r="O1213" s="12"/>
      <c r="P1213" s="17"/>
      <c r="Q1213" s="14"/>
      <c r="R1213" s="20"/>
      <c r="S1213" s="14"/>
      <c r="T1213" s="4"/>
      <c r="U1213" s="29"/>
      <c r="V1213" s="3"/>
      <c r="W1213" s="3"/>
      <c r="X1213" s="3"/>
      <c r="Y1213" s="29"/>
      <c r="Z1213" s="3"/>
      <c r="AA1213" s="1"/>
      <c r="AB1213" s="3"/>
      <c r="AC1213" s="3"/>
      <c r="AD1213" s="3"/>
      <c r="AE1213" s="3"/>
      <c r="AF1213" s="3"/>
      <c r="AG1213" s="11"/>
      <c r="AH1213" s="3"/>
      <c r="AI1213" s="3"/>
      <c r="AJ1213" s="2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2"/>
      <c r="DB1213" s="2"/>
      <c r="DC1213" s="2"/>
      <c r="DD1213" s="2"/>
      <c r="DE1213" s="2"/>
      <c r="DF1213" s="2"/>
      <c r="DG1213" s="2"/>
      <c r="DH1213" s="2"/>
      <c r="DI1213" s="2"/>
      <c r="DJ1213" s="2"/>
      <c r="DK1213" s="2"/>
      <c r="DL1213" s="2"/>
      <c r="DM1213" s="2"/>
      <c r="DN1213" s="2"/>
      <c r="DO1213" s="2"/>
      <c r="DP1213" s="2"/>
      <c r="DQ1213" s="2"/>
      <c r="DR1213" s="2"/>
      <c r="DS1213" s="2"/>
      <c r="DT1213" s="2"/>
      <c r="DU1213" s="2"/>
      <c r="DV1213" s="2"/>
      <c r="DW1213" s="2"/>
      <c r="DX1213" s="2"/>
      <c r="DY1213" s="2"/>
      <c r="DZ1213" s="2"/>
      <c r="EA1213" s="2"/>
      <c r="EB1213" s="2"/>
      <c r="EC1213" s="2"/>
      <c r="ED1213" s="2"/>
      <c r="EE1213" s="2"/>
      <c r="EF1213" s="2"/>
      <c r="EG1213" s="2"/>
      <c r="EH1213" s="2"/>
      <c r="EI1213" s="2"/>
      <c r="EJ1213" s="2"/>
      <c r="EK1213" s="2"/>
      <c r="EL1213" s="2"/>
      <c r="EM1213" s="2"/>
      <c r="EN1213" s="2"/>
      <c r="EO1213" s="2"/>
      <c r="EP1213" s="2"/>
      <c r="EQ1213" s="2"/>
      <c r="ER1213" s="2"/>
      <c r="ES1213" s="2"/>
      <c r="ET1213" s="2"/>
      <c r="EU1213" s="2"/>
      <c r="EV1213" s="2"/>
      <c r="EW1213" s="2"/>
      <c r="EX1213" s="2"/>
      <c r="EY1213" s="2"/>
    </row>
    <row r="1214" spans="1:155" x14ac:dyDescent="0.15">
      <c r="A1214" s="115"/>
      <c r="B1214" s="116"/>
      <c r="C1214" s="14"/>
      <c r="D1214" s="95"/>
      <c r="E1214" s="93"/>
      <c r="F1214" s="14"/>
      <c r="G1214" s="14"/>
      <c r="H1214" s="14"/>
      <c r="I1214" s="14"/>
      <c r="J1214" s="13"/>
      <c r="K1214" s="29"/>
      <c r="L1214" s="2"/>
      <c r="M1214" s="17"/>
      <c r="N1214" s="12"/>
      <c r="O1214" s="12"/>
      <c r="P1214" s="17"/>
      <c r="Q1214" s="14"/>
      <c r="R1214" s="20"/>
      <c r="S1214" s="14"/>
      <c r="T1214" s="4"/>
      <c r="U1214" s="29"/>
      <c r="V1214" s="3"/>
      <c r="W1214" s="3"/>
      <c r="X1214" s="3"/>
      <c r="Y1214" s="29"/>
      <c r="Z1214" s="3"/>
      <c r="AA1214" s="1"/>
      <c r="AB1214" s="3"/>
      <c r="AC1214" s="3"/>
      <c r="AD1214" s="3"/>
      <c r="AE1214" s="3"/>
      <c r="AF1214" s="3"/>
      <c r="AG1214" s="11"/>
      <c r="AH1214" s="3"/>
      <c r="AI1214" s="3"/>
      <c r="AJ1214" s="2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2"/>
      <c r="DD1214" s="2"/>
      <c r="DE1214" s="2"/>
      <c r="DF1214" s="2"/>
      <c r="DG1214" s="2"/>
      <c r="DH1214" s="2"/>
      <c r="DI1214" s="2"/>
      <c r="DJ1214" s="2"/>
      <c r="DK1214" s="2"/>
      <c r="DL1214" s="2"/>
      <c r="DM1214" s="2"/>
      <c r="DN1214" s="2"/>
      <c r="DO1214" s="2"/>
      <c r="DP1214" s="2"/>
      <c r="DQ1214" s="2"/>
      <c r="DR1214" s="2"/>
      <c r="DS1214" s="2"/>
      <c r="DT1214" s="2"/>
      <c r="DU1214" s="2"/>
      <c r="DV1214" s="2"/>
      <c r="DW1214" s="2"/>
      <c r="DX1214" s="2"/>
      <c r="DY1214" s="2"/>
      <c r="DZ1214" s="2"/>
      <c r="EA1214" s="2"/>
      <c r="EB1214" s="2"/>
      <c r="EC1214" s="2"/>
      <c r="ED1214" s="2"/>
      <c r="EE1214" s="2"/>
      <c r="EF1214" s="2"/>
      <c r="EG1214" s="2"/>
      <c r="EH1214" s="2"/>
      <c r="EI1214" s="2"/>
      <c r="EJ1214" s="2"/>
      <c r="EK1214" s="2"/>
      <c r="EL1214" s="2"/>
      <c r="EM1214" s="2"/>
      <c r="EN1214" s="2"/>
      <c r="EO1214" s="2"/>
      <c r="EP1214" s="2"/>
      <c r="EQ1214" s="2"/>
      <c r="ER1214" s="2"/>
      <c r="ES1214" s="2"/>
      <c r="ET1214" s="2"/>
      <c r="EU1214" s="2"/>
      <c r="EV1214" s="2"/>
      <c r="EW1214" s="2"/>
      <c r="EX1214" s="2"/>
      <c r="EY1214" s="2"/>
    </row>
    <row r="1215" spans="1:155" x14ac:dyDescent="0.15">
      <c r="A1215" s="115"/>
      <c r="B1215" s="116"/>
      <c r="C1215" s="14"/>
      <c r="D1215" s="95"/>
      <c r="E1215" s="93"/>
      <c r="F1215" s="14"/>
      <c r="G1215" s="14"/>
      <c r="H1215" s="14"/>
      <c r="I1215" s="14"/>
      <c r="J1215" s="13"/>
      <c r="K1215" s="29"/>
      <c r="L1215" s="2"/>
      <c r="M1215" s="17"/>
      <c r="N1215" s="12"/>
      <c r="O1215" s="12"/>
      <c r="P1215" s="17"/>
      <c r="Q1215" s="14"/>
      <c r="R1215" s="20"/>
      <c r="S1215" s="14"/>
      <c r="T1215" s="4"/>
      <c r="U1215" s="29"/>
      <c r="V1215" s="3"/>
      <c r="W1215" s="3"/>
      <c r="X1215" s="3"/>
      <c r="Y1215" s="29"/>
      <c r="Z1215" s="3"/>
      <c r="AA1215" s="1"/>
      <c r="AB1215" s="3"/>
      <c r="AC1215" s="3"/>
      <c r="AD1215" s="3"/>
      <c r="AE1215" s="3"/>
      <c r="AF1215" s="3"/>
      <c r="AG1215" s="11"/>
      <c r="AH1215" s="3"/>
      <c r="AI1215" s="3"/>
      <c r="AJ1215" s="2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  <c r="DB1215" s="2"/>
      <c r="DC1215" s="2"/>
      <c r="DD1215" s="2"/>
      <c r="DE1215" s="2"/>
      <c r="DF1215" s="2"/>
      <c r="DG1215" s="2"/>
      <c r="DH1215" s="2"/>
      <c r="DI1215" s="2"/>
      <c r="DJ1215" s="2"/>
      <c r="DK1215" s="2"/>
      <c r="DL1215" s="2"/>
      <c r="DM1215" s="2"/>
      <c r="DN1215" s="2"/>
      <c r="DO1215" s="2"/>
      <c r="DP1215" s="2"/>
      <c r="DQ1215" s="2"/>
      <c r="DR1215" s="2"/>
      <c r="DS1215" s="2"/>
      <c r="DT1215" s="2"/>
      <c r="DU1215" s="2"/>
      <c r="DV1215" s="2"/>
      <c r="DW1215" s="2"/>
      <c r="DX1215" s="2"/>
      <c r="DY1215" s="2"/>
      <c r="DZ1215" s="2"/>
      <c r="EA1215" s="2"/>
      <c r="EB1215" s="2"/>
      <c r="EC1215" s="2"/>
      <c r="ED1215" s="2"/>
      <c r="EE1215" s="2"/>
      <c r="EF1215" s="2"/>
      <c r="EG1215" s="2"/>
      <c r="EH1215" s="2"/>
      <c r="EI1215" s="2"/>
      <c r="EJ1215" s="2"/>
      <c r="EK1215" s="2"/>
      <c r="EL1215" s="2"/>
      <c r="EM1215" s="2"/>
      <c r="EN1215" s="2"/>
      <c r="EO1215" s="2"/>
      <c r="EP1215" s="2"/>
      <c r="EQ1215" s="2"/>
      <c r="ER1215" s="2"/>
      <c r="ES1215" s="2"/>
      <c r="ET1215" s="2"/>
      <c r="EU1215" s="2"/>
      <c r="EV1215" s="2"/>
      <c r="EW1215" s="2"/>
      <c r="EX1215" s="2"/>
      <c r="EY1215" s="2"/>
    </row>
    <row r="1216" spans="1:155" x14ac:dyDescent="0.15">
      <c r="A1216" s="115"/>
      <c r="B1216" s="116"/>
      <c r="C1216" s="14"/>
      <c r="D1216" s="95"/>
      <c r="E1216" s="93"/>
      <c r="F1216" s="14"/>
      <c r="G1216" s="14"/>
      <c r="H1216" s="14"/>
      <c r="I1216" s="14"/>
      <c r="J1216" s="13"/>
      <c r="K1216" s="29"/>
      <c r="L1216" s="2"/>
      <c r="M1216" s="17"/>
      <c r="N1216" s="12"/>
      <c r="O1216" s="12"/>
      <c r="P1216" s="17"/>
      <c r="Q1216" s="14"/>
      <c r="R1216" s="20"/>
      <c r="S1216" s="14"/>
      <c r="T1216" s="4"/>
      <c r="U1216" s="29"/>
      <c r="V1216" s="3"/>
      <c r="W1216" s="3"/>
      <c r="X1216" s="3"/>
      <c r="Y1216" s="29"/>
      <c r="Z1216" s="3"/>
      <c r="AA1216" s="1"/>
      <c r="AB1216" s="3"/>
      <c r="AC1216" s="3"/>
      <c r="AD1216" s="3"/>
      <c r="AE1216" s="3"/>
      <c r="AF1216" s="3"/>
      <c r="AG1216" s="11"/>
      <c r="AH1216" s="3"/>
      <c r="AI1216" s="3"/>
      <c r="AJ1216" s="2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  <c r="DB1216" s="2"/>
      <c r="DC1216" s="2"/>
      <c r="DD1216" s="2"/>
      <c r="DE1216" s="2"/>
      <c r="DF1216" s="2"/>
      <c r="DG1216" s="2"/>
      <c r="DH1216" s="2"/>
      <c r="DI1216" s="2"/>
      <c r="DJ1216" s="2"/>
      <c r="DK1216" s="2"/>
      <c r="DL1216" s="2"/>
      <c r="DM1216" s="2"/>
      <c r="DN1216" s="2"/>
      <c r="DO1216" s="2"/>
      <c r="DP1216" s="2"/>
      <c r="DQ1216" s="2"/>
      <c r="DR1216" s="2"/>
      <c r="DS1216" s="2"/>
      <c r="DT1216" s="2"/>
      <c r="DU1216" s="2"/>
      <c r="DV1216" s="2"/>
      <c r="DW1216" s="2"/>
      <c r="DX1216" s="2"/>
      <c r="DY1216" s="2"/>
      <c r="DZ1216" s="2"/>
      <c r="EA1216" s="2"/>
      <c r="EB1216" s="2"/>
      <c r="EC1216" s="2"/>
      <c r="ED1216" s="2"/>
      <c r="EE1216" s="2"/>
      <c r="EF1216" s="2"/>
      <c r="EG1216" s="2"/>
      <c r="EH1216" s="2"/>
      <c r="EI1216" s="2"/>
      <c r="EJ1216" s="2"/>
      <c r="EK1216" s="2"/>
      <c r="EL1216" s="2"/>
      <c r="EM1216" s="2"/>
      <c r="EN1216" s="2"/>
      <c r="EO1216" s="2"/>
      <c r="EP1216" s="2"/>
      <c r="EQ1216" s="2"/>
      <c r="ER1216" s="2"/>
      <c r="ES1216" s="2"/>
      <c r="ET1216" s="2"/>
      <c r="EU1216" s="2"/>
      <c r="EV1216" s="2"/>
      <c r="EW1216" s="2"/>
      <c r="EX1216" s="2"/>
      <c r="EY1216" s="2"/>
    </row>
    <row r="1217" spans="1:155" x14ac:dyDescent="0.15">
      <c r="A1217" s="115"/>
      <c r="B1217" s="116"/>
      <c r="C1217" s="14"/>
      <c r="D1217" s="95"/>
      <c r="E1217" s="93"/>
      <c r="F1217" s="14"/>
      <c r="G1217" s="14"/>
      <c r="H1217" s="14"/>
      <c r="I1217" s="14"/>
      <c r="J1217" s="13"/>
      <c r="K1217" s="29"/>
      <c r="L1217" s="2"/>
      <c r="M1217" s="17"/>
      <c r="N1217" s="12"/>
      <c r="O1217" s="12"/>
      <c r="P1217" s="17"/>
      <c r="Q1217" s="14"/>
      <c r="R1217" s="20"/>
      <c r="S1217" s="14"/>
      <c r="T1217" s="4"/>
      <c r="U1217" s="29"/>
      <c r="V1217" s="3"/>
      <c r="W1217" s="3"/>
      <c r="X1217" s="3"/>
      <c r="Y1217" s="29"/>
      <c r="Z1217" s="3"/>
      <c r="AA1217" s="1"/>
      <c r="AB1217" s="3"/>
      <c r="AC1217" s="3"/>
      <c r="AD1217" s="3"/>
      <c r="AE1217" s="3"/>
      <c r="AF1217" s="3"/>
      <c r="AG1217" s="11"/>
      <c r="AH1217" s="3"/>
      <c r="AI1217" s="3"/>
      <c r="AJ1217" s="2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  <c r="CO1217" s="2"/>
      <c r="CP1217" s="2"/>
      <c r="CQ1217" s="2"/>
      <c r="CR1217" s="2"/>
      <c r="CS1217" s="2"/>
      <c r="CT1217" s="2"/>
      <c r="CU1217" s="2"/>
      <c r="CV1217" s="2"/>
      <c r="CW1217" s="2"/>
      <c r="CX1217" s="2"/>
      <c r="CY1217" s="2"/>
      <c r="CZ1217" s="2"/>
      <c r="DA1217" s="2"/>
      <c r="DB1217" s="2"/>
      <c r="DC1217" s="2"/>
      <c r="DD1217" s="2"/>
      <c r="DE1217" s="2"/>
      <c r="DF1217" s="2"/>
      <c r="DG1217" s="2"/>
      <c r="DH1217" s="2"/>
      <c r="DI1217" s="2"/>
      <c r="DJ1217" s="2"/>
      <c r="DK1217" s="2"/>
      <c r="DL1217" s="2"/>
      <c r="DM1217" s="2"/>
      <c r="DN1217" s="2"/>
      <c r="DO1217" s="2"/>
      <c r="DP1217" s="2"/>
      <c r="DQ1217" s="2"/>
      <c r="DR1217" s="2"/>
      <c r="DS1217" s="2"/>
      <c r="DT1217" s="2"/>
      <c r="DU1217" s="2"/>
      <c r="DV1217" s="2"/>
      <c r="DW1217" s="2"/>
      <c r="DX1217" s="2"/>
      <c r="DY1217" s="2"/>
      <c r="DZ1217" s="2"/>
      <c r="EA1217" s="2"/>
      <c r="EB1217" s="2"/>
      <c r="EC1217" s="2"/>
      <c r="ED1217" s="2"/>
      <c r="EE1217" s="2"/>
      <c r="EF1217" s="2"/>
      <c r="EG1217" s="2"/>
      <c r="EH1217" s="2"/>
      <c r="EI1217" s="2"/>
      <c r="EJ1217" s="2"/>
      <c r="EK1217" s="2"/>
      <c r="EL1217" s="2"/>
      <c r="EM1217" s="2"/>
      <c r="EN1217" s="2"/>
      <c r="EO1217" s="2"/>
      <c r="EP1217" s="2"/>
      <c r="EQ1217" s="2"/>
      <c r="ER1217" s="2"/>
      <c r="ES1217" s="2"/>
      <c r="ET1217" s="2"/>
      <c r="EU1217" s="2"/>
      <c r="EV1217" s="2"/>
      <c r="EW1217" s="2"/>
      <c r="EX1217" s="2"/>
      <c r="EY1217" s="2"/>
    </row>
    <row r="1218" spans="1:155" x14ac:dyDescent="0.15">
      <c r="A1218" s="115"/>
      <c r="B1218" s="116"/>
      <c r="C1218" s="14"/>
      <c r="D1218" s="95"/>
      <c r="E1218" s="93"/>
      <c r="F1218" s="14"/>
      <c r="G1218" s="14"/>
      <c r="H1218" s="14"/>
      <c r="I1218" s="14"/>
      <c r="J1218" s="13"/>
      <c r="K1218" s="29"/>
      <c r="L1218" s="2"/>
      <c r="M1218" s="17"/>
      <c r="N1218" s="12"/>
      <c r="O1218" s="12"/>
      <c r="P1218" s="17"/>
      <c r="Q1218" s="14"/>
      <c r="R1218" s="20"/>
      <c r="S1218" s="14"/>
      <c r="T1218" s="4"/>
      <c r="U1218" s="29"/>
      <c r="V1218" s="3"/>
      <c r="W1218" s="3"/>
      <c r="X1218" s="3"/>
      <c r="Y1218" s="29"/>
      <c r="Z1218" s="3"/>
      <c r="AA1218" s="1"/>
      <c r="AB1218" s="3"/>
      <c r="AC1218" s="3"/>
      <c r="AD1218" s="3"/>
      <c r="AE1218" s="3"/>
      <c r="AF1218" s="3"/>
      <c r="AG1218" s="11"/>
      <c r="AH1218" s="3"/>
      <c r="AI1218" s="3"/>
      <c r="AJ1218" s="2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  <c r="DG1218" s="2"/>
      <c r="DH1218" s="2"/>
      <c r="DI1218" s="2"/>
      <c r="DJ1218" s="2"/>
      <c r="DK1218" s="2"/>
      <c r="DL1218" s="2"/>
      <c r="DM1218" s="2"/>
      <c r="DN1218" s="2"/>
      <c r="DO1218" s="2"/>
      <c r="DP1218" s="2"/>
      <c r="DQ1218" s="2"/>
      <c r="DR1218" s="2"/>
      <c r="DS1218" s="2"/>
      <c r="DT1218" s="2"/>
      <c r="DU1218" s="2"/>
      <c r="DV1218" s="2"/>
      <c r="DW1218" s="2"/>
      <c r="DX1218" s="2"/>
      <c r="DY1218" s="2"/>
      <c r="DZ1218" s="2"/>
      <c r="EA1218" s="2"/>
      <c r="EB1218" s="2"/>
      <c r="EC1218" s="2"/>
      <c r="ED1218" s="2"/>
      <c r="EE1218" s="2"/>
      <c r="EF1218" s="2"/>
      <c r="EG1218" s="2"/>
      <c r="EH1218" s="2"/>
      <c r="EI1218" s="2"/>
      <c r="EJ1218" s="2"/>
      <c r="EK1218" s="2"/>
      <c r="EL1218" s="2"/>
      <c r="EM1218" s="2"/>
      <c r="EN1218" s="2"/>
      <c r="EO1218" s="2"/>
      <c r="EP1218" s="2"/>
      <c r="EQ1218" s="2"/>
      <c r="ER1218" s="2"/>
      <c r="ES1218" s="2"/>
      <c r="ET1218" s="2"/>
      <c r="EU1218" s="2"/>
      <c r="EV1218" s="2"/>
      <c r="EW1218" s="2"/>
      <c r="EX1218" s="2"/>
      <c r="EY1218" s="2"/>
    </row>
    <row r="1219" spans="1:155" x14ac:dyDescent="0.15">
      <c r="A1219" s="115"/>
      <c r="B1219" s="116"/>
      <c r="C1219" s="14"/>
      <c r="D1219" s="95"/>
      <c r="E1219" s="93"/>
      <c r="F1219" s="14"/>
      <c r="G1219" s="14"/>
      <c r="H1219" s="14"/>
      <c r="I1219" s="14"/>
      <c r="J1219" s="13"/>
      <c r="K1219" s="29"/>
      <c r="L1219" s="2"/>
      <c r="M1219" s="17"/>
      <c r="N1219" s="12"/>
      <c r="O1219" s="12"/>
      <c r="P1219" s="17"/>
      <c r="Q1219" s="14"/>
      <c r="R1219" s="20"/>
      <c r="S1219" s="14"/>
      <c r="T1219" s="4"/>
      <c r="U1219" s="29"/>
      <c r="V1219" s="3"/>
      <c r="W1219" s="3"/>
      <c r="X1219" s="3"/>
      <c r="Y1219" s="29"/>
      <c r="Z1219" s="3"/>
      <c r="AA1219" s="1"/>
      <c r="AB1219" s="3"/>
      <c r="AC1219" s="3"/>
      <c r="AD1219" s="3"/>
      <c r="AE1219" s="3"/>
      <c r="AF1219" s="3"/>
      <c r="AG1219" s="11"/>
      <c r="AH1219" s="3"/>
      <c r="AI1219" s="3"/>
      <c r="AJ1219" s="2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  <c r="DA1219" s="2"/>
      <c r="DB1219" s="2"/>
      <c r="DC1219" s="2"/>
      <c r="DD1219" s="2"/>
      <c r="DE1219" s="2"/>
      <c r="DF1219" s="2"/>
      <c r="DG1219" s="2"/>
      <c r="DH1219" s="2"/>
      <c r="DI1219" s="2"/>
      <c r="DJ1219" s="2"/>
      <c r="DK1219" s="2"/>
      <c r="DL1219" s="2"/>
      <c r="DM1219" s="2"/>
      <c r="DN1219" s="2"/>
      <c r="DO1219" s="2"/>
      <c r="DP1219" s="2"/>
      <c r="DQ1219" s="2"/>
      <c r="DR1219" s="2"/>
      <c r="DS1219" s="2"/>
      <c r="DT1219" s="2"/>
      <c r="DU1219" s="2"/>
      <c r="DV1219" s="2"/>
      <c r="DW1219" s="2"/>
      <c r="DX1219" s="2"/>
      <c r="DY1219" s="2"/>
      <c r="DZ1219" s="2"/>
      <c r="EA1219" s="2"/>
      <c r="EB1219" s="2"/>
      <c r="EC1219" s="2"/>
      <c r="ED1219" s="2"/>
      <c r="EE1219" s="2"/>
      <c r="EF1219" s="2"/>
      <c r="EG1219" s="2"/>
      <c r="EH1219" s="2"/>
      <c r="EI1219" s="2"/>
      <c r="EJ1219" s="2"/>
      <c r="EK1219" s="2"/>
      <c r="EL1219" s="2"/>
      <c r="EM1219" s="2"/>
      <c r="EN1219" s="2"/>
      <c r="EO1219" s="2"/>
      <c r="EP1219" s="2"/>
      <c r="EQ1219" s="2"/>
      <c r="ER1219" s="2"/>
      <c r="ES1219" s="2"/>
      <c r="ET1219" s="2"/>
      <c r="EU1219" s="2"/>
      <c r="EV1219" s="2"/>
      <c r="EW1219" s="2"/>
      <c r="EX1219" s="2"/>
      <c r="EY1219" s="2"/>
    </row>
    <row r="1220" spans="1:155" x14ac:dyDescent="0.15">
      <c r="A1220" s="115"/>
      <c r="B1220" s="116"/>
      <c r="C1220" s="14"/>
      <c r="D1220" s="95"/>
      <c r="E1220" s="93"/>
      <c r="F1220" s="14"/>
      <c r="G1220" s="14"/>
      <c r="H1220" s="14"/>
      <c r="I1220" s="14"/>
      <c r="J1220" s="13"/>
      <c r="K1220" s="29"/>
      <c r="L1220" s="2"/>
      <c r="M1220" s="17"/>
      <c r="N1220" s="12"/>
      <c r="O1220" s="12"/>
      <c r="P1220" s="17"/>
      <c r="Q1220" s="14"/>
      <c r="R1220" s="20"/>
      <c r="S1220" s="14"/>
      <c r="T1220" s="4"/>
      <c r="U1220" s="29"/>
      <c r="V1220" s="3"/>
      <c r="W1220" s="3"/>
      <c r="X1220" s="3"/>
      <c r="Y1220" s="29"/>
      <c r="Z1220" s="3"/>
      <c r="AA1220" s="1"/>
      <c r="AB1220" s="3"/>
      <c r="AC1220" s="3"/>
      <c r="AD1220" s="3"/>
      <c r="AE1220" s="3"/>
      <c r="AF1220" s="3"/>
      <c r="AG1220" s="11"/>
      <c r="AH1220" s="3"/>
      <c r="AI1220" s="3"/>
      <c r="AJ1220" s="2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  <c r="DB1220" s="2"/>
      <c r="DC1220" s="2"/>
      <c r="DD1220" s="2"/>
      <c r="DE1220" s="2"/>
      <c r="DF1220" s="2"/>
      <c r="DG1220" s="2"/>
      <c r="DH1220" s="2"/>
      <c r="DI1220" s="2"/>
      <c r="DJ1220" s="2"/>
      <c r="DK1220" s="2"/>
      <c r="DL1220" s="2"/>
      <c r="DM1220" s="2"/>
      <c r="DN1220" s="2"/>
      <c r="DO1220" s="2"/>
      <c r="DP1220" s="2"/>
      <c r="DQ1220" s="2"/>
      <c r="DR1220" s="2"/>
      <c r="DS1220" s="2"/>
      <c r="DT1220" s="2"/>
      <c r="DU1220" s="2"/>
      <c r="DV1220" s="2"/>
      <c r="DW1220" s="2"/>
      <c r="DX1220" s="2"/>
      <c r="DY1220" s="2"/>
      <c r="DZ1220" s="2"/>
      <c r="EA1220" s="2"/>
      <c r="EB1220" s="2"/>
      <c r="EC1220" s="2"/>
      <c r="ED1220" s="2"/>
      <c r="EE1220" s="2"/>
      <c r="EF1220" s="2"/>
      <c r="EG1220" s="2"/>
      <c r="EH1220" s="2"/>
      <c r="EI1220" s="2"/>
      <c r="EJ1220" s="2"/>
      <c r="EK1220" s="2"/>
      <c r="EL1220" s="2"/>
      <c r="EM1220" s="2"/>
      <c r="EN1220" s="2"/>
      <c r="EO1220" s="2"/>
      <c r="EP1220" s="2"/>
      <c r="EQ1220" s="2"/>
      <c r="ER1220" s="2"/>
      <c r="ES1220" s="2"/>
      <c r="ET1220" s="2"/>
      <c r="EU1220" s="2"/>
      <c r="EV1220" s="2"/>
      <c r="EW1220" s="2"/>
      <c r="EX1220" s="2"/>
      <c r="EY1220" s="2"/>
    </row>
    <row r="1221" spans="1:155" x14ac:dyDescent="0.15">
      <c r="A1221" s="115"/>
      <c r="B1221" s="116"/>
      <c r="C1221" s="14"/>
      <c r="D1221" s="95"/>
      <c r="E1221" s="93"/>
      <c r="F1221" s="14"/>
      <c r="G1221" s="14"/>
      <c r="H1221" s="14"/>
      <c r="I1221" s="14"/>
      <c r="J1221" s="13"/>
      <c r="K1221" s="29"/>
      <c r="L1221" s="2"/>
      <c r="M1221" s="17"/>
      <c r="N1221" s="12"/>
      <c r="O1221" s="12"/>
      <c r="P1221" s="17"/>
      <c r="Q1221" s="14"/>
      <c r="R1221" s="20"/>
      <c r="S1221" s="14"/>
      <c r="T1221" s="4"/>
      <c r="U1221" s="29"/>
      <c r="V1221" s="3"/>
      <c r="W1221" s="3"/>
      <c r="X1221" s="3"/>
      <c r="Y1221" s="29"/>
      <c r="Z1221" s="3"/>
      <c r="AA1221" s="1"/>
      <c r="AB1221" s="3"/>
      <c r="AC1221" s="3"/>
      <c r="AD1221" s="3"/>
      <c r="AE1221" s="3"/>
      <c r="AF1221" s="3"/>
      <c r="AG1221" s="11"/>
      <c r="AH1221" s="3"/>
      <c r="AI1221" s="3"/>
      <c r="AJ1221" s="2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2"/>
      <c r="DJ1221" s="2"/>
      <c r="DK1221" s="2"/>
      <c r="DL1221" s="2"/>
      <c r="DM1221" s="2"/>
      <c r="DN1221" s="2"/>
      <c r="DO1221" s="2"/>
      <c r="DP1221" s="2"/>
      <c r="DQ1221" s="2"/>
      <c r="DR1221" s="2"/>
      <c r="DS1221" s="2"/>
      <c r="DT1221" s="2"/>
      <c r="DU1221" s="2"/>
      <c r="DV1221" s="2"/>
      <c r="DW1221" s="2"/>
      <c r="DX1221" s="2"/>
      <c r="DY1221" s="2"/>
      <c r="DZ1221" s="2"/>
      <c r="EA1221" s="2"/>
      <c r="EB1221" s="2"/>
      <c r="EC1221" s="2"/>
      <c r="ED1221" s="2"/>
      <c r="EE1221" s="2"/>
      <c r="EF1221" s="2"/>
      <c r="EG1221" s="2"/>
      <c r="EH1221" s="2"/>
      <c r="EI1221" s="2"/>
      <c r="EJ1221" s="2"/>
      <c r="EK1221" s="2"/>
      <c r="EL1221" s="2"/>
      <c r="EM1221" s="2"/>
      <c r="EN1221" s="2"/>
      <c r="EO1221" s="2"/>
      <c r="EP1221" s="2"/>
      <c r="EQ1221" s="2"/>
      <c r="ER1221" s="2"/>
      <c r="ES1221" s="2"/>
      <c r="ET1221" s="2"/>
      <c r="EU1221" s="2"/>
      <c r="EV1221" s="2"/>
      <c r="EW1221" s="2"/>
      <c r="EX1221" s="2"/>
      <c r="EY1221" s="2"/>
    </row>
    <row r="1222" spans="1:155" x14ac:dyDescent="0.15">
      <c r="A1222" s="115"/>
      <c r="B1222" s="116"/>
      <c r="C1222" s="14"/>
      <c r="D1222" s="95"/>
      <c r="E1222" s="93"/>
      <c r="F1222" s="14"/>
      <c r="G1222" s="14"/>
      <c r="H1222" s="14"/>
      <c r="I1222" s="14"/>
      <c r="J1222" s="13"/>
      <c r="K1222" s="29"/>
      <c r="L1222" s="2"/>
      <c r="M1222" s="17"/>
      <c r="N1222" s="12"/>
      <c r="O1222" s="12"/>
      <c r="P1222" s="17"/>
      <c r="Q1222" s="14"/>
      <c r="R1222" s="20"/>
      <c r="S1222" s="14"/>
      <c r="T1222" s="4"/>
      <c r="U1222" s="29"/>
      <c r="V1222" s="3"/>
      <c r="W1222" s="3"/>
      <c r="X1222" s="3"/>
      <c r="Y1222" s="29"/>
      <c r="Z1222" s="3"/>
      <c r="AA1222" s="1"/>
      <c r="AB1222" s="3"/>
      <c r="AC1222" s="3"/>
      <c r="AD1222" s="3"/>
      <c r="AE1222" s="3"/>
      <c r="AF1222" s="3"/>
      <c r="AG1222" s="11"/>
      <c r="AH1222" s="3"/>
      <c r="AI1222" s="3"/>
      <c r="AJ1222" s="2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2"/>
      <c r="DD1222" s="2"/>
      <c r="DE1222" s="2"/>
      <c r="DF1222" s="2"/>
      <c r="DG1222" s="2"/>
      <c r="DH1222" s="2"/>
      <c r="DI1222" s="2"/>
      <c r="DJ1222" s="2"/>
      <c r="DK1222" s="2"/>
      <c r="DL1222" s="2"/>
      <c r="DM1222" s="2"/>
      <c r="DN1222" s="2"/>
      <c r="DO1222" s="2"/>
      <c r="DP1222" s="2"/>
      <c r="DQ1222" s="2"/>
      <c r="DR1222" s="2"/>
      <c r="DS1222" s="2"/>
      <c r="DT1222" s="2"/>
      <c r="DU1222" s="2"/>
      <c r="DV1222" s="2"/>
      <c r="DW1222" s="2"/>
      <c r="DX1222" s="2"/>
      <c r="DY1222" s="2"/>
      <c r="DZ1222" s="2"/>
      <c r="EA1222" s="2"/>
      <c r="EB1222" s="2"/>
      <c r="EC1222" s="2"/>
      <c r="ED1222" s="2"/>
      <c r="EE1222" s="2"/>
      <c r="EF1222" s="2"/>
      <c r="EG1222" s="2"/>
      <c r="EH1222" s="2"/>
      <c r="EI1222" s="2"/>
      <c r="EJ1222" s="2"/>
      <c r="EK1222" s="2"/>
      <c r="EL1222" s="2"/>
      <c r="EM1222" s="2"/>
      <c r="EN1222" s="2"/>
      <c r="EO1222" s="2"/>
      <c r="EP1222" s="2"/>
      <c r="EQ1222" s="2"/>
      <c r="ER1222" s="2"/>
      <c r="ES1222" s="2"/>
      <c r="ET1222" s="2"/>
      <c r="EU1222" s="2"/>
      <c r="EV1222" s="2"/>
      <c r="EW1222" s="2"/>
      <c r="EX1222" s="2"/>
      <c r="EY1222" s="2"/>
    </row>
    <row r="1223" spans="1:155" x14ac:dyDescent="0.15">
      <c r="A1223" s="115"/>
      <c r="B1223" s="116"/>
      <c r="C1223" s="14"/>
      <c r="D1223" s="95"/>
      <c r="E1223" s="93"/>
      <c r="F1223" s="14"/>
      <c r="G1223" s="14"/>
      <c r="H1223" s="14"/>
      <c r="I1223" s="14"/>
      <c r="J1223" s="13"/>
      <c r="K1223" s="29"/>
      <c r="L1223" s="2"/>
      <c r="M1223" s="17"/>
      <c r="N1223" s="12"/>
      <c r="O1223" s="12"/>
      <c r="P1223" s="17"/>
      <c r="Q1223" s="14"/>
      <c r="R1223" s="20"/>
      <c r="S1223" s="14"/>
      <c r="T1223" s="4"/>
      <c r="U1223" s="29"/>
      <c r="V1223" s="3"/>
      <c r="W1223" s="3"/>
      <c r="X1223" s="3"/>
      <c r="Y1223" s="29"/>
      <c r="Z1223" s="3"/>
      <c r="AA1223" s="1"/>
      <c r="AB1223" s="3"/>
      <c r="AC1223" s="3"/>
      <c r="AD1223" s="3"/>
      <c r="AE1223" s="3"/>
      <c r="AF1223" s="3"/>
      <c r="AG1223" s="11"/>
      <c r="AH1223" s="3"/>
      <c r="AI1223" s="3"/>
      <c r="AJ1223" s="2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  <c r="CP1223" s="2"/>
      <c r="CQ1223" s="2"/>
      <c r="CR1223" s="2"/>
      <c r="CS1223" s="2"/>
      <c r="CT1223" s="2"/>
      <c r="CU1223" s="2"/>
      <c r="CV1223" s="2"/>
      <c r="CW1223" s="2"/>
      <c r="CX1223" s="2"/>
      <c r="CY1223" s="2"/>
      <c r="CZ1223" s="2"/>
      <c r="DA1223" s="2"/>
      <c r="DB1223" s="2"/>
      <c r="DC1223" s="2"/>
      <c r="DD1223" s="2"/>
      <c r="DE1223" s="2"/>
      <c r="DF1223" s="2"/>
      <c r="DG1223" s="2"/>
      <c r="DH1223" s="2"/>
      <c r="DI1223" s="2"/>
      <c r="DJ1223" s="2"/>
      <c r="DK1223" s="2"/>
      <c r="DL1223" s="2"/>
      <c r="DM1223" s="2"/>
      <c r="DN1223" s="2"/>
      <c r="DO1223" s="2"/>
      <c r="DP1223" s="2"/>
      <c r="DQ1223" s="2"/>
      <c r="DR1223" s="2"/>
      <c r="DS1223" s="2"/>
      <c r="DT1223" s="2"/>
      <c r="DU1223" s="2"/>
      <c r="DV1223" s="2"/>
      <c r="DW1223" s="2"/>
      <c r="DX1223" s="2"/>
      <c r="DY1223" s="2"/>
      <c r="DZ1223" s="2"/>
      <c r="EA1223" s="2"/>
      <c r="EB1223" s="2"/>
      <c r="EC1223" s="2"/>
      <c r="ED1223" s="2"/>
      <c r="EE1223" s="2"/>
      <c r="EF1223" s="2"/>
      <c r="EG1223" s="2"/>
      <c r="EH1223" s="2"/>
      <c r="EI1223" s="2"/>
      <c r="EJ1223" s="2"/>
      <c r="EK1223" s="2"/>
      <c r="EL1223" s="2"/>
      <c r="EM1223" s="2"/>
      <c r="EN1223" s="2"/>
      <c r="EO1223" s="2"/>
      <c r="EP1223" s="2"/>
      <c r="EQ1223" s="2"/>
      <c r="ER1223" s="2"/>
      <c r="ES1223" s="2"/>
      <c r="ET1223" s="2"/>
      <c r="EU1223" s="2"/>
      <c r="EV1223" s="2"/>
      <c r="EW1223" s="2"/>
      <c r="EX1223" s="2"/>
      <c r="EY1223" s="2"/>
    </row>
    <row r="1224" spans="1:155" x14ac:dyDescent="0.15">
      <c r="A1224" s="115"/>
      <c r="B1224" s="116"/>
      <c r="C1224" s="14"/>
      <c r="D1224" s="95"/>
      <c r="E1224" s="93"/>
      <c r="F1224" s="14"/>
      <c r="G1224" s="14"/>
      <c r="H1224" s="14"/>
      <c r="I1224" s="14"/>
      <c r="J1224" s="13"/>
      <c r="K1224" s="29"/>
      <c r="L1224" s="2"/>
      <c r="M1224" s="17"/>
      <c r="N1224" s="12"/>
      <c r="O1224" s="12"/>
      <c r="P1224" s="17"/>
      <c r="Q1224" s="14"/>
      <c r="R1224" s="20"/>
      <c r="S1224" s="14"/>
      <c r="T1224" s="4"/>
      <c r="U1224" s="29"/>
      <c r="V1224" s="3"/>
      <c r="W1224" s="3"/>
      <c r="X1224" s="3"/>
      <c r="Y1224" s="29"/>
      <c r="Z1224" s="3"/>
      <c r="AA1224" s="1"/>
      <c r="AB1224" s="3"/>
      <c r="AC1224" s="3"/>
      <c r="AD1224" s="3"/>
      <c r="AE1224" s="3"/>
      <c r="AF1224" s="3"/>
      <c r="AG1224" s="11"/>
      <c r="AH1224" s="3"/>
      <c r="AI1224" s="3"/>
      <c r="AJ1224" s="2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2"/>
      <c r="DH1224" s="2"/>
      <c r="DI1224" s="2"/>
      <c r="DJ1224" s="2"/>
      <c r="DK1224" s="2"/>
      <c r="DL1224" s="2"/>
      <c r="DM1224" s="2"/>
      <c r="DN1224" s="2"/>
      <c r="DO1224" s="2"/>
      <c r="DP1224" s="2"/>
      <c r="DQ1224" s="2"/>
      <c r="DR1224" s="2"/>
      <c r="DS1224" s="2"/>
      <c r="DT1224" s="2"/>
      <c r="DU1224" s="2"/>
      <c r="DV1224" s="2"/>
      <c r="DW1224" s="2"/>
      <c r="DX1224" s="2"/>
      <c r="DY1224" s="2"/>
      <c r="DZ1224" s="2"/>
      <c r="EA1224" s="2"/>
      <c r="EB1224" s="2"/>
      <c r="EC1224" s="2"/>
      <c r="ED1224" s="2"/>
      <c r="EE1224" s="2"/>
      <c r="EF1224" s="2"/>
      <c r="EG1224" s="2"/>
      <c r="EH1224" s="2"/>
      <c r="EI1224" s="2"/>
      <c r="EJ1224" s="2"/>
      <c r="EK1224" s="2"/>
      <c r="EL1224" s="2"/>
      <c r="EM1224" s="2"/>
      <c r="EN1224" s="2"/>
      <c r="EO1224" s="2"/>
      <c r="EP1224" s="2"/>
      <c r="EQ1224" s="2"/>
      <c r="ER1224" s="2"/>
      <c r="ES1224" s="2"/>
      <c r="ET1224" s="2"/>
      <c r="EU1224" s="2"/>
      <c r="EV1224" s="2"/>
      <c r="EW1224" s="2"/>
      <c r="EX1224" s="2"/>
      <c r="EY1224" s="2"/>
    </row>
    <row r="1225" spans="1:155" x14ac:dyDescent="0.15">
      <c r="A1225" s="115"/>
      <c r="B1225" s="116"/>
      <c r="C1225" s="14"/>
      <c r="D1225" s="95"/>
      <c r="E1225" s="93"/>
      <c r="F1225" s="14"/>
      <c r="G1225" s="14"/>
      <c r="H1225" s="14"/>
      <c r="I1225" s="14"/>
      <c r="J1225" s="13"/>
      <c r="K1225" s="29"/>
      <c r="L1225" s="2"/>
      <c r="M1225" s="17"/>
      <c r="N1225" s="12"/>
      <c r="O1225" s="12"/>
      <c r="P1225" s="17"/>
      <c r="Q1225" s="14"/>
      <c r="R1225" s="20"/>
      <c r="S1225" s="14"/>
      <c r="T1225" s="4"/>
      <c r="U1225" s="29"/>
      <c r="V1225" s="3"/>
      <c r="W1225" s="3"/>
      <c r="X1225" s="3"/>
      <c r="Y1225" s="29"/>
      <c r="Z1225" s="3"/>
      <c r="AA1225" s="1"/>
      <c r="AB1225" s="3"/>
      <c r="AC1225" s="3"/>
      <c r="AD1225" s="3"/>
      <c r="AE1225" s="3"/>
      <c r="AF1225" s="3"/>
      <c r="AG1225" s="11"/>
      <c r="AH1225" s="3"/>
      <c r="AI1225" s="3"/>
      <c r="AJ1225" s="2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  <c r="CP1225" s="2"/>
      <c r="CQ1225" s="2"/>
      <c r="CR1225" s="2"/>
      <c r="CS1225" s="2"/>
      <c r="CT1225" s="2"/>
      <c r="CU1225" s="2"/>
      <c r="CV1225" s="2"/>
      <c r="CW1225" s="2"/>
      <c r="CX1225" s="2"/>
      <c r="CY1225" s="2"/>
      <c r="CZ1225" s="2"/>
      <c r="DA1225" s="2"/>
      <c r="DB1225" s="2"/>
      <c r="DC1225" s="2"/>
      <c r="DD1225" s="2"/>
      <c r="DE1225" s="2"/>
      <c r="DF1225" s="2"/>
      <c r="DG1225" s="2"/>
      <c r="DH1225" s="2"/>
      <c r="DI1225" s="2"/>
      <c r="DJ1225" s="2"/>
      <c r="DK1225" s="2"/>
      <c r="DL1225" s="2"/>
      <c r="DM1225" s="2"/>
      <c r="DN1225" s="2"/>
      <c r="DO1225" s="2"/>
      <c r="DP1225" s="2"/>
      <c r="DQ1225" s="2"/>
      <c r="DR1225" s="2"/>
      <c r="DS1225" s="2"/>
      <c r="DT1225" s="2"/>
      <c r="DU1225" s="2"/>
      <c r="DV1225" s="2"/>
      <c r="DW1225" s="2"/>
      <c r="DX1225" s="2"/>
      <c r="DY1225" s="2"/>
      <c r="DZ1225" s="2"/>
      <c r="EA1225" s="2"/>
      <c r="EB1225" s="2"/>
      <c r="EC1225" s="2"/>
      <c r="ED1225" s="2"/>
      <c r="EE1225" s="2"/>
      <c r="EF1225" s="2"/>
      <c r="EG1225" s="2"/>
      <c r="EH1225" s="2"/>
      <c r="EI1225" s="2"/>
      <c r="EJ1225" s="2"/>
      <c r="EK1225" s="2"/>
      <c r="EL1225" s="2"/>
      <c r="EM1225" s="2"/>
      <c r="EN1225" s="2"/>
      <c r="EO1225" s="2"/>
      <c r="EP1225" s="2"/>
      <c r="EQ1225" s="2"/>
      <c r="ER1225" s="2"/>
      <c r="ES1225" s="2"/>
      <c r="ET1225" s="2"/>
      <c r="EU1225" s="2"/>
      <c r="EV1225" s="2"/>
      <c r="EW1225" s="2"/>
      <c r="EX1225" s="2"/>
      <c r="EY1225" s="2"/>
    </row>
    <row r="1226" spans="1:155" x14ac:dyDescent="0.15">
      <c r="A1226" s="115"/>
      <c r="B1226" s="116"/>
      <c r="C1226" s="14"/>
      <c r="D1226" s="95"/>
      <c r="E1226" s="93"/>
      <c r="F1226" s="14"/>
      <c r="G1226" s="14"/>
      <c r="H1226" s="14"/>
      <c r="I1226" s="14"/>
      <c r="J1226" s="13"/>
      <c r="K1226" s="29"/>
      <c r="L1226" s="2"/>
      <c r="M1226" s="17"/>
      <c r="N1226" s="12"/>
      <c r="O1226" s="12"/>
      <c r="P1226" s="17"/>
      <c r="Q1226" s="14"/>
      <c r="R1226" s="20"/>
      <c r="S1226" s="14"/>
      <c r="T1226" s="4"/>
      <c r="U1226" s="29"/>
      <c r="V1226" s="3"/>
      <c r="W1226" s="3"/>
      <c r="X1226" s="3"/>
      <c r="Y1226" s="29"/>
      <c r="Z1226" s="3"/>
      <c r="AA1226" s="1"/>
      <c r="AB1226" s="3"/>
      <c r="AC1226" s="3"/>
      <c r="AD1226" s="3"/>
      <c r="AE1226" s="3"/>
      <c r="AF1226" s="3"/>
      <c r="AG1226" s="11"/>
      <c r="AH1226" s="3"/>
      <c r="AI1226" s="3"/>
      <c r="AJ1226" s="2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  <c r="CO1226" s="2"/>
      <c r="CP1226" s="2"/>
      <c r="CQ1226" s="2"/>
      <c r="CR1226" s="2"/>
      <c r="CS1226" s="2"/>
      <c r="CT1226" s="2"/>
      <c r="CU1226" s="2"/>
      <c r="CV1226" s="2"/>
      <c r="CW1226" s="2"/>
      <c r="CX1226" s="2"/>
      <c r="CY1226" s="2"/>
      <c r="CZ1226" s="2"/>
      <c r="DA1226" s="2"/>
      <c r="DB1226" s="2"/>
      <c r="DC1226" s="2"/>
      <c r="DD1226" s="2"/>
      <c r="DE1226" s="2"/>
      <c r="DF1226" s="2"/>
      <c r="DG1226" s="2"/>
      <c r="DH1226" s="2"/>
      <c r="DI1226" s="2"/>
      <c r="DJ1226" s="2"/>
      <c r="DK1226" s="2"/>
      <c r="DL1226" s="2"/>
      <c r="DM1226" s="2"/>
      <c r="DN1226" s="2"/>
      <c r="DO1226" s="2"/>
      <c r="DP1226" s="2"/>
      <c r="DQ1226" s="2"/>
      <c r="DR1226" s="2"/>
      <c r="DS1226" s="2"/>
      <c r="DT1226" s="2"/>
      <c r="DU1226" s="2"/>
      <c r="DV1226" s="2"/>
      <c r="DW1226" s="2"/>
      <c r="DX1226" s="2"/>
      <c r="DY1226" s="2"/>
      <c r="DZ1226" s="2"/>
      <c r="EA1226" s="2"/>
      <c r="EB1226" s="2"/>
      <c r="EC1226" s="2"/>
      <c r="ED1226" s="2"/>
      <c r="EE1226" s="2"/>
      <c r="EF1226" s="2"/>
      <c r="EG1226" s="2"/>
      <c r="EH1226" s="2"/>
      <c r="EI1226" s="2"/>
      <c r="EJ1226" s="2"/>
      <c r="EK1226" s="2"/>
      <c r="EL1226" s="2"/>
      <c r="EM1226" s="2"/>
      <c r="EN1226" s="2"/>
      <c r="EO1226" s="2"/>
      <c r="EP1226" s="2"/>
      <c r="EQ1226" s="2"/>
      <c r="ER1226" s="2"/>
      <c r="ES1226" s="2"/>
      <c r="ET1226" s="2"/>
      <c r="EU1226" s="2"/>
      <c r="EV1226" s="2"/>
      <c r="EW1226" s="2"/>
      <c r="EX1226" s="2"/>
      <c r="EY1226" s="2"/>
    </row>
    <row r="1227" spans="1:155" x14ac:dyDescent="0.15">
      <c r="A1227" s="115"/>
      <c r="B1227" s="116"/>
      <c r="C1227" s="14"/>
      <c r="D1227" s="95"/>
      <c r="E1227" s="93"/>
      <c r="F1227" s="14"/>
      <c r="G1227" s="14"/>
      <c r="H1227" s="14"/>
      <c r="I1227" s="14"/>
      <c r="J1227" s="13"/>
      <c r="K1227" s="29"/>
      <c r="L1227" s="2"/>
      <c r="M1227" s="17"/>
      <c r="N1227" s="12"/>
      <c r="O1227" s="12"/>
      <c r="P1227" s="17"/>
      <c r="Q1227" s="14"/>
      <c r="R1227" s="20"/>
      <c r="S1227" s="14"/>
      <c r="T1227" s="4"/>
      <c r="U1227" s="29"/>
      <c r="V1227" s="3"/>
      <c r="W1227" s="3"/>
      <c r="X1227" s="3"/>
      <c r="Y1227" s="29"/>
      <c r="Z1227" s="3"/>
      <c r="AA1227" s="1"/>
      <c r="AB1227" s="3"/>
      <c r="AC1227" s="3"/>
      <c r="AD1227" s="3"/>
      <c r="AE1227" s="3"/>
      <c r="AF1227" s="3"/>
      <c r="AG1227" s="11"/>
      <c r="AH1227" s="3"/>
      <c r="AI1227" s="3"/>
      <c r="AJ1227" s="2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  <c r="CO1227" s="2"/>
      <c r="CP1227" s="2"/>
      <c r="CQ1227" s="2"/>
      <c r="CR1227" s="2"/>
      <c r="CS1227" s="2"/>
      <c r="CT1227" s="2"/>
      <c r="CU1227" s="2"/>
      <c r="CV1227" s="2"/>
      <c r="CW1227" s="2"/>
      <c r="CX1227" s="2"/>
      <c r="CY1227" s="2"/>
      <c r="CZ1227" s="2"/>
      <c r="DA1227" s="2"/>
      <c r="DB1227" s="2"/>
      <c r="DC1227" s="2"/>
      <c r="DD1227" s="2"/>
      <c r="DE1227" s="2"/>
      <c r="DF1227" s="2"/>
      <c r="DG1227" s="2"/>
      <c r="DH1227" s="2"/>
      <c r="DI1227" s="2"/>
      <c r="DJ1227" s="2"/>
      <c r="DK1227" s="2"/>
      <c r="DL1227" s="2"/>
      <c r="DM1227" s="2"/>
      <c r="DN1227" s="2"/>
      <c r="DO1227" s="2"/>
      <c r="DP1227" s="2"/>
      <c r="DQ1227" s="2"/>
      <c r="DR1227" s="2"/>
      <c r="DS1227" s="2"/>
      <c r="DT1227" s="2"/>
      <c r="DU1227" s="2"/>
      <c r="DV1227" s="2"/>
      <c r="DW1227" s="2"/>
      <c r="DX1227" s="2"/>
      <c r="DY1227" s="2"/>
      <c r="DZ1227" s="2"/>
      <c r="EA1227" s="2"/>
      <c r="EB1227" s="2"/>
      <c r="EC1227" s="2"/>
      <c r="ED1227" s="2"/>
      <c r="EE1227" s="2"/>
      <c r="EF1227" s="2"/>
      <c r="EG1227" s="2"/>
      <c r="EH1227" s="2"/>
      <c r="EI1227" s="2"/>
      <c r="EJ1227" s="2"/>
      <c r="EK1227" s="2"/>
      <c r="EL1227" s="2"/>
      <c r="EM1227" s="2"/>
      <c r="EN1227" s="2"/>
      <c r="EO1227" s="2"/>
      <c r="EP1227" s="2"/>
      <c r="EQ1227" s="2"/>
      <c r="ER1227" s="2"/>
      <c r="ES1227" s="2"/>
      <c r="ET1227" s="2"/>
      <c r="EU1227" s="2"/>
      <c r="EV1227" s="2"/>
      <c r="EW1227" s="2"/>
      <c r="EX1227" s="2"/>
      <c r="EY1227" s="2"/>
    </row>
    <row r="1228" spans="1:155" x14ac:dyDescent="0.15">
      <c r="A1228" s="115"/>
      <c r="B1228" s="116"/>
      <c r="C1228" s="14"/>
      <c r="D1228" s="95"/>
      <c r="E1228" s="93"/>
      <c r="F1228" s="14"/>
      <c r="G1228" s="14"/>
      <c r="H1228" s="14"/>
      <c r="I1228" s="14"/>
      <c r="J1228" s="13"/>
      <c r="K1228" s="29"/>
      <c r="L1228" s="2"/>
      <c r="M1228" s="17"/>
      <c r="N1228" s="12"/>
      <c r="O1228" s="12"/>
      <c r="P1228" s="17"/>
      <c r="Q1228" s="14"/>
      <c r="R1228" s="20"/>
      <c r="S1228" s="14"/>
      <c r="T1228" s="4"/>
      <c r="U1228" s="29"/>
      <c r="V1228" s="3"/>
      <c r="W1228" s="3"/>
      <c r="X1228" s="3"/>
      <c r="Y1228" s="29"/>
      <c r="Z1228" s="3"/>
      <c r="AA1228" s="1"/>
      <c r="AB1228" s="3"/>
      <c r="AC1228" s="3"/>
      <c r="AD1228" s="3"/>
      <c r="AE1228" s="3"/>
      <c r="AF1228" s="3"/>
      <c r="AG1228" s="11"/>
      <c r="AH1228" s="3"/>
      <c r="AI1228" s="3"/>
      <c r="AJ1228" s="2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  <c r="CO1228" s="2"/>
      <c r="CP1228" s="2"/>
      <c r="CQ1228" s="2"/>
      <c r="CR1228" s="2"/>
      <c r="CS1228" s="2"/>
      <c r="CT1228" s="2"/>
      <c r="CU1228" s="2"/>
      <c r="CV1228" s="2"/>
      <c r="CW1228" s="2"/>
      <c r="CX1228" s="2"/>
      <c r="CY1228" s="2"/>
      <c r="CZ1228" s="2"/>
      <c r="DA1228" s="2"/>
      <c r="DB1228" s="2"/>
      <c r="DC1228" s="2"/>
      <c r="DD1228" s="2"/>
      <c r="DE1228" s="2"/>
      <c r="DF1228" s="2"/>
      <c r="DG1228" s="2"/>
      <c r="DH1228" s="2"/>
      <c r="DI1228" s="2"/>
      <c r="DJ1228" s="2"/>
      <c r="DK1228" s="2"/>
      <c r="DL1228" s="2"/>
      <c r="DM1228" s="2"/>
      <c r="DN1228" s="2"/>
      <c r="DO1228" s="2"/>
      <c r="DP1228" s="2"/>
      <c r="DQ1228" s="2"/>
      <c r="DR1228" s="2"/>
      <c r="DS1228" s="2"/>
      <c r="DT1228" s="2"/>
      <c r="DU1228" s="2"/>
      <c r="DV1228" s="2"/>
      <c r="DW1228" s="2"/>
      <c r="DX1228" s="2"/>
      <c r="DY1228" s="2"/>
      <c r="DZ1228" s="2"/>
      <c r="EA1228" s="2"/>
      <c r="EB1228" s="2"/>
      <c r="EC1228" s="2"/>
      <c r="ED1228" s="2"/>
      <c r="EE1228" s="2"/>
      <c r="EF1228" s="2"/>
      <c r="EG1228" s="2"/>
      <c r="EH1228" s="2"/>
      <c r="EI1228" s="2"/>
      <c r="EJ1228" s="2"/>
      <c r="EK1228" s="2"/>
      <c r="EL1228" s="2"/>
      <c r="EM1228" s="2"/>
      <c r="EN1228" s="2"/>
      <c r="EO1228" s="2"/>
      <c r="EP1228" s="2"/>
      <c r="EQ1228" s="2"/>
      <c r="ER1228" s="2"/>
      <c r="ES1228" s="2"/>
      <c r="ET1228" s="2"/>
      <c r="EU1228" s="2"/>
      <c r="EV1228" s="2"/>
      <c r="EW1228" s="2"/>
      <c r="EX1228" s="2"/>
      <c r="EY1228" s="2"/>
    </row>
    <row r="1229" spans="1:155" x14ac:dyDescent="0.15">
      <c r="A1229" s="115"/>
      <c r="B1229" s="116"/>
      <c r="C1229" s="14"/>
      <c r="D1229" s="95"/>
      <c r="E1229" s="93"/>
      <c r="F1229" s="14"/>
      <c r="G1229" s="14"/>
      <c r="H1229" s="14"/>
      <c r="I1229" s="14"/>
      <c r="J1229" s="13"/>
      <c r="K1229" s="29"/>
      <c r="L1229" s="2"/>
      <c r="M1229" s="17"/>
      <c r="N1229" s="12"/>
      <c r="O1229" s="12"/>
      <c r="P1229" s="17"/>
      <c r="Q1229" s="14"/>
      <c r="R1229" s="20"/>
      <c r="S1229" s="14"/>
      <c r="T1229" s="4"/>
      <c r="U1229" s="29"/>
      <c r="V1229" s="3"/>
      <c r="W1229" s="3"/>
      <c r="X1229" s="3"/>
      <c r="Y1229" s="29"/>
      <c r="Z1229" s="3"/>
      <c r="AA1229" s="1"/>
      <c r="AB1229" s="3"/>
      <c r="AC1229" s="3"/>
      <c r="AD1229" s="3"/>
      <c r="AE1229" s="3"/>
      <c r="AF1229" s="3"/>
      <c r="AG1229" s="11"/>
      <c r="AH1229" s="3"/>
      <c r="AI1229" s="3"/>
      <c r="AJ1229" s="2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  <c r="CO1229" s="2"/>
      <c r="CP1229" s="2"/>
      <c r="CQ1229" s="2"/>
      <c r="CR1229" s="2"/>
      <c r="CS1229" s="2"/>
      <c r="CT1229" s="2"/>
      <c r="CU1229" s="2"/>
      <c r="CV1229" s="2"/>
      <c r="CW1229" s="2"/>
      <c r="CX1229" s="2"/>
      <c r="CY1229" s="2"/>
      <c r="CZ1229" s="2"/>
      <c r="DA1229" s="2"/>
      <c r="DB1229" s="2"/>
      <c r="DC1229" s="2"/>
      <c r="DD1229" s="2"/>
      <c r="DE1229" s="2"/>
      <c r="DF1229" s="2"/>
      <c r="DG1229" s="2"/>
      <c r="DH1229" s="2"/>
      <c r="DI1229" s="2"/>
      <c r="DJ1229" s="2"/>
      <c r="DK1229" s="2"/>
      <c r="DL1229" s="2"/>
      <c r="DM1229" s="2"/>
      <c r="DN1229" s="2"/>
      <c r="DO1229" s="2"/>
      <c r="DP1229" s="2"/>
      <c r="DQ1229" s="2"/>
      <c r="DR1229" s="2"/>
      <c r="DS1229" s="2"/>
      <c r="DT1229" s="2"/>
      <c r="DU1229" s="2"/>
      <c r="DV1229" s="2"/>
      <c r="DW1229" s="2"/>
      <c r="DX1229" s="2"/>
      <c r="DY1229" s="2"/>
      <c r="DZ1229" s="2"/>
      <c r="EA1229" s="2"/>
      <c r="EB1229" s="2"/>
      <c r="EC1229" s="2"/>
      <c r="ED1229" s="2"/>
      <c r="EE1229" s="2"/>
      <c r="EF1229" s="2"/>
      <c r="EG1229" s="2"/>
      <c r="EH1229" s="2"/>
      <c r="EI1229" s="2"/>
      <c r="EJ1229" s="2"/>
      <c r="EK1229" s="2"/>
      <c r="EL1229" s="2"/>
      <c r="EM1229" s="2"/>
      <c r="EN1229" s="2"/>
      <c r="EO1229" s="2"/>
      <c r="EP1229" s="2"/>
      <c r="EQ1229" s="2"/>
      <c r="ER1229" s="2"/>
      <c r="ES1229" s="2"/>
      <c r="ET1229" s="2"/>
      <c r="EU1229" s="2"/>
      <c r="EV1229" s="2"/>
      <c r="EW1229" s="2"/>
      <c r="EX1229" s="2"/>
      <c r="EY1229" s="2"/>
    </row>
    <row r="1230" spans="1:155" x14ac:dyDescent="0.15">
      <c r="A1230" s="115"/>
      <c r="B1230" s="116"/>
      <c r="C1230" s="14"/>
      <c r="D1230" s="95"/>
      <c r="E1230" s="93"/>
      <c r="F1230" s="14"/>
      <c r="G1230" s="14"/>
      <c r="H1230" s="14"/>
      <c r="I1230" s="14"/>
      <c r="J1230" s="13"/>
      <c r="K1230" s="29"/>
      <c r="L1230" s="2"/>
      <c r="M1230" s="17"/>
      <c r="N1230" s="12"/>
      <c r="O1230" s="12"/>
      <c r="P1230" s="17"/>
      <c r="Q1230" s="14"/>
      <c r="R1230" s="20"/>
      <c r="S1230" s="14"/>
      <c r="T1230" s="4"/>
      <c r="U1230" s="29"/>
      <c r="V1230" s="3"/>
      <c r="W1230" s="3"/>
      <c r="X1230" s="3"/>
      <c r="Y1230" s="29"/>
      <c r="Z1230" s="3"/>
      <c r="AA1230" s="1"/>
      <c r="AB1230" s="3"/>
      <c r="AC1230" s="3"/>
      <c r="AD1230" s="3"/>
      <c r="AE1230" s="3"/>
      <c r="AF1230" s="3"/>
      <c r="AG1230" s="11"/>
      <c r="AH1230" s="3"/>
      <c r="AI1230" s="3"/>
      <c r="AJ1230" s="2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  <c r="CP1230" s="2"/>
      <c r="CQ1230" s="2"/>
      <c r="CR1230" s="2"/>
      <c r="CS1230" s="2"/>
      <c r="CT1230" s="2"/>
      <c r="CU1230" s="2"/>
      <c r="CV1230" s="2"/>
      <c r="CW1230" s="2"/>
      <c r="CX1230" s="2"/>
      <c r="CY1230" s="2"/>
      <c r="CZ1230" s="2"/>
      <c r="DA1230" s="2"/>
      <c r="DB1230" s="2"/>
      <c r="DC1230" s="2"/>
      <c r="DD1230" s="2"/>
      <c r="DE1230" s="2"/>
      <c r="DF1230" s="2"/>
      <c r="DG1230" s="2"/>
      <c r="DH1230" s="2"/>
      <c r="DI1230" s="2"/>
      <c r="DJ1230" s="2"/>
      <c r="DK1230" s="2"/>
      <c r="DL1230" s="2"/>
      <c r="DM1230" s="2"/>
      <c r="DN1230" s="2"/>
      <c r="DO1230" s="2"/>
      <c r="DP1230" s="2"/>
      <c r="DQ1230" s="2"/>
      <c r="DR1230" s="2"/>
      <c r="DS1230" s="2"/>
      <c r="DT1230" s="2"/>
      <c r="DU1230" s="2"/>
      <c r="DV1230" s="2"/>
      <c r="DW1230" s="2"/>
      <c r="DX1230" s="2"/>
      <c r="DY1230" s="2"/>
      <c r="DZ1230" s="2"/>
      <c r="EA1230" s="2"/>
      <c r="EB1230" s="2"/>
      <c r="EC1230" s="2"/>
      <c r="ED1230" s="2"/>
      <c r="EE1230" s="2"/>
      <c r="EF1230" s="2"/>
      <c r="EG1230" s="2"/>
      <c r="EH1230" s="2"/>
      <c r="EI1230" s="2"/>
      <c r="EJ1230" s="2"/>
      <c r="EK1230" s="2"/>
      <c r="EL1230" s="2"/>
      <c r="EM1230" s="2"/>
      <c r="EN1230" s="2"/>
      <c r="EO1230" s="2"/>
      <c r="EP1230" s="2"/>
      <c r="EQ1230" s="2"/>
      <c r="ER1230" s="2"/>
      <c r="ES1230" s="2"/>
      <c r="ET1230" s="2"/>
      <c r="EU1230" s="2"/>
      <c r="EV1230" s="2"/>
      <c r="EW1230" s="2"/>
      <c r="EX1230" s="2"/>
      <c r="EY1230" s="2"/>
    </row>
    <row r="1231" spans="1:155" x14ac:dyDescent="0.15">
      <c r="A1231" s="115"/>
      <c r="B1231" s="116"/>
      <c r="C1231" s="14"/>
      <c r="D1231" s="95"/>
      <c r="E1231" s="93"/>
      <c r="F1231" s="14"/>
      <c r="G1231" s="14"/>
      <c r="H1231" s="14"/>
      <c r="I1231" s="14"/>
      <c r="J1231" s="13"/>
      <c r="K1231" s="29"/>
      <c r="L1231" s="2"/>
      <c r="M1231" s="17"/>
      <c r="N1231" s="12"/>
      <c r="O1231" s="12"/>
      <c r="P1231" s="17"/>
      <c r="Q1231" s="14"/>
      <c r="R1231" s="20"/>
      <c r="S1231" s="14"/>
      <c r="T1231" s="4"/>
      <c r="U1231" s="29"/>
      <c r="V1231" s="3"/>
      <c r="W1231" s="3"/>
      <c r="X1231" s="3"/>
      <c r="Y1231" s="29"/>
      <c r="Z1231" s="3"/>
      <c r="AA1231" s="1"/>
      <c r="AB1231" s="3"/>
      <c r="AC1231" s="3"/>
      <c r="AD1231" s="3"/>
      <c r="AE1231" s="3"/>
      <c r="AF1231" s="3"/>
      <c r="AG1231" s="11"/>
      <c r="AH1231" s="3"/>
      <c r="AI1231" s="3"/>
      <c r="AJ1231" s="2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  <c r="CP1231" s="2"/>
      <c r="CQ1231" s="2"/>
      <c r="CR1231" s="2"/>
      <c r="CS1231" s="2"/>
      <c r="CT1231" s="2"/>
      <c r="CU1231" s="2"/>
      <c r="CV1231" s="2"/>
      <c r="CW1231" s="2"/>
      <c r="CX1231" s="2"/>
      <c r="CY1231" s="2"/>
      <c r="CZ1231" s="2"/>
      <c r="DA1231" s="2"/>
      <c r="DB1231" s="2"/>
      <c r="DC1231" s="2"/>
      <c r="DD1231" s="2"/>
      <c r="DE1231" s="2"/>
      <c r="DF1231" s="2"/>
      <c r="DG1231" s="2"/>
      <c r="DH1231" s="2"/>
      <c r="DI1231" s="2"/>
      <c r="DJ1231" s="2"/>
      <c r="DK1231" s="2"/>
      <c r="DL1231" s="2"/>
      <c r="DM1231" s="2"/>
      <c r="DN1231" s="2"/>
      <c r="DO1231" s="2"/>
      <c r="DP1231" s="2"/>
      <c r="DQ1231" s="2"/>
      <c r="DR1231" s="2"/>
      <c r="DS1231" s="2"/>
      <c r="DT1231" s="2"/>
      <c r="DU1231" s="2"/>
      <c r="DV1231" s="2"/>
      <c r="DW1231" s="2"/>
      <c r="DX1231" s="2"/>
      <c r="DY1231" s="2"/>
      <c r="DZ1231" s="2"/>
      <c r="EA1231" s="2"/>
      <c r="EB1231" s="2"/>
      <c r="EC1231" s="2"/>
      <c r="ED1231" s="2"/>
      <c r="EE1231" s="2"/>
      <c r="EF1231" s="2"/>
      <c r="EG1231" s="2"/>
      <c r="EH1231" s="2"/>
      <c r="EI1231" s="2"/>
      <c r="EJ1231" s="2"/>
      <c r="EK1231" s="2"/>
      <c r="EL1231" s="2"/>
      <c r="EM1231" s="2"/>
      <c r="EN1231" s="2"/>
      <c r="EO1231" s="2"/>
      <c r="EP1231" s="2"/>
      <c r="EQ1231" s="2"/>
      <c r="ER1231" s="2"/>
      <c r="ES1231" s="2"/>
      <c r="ET1231" s="2"/>
      <c r="EU1231" s="2"/>
      <c r="EV1231" s="2"/>
      <c r="EW1231" s="2"/>
      <c r="EX1231" s="2"/>
      <c r="EY1231" s="2"/>
    </row>
    <row r="1232" spans="1:155" x14ac:dyDescent="0.15">
      <c r="A1232" s="115"/>
      <c r="B1232" s="116"/>
      <c r="C1232" s="14"/>
      <c r="D1232" s="95"/>
      <c r="E1232" s="93"/>
      <c r="F1232" s="14"/>
      <c r="G1232" s="14"/>
      <c r="H1232" s="14"/>
      <c r="I1232" s="14"/>
      <c r="J1232" s="13"/>
      <c r="K1232" s="29"/>
      <c r="L1232" s="2"/>
      <c r="M1232" s="17"/>
      <c r="N1232" s="12"/>
      <c r="O1232" s="12"/>
      <c r="P1232" s="17"/>
      <c r="Q1232" s="14"/>
      <c r="R1232" s="20"/>
      <c r="S1232" s="14"/>
      <c r="T1232" s="4"/>
      <c r="U1232" s="29"/>
      <c r="V1232" s="3"/>
      <c r="W1232" s="3"/>
      <c r="X1232" s="3"/>
      <c r="Y1232" s="29"/>
      <c r="Z1232" s="3"/>
      <c r="AA1232" s="1"/>
      <c r="AB1232" s="3"/>
      <c r="AC1232" s="3"/>
      <c r="AD1232" s="3"/>
      <c r="AE1232" s="3"/>
      <c r="AF1232" s="3"/>
      <c r="AG1232" s="11"/>
      <c r="AH1232" s="3"/>
      <c r="AI1232" s="3"/>
      <c r="AJ1232" s="2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  <c r="CP1232" s="2"/>
      <c r="CQ1232" s="2"/>
      <c r="CR1232" s="2"/>
      <c r="CS1232" s="2"/>
      <c r="CT1232" s="2"/>
      <c r="CU1232" s="2"/>
      <c r="CV1232" s="2"/>
      <c r="CW1232" s="2"/>
      <c r="CX1232" s="2"/>
      <c r="CY1232" s="2"/>
      <c r="CZ1232" s="2"/>
      <c r="DA1232" s="2"/>
      <c r="DB1232" s="2"/>
      <c r="DC1232" s="2"/>
      <c r="DD1232" s="2"/>
      <c r="DE1232" s="2"/>
      <c r="DF1232" s="2"/>
      <c r="DG1232" s="2"/>
      <c r="DH1232" s="2"/>
      <c r="DI1232" s="2"/>
      <c r="DJ1232" s="2"/>
      <c r="DK1232" s="2"/>
      <c r="DL1232" s="2"/>
      <c r="DM1232" s="2"/>
      <c r="DN1232" s="2"/>
      <c r="DO1232" s="2"/>
      <c r="DP1232" s="2"/>
      <c r="DQ1232" s="2"/>
      <c r="DR1232" s="2"/>
      <c r="DS1232" s="2"/>
      <c r="DT1232" s="2"/>
      <c r="DU1232" s="2"/>
      <c r="DV1232" s="2"/>
      <c r="DW1232" s="2"/>
      <c r="DX1232" s="2"/>
      <c r="DY1232" s="2"/>
      <c r="DZ1232" s="2"/>
      <c r="EA1232" s="2"/>
      <c r="EB1232" s="2"/>
      <c r="EC1232" s="2"/>
      <c r="ED1232" s="2"/>
      <c r="EE1232" s="2"/>
      <c r="EF1232" s="2"/>
      <c r="EG1232" s="2"/>
      <c r="EH1232" s="2"/>
      <c r="EI1232" s="2"/>
      <c r="EJ1232" s="2"/>
      <c r="EK1232" s="2"/>
      <c r="EL1232" s="2"/>
      <c r="EM1232" s="2"/>
      <c r="EN1232" s="2"/>
      <c r="EO1232" s="2"/>
      <c r="EP1232" s="2"/>
      <c r="EQ1232" s="2"/>
      <c r="ER1232" s="2"/>
      <c r="ES1232" s="2"/>
      <c r="ET1232" s="2"/>
      <c r="EU1232" s="2"/>
      <c r="EV1232" s="2"/>
      <c r="EW1232" s="2"/>
      <c r="EX1232" s="2"/>
      <c r="EY1232" s="2"/>
    </row>
    <row r="1233" spans="1:155" x14ac:dyDescent="0.15">
      <c r="A1233" s="115"/>
      <c r="B1233" s="116"/>
      <c r="C1233" s="14"/>
      <c r="D1233" s="95"/>
      <c r="E1233" s="93"/>
      <c r="F1233" s="14"/>
      <c r="G1233" s="14"/>
      <c r="H1233" s="14"/>
      <c r="I1233" s="14"/>
      <c r="J1233" s="13"/>
      <c r="K1233" s="29"/>
      <c r="L1233" s="2"/>
      <c r="M1233" s="17"/>
      <c r="N1233" s="12"/>
      <c r="O1233" s="12"/>
      <c r="P1233" s="17"/>
      <c r="Q1233" s="14"/>
      <c r="R1233" s="20"/>
      <c r="S1233" s="14"/>
      <c r="T1233" s="4"/>
      <c r="U1233" s="29"/>
      <c r="V1233" s="3"/>
      <c r="W1233" s="3"/>
      <c r="X1233" s="3"/>
      <c r="Y1233" s="29"/>
      <c r="Z1233" s="3"/>
      <c r="AA1233" s="1"/>
      <c r="AB1233" s="3"/>
      <c r="AC1233" s="3"/>
      <c r="AD1233" s="3"/>
      <c r="AE1233" s="3"/>
      <c r="AF1233" s="3"/>
      <c r="AG1233" s="11"/>
      <c r="AH1233" s="3"/>
      <c r="AI1233" s="3"/>
      <c r="AJ1233" s="2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  <c r="CS1233" s="2"/>
      <c r="CT1233" s="2"/>
      <c r="CU1233" s="2"/>
      <c r="CV1233" s="2"/>
      <c r="CW1233" s="2"/>
      <c r="CX1233" s="2"/>
      <c r="CY1233" s="2"/>
      <c r="CZ1233" s="2"/>
      <c r="DA1233" s="2"/>
      <c r="DB1233" s="2"/>
      <c r="DC1233" s="2"/>
      <c r="DD1233" s="2"/>
      <c r="DE1233" s="2"/>
      <c r="DF1233" s="2"/>
      <c r="DG1233" s="2"/>
      <c r="DH1233" s="2"/>
      <c r="DI1233" s="2"/>
      <c r="DJ1233" s="2"/>
      <c r="DK1233" s="2"/>
      <c r="DL1233" s="2"/>
      <c r="DM1233" s="2"/>
      <c r="DN1233" s="2"/>
      <c r="DO1233" s="2"/>
      <c r="DP1233" s="2"/>
      <c r="DQ1233" s="2"/>
      <c r="DR1233" s="2"/>
      <c r="DS1233" s="2"/>
      <c r="DT1233" s="2"/>
      <c r="DU1233" s="2"/>
      <c r="DV1233" s="2"/>
      <c r="DW1233" s="2"/>
      <c r="DX1233" s="2"/>
      <c r="DY1233" s="2"/>
      <c r="DZ1233" s="2"/>
      <c r="EA1233" s="2"/>
      <c r="EB1233" s="2"/>
      <c r="EC1233" s="2"/>
      <c r="ED1233" s="2"/>
      <c r="EE1233" s="2"/>
      <c r="EF1233" s="2"/>
      <c r="EG1233" s="2"/>
      <c r="EH1233" s="2"/>
      <c r="EI1233" s="2"/>
      <c r="EJ1233" s="2"/>
      <c r="EK1233" s="2"/>
      <c r="EL1233" s="2"/>
      <c r="EM1233" s="2"/>
      <c r="EN1233" s="2"/>
      <c r="EO1233" s="2"/>
      <c r="EP1233" s="2"/>
      <c r="EQ1233" s="2"/>
      <c r="ER1233" s="2"/>
      <c r="ES1233" s="2"/>
      <c r="ET1233" s="2"/>
      <c r="EU1233" s="2"/>
      <c r="EV1233" s="2"/>
      <c r="EW1233" s="2"/>
      <c r="EX1233" s="2"/>
      <c r="EY1233" s="2"/>
    </row>
    <row r="1234" spans="1:155" x14ac:dyDescent="0.15">
      <c r="A1234" s="115"/>
      <c r="B1234" s="116"/>
      <c r="C1234" s="14"/>
      <c r="D1234" s="95"/>
      <c r="E1234" s="93"/>
      <c r="F1234" s="14"/>
      <c r="G1234" s="14"/>
      <c r="H1234" s="14"/>
      <c r="I1234" s="14"/>
      <c r="J1234" s="13"/>
      <c r="K1234" s="29"/>
      <c r="L1234" s="2"/>
      <c r="M1234" s="17"/>
      <c r="N1234" s="12"/>
      <c r="O1234" s="12"/>
      <c r="P1234" s="17"/>
      <c r="Q1234" s="14"/>
      <c r="R1234" s="20"/>
      <c r="S1234" s="14"/>
      <c r="T1234" s="4"/>
      <c r="U1234" s="29"/>
      <c r="V1234" s="3"/>
      <c r="W1234" s="3"/>
      <c r="X1234" s="3"/>
      <c r="Y1234" s="29"/>
      <c r="Z1234" s="3"/>
      <c r="AA1234" s="1"/>
      <c r="AB1234" s="3"/>
      <c r="AC1234" s="3"/>
      <c r="AD1234" s="3"/>
      <c r="AE1234" s="3"/>
      <c r="AF1234" s="3"/>
      <c r="AG1234" s="11"/>
      <c r="AH1234" s="3"/>
      <c r="AI1234" s="3"/>
      <c r="AJ1234" s="2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  <c r="CO1234" s="2"/>
      <c r="CP1234" s="2"/>
      <c r="CQ1234" s="2"/>
      <c r="CR1234" s="2"/>
      <c r="CS1234" s="2"/>
      <c r="CT1234" s="2"/>
      <c r="CU1234" s="2"/>
      <c r="CV1234" s="2"/>
      <c r="CW1234" s="2"/>
      <c r="CX1234" s="2"/>
      <c r="CY1234" s="2"/>
      <c r="CZ1234" s="2"/>
      <c r="DA1234" s="2"/>
      <c r="DB1234" s="2"/>
      <c r="DC1234" s="2"/>
      <c r="DD1234" s="2"/>
      <c r="DE1234" s="2"/>
      <c r="DF1234" s="2"/>
      <c r="DG1234" s="2"/>
      <c r="DH1234" s="2"/>
      <c r="DI1234" s="2"/>
      <c r="DJ1234" s="2"/>
      <c r="DK1234" s="2"/>
      <c r="DL1234" s="2"/>
      <c r="DM1234" s="2"/>
      <c r="DN1234" s="2"/>
      <c r="DO1234" s="2"/>
      <c r="DP1234" s="2"/>
      <c r="DQ1234" s="2"/>
      <c r="DR1234" s="2"/>
      <c r="DS1234" s="2"/>
      <c r="DT1234" s="2"/>
      <c r="DU1234" s="2"/>
      <c r="DV1234" s="2"/>
      <c r="DW1234" s="2"/>
      <c r="DX1234" s="2"/>
      <c r="DY1234" s="2"/>
      <c r="DZ1234" s="2"/>
      <c r="EA1234" s="2"/>
      <c r="EB1234" s="2"/>
      <c r="EC1234" s="2"/>
      <c r="ED1234" s="2"/>
      <c r="EE1234" s="2"/>
      <c r="EF1234" s="2"/>
      <c r="EG1234" s="2"/>
      <c r="EH1234" s="2"/>
      <c r="EI1234" s="2"/>
      <c r="EJ1234" s="2"/>
      <c r="EK1234" s="2"/>
      <c r="EL1234" s="2"/>
      <c r="EM1234" s="2"/>
      <c r="EN1234" s="2"/>
      <c r="EO1234" s="2"/>
      <c r="EP1234" s="2"/>
      <c r="EQ1234" s="2"/>
      <c r="ER1234" s="2"/>
      <c r="ES1234" s="2"/>
      <c r="ET1234" s="2"/>
      <c r="EU1234" s="2"/>
      <c r="EV1234" s="2"/>
      <c r="EW1234" s="2"/>
      <c r="EX1234" s="2"/>
      <c r="EY1234" s="2"/>
    </row>
    <row r="1235" spans="1:155" x14ac:dyDescent="0.15">
      <c r="A1235" s="115"/>
      <c r="B1235" s="116"/>
      <c r="C1235" s="14"/>
      <c r="D1235" s="95"/>
      <c r="E1235" s="93"/>
      <c r="F1235" s="14"/>
      <c r="G1235" s="14"/>
      <c r="H1235" s="14"/>
      <c r="I1235" s="14"/>
      <c r="J1235" s="13"/>
      <c r="K1235" s="29"/>
      <c r="L1235" s="2"/>
      <c r="M1235" s="17"/>
      <c r="N1235" s="12"/>
      <c r="O1235" s="12"/>
      <c r="P1235" s="17"/>
      <c r="Q1235" s="14"/>
      <c r="R1235" s="20"/>
      <c r="S1235" s="14"/>
      <c r="T1235" s="4"/>
      <c r="U1235" s="29"/>
      <c r="V1235" s="3"/>
      <c r="W1235" s="3"/>
      <c r="X1235" s="3"/>
      <c r="Y1235" s="29"/>
      <c r="Z1235" s="3"/>
      <c r="AA1235" s="1"/>
      <c r="AB1235" s="3"/>
      <c r="AC1235" s="3"/>
      <c r="AD1235" s="3"/>
      <c r="AE1235" s="3"/>
      <c r="AF1235" s="3"/>
      <c r="AG1235" s="11"/>
      <c r="AH1235" s="3"/>
      <c r="AI1235" s="3"/>
      <c r="AJ1235" s="2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  <c r="CO1235" s="2"/>
      <c r="CP1235" s="2"/>
      <c r="CQ1235" s="2"/>
      <c r="CR1235" s="2"/>
      <c r="CS1235" s="2"/>
      <c r="CT1235" s="2"/>
      <c r="CU1235" s="2"/>
      <c r="CV1235" s="2"/>
      <c r="CW1235" s="2"/>
      <c r="CX1235" s="2"/>
      <c r="CY1235" s="2"/>
      <c r="CZ1235" s="2"/>
      <c r="DA1235" s="2"/>
      <c r="DB1235" s="2"/>
      <c r="DC1235" s="2"/>
      <c r="DD1235" s="2"/>
      <c r="DE1235" s="2"/>
      <c r="DF1235" s="2"/>
      <c r="DG1235" s="2"/>
      <c r="DH1235" s="2"/>
      <c r="DI1235" s="2"/>
      <c r="DJ1235" s="2"/>
      <c r="DK1235" s="2"/>
      <c r="DL1235" s="2"/>
      <c r="DM1235" s="2"/>
      <c r="DN1235" s="2"/>
      <c r="DO1235" s="2"/>
      <c r="DP1235" s="2"/>
      <c r="DQ1235" s="2"/>
      <c r="DR1235" s="2"/>
      <c r="DS1235" s="2"/>
      <c r="DT1235" s="2"/>
      <c r="DU1235" s="2"/>
      <c r="DV1235" s="2"/>
      <c r="DW1235" s="2"/>
      <c r="DX1235" s="2"/>
      <c r="DY1235" s="2"/>
      <c r="DZ1235" s="2"/>
      <c r="EA1235" s="2"/>
      <c r="EB1235" s="2"/>
      <c r="EC1235" s="2"/>
      <c r="ED1235" s="2"/>
      <c r="EE1235" s="2"/>
      <c r="EF1235" s="2"/>
      <c r="EG1235" s="2"/>
      <c r="EH1235" s="2"/>
      <c r="EI1235" s="2"/>
      <c r="EJ1235" s="2"/>
      <c r="EK1235" s="2"/>
      <c r="EL1235" s="2"/>
      <c r="EM1235" s="2"/>
      <c r="EN1235" s="2"/>
      <c r="EO1235" s="2"/>
      <c r="EP1235" s="2"/>
      <c r="EQ1235" s="2"/>
      <c r="ER1235" s="2"/>
      <c r="ES1235" s="2"/>
      <c r="ET1235" s="2"/>
      <c r="EU1235" s="2"/>
      <c r="EV1235" s="2"/>
      <c r="EW1235" s="2"/>
      <c r="EX1235" s="2"/>
      <c r="EY1235" s="2"/>
    </row>
    <row r="1236" spans="1:155" x14ac:dyDescent="0.15">
      <c r="A1236" s="115"/>
      <c r="B1236" s="116"/>
      <c r="C1236" s="14"/>
      <c r="D1236" s="95"/>
      <c r="E1236" s="93"/>
      <c r="F1236" s="14"/>
      <c r="G1236" s="14"/>
      <c r="H1236" s="14"/>
      <c r="I1236" s="14"/>
      <c r="J1236" s="13"/>
      <c r="K1236" s="29"/>
      <c r="L1236" s="2"/>
      <c r="M1236" s="17"/>
      <c r="N1236" s="12"/>
      <c r="O1236" s="12"/>
      <c r="P1236" s="17"/>
      <c r="Q1236" s="14"/>
      <c r="R1236" s="20"/>
      <c r="S1236" s="14"/>
      <c r="T1236" s="4"/>
      <c r="U1236" s="29"/>
      <c r="V1236" s="3"/>
      <c r="W1236" s="3"/>
      <c r="X1236" s="3"/>
      <c r="Y1236" s="29"/>
      <c r="Z1236" s="3"/>
      <c r="AA1236" s="1"/>
      <c r="AB1236" s="3"/>
      <c r="AC1236" s="3"/>
      <c r="AD1236" s="3"/>
      <c r="AE1236" s="3"/>
      <c r="AF1236" s="3"/>
      <c r="AG1236" s="11"/>
      <c r="AH1236" s="3"/>
      <c r="AI1236" s="3"/>
      <c r="AJ1236" s="2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  <c r="CP1236" s="2"/>
      <c r="CQ1236" s="2"/>
      <c r="CR1236" s="2"/>
      <c r="CS1236" s="2"/>
      <c r="CT1236" s="2"/>
      <c r="CU1236" s="2"/>
      <c r="CV1236" s="2"/>
      <c r="CW1236" s="2"/>
      <c r="CX1236" s="2"/>
      <c r="CY1236" s="2"/>
      <c r="CZ1236" s="2"/>
      <c r="DA1236" s="2"/>
      <c r="DB1236" s="2"/>
      <c r="DC1236" s="2"/>
      <c r="DD1236" s="2"/>
      <c r="DE1236" s="2"/>
      <c r="DF1236" s="2"/>
      <c r="DG1236" s="2"/>
      <c r="DH1236" s="2"/>
      <c r="DI1236" s="2"/>
      <c r="DJ1236" s="2"/>
      <c r="DK1236" s="2"/>
      <c r="DL1236" s="2"/>
      <c r="DM1236" s="2"/>
      <c r="DN1236" s="2"/>
      <c r="DO1236" s="2"/>
      <c r="DP1236" s="2"/>
      <c r="DQ1236" s="2"/>
      <c r="DR1236" s="2"/>
      <c r="DS1236" s="2"/>
      <c r="DT1236" s="2"/>
      <c r="DU1236" s="2"/>
      <c r="DV1236" s="2"/>
      <c r="DW1236" s="2"/>
      <c r="DX1236" s="2"/>
      <c r="DY1236" s="2"/>
      <c r="DZ1236" s="2"/>
      <c r="EA1236" s="2"/>
      <c r="EB1236" s="2"/>
      <c r="EC1236" s="2"/>
      <c r="ED1236" s="2"/>
      <c r="EE1236" s="2"/>
      <c r="EF1236" s="2"/>
      <c r="EG1236" s="2"/>
      <c r="EH1236" s="2"/>
      <c r="EI1236" s="2"/>
      <c r="EJ1236" s="2"/>
      <c r="EK1236" s="2"/>
      <c r="EL1236" s="2"/>
      <c r="EM1236" s="2"/>
      <c r="EN1236" s="2"/>
      <c r="EO1236" s="2"/>
      <c r="EP1236" s="2"/>
      <c r="EQ1236" s="2"/>
      <c r="ER1236" s="2"/>
      <c r="ES1236" s="2"/>
      <c r="ET1236" s="2"/>
      <c r="EU1236" s="2"/>
      <c r="EV1236" s="2"/>
      <c r="EW1236" s="2"/>
      <c r="EX1236" s="2"/>
      <c r="EY1236" s="2"/>
    </row>
    <row r="1237" spans="1:155" x14ac:dyDescent="0.15">
      <c r="A1237" s="115"/>
      <c r="B1237" s="116"/>
      <c r="C1237" s="14"/>
      <c r="D1237" s="95"/>
      <c r="E1237" s="93"/>
      <c r="F1237" s="14"/>
      <c r="G1237" s="14"/>
      <c r="H1237" s="14"/>
      <c r="I1237" s="14"/>
      <c r="J1237" s="13"/>
      <c r="K1237" s="29"/>
      <c r="L1237" s="2"/>
      <c r="M1237" s="17"/>
      <c r="N1237" s="12"/>
      <c r="O1237" s="12"/>
      <c r="P1237" s="17"/>
      <c r="Q1237" s="14"/>
      <c r="R1237" s="20"/>
      <c r="S1237" s="14"/>
      <c r="T1237" s="4"/>
      <c r="U1237" s="29"/>
      <c r="V1237" s="3"/>
      <c r="W1237" s="3"/>
      <c r="X1237" s="3"/>
      <c r="Y1237" s="29"/>
      <c r="Z1237" s="3"/>
      <c r="AA1237" s="1"/>
      <c r="AB1237" s="3"/>
      <c r="AC1237" s="3"/>
      <c r="AD1237" s="3"/>
      <c r="AE1237" s="3"/>
      <c r="AF1237" s="3"/>
      <c r="AG1237" s="11"/>
      <c r="AH1237" s="3"/>
      <c r="AI1237" s="3"/>
      <c r="AJ1237" s="2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  <c r="CO1237" s="2"/>
      <c r="CP1237" s="2"/>
      <c r="CQ1237" s="2"/>
      <c r="CR1237" s="2"/>
      <c r="CS1237" s="2"/>
      <c r="CT1237" s="2"/>
      <c r="CU1237" s="2"/>
      <c r="CV1237" s="2"/>
      <c r="CW1237" s="2"/>
      <c r="CX1237" s="2"/>
      <c r="CY1237" s="2"/>
      <c r="CZ1237" s="2"/>
      <c r="DA1237" s="2"/>
      <c r="DB1237" s="2"/>
      <c r="DC1237" s="2"/>
      <c r="DD1237" s="2"/>
      <c r="DE1237" s="2"/>
      <c r="DF1237" s="2"/>
      <c r="DG1237" s="2"/>
      <c r="DH1237" s="2"/>
      <c r="DI1237" s="2"/>
      <c r="DJ1237" s="2"/>
      <c r="DK1237" s="2"/>
      <c r="DL1237" s="2"/>
      <c r="DM1237" s="2"/>
      <c r="DN1237" s="2"/>
      <c r="DO1237" s="2"/>
      <c r="DP1237" s="2"/>
      <c r="DQ1237" s="2"/>
      <c r="DR1237" s="2"/>
      <c r="DS1237" s="2"/>
      <c r="DT1237" s="2"/>
      <c r="DU1237" s="2"/>
      <c r="DV1237" s="2"/>
      <c r="DW1237" s="2"/>
      <c r="DX1237" s="2"/>
      <c r="DY1237" s="2"/>
      <c r="DZ1237" s="2"/>
      <c r="EA1237" s="2"/>
      <c r="EB1237" s="2"/>
      <c r="EC1237" s="2"/>
      <c r="ED1237" s="2"/>
      <c r="EE1237" s="2"/>
      <c r="EF1237" s="2"/>
      <c r="EG1237" s="2"/>
      <c r="EH1237" s="2"/>
      <c r="EI1237" s="2"/>
      <c r="EJ1237" s="2"/>
      <c r="EK1237" s="2"/>
      <c r="EL1237" s="2"/>
      <c r="EM1237" s="2"/>
      <c r="EN1237" s="2"/>
      <c r="EO1237" s="2"/>
      <c r="EP1237" s="2"/>
      <c r="EQ1237" s="2"/>
      <c r="ER1237" s="2"/>
      <c r="ES1237" s="2"/>
      <c r="ET1237" s="2"/>
      <c r="EU1237" s="2"/>
      <c r="EV1237" s="2"/>
      <c r="EW1237" s="2"/>
      <c r="EX1237" s="2"/>
      <c r="EY1237" s="2"/>
    </row>
    <row r="1238" spans="1:155" x14ac:dyDescent="0.15">
      <c r="A1238" s="115"/>
      <c r="B1238" s="116"/>
      <c r="C1238" s="14"/>
      <c r="D1238" s="95"/>
      <c r="E1238" s="93"/>
      <c r="F1238" s="14"/>
      <c r="G1238" s="14"/>
      <c r="H1238" s="14"/>
      <c r="I1238" s="14"/>
      <c r="J1238" s="13"/>
      <c r="K1238" s="29"/>
      <c r="L1238" s="2"/>
      <c r="M1238" s="17"/>
      <c r="N1238" s="12"/>
      <c r="O1238" s="12"/>
      <c r="P1238" s="17"/>
      <c r="Q1238" s="14"/>
      <c r="R1238" s="20"/>
      <c r="S1238" s="14"/>
      <c r="T1238" s="4"/>
      <c r="U1238" s="29"/>
      <c r="V1238" s="3"/>
      <c r="W1238" s="3"/>
      <c r="X1238" s="3"/>
      <c r="Y1238" s="29"/>
      <c r="Z1238" s="3"/>
      <c r="AA1238" s="1"/>
      <c r="AB1238" s="3"/>
      <c r="AC1238" s="3"/>
      <c r="AD1238" s="3"/>
      <c r="AE1238" s="3"/>
      <c r="AF1238" s="3"/>
      <c r="AG1238" s="11"/>
      <c r="AH1238" s="3"/>
      <c r="AI1238" s="3"/>
      <c r="AJ1238" s="2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  <c r="CP1238" s="2"/>
      <c r="CQ1238" s="2"/>
      <c r="CR1238" s="2"/>
      <c r="CS1238" s="2"/>
      <c r="CT1238" s="2"/>
      <c r="CU1238" s="2"/>
      <c r="CV1238" s="2"/>
      <c r="CW1238" s="2"/>
      <c r="CX1238" s="2"/>
      <c r="CY1238" s="2"/>
      <c r="CZ1238" s="2"/>
      <c r="DA1238" s="2"/>
      <c r="DB1238" s="2"/>
      <c r="DC1238" s="2"/>
      <c r="DD1238" s="2"/>
      <c r="DE1238" s="2"/>
      <c r="DF1238" s="2"/>
      <c r="DG1238" s="2"/>
      <c r="DH1238" s="2"/>
      <c r="DI1238" s="2"/>
      <c r="DJ1238" s="2"/>
      <c r="DK1238" s="2"/>
      <c r="DL1238" s="2"/>
      <c r="DM1238" s="2"/>
      <c r="DN1238" s="2"/>
      <c r="DO1238" s="2"/>
      <c r="DP1238" s="2"/>
      <c r="DQ1238" s="2"/>
      <c r="DR1238" s="2"/>
      <c r="DS1238" s="2"/>
      <c r="DT1238" s="2"/>
      <c r="DU1238" s="2"/>
      <c r="DV1238" s="2"/>
      <c r="DW1238" s="2"/>
      <c r="DX1238" s="2"/>
      <c r="DY1238" s="2"/>
      <c r="DZ1238" s="2"/>
      <c r="EA1238" s="2"/>
      <c r="EB1238" s="2"/>
      <c r="EC1238" s="2"/>
      <c r="ED1238" s="2"/>
      <c r="EE1238" s="2"/>
      <c r="EF1238" s="2"/>
      <c r="EG1238" s="2"/>
      <c r="EH1238" s="2"/>
      <c r="EI1238" s="2"/>
      <c r="EJ1238" s="2"/>
      <c r="EK1238" s="2"/>
      <c r="EL1238" s="2"/>
      <c r="EM1238" s="2"/>
      <c r="EN1238" s="2"/>
      <c r="EO1238" s="2"/>
      <c r="EP1238" s="2"/>
      <c r="EQ1238" s="2"/>
      <c r="ER1238" s="2"/>
      <c r="ES1238" s="2"/>
      <c r="ET1238" s="2"/>
      <c r="EU1238" s="2"/>
      <c r="EV1238" s="2"/>
      <c r="EW1238" s="2"/>
      <c r="EX1238" s="2"/>
      <c r="EY1238" s="2"/>
    </row>
    <row r="1239" spans="1:155" x14ac:dyDescent="0.15">
      <c r="A1239" s="115"/>
      <c r="B1239" s="116"/>
      <c r="C1239" s="14"/>
      <c r="D1239" s="95"/>
      <c r="E1239" s="93"/>
      <c r="F1239" s="14"/>
      <c r="G1239" s="14"/>
      <c r="H1239" s="14"/>
      <c r="I1239" s="14"/>
      <c r="J1239" s="13"/>
      <c r="K1239" s="29"/>
      <c r="L1239" s="2"/>
      <c r="M1239" s="17"/>
      <c r="N1239" s="12"/>
      <c r="O1239" s="12"/>
      <c r="P1239" s="17"/>
      <c r="Q1239" s="14"/>
      <c r="R1239" s="20"/>
      <c r="S1239" s="14"/>
      <c r="T1239" s="4"/>
      <c r="U1239" s="29"/>
      <c r="V1239" s="3"/>
      <c r="W1239" s="3"/>
      <c r="X1239" s="3"/>
      <c r="Y1239" s="29"/>
      <c r="Z1239" s="3"/>
      <c r="AA1239" s="1"/>
      <c r="AB1239" s="3"/>
      <c r="AC1239" s="3"/>
      <c r="AD1239" s="3"/>
      <c r="AE1239" s="3"/>
      <c r="AF1239" s="3"/>
      <c r="AG1239" s="11"/>
      <c r="AH1239" s="3"/>
      <c r="AI1239" s="3"/>
      <c r="AJ1239" s="2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  <c r="CS1239" s="2"/>
      <c r="CT1239" s="2"/>
      <c r="CU1239" s="2"/>
      <c r="CV1239" s="2"/>
      <c r="CW1239" s="2"/>
      <c r="CX1239" s="2"/>
      <c r="CY1239" s="2"/>
      <c r="CZ1239" s="2"/>
      <c r="DA1239" s="2"/>
      <c r="DB1239" s="2"/>
      <c r="DC1239" s="2"/>
      <c r="DD1239" s="2"/>
      <c r="DE1239" s="2"/>
      <c r="DF1239" s="2"/>
      <c r="DG1239" s="2"/>
      <c r="DH1239" s="2"/>
      <c r="DI1239" s="2"/>
      <c r="DJ1239" s="2"/>
      <c r="DK1239" s="2"/>
      <c r="DL1239" s="2"/>
      <c r="DM1239" s="2"/>
      <c r="DN1239" s="2"/>
      <c r="DO1239" s="2"/>
      <c r="DP1239" s="2"/>
      <c r="DQ1239" s="2"/>
      <c r="DR1239" s="2"/>
      <c r="DS1239" s="2"/>
      <c r="DT1239" s="2"/>
      <c r="DU1239" s="2"/>
      <c r="DV1239" s="2"/>
      <c r="DW1239" s="2"/>
      <c r="DX1239" s="2"/>
      <c r="DY1239" s="2"/>
      <c r="DZ1239" s="2"/>
      <c r="EA1239" s="2"/>
      <c r="EB1239" s="2"/>
      <c r="EC1239" s="2"/>
      <c r="ED1239" s="2"/>
      <c r="EE1239" s="2"/>
      <c r="EF1239" s="2"/>
      <c r="EG1239" s="2"/>
      <c r="EH1239" s="2"/>
      <c r="EI1239" s="2"/>
      <c r="EJ1239" s="2"/>
      <c r="EK1239" s="2"/>
      <c r="EL1239" s="2"/>
      <c r="EM1239" s="2"/>
      <c r="EN1239" s="2"/>
      <c r="EO1239" s="2"/>
      <c r="EP1239" s="2"/>
      <c r="EQ1239" s="2"/>
      <c r="ER1239" s="2"/>
      <c r="ES1239" s="2"/>
      <c r="ET1239" s="2"/>
      <c r="EU1239" s="2"/>
      <c r="EV1239" s="2"/>
      <c r="EW1239" s="2"/>
      <c r="EX1239" s="2"/>
      <c r="EY1239" s="2"/>
    </row>
    <row r="1240" spans="1:155" x14ac:dyDescent="0.15">
      <c r="A1240" s="115"/>
      <c r="B1240" s="116"/>
      <c r="C1240" s="14"/>
      <c r="D1240" s="95"/>
      <c r="E1240" s="93"/>
      <c r="F1240" s="14"/>
      <c r="G1240" s="14"/>
      <c r="H1240" s="14"/>
      <c r="I1240" s="14"/>
      <c r="J1240" s="13"/>
      <c r="K1240" s="29"/>
      <c r="L1240" s="2"/>
      <c r="M1240" s="17"/>
      <c r="N1240" s="12"/>
      <c r="O1240" s="12"/>
      <c r="P1240" s="17"/>
      <c r="Q1240" s="14"/>
      <c r="R1240" s="20"/>
      <c r="S1240" s="14"/>
      <c r="T1240" s="4"/>
      <c r="U1240" s="29"/>
      <c r="V1240" s="3"/>
      <c r="W1240" s="3"/>
      <c r="X1240" s="3"/>
      <c r="Y1240" s="29"/>
      <c r="Z1240" s="3"/>
      <c r="AA1240" s="1"/>
      <c r="AB1240" s="3"/>
      <c r="AC1240" s="3"/>
      <c r="AD1240" s="3"/>
      <c r="AE1240" s="3"/>
      <c r="AF1240" s="3"/>
      <c r="AG1240" s="11"/>
      <c r="AH1240" s="3"/>
      <c r="AI1240" s="3"/>
      <c r="AJ1240" s="2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  <c r="CP1240" s="2"/>
      <c r="CQ1240" s="2"/>
      <c r="CR1240" s="2"/>
      <c r="CS1240" s="2"/>
      <c r="CT1240" s="2"/>
      <c r="CU1240" s="2"/>
      <c r="CV1240" s="2"/>
      <c r="CW1240" s="2"/>
      <c r="CX1240" s="2"/>
      <c r="CY1240" s="2"/>
      <c r="CZ1240" s="2"/>
      <c r="DA1240" s="2"/>
      <c r="DB1240" s="2"/>
      <c r="DC1240" s="2"/>
      <c r="DD1240" s="2"/>
      <c r="DE1240" s="2"/>
      <c r="DF1240" s="2"/>
      <c r="DG1240" s="2"/>
      <c r="DH1240" s="2"/>
      <c r="DI1240" s="2"/>
      <c r="DJ1240" s="2"/>
      <c r="DK1240" s="2"/>
      <c r="DL1240" s="2"/>
      <c r="DM1240" s="2"/>
      <c r="DN1240" s="2"/>
      <c r="DO1240" s="2"/>
      <c r="DP1240" s="2"/>
      <c r="DQ1240" s="2"/>
      <c r="DR1240" s="2"/>
      <c r="DS1240" s="2"/>
      <c r="DT1240" s="2"/>
      <c r="DU1240" s="2"/>
      <c r="DV1240" s="2"/>
      <c r="DW1240" s="2"/>
      <c r="DX1240" s="2"/>
      <c r="DY1240" s="2"/>
      <c r="DZ1240" s="2"/>
      <c r="EA1240" s="2"/>
      <c r="EB1240" s="2"/>
      <c r="EC1240" s="2"/>
      <c r="ED1240" s="2"/>
      <c r="EE1240" s="2"/>
      <c r="EF1240" s="2"/>
      <c r="EG1240" s="2"/>
      <c r="EH1240" s="2"/>
      <c r="EI1240" s="2"/>
      <c r="EJ1240" s="2"/>
      <c r="EK1240" s="2"/>
      <c r="EL1240" s="2"/>
      <c r="EM1240" s="2"/>
      <c r="EN1240" s="2"/>
      <c r="EO1240" s="2"/>
      <c r="EP1240" s="2"/>
      <c r="EQ1240" s="2"/>
      <c r="ER1240" s="2"/>
      <c r="ES1240" s="2"/>
      <c r="ET1240" s="2"/>
      <c r="EU1240" s="2"/>
      <c r="EV1240" s="2"/>
      <c r="EW1240" s="2"/>
      <c r="EX1240" s="2"/>
      <c r="EY1240" s="2"/>
    </row>
    <row r="1241" spans="1:155" x14ac:dyDescent="0.15">
      <c r="A1241" s="115"/>
      <c r="B1241" s="116"/>
      <c r="C1241" s="14"/>
      <c r="D1241" s="95"/>
      <c r="E1241" s="93"/>
      <c r="F1241" s="14"/>
      <c r="G1241" s="14"/>
      <c r="H1241" s="14"/>
      <c r="I1241" s="14"/>
      <c r="J1241" s="13"/>
      <c r="K1241" s="29"/>
      <c r="L1241" s="2"/>
      <c r="M1241" s="17"/>
      <c r="N1241" s="12"/>
      <c r="O1241" s="12"/>
      <c r="P1241" s="17"/>
      <c r="Q1241" s="14"/>
      <c r="R1241" s="20"/>
      <c r="S1241" s="14"/>
      <c r="T1241" s="4"/>
      <c r="U1241" s="29"/>
      <c r="V1241" s="3"/>
      <c r="W1241" s="3"/>
      <c r="X1241" s="3"/>
      <c r="Y1241" s="29"/>
      <c r="Z1241" s="3"/>
      <c r="AA1241" s="1"/>
      <c r="AB1241" s="3"/>
      <c r="AC1241" s="3"/>
      <c r="AD1241" s="3"/>
      <c r="AE1241" s="3"/>
      <c r="AF1241" s="3"/>
      <c r="AG1241" s="11"/>
      <c r="AH1241" s="3"/>
      <c r="AI1241" s="3"/>
      <c r="AJ1241" s="2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  <c r="CS1241" s="2"/>
      <c r="CT1241" s="2"/>
      <c r="CU1241" s="2"/>
      <c r="CV1241" s="2"/>
      <c r="CW1241" s="2"/>
      <c r="CX1241" s="2"/>
      <c r="CY1241" s="2"/>
      <c r="CZ1241" s="2"/>
      <c r="DA1241" s="2"/>
      <c r="DB1241" s="2"/>
      <c r="DC1241" s="2"/>
      <c r="DD1241" s="2"/>
      <c r="DE1241" s="2"/>
      <c r="DF1241" s="2"/>
      <c r="DG1241" s="2"/>
      <c r="DH1241" s="2"/>
      <c r="DI1241" s="2"/>
      <c r="DJ1241" s="2"/>
      <c r="DK1241" s="2"/>
      <c r="DL1241" s="2"/>
      <c r="DM1241" s="2"/>
      <c r="DN1241" s="2"/>
      <c r="DO1241" s="2"/>
      <c r="DP1241" s="2"/>
      <c r="DQ1241" s="2"/>
      <c r="DR1241" s="2"/>
      <c r="DS1241" s="2"/>
      <c r="DT1241" s="2"/>
      <c r="DU1241" s="2"/>
      <c r="DV1241" s="2"/>
      <c r="DW1241" s="2"/>
      <c r="DX1241" s="2"/>
      <c r="DY1241" s="2"/>
      <c r="DZ1241" s="2"/>
      <c r="EA1241" s="2"/>
      <c r="EB1241" s="2"/>
      <c r="EC1241" s="2"/>
      <c r="ED1241" s="2"/>
      <c r="EE1241" s="2"/>
      <c r="EF1241" s="2"/>
      <c r="EG1241" s="2"/>
      <c r="EH1241" s="2"/>
      <c r="EI1241" s="2"/>
      <c r="EJ1241" s="2"/>
      <c r="EK1241" s="2"/>
      <c r="EL1241" s="2"/>
      <c r="EM1241" s="2"/>
      <c r="EN1241" s="2"/>
      <c r="EO1241" s="2"/>
      <c r="EP1241" s="2"/>
      <c r="EQ1241" s="2"/>
      <c r="ER1241" s="2"/>
      <c r="ES1241" s="2"/>
      <c r="ET1241" s="2"/>
      <c r="EU1241" s="2"/>
      <c r="EV1241" s="2"/>
      <c r="EW1241" s="2"/>
      <c r="EX1241" s="2"/>
      <c r="EY1241" s="2"/>
    </row>
    <row r="1242" spans="1:155" x14ac:dyDescent="0.15">
      <c r="A1242" s="115"/>
      <c r="B1242" s="116"/>
      <c r="C1242" s="14"/>
      <c r="D1242" s="95"/>
      <c r="E1242" s="93"/>
      <c r="F1242" s="14"/>
      <c r="G1242" s="14"/>
      <c r="H1242" s="14"/>
      <c r="I1242" s="14"/>
      <c r="J1242" s="13"/>
      <c r="K1242" s="29"/>
      <c r="L1242" s="2"/>
      <c r="M1242" s="17"/>
      <c r="N1242" s="12"/>
      <c r="O1242" s="12"/>
      <c r="P1242" s="17"/>
      <c r="Q1242" s="14"/>
      <c r="R1242" s="20"/>
      <c r="S1242" s="14"/>
      <c r="T1242" s="4"/>
      <c r="U1242" s="29"/>
      <c r="V1242" s="3"/>
      <c r="W1242" s="3"/>
      <c r="X1242" s="3"/>
      <c r="Y1242" s="29"/>
      <c r="Z1242" s="3"/>
      <c r="AA1242" s="1"/>
      <c r="AB1242" s="3"/>
      <c r="AC1242" s="3"/>
      <c r="AD1242" s="3"/>
      <c r="AE1242" s="3"/>
      <c r="AF1242" s="3"/>
      <c r="AG1242" s="11"/>
      <c r="AH1242" s="3"/>
      <c r="AI1242" s="3"/>
      <c r="AJ1242" s="2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  <c r="CP1242" s="2"/>
      <c r="CQ1242" s="2"/>
      <c r="CR1242" s="2"/>
      <c r="CS1242" s="2"/>
      <c r="CT1242" s="2"/>
      <c r="CU1242" s="2"/>
      <c r="CV1242" s="2"/>
      <c r="CW1242" s="2"/>
      <c r="CX1242" s="2"/>
      <c r="CY1242" s="2"/>
      <c r="CZ1242" s="2"/>
      <c r="DA1242" s="2"/>
      <c r="DB1242" s="2"/>
      <c r="DC1242" s="2"/>
      <c r="DD1242" s="2"/>
      <c r="DE1242" s="2"/>
      <c r="DF1242" s="2"/>
      <c r="DG1242" s="2"/>
      <c r="DH1242" s="2"/>
      <c r="DI1242" s="2"/>
      <c r="DJ1242" s="2"/>
      <c r="DK1242" s="2"/>
      <c r="DL1242" s="2"/>
      <c r="DM1242" s="2"/>
      <c r="DN1242" s="2"/>
      <c r="DO1242" s="2"/>
      <c r="DP1242" s="2"/>
      <c r="DQ1242" s="2"/>
      <c r="DR1242" s="2"/>
      <c r="DS1242" s="2"/>
      <c r="DT1242" s="2"/>
      <c r="DU1242" s="2"/>
      <c r="DV1242" s="2"/>
      <c r="DW1242" s="2"/>
      <c r="DX1242" s="2"/>
      <c r="DY1242" s="2"/>
      <c r="DZ1242" s="2"/>
      <c r="EA1242" s="2"/>
      <c r="EB1242" s="2"/>
      <c r="EC1242" s="2"/>
      <c r="ED1242" s="2"/>
      <c r="EE1242" s="2"/>
      <c r="EF1242" s="2"/>
      <c r="EG1242" s="2"/>
      <c r="EH1242" s="2"/>
      <c r="EI1242" s="2"/>
      <c r="EJ1242" s="2"/>
      <c r="EK1242" s="2"/>
      <c r="EL1242" s="2"/>
      <c r="EM1242" s="2"/>
      <c r="EN1242" s="2"/>
      <c r="EO1242" s="2"/>
      <c r="EP1242" s="2"/>
      <c r="EQ1242" s="2"/>
      <c r="ER1242" s="2"/>
      <c r="ES1242" s="2"/>
      <c r="ET1242" s="2"/>
      <c r="EU1242" s="2"/>
      <c r="EV1242" s="2"/>
      <c r="EW1242" s="2"/>
      <c r="EX1242" s="2"/>
      <c r="EY1242" s="2"/>
    </row>
    <row r="1243" spans="1:155" x14ac:dyDescent="0.15">
      <c r="A1243" s="115"/>
      <c r="B1243" s="116"/>
      <c r="C1243" s="14"/>
      <c r="D1243" s="95"/>
      <c r="E1243" s="93"/>
      <c r="F1243" s="14"/>
      <c r="G1243" s="14"/>
      <c r="H1243" s="14"/>
      <c r="I1243" s="14"/>
      <c r="J1243" s="13"/>
      <c r="K1243" s="29"/>
      <c r="L1243" s="2"/>
      <c r="M1243" s="17"/>
      <c r="N1243" s="12"/>
      <c r="O1243" s="12"/>
      <c r="P1243" s="17"/>
      <c r="Q1243" s="14"/>
      <c r="R1243" s="20"/>
      <c r="S1243" s="14"/>
      <c r="T1243" s="4"/>
      <c r="U1243" s="29"/>
      <c r="V1243" s="3"/>
      <c r="W1243" s="3"/>
      <c r="X1243" s="3"/>
      <c r="Y1243" s="29"/>
      <c r="Z1243" s="3"/>
      <c r="AA1243" s="1"/>
      <c r="AB1243" s="3"/>
      <c r="AC1243" s="3"/>
      <c r="AD1243" s="3"/>
      <c r="AE1243" s="3"/>
      <c r="AF1243" s="3"/>
      <c r="AG1243" s="11"/>
      <c r="AH1243" s="3"/>
      <c r="AI1243" s="3"/>
      <c r="AJ1243" s="2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  <c r="CO1243" s="2"/>
      <c r="CP1243" s="2"/>
      <c r="CQ1243" s="2"/>
      <c r="CR1243" s="2"/>
      <c r="CS1243" s="2"/>
      <c r="CT1243" s="2"/>
      <c r="CU1243" s="2"/>
      <c r="CV1243" s="2"/>
      <c r="CW1243" s="2"/>
      <c r="CX1243" s="2"/>
      <c r="CY1243" s="2"/>
      <c r="CZ1243" s="2"/>
      <c r="DA1243" s="2"/>
      <c r="DB1243" s="2"/>
      <c r="DC1243" s="2"/>
      <c r="DD1243" s="2"/>
      <c r="DE1243" s="2"/>
      <c r="DF1243" s="2"/>
      <c r="DG1243" s="2"/>
      <c r="DH1243" s="2"/>
      <c r="DI1243" s="2"/>
      <c r="DJ1243" s="2"/>
      <c r="DK1243" s="2"/>
      <c r="DL1243" s="2"/>
      <c r="DM1243" s="2"/>
      <c r="DN1243" s="2"/>
      <c r="DO1243" s="2"/>
      <c r="DP1243" s="2"/>
      <c r="DQ1243" s="2"/>
      <c r="DR1243" s="2"/>
      <c r="DS1243" s="2"/>
      <c r="DT1243" s="2"/>
      <c r="DU1243" s="2"/>
      <c r="DV1243" s="2"/>
      <c r="DW1243" s="2"/>
      <c r="DX1243" s="2"/>
      <c r="DY1243" s="2"/>
      <c r="DZ1243" s="2"/>
      <c r="EA1243" s="2"/>
      <c r="EB1243" s="2"/>
      <c r="EC1243" s="2"/>
      <c r="ED1243" s="2"/>
      <c r="EE1243" s="2"/>
      <c r="EF1243" s="2"/>
      <c r="EG1243" s="2"/>
      <c r="EH1243" s="2"/>
      <c r="EI1243" s="2"/>
      <c r="EJ1243" s="2"/>
      <c r="EK1243" s="2"/>
      <c r="EL1243" s="2"/>
      <c r="EM1243" s="2"/>
      <c r="EN1243" s="2"/>
      <c r="EO1243" s="2"/>
      <c r="EP1243" s="2"/>
      <c r="EQ1243" s="2"/>
      <c r="ER1243" s="2"/>
      <c r="ES1243" s="2"/>
      <c r="ET1243" s="2"/>
      <c r="EU1243" s="2"/>
      <c r="EV1243" s="2"/>
      <c r="EW1243" s="2"/>
      <c r="EX1243" s="2"/>
      <c r="EY1243" s="2"/>
    </row>
    <row r="1244" spans="1:155" x14ac:dyDescent="0.15">
      <c r="A1244" s="115"/>
      <c r="B1244" s="116"/>
      <c r="C1244" s="14"/>
      <c r="D1244" s="95"/>
      <c r="E1244" s="93"/>
      <c r="F1244" s="14"/>
      <c r="G1244" s="14"/>
      <c r="H1244" s="14"/>
      <c r="I1244" s="14"/>
      <c r="J1244" s="13"/>
      <c r="K1244" s="29"/>
      <c r="L1244" s="2"/>
      <c r="M1244" s="17"/>
      <c r="N1244" s="12"/>
      <c r="O1244" s="12"/>
      <c r="P1244" s="17"/>
      <c r="Q1244" s="14"/>
      <c r="R1244" s="20"/>
      <c r="S1244" s="14"/>
      <c r="T1244" s="4"/>
      <c r="U1244" s="29"/>
      <c r="V1244" s="3"/>
      <c r="W1244" s="3"/>
      <c r="X1244" s="3"/>
      <c r="Y1244" s="29"/>
      <c r="Z1244" s="3"/>
      <c r="AA1244" s="1"/>
      <c r="AB1244" s="3"/>
      <c r="AC1244" s="3"/>
      <c r="AD1244" s="3"/>
      <c r="AE1244" s="3"/>
      <c r="AF1244" s="3"/>
      <c r="AG1244" s="11"/>
      <c r="AH1244" s="3"/>
      <c r="AI1244" s="3"/>
      <c r="AJ1244" s="2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  <c r="CP1244" s="2"/>
      <c r="CQ1244" s="2"/>
      <c r="CR1244" s="2"/>
      <c r="CS1244" s="2"/>
      <c r="CT1244" s="2"/>
      <c r="CU1244" s="2"/>
      <c r="CV1244" s="2"/>
      <c r="CW1244" s="2"/>
      <c r="CX1244" s="2"/>
      <c r="CY1244" s="2"/>
      <c r="CZ1244" s="2"/>
      <c r="DA1244" s="2"/>
      <c r="DB1244" s="2"/>
      <c r="DC1244" s="2"/>
      <c r="DD1244" s="2"/>
      <c r="DE1244" s="2"/>
      <c r="DF1244" s="2"/>
      <c r="DG1244" s="2"/>
      <c r="DH1244" s="2"/>
      <c r="DI1244" s="2"/>
      <c r="DJ1244" s="2"/>
      <c r="DK1244" s="2"/>
      <c r="DL1244" s="2"/>
      <c r="DM1244" s="2"/>
      <c r="DN1244" s="2"/>
      <c r="DO1244" s="2"/>
      <c r="DP1244" s="2"/>
      <c r="DQ1244" s="2"/>
      <c r="DR1244" s="2"/>
      <c r="DS1244" s="2"/>
      <c r="DT1244" s="2"/>
      <c r="DU1244" s="2"/>
      <c r="DV1244" s="2"/>
      <c r="DW1244" s="2"/>
      <c r="DX1244" s="2"/>
      <c r="DY1244" s="2"/>
      <c r="DZ1244" s="2"/>
      <c r="EA1244" s="2"/>
      <c r="EB1244" s="2"/>
      <c r="EC1244" s="2"/>
      <c r="ED1244" s="2"/>
      <c r="EE1244" s="2"/>
      <c r="EF1244" s="2"/>
      <c r="EG1244" s="2"/>
      <c r="EH1244" s="2"/>
      <c r="EI1244" s="2"/>
      <c r="EJ1244" s="2"/>
      <c r="EK1244" s="2"/>
      <c r="EL1244" s="2"/>
      <c r="EM1244" s="2"/>
      <c r="EN1244" s="2"/>
      <c r="EO1244" s="2"/>
      <c r="EP1244" s="2"/>
      <c r="EQ1244" s="2"/>
      <c r="ER1244" s="2"/>
      <c r="ES1244" s="2"/>
      <c r="ET1244" s="2"/>
      <c r="EU1244" s="2"/>
      <c r="EV1244" s="2"/>
      <c r="EW1244" s="2"/>
      <c r="EX1244" s="2"/>
      <c r="EY1244" s="2"/>
    </row>
    <row r="1245" spans="1:155" x14ac:dyDescent="0.15">
      <c r="A1245" s="115"/>
      <c r="B1245" s="116"/>
      <c r="C1245" s="14"/>
      <c r="D1245" s="95"/>
      <c r="E1245" s="93"/>
      <c r="F1245" s="14"/>
      <c r="G1245" s="14"/>
      <c r="H1245" s="14"/>
      <c r="I1245" s="14"/>
      <c r="J1245" s="13"/>
      <c r="K1245" s="29"/>
      <c r="L1245" s="2"/>
      <c r="M1245" s="17"/>
      <c r="N1245" s="12"/>
      <c r="O1245" s="12"/>
      <c r="P1245" s="17"/>
      <c r="Q1245" s="14"/>
      <c r="R1245" s="20"/>
      <c r="S1245" s="14"/>
      <c r="T1245" s="4"/>
      <c r="U1245" s="29"/>
      <c r="V1245" s="3"/>
      <c r="W1245" s="3"/>
      <c r="X1245" s="3"/>
      <c r="Y1245" s="29"/>
      <c r="Z1245" s="3"/>
      <c r="AA1245" s="1"/>
      <c r="AB1245" s="3"/>
      <c r="AC1245" s="3"/>
      <c r="AD1245" s="3"/>
      <c r="AE1245" s="3"/>
      <c r="AF1245" s="3"/>
      <c r="AG1245" s="11"/>
      <c r="AH1245" s="3"/>
      <c r="AI1245" s="3"/>
      <c r="AJ1245" s="2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  <c r="DA1245" s="2"/>
      <c r="DB1245" s="2"/>
      <c r="DC1245" s="2"/>
      <c r="DD1245" s="2"/>
      <c r="DE1245" s="2"/>
      <c r="DF1245" s="2"/>
      <c r="DG1245" s="2"/>
      <c r="DH1245" s="2"/>
      <c r="DI1245" s="2"/>
      <c r="DJ1245" s="2"/>
      <c r="DK1245" s="2"/>
      <c r="DL1245" s="2"/>
      <c r="DM1245" s="2"/>
      <c r="DN1245" s="2"/>
      <c r="DO1245" s="2"/>
      <c r="DP1245" s="2"/>
      <c r="DQ1245" s="2"/>
      <c r="DR1245" s="2"/>
      <c r="DS1245" s="2"/>
      <c r="DT1245" s="2"/>
      <c r="DU1245" s="2"/>
      <c r="DV1245" s="2"/>
      <c r="DW1245" s="2"/>
      <c r="DX1245" s="2"/>
      <c r="DY1245" s="2"/>
      <c r="DZ1245" s="2"/>
      <c r="EA1245" s="2"/>
      <c r="EB1245" s="2"/>
      <c r="EC1245" s="2"/>
      <c r="ED1245" s="2"/>
      <c r="EE1245" s="2"/>
      <c r="EF1245" s="2"/>
      <c r="EG1245" s="2"/>
      <c r="EH1245" s="2"/>
      <c r="EI1245" s="2"/>
      <c r="EJ1245" s="2"/>
      <c r="EK1245" s="2"/>
      <c r="EL1245" s="2"/>
      <c r="EM1245" s="2"/>
      <c r="EN1245" s="2"/>
      <c r="EO1245" s="2"/>
      <c r="EP1245" s="2"/>
      <c r="EQ1245" s="2"/>
      <c r="ER1245" s="2"/>
      <c r="ES1245" s="2"/>
      <c r="ET1245" s="2"/>
      <c r="EU1245" s="2"/>
      <c r="EV1245" s="2"/>
      <c r="EW1245" s="2"/>
      <c r="EX1245" s="2"/>
      <c r="EY1245" s="2"/>
    </row>
    <row r="1246" spans="1:155" x14ac:dyDescent="0.15">
      <c r="A1246" s="115"/>
      <c r="B1246" s="116"/>
      <c r="C1246" s="14"/>
      <c r="D1246" s="95"/>
      <c r="E1246" s="93"/>
      <c r="F1246" s="14"/>
      <c r="G1246" s="14"/>
      <c r="H1246" s="14"/>
      <c r="I1246" s="14"/>
      <c r="J1246" s="13"/>
      <c r="K1246" s="29"/>
      <c r="L1246" s="2"/>
      <c r="M1246" s="17"/>
      <c r="N1246" s="12"/>
      <c r="O1246" s="12"/>
      <c r="P1246" s="17"/>
      <c r="Q1246" s="14"/>
      <c r="R1246" s="20"/>
      <c r="S1246" s="14"/>
      <c r="T1246" s="4"/>
      <c r="U1246" s="29"/>
      <c r="V1246" s="3"/>
      <c r="W1246" s="3"/>
      <c r="X1246" s="3"/>
      <c r="Y1246" s="29"/>
      <c r="Z1246" s="3"/>
      <c r="AA1246" s="1"/>
      <c r="AB1246" s="3"/>
      <c r="AC1246" s="3"/>
      <c r="AD1246" s="3"/>
      <c r="AE1246" s="3"/>
      <c r="AF1246" s="3"/>
      <c r="AG1246" s="11"/>
      <c r="AH1246" s="3"/>
      <c r="AI1246" s="3"/>
      <c r="AJ1246" s="2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2"/>
      <c r="DD1246" s="2"/>
      <c r="DE1246" s="2"/>
      <c r="DF1246" s="2"/>
      <c r="DG1246" s="2"/>
      <c r="DH1246" s="2"/>
      <c r="DI1246" s="2"/>
      <c r="DJ1246" s="2"/>
      <c r="DK1246" s="2"/>
      <c r="DL1246" s="2"/>
      <c r="DM1246" s="2"/>
      <c r="DN1246" s="2"/>
      <c r="DO1246" s="2"/>
      <c r="DP1246" s="2"/>
      <c r="DQ1246" s="2"/>
      <c r="DR1246" s="2"/>
      <c r="DS1246" s="2"/>
      <c r="DT1246" s="2"/>
      <c r="DU1246" s="2"/>
      <c r="DV1246" s="2"/>
      <c r="DW1246" s="2"/>
      <c r="DX1246" s="2"/>
      <c r="DY1246" s="2"/>
      <c r="DZ1246" s="2"/>
      <c r="EA1246" s="2"/>
      <c r="EB1246" s="2"/>
      <c r="EC1246" s="2"/>
      <c r="ED1246" s="2"/>
      <c r="EE1246" s="2"/>
      <c r="EF1246" s="2"/>
      <c r="EG1246" s="2"/>
      <c r="EH1246" s="2"/>
      <c r="EI1246" s="2"/>
      <c r="EJ1246" s="2"/>
      <c r="EK1246" s="2"/>
      <c r="EL1246" s="2"/>
      <c r="EM1246" s="2"/>
      <c r="EN1246" s="2"/>
      <c r="EO1246" s="2"/>
      <c r="EP1246" s="2"/>
      <c r="EQ1246" s="2"/>
      <c r="ER1246" s="2"/>
      <c r="ES1246" s="2"/>
      <c r="ET1246" s="2"/>
      <c r="EU1246" s="2"/>
      <c r="EV1246" s="2"/>
      <c r="EW1246" s="2"/>
      <c r="EX1246" s="2"/>
      <c r="EY1246" s="2"/>
    </row>
    <row r="1247" spans="1:155" x14ac:dyDescent="0.15">
      <c r="A1247" s="115"/>
      <c r="B1247" s="116"/>
      <c r="C1247" s="14"/>
      <c r="D1247" s="95"/>
      <c r="E1247" s="93"/>
      <c r="F1247" s="14"/>
      <c r="G1247" s="14"/>
      <c r="H1247" s="14"/>
      <c r="I1247" s="14"/>
      <c r="J1247" s="13"/>
      <c r="K1247" s="29"/>
      <c r="L1247" s="2"/>
      <c r="M1247" s="17"/>
      <c r="N1247" s="12"/>
      <c r="O1247" s="12"/>
      <c r="P1247" s="17"/>
      <c r="Q1247" s="14"/>
      <c r="R1247" s="20"/>
      <c r="S1247" s="14"/>
      <c r="T1247" s="4"/>
      <c r="U1247" s="29"/>
      <c r="V1247" s="3"/>
      <c r="W1247" s="3"/>
      <c r="X1247" s="3"/>
      <c r="Y1247" s="29"/>
      <c r="Z1247" s="3"/>
      <c r="AA1247" s="1"/>
      <c r="AB1247" s="3"/>
      <c r="AC1247" s="3"/>
      <c r="AD1247" s="3"/>
      <c r="AE1247" s="3"/>
      <c r="AF1247" s="3"/>
      <c r="AG1247" s="11"/>
      <c r="AH1247" s="3"/>
      <c r="AI1247" s="3"/>
      <c r="AJ1247" s="2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  <c r="CO1247" s="2"/>
      <c r="CP1247" s="2"/>
      <c r="CQ1247" s="2"/>
      <c r="CR1247" s="2"/>
      <c r="CS1247" s="2"/>
      <c r="CT1247" s="2"/>
      <c r="CU1247" s="2"/>
      <c r="CV1247" s="2"/>
      <c r="CW1247" s="2"/>
      <c r="CX1247" s="2"/>
      <c r="CY1247" s="2"/>
      <c r="CZ1247" s="2"/>
      <c r="DA1247" s="2"/>
      <c r="DB1247" s="2"/>
      <c r="DC1247" s="2"/>
      <c r="DD1247" s="2"/>
      <c r="DE1247" s="2"/>
      <c r="DF1247" s="2"/>
      <c r="DG1247" s="2"/>
      <c r="DH1247" s="2"/>
      <c r="DI1247" s="2"/>
      <c r="DJ1247" s="2"/>
      <c r="DK1247" s="2"/>
      <c r="DL1247" s="2"/>
      <c r="DM1247" s="2"/>
      <c r="DN1247" s="2"/>
      <c r="DO1247" s="2"/>
      <c r="DP1247" s="2"/>
      <c r="DQ1247" s="2"/>
      <c r="DR1247" s="2"/>
      <c r="DS1247" s="2"/>
      <c r="DT1247" s="2"/>
      <c r="DU1247" s="2"/>
      <c r="DV1247" s="2"/>
      <c r="DW1247" s="2"/>
      <c r="DX1247" s="2"/>
      <c r="DY1247" s="2"/>
      <c r="DZ1247" s="2"/>
      <c r="EA1247" s="2"/>
      <c r="EB1247" s="2"/>
      <c r="EC1247" s="2"/>
      <c r="ED1247" s="2"/>
      <c r="EE1247" s="2"/>
      <c r="EF1247" s="2"/>
      <c r="EG1247" s="2"/>
      <c r="EH1247" s="2"/>
      <c r="EI1247" s="2"/>
      <c r="EJ1247" s="2"/>
      <c r="EK1247" s="2"/>
      <c r="EL1247" s="2"/>
      <c r="EM1247" s="2"/>
      <c r="EN1247" s="2"/>
      <c r="EO1247" s="2"/>
      <c r="EP1247" s="2"/>
      <c r="EQ1247" s="2"/>
      <c r="ER1247" s="2"/>
      <c r="ES1247" s="2"/>
      <c r="ET1247" s="2"/>
      <c r="EU1247" s="2"/>
      <c r="EV1247" s="2"/>
      <c r="EW1247" s="2"/>
      <c r="EX1247" s="2"/>
      <c r="EY1247" s="2"/>
    </row>
    <row r="1248" spans="1:155" x14ac:dyDescent="0.15">
      <c r="A1248" s="115"/>
      <c r="B1248" s="116"/>
      <c r="C1248" s="14"/>
      <c r="D1248" s="95"/>
      <c r="E1248" s="93"/>
      <c r="F1248" s="14"/>
      <c r="G1248" s="14"/>
      <c r="H1248" s="14"/>
      <c r="I1248" s="14"/>
      <c r="J1248" s="13"/>
      <c r="K1248" s="29"/>
      <c r="L1248" s="2"/>
      <c r="M1248" s="17"/>
      <c r="N1248" s="12"/>
      <c r="O1248" s="12"/>
      <c r="P1248" s="17"/>
      <c r="Q1248" s="14"/>
      <c r="R1248" s="20"/>
      <c r="S1248" s="14"/>
      <c r="T1248" s="4"/>
      <c r="U1248" s="29"/>
      <c r="V1248" s="3"/>
      <c r="W1248" s="3"/>
      <c r="X1248" s="3"/>
      <c r="Y1248" s="29"/>
      <c r="Z1248" s="3"/>
      <c r="AA1248" s="1"/>
      <c r="AB1248" s="3"/>
      <c r="AC1248" s="3"/>
      <c r="AD1248" s="3"/>
      <c r="AE1248" s="3"/>
      <c r="AF1248" s="3"/>
      <c r="AG1248" s="11"/>
      <c r="AH1248" s="3"/>
      <c r="AI1248" s="3"/>
      <c r="AJ1248" s="2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  <c r="DA1248" s="2"/>
      <c r="DB1248" s="2"/>
      <c r="DC1248" s="2"/>
      <c r="DD1248" s="2"/>
      <c r="DE1248" s="2"/>
      <c r="DF1248" s="2"/>
      <c r="DG1248" s="2"/>
      <c r="DH1248" s="2"/>
      <c r="DI1248" s="2"/>
      <c r="DJ1248" s="2"/>
      <c r="DK1248" s="2"/>
      <c r="DL1248" s="2"/>
      <c r="DM1248" s="2"/>
      <c r="DN1248" s="2"/>
      <c r="DO1248" s="2"/>
      <c r="DP1248" s="2"/>
      <c r="DQ1248" s="2"/>
      <c r="DR1248" s="2"/>
      <c r="DS1248" s="2"/>
      <c r="DT1248" s="2"/>
      <c r="DU1248" s="2"/>
      <c r="DV1248" s="2"/>
      <c r="DW1248" s="2"/>
      <c r="DX1248" s="2"/>
      <c r="DY1248" s="2"/>
      <c r="DZ1248" s="2"/>
      <c r="EA1248" s="2"/>
      <c r="EB1248" s="2"/>
      <c r="EC1248" s="2"/>
      <c r="ED1248" s="2"/>
      <c r="EE1248" s="2"/>
      <c r="EF1248" s="2"/>
      <c r="EG1248" s="2"/>
      <c r="EH1248" s="2"/>
      <c r="EI1248" s="2"/>
      <c r="EJ1248" s="2"/>
      <c r="EK1248" s="2"/>
      <c r="EL1248" s="2"/>
      <c r="EM1248" s="2"/>
      <c r="EN1248" s="2"/>
      <c r="EO1248" s="2"/>
      <c r="EP1248" s="2"/>
      <c r="EQ1248" s="2"/>
      <c r="ER1248" s="2"/>
      <c r="ES1248" s="2"/>
      <c r="ET1248" s="2"/>
      <c r="EU1248" s="2"/>
      <c r="EV1248" s="2"/>
      <c r="EW1248" s="2"/>
      <c r="EX1248" s="2"/>
      <c r="EY1248" s="2"/>
    </row>
    <row r="1249" spans="1:155" x14ac:dyDescent="0.15">
      <c r="A1249" s="115"/>
      <c r="B1249" s="116"/>
      <c r="C1249" s="14"/>
      <c r="D1249" s="95"/>
      <c r="E1249" s="93"/>
      <c r="F1249" s="14"/>
      <c r="G1249" s="14"/>
      <c r="H1249" s="14"/>
      <c r="I1249" s="14"/>
      <c r="J1249" s="13"/>
      <c r="K1249" s="29"/>
      <c r="L1249" s="2"/>
      <c r="M1249" s="17"/>
      <c r="N1249" s="12"/>
      <c r="O1249" s="12"/>
      <c r="P1249" s="17"/>
      <c r="Q1249" s="14"/>
      <c r="R1249" s="20"/>
      <c r="S1249" s="14"/>
      <c r="T1249" s="4"/>
      <c r="U1249" s="29"/>
      <c r="V1249" s="3"/>
      <c r="W1249" s="3"/>
      <c r="X1249" s="3"/>
      <c r="Y1249" s="29"/>
      <c r="Z1249" s="3"/>
      <c r="AA1249" s="1"/>
      <c r="AB1249" s="3"/>
      <c r="AC1249" s="3"/>
      <c r="AD1249" s="3"/>
      <c r="AE1249" s="3"/>
      <c r="AF1249" s="3"/>
      <c r="AG1249" s="11"/>
      <c r="AH1249" s="3"/>
      <c r="AI1249" s="3"/>
      <c r="AJ1249" s="2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  <c r="DB1249" s="2"/>
      <c r="DC1249" s="2"/>
      <c r="DD1249" s="2"/>
      <c r="DE1249" s="2"/>
      <c r="DF1249" s="2"/>
      <c r="DG1249" s="2"/>
      <c r="DH1249" s="2"/>
      <c r="DI1249" s="2"/>
      <c r="DJ1249" s="2"/>
      <c r="DK1249" s="2"/>
      <c r="DL1249" s="2"/>
      <c r="DM1249" s="2"/>
      <c r="DN1249" s="2"/>
      <c r="DO1249" s="2"/>
      <c r="DP1249" s="2"/>
      <c r="DQ1249" s="2"/>
      <c r="DR1249" s="2"/>
      <c r="DS1249" s="2"/>
      <c r="DT1249" s="2"/>
      <c r="DU1249" s="2"/>
      <c r="DV1249" s="2"/>
      <c r="DW1249" s="2"/>
      <c r="DX1249" s="2"/>
      <c r="DY1249" s="2"/>
      <c r="DZ1249" s="2"/>
      <c r="EA1249" s="2"/>
      <c r="EB1249" s="2"/>
      <c r="EC1249" s="2"/>
      <c r="ED1249" s="2"/>
      <c r="EE1249" s="2"/>
      <c r="EF1249" s="2"/>
      <c r="EG1249" s="2"/>
      <c r="EH1249" s="2"/>
      <c r="EI1249" s="2"/>
      <c r="EJ1249" s="2"/>
      <c r="EK1249" s="2"/>
      <c r="EL1249" s="2"/>
      <c r="EM1249" s="2"/>
      <c r="EN1249" s="2"/>
      <c r="EO1249" s="2"/>
      <c r="EP1249" s="2"/>
      <c r="EQ1249" s="2"/>
      <c r="ER1249" s="2"/>
      <c r="ES1249" s="2"/>
      <c r="ET1249" s="2"/>
      <c r="EU1249" s="2"/>
      <c r="EV1249" s="2"/>
      <c r="EW1249" s="2"/>
      <c r="EX1249" s="2"/>
      <c r="EY1249" s="2"/>
    </row>
    <row r="1250" spans="1:155" x14ac:dyDescent="0.15">
      <c r="A1250" s="115"/>
      <c r="B1250" s="116"/>
      <c r="C1250" s="14"/>
      <c r="D1250" s="95"/>
      <c r="E1250" s="93"/>
      <c r="F1250" s="14"/>
      <c r="G1250" s="14"/>
      <c r="H1250" s="14"/>
      <c r="I1250" s="14"/>
      <c r="J1250" s="13"/>
      <c r="K1250" s="29"/>
      <c r="L1250" s="2"/>
      <c r="M1250" s="17"/>
      <c r="N1250" s="12"/>
      <c r="O1250" s="12"/>
      <c r="P1250" s="17"/>
      <c r="Q1250" s="14"/>
      <c r="R1250" s="20"/>
      <c r="S1250" s="14"/>
      <c r="T1250" s="4"/>
      <c r="U1250" s="29"/>
      <c r="V1250" s="3"/>
      <c r="W1250" s="3"/>
      <c r="X1250" s="3"/>
      <c r="Y1250" s="29"/>
      <c r="Z1250" s="3"/>
      <c r="AA1250" s="1"/>
      <c r="AB1250" s="3"/>
      <c r="AC1250" s="3"/>
      <c r="AD1250" s="3"/>
      <c r="AE1250" s="3"/>
      <c r="AF1250" s="3"/>
      <c r="AG1250" s="11"/>
      <c r="AH1250" s="3"/>
      <c r="AI1250" s="3"/>
      <c r="AJ1250" s="2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  <c r="DB1250" s="2"/>
      <c r="DC1250" s="2"/>
      <c r="DD1250" s="2"/>
      <c r="DE1250" s="2"/>
      <c r="DF1250" s="2"/>
      <c r="DG1250" s="2"/>
      <c r="DH1250" s="2"/>
      <c r="DI1250" s="2"/>
      <c r="DJ1250" s="2"/>
      <c r="DK1250" s="2"/>
      <c r="DL1250" s="2"/>
      <c r="DM1250" s="2"/>
      <c r="DN1250" s="2"/>
      <c r="DO1250" s="2"/>
      <c r="DP1250" s="2"/>
      <c r="DQ1250" s="2"/>
      <c r="DR1250" s="2"/>
      <c r="DS1250" s="2"/>
      <c r="DT1250" s="2"/>
      <c r="DU1250" s="2"/>
      <c r="DV1250" s="2"/>
      <c r="DW1250" s="2"/>
      <c r="DX1250" s="2"/>
      <c r="DY1250" s="2"/>
      <c r="DZ1250" s="2"/>
      <c r="EA1250" s="2"/>
      <c r="EB1250" s="2"/>
      <c r="EC1250" s="2"/>
      <c r="ED1250" s="2"/>
      <c r="EE1250" s="2"/>
      <c r="EF1250" s="2"/>
      <c r="EG1250" s="2"/>
      <c r="EH1250" s="2"/>
      <c r="EI1250" s="2"/>
      <c r="EJ1250" s="2"/>
      <c r="EK1250" s="2"/>
      <c r="EL1250" s="2"/>
      <c r="EM1250" s="2"/>
      <c r="EN1250" s="2"/>
      <c r="EO1250" s="2"/>
      <c r="EP1250" s="2"/>
      <c r="EQ1250" s="2"/>
      <c r="ER1250" s="2"/>
      <c r="ES1250" s="2"/>
      <c r="ET1250" s="2"/>
      <c r="EU1250" s="2"/>
      <c r="EV1250" s="2"/>
      <c r="EW1250" s="2"/>
      <c r="EX1250" s="2"/>
      <c r="EY1250" s="2"/>
    </row>
    <row r="1251" spans="1:155" x14ac:dyDescent="0.15">
      <c r="A1251" s="115"/>
      <c r="B1251" s="116"/>
      <c r="C1251" s="14"/>
      <c r="D1251" s="95"/>
      <c r="E1251" s="93"/>
      <c r="F1251" s="14"/>
      <c r="G1251" s="14"/>
      <c r="H1251" s="14"/>
      <c r="I1251" s="14"/>
      <c r="J1251" s="13"/>
      <c r="K1251" s="29"/>
      <c r="L1251" s="2"/>
      <c r="M1251" s="17"/>
      <c r="N1251" s="12"/>
      <c r="O1251" s="12"/>
      <c r="P1251" s="17"/>
      <c r="Q1251" s="14"/>
      <c r="R1251" s="20"/>
      <c r="S1251" s="14"/>
      <c r="T1251" s="4"/>
      <c r="U1251" s="29"/>
      <c r="V1251" s="3"/>
      <c r="W1251" s="3"/>
      <c r="X1251" s="3"/>
      <c r="Y1251" s="29"/>
      <c r="Z1251" s="3"/>
      <c r="AA1251" s="1"/>
      <c r="AB1251" s="3"/>
      <c r="AC1251" s="3"/>
      <c r="AD1251" s="3"/>
      <c r="AE1251" s="3"/>
      <c r="AF1251" s="3"/>
      <c r="AG1251" s="11"/>
      <c r="AH1251" s="3"/>
      <c r="AI1251" s="3"/>
      <c r="AJ1251" s="2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  <c r="DB1251" s="2"/>
      <c r="DC1251" s="2"/>
      <c r="DD1251" s="2"/>
      <c r="DE1251" s="2"/>
      <c r="DF1251" s="2"/>
      <c r="DG1251" s="2"/>
      <c r="DH1251" s="2"/>
      <c r="DI1251" s="2"/>
      <c r="DJ1251" s="2"/>
      <c r="DK1251" s="2"/>
      <c r="DL1251" s="2"/>
      <c r="DM1251" s="2"/>
      <c r="DN1251" s="2"/>
      <c r="DO1251" s="2"/>
      <c r="DP1251" s="2"/>
      <c r="DQ1251" s="2"/>
      <c r="DR1251" s="2"/>
      <c r="DS1251" s="2"/>
      <c r="DT1251" s="2"/>
      <c r="DU1251" s="2"/>
      <c r="DV1251" s="2"/>
      <c r="DW1251" s="2"/>
      <c r="DX1251" s="2"/>
      <c r="DY1251" s="2"/>
      <c r="DZ1251" s="2"/>
      <c r="EA1251" s="2"/>
      <c r="EB1251" s="2"/>
      <c r="EC1251" s="2"/>
      <c r="ED1251" s="2"/>
      <c r="EE1251" s="2"/>
      <c r="EF1251" s="2"/>
      <c r="EG1251" s="2"/>
      <c r="EH1251" s="2"/>
      <c r="EI1251" s="2"/>
      <c r="EJ1251" s="2"/>
      <c r="EK1251" s="2"/>
      <c r="EL1251" s="2"/>
      <c r="EM1251" s="2"/>
      <c r="EN1251" s="2"/>
      <c r="EO1251" s="2"/>
      <c r="EP1251" s="2"/>
      <c r="EQ1251" s="2"/>
      <c r="ER1251" s="2"/>
      <c r="ES1251" s="2"/>
      <c r="ET1251" s="2"/>
      <c r="EU1251" s="2"/>
      <c r="EV1251" s="2"/>
      <c r="EW1251" s="2"/>
      <c r="EX1251" s="2"/>
      <c r="EY1251" s="2"/>
    </row>
    <row r="1252" spans="1:155" x14ac:dyDescent="0.15">
      <c r="A1252" s="115"/>
      <c r="B1252" s="116"/>
      <c r="C1252" s="14"/>
      <c r="D1252" s="95"/>
      <c r="E1252" s="93"/>
      <c r="F1252" s="14"/>
      <c r="G1252" s="14"/>
      <c r="H1252" s="14"/>
      <c r="I1252" s="14"/>
      <c r="J1252" s="13"/>
      <c r="K1252" s="29"/>
      <c r="L1252" s="2"/>
      <c r="M1252" s="17"/>
      <c r="N1252" s="12"/>
      <c r="O1252" s="12"/>
      <c r="P1252" s="17"/>
      <c r="Q1252" s="14"/>
      <c r="R1252" s="20"/>
      <c r="S1252" s="14"/>
      <c r="T1252" s="4"/>
      <c r="U1252" s="29"/>
      <c r="V1252" s="3"/>
      <c r="W1252" s="3"/>
      <c r="X1252" s="3"/>
      <c r="Y1252" s="29"/>
      <c r="Z1252" s="3"/>
      <c r="AA1252" s="1"/>
      <c r="AB1252" s="3"/>
      <c r="AC1252" s="3"/>
      <c r="AD1252" s="3"/>
      <c r="AE1252" s="3"/>
      <c r="AF1252" s="3"/>
      <c r="AG1252" s="11"/>
      <c r="AH1252" s="3"/>
      <c r="AI1252" s="3"/>
      <c r="AJ1252" s="2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  <c r="DA1252" s="2"/>
      <c r="DB1252" s="2"/>
      <c r="DC1252" s="2"/>
      <c r="DD1252" s="2"/>
      <c r="DE1252" s="2"/>
      <c r="DF1252" s="2"/>
      <c r="DG1252" s="2"/>
      <c r="DH1252" s="2"/>
      <c r="DI1252" s="2"/>
      <c r="DJ1252" s="2"/>
      <c r="DK1252" s="2"/>
      <c r="DL1252" s="2"/>
      <c r="DM1252" s="2"/>
      <c r="DN1252" s="2"/>
      <c r="DO1252" s="2"/>
      <c r="DP1252" s="2"/>
      <c r="DQ1252" s="2"/>
      <c r="DR1252" s="2"/>
      <c r="DS1252" s="2"/>
      <c r="DT1252" s="2"/>
      <c r="DU1252" s="2"/>
      <c r="DV1252" s="2"/>
      <c r="DW1252" s="2"/>
      <c r="DX1252" s="2"/>
      <c r="DY1252" s="2"/>
      <c r="DZ1252" s="2"/>
      <c r="EA1252" s="2"/>
      <c r="EB1252" s="2"/>
      <c r="EC1252" s="2"/>
      <c r="ED1252" s="2"/>
      <c r="EE1252" s="2"/>
      <c r="EF1252" s="2"/>
      <c r="EG1252" s="2"/>
      <c r="EH1252" s="2"/>
      <c r="EI1252" s="2"/>
      <c r="EJ1252" s="2"/>
      <c r="EK1252" s="2"/>
      <c r="EL1252" s="2"/>
      <c r="EM1252" s="2"/>
      <c r="EN1252" s="2"/>
      <c r="EO1252" s="2"/>
      <c r="EP1252" s="2"/>
      <c r="EQ1252" s="2"/>
      <c r="ER1252" s="2"/>
      <c r="ES1252" s="2"/>
      <c r="ET1252" s="2"/>
      <c r="EU1252" s="2"/>
      <c r="EV1252" s="2"/>
      <c r="EW1252" s="2"/>
      <c r="EX1252" s="2"/>
      <c r="EY1252" s="2"/>
    </row>
    <row r="1253" spans="1:155" x14ac:dyDescent="0.15">
      <c r="A1253" s="115"/>
      <c r="B1253" s="116"/>
      <c r="C1253" s="14"/>
      <c r="D1253" s="95"/>
      <c r="E1253" s="93"/>
      <c r="F1253" s="14"/>
      <c r="G1253" s="14"/>
      <c r="H1253" s="14"/>
      <c r="I1253" s="14"/>
      <c r="J1253" s="13"/>
      <c r="K1253" s="29"/>
      <c r="L1253" s="2"/>
      <c r="M1253" s="17"/>
      <c r="N1253" s="12"/>
      <c r="O1253" s="12"/>
      <c r="P1253" s="17"/>
      <c r="Q1253" s="14"/>
      <c r="R1253" s="20"/>
      <c r="S1253" s="14"/>
      <c r="T1253" s="4"/>
      <c r="U1253" s="29"/>
      <c r="V1253" s="3"/>
      <c r="W1253" s="3"/>
      <c r="X1253" s="3"/>
      <c r="Y1253" s="29"/>
      <c r="Z1253" s="3"/>
      <c r="AA1253" s="1"/>
      <c r="AB1253" s="3"/>
      <c r="AC1253" s="3"/>
      <c r="AD1253" s="3"/>
      <c r="AE1253" s="3"/>
      <c r="AF1253" s="3"/>
      <c r="AG1253" s="11"/>
      <c r="AH1253" s="3"/>
      <c r="AI1253" s="3"/>
      <c r="AJ1253" s="2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  <c r="CO1253" s="2"/>
      <c r="CP1253" s="2"/>
      <c r="CQ1253" s="2"/>
      <c r="CR1253" s="2"/>
      <c r="CS1253" s="2"/>
      <c r="CT1253" s="2"/>
      <c r="CU1253" s="2"/>
      <c r="CV1253" s="2"/>
      <c r="CW1253" s="2"/>
      <c r="CX1253" s="2"/>
      <c r="CY1253" s="2"/>
      <c r="CZ1253" s="2"/>
      <c r="DA1253" s="2"/>
      <c r="DB1253" s="2"/>
      <c r="DC1253" s="2"/>
      <c r="DD1253" s="2"/>
      <c r="DE1253" s="2"/>
      <c r="DF1253" s="2"/>
      <c r="DG1253" s="2"/>
      <c r="DH1253" s="2"/>
      <c r="DI1253" s="2"/>
      <c r="DJ1253" s="2"/>
      <c r="DK1253" s="2"/>
      <c r="DL1253" s="2"/>
      <c r="DM1253" s="2"/>
      <c r="DN1253" s="2"/>
      <c r="DO1253" s="2"/>
      <c r="DP1253" s="2"/>
      <c r="DQ1253" s="2"/>
      <c r="DR1253" s="2"/>
      <c r="DS1253" s="2"/>
      <c r="DT1253" s="2"/>
      <c r="DU1253" s="2"/>
      <c r="DV1253" s="2"/>
      <c r="DW1253" s="2"/>
      <c r="DX1253" s="2"/>
      <c r="DY1253" s="2"/>
      <c r="DZ1253" s="2"/>
      <c r="EA1253" s="2"/>
      <c r="EB1253" s="2"/>
      <c r="EC1253" s="2"/>
      <c r="ED1253" s="2"/>
      <c r="EE1253" s="2"/>
      <c r="EF1253" s="2"/>
      <c r="EG1253" s="2"/>
      <c r="EH1253" s="2"/>
      <c r="EI1253" s="2"/>
      <c r="EJ1253" s="2"/>
      <c r="EK1253" s="2"/>
      <c r="EL1253" s="2"/>
      <c r="EM1253" s="2"/>
      <c r="EN1253" s="2"/>
      <c r="EO1253" s="2"/>
      <c r="EP1253" s="2"/>
      <c r="EQ1253" s="2"/>
      <c r="ER1253" s="2"/>
      <c r="ES1253" s="2"/>
      <c r="ET1253" s="2"/>
      <c r="EU1253" s="2"/>
      <c r="EV1253" s="2"/>
      <c r="EW1253" s="2"/>
      <c r="EX1253" s="2"/>
      <c r="EY1253" s="2"/>
    </row>
    <row r="1254" spans="1:155" x14ac:dyDescent="0.15">
      <c r="A1254" s="115"/>
      <c r="B1254" s="116"/>
      <c r="C1254" s="14"/>
      <c r="D1254" s="95"/>
      <c r="E1254" s="93"/>
      <c r="F1254" s="14"/>
      <c r="G1254" s="14"/>
      <c r="H1254" s="14"/>
      <c r="I1254" s="14"/>
      <c r="J1254" s="13"/>
      <c r="K1254" s="29"/>
      <c r="L1254" s="2"/>
      <c r="M1254" s="17"/>
      <c r="N1254" s="12"/>
      <c r="O1254" s="12"/>
      <c r="P1254" s="17"/>
      <c r="Q1254" s="14"/>
      <c r="R1254" s="20"/>
      <c r="S1254" s="14"/>
      <c r="T1254" s="4"/>
      <c r="U1254" s="29"/>
      <c r="V1254" s="3"/>
      <c r="W1254" s="3"/>
      <c r="X1254" s="3"/>
      <c r="Y1254" s="29"/>
      <c r="Z1254" s="3"/>
      <c r="AA1254" s="1"/>
      <c r="AB1254" s="3"/>
      <c r="AC1254" s="3"/>
      <c r="AD1254" s="3"/>
      <c r="AE1254" s="3"/>
      <c r="AF1254" s="3"/>
      <c r="AG1254" s="11"/>
      <c r="AH1254" s="3"/>
      <c r="AI1254" s="3"/>
      <c r="AJ1254" s="2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  <c r="DB1254" s="2"/>
      <c r="DC1254" s="2"/>
      <c r="DD1254" s="2"/>
      <c r="DE1254" s="2"/>
      <c r="DF1254" s="2"/>
      <c r="DG1254" s="2"/>
      <c r="DH1254" s="2"/>
      <c r="DI1254" s="2"/>
      <c r="DJ1254" s="2"/>
      <c r="DK1254" s="2"/>
      <c r="DL1254" s="2"/>
      <c r="DM1254" s="2"/>
      <c r="DN1254" s="2"/>
      <c r="DO1254" s="2"/>
      <c r="DP1254" s="2"/>
      <c r="DQ1254" s="2"/>
      <c r="DR1254" s="2"/>
      <c r="DS1254" s="2"/>
      <c r="DT1254" s="2"/>
      <c r="DU1254" s="2"/>
      <c r="DV1254" s="2"/>
      <c r="DW1254" s="2"/>
      <c r="DX1254" s="2"/>
      <c r="DY1254" s="2"/>
      <c r="DZ1254" s="2"/>
      <c r="EA1254" s="2"/>
      <c r="EB1254" s="2"/>
      <c r="EC1254" s="2"/>
      <c r="ED1254" s="2"/>
      <c r="EE1254" s="2"/>
      <c r="EF1254" s="2"/>
      <c r="EG1254" s="2"/>
      <c r="EH1254" s="2"/>
      <c r="EI1254" s="2"/>
      <c r="EJ1254" s="2"/>
      <c r="EK1254" s="2"/>
      <c r="EL1254" s="2"/>
      <c r="EM1254" s="2"/>
      <c r="EN1254" s="2"/>
      <c r="EO1254" s="2"/>
      <c r="EP1254" s="2"/>
      <c r="EQ1254" s="2"/>
      <c r="ER1254" s="2"/>
      <c r="ES1254" s="2"/>
      <c r="ET1254" s="2"/>
      <c r="EU1254" s="2"/>
      <c r="EV1254" s="2"/>
      <c r="EW1254" s="2"/>
      <c r="EX1254" s="2"/>
      <c r="EY1254" s="2"/>
    </row>
    <row r="1255" spans="1:155" x14ac:dyDescent="0.15">
      <c r="A1255" s="115"/>
      <c r="B1255" s="116"/>
      <c r="C1255" s="14"/>
      <c r="D1255" s="95"/>
      <c r="E1255" s="93"/>
      <c r="F1255" s="14"/>
      <c r="G1255" s="14"/>
      <c r="H1255" s="14"/>
      <c r="I1255" s="14"/>
      <c r="J1255" s="13"/>
      <c r="K1255" s="29"/>
      <c r="L1255" s="2"/>
      <c r="M1255" s="17"/>
      <c r="N1255" s="12"/>
      <c r="O1255" s="12"/>
      <c r="P1255" s="17"/>
      <c r="Q1255" s="14"/>
      <c r="R1255" s="20"/>
      <c r="S1255" s="14"/>
      <c r="T1255" s="4"/>
      <c r="U1255" s="29"/>
      <c r="V1255" s="3"/>
      <c r="W1255" s="3"/>
      <c r="X1255" s="3"/>
      <c r="Y1255" s="29"/>
      <c r="Z1255" s="3"/>
      <c r="AA1255" s="1"/>
      <c r="AB1255" s="3"/>
      <c r="AC1255" s="3"/>
      <c r="AD1255" s="3"/>
      <c r="AE1255" s="3"/>
      <c r="AF1255" s="3"/>
      <c r="AG1255" s="11"/>
      <c r="AH1255" s="3"/>
      <c r="AI1255" s="3"/>
      <c r="AJ1255" s="2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  <c r="CO1255" s="2"/>
      <c r="CP1255" s="2"/>
      <c r="CQ1255" s="2"/>
      <c r="CR1255" s="2"/>
      <c r="CS1255" s="2"/>
      <c r="CT1255" s="2"/>
      <c r="CU1255" s="2"/>
      <c r="CV1255" s="2"/>
      <c r="CW1255" s="2"/>
      <c r="CX1255" s="2"/>
      <c r="CY1255" s="2"/>
      <c r="CZ1255" s="2"/>
      <c r="DA1255" s="2"/>
      <c r="DB1255" s="2"/>
      <c r="DC1255" s="2"/>
      <c r="DD1255" s="2"/>
      <c r="DE1255" s="2"/>
      <c r="DF1255" s="2"/>
      <c r="DG1255" s="2"/>
      <c r="DH1255" s="2"/>
      <c r="DI1255" s="2"/>
      <c r="DJ1255" s="2"/>
      <c r="DK1255" s="2"/>
      <c r="DL1255" s="2"/>
      <c r="DM1255" s="2"/>
      <c r="DN1255" s="2"/>
      <c r="DO1255" s="2"/>
      <c r="DP1255" s="2"/>
      <c r="DQ1255" s="2"/>
      <c r="DR1255" s="2"/>
      <c r="DS1255" s="2"/>
      <c r="DT1255" s="2"/>
      <c r="DU1255" s="2"/>
      <c r="DV1255" s="2"/>
      <c r="DW1255" s="2"/>
      <c r="DX1255" s="2"/>
      <c r="DY1255" s="2"/>
      <c r="DZ1255" s="2"/>
      <c r="EA1255" s="2"/>
      <c r="EB1255" s="2"/>
      <c r="EC1255" s="2"/>
      <c r="ED1255" s="2"/>
      <c r="EE1255" s="2"/>
      <c r="EF1255" s="2"/>
      <c r="EG1255" s="2"/>
      <c r="EH1255" s="2"/>
      <c r="EI1255" s="2"/>
      <c r="EJ1255" s="2"/>
      <c r="EK1255" s="2"/>
      <c r="EL1255" s="2"/>
      <c r="EM1255" s="2"/>
      <c r="EN1255" s="2"/>
      <c r="EO1255" s="2"/>
      <c r="EP1255" s="2"/>
      <c r="EQ1255" s="2"/>
      <c r="ER1255" s="2"/>
      <c r="ES1255" s="2"/>
      <c r="ET1255" s="2"/>
      <c r="EU1255" s="2"/>
      <c r="EV1255" s="2"/>
      <c r="EW1255" s="2"/>
      <c r="EX1255" s="2"/>
      <c r="EY1255" s="2"/>
    </row>
    <row r="1256" spans="1:155" x14ac:dyDescent="0.15">
      <c r="A1256" s="115"/>
      <c r="B1256" s="116"/>
      <c r="C1256" s="14"/>
      <c r="D1256" s="95"/>
      <c r="E1256" s="93"/>
      <c r="F1256" s="14"/>
      <c r="G1256" s="14"/>
      <c r="H1256" s="14"/>
      <c r="I1256" s="14"/>
      <c r="J1256" s="13"/>
      <c r="K1256" s="29"/>
      <c r="L1256" s="2"/>
      <c r="M1256" s="17"/>
      <c r="N1256" s="12"/>
      <c r="O1256" s="12"/>
      <c r="P1256" s="17"/>
      <c r="Q1256" s="14"/>
      <c r="R1256" s="20"/>
      <c r="S1256" s="14"/>
      <c r="T1256" s="4"/>
      <c r="U1256" s="29"/>
      <c r="V1256" s="3"/>
      <c r="W1256" s="3"/>
      <c r="X1256" s="3"/>
      <c r="Y1256" s="29"/>
      <c r="Z1256" s="3"/>
      <c r="AA1256" s="1"/>
      <c r="AB1256" s="3"/>
      <c r="AC1256" s="3"/>
      <c r="AD1256" s="3"/>
      <c r="AE1256" s="3"/>
      <c r="AF1256" s="3"/>
      <c r="AG1256" s="11"/>
      <c r="AH1256" s="3"/>
      <c r="AI1256" s="3"/>
      <c r="AJ1256" s="2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  <c r="CO1256" s="2"/>
      <c r="CP1256" s="2"/>
      <c r="CQ1256" s="2"/>
      <c r="CR1256" s="2"/>
      <c r="CS1256" s="2"/>
      <c r="CT1256" s="2"/>
      <c r="CU1256" s="2"/>
      <c r="CV1256" s="2"/>
      <c r="CW1256" s="2"/>
      <c r="CX1256" s="2"/>
      <c r="CY1256" s="2"/>
      <c r="CZ1256" s="2"/>
      <c r="DA1256" s="2"/>
      <c r="DB1256" s="2"/>
      <c r="DC1256" s="2"/>
      <c r="DD1256" s="2"/>
      <c r="DE1256" s="2"/>
      <c r="DF1256" s="2"/>
      <c r="DG1256" s="2"/>
      <c r="DH1256" s="2"/>
      <c r="DI1256" s="2"/>
      <c r="DJ1256" s="2"/>
      <c r="DK1256" s="2"/>
      <c r="DL1256" s="2"/>
      <c r="DM1256" s="2"/>
      <c r="DN1256" s="2"/>
      <c r="DO1256" s="2"/>
      <c r="DP1256" s="2"/>
      <c r="DQ1256" s="2"/>
      <c r="DR1256" s="2"/>
      <c r="DS1256" s="2"/>
      <c r="DT1256" s="2"/>
      <c r="DU1256" s="2"/>
      <c r="DV1256" s="2"/>
      <c r="DW1256" s="2"/>
      <c r="DX1256" s="2"/>
      <c r="DY1256" s="2"/>
      <c r="DZ1256" s="2"/>
      <c r="EA1256" s="2"/>
      <c r="EB1256" s="2"/>
      <c r="EC1256" s="2"/>
      <c r="ED1256" s="2"/>
      <c r="EE1256" s="2"/>
      <c r="EF1256" s="2"/>
      <c r="EG1256" s="2"/>
      <c r="EH1256" s="2"/>
      <c r="EI1256" s="2"/>
      <c r="EJ1256" s="2"/>
      <c r="EK1256" s="2"/>
      <c r="EL1256" s="2"/>
      <c r="EM1256" s="2"/>
      <c r="EN1256" s="2"/>
      <c r="EO1256" s="2"/>
      <c r="EP1256" s="2"/>
      <c r="EQ1256" s="2"/>
      <c r="ER1256" s="2"/>
      <c r="ES1256" s="2"/>
      <c r="ET1256" s="2"/>
      <c r="EU1256" s="2"/>
      <c r="EV1256" s="2"/>
      <c r="EW1256" s="2"/>
      <c r="EX1256" s="2"/>
      <c r="EY1256" s="2"/>
    </row>
    <row r="1257" spans="1:155" x14ac:dyDescent="0.15">
      <c r="A1257" s="115"/>
      <c r="B1257" s="116"/>
      <c r="C1257" s="14"/>
      <c r="D1257" s="95"/>
      <c r="E1257" s="93"/>
      <c r="F1257" s="14"/>
      <c r="G1257" s="14"/>
      <c r="H1257" s="14"/>
      <c r="I1257" s="14"/>
      <c r="J1257" s="13"/>
      <c r="K1257" s="29"/>
      <c r="L1257" s="2"/>
      <c r="M1257" s="17"/>
      <c r="N1257" s="12"/>
      <c r="O1257" s="12"/>
      <c r="P1257" s="17"/>
      <c r="Q1257" s="14"/>
      <c r="R1257" s="20"/>
      <c r="S1257" s="14"/>
      <c r="T1257" s="4"/>
      <c r="U1257" s="29"/>
      <c r="V1257" s="3"/>
      <c r="W1257" s="3"/>
      <c r="X1257" s="3"/>
      <c r="Y1257" s="29"/>
      <c r="Z1257" s="3"/>
      <c r="AA1257" s="1"/>
      <c r="AB1257" s="3"/>
      <c r="AC1257" s="3"/>
      <c r="AD1257" s="3"/>
      <c r="AE1257" s="3"/>
      <c r="AF1257" s="3"/>
      <c r="AG1257" s="11"/>
      <c r="AH1257" s="3"/>
      <c r="AI1257" s="3"/>
      <c r="AJ1257" s="2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  <c r="CO1257" s="2"/>
      <c r="CP1257" s="2"/>
      <c r="CQ1257" s="2"/>
      <c r="CR1257" s="2"/>
      <c r="CS1257" s="2"/>
      <c r="CT1257" s="2"/>
      <c r="CU1257" s="2"/>
      <c r="CV1257" s="2"/>
      <c r="CW1257" s="2"/>
      <c r="CX1257" s="2"/>
      <c r="CY1257" s="2"/>
      <c r="CZ1257" s="2"/>
      <c r="DA1257" s="2"/>
      <c r="DB1257" s="2"/>
      <c r="DC1257" s="2"/>
      <c r="DD1257" s="2"/>
      <c r="DE1257" s="2"/>
      <c r="DF1257" s="2"/>
      <c r="DG1257" s="2"/>
      <c r="DH1257" s="2"/>
      <c r="DI1257" s="2"/>
      <c r="DJ1257" s="2"/>
      <c r="DK1257" s="2"/>
      <c r="DL1257" s="2"/>
      <c r="DM1257" s="2"/>
      <c r="DN1257" s="2"/>
      <c r="DO1257" s="2"/>
      <c r="DP1257" s="2"/>
      <c r="DQ1257" s="2"/>
      <c r="DR1257" s="2"/>
      <c r="DS1257" s="2"/>
      <c r="DT1257" s="2"/>
      <c r="DU1257" s="2"/>
      <c r="DV1257" s="2"/>
      <c r="DW1257" s="2"/>
      <c r="DX1257" s="2"/>
      <c r="DY1257" s="2"/>
      <c r="DZ1257" s="2"/>
      <c r="EA1257" s="2"/>
      <c r="EB1257" s="2"/>
      <c r="EC1257" s="2"/>
      <c r="ED1257" s="2"/>
      <c r="EE1257" s="2"/>
      <c r="EF1257" s="2"/>
      <c r="EG1257" s="2"/>
      <c r="EH1257" s="2"/>
      <c r="EI1257" s="2"/>
      <c r="EJ1257" s="2"/>
      <c r="EK1257" s="2"/>
      <c r="EL1257" s="2"/>
      <c r="EM1257" s="2"/>
      <c r="EN1257" s="2"/>
      <c r="EO1257" s="2"/>
      <c r="EP1257" s="2"/>
      <c r="EQ1257" s="2"/>
      <c r="ER1257" s="2"/>
      <c r="ES1257" s="2"/>
      <c r="ET1257" s="2"/>
      <c r="EU1257" s="2"/>
      <c r="EV1257" s="2"/>
      <c r="EW1257" s="2"/>
      <c r="EX1257" s="2"/>
      <c r="EY1257" s="2"/>
    </row>
    <row r="1258" spans="1:155" x14ac:dyDescent="0.15">
      <c r="A1258" s="115"/>
      <c r="B1258" s="116"/>
      <c r="C1258" s="14"/>
      <c r="D1258" s="95"/>
      <c r="E1258" s="93"/>
      <c r="F1258" s="14"/>
      <c r="G1258" s="14"/>
      <c r="H1258" s="14"/>
      <c r="I1258" s="14"/>
      <c r="J1258" s="13"/>
      <c r="K1258" s="29"/>
      <c r="L1258" s="2"/>
      <c r="M1258" s="17"/>
      <c r="N1258" s="12"/>
      <c r="O1258" s="12"/>
      <c r="P1258" s="17"/>
      <c r="Q1258" s="14"/>
      <c r="R1258" s="20"/>
      <c r="S1258" s="14"/>
      <c r="T1258" s="4"/>
      <c r="U1258" s="29"/>
      <c r="V1258" s="3"/>
      <c r="W1258" s="3"/>
      <c r="X1258" s="3"/>
      <c r="Y1258" s="29"/>
      <c r="Z1258" s="3"/>
      <c r="AA1258" s="1"/>
      <c r="AB1258" s="3"/>
      <c r="AC1258" s="3"/>
      <c r="AD1258" s="3"/>
      <c r="AE1258" s="3"/>
      <c r="AF1258" s="3"/>
      <c r="AG1258" s="11"/>
      <c r="AH1258" s="3"/>
      <c r="AI1258" s="3"/>
      <c r="AJ1258" s="2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  <c r="DA1258" s="2"/>
      <c r="DB1258" s="2"/>
      <c r="DC1258" s="2"/>
      <c r="DD1258" s="2"/>
      <c r="DE1258" s="2"/>
      <c r="DF1258" s="2"/>
      <c r="DG1258" s="2"/>
      <c r="DH1258" s="2"/>
      <c r="DI1258" s="2"/>
      <c r="DJ1258" s="2"/>
      <c r="DK1258" s="2"/>
      <c r="DL1258" s="2"/>
      <c r="DM1258" s="2"/>
      <c r="DN1258" s="2"/>
      <c r="DO1258" s="2"/>
      <c r="DP1258" s="2"/>
      <c r="DQ1258" s="2"/>
      <c r="DR1258" s="2"/>
      <c r="DS1258" s="2"/>
      <c r="DT1258" s="2"/>
      <c r="DU1258" s="2"/>
      <c r="DV1258" s="2"/>
      <c r="DW1258" s="2"/>
      <c r="DX1258" s="2"/>
      <c r="DY1258" s="2"/>
      <c r="DZ1258" s="2"/>
      <c r="EA1258" s="2"/>
      <c r="EB1258" s="2"/>
      <c r="EC1258" s="2"/>
      <c r="ED1258" s="2"/>
      <c r="EE1258" s="2"/>
      <c r="EF1258" s="2"/>
      <c r="EG1258" s="2"/>
      <c r="EH1258" s="2"/>
      <c r="EI1258" s="2"/>
      <c r="EJ1258" s="2"/>
      <c r="EK1258" s="2"/>
      <c r="EL1258" s="2"/>
      <c r="EM1258" s="2"/>
      <c r="EN1258" s="2"/>
      <c r="EO1258" s="2"/>
      <c r="EP1258" s="2"/>
      <c r="EQ1258" s="2"/>
      <c r="ER1258" s="2"/>
      <c r="ES1258" s="2"/>
      <c r="ET1258" s="2"/>
      <c r="EU1258" s="2"/>
      <c r="EV1258" s="2"/>
      <c r="EW1258" s="2"/>
      <c r="EX1258" s="2"/>
      <c r="EY1258" s="2"/>
    </row>
    <row r="1259" spans="1:155" x14ac:dyDescent="0.15">
      <c r="A1259" s="115"/>
      <c r="B1259" s="116"/>
      <c r="C1259" s="14"/>
      <c r="D1259" s="95"/>
      <c r="E1259" s="93"/>
      <c r="F1259" s="14"/>
      <c r="G1259" s="14"/>
      <c r="H1259" s="14"/>
      <c r="I1259" s="14"/>
      <c r="J1259" s="13"/>
      <c r="K1259" s="29"/>
      <c r="L1259" s="2"/>
      <c r="M1259" s="17"/>
      <c r="N1259" s="12"/>
      <c r="O1259" s="12"/>
      <c r="P1259" s="17"/>
      <c r="Q1259" s="14"/>
      <c r="R1259" s="20"/>
      <c r="S1259" s="14"/>
      <c r="T1259" s="4"/>
      <c r="U1259" s="29"/>
      <c r="V1259" s="3"/>
      <c r="W1259" s="3"/>
      <c r="X1259" s="3"/>
      <c r="Y1259" s="29"/>
      <c r="Z1259" s="3"/>
      <c r="AA1259" s="1"/>
      <c r="AB1259" s="3"/>
      <c r="AC1259" s="3"/>
      <c r="AD1259" s="3"/>
      <c r="AE1259" s="3"/>
      <c r="AF1259" s="3"/>
      <c r="AG1259" s="11"/>
      <c r="AH1259" s="3"/>
      <c r="AI1259" s="3"/>
      <c r="AJ1259" s="2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  <c r="CO1259" s="2"/>
      <c r="CP1259" s="2"/>
      <c r="CQ1259" s="2"/>
      <c r="CR1259" s="2"/>
      <c r="CS1259" s="2"/>
      <c r="CT1259" s="2"/>
      <c r="CU1259" s="2"/>
      <c r="CV1259" s="2"/>
      <c r="CW1259" s="2"/>
      <c r="CX1259" s="2"/>
      <c r="CY1259" s="2"/>
      <c r="CZ1259" s="2"/>
      <c r="DA1259" s="2"/>
      <c r="DB1259" s="2"/>
      <c r="DC1259" s="2"/>
      <c r="DD1259" s="2"/>
      <c r="DE1259" s="2"/>
      <c r="DF1259" s="2"/>
      <c r="DG1259" s="2"/>
      <c r="DH1259" s="2"/>
      <c r="DI1259" s="2"/>
      <c r="DJ1259" s="2"/>
      <c r="DK1259" s="2"/>
      <c r="DL1259" s="2"/>
      <c r="DM1259" s="2"/>
      <c r="DN1259" s="2"/>
      <c r="DO1259" s="2"/>
      <c r="DP1259" s="2"/>
      <c r="DQ1259" s="2"/>
      <c r="DR1259" s="2"/>
      <c r="DS1259" s="2"/>
      <c r="DT1259" s="2"/>
      <c r="DU1259" s="2"/>
      <c r="DV1259" s="2"/>
      <c r="DW1259" s="2"/>
      <c r="DX1259" s="2"/>
      <c r="DY1259" s="2"/>
      <c r="DZ1259" s="2"/>
      <c r="EA1259" s="2"/>
      <c r="EB1259" s="2"/>
      <c r="EC1259" s="2"/>
      <c r="ED1259" s="2"/>
      <c r="EE1259" s="2"/>
      <c r="EF1259" s="2"/>
      <c r="EG1259" s="2"/>
      <c r="EH1259" s="2"/>
      <c r="EI1259" s="2"/>
      <c r="EJ1259" s="2"/>
      <c r="EK1259" s="2"/>
      <c r="EL1259" s="2"/>
      <c r="EM1259" s="2"/>
      <c r="EN1259" s="2"/>
      <c r="EO1259" s="2"/>
      <c r="EP1259" s="2"/>
      <c r="EQ1259" s="2"/>
      <c r="ER1259" s="2"/>
      <c r="ES1259" s="2"/>
      <c r="ET1259" s="2"/>
      <c r="EU1259" s="2"/>
      <c r="EV1259" s="2"/>
      <c r="EW1259" s="2"/>
      <c r="EX1259" s="2"/>
      <c r="EY1259" s="2"/>
    </row>
    <row r="1260" spans="1:155" x14ac:dyDescent="0.15">
      <c r="A1260" s="115"/>
      <c r="B1260" s="116"/>
      <c r="C1260" s="14"/>
      <c r="D1260" s="95"/>
      <c r="E1260" s="93"/>
      <c r="F1260" s="14"/>
      <c r="G1260" s="14"/>
      <c r="H1260" s="14"/>
      <c r="I1260" s="14"/>
      <c r="J1260" s="13"/>
      <c r="K1260" s="29"/>
      <c r="L1260" s="2"/>
      <c r="M1260" s="17"/>
      <c r="N1260" s="12"/>
      <c r="O1260" s="12"/>
      <c r="P1260" s="17"/>
      <c r="Q1260" s="14"/>
      <c r="R1260" s="20"/>
      <c r="S1260" s="14"/>
      <c r="T1260" s="4"/>
      <c r="U1260" s="29"/>
      <c r="V1260" s="3"/>
      <c r="W1260" s="3"/>
      <c r="X1260" s="3"/>
      <c r="Y1260" s="29"/>
      <c r="Z1260" s="3"/>
      <c r="AA1260" s="1"/>
      <c r="AB1260" s="3"/>
      <c r="AC1260" s="3"/>
      <c r="AD1260" s="3"/>
      <c r="AE1260" s="3"/>
      <c r="AF1260" s="3"/>
      <c r="AG1260" s="11"/>
      <c r="AH1260" s="3"/>
      <c r="AI1260" s="3"/>
      <c r="AJ1260" s="2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  <c r="DA1260" s="2"/>
      <c r="DB1260" s="2"/>
      <c r="DC1260" s="2"/>
      <c r="DD1260" s="2"/>
      <c r="DE1260" s="2"/>
      <c r="DF1260" s="2"/>
      <c r="DG1260" s="2"/>
      <c r="DH1260" s="2"/>
      <c r="DI1260" s="2"/>
      <c r="DJ1260" s="2"/>
      <c r="DK1260" s="2"/>
      <c r="DL1260" s="2"/>
      <c r="DM1260" s="2"/>
      <c r="DN1260" s="2"/>
      <c r="DO1260" s="2"/>
      <c r="DP1260" s="2"/>
      <c r="DQ1260" s="2"/>
      <c r="DR1260" s="2"/>
      <c r="DS1260" s="2"/>
      <c r="DT1260" s="2"/>
      <c r="DU1260" s="2"/>
      <c r="DV1260" s="2"/>
      <c r="DW1260" s="2"/>
      <c r="DX1260" s="2"/>
      <c r="DY1260" s="2"/>
      <c r="DZ1260" s="2"/>
      <c r="EA1260" s="2"/>
      <c r="EB1260" s="2"/>
      <c r="EC1260" s="2"/>
      <c r="ED1260" s="2"/>
      <c r="EE1260" s="2"/>
      <c r="EF1260" s="2"/>
      <c r="EG1260" s="2"/>
      <c r="EH1260" s="2"/>
      <c r="EI1260" s="2"/>
      <c r="EJ1260" s="2"/>
      <c r="EK1260" s="2"/>
      <c r="EL1260" s="2"/>
      <c r="EM1260" s="2"/>
      <c r="EN1260" s="2"/>
      <c r="EO1260" s="2"/>
      <c r="EP1260" s="2"/>
      <c r="EQ1260" s="2"/>
      <c r="ER1260" s="2"/>
      <c r="ES1260" s="2"/>
      <c r="ET1260" s="2"/>
      <c r="EU1260" s="2"/>
      <c r="EV1260" s="2"/>
      <c r="EW1260" s="2"/>
      <c r="EX1260" s="2"/>
      <c r="EY1260" s="2"/>
    </row>
    <row r="1261" spans="1:155" x14ac:dyDescent="0.15">
      <c r="A1261" s="115"/>
      <c r="B1261" s="116"/>
      <c r="C1261" s="14"/>
      <c r="D1261" s="95"/>
      <c r="E1261" s="93"/>
      <c r="F1261" s="14"/>
      <c r="G1261" s="14"/>
      <c r="H1261" s="14"/>
      <c r="I1261" s="14"/>
      <c r="J1261" s="13"/>
      <c r="K1261" s="29"/>
      <c r="L1261" s="2"/>
      <c r="M1261" s="17"/>
      <c r="N1261" s="12"/>
      <c r="O1261" s="12"/>
      <c r="P1261" s="17"/>
      <c r="Q1261" s="14"/>
      <c r="R1261" s="20"/>
      <c r="S1261" s="14"/>
      <c r="T1261" s="4"/>
      <c r="U1261" s="29"/>
      <c r="V1261" s="3"/>
      <c r="W1261" s="3"/>
      <c r="X1261" s="3"/>
      <c r="Y1261" s="29"/>
      <c r="Z1261" s="3"/>
      <c r="AA1261" s="1"/>
      <c r="AB1261" s="3"/>
      <c r="AC1261" s="3"/>
      <c r="AD1261" s="3"/>
      <c r="AE1261" s="3"/>
      <c r="AF1261" s="3"/>
      <c r="AG1261" s="11"/>
      <c r="AH1261" s="3"/>
      <c r="AI1261" s="3"/>
      <c r="AJ1261" s="2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  <c r="CO1261" s="2"/>
      <c r="CP1261" s="2"/>
      <c r="CQ1261" s="2"/>
      <c r="CR1261" s="2"/>
      <c r="CS1261" s="2"/>
      <c r="CT1261" s="2"/>
      <c r="CU1261" s="2"/>
      <c r="CV1261" s="2"/>
      <c r="CW1261" s="2"/>
      <c r="CX1261" s="2"/>
      <c r="CY1261" s="2"/>
      <c r="CZ1261" s="2"/>
      <c r="DA1261" s="2"/>
      <c r="DB1261" s="2"/>
      <c r="DC1261" s="2"/>
      <c r="DD1261" s="2"/>
      <c r="DE1261" s="2"/>
      <c r="DF1261" s="2"/>
      <c r="DG1261" s="2"/>
      <c r="DH1261" s="2"/>
      <c r="DI1261" s="2"/>
      <c r="DJ1261" s="2"/>
      <c r="DK1261" s="2"/>
      <c r="DL1261" s="2"/>
      <c r="DM1261" s="2"/>
      <c r="DN1261" s="2"/>
      <c r="DO1261" s="2"/>
      <c r="DP1261" s="2"/>
      <c r="DQ1261" s="2"/>
      <c r="DR1261" s="2"/>
      <c r="DS1261" s="2"/>
      <c r="DT1261" s="2"/>
      <c r="DU1261" s="2"/>
      <c r="DV1261" s="2"/>
      <c r="DW1261" s="2"/>
      <c r="DX1261" s="2"/>
      <c r="DY1261" s="2"/>
      <c r="DZ1261" s="2"/>
      <c r="EA1261" s="2"/>
      <c r="EB1261" s="2"/>
      <c r="EC1261" s="2"/>
      <c r="ED1261" s="2"/>
      <c r="EE1261" s="2"/>
      <c r="EF1261" s="2"/>
      <c r="EG1261" s="2"/>
      <c r="EH1261" s="2"/>
      <c r="EI1261" s="2"/>
      <c r="EJ1261" s="2"/>
      <c r="EK1261" s="2"/>
      <c r="EL1261" s="2"/>
      <c r="EM1261" s="2"/>
      <c r="EN1261" s="2"/>
      <c r="EO1261" s="2"/>
      <c r="EP1261" s="2"/>
      <c r="EQ1261" s="2"/>
      <c r="ER1261" s="2"/>
      <c r="ES1261" s="2"/>
      <c r="ET1261" s="2"/>
      <c r="EU1261" s="2"/>
      <c r="EV1261" s="2"/>
      <c r="EW1261" s="2"/>
      <c r="EX1261" s="2"/>
      <c r="EY1261" s="2"/>
    </row>
    <row r="1262" spans="1:155" x14ac:dyDescent="0.15">
      <c r="A1262" s="115"/>
      <c r="B1262" s="116"/>
      <c r="C1262" s="14"/>
      <c r="D1262" s="95"/>
      <c r="E1262" s="93"/>
      <c r="F1262" s="14"/>
      <c r="G1262" s="14"/>
      <c r="H1262" s="14"/>
      <c r="I1262" s="14"/>
      <c r="J1262" s="13"/>
      <c r="K1262" s="29"/>
      <c r="L1262" s="2"/>
      <c r="M1262" s="17"/>
      <c r="N1262" s="12"/>
      <c r="O1262" s="12"/>
      <c r="P1262" s="17"/>
      <c r="Q1262" s="14"/>
      <c r="R1262" s="20"/>
      <c r="S1262" s="14"/>
      <c r="T1262" s="4"/>
      <c r="U1262" s="29"/>
      <c r="V1262" s="3"/>
      <c r="W1262" s="3"/>
      <c r="X1262" s="3"/>
      <c r="Y1262" s="29"/>
      <c r="Z1262" s="3"/>
      <c r="AA1262" s="1"/>
      <c r="AB1262" s="3"/>
      <c r="AC1262" s="3"/>
      <c r="AD1262" s="3"/>
      <c r="AE1262" s="3"/>
      <c r="AF1262" s="3"/>
      <c r="AG1262" s="11"/>
      <c r="AH1262" s="3"/>
      <c r="AI1262" s="3"/>
      <c r="AJ1262" s="2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  <c r="CO1262" s="2"/>
      <c r="CP1262" s="2"/>
      <c r="CQ1262" s="2"/>
      <c r="CR1262" s="2"/>
      <c r="CS1262" s="2"/>
      <c r="CT1262" s="2"/>
      <c r="CU1262" s="2"/>
      <c r="CV1262" s="2"/>
      <c r="CW1262" s="2"/>
      <c r="CX1262" s="2"/>
      <c r="CY1262" s="2"/>
      <c r="CZ1262" s="2"/>
      <c r="DA1262" s="2"/>
      <c r="DB1262" s="2"/>
      <c r="DC1262" s="2"/>
      <c r="DD1262" s="2"/>
      <c r="DE1262" s="2"/>
      <c r="DF1262" s="2"/>
      <c r="DG1262" s="2"/>
      <c r="DH1262" s="2"/>
      <c r="DI1262" s="2"/>
      <c r="DJ1262" s="2"/>
      <c r="DK1262" s="2"/>
      <c r="DL1262" s="2"/>
      <c r="DM1262" s="2"/>
      <c r="DN1262" s="2"/>
      <c r="DO1262" s="2"/>
      <c r="DP1262" s="2"/>
      <c r="DQ1262" s="2"/>
      <c r="DR1262" s="2"/>
      <c r="DS1262" s="2"/>
      <c r="DT1262" s="2"/>
      <c r="DU1262" s="2"/>
      <c r="DV1262" s="2"/>
      <c r="DW1262" s="2"/>
      <c r="DX1262" s="2"/>
      <c r="DY1262" s="2"/>
      <c r="DZ1262" s="2"/>
      <c r="EA1262" s="2"/>
      <c r="EB1262" s="2"/>
      <c r="EC1262" s="2"/>
      <c r="ED1262" s="2"/>
      <c r="EE1262" s="2"/>
      <c r="EF1262" s="2"/>
      <c r="EG1262" s="2"/>
      <c r="EH1262" s="2"/>
      <c r="EI1262" s="2"/>
      <c r="EJ1262" s="2"/>
      <c r="EK1262" s="2"/>
      <c r="EL1262" s="2"/>
      <c r="EM1262" s="2"/>
      <c r="EN1262" s="2"/>
      <c r="EO1262" s="2"/>
      <c r="EP1262" s="2"/>
      <c r="EQ1262" s="2"/>
      <c r="ER1262" s="2"/>
      <c r="ES1262" s="2"/>
      <c r="ET1262" s="2"/>
      <c r="EU1262" s="2"/>
      <c r="EV1262" s="2"/>
      <c r="EW1262" s="2"/>
      <c r="EX1262" s="2"/>
      <c r="EY1262" s="2"/>
    </row>
    <row r="1263" spans="1:155" x14ac:dyDescent="0.15">
      <c r="A1263" s="115"/>
      <c r="B1263" s="116"/>
      <c r="C1263" s="14"/>
      <c r="D1263" s="95"/>
      <c r="E1263" s="93"/>
      <c r="F1263" s="14"/>
      <c r="G1263" s="14"/>
      <c r="H1263" s="14"/>
      <c r="I1263" s="14"/>
      <c r="J1263" s="13"/>
      <c r="K1263" s="29"/>
      <c r="L1263" s="2"/>
      <c r="M1263" s="17"/>
      <c r="N1263" s="12"/>
      <c r="O1263" s="12"/>
      <c r="P1263" s="17"/>
      <c r="Q1263" s="14"/>
      <c r="R1263" s="20"/>
      <c r="S1263" s="14"/>
      <c r="T1263" s="4"/>
      <c r="U1263" s="29"/>
      <c r="V1263" s="3"/>
      <c r="W1263" s="3"/>
      <c r="X1263" s="3"/>
      <c r="Y1263" s="29"/>
      <c r="Z1263" s="3"/>
      <c r="AA1263" s="1"/>
      <c r="AB1263" s="3"/>
      <c r="AC1263" s="3"/>
      <c r="AD1263" s="3"/>
      <c r="AE1263" s="3"/>
      <c r="AF1263" s="3"/>
      <c r="AG1263" s="11"/>
      <c r="AH1263" s="3"/>
      <c r="AI1263" s="3"/>
      <c r="AJ1263" s="2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  <c r="CO1263" s="2"/>
      <c r="CP1263" s="2"/>
      <c r="CQ1263" s="2"/>
      <c r="CR1263" s="2"/>
      <c r="CS1263" s="2"/>
      <c r="CT1263" s="2"/>
      <c r="CU1263" s="2"/>
      <c r="CV1263" s="2"/>
      <c r="CW1263" s="2"/>
      <c r="CX1263" s="2"/>
      <c r="CY1263" s="2"/>
      <c r="CZ1263" s="2"/>
      <c r="DA1263" s="2"/>
      <c r="DB1263" s="2"/>
      <c r="DC1263" s="2"/>
      <c r="DD1263" s="2"/>
      <c r="DE1263" s="2"/>
      <c r="DF1263" s="2"/>
      <c r="DG1263" s="2"/>
      <c r="DH1263" s="2"/>
      <c r="DI1263" s="2"/>
      <c r="DJ1263" s="2"/>
      <c r="DK1263" s="2"/>
      <c r="DL1263" s="2"/>
      <c r="DM1263" s="2"/>
      <c r="DN1263" s="2"/>
      <c r="DO1263" s="2"/>
      <c r="DP1263" s="2"/>
      <c r="DQ1263" s="2"/>
      <c r="DR1263" s="2"/>
      <c r="DS1263" s="2"/>
      <c r="DT1263" s="2"/>
      <c r="DU1263" s="2"/>
      <c r="DV1263" s="2"/>
      <c r="DW1263" s="2"/>
      <c r="DX1263" s="2"/>
      <c r="DY1263" s="2"/>
      <c r="DZ1263" s="2"/>
      <c r="EA1263" s="2"/>
      <c r="EB1263" s="2"/>
      <c r="EC1263" s="2"/>
      <c r="ED1263" s="2"/>
      <c r="EE1263" s="2"/>
      <c r="EF1263" s="2"/>
      <c r="EG1263" s="2"/>
      <c r="EH1263" s="2"/>
      <c r="EI1263" s="2"/>
      <c r="EJ1263" s="2"/>
      <c r="EK1263" s="2"/>
      <c r="EL1263" s="2"/>
      <c r="EM1263" s="2"/>
      <c r="EN1263" s="2"/>
      <c r="EO1263" s="2"/>
      <c r="EP1263" s="2"/>
      <c r="EQ1263" s="2"/>
      <c r="ER1263" s="2"/>
      <c r="ES1263" s="2"/>
      <c r="ET1263" s="2"/>
      <c r="EU1263" s="2"/>
      <c r="EV1263" s="2"/>
      <c r="EW1263" s="2"/>
      <c r="EX1263" s="2"/>
      <c r="EY1263" s="2"/>
    </row>
    <row r="1264" spans="1:155" x14ac:dyDescent="0.15">
      <c r="A1264" s="115"/>
      <c r="B1264" s="116"/>
      <c r="C1264" s="14"/>
      <c r="D1264" s="95"/>
      <c r="E1264" s="93"/>
      <c r="F1264" s="14"/>
      <c r="G1264" s="14"/>
      <c r="H1264" s="14"/>
      <c r="I1264" s="14"/>
      <c r="J1264" s="13"/>
      <c r="K1264" s="29"/>
      <c r="L1264" s="2"/>
      <c r="M1264" s="17"/>
      <c r="N1264" s="12"/>
      <c r="O1264" s="12"/>
      <c r="P1264" s="17"/>
      <c r="Q1264" s="14"/>
      <c r="R1264" s="20"/>
      <c r="S1264" s="14"/>
      <c r="T1264" s="4"/>
      <c r="U1264" s="29"/>
      <c r="V1264" s="3"/>
      <c r="W1264" s="3"/>
      <c r="X1264" s="3"/>
      <c r="Y1264" s="29"/>
      <c r="Z1264" s="3"/>
      <c r="AA1264" s="1"/>
      <c r="AB1264" s="3"/>
      <c r="AC1264" s="3"/>
      <c r="AD1264" s="3"/>
      <c r="AE1264" s="3"/>
      <c r="AF1264" s="3"/>
      <c r="AG1264" s="11"/>
      <c r="AH1264" s="3"/>
      <c r="AI1264" s="3"/>
      <c r="AJ1264" s="2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  <c r="CO1264" s="2"/>
      <c r="CP1264" s="2"/>
      <c r="CQ1264" s="2"/>
      <c r="CR1264" s="2"/>
      <c r="CS1264" s="2"/>
      <c r="CT1264" s="2"/>
      <c r="CU1264" s="2"/>
      <c r="CV1264" s="2"/>
      <c r="CW1264" s="2"/>
      <c r="CX1264" s="2"/>
      <c r="CY1264" s="2"/>
      <c r="CZ1264" s="2"/>
      <c r="DA1264" s="2"/>
      <c r="DB1264" s="2"/>
      <c r="DC1264" s="2"/>
      <c r="DD1264" s="2"/>
      <c r="DE1264" s="2"/>
      <c r="DF1264" s="2"/>
      <c r="DG1264" s="2"/>
      <c r="DH1264" s="2"/>
      <c r="DI1264" s="2"/>
      <c r="DJ1264" s="2"/>
      <c r="DK1264" s="2"/>
      <c r="DL1264" s="2"/>
      <c r="DM1264" s="2"/>
      <c r="DN1264" s="2"/>
      <c r="DO1264" s="2"/>
      <c r="DP1264" s="2"/>
      <c r="DQ1264" s="2"/>
      <c r="DR1264" s="2"/>
      <c r="DS1264" s="2"/>
      <c r="DT1264" s="2"/>
      <c r="DU1264" s="2"/>
      <c r="DV1264" s="2"/>
      <c r="DW1264" s="2"/>
      <c r="DX1264" s="2"/>
      <c r="DY1264" s="2"/>
      <c r="DZ1264" s="2"/>
      <c r="EA1264" s="2"/>
      <c r="EB1264" s="2"/>
      <c r="EC1264" s="2"/>
      <c r="ED1264" s="2"/>
      <c r="EE1264" s="2"/>
      <c r="EF1264" s="2"/>
      <c r="EG1264" s="2"/>
      <c r="EH1264" s="2"/>
      <c r="EI1264" s="2"/>
      <c r="EJ1264" s="2"/>
      <c r="EK1264" s="2"/>
      <c r="EL1264" s="2"/>
      <c r="EM1264" s="2"/>
      <c r="EN1264" s="2"/>
      <c r="EO1264" s="2"/>
      <c r="EP1264" s="2"/>
      <c r="EQ1264" s="2"/>
      <c r="ER1264" s="2"/>
      <c r="ES1264" s="2"/>
      <c r="ET1264" s="2"/>
      <c r="EU1264" s="2"/>
      <c r="EV1264" s="2"/>
      <c r="EW1264" s="2"/>
      <c r="EX1264" s="2"/>
      <c r="EY1264" s="2"/>
    </row>
    <row r="1265" spans="1:155" x14ac:dyDescent="0.15">
      <c r="A1265" s="115"/>
      <c r="B1265" s="116"/>
      <c r="C1265" s="14"/>
      <c r="D1265" s="95"/>
      <c r="E1265" s="93"/>
      <c r="F1265" s="14"/>
      <c r="G1265" s="14"/>
      <c r="H1265" s="14"/>
      <c r="I1265" s="14"/>
      <c r="J1265" s="13"/>
      <c r="K1265" s="29"/>
      <c r="L1265" s="2"/>
      <c r="M1265" s="17"/>
      <c r="N1265" s="12"/>
      <c r="O1265" s="12"/>
      <c r="P1265" s="17"/>
      <c r="Q1265" s="14"/>
      <c r="R1265" s="20"/>
      <c r="S1265" s="14"/>
      <c r="T1265" s="4"/>
      <c r="U1265" s="29"/>
      <c r="V1265" s="3"/>
      <c r="W1265" s="3"/>
      <c r="X1265" s="3"/>
      <c r="Y1265" s="29"/>
      <c r="Z1265" s="3"/>
      <c r="AA1265" s="1"/>
      <c r="AB1265" s="3"/>
      <c r="AC1265" s="3"/>
      <c r="AD1265" s="3"/>
      <c r="AE1265" s="3"/>
      <c r="AF1265" s="3"/>
      <c r="AG1265" s="11"/>
      <c r="AH1265" s="3"/>
      <c r="AI1265" s="3"/>
      <c r="AJ1265" s="2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  <c r="CO1265" s="2"/>
      <c r="CP1265" s="2"/>
      <c r="CQ1265" s="2"/>
      <c r="CR1265" s="2"/>
      <c r="CS1265" s="2"/>
      <c r="CT1265" s="2"/>
      <c r="CU1265" s="2"/>
      <c r="CV1265" s="2"/>
      <c r="CW1265" s="2"/>
      <c r="CX1265" s="2"/>
      <c r="CY1265" s="2"/>
      <c r="CZ1265" s="2"/>
      <c r="DA1265" s="2"/>
      <c r="DB1265" s="2"/>
      <c r="DC1265" s="2"/>
      <c r="DD1265" s="2"/>
      <c r="DE1265" s="2"/>
      <c r="DF1265" s="2"/>
      <c r="DG1265" s="2"/>
      <c r="DH1265" s="2"/>
      <c r="DI1265" s="2"/>
      <c r="DJ1265" s="2"/>
      <c r="DK1265" s="2"/>
      <c r="DL1265" s="2"/>
      <c r="DM1265" s="2"/>
      <c r="DN1265" s="2"/>
      <c r="DO1265" s="2"/>
      <c r="DP1265" s="2"/>
      <c r="DQ1265" s="2"/>
      <c r="DR1265" s="2"/>
      <c r="DS1265" s="2"/>
      <c r="DT1265" s="2"/>
      <c r="DU1265" s="2"/>
      <c r="DV1265" s="2"/>
      <c r="DW1265" s="2"/>
      <c r="DX1265" s="2"/>
      <c r="DY1265" s="2"/>
      <c r="DZ1265" s="2"/>
      <c r="EA1265" s="2"/>
      <c r="EB1265" s="2"/>
      <c r="EC1265" s="2"/>
      <c r="ED1265" s="2"/>
      <c r="EE1265" s="2"/>
      <c r="EF1265" s="2"/>
      <c r="EG1265" s="2"/>
      <c r="EH1265" s="2"/>
      <c r="EI1265" s="2"/>
      <c r="EJ1265" s="2"/>
      <c r="EK1265" s="2"/>
      <c r="EL1265" s="2"/>
      <c r="EM1265" s="2"/>
      <c r="EN1265" s="2"/>
      <c r="EO1265" s="2"/>
      <c r="EP1265" s="2"/>
      <c r="EQ1265" s="2"/>
      <c r="ER1265" s="2"/>
      <c r="ES1265" s="2"/>
      <c r="ET1265" s="2"/>
      <c r="EU1265" s="2"/>
      <c r="EV1265" s="2"/>
      <c r="EW1265" s="2"/>
      <c r="EX1265" s="2"/>
      <c r="EY1265" s="2"/>
    </row>
    <row r="1266" spans="1:155" x14ac:dyDescent="0.15">
      <c r="A1266" s="115"/>
      <c r="B1266" s="116"/>
      <c r="C1266" s="7"/>
      <c r="D1266" s="95"/>
      <c r="E1266" s="93"/>
      <c r="F1266" s="14"/>
      <c r="G1266" s="14"/>
      <c r="H1266" s="14"/>
      <c r="I1266" s="14"/>
      <c r="J1266" s="13"/>
      <c r="K1266" s="29"/>
      <c r="L1266" s="2"/>
      <c r="M1266" s="17"/>
      <c r="N1266" s="12"/>
      <c r="O1266" s="12"/>
      <c r="P1266" s="17"/>
      <c r="Q1266" s="14"/>
      <c r="R1266" s="20"/>
      <c r="S1266" s="14"/>
      <c r="T1266" s="4"/>
      <c r="U1266" s="29"/>
      <c r="V1266" s="3"/>
      <c r="W1266" s="3"/>
      <c r="X1266" s="3"/>
      <c r="Y1266" s="29"/>
      <c r="Z1266" s="3"/>
      <c r="AA1266" s="1"/>
      <c r="AB1266" s="3"/>
      <c r="AC1266" s="3"/>
      <c r="AD1266" s="3"/>
      <c r="AE1266" s="3"/>
      <c r="AF1266" s="3"/>
      <c r="AG1266" s="11"/>
      <c r="AH1266" s="3"/>
      <c r="AI1266" s="3"/>
      <c r="AJ1266" s="2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  <c r="CO1266" s="2"/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  <c r="DA1266" s="2"/>
      <c r="DB1266" s="2"/>
      <c r="DC1266" s="2"/>
      <c r="DD1266" s="2"/>
      <c r="DE1266" s="2"/>
      <c r="DF1266" s="2"/>
      <c r="DG1266" s="2"/>
      <c r="DH1266" s="2"/>
      <c r="DI1266" s="2"/>
      <c r="DJ1266" s="2"/>
      <c r="DK1266" s="2"/>
      <c r="DL1266" s="2"/>
      <c r="DM1266" s="2"/>
      <c r="DN1266" s="2"/>
      <c r="DO1266" s="2"/>
      <c r="DP1266" s="2"/>
      <c r="DQ1266" s="2"/>
      <c r="DR1266" s="2"/>
      <c r="DS1266" s="2"/>
      <c r="DT1266" s="2"/>
      <c r="DU1266" s="2"/>
      <c r="DV1266" s="2"/>
      <c r="DW1266" s="2"/>
      <c r="DX1266" s="2"/>
      <c r="DY1266" s="2"/>
      <c r="DZ1266" s="2"/>
      <c r="EA1266" s="2"/>
      <c r="EB1266" s="2"/>
      <c r="EC1266" s="2"/>
      <c r="ED1266" s="2"/>
      <c r="EE1266" s="2"/>
      <c r="EF1266" s="2"/>
      <c r="EG1266" s="2"/>
      <c r="EH1266" s="2"/>
      <c r="EI1266" s="2"/>
      <c r="EJ1266" s="2"/>
      <c r="EK1266" s="2"/>
      <c r="EL1266" s="2"/>
      <c r="EM1266" s="2"/>
      <c r="EN1266" s="2"/>
      <c r="EO1266" s="2"/>
      <c r="EP1266" s="2"/>
      <c r="EQ1266" s="2"/>
      <c r="ER1266" s="2"/>
      <c r="ES1266" s="2"/>
      <c r="ET1266" s="2"/>
      <c r="EU1266" s="2"/>
      <c r="EV1266" s="2"/>
      <c r="EW1266" s="2"/>
      <c r="EX1266" s="2"/>
      <c r="EY1266" s="2"/>
    </row>
    <row r="1267" spans="1:155" x14ac:dyDescent="0.15">
      <c r="A1267" s="115"/>
      <c r="B1267" s="116"/>
      <c r="C1267" s="7"/>
      <c r="D1267" s="95"/>
      <c r="E1267" s="93"/>
      <c r="F1267" s="14"/>
      <c r="G1267" s="14"/>
      <c r="H1267" s="14"/>
      <c r="I1267" s="14"/>
      <c r="J1267" s="13"/>
      <c r="K1267" s="29"/>
      <c r="L1267" s="2"/>
      <c r="M1267" s="17"/>
      <c r="N1267" s="12"/>
      <c r="O1267" s="12"/>
      <c r="P1267" s="17"/>
      <c r="Q1267" s="14"/>
      <c r="R1267" s="20"/>
      <c r="S1267" s="14"/>
      <c r="T1267" s="4"/>
      <c r="U1267" s="29"/>
      <c r="V1267" s="3"/>
      <c r="W1267" s="3"/>
      <c r="X1267" s="3"/>
      <c r="Y1267" s="29"/>
      <c r="Z1267" s="3"/>
      <c r="AA1267" s="1"/>
      <c r="AB1267" s="3"/>
      <c r="AC1267" s="3"/>
      <c r="AD1267" s="3"/>
      <c r="AE1267" s="3"/>
      <c r="AF1267" s="3"/>
      <c r="AG1267" s="11"/>
      <c r="AH1267" s="3"/>
      <c r="AI1267" s="3"/>
      <c r="AJ1267" s="2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  <c r="CO1267" s="2"/>
      <c r="CP1267" s="2"/>
      <c r="CQ1267" s="2"/>
      <c r="CR1267" s="2"/>
      <c r="CS1267" s="2"/>
      <c r="CT1267" s="2"/>
      <c r="CU1267" s="2"/>
      <c r="CV1267" s="2"/>
      <c r="CW1267" s="2"/>
      <c r="CX1267" s="2"/>
      <c r="CY1267" s="2"/>
      <c r="CZ1267" s="2"/>
      <c r="DA1267" s="2"/>
      <c r="DB1267" s="2"/>
      <c r="DC1267" s="2"/>
      <c r="DD1267" s="2"/>
      <c r="DE1267" s="2"/>
      <c r="DF1267" s="2"/>
      <c r="DG1267" s="2"/>
      <c r="DH1267" s="2"/>
      <c r="DI1267" s="2"/>
      <c r="DJ1267" s="2"/>
      <c r="DK1267" s="2"/>
      <c r="DL1267" s="2"/>
      <c r="DM1267" s="2"/>
      <c r="DN1267" s="2"/>
      <c r="DO1267" s="2"/>
      <c r="DP1267" s="2"/>
      <c r="DQ1267" s="2"/>
      <c r="DR1267" s="2"/>
      <c r="DS1267" s="2"/>
      <c r="DT1267" s="2"/>
      <c r="DU1267" s="2"/>
      <c r="DV1267" s="2"/>
      <c r="DW1267" s="2"/>
      <c r="DX1267" s="2"/>
      <c r="DY1267" s="2"/>
      <c r="DZ1267" s="2"/>
      <c r="EA1267" s="2"/>
      <c r="EB1267" s="2"/>
      <c r="EC1267" s="2"/>
      <c r="ED1267" s="2"/>
      <c r="EE1267" s="2"/>
      <c r="EF1267" s="2"/>
      <c r="EG1267" s="2"/>
      <c r="EH1267" s="2"/>
      <c r="EI1267" s="2"/>
      <c r="EJ1267" s="2"/>
      <c r="EK1267" s="2"/>
      <c r="EL1267" s="2"/>
      <c r="EM1267" s="2"/>
      <c r="EN1267" s="2"/>
      <c r="EO1267" s="2"/>
      <c r="EP1267" s="2"/>
      <c r="EQ1267" s="2"/>
      <c r="ER1267" s="2"/>
      <c r="ES1267" s="2"/>
      <c r="ET1267" s="2"/>
      <c r="EU1267" s="2"/>
      <c r="EV1267" s="2"/>
      <c r="EW1267" s="2"/>
      <c r="EX1267" s="2"/>
      <c r="EY1267" s="2"/>
    </row>
    <row r="1268" spans="1:155" x14ac:dyDescent="0.15">
      <c r="A1268" s="115"/>
      <c r="B1268" s="116"/>
      <c r="C1268" s="7"/>
      <c r="D1268" s="95"/>
      <c r="E1268" s="93"/>
      <c r="F1268" s="14"/>
      <c r="G1268" s="14"/>
      <c r="H1268" s="14"/>
      <c r="I1268" s="14"/>
      <c r="J1268" s="13"/>
      <c r="K1268" s="29"/>
      <c r="L1268" s="2"/>
      <c r="M1268" s="17"/>
      <c r="N1268" s="12"/>
      <c r="O1268" s="12"/>
      <c r="P1268" s="17"/>
      <c r="Q1268" s="14"/>
      <c r="R1268" s="20"/>
      <c r="S1268" s="14"/>
      <c r="T1268" s="4"/>
      <c r="U1268" s="29"/>
      <c r="V1268" s="3"/>
      <c r="W1268" s="3"/>
      <c r="X1268" s="3"/>
      <c r="Y1268" s="29"/>
      <c r="Z1268" s="3"/>
      <c r="AA1268" s="1"/>
      <c r="AB1268" s="3"/>
      <c r="AC1268" s="3"/>
      <c r="AD1268" s="3"/>
      <c r="AE1268" s="3"/>
      <c r="AF1268" s="3"/>
      <c r="AG1268" s="11"/>
      <c r="AH1268" s="3"/>
      <c r="AI1268" s="3"/>
      <c r="AJ1268" s="2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  <c r="CO1268" s="2"/>
      <c r="CP1268" s="2"/>
      <c r="CQ1268" s="2"/>
      <c r="CR1268" s="2"/>
      <c r="CS1268" s="2"/>
      <c r="CT1268" s="2"/>
      <c r="CU1268" s="2"/>
      <c r="CV1268" s="2"/>
      <c r="CW1268" s="2"/>
      <c r="CX1268" s="2"/>
      <c r="CY1268" s="2"/>
      <c r="CZ1268" s="2"/>
      <c r="DA1268" s="2"/>
      <c r="DB1268" s="2"/>
      <c r="DC1268" s="2"/>
      <c r="DD1268" s="2"/>
      <c r="DE1268" s="2"/>
      <c r="DF1268" s="2"/>
      <c r="DG1268" s="2"/>
      <c r="DH1268" s="2"/>
      <c r="DI1268" s="2"/>
      <c r="DJ1268" s="2"/>
      <c r="DK1268" s="2"/>
      <c r="DL1268" s="2"/>
      <c r="DM1268" s="2"/>
      <c r="DN1268" s="2"/>
      <c r="DO1268" s="2"/>
      <c r="DP1268" s="2"/>
      <c r="DQ1268" s="2"/>
      <c r="DR1268" s="2"/>
      <c r="DS1268" s="2"/>
      <c r="DT1268" s="2"/>
      <c r="DU1268" s="2"/>
      <c r="DV1268" s="2"/>
      <c r="DW1268" s="2"/>
      <c r="DX1268" s="2"/>
      <c r="DY1268" s="2"/>
      <c r="DZ1268" s="2"/>
      <c r="EA1268" s="2"/>
      <c r="EB1268" s="2"/>
      <c r="EC1268" s="2"/>
      <c r="ED1268" s="2"/>
      <c r="EE1268" s="2"/>
      <c r="EF1268" s="2"/>
      <c r="EG1268" s="2"/>
      <c r="EH1268" s="2"/>
      <c r="EI1268" s="2"/>
      <c r="EJ1268" s="2"/>
      <c r="EK1268" s="2"/>
      <c r="EL1268" s="2"/>
      <c r="EM1268" s="2"/>
      <c r="EN1268" s="2"/>
      <c r="EO1268" s="2"/>
      <c r="EP1268" s="2"/>
      <c r="EQ1268" s="2"/>
      <c r="ER1268" s="2"/>
      <c r="ES1268" s="2"/>
      <c r="ET1268" s="2"/>
      <c r="EU1268" s="2"/>
      <c r="EV1268" s="2"/>
      <c r="EW1268" s="2"/>
      <c r="EX1268" s="2"/>
      <c r="EY1268" s="2"/>
    </row>
    <row r="1269" spans="1:155" x14ac:dyDescent="0.15">
      <c r="A1269" s="115"/>
      <c r="B1269" s="116"/>
      <c r="C1269" s="7"/>
      <c r="D1269" s="95"/>
      <c r="E1269" s="93"/>
      <c r="F1269" s="14"/>
      <c r="G1269" s="14"/>
      <c r="H1269" s="14"/>
      <c r="I1269" s="14"/>
      <c r="J1269" s="13"/>
      <c r="K1269" s="29"/>
      <c r="L1269" s="2"/>
      <c r="M1269" s="17"/>
      <c r="N1269" s="12"/>
      <c r="O1269" s="12"/>
      <c r="P1269" s="17"/>
      <c r="Q1269" s="14"/>
      <c r="R1269" s="20"/>
      <c r="S1269" s="14"/>
      <c r="T1269" s="4"/>
      <c r="U1269" s="29"/>
      <c r="V1269" s="3"/>
      <c r="W1269" s="3"/>
      <c r="X1269" s="3"/>
      <c r="Y1269" s="29"/>
      <c r="Z1269" s="3"/>
      <c r="AA1269" s="1"/>
      <c r="AB1269" s="3"/>
      <c r="AC1269" s="3"/>
      <c r="AD1269" s="3"/>
      <c r="AE1269" s="3"/>
      <c r="AF1269" s="3"/>
      <c r="AG1269" s="11"/>
      <c r="AH1269" s="3"/>
      <c r="AI1269" s="3"/>
      <c r="AJ1269" s="2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  <c r="CO1269" s="2"/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  <c r="DA1269" s="2"/>
      <c r="DB1269" s="2"/>
      <c r="DC1269" s="2"/>
      <c r="DD1269" s="2"/>
      <c r="DE1269" s="2"/>
      <c r="DF1269" s="2"/>
      <c r="DG1269" s="2"/>
      <c r="DH1269" s="2"/>
      <c r="DI1269" s="2"/>
      <c r="DJ1269" s="2"/>
      <c r="DK1269" s="2"/>
      <c r="DL1269" s="2"/>
      <c r="DM1269" s="2"/>
      <c r="DN1269" s="2"/>
      <c r="DO1269" s="2"/>
      <c r="DP1269" s="2"/>
      <c r="DQ1269" s="2"/>
      <c r="DR1269" s="2"/>
      <c r="DS1269" s="2"/>
      <c r="DT1269" s="2"/>
      <c r="DU1269" s="2"/>
      <c r="DV1269" s="2"/>
      <c r="DW1269" s="2"/>
      <c r="DX1269" s="2"/>
      <c r="DY1269" s="2"/>
      <c r="DZ1269" s="2"/>
      <c r="EA1269" s="2"/>
      <c r="EB1269" s="2"/>
      <c r="EC1269" s="2"/>
      <c r="ED1269" s="2"/>
      <c r="EE1269" s="2"/>
      <c r="EF1269" s="2"/>
      <c r="EG1269" s="2"/>
      <c r="EH1269" s="2"/>
      <c r="EI1269" s="2"/>
      <c r="EJ1269" s="2"/>
      <c r="EK1269" s="2"/>
      <c r="EL1269" s="2"/>
      <c r="EM1269" s="2"/>
      <c r="EN1269" s="2"/>
      <c r="EO1269" s="2"/>
      <c r="EP1269" s="2"/>
      <c r="EQ1269" s="2"/>
      <c r="ER1269" s="2"/>
      <c r="ES1269" s="2"/>
      <c r="ET1269" s="2"/>
      <c r="EU1269" s="2"/>
      <c r="EV1269" s="2"/>
      <c r="EW1269" s="2"/>
      <c r="EX1269" s="2"/>
      <c r="EY1269" s="2"/>
    </row>
    <row r="1270" spans="1:155" x14ac:dyDescent="0.15">
      <c r="A1270" s="115"/>
      <c r="B1270" s="116"/>
      <c r="C1270" s="7"/>
      <c r="D1270" s="95"/>
      <c r="E1270" s="93"/>
      <c r="F1270" s="14"/>
      <c r="G1270" s="14"/>
      <c r="H1270" s="14"/>
      <c r="I1270" s="14"/>
      <c r="J1270" s="13"/>
      <c r="K1270" s="29"/>
      <c r="L1270" s="2"/>
      <c r="M1270" s="17"/>
      <c r="N1270" s="12"/>
      <c r="O1270" s="12"/>
      <c r="P1270" s="17"/>
      <c r="Q1270" s="14"/>
      <c r="R1270" s="20"/>
      <c r="S1270" s="14"/>
      <c r="T1270" s="4"/>
      <c r="U1270" s="29"/>
      <c r="V1270" s="3"/>
      <c r="W1270" s="3"/>
      <c r="X1270" s="3"/>
      <c r="Y1270" s="29"/>
      <c r="Z1270" s="3"/>
      <c r="AA1270" s="1"/>
      <c r="AB1270" s="3"/>
      <c r="AC1270" s="3"/>
      <c r="AD1270" s="3"/>
      <c r="AE1270" s="3"/>
      <c r="AF1270" s="3"/>
      <c r="AG1270" s="11"/>
      <c r="AH1270" s="3"/>
      <c r="AI1270" s="3"/>
      <c r="AJ1270" s="2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  <c r="CO1270" s="2"/>
      <c r="CP1270" s="2"/>
      <c r="CQ1270" s="2"/>
      <c r="CR1270" s="2"/>
      <c r="CS1270" s="2"/>
      <c r="CT1270" s="2"/>
      <c r="CU1270" s="2"/>
      <c r="CV1270" s="2"/>
      <c r="CW1270" s="2"/>
      <c r="CX1270" s="2"/>
      <c r="CY1270" s="2"/>
      <c r="CZ1270" s="2"/>
      <c r="DA1270" s="2"/>
      <c r="DB1270" s="2"/>
      <c r="DC1270" s="2"/>
      <c r="DD1270" s="2"/>
      <c r="DE1270" s="2"/>
      <c r="DF1270" s="2"/>
      <c r="DG1270" s="2"/>
      <c r="DH1270" s="2"/>
      <c r="DI1270" s="2"/>
      <c r="DJ1270" s="2"/>
      <c r="DK1270" s="2"/>
      <c r="DL1270" s="2"/>
      <c r="DM1270" s="2"/>
      <c r="DN1270" s="2"/>
      <c r="DO1270" s="2"/>
      <c r="DP1270" s="2"/>
      <c r="DQ1270" s="2"/>
      <c r="DR1270" s="2"/>
      <c r="DS1270" s="2"/>
      <c r="DT1270" s="2"/>
      <c r="DU1270" s="2"/>
      <c r="DV1270" s="2"/>
      <c r="DW1270" s="2"/>
      <c r="DX1270" s="2"/>
      <c r="DY1270" s="2"/>
      <c r="DZ1270" s="2"/>
      <c r="EA1270" s="2"/>
      <c r="EB1270" s="2"/>
      <c r="EC1270" s="2"/>
      <c r="ED1270" s="2"/>
      <c r="EE1270" s="2"/>
      <c r="EF1270" s="2"/>
      <c r="EG1270" s="2"/>
      <c r="EH1270" s="2"/>
      <c r="EI1270" s="2"/>
      <c r="EJ1270" s="2"/>
      <c r="EK1270" s="2"/>
      <c r="EL1270" s="2"/>
      <c r="EM1270" s="2"/>
      <c r="EN1270" s="2"/>
      <c r="EO1270" s="2"/>
      <c r="EP1270" s="2"/>
      <c r="EQ1270" s="2"/>
      <c r="ER1270" s="2"/>
      <c r="ES1270" s="2"/>
      <c r="ET1270" s="2"/>
      <c r="EU1270" s="2"/>
      <c r="EV1270" s="2"/>
      <c r="EW1270" s="2"/>
      <c r="EX1270" s="2"/>
      <c r="EY1270" s="2"/>
    </row>
    <row r="1271" spans="1:155" x14ac:dyDescent="0.15">
      <c r="A1271" s="115"/>
      <c r="B1271" s="116"/>
      <c r="C1271" s="7"/>
      <c r="D1271" s="95"/>
      <c r="E1271" s="93"/>
      <c r="F1271" s="14"/>
      <c r="G1271" s="14"/>
      <c r="H1271" s="14"/>
      <c r="I1271" s="14"/>
      <c r="J1271" s="13"/>
      <c r="K1271" s="29"/>
      <c r="L1271" s="2"/>
      <c r="M1271" s="17"/>
      <c r="N1271" s="12"/>
      <c r="O1271" s="12"/>
      <c r="P1271" s="17"/>
      <c r="Q1271" s="14"/>
      <c r="R1271" s="20"/>
      <c r="S1271" s="14"/>
      <c r="T1271" s="4"/>
      <c r="U1271" s="29"/>
      <c r="V1271" s="3"/>
      <c r="W1271" s="3"/>
      <c r="X1271" s="3"/>
      <c r="Y1271" s="29"/>
      <c r="Z1271" s="3"/>
      <c r="AA1271" s="1"/>
      <c r="AB1271" s="3"/>
      <c r="AC1271" s="3"/>
      <c r="AD1271" s="3"/>
      <c r="AE1271" s="3"/>
      <c r="AF1271" s="3"/>
      <c r="AG1271" s="11"/>
      <c r="AH1271" s="3"/>
      <c r="AI1271" s="3"/>
      <c r="AJ1271" s="2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  <c r="CO1271" s="2"/>
      <c r="CP1271" s="2"/>
      <c r="CQ1271" s="2"/>
      <c r="CR1271" s="2"/>
      <c r="CS1271" s="2"/>
      <c r="CT1271" s="2"/>
      <c r="CU1271" s="2"/>
      <c r="CV1271" s="2"/>
      <c r="CW1271" s="2"/>
      <c r="CX1271" s="2"/>
      <c r="CY1271" s="2"/>
      <c r="CZ1271" s="2"/>
      <c r="DA1271" s="2"/>
      <c r="DB1271" s="2"/>
      <c r="DC1271" s="2"/>
      <c r="DD1271" s="2"/>
      <c r="DE1271" s="2"/>
      <c r="DF1271" s="2"/>
      <c r="DG1271" s="2"/>
      <c r="DH1271" s="2"/>
      <c r="DI1271" s="2"/>
      <c r="DJ1271" s="2"/>
      <c r="DK1271" s="2"/>
      <c r="DL1271" s="2"/>
      <c r="DM1271" s="2"/>
      <c r="DN1271" s="2"/>
      <c r="DO1271" s="2"/>
      <c r="DP1271" s="2"/>
      <c r="DQ1271" s="2"/>
      <c r="DR1271" s="2"/>
      <c r="DS1271" s="2"/>
      <c r="DT1271" s="2"/>
      <c r="DU1271" s="2"/>
      <c r="DV1271" s="2"/>
      <c r="DW1271" s="2"/>
      <c r="DX1271" s="2"/>
      <c r="DY1271" s="2"/>
      <c r="DZ1271" s="2"/>
      <c r="EA1271" s="2"/>
      <c r="EB1271" s="2"/>
      <c r="EC1271" s="2"/>
      <c r="ED1271" s="2"/>
      <c r="EE1271" s="2"/>
      <c r="EF1271" s="2"/>
      <c r="EG1271" s="2"/>
      <c r="EH1271" s="2"/>
      <c r="EI1271" s="2"/>
      <c r="EJ1271" s="2"/>
      <c r="EK1271" s="2"/>
      <c r="EL1271" s="2"/>
      <c r="EM1271" s="2"/>
      <c r="EN1271" s="2"/>
      <c r="EO1271" s="2"/>
      <c r="EP1271" s="2"/>
      <c r="EQ1271" s="2"/>
      <c r="ER1271" s="2"/>
      <c r="ES1271" s="2"/>
      <c r="ET1271" s="2"/>
      <c r="EU1271" s="2"/>
      <c r="EV1271" s="2"/>
      <c r="EW1271" s="2"/>
      <c r="EX1271" s="2"/>
      <c r="EY1271" s="2"/>
    </row>
    <row r="1272" spans="1:155" x14ac:dyDescent="0.15">
      <c r="A1272" s="115"/>
      <c r="B1272" s="116"/>
      <c r="C1272" s="7"/>
      <c r="D1272" s="95"/>
      <c r="E1272" s="93"/>
      <c r="F1272" s="14"/>
      <c r="G1272" s="14"/>
      <c r="H1272" s="14"/>
      <c r="I1272" s="14"/>
      <c r="J1272" s="13"/>
      <c r="K1272" s="29"/>
      <c r="L1272" s="2"/>
      <c r="M1272" s="17"/>
      <c r="N1272" s="12"/>
      <c r="O1272" s="12"/>
      <c r="P1272" s="17"/>
      <c r="Q1272" s="14"/>
      <c r="R1272" s="20"/>
      <c r="S1272" s="14"/>
      <c r="T1272" s="4"/>
      <c r="U1272" s="29"/>
      <c r="V1272" s="3"/>
      <c r="W1272" s="3"/>
      <c r="X1272" s="3"/>
      <c r="Y1272" s="29"/>
      <c r="Z1272" s="3"/>
      <c r="AA1272" s="1"/>
      <c r="AB1272" s="3"/>
      <c r="AC1272" s="3"/>
      <c r="AD1272" s="3"/>
      <c r="AE1272" s="3"/>
      <c r="AF1272" s="3"/>
      <c r="AG1272" s="11"/>
      <c r="AH1272" s="3"/>
      <c r="AI1272" s="3"/>
      <c r="AJ1272" s="2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  <c r="CO1272" s="2"/>
      <c r="CP1272" s="2"/>
      <c r="CQ1272" s="2"/>
      <c r="CR1272" s="2"/>
      <c r="CS1272" s="2"/>
      <c r="CT1272" s="2"/>
      <c r="CU1272" s="2"/>
      <c r="CV1272" s="2"/>
      <c r="CW1272" s="2"/>
      <c r="CX1272" s="2"/>
      <c r="CY1272" s="2"/>
      <c r="CZ1272" s="2"/>
      <c r="DA1272" s="2"/>
      <c r="DB1272" s="2"/>
      <c r="DC1272" s="2"/>
      <c r="DD1272" s="2"/>
      <c r="DE1272" s="2"/>
      <c r="DF1272" s="2"/>
      <c r="DG1272" s="2"/>
      <c r="DH1272" s="2"/>
      <c r="DI1272" s="2"/>
      <c r="DJ1272" s="2"/>
      <c r="DK1272" s="2"/>
      <c r="DL1272" s="2"/>
      <c r="DM1272" s="2"/>
      <c r="DN1272" s="2"/>
      <c r="DO1272" s="2"/>
      <c r="DP1272" s="2"/>
      <c r="DQ1272" s="2"/>
      <c r="DR1272" s="2"/>
      <c r="DS1272" s="2"/>
      <c r="DT1272" s="2"/>
      <c r="DU1272" s="2"/>
      <c r="DV1272" s="2"/>
      <c r="DW1272" s="2"/>
      <c r="DX1272" s="2"/>
      <c r="DY1272" s="2"/>
      <c r="DZ1272" s="2"/>
      <c r="EA1272" s="2"/>
      <c r="EB1272" s="2"/>
      <c r="EC1272" s="2"/>
      <c r="ED1272" s="2"/>
      <c r="EE1272" s="2"/>
      <c r="EF1272" s="2"/>
      <c r="EG1272" s="2"/>
      <c r="EH1272" s="2"/>
      <c r="EI1272" s="2"/>
      <c r="EJ1272" s="2"/>
      <c r="EK1272" s="2"/>
      <c r="EL1272" s="2"/>
      <c r="EM1272" s="2"/>
      <c r="EN1272" s="2"/>
      <c r="EO1272" s="2"/>
      <c r="EP1272" s="2"/>
      <c r="EQ1272" s="2"/>
      <c r="ER1272" s="2"/>
      <c r="ES1272" s="2"/>
      <c r="ET1272" s="2"/>
      <c r="EU1272" s="2"/>
      <c r="EV1272" s="2"/>
      <c r="EW1272" s="2"/>
      <c r="EX1272" s="2"/>
      <c r="EY1272" s="2"/>
    </row>
    <row r="1273" spans="1:155" x14ac:dyDescent="0.15">
      <c r="A1273" s="115"/>
      <c r="B1273" s="116"/>
      <c r="C1273" s="7"/>
      <c r="D1273" s="95"/>
      <c r="E1273" s="93"/>
      <c r="F1273" s="14"/>
      <c r="G1273" s="14"/>
      <c r="H1273" s="14"/>
      <c r="I1273" s="14"/>
      <c r="J1273" s="13"/>
      <c r="K1273" s="29"/>
      <c r="L1273" s="2"/>
      <c r="M1273" s="17"/>
      <c r="N1273" s="12"/>
      <c r="O1273" s="12"/>
      <c r="P1273" s="17"/>
      <c r="Q1273" s="14"/>
      <c r="R1273" s="20"/>
      <c r="S1273" s="14"/>
      <c r="T1273" s="4"/>
      <c r="U1273" s="29"/>
      <c r="V1273" s="3"/>
      <c r="W1273" s="3"/>
      <c r="X1273" s="3"/>
      <c r="Y1273" s="29"/>
      <c r="Z1273" s="3"/>
      <c r="AA1273" s="1"/>
      <c r="AB1273" s="3"/>
      <c r="AC1273" s="3"/>
      <c r="AD1273" s="3"/>
      <c r="AE1273" s="3"/>
      <c r="AF1273" s="3"/>
      <c r="AG1273" s="11"/>
      <c r="AH1273" s="3"/>
      <c r="AI1273" s="3"/>
      <c r="AJ1273" s="2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  <c r="CO1273" s="2"/>
      <c r="CP1273" s="2"/>
      <c r="CQ1273" s="2"/>
      <c r="CR1273" s="2"/>
      <c r="CS1273" s="2"/>
      <c r="CT1273" s="2"/>
      <c r="CU1273" s="2"/>
      <c r="CV1273" s="2"/>
      <c r="CW1273" s="2"/>
      <c r="CX1273" s="2"/>
      <c r="CY1273" s="2"/>
      <c r="CZ1273" s="2"/>
      <c r="DA1273" s="2"/>
      <c r="DB1273" s="2"/>
      <c r="DC1273" s="2"/>
      <c r="DD1273" s="2"/>
      <c r="DE1273" s="2"/>
      <c r="DF1273" s="2"/>
      <c r="DG1273" s="2"/>
      <c r="DH1273" s="2"/>
      <c r="DI1273" s="2"/>
      <c r="DJ1273" s="2"/>
      <c r="DK1273" s="2"/>
      <c r="DL1273" s="2"/>
      <c r="DM1273" s="2"/>
      <c r="DN1273" s="2"/>
      <c r="DO1273" s="2"/>
      <c r="DP1273" s="2"/>
      <c r="DQ1273" s="2"/>
      <c r="DR1273" s="2"/>
      <c r="DS1273" s="2"/>
      <c r="DT1273" s="2"/>
      <c r="DU1273" s="2"/>
      <c r="DV1273" s="2"/>
      <c r="DW1273" s="2"/>
      <c r="DX1273" s="2"/>
      <c r="DY1273" s="2"/>
      <c r="DZ1273" s="2"/>
      <c r="EA1273" s="2"/>
      <c r="EB1273" s="2"/>
      <c r="EC1273" s="2"/>
      <c r="ED1273" s="2"/>
      <c r="EE1273" s="2"/>
      <c r="EF1273" s="2"/>
      <c r="EG1273" s="2"/>
      <c r="EH1273" s="2"/>
      <c r="EI1273" s="2"/>
      <c r="EJ1273" s="2"/>
      <c r="EK1273" s="2"/>
      <c r="EL1273" s="2"/>
      <c r="EM1273" s="2"/>
      <c r="EN1273" s="2"/>
      <c r="EO1273" s="2"/>
      <c r="EP1273" s="2"/>
      <c r="EQ1273" s="2"/>
      <c r="ER1273" s="2"/>
      <c r="ES1273" s="2"/>
      <c r="ET1273" s="2"/>
      <c r="EU1273" s="2"/>
      <c r="EV1273" s="2"/>
      <c r="EW1273" s="2"/>
      <c r="EX1273" s="2"/>
      <c r="EY1273" s="2"/>
    </row>
    <row r="1274" spans="1:155" x14ac:dyDescent="0.15">
      <c r="A1274" s="115"/>
      <c r="B1274" s="116"/>
      <c r="C1274" s="7"/>
      <c r="D1274" s="95"/>
      <c r="E1274" s="93"/>
      <c r="F1274" s="14"/>
      <c r="G1274" s="14"/>
      <c r="H1274" s="14"/>
      <c r="I1274" s="14"/>
      <c r="J1274" s="13"/>
      <c r="K1274" s="29"/>
      <c r="L1274" s="2"/>
      <c r="M1274" s="17"/>
      <c r="N1274" s="12"/>
      <c r="O1274" s="12"/>
      <c r="P1274" s="17"/>
      <c r="Q1274" s="14"/>
      <c r="R1274" s="20"/>
      <c r="S1274" s="14"/>
      <c r="T1274" s="4"/>
      <c r="U1274" s="29"/>
      <c r="V1274" s="3"/>
      <c r="W1274" s="3"/>
      <c r="X1274" s="3"/>
      <c r="Y1274" s="29"/>
      <c r="Z1274" s="3"/>
      <c r="AA1274" s="1"/>
      <c r="AB1274" s="3"/>
      <c r="AC1274" s="3"/>
      <c r="AD1274" s="3"/>
      <c r="AE1274" s="3"/>
      <c r="AF1274" s="3"/>
      <c r="AG1274" s="11"/>
      <c r="AH1274" s="3"/>
      <c r="AI1274" s="3"/>
      <c r="AJ1274" s="2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  <c r="CO1274" s="2"/>
      <c r="CP1274" s="2"/>
      <c r="CQ1274" s="2"/>
      <c r="CR1274" s="2"/>
      <c r="CS1274" s="2"/>
      <c r="CT1274" s="2"/>
      <c r="CU1274" s="2"/>
      <c r="CV1274" s="2"/>
      <c r="CW1274" s="2"/>
      <c r="CX1274" s="2"/>
      <c r="CY1274" s="2"/>
      <c r="CZ1274" s="2"/>
      <c r="DA1274" s="2"/>
      <c r="DB1274" s="2"/>
      <c r="DC1274" s="2"/>
      <c r="DD1274" s="2"/>
      <c r="DE1274" s="2"/>
      <c r="DF1274" s="2"/>
      <c r="DG1274" s="2"/>
      <c r="DH1274" s="2"/>
      <c r="DI1274" s="2"/>
      <c r="DJ1274" s="2"/>
      <c r="DK1274" s="2"/>
      <c r="DL1274" s="2"/>
      <c r="DM1274" s="2"/>
      <c r="DN1274" s="2"/>
      <c r="DO1274" s="2"/>
      <c r="DP1274" s="2"/>
      <c r="DQ1274" s="2"/>
      <c r="DR1274" s="2"/>
      <c r="DS1274" s="2"/>
      <c r="DT1274" s="2"/>
      <c r="DU1274" s="2"/>
      <c r="DV1274" s="2"/>
      <c r="DW1274" s="2"/>
      <c r="DX1274" s="2"/>
      <c r="DY1274" s="2"/>
      <c r="DZ1274" s="2"/>
      <c r="EA1274" s="2"/>
      <c r="EB1274" s="2"/>
      <c r="EC1274" s="2"/>
      <c r="ED1274" s="2"/>
      <c r="EE1274" s="2"/>
      <c r="EF1274" s="2"/>
      <c r="EG1274" s="2"/>
      <c r="EH1274" s="2"/>
      <c r="EI1274" s="2"/>
      <c r="EJ1274" s="2"/>
      <c r="EK1274" s="2"/>
      <c r="EL1274" s="2"/>
      <c r="EM1274" s="2"/>
      <c r="EN1274" s="2"/>
      <c r="EO1274" s="2"/>
      <c r="EP1274" s="2"/>
      <c r="EQ1274" s="2"/>
      <c r="ER1274" s="2"/>
      <c r="ES1274" s="2"/>
      <c r="ET1274" s="2"/>
      <c r="EU1274" s="2"/>
      <c r="EV1274" s="2"/>
      <c r="EW1274" s="2"/>
      <c r="EX1274" s="2"/>
      <c r="EY1274" s="2"/>
    </row>
    <row r="1275" spans="1:155" x14ac:dyDescent="0.15">
      <c r="A1275" s="115"/>
      <c r="B1275" s="116"/>
      <c r="C1275" s="7"/>
      <c r="D1275" s="95"/>
      <c r="E1275" s="93"/>
      <c r="F1275" s="14"/>
      <c r="G1275" s="14"/>
      <c r="H1275" s="14"/>
      <c r="I1275" s="14"/>
      <c r="J1275" s="13"/>
      <c r="K1275" s="29"/>
      <c r="L1275" s="2"/>
      <c r="M1275" s="17"/>
      <c r="N1275" s="12"/>
      <c r="O1275" s="12"/>
      <c r="P1275" s="17"/>
      <c r="Q1275" s="14"/>
      <c r="R1275" s="20"/>
      <c r="S1275" s="14"/>
      <c r="T1275" s="4"/>
      <c r="U1275" s="29"/>
      <c r="V1275" s="3"/>
      <c r="W1275" s="3"/>
      <c r="X1275" s="3"/>
      <c r="Y1275" s="29"/>
      <c r="Z1275" s="3"/>
      <c r="AA1275" s="1"/>
      <c r="AB1275" s="3"/>
      <c r="AC1275" s="3"/>
      <c r="AD1275" s="3"/>
      <c r="AE1275" s="3"/>
      <c r="AF1275" s="3"/>
      <c r="AG1275" s="11"/>
      <c r="AH1275" s="3"/>
      <c r="AI1275" s="3"/>
      <c r="AJ1275" s="2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  <c r="CO1275" s="2"/>
      <c r="CP1275" s="2"/>
      <c r="CQ1275" s="2"/>
      <c r="CR1275" s="2"/>
      <c r="CS1275" s="2"/>
      <c r="CT1275" s="2"/>
      <c r="CU1275" s="2"/>
      <c r="CV1275" s="2"/>
      <c r="CW1275" s="2"/>
      <c r="CX1275" s="2"/>
      <c r="CY1275" s="2"/>
      <c r="CZ1275" s="2"/>
      <c r="DA1275" s="2"/>
      <c r="DB1275" s="2"/>
      <c r="DC1275" s="2"/>
      <c r="DD1275" s="2"/>
      <c r="DE1275" s="2"/>
      <c r="DF1275" s="2"/>
      <c r="DG1275" s="2"/>
      <c r="DH1275" s="2"/>
      <c r="DI1275" s="2"/>
      <c r="DJ1275" s="2"/>
      <c r="DK1275" s="2"/>
      <c r="DL1275" s="2"/>
      <c r="DM1275" s="2"/>
      <c r="DN1275" s="2"/>
      <c r="DO1275" s="2"/>
      <c r="DP1275" s="2"/>
      <c r="DQ1275" s="2"/>
      <c r="DR1275" s="2"/>
      <c r="DS1275" s="2"/>
      <c r="DT1275" s="2"/>
      <c r="DU1275" s="2"/>
      <c r="DV1275" s="2"/>
      <c r="DW1275" s="2"/>
      <c r="DX1275" s="2"/>
      <c r="DY1275" s="2"/>
      <c r="DZ1275" s="2"/>
      <c r="EA1275" s="2"/>
      <c r="EB1275" s="2"/>
      <c r="EC1275" s="2"/>
      <c r="ED1275" s="2"/>
      <c r="EE1275" s="2"/>
      <c r="EF1275" s="2"/>
      <c r="EG1275" s="2"/>
      <c r="EH1275" s="2"/>
      <c r="EI1275" s="2"/>
      <c r="EJ1275" s="2"/>
      <c r="EK1275" s="2"/>
      <c r="EL1275" s="2"/>
      <c r="EM1275" s="2"/>
      <c r="EN1275" s="2"/>
      <c r="EO1275" s="2"/>
      <c r="EP1275" s="2"/>
      <c r="EQ1275" s="2"/>
      <c r="ER1275" s="2"/>
      <c r="ES1275" s="2"/>
      <c r="ET1275" s="2"/>
      <c r="EU1275" s="2"/>
      <c r="EV1275" s="2"/>
      <c r="EW1275" s="2"/>
      <c r="EX1275" s="2"/>
      <c r="EY1275" s="2"/>
    </row>
    <row r="1276" spans="1:155" x14ac:dyDescent="0.15">
      <c r="A1276" s="115"/>
      <c r="B1276" s="116"/>
      <c r="C1276" s="7"/>
      <c r="D1276" s="95"/>
      <c r="E1276" s="93"/>
      <c r="F1276" s="14"/>
      <c r="G1276" s="14"/>
      <c r="H1276" s="14"/>
      <c r="I1276" s="14"/>
      <c r="J1276" s="13"/>
      <c r="K1276" s="29"/>
      <c r="L1276" s="2"/>
      <c r="M1276" s="17"/>
      <c r="N1276" s="12"/>
      <c r="O1276" s="12"/>
      <c r="P1276" s="17"/>
      <c r="Q1276" s="14"/>
      <c r="R1276" s="20"/>
      <c r="S1276" s="14"/>
      <c r="T1276" s="4"/>
      <c r="U1276" s="29"/>
      <c r="V1276" s="3"/>
      <c r="W1276" s="3"/>
      <c r="X1276" s="3"/>
      <c r="Y1276" s="29"/>
      <c r="Z1276" s="3"/>
      <c r="AA1276" s="1"/>
      <c r="AB1276" s="3"/>
      <c r="AC1276" s="3"/>
      <c r="AD1276" s="3"/>
      <c r="AE1276" s="3"/>
      <c r="AF1276" s="3"/>
      <c r="AG1276" s="11"/>
      <c r="AH1276" s="3"/>
      <c r="AI1276" s="3"/>
      <c r="AJ1276" s="2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  <c r="CO1276" s="2"/>
      <c r="CP1276" s="2"/>
      <c r="CQ1276" s="2"/>
      <c r="CR1276" s="2"/>
      <c r="CS1276" s="2"/>
      <c r="CT1276" s="2"/>
      <c r="CU1276" s="2"/>
      <c r="CV1276" s="2"/>
      <c r="CW1276" s="2"/>
      <c r="CX1276" s="2"/>
      <c r="CY1276" s="2"/>
      <c r="CZ1276" s="2"/>
      <c r="DA1276" s="2"/>
      <c r="DB1276" s="2"/>
      <c r="DC1276" s="2"/>
      <c r="DD1276" s="2"/>
      <c r="DE1276" s="2"/>
      <c r="DF1276" s="2"/>
      <c r="DG1276" s="2"/>
      <c r="DH1276" s="2"/>
      <c r="DI1276" s="2"/>
      <c r="DJ1276" s="2"/>
      <c r="DK1276" s="2"/>
      <c r="DL1276" s="2"/>
      <c r="DM1276" s="2"/>
      <c r="DN1276" s="2"/>
      <c r="DO1276" s="2"/>
      <c r="DP1276" s="2"/>
      <c r="DQ1276" s="2"/>
      <c r="DR1276" s="2"/>
      <c r="DS1276" s="2"/>
      <c r="DT1276" s="2"/>
      <c r="DU1276" s="2"/>
      <c r="DV1276" s="2"/>
      <c r="DW1276" s="2"/>
      <c r="DX1276" s="2"/>
      <c r="DY1276" s="2"/>
      <c r="DZ1276" s="2"/>
      <c r="EA1276" s="2"/>
      <c r="EB1276" s="2"/>
      <c r="EC1276" s="2"/>
      <c r="ED1276" s="2"/>
      <c r="EE1276" s="2"/>
      <c r="EF1276" s="2"/>
      <c r="EG1276" s="2"/>
      <c r="EH1276" s="2"/>
      <c r="EI1276" s="2"/>
      <c r="EJ1276" s="2"/>
      <c r="EK1276" s="2"/>
      <c r="EL1276" s="2"/>
      <c r="EM1276" s="2"/>
      <c r="EN1276" s="2"/>
      <c r="EO1276" s="2"/>
      <c r="EP1276" s="2"/>
      <c r="EQ1276" s="2"/>
      <c r="ER1276" s="2"/>
      <c r="ES1276" s="2"/>
      <c r="ET1276" s="2"/>
      <c r="EU1276" s="2"/>
      <c r="EV1276" s="2"/>
      <c r="EW1276" s="2"/>
      <c r="EX1276" s="2"/>
      <c r="EY1276" s="2"/>
    </row>
    <row r="1277" spans="1:155" x14ac:dyDescent="0.15">
      <c r="A1277" s="115"/>
      <c r="B1277" s="116"/>
      <c r="C1277" s="7"/>
      <c r="D1277" s="95"/>
      <c r="E1277" s="93"/>
      <c r="F1277" s="14"/>
      <c r="G1277" s="14"/>
      <c r="H1277" s="14"/>
      <c r="I1277" s="14"/>
      <c r="J1277" s="13"/>
      <c r="K1277" s="29"/>
      <c r="L1277" s="2"/>
      <c r="M1277" s="17"/>
      <c r="N1277" s="12"/>
      <c r="O1277" s="12"/>
      <c r="P1277" s="17"/>
      <c r="Q1277" s="14"/>
      <c r="R1277" s="20"/>
      <c r="S1277" s="14"/>
      <c r="T1277" s="4"/>
      <c r="U1277" s="29"/>
      <c r="V1277" s="3"/>
      <c r="W1277" s="3"/>
      <c r="X1277" s="3"/>
      <c r="Y1277" s="29"/>
      <c r="Z1277" s="3"/>
      <c r="AA1277" s="1"/>
      <c r="AB1277" s="3"/>
      <c r="AC1277" s="3"/>
      <c r="AD1277" s="3"/>
      <c r="AE1277" s="3"/>
      <c r="AF1277" s="3"/>
      <c r="AG1277" s="11"/>
      <c r="AH1277" s="3"/>
      <c r="AI1277" s="3"/>
      <c r="AJ1277" s="2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  <c r="CO1277" s="2"/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  <c r="DA1277" s="2"/>
      <c r="DB1277" s="2"/>
      <c r="DC1277" s="2"/>
      <c r="DD1277" s="2"/>
      <c r="DE1277" s="2"/>
      <c r="DF1277" s="2"/>
      <c r="DG1277" s="2"/>
      <c r="DH1277" s="2"/>
      <c r="DI1277" s="2"/>
      <c r="DJ1277" s="2"/>
      <c r="DK1277" s="2"/>
      <c r="DL1277" s="2"/>
      <c r="DM1277" s="2"/>
      <c r="DN1277" s="2"/>
      <c r="DO1277" s="2"/>
      <c r="DP1277" s="2"/>
      <c r="DQ1277" s="2"/>
      <c r="DR1277" s="2"/>
      <c r="DS1277" s="2"/>
      <c r="DT1277" s="2"/>
      <c r="DU1277" s="2"/>
      <c r="DV1277" s="2"/>
      <c r="DW1277" s="2"/>
      <c r="DX1277" s="2"/>
      <c r="DY1277" s="2"/>
      <c r="DZ1277" s="2"/>
      <c r="EA1277" s="2"/>
      <c r="EB1277" s="2"/>
      <c r="EC1277" s="2"/>
      <c r="ED1277" s="2"/>
      <c r="EE1277" s="2"/>
      <c r="EF1277" s="2"/>
      <c r="EG1277" s="2"/>
      <c r="EH1277" s="2"/>
      <c r="EI1277" s="2"/>
      <c r="EJ1277" s="2"/>
      <c r="EK1277" s="2"/>
      <c r="EL1277" s="2"/>
      <c r="EM1277" s="2"/>
      <c r="EN1277" s="2"/>
      <c r="EO1277" s="2"/>
      <c r="EP1277" s="2"/>
      <c r="EQ1277" s="2"/>
      <c r="ER1277" s="2"/>
      <c r="ES1277" s="2"/>
      <c r="ET1277" s="2"/>
      <c r="EU1277" s="2"/>
      <c r="EV1277" s="2"/>
      <c r="EW1277" s="2"/>
      <c r="EX1277" s="2"/>
      <c r="EY1277" s="2"/>
    </row>
    <row r="1278" spans="1:155" x14ac:dyDescent="0.15">
      <c r="A1278" s="115"/>
      <c r="B1278" s="116"/>
      <c r="C1278" s="7"/>
      <c r="D1278" s="95"/>
      <c r="E1278" s="93"/>
      <c r="F1278" s="14"/>
      <c r="G1278" s="14"/>
      <c r="H1278" s="14"/>
      <c r="I1278" s="14"/>
      <c r="J1278" s="13"/>
      <c r="K1278" s="29"/>
      <c r="L1278" s="2"/>
      <c r="M1278" s="17"/>
      <c r="N1278" s="12"/>
      <c r="O1278" s="12"/>
      <c r="P1278" s="17"/>
      <c r="Q1278" s="14"/>
      <c r="R1278" s="20"/>
      <c r="S1278" s="14"/>
      <c r="T1278" s="4"/>
      <c r="U1278" s="29"/>
      <c r="V1278" s="3"/>
      <c r="W1278" s="3"/>
      <c r="X1278" s="3"/>
      <c r="Y1278" s="29"/>
      <c r="Z1278" s="3"/>
      <c r="AA1278" s="1"/>
      <c r="AB1278" s="3"/>
      <c r="AC1278" s="3"/>
      <c r="AD1278" s="3"/>
      <c r="AE1278" s="3"/>
      <c r="AF1278" s="3"/>
      <c r="AG1278" s="11"/>
      <c r="AH1278" s="3"/>
      <c r="AI1278" s="3"/>
      <c r="AJ1278" s="2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  <c r="CO1278" s="2"/>
      <c r="CP1278" s="2"/>
      <c r="CQ1278" s="2"/>
      <c r="CR1278" s="2"/>
      <c r="CS1278" s="2"/>
      <c r="CT1278" s="2"/>
      <c r="CU1278" s="2"/>
      <c r="CV1278" s="2"/>
      <c r="CW1278" s="2"/>
      <c r="CX1278" s="2"/>
      <c r="CY1278" s="2"/>
      <c r="CZ1278" s="2"/>
      <c r="DA1278" s="2"/>
      <c r="DB1278" s="2"/>
      <c r="DC1278" s="2"/>
      <c r="DD1278" s="2"/>
      <c r="DE1278" s="2"/>
      <c r="DF1278" s="2"/>
      <c r="DG1278" s="2"/>
      <c r="DH1278" s="2"/>
      <c r="DI1278" s="2"/>
      <c r="DJ1278" s="2"/>
      <c r="DK1278" s="2"/>
      <c r="DL1278" s="2"/>
      <c r="DM1278" s="2"/>
      <c r="DN1278" s="2"/>
      <c r="DO1278" s="2"/>
      <c r="DP1278" s="2"/>
      <c r="DQ1278" s="2"/>
      <c r="DR1278" s="2"/>
      <c r="DS1278" s="2"/>
      <c r="DT1278" s="2"/>
      <c r="DU1278" s="2"/>
      <c r="DV1278" s="2"/>
      <c r="DW1278" s="2"/>
      <c r="DX1278" s="2"/>
      <c r="DY1278" s="2"/>
      <c r="DZ1278" s="2"/>
      <c r="EA1278" s="2"/>
      <c r="EB1278" s="2"/>
      <c r="EC1278" s="2"/>
      <c r="ED1278" s="2"/>
      <c r="EE1278" s="2"/>
      <c r="EF1278" s="2"/>
      <c r="EG1278" s="2"/>
      <c r="EH1278" s="2"/>
      <c r="EI1278" s="2"/>
      <c r="EJ1278" s="2"/>
      <c r="EK1278" s="2"/>
      <c r="EL1278" s="2"/>
      <c r="EM1278" s="2"/>
      <c r="EN1278" s="2"/>
      <c r="EO1278" s="2"/>
      <c r="EP1278" s="2"/>
      <c r="EQ1278" s="2"/>
      <c r="ER1278" s="2"/>
      <c r="ES1278" s="2"/>
      <c r="ET1278" s="2"/>
      <c r="EU1278" s="2"/>
      <c r="EV1278" s="2"/>
      <c r="EW1278" s="2"/>
      <c r="EX1278" s="2"/>
      <c r="EY1278" s="2"/>
    </row>
    <row r="1279" spans="1:155" x14ac:dyDescent="0.15">
      <c r="A1279" s="115"/>
      <c r="B1279" s="116"/>
      <c r="C1279" s="7"/>
      <c r="D1279" s="95"/>
      <c r="E1279" s="93"/>
      <c r="F1279" s="14"/>
      <c r="G1279" s="14"/>
      <c r="H1279" s="14"/>
      <c r="I1279" s="14"/>
      <c r="J1279" s="13"/>
      <c r="K1279" s="29"/>
      <c r="L1279" s="2"/>
      <c r="M1279" s="17"/>
      <c r="N1279" s="12"/>
      <c r="O1279" s="12"/>
      <c r="P1279" s="17"/>
      <c r="Q1279" s="14"/>
      <c r="R1279" s="20"/>
      <c r="S1279" s="14"/>
      <c r="T1279" s="4"/>
      <c r="U1279" s="29"/>
      <c r="V1279" s="3"/>
      <c r="W1279" s="3"/>
      <c r="X1279" s="3"/>
      <c r="Y1279" s="29"/>
      <c r="Z1279" s="3"/>
      <c r="AA1279" s="1"/>
      <c r="AB1279" s="3"/>
      <c r="AC1279" s="3"/>
      <c r="AD1279" s="3"/>
      <c r="AE1279" s="3"/>
      <c r="AF1279" s="3"/>
      <c r="AG1279" s="11"/>
      <c r="AH1279" s="3"/>
      <c r="AI1279" s="3"/>
      <c r="AJ1279" s="2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  <c r="CO1279" s="2"/>
      <c r="CP1279" s="2"/>
      <c r="CQ1279" s="2"/>
      <c r="CR1279" s="2"/>
      <c r="CS1279" s="2"/>
      <c r="CT1279" s="2"/>
      <c r="CU1279" s="2"/>
      <c r="CV1279" s="2"/>
      <c r="CW1279" s="2"/>
      <c r="CX1279" s="2"/>
      <c r="CY1279" s="2"/>
      <c r="CZ1279" s="2"/>
      <c r="DA1279" s="2"/>
      <c r="DB1279" s="2"/>
      <c r="DC1279" s="2"/>
      <c r="DD1279" s="2"/>
      <c r="DE1279" s="2"/>
      <c r="DF1279" s="2"/>
      <c r="DG1279" s="2"/>
      <c r="DH1279" s="2"/>
      <c r="DI1279" s="2"/>
      <c r="DJ1279" s="2"/>
      <c r="DK1279" s="2"/>
      <c r="DL1279" s="2"/>
      <c r="DM1279" s="2"/>
      <c r="DN1279" s="2"/>
      <c r="DO1279" s="2"/>
      <c r="DP1279" s="2"/>
      <c r="DQ1279" s="2"/>
      <c r="DR1279" s="2"/>
      <c r="DS1279" s="2"/>
      <c r="DT1279" s="2"/>
      <c r="DU1279" s="2"/>
      <c r="DV1279" s="2"/>
      <c r="DW1279" s="2"/>
      <c r="DX1279" s="2"/>
      <c r="DY1279" s="2"/>
      <c r="DZ1279" s="2"/>
      <c r="EA1279" s="2"/>
      <c r="EB1279" s="2"/>
      <c r="EC1279" s="2"/>
      <c r="ED1279" s="2"/>
      <c r="EE1279" s="2"/>
      <c r="EF1279" s="2"/>
      <c r="EG1279" s="2"/>
      <c r="EH1279" s="2"/>
      <c r="EI1279" s="2"/>
      <c r="EJ1279" s="2"/>
      <c r="EK1279" s="2"/>
      <c r="EL1279" s="2"/>
      <c r="EM1279" s="2"/>
      <c r="EN1279" s="2"/>
      <c r="EO1279" s="2"/>
      <c r="EP1279" s="2"/>
      <c r="EQ1279" s="2"/>
      <c r="ER1279" s="2"/>
      <c r="ES1279" s="2"/>
      <c r="ET1279" s="2"/>
      <c r="EU1279" s="2"/>
      <c r="EV1279" s="2"/>
      <c r="EW1279" s="2"/>
      <c r="EX1279" s="2"/>
      <c r="EY1279" s="2"/>
    </row>
    <row r="1280" spans="1:155" x14ac:dyDescent="0.15">
      <c r="A1280" s="115"/>
      <c r="B1280" s="116"/>
      <c r="C1280" s="7"/>
      <c r="D1280" s="95"/>
      <c r="E1280" s="93"/>
      <c r="F1280" s="14"/>
      <c r="G1280" s="14"/>
      <c r="H1280" s="14"/>
      <c r="I1280" s="14"/>
      <c r="J1280" s="13"/>
      <c r="K1280" s="29"/>
      <c r="L1280" s="2"/>
      <c r="M1280" s="17"/>
      <c r="N1280" s="12"/>
      <c r="O1280" s="12"/>
      <c r="P1280" s="17"/>
      <c r="Q1280" s="14"/>
      <c r="R1280" s="20"/>
      <c r="S1280" s="14"/>
      <c r="T1280" s="4"/>
      <c r="U1280" s="29"/>
      <c r="V1280" s="3"/>
      <c r="W1280" s="3"/>
      <c r="X1280" s="3"/>
      <c r="Y1280" s="29"/>
      <c r="Z1280" s="3"/>
      <c r="AA1280" s="1"/>
      <c r="AB1280" s="3"/>
      <c r="AC1280" s="3"/>
      <c r="AD1280" s="3"/>
      <c r="AE1280" s="3"/>
      <c r="AF1280" s="3"/>
      <c r="AG1280" s="11"/>
      <c r="AH1280" s="3"/>
      <c r="AI1280" s="3"/>
      <c r="AJ1280" s="2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  <c r="DB1280" s="2"/>
      <c r="DC1280" s="2"/>
      <c r="DD1280" s="2"/>
      <c r="DE1280" s="2"/>
      <c r="DF1280" s="2"/>
      <c r="DG1280" s="2"/>
      <c r="DH1280" s="2"/>
      <c r="DI1280" s="2"/>
      <c r="DJ1280" s="2"/>
      <c r="DK1280" s="2"/>
      <c r="DL1280" s="2"/>
      <c r="DM1280" s="2"/>
      <c r="DN1280" s="2"/>
      <c r="DO1280" s="2"/>
      <c r="DP1280" s="2"/>
      <c r="DQ1280" s="2"/>
      <c r="DR1280" s="2"/>
      <c r="DS1280" s="2"/>
      <c r="DT1280" s="2"/>
      <c r="DU1280" s="2"/>
      <c r="DV1280" s="2"/>
      <c r="DW1280" s="2"/>
      <c r="DX1280" s="2"/>
      <c r="DY1280" s="2"/>
      <c r="DZ1280" s="2"/>
      <c r="EA1280" s="2"/>
      <c r="EB1280" s="2"/>
      <c r="EC1280" s="2"/>
      <c r="ED1280" s="2"/>
      <c r="EE1280" s="2"/>
      <c r="EF1280" s="2"/>
      <c r="EG1280" s="2"/>
      <c r="EH1280" s="2"/>
      <c r="EI1280" s="2"/>
      <c r="EJ1280" s="2"/>
      <c r="EK1280" s="2"/>
      <c r="EL1280" s="2"/>
      <c r="EM1280" s="2"/>
      <c r="EN1280" s="2"/>
      <c r="EO1280" s="2"/>
      <c r="EP1280" s="2"/>
      <c r="EQ1280" s="2"/>
      <c r="ER1280" s="2"/>
      <c r="ES1280" s="2"/>
      <c r="ET1280" s="2"/>
      <c r="EU1280" s="2"/>
      <c r="EV1280" s="2"/>
      <c r="EW1280" s="2"/>
      <c r="EX1280" s="2"/>
      <c r="EY1280" s="2"/>
    </row>
    <row r="1281" spans="1:155" x14ac:dyDescent="0.15">
      <c r="A1281" s="115"/>
      <c r="B1281" s="116"/>
      <c r="C1281" s="7"/>
      <c r="D1281" s="95"/>
      <c r="E1281" s="93"/>
      <c r="F1281" s="14"/>
      <c r="G1281" s="14"/>
      <c r="H1281" s="14"/>
      <c r="I1281" s="14"/>
      <c r="J1281" s="13"/>
      <c r="K1281" s="29"/>
      <c r="L1281" s="2"/>
      <c r="M1281" s="17"/>
      <c r="N1281" s="12"/>
      <c r="O1281" s="12"/>
      <c r="P1281" s="17"/>
      <c r="Q1281" s="14"/>
      <c r="R1281" s="20"/>
      <c r="S1281" s="14"/>
      <c r="T1281" s="4"/>
      <c r="U1281" s="29"/>
      <c r="V1281" s="3"/>
      <c r="W1281" s="3"/>
      <c r="X1281" s="3"/>
      <c r="Y1281" s="29"/>
      <c r="Z1281" s="3"/>
      <c r="AA1281" s="1"/>
      <c r="AB1281" s="3"/>
      <c r="AC1281" s="3"/>
      <c r="AD1281" s="3"/>
      <c r="AE1281" s="3"/>
      <c r="AF1281" s="3"/>
      <c r="AG1281" s="11"/>
      <c r="AH1281" s="3"/>
      <c r="AI1281" s="3"/>
      <c r="AJ1281" s="2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  <c r="CO1281" s="2"/>
      <c r="CP1281" s="2"/>
      <c r="CQ1281" s="2"/>
      <c r="CR1281" s="2"/>
      <c r="CS1281" s="2"/>
      <c r="CT1281" s="2"/>
      <c r="CU1281" s="2"/>
      <c r="CV1281" s="2"/>
      <c r="CW1281" s="2"/>
      <c r="CX1281" s="2"/>
      <c r="CY1281" s="2"/>
      <c r="CZ1281" s="2"/>
      <c r="DA1281" s="2"/>
      <c r="DB1281" s="2"/>
      <c r="DC1281" s="2"/>
      <c r="DD1281" s="2"/>
      <c r="DE1281" s="2"/>
      <c r="DF1281" s="2"/>
      <c r="DG1281" s="2"/>
      <c r="DH1281" s="2"/>
      <c r="DI1281" s="2"/>
      <c r="DJ1281" s="2"/>
      <c r="DK1281" s="2"/>
      <c r="DL1281" s="2"/>
      <c r="DM1281" s="2"/>
      <c r="DN1281" s="2"/>
      <c r="DO1281" s="2"/>
      <c r="DP1281" s="2"/>
      <c r="DQ1281" s="2"/>
      <c r="DR1281" s="2"/>
      <c r="DS1281" s="2"/>
      <c r="DT1281" s="2"/>
      <c r="DU1281" s="2"/>
      <c r="DV1281" s="2"/>
      <c r="DW1281" s="2"/>
      <c r="DX1281" s="2"/>
      <c r="DY1281" s="2"/>
      <c r="DZ1281" s="2"/>
      <c r="EA1281" s="2"/>
      <c r="EB1281" s="2"/>
      <c r="EC1281" s="2"/>
      <c r="ED1281" s="2"/>
      <c r="EE1281" s="2"/>
      <c r="EF1281" s="2"/>
      <c r="EG1281" s="2"/>
      <c r="EH1281" s="2"/>
      <c r="EI1281" s="2"/>
      <c r="EJ1281" s="2"/>
      <c r="EK1281" s="2"/>
      <c r="EL1281" s="2"/>
      <c r="EM1281" s="2"/>
      <c r="EN1281" s="2"/>
      <c r="EO1281" s="2"/>
      <c r="EP1281" s="2"/>
      <c r="EQ1281" s="2"/>
      <c r="ER1281" s="2"/>
      <c r="ES1281" s="2"/>
      <c r="ET1281" s="2"/>
      <c r="EU1281" s="2"/>
      <c r="EV1281" s="2"/>
      <c r="EW1281" s="2"/>
      <c r="EX1281" s="2"/>
      <c r="EY1281" s="2"/>
    </row>
    <row r="1282" spans="1:155" x14ac:dyDescent="0.15">
      <c r="A1282" s="115"/>
      <c r="B1282" s="116"/>
      <c r="C1282" s="7"/>
      <c r="D1282" s="95"/>
      <c r="E1282" s="93"/>
      <c r="F1282" s="14"/>
      <c r="G1282" s="14"/>
      <c r="H1282" s="14"/>
      <c r="I1282" s="14"/>
      <c r="J1282" s="13"/>
      <c r="K1282" s="29"/>
      <c r="L1282" s="2"/>
      <c r="M1282" s="17"/>
      <c r="N1282" s="12"/>
      <c r="O1282" s="12"/>
      <c r="P1282" s="17"/>
      <c r="Q1282" s="14"/>
      <c r="R1282" s="20"/>
      <c r="S1282" s="14"/>
      <c r="T1282" s="4"/>
      <c r="U1282" s="29"/>
      <c r="V1282" s="3"/>
      <c r="W1282" s="3"/>
      <c r="X1282" s="3"/>
      <c r="Y1282" s="29"/>
      <c r="Z1282" s="3"/>
      <c r="AA1282" s="1"/>
      <c r="AB1282" s="3"/>
      <c r="AC1282" s="3"/>
      <c r="AD1282" s="3"/>
      <c r="AE1282" s="3"/>
      <c r="AF1282" s="3"/>
      <c r="AG1282" s="11"/>
      <c r="AH1282" s="3"/>
      <c r="AI1282" s="3"/>
      <c r="AJ1282" s="2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  <c r="CO1282" s="2"/>
      <c r="CP1282" s="2"/>
      <c r="CQ1282" s="2"/>
      <c r="CR1282" s="2"/>
      <c r="CS1282" s="2"/>
      <c r="CT1282" s="2"/>
      <c r="CU1282" s="2"/>
      <c r="CV1282" s="2"/>
      <c r="CW1282" s="2"/>
      <c r="CX1282" s="2"/>
      <c r="CY1282" s="2"/>
      <c r="CZ1282" s="2"/>
      <c r="DA1282" s="2"/>
      <c r="DB1282" s="2"/>
      <c r="DC1282" s="2"/>
      <c r="DD1282" s="2"/>
      <c r="DE1282" s="2"/>
      <c r="DF1282" s="2"/>
      <c r="DG1282" s="2"/>
      <c r="DH1282" s="2"/>
      <c r="DI1282" s="2"/>
      <c r="DJ1282" s="2"/>
      <c r="DK1282" s="2"/>
      <c r="DL1282" s="2"/>
      <c r="DM1282" s="2"/>
      <c r="DN1282" s="2"/>
      <c r="DO1282" s="2"/>
      <c r="DP1282" s="2"/>
      <c r="DQ1282" s="2"/>
      <c r="DR1282" s="2"/>
      <c r="DS1282" s="2"/>
      <c r="DT1282" s="2"/>
      <c r="DU1282" s="2"/>
      <c r="DV1282" s="2"/>
      <c r="DW1282" s="2"/>
      <c r="DX1282" s="2"/>
      <c r="DY1282" s="2"/>
      <c r="DZ1282" s="2"/>
      <c r="EA1282" s="2"/>
      <c r="EB1282" s="2"/>
      <c r="EC1282" s="2"/>
      <c r="ED1282" s="2"/>
      <c r="EE1282" s="2"/>
      <c r="EF1282" s="2"/>
      <c r="EG1282" s="2"/>
      <c r="EH1282" s="2"/>
      <c r="EI1282" s="2"/>
      <c r="EJ1282" s="2"/>
      <c r="EK1282" s="2"/>
      <c r="EL1282" s="2"/>
      <c r="EM1282" s="2"/>
      <c r="EN1282" s="2"/>
      <c r="EO1282" s="2"/>
      <c r="EP1282" s="2"/>
      <c r="EQ1282" s="2"/>
      <c r="ER1282" s="2"/>
      <c r="ES1282" s="2"/>
      <c r="ET1282" s="2"/>
      <c r="EU1282" s="2"/>
      <c r="EV1282" s="2"/>
      <c r="EW1282" s="2"/>
      <c r="EX1282" s="2"/>
      <c r="EY1282" s="2"/>
    </row>
    <row r="1283" spans="1:155" x14ac:dyDescent="0.15">
      <c r="A1283" s="115"/>
      <c r="B1283" s="116"/>
      <c r="C1283" s="7"/>
      <c r="D1283" s="95"/>
      <c r="E1283" s="93"/>
      <c r="F1283" s="14"/>
      <c r="G1283" s="14"/>
      <c r="H1283" s="14"/>
      <c r="I1283" s="14"/>
      <c r="J1283" s="13"/>
      <c r="K1283" s="29"/>
      <c r="L1283" s="2"/>
      <c r="M1283" s="17"/>
      <c r="N1283" s="12"/>
      <c r="O1283" s="12"/>
      <c r="P1283" s="17"/>
      <c r="Q1283" s="14"/>
      <c r="R1283" s="20"/>
      <c r="S1283" s="14"/>
      <c r="T1283" s="4"/>
      <c r="U1283" s="29"/>
      <c r="V1283" s="3"/>
      <c r="W1283" s="3"/>
      <c r="X1283" s="3"/>
      <c r="Y1283" s="29"/>
      <c r="Z1283" s="3"/>
      <c r="AA1283" s="1"/>
      <c r="AB1283" s="3"/>
      <c r="AC1283" s="3"/>
      <c r="AD1283" s="3"/>
      <c r="AE1283" s="3"/>
      <c r="AF1283" s="3"/>
      <c r="AG1283" s="11"/>
      <c r="AH1283" s="3"/>
      <c r="AI1283" s="3"/>
      <c r="AJ1283" s="2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  <c r="CO1283" s="2"/>
      <c r="CP1283" s="2"/>
      <c r="CQ1283" s="2"/>
      <c r="CR1283" s="2"/>
      <c r="CS1283" s="2"/>
      <c r="CT1283" s="2"/>
      <c r="CU1283" s="2"/>
      <c r="CV1283" s="2"/>
      <c r="CW1283" s="2"/>
      <c r="CX1283" s="2"/>
      <c r="CY1283" s="2"/>
      <c r="CZ1283" s="2"/>
      <c r="DA1283" s="2"/>
      <c r="DB1283" s="2"/>
      <c r="DC1283" s="2"/>
      <c r="DD1283" s="2"/>
      <c r="DE1283" s="2"/>
      <c r="DF1283" s="2"/>
      <c r="DG1283" s="2"/>
      <c r="DH1283" s="2"/>
      <c r="DI1283" s="2"/>
      <c r="DJ1283" s="2"/>
      <c r="DK1283" s="2"/>
      <c r="DL1283" s="2"/>
      <c r="DM1283" s="2"/>
      <c r="DN1283" s="2"/>
      <c r="DO1283" s="2"/>
      <c r="DP1283" s="2"/>
      <c r="DQ1283" s="2"/>
      <c r="DR1283" s="2"/>
      <c r="DS1283" s="2"/>
      <c r="DT1283" s="2"/>
      <c r="DU1283" s="2"/>
      <c r="DV1283" s="2"/>
      <c r="DW1283" s="2"/>
      <c r="DX1283" s="2"/>
      <c r="DY1283" s="2"/>
      <c r="DZ1283" s="2"/>
      <c r="EA1283" s="2"/>
      <c r="EB1283" s="2"/>
      <c r="EC1283" s="2"/>
      <c r="ED1283" s="2"/>
      <c r="EE1283" s="2"/>
      <c r="EF1283" s="2"/>
      <c r="EG1283" s="2"/>
      <c r="EH1283" s="2"/>
      <c r="EI1283" s="2"/>
      <c r="EJ1283" s="2"/>
      <c r="EK1283" s="2"/>
      <c r="EL1283" s="2"/>
      <c r="EM1283" s="2"/>
      <c r="EN1283" s="2"/>
      <c r="EO1283" s="2"/>
      <c r="EP1283" s="2"/>
      <c r="EQ1283" s="2"/>
      <c r="ER1283" s="2"/>
      <c r="ES1283" s="2"/>
      <c r="ET1283" s="2"/>
      <c r="EU1283" s="2"/>
      <c r="EV1283" s="2"/>
      <c r="EW1283" s="2"/>
      <c r="EX1283" s="2"/>
      <c r="EY1283" s="2"/>
    </row>
    <row r="1284" spans="1:155" x14ac:dyDescent="0.15">
      <c r="A1284" s="115"/>
      <c r="B1284" s="116"/>
      <c r="C1284" s="7"/>
      <c r="D1284" s="95"/>
      <c r="E1284" s="93"/>
      <c r="F1284" s="14"/>
      <c r="G1284" s="14"/>
      <c r="H1284" s="14"/>
      <c r="I1284" s="14"/>
      <c r="J1284" s="13"/>
      <c r="K1284" s="29"/>
      <c r="L1284" s="2"/>
      <c r="M1284" s="17"/>
      <c r="N1284" s="12"/>
      <c r="O1284" s="12"/>
      <c r="P1284" s="17"/>
      <c r="Q1284" s="14"/>
      <c r="R1284" s="20"/>
      <c r="S1284" s="14"/>
      <c r="T1284" s="4"/>
      <c r="U1284" s="29"/>
      <c r="V1284" s="3"/>
      <c r="W1284" s="3"/>
      <c r="X1284" s="3"/>
      <c r="Y1284" s="29"/>
      <c r="Z1284" s="3"/>
      <c r="AA1284" s="1"/>
      <c r="AB1284" s="3"/>
      <c r="AC1284" s="3"/>
      <c r="AD1284" s="3"/>
      <c r="AE1284" s="3"/>
      <c r="AF1284" s="3"/>
      <c r="AG1284" s="11"/>
      <c r="AH1284" s="3"/>
      <c r="AI1284" s="3"/>
      <c r="AJ1284" s="2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  <c r="CO1284" s="2"/>
      <c r="CP1284" s="2"/>
      <c r="CQ1284" s="2"/>
      <c r="CR1284" s="2"/>
      <c r="CS1284" s="2"/>
      <c r="CT1284" s="2"/>
      <c r="CU1284" s="2"/>
      <c r="CV1284" s="2"/>
      <c r="CW1284" s="2"/>
      <c r="CX1284" s="2"/>
      <c r="CY1284" s="2"/>
      <c r="CZ1284" s="2"/>
      <c r="DA1284" s="2"/>
      <c r="DB1284" s="2"/>
      <c r="DC1284" s="2"/>
      <c r="DD1284" s="2"/>
      <c r="DE1284" s="2"/>
      <c r="DF1284" s="2"/>
      <c r="DG1284" s="2"/>
      <c r="DH1284" s="2"/>
      <c r="DI1284" s="2"/>
      <c r="DJ1284" s="2"/>
      <c r="DK1284" s="2"/>
      <c r="DL1284" s="2"/>
      <c r="DM1284" s="2"/>
      <c r="DN1284" s="2"/>
      <c r="DO1284" s="2"/>
      <c r="DP1284" s="2"/>
      <c r="DQ1284" s="2"/>
      <c r="DR1284" s="2"/>
      <c r="DS1284" s="2"/>
      <c r="DT1284" s="2"/>
      <c r="DU1284" s="2"/>
      <c r="DV1284" s="2"/>
      <c r="DW1284" s="2"/>
      <c r="DX1284" s="2"/>
      <c r="DY1284" s="2"/>
      <c r="DZ1284" s="2"/>
      <c r="EA1284" s="2"/>
      <c r="EB1284" s="2"/>
      <c r="EC1284" s="2"/>
      <c r="ED1284" s="2"/>
      <c r="EE1284" s="2"/>
      <c r="EF1284" s="2"/>
      <c r="EG1284" s="2"/>
      <c r="EH1284" s="2"/>
      <c r="EI1284" s="2"/>
      <c r="EJ1284" s="2"/>
      <c r="EK1284" s="2"/>
      <c r="EL1284" s="2"/>
      <c r="EM1284" s="2"/>
      <c r="EN1284" s="2"/>
      <c r="EO1284" s="2"/>
      <c r="EP1284" s="2"/>
      <c r="EQ1284" s="2"/>
      <c r="ER1284" s="2"/>
      <c r="ES1284" s="2"/>
      <c r="ET1284" s="2"/>
      <c r="EU1284" s="2"/>
      <c r="EV1284" s="2"/>
      <c r="EW1284" s="2"/>
      <c r="EX1284" s="2"/>
      <c r="EY1284" s="2"/>
    </row>
    <row r="1285" spans="1:155" x14ac:dyDescent="0.15">
      <c r="A1285" s="115"/>
      <c r="B1285" s="116"/>
      <c r="C1285" s="7"/>
      <c r="D1285" s="95"/>
      <c r="E1285" s="93"/>
      <c r="F1285" s="14"/>
      <c r="G1285" s="14"/>
      <c r="H1285" s="14"/>
      <c r="I1285" s="14"/>
      <c r="J1285" s="13"/>
      <c r="K1285" s="29"/>
      <c r="L1285" s="2"/>
      <c r="M1285" s="17"/>
      <c r="N1285" s="12"/>
      <c r="O1285" s="12"/>
      <c r="P1285" s="17"/>
      <c r="Q1285" s="14"/>
      <c r="R1285" s="20"/>
      <c r="S1285" s="14"/>
      <c r="T1285" s="4"/>
      <c r="U1285" s="29"/>
      <c r="V1285" s="3"/>
      <c r="W1285" s="3"/>
      <c r="X1285" s="3"/>
      <c r="Y1285" s="29"/>
      <c r="Z1285" s="3"/>
      <c r="AA1285" s="1"/>
      <c r="AB1285" s="3"/>
      <c r="AC1285" s="3"/>
      <c r="AD1285" s="3"/>
      <c r="AE1285" s="3"/>
      <c r="AF1285" s="3"/>
      <c r="AG1285" s="11"/>
      <c r="AH1285" s="3"/>
      <c r="AI1285" s="3"/>
      <c r="AJ1285" s="2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  <c r="CO1285" s="2"/>
      <c r="CP1285" s="2"/>
      <c r="CQ1285" s="2"/>
      <c r="CR1285" s="2"/>
      <c r="CS1285" s="2"/>
      <c r="CT1285" s="2"/>
      <c r="CU1285" s="2"/>
      <c r="CV1285" s="2"/>
      <c r="CW1285" s="2"/>
      <c r="CX1285" s="2"/>
      <c r="CY1285" s="2"/>
      <c r="CZ1285" s="2"/>
      <c r="DA1285" s="2"/>
      <c r="DB1285" s="2"/>
      <c r="DC1285" s="2"/>
      <c r="DD1285" s="2"/>
      <c r="DE1285" s="2"/>
      <c r="DF1285" s="2"/>
      <c r="DG1285" s="2"/>
      <c r="DH1285" s="2"/>
      <c r="DI1285" s="2"/>
      <c r="DJ1285" s="2"/>
      <c r="DK1285" s="2"/>
      <c r="DL1285" s="2"/>
      <c r="DM1285" s="2"/>
      <c r="DN1285" s="2"/>
      <c r="DO1285" s="2"/>
      <c r="DP1285" s="2"/>
      <c r="DQ1285" s="2"/>
      <c r="DR1285" s="2"/>
      <c r="DS1285" s="2"/>
      <c r="DT1285" s="2"/>
      <c r="DU1285" s="2"/>
      <c r="DV1285" s="2"/>
      <c r="DW1285" s="2"/>
      <c r="DX1285" s="2"/>
      <c r="DY1285" s="2"/>
      <c r="DZ1285" s="2"/>
      <c r="EA1285" s="2"/>
      <c r="EB1285" s="2"/>
      <c r="EC1285" s="2"/>
      <c r="ED1285" s="2"/>
      <c r="EE1285" s="2"/>
      <c r="EF1285" s="2"/>
      <c r="EG1285" s="2"/>
      <c r="EH1285" s="2"/>
      <c r="EI1285" s="2"/>
      <c r="EJ1285" s="2"/>
      <c r="EK1285" s="2"/>
      <c r="EL1285" s="2"/>
      <c r="EM1285" s="2"/>
      <c r="EN1285" s="2"/>
      <c r="EO1285" s="2"/>
      <c r="EP1285" s="2"/>
      <c r="EQ1285" s="2"/>
      <c r="ER1285" s="2"/>
      <c r="ES1285" s="2"/>
      <c r="ET1285" s="2"/>
      <c r="EU1285" s="2"/>
      <c r="EV1285" s="2"/>
      <c r="EW1285" s="2"/>
      <c r="EX1285" s="2"/>
      <c r="EY1285" s="2"/>
    </row>
    <row r="1286" spans="1:155" x14ac:dyDescent="0.15">
      <c r="A1286" s="115"/>
      <c r="B1286" s="116"/>
      <c r="C1286" s="7"/>
      <c r="D1286" s="95"/>
      <c r="E1286" s="93"/>
      <c r="F1286" s="14"/>
      <c r="G1286" s="14"/>
      <c r="H1286" s="14"/>
      <c r="I1286" s="14"/>
      <c r="J1286" s="13"/>
      <c r="K1286" s="29"/>
      <c r="L1286" s="2"/>
      <c r="M1286" s="17"/>
      <c r="N1286" s="12"/>
      <c r="O1286" s="12"/>
      <c r="P1286" s="17"/>
      <c r="Q1286" s="14"/>
      <c r="R1286" s="20"/>
      <c r="S1286" s="14"/>
      <c r="T1286" s="4"/>
      <c r="U1286" s="29"/>
      <c r="V1286" s="3"/>
      <c r="W1286" s="3"/>
      <c r="X1286" s="3"/>
      <c r="Y1286" s="29"/>
      <c r="Z1286" s="3"/>
      <c r="AA1286" s="1"/>
      <c r="AB1286" s="3"/>
      <c r="AC1286" s="3"/>
      <c r="AD1286" s="3"/>
      <c r="AE1286" s="3"/>
      <c r="AF1286" s="3"/>
      <c r="AG1286" s="11"/>
      <c r="AH1286" s="3"/>
      <c r="AI1286" s="3"/>
      <c r="AJ1286" s="2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  <c r="CO1286" s="2"/>
      <c r="CP1286" s="2"/>
      <c r="CQ1286" s="2"/>
      <c r="CR1286" s="2"/>
      <c r="CS1286" s="2"/>
      <c r="CT1286" s="2"/>
      <c r="CU1286" s="2"/>
      <c r="CV1286" s="2"/>
      <c r="CW1286" s="2"/>
      <c r="CX1286" s="2"/>
      <c r="CY1286" s="2"/>
      <c r="CZ1286" s="2"/>
      <c r="DA1286" s="2"/>
      <c r="DB1286" s="2"/>
      <c r="DC1286" s="2"/>
      <c r="DD1286" s="2"/>
      <c r="DE1286" s="2"/>
      <c r="DF1286" s="2"/>
      <c r="DG1286" s="2"/>
      <c r="DH1286" s="2"/>
      <c r="DI1286" s="2"/>
      <c r="DJ1286" s="2"/>
      <c r="DK1286" s="2"/>
      <c r="DL1286" s="2"/>
      <c r="DM1286" s="2"/>
      <c r="DN1286" s="2"/>
      <c r="DO1286" s="2"/>
      <c r="DP1286" s="2"/>
      <c r="DQ1286" s="2"/>
      <c r="DR1286" s="2"/>
      <c r="DS1286" s="2"/>
      <c r="DT1286" s="2"/>
      <c r="DU1286" s="2"/>
      <c r="DV1286" s="2"/>
      <c r="DW1286" s="2"/>
      <c r="DX1286" s="2"/>
      <c r="DY1286" s="2"/>
      <c r="DZ1286" s="2"/>
      <c r="EA1286" s="2"/>
      <c r="EB1286" s="2"/>
      <c r="EC1286" s="2"/>
      <c r="ED1286" s="2"/>
      <c r="EE1286" s="2"/>
      <c r="EF1286" s="2"/>
      <c r="EG1286" s="2"/>
      <c r="EH1286" s="2"/>
      <c r="EI1286" s="2"/>
      <c r="EJ1286" s="2"/>
      <c r="EK1286" s="2"/>
      <c r="EL1286" s="2"/>
      <c r="EM1286" s="2"/>
      <c r="EN1286" s="2"/>
      <c r="EO1286" s="2"/>
      <c r="EP1286" s="2"/>
      <c r="EQ1286" s="2"/>
      <c r="ER1286" s="2"/>
      <c r="ES1286" s="2"/>
      <c r="ET1286" s="2"/>
      <c r="EU1286" s="2"/>
      <c r="EV1286" s="2"/>
      <c r="EW1286" s="2"/>
      <c r="EX1286" s="2"/>
      <c r="EY1286" s="2"/>
    </row>
    <row r="1287" spans="1:155" x14ac:dyDescent="0.15">
      <c r="A1287" s="115"/>
      <c r="B1287" s="116"/>
      <c r="C1287" s="7"/>
      <c r="D1287" s="95"/>
      <c r="E1287" s="93"/>
      <c r="F1287" s="14"/>
      <c r="G1287" s="14"/>
      <c r="H1287" s="14"/>
      <c r="I1287" s="14"/>
      <c r="J1287" s="13"/>
      <c r="K1287" s="29"/>
      <c r="L1287" s="2"/>
      <c r="M1287" s="17"/>
      <c r="N1287" s="12"/>
      <c r="O1287" s="12"/>
      <c r="P1287" s="17"/>
      <c r="Q1287" s="14"/>
      <c r="R1287" s="20"/>
      <c r="S1287" s="14"/>
      <c r="T1287" s="4"/>
      <c r="U1287" s="29"/>
      <c r="V1287" s="3"/>
      <c r="W1287" s="3"/>
      <c r="X1287" s="3"/>
      <c r="Y1287" s="29"/>
      <c r="Z1287" s="3"/>
      <c r="AA1287" s="1"/>
      <c r="AB1287" s="3"/>
      <c r="AC1287" s="3"/>
      <c r="AD1287" s="3"/>
      <c r="AE1287" s="3"/>
      <c r="AF1287" s="3"/>
      <c r="AG1287" s="11"/>
      <c r="AH1287" s="3"/>
      <c r="AI1287" s="3"/>
      <c r="AJ1287" s="2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  <c r="CP1287" s="2"/>
      <c r="CQ1287" s="2"/>
      <c r="CR1287" s="2"/>
      <c r="CS1287" s="2"/>
      <c r="CT1287" s="2"/>
      <c r="CU1287" s="2"/>
      <c r="CV1287" s="2"/>
      <c r="CW1287" s="2"/>
      <c r="CX1287" s="2"/>
      <c r="CY1287" s="2"/>
      <c r="CZ1287" s="2"/>
      <c r="DA1287" s="2"/>
      <c r="DB1287" s="2"/>
      <c r="DC1287" s="2"/>
      <c r="DD1287" s="2"/>
      <c r="DE1287" s="2"/>
      <c r="DF1287" s="2"/>
      <c r="DG1287" s="2"/>
      <c r="DH1287" s="2"/>
      <c r="DI1287" s="2"/>
      <c r="DJ1287" s="2"/>
      <c r="DK1287" s="2"/>
      <c r="DL1287" s="2"/>
      <c r="DM1287" s="2"/>
      <c r="DN1287" s="2"/>
      <c r="DO1287" s="2"/>
      <c r="DP1287" s="2"/>
      <c r="DQ1287" s="2"/>
      <c r="DR1287" s="2"/>
      <c r="DS1287" s="2"/>
      <c r="DT1287" s="2"/>
      <c r="DU1287" s="2"/>
      <c r="DV1287" s="2"/>
      <c r="DW1287" s="2"/>
      <c r="DX1287" s="2"/>
      <c r="DY1287" s="2"/>
      <c r="DZ1287" s="2"/>
      <c r="EA1287" s="2"/>
      <c r="EB1287" s="2"/>
      <c r="EC1287" s="2"/>
      <c r="ED1287" s="2"/>
      <c r="EE1287" s="2"/>
      <c r="EF1287" s="2"/>
      <c r="EG1287" s="2"/>
      <c r="EH1287" s="2"/>
      <c r="EI1287" s="2"/>
      <c r="EJ1287" s="2"/>
      <c r="EK1287" s="2"/>
      <c r="EL1287" s="2"/>
      <c r="EM1287" s="2"/>
      <c r="EN1287" s="2"/>
      <c r="EO1287" s="2"/>
      <c r="EP1287" s="2"/>
      <c r="EQ1287" s="2"/>
      <c r="ER1287" s="2"/>
      <c r="ES1287" s="2"/>
      <c r="ET1287" s="2"/>
      <c r="EU1287" s="2"/>
      <c r="EV1287" s="2"/>
      <c r="EW1287" s="2"/>
      <c r="EX1287" s="2"/>
      <c r="EY1287" s="2"/>
    </row>
    <row r="1288" spans="1:155" x14ac:dyDescent="0.15">
      <c r="A1288" s="115"/>
      <c r="B1288" s="116"/>
      <c r="C1288" s="7"/>
      <c r="D1288" s="95"/>
      <c r="E1288" s="93"/>
      <c r="F1288" s="14"/>
      <c r="G1288" s="14"/>
      <c r="H1288" s="14"/>
      <c r="I1288" s="14"/>
      <c r="J1288" s="13"/>
      <c r="K1288" s="29"/>
      <c r="L1288" s="2"/>
      <c r="M1288" s="17"/>
      <c r="N1288" s="12"/>
      <c r="O1288" s="12"/>
      <c r="P1288" s="17"/>
      <c r="Q1288" s="14"/>
      <c r="R1288" s="20"/>
      <c r="S1288" s="14"/>
      <c r="T1288" s="4"/>
      <c r="U1288" s="29"/>
      <c r="V1288" s="3"/>
      <c r="W1288" s="3"/>
      <c r="X1288" s="3"/>
      <c r="Y1288" s="29"/>
      <c r="Z1288" s="3"/>
      <c r="AA1288" s="1"/>
      <c r="AB1288" s="3"/>
      <c r="AC1288" s="3"/>
      <c r="AD1288" s="3"/>
      <c r="AE1288" s="3"/>
      <c r="AF1288" s="3"/>
      <c r="AG1288" s="11"/>
      <c r="AH1288" s="3"/>
      <c r="AI1288" s="3"/>
      <c r="AJ1288" s="2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  <c r="CO1288" s="2"/>
      <c r="CP1288" s="2"/>
      <c r="CQ1288" s="2"/>
      <c r="CR1288" s="2"/>
      <c r="CS1288" s="2"/>
      <c r="CT1288" s="2"/>
      <c r="CU1288" s="2"/>
      <c r="CV1288" s="2"/>
      <c r="CW1288" s="2"/>
      <c r="CX1288" s="2"/>
      <c r="CY1288" s="2"/>
      <c r="CZ1288" s="2"/>
      <c r="DA1288" s="2"/>
      <c r="DB1288" s="2"/>
      <c r="DC1288" s="2"/>
      <c r="DD1288" s="2"/>
      <c r="DE1288" s="2"/>
      <c r="DF1288" s="2"/>
      <c r="DG1288" s="2"/>
      <c r="DH1288" s="2"/>
      <c r="DI1288" s="2"/>
      <c r="DJ1288" s="2"/>
      <c r="DK1288" s="2"/>
      <c r="DL1288" s="2"/>
      <c r="DM1288" s="2"/>
      <c r="DN1288" s="2"/>
      <c r="DO1288" s="2"/>
      <c r="DP1288" s="2"/>
      <c r="DQ1288" s="2"/>
      <c r="DR1288" s="2"/>
      <c r="DS1288" s="2"/>
      <c r="DT1288" s="2"/>
      <c r="DU1288" s="2"/>
      <c r="DV1288" s="2"/>
      <c r="DW1288" s="2"/>
      <c r="DX1288" s="2"/>
      <c r="DY1288" s="2"/>
      <c r="DZ1288" s="2"/>
      <c r="EA1288" s="2"/>
      <c r="EB1288" s="2"/>
      <c r="EC1288" s="2"/>
      <c r="ED1288" s="2"/>
      <c r="EE1288" s="2"/>
      <c r="EF1288" s="2"/>
      <c r="EG1288" s="2"/>
      <c r="EH1288" s="2"/>
      <c r="EI1288" s="2"/>
      <c r="EJ1288" s="2"/>
      <c r="EK1288" s="2"/>
      <c r="EL1288" s="2"/>
      <c r="EM1288" s="2"/>
      <c r="EN1288" s="2"/>
      <c r="EO1288" s="2"/>
      <c r="EP1288" s="2"/>
      <c r="EQ1288" s="2"/>
      <c r="ER1288" s="2"/>
      <c r="ES1288" s="2"/>
      <c r="ET1288" s="2"/>
      <c r="EU1288" s="2"/>
      <c r="EV1288" s="2"/>
      <c r="EW1288" s="2"/>
      <c r="EX1288" s="2"/>
      <c r="EY1288" s="2"/>
    </row>
    <row r="1289" spans="1:155" x14ac:dyDescent="0.15">
      <c r="A1289" s="115"/>
      <c r="B1289" s="116"/>
      <c r="C1289" s="7"/>
      <c r="D1289" s="95"/>
      <c r="E1289" s="93"/>
      <c r="F1289" s="14"/>
      <c r="G1289" s="14"/>
      <c r="H1289" s="14"/>
      <c r="I1289" s="14"/>
      <c r="J1289" s="13"/>
      <c r="K1289" s="29"/>
      <c r="L1289" s="2"/>
      <c r="M1289" s="17"/>
      <c r="N1289" s="12"/>
      <c r="O1289" s="12"/>
      <c r="P1289" s="17"/>
      <c r="Q1289" s="14"/>
      <c r="R1289" s="20"/>
      <c r="S1289" s="14"/>
      <c r="T1289" s="4"/>
      <c r="U1289" s="29"/>
      <c r="V1289" s="21"/>
      <c r="W1289" s="21"/>
      <c r="X1289" s="21"/>
      <c r="Y1289" s="28"/>
      <c r="Z1289" s="21"/>
      <c r="AA1289" s="24"/>
      <c r="AB1289" s="21"/>
      <c r="AC1289" s="21"/>
      <c r="AD1289" s="21"/>
      <c r="AE1289" s="21"/>
      <c r="AF1289" s="21"/>
      <c r="AG1289" s="22"/>
      <c r="AH1289" s="21"/>
      <c r="AI1289" s="21"/>
      <c r="AJ1289" s="23"/>
      <c r="AK1289" s="23"/>
      <c r="AL1289" s="23"/>
      <c r="AM1289" s="23"/>
      <c r="AN1289" s="23"/>
      <c r="AO1289" s="23"/>
      <c r="AP1289" s="23"/>
      <c r="AQ1289" s="23"/>
      <c r="AR1289" s="23"/>
      <c r="AS1289" s="23"/>
      <c r="AT1289" s="23"/>
      <c r="AU1289" s="23"/>
      <c r="AV1289" s="23"/>
      <c r="AW1289" s="23"/>
      <c r="AX1289" s="23"/>
      <c r="AY1289" s="23"/>
      <c r="AZ1289" s="23"/>
      <c r="BA1289" s="23"/>
      <c r="BB1289" s="23"/>
      <c r="BC1289" s="23"/>
      <c r="BD1289" s="23"/>
      <c r="BE1289" s="23"/>
      <c r="BF1289" s="23"/>
      <c r="BG1289" s="23"/>
      <c r="BH1289" s="23"/>
      <c r="BI1289" s="23"/>
      <c r="BJ1289" s="23"/>
      <c r="BK1289" s="23"/>
      <c r="BL1289" s="23"/>
      <c r="BM1289" s="23"/>
      <c r="BN1289" s="23"/>
      <c r="BO1289" s="23"/>
      <c r="BP1289" s="23"/>
      <c r="BQ1289" s="23"/>
      <c r="BR1289" s="23"/>
      <c r="BS1289" s="23"/>
      <c r="BT1289" s="23"/>
      <c r="BU1289" s="23"/>
      <c r="BV1289" s="23"/>
      <c r="BW1289" s="23"/>
      <c r="BX1289" s="23"/>
      <c r="BY1289" s="23"/>
      <c r="BZ1289" s="23"/>
      <c r="CA1289" s="23"/>
      <c r="CB1289" s="23"/>
      <c r="CC1289" s="23"/>
      <c r="CD1289" s="23"/>
      <c r="CE1289" s="23"/>
      <c r="CF1289" s="23"/>
      <c r="CG1289" s="23"/>
      <c r="CH1289" s="23"/>
      <c r="CI1289" s="23"/>
      <c r="CJ1289" s="23"/>
      <c r="CK1289" s="23"/>
      <c r="CL1289" s="23"/>
      <c r="CM1289" s="23"/>
      <c r="CN1289" s="23"/>
      <c r="CO1289" s="23"/>
      <c r="CP1289" s="23"/>
      <c r="CQ1289" s="23"/>
      <c r="CR1289" s="23"/>
      <c r="CS1289" s="23"/>
      <c r="CT1289" s="23"/>
      <c r="CU1289" s="23"/>
      <c r="CV1289" s="23"/>
      <c r="CW1289" s="23"/>
      <c r="CX1289" s="23"/>
      <c r="CY1289" s="23"/>
      <c r="CZ1289" s="23"/>
      <c r="DA1289" s="23"/>
      <c r="DB1289" s="23"/>
      <c r="DC1289" s="23"/>
      <c r="DD1289" s="23"/>
      <c r="DE1289" s="23"/>
      <c r="DF1289" s="23"/>
      <c r="DG1289" s="23"/>
      <c r="DH1289" s="23"/>
      <c r="DI1289" s="23"/>
      <c r="DJ1289" s="23"/>
      <c r="DK1289" s="23"/>
      <c r="DL1289" s="23"/>
      <c r="DM1289" s="23"/>
      <c r="DN1289" s="23"/>
      <c r="DO1289" s="23"/>
      <c r="DP1289" s="23"/>
      <c r="DQ1289" s="23"/>
      <c r="DR1289" s="23"/>
      <c r="DS1289" s="23"/>
      <c r="DT1289" s="23"/>
      <c r="DU1289" s="23"/>
      <c r="DV1289" s="23"/>
      <c r="DW1289" s="23"/>
      <c r="DX1289" s="23"/>
      <c r="DY1289" s="23"/>
      <c r="DZ1289" s="23"/>
      <c r="EA1289" s="23"/>
      <c r="EB1289" s="23"/>
      <c r="EC1289" s="23"/>
      <c r="ED1289" s="23"/>
      <c r="EE1289" s="23"/>
      <c r="EF1289" s="23"/>
      <c r="EG1289" s="23"/>
      <c r="EH1289" s="23"/>
      <c r="EI1289" s="23"/>
      <c r="EJ1289" s="23"/>
      <c r="EK1289" s="23"/>
      <c r="EL1289" s="23"/>
      <c r="EM1289" s="23"/>
      <c r="EN1289" s="23"/>
      <c r="EO1289" s="23"/>
      <c r="EP1289" s="23"/>
      <c r="EQ1289" s="23"/>
      <c r="ER1289" s="23"/>
      <c r="ES1289" s="23"/>
      <c r="ET1289" s="23"/>
      <c r="EU1289" s="23"/>
      <c r="EV1289" s="23"/>
      <c r="EW1289" s="23"/>
      <c r="EX1289" s="23"/>
      <c r="EY1289" s="23"/>
    </row>
    <row r="1290" spans="1:155" x14ac:dyDescent="0.15">
      <c r="A1290" s="115"/>
      <c r="B1290" s="116"/>
      <c r="C1290" s="7"/>
      <c r="D1290" s="95"/>
      <c r="E1290" s="93"/>
      <c r="F1290" s="14"/>
      <c r="G1290" s="14"/>
      <c r="H1290" s="14"/>
      <c r="I1290" s="14"/>
      <c r="J1290" s="13"/>
      <c r="K1290" s="29"/>
      <c r="L1290" s="2"/>
      <c r="M1290" s="17"/>
      <c r="N1290" s="12"/>
      <c r="O1290" s="12"/>
      <c r="P1290" s="17"/>
      <c r="Q1290" s="14"/>
      <c r="R1290" s="20"/>
      <c r="S1290" s="14"/>
      <c r="T1290" s="4"/>
      <c r="U1290" s="29"/>
      <c r="V1290" s="21"/>
      <c r="W1290" s="21"/>
      <c r="X1290" s="21"/>
      <c r="Y1290" s="28"/>
      <c r="Z1290" s="21"/>
      <c r="AA1290" s="24"/>
      <c r="AB1290" s="21"/>
      <c r="AC1290" s="21"/>
      <c r="AD1290" s="21"/>
      <c r="AE1290" s="21"/>
      <c r="AF1290" s="21"/>
      <c r="AG1290" s="22"/>
      <c r="AH1290" s="21"/>
      <c r="AI1290" s="21"/>
      <c r="AJ1290" s="23"/>
      <c r="AK1290" s="23"/>
      <c r="AL1290" s="23"/>
      <c r="AM1290" s="23"/>
      <c r="AN1290" s="23"/>
      <c r="AO1290" s="23"/>
      <c r="AP1290" s="23"/>
      <c r="AQ1290" s="23"/>
      <c r="AR1290" s="23"/>
      <c r="AS1290" s="23"/>
      <c r="AT1290" s="23"/>
      <c r="AU1290" s="23"/>
      <c r="AV1290" s="23"/>
      <c r="AW1290" s="23"/>
      <c r="AX1290" s="23"/>
      <c r="AY1290" s="23"/>
      <c r="AZ1290" s="23"/>
      <c r="BA1290" s="23"/>
      <c r="BB1290" s="23"/>
      <c r="BC1290" s="23"/>
      <c r="BD1290" s="23"/>
      <c r="BE1290" s="23"/>
      <c r="BF1290" s="23"/>
      <c r="BG1290" s="23"/>
      <c r="BH1290" s="23"/>
      <c r="BI1290" s="23"/>
      <c r="BJ1290" s="23"/>
      <c r="BK1290" s="23"/>
      <c r="BL1290" s="23"/>
      <c r="BM1290" s="23"/>
      <c r="BN1290" s="23"/>
      <c r="BO1290" s="23"/>
      <c r="BP1290" s="23"/>
      <c r="BQ1290" s="23"/>
      <c r="BR1290" s="23"/>
      <c r="BS1290" s="23"/>
      <c r="BT1290" s="23"/>
      <c r="BU1290" s="23"/>
      <c r="BV1290" s="23"/>
      <c r="BW1290" s="23"/>
      <c r="BX1290" s="23"/>
      <c r="BY1290" s="23"/>
      <c r="BZ1290" s="23"/>
      <c r="CA1290" s="23"/>
      <c r="CB1290" s="23"/>
      <c r="CC1290" s="23"/>
      <c r="CD1290" s="23"/>
      <c r="CE1290" s="23"/>
      <c r="CF1290" s="23"/>
      <c r="CG1290" s="23"/>
      <c r="CH1290" s="23"/>
      <c r="CI1290" s="23"/>
      <c r="CJ1290" s="23"/>
      <c r="CK1290" s="23"/>
      <c r="CL1290" s="23"/>
      <c r="CM1290" s="23"/>
      <c r="CN1290" s="23"/>
      <c r="CO1290" s="23"/>
      <c r="CP1290" s="23"/>
      <c r="CQ1290" s="23"/>
      <c r="CR1290" s="23"/>
      <c r="CS1290" s="23"/>
      <c r="CT1290" s="23"/>
      <c r="CU1290" s="23"/>
      <c r="CV1290" s="23"/>
      <c r="CW1290" s="23"/>
      <c r="CX1290" s="23"/>
      <c r="CY1290" s="23"/>
      <c r="CZ1290" s="23"/>
      <c r="DA1290" s="23"/>
      <c r="DB1290" s="23"/>
      <c r="DC1290" s="23"/>
      <c r="DD1290" s="23"/>
      <c r="DE1290" s="23"/>
      <c r="DF1290" s="23"/>
      <c r="DG1290" s="23"/>
      <c r="DH1290" s="23"/>
      <c r="DI1290" s="23"/>
      <c r="DJ1290" s="23"/>
      <c r="DK1290" s="23"/>
      <c r="DL1290" s="23"/>
      <c r="DM1290" s="23"/>
      <c r="DN1290" s="23"/>
      <c r="DO1290" s="23"/>
      <c r="DP1290" s="23"/>
      <c r="DQ1290" s="23"/>
      <c r="DR1290" s="23"/>
      <c r="DS1290" s="23"/>
      <c r="DT1290" s="23"/>
      <c r="DU1290" s="23"/>
      <c r="DV1290" s="23"/>
      <c r="DW1290" s="23"/>
      <c r="DX1290" s="23"/>
      <c r="DY1290" s="23"/>
      <c r="DZ1290" s="23"/>
      <c r="EA1290" s="23"/>
      <c r="EB1290" s="23"/>
      <c r="EC1290" s="23"/>
      <c r="ED1290" s="23"/>
      <c r="EE1290" s="23"/>
      <c r="EF1290" s="23"/>
      <c r="EG1290" s="23"/>
      <c r="EH1290" s="23"/>
      <c r="EI1290" s="23"/>
      <c r="EJ1290" s="23"/>
      <c r="EK1290" s="23"/>
      <c r="EL1290" s="23"/>
      <c r="EM1290" s="23"/>
      <c r="EN1290" s="23"/>
      <c r="EO1290" s="23"/>
      <c r="EP1290" s="23"/>
      <c r="EQ1290" s="23"/>
      <c r="ER1290" s="23"/>
      <c r="ES1290" s="23"/>
      <c r="ET1290" s="23"/>
      <c r="EU1290" s="23"/>
      <c r="EV1290" s="23"/>
      <c r="EW1290" s="23"/>
      <c r="EX1290" s="23"/>
      <c r="EY1290" s="23"/>
    </row>
    <row r="1291" spans="1:155" x14ac:dyDescent="0.15">
      <c r="A1291" s="115"/>
      <c r="B1291" s="116"/>
      <c r="C1291" s="7"/>
      <c r="D1291" s="95"/>
      <c r="E1291" s="93"/>
      <c r="F1291" s="14"/>
      <c r="G1291" s="14"/>
      <c r="H1291" s="14"/>
      <c r="I1291" s="14"/>
      <c r="J1291" s="13"/>
      <c r="K1291" s="29"/>
      <c r="L1291" s="2"/>
      <c r="M1291" s="17"/>
      <c r="N1291" s="12"/>
      <c r="O1291" s="12"/>
      <c r="P1291" s="17"/>
      <c r="Q1291" s="14"/>
      <c r="R1291" s="20"/>
      <c r="S1291" s="14"/>
      <c r="T1291" s="4"/>
      <c r="U1291" s="29"/>
      <c r="V1291" s="21"/>
      <c r="W1291" s="21"/>
      <c r="X1291" s="21"/>
      <c r="Y1291" s="28"/>
      <c r="Z1291" s="21"/>
      <c r="AA1291" s="24"/>
      <c r="AB1291" s="21"/>
      <c r="AC1291" s="21"/>
      <c r="AD1291" s="21"/>
      <c r="AE1291" s="21"/>
      <c r="AF1291" s="21"/>
      <c r="AG1291" s="22"/>
      <c r="AH1291" s="21"/>
      <c r="AI1291" s="21"/>
      <c r="AJ1291" s="23"/>
      <c r="AK1291" s="23"/>
      <c r="AL1291" s="23"/>
      <c r="AM1291" s="23"/>
      <c r="AN1291" s="23"/>
      <c r="AO1291" s="23"/>
      <c r="AP1291" s="23"/>
      <c r="AQ1291" s="23"/>
      <c r="AR1291" s="23"/>
      <c r="AS1291" s="23"/>
      <c r="AT1291" s="23"/>
      <c r="AU1291" s="23"/>
      <c r="AV1291" s="23"/>
      <c r="AW1291" s="23"/>
      <c r="AX1291" s="23"/>
      <c r="AY1291" s="23"/>
      <c r="AZ1291" s="23"/>
      <c r="BA1291" s="23"/>
      <c r="BB1291" s="23"/>
      <c r="BC1291" s="23"/>
      <c r="BD1291" s="23"/>
      <c r="BE1291" s="23"/>
      <c r="BF1291" s="23"/>
      <c r="BG1291" s="23"/>
      <c r="BH1291" s="23"/>
      <c r="BI1291" s="23"/>
      <c r="BJ1291" s="23"/>
      <c r="BK1291" s="23"/>
      <c r="BL1291" s="23"/>
      <c r="BM1291" s="23"/>
      <c r="BN1291" s="23"/>
      <c r="BO1291" s="23"/>
      <c r="BP1291" s="23"/>
      <c r="BQ1291" s="23"/>
      <c r="BR1291" s="23"/>
      <c r="BS1291" s="23"/>
      <c r="BT1291" s="23"/>
      <c r="BU1291" s="23"/>
      <c r="BV1291" s="23"/>
      <c r="BW1291" s="23"/>
      <c r="BX1291" s="23"/>
      <c r="BY1291" s="23"/>
      <c r="BZ1291" s="23"/>
      <c r="CA1291" s="23"/>
      <c r="CB1291" s="23"/>
      <c r="CC1291" s="23"/>
      <c r="CD1291" s="23"/>
      <c r="CE1291" s="23"/>
      <c r="CF1291" s="23"/>
      <c r="CG1291" s="23"/>
      <c r="CH1291" s="23"/>
      <c r="CI1291" s="23"/>
      <c r="CJ1291" s="23"/>
      <c r="CK1291" s="23"/>
      <c r="CL1291" s="23"/>
      <c r="CM1291" s="23"/>
      <c r="CN1291" s="23"/>
      <c r="CO1291" s="23"/>
      <c r="CP1291" s="23"/>
      <c r="CQ1291" s="23"/>
      <c r="CR1291" s="23"/>
      <c r="CS1291" s="23"/>
      <c r="CT1291" s="23"/>
      <c r="CU1291" s="23"/>
      <c r="CV1291" s="23"/>
      <c r="CW1291" s="23"/>
      <c r="CX1291" s="23"/>
      <c r="CY1291" s="23"/>
      <c r="CZ1291" s="23"/>
      <c r="DA1291" s="23"/>
      <c r="DB1291" s="23"/>
      <c r="DC1291" s="23"/>
      <c r="DD1291" s="23"/>
      <c r="DE1291" s="23"/>
      <c r="DF1291" s="23"/>
      <c r="DG1291" s="23"/>
      <c r="DH1291" s="23"/>
      <c r="DI1291" s="23"/>
      <c r="DJ1291" s="23"/>
      <c r="DK1291" s="23"/>
      <c r="DL1291" s="23"/>
      <c r="DM1291" s="23"/>
      <c r="DN1291" s="23"/>
      <c r="DO1291" s="23"/>
      <c r="DP1291" s="23"/>
      <c r="DQ1291" s="23"/>
      <c r="DR1291" s="23"/>
      <c r="DS1291" s="23"/>
      <c r="DT1291" s="23"/>
      <c r="DU1291" s="23"/>
      <c r="DV1291" s="23"/>
      <c r="DW1291" s="23"/>
      <c r="DX1291" s="23"/>
      <c r="DY1291" s="23"/>
      <c r="DZ1291" s="23"/>
      <c r="EA1291" s="23"/>
      <c r="EB1291" s="23"/>
      <c r="EC1291" s="23"/>
      <c r="ED1291" s="23"/>
      <c r="EE1291" s="23"/>
      <c r="EF1291" s="23"/>
      <c r="EG1291" s="23"/>
      <c r="EH1291" s="23"/>
      <c r="EI1291" s="23"/>
      <c r="EJ1291" s="23"/>
      <c r="EK1291" s="23"/>
      <c r="EL1291" s="23"/>
      <c r="EM1291" s="23"/>
      <c r="EN1291" s="23"/>
      <c r="EO1291" s="23"/>
      <c r="EP1291" s="23"/>
      <c r="EQ1291" s="23"/>
      <c r="ER1291" s="23"/>
      <c r="ES1291" s="23"/>
      <c r="ET1291" s="23"/>
      <c r="EU1291" s="23"/>
      <c r="EV1291" s="23"/>
      <c r="EW1291" s="23"/>
      <c r="EX1291" s="23"/>
      <c r="EY1291" s="23"/>
    </row>
    <row r="1292" spans="1:155" x14ac:dyDescent="0.15">
      <c r="A1292" s="115"/>
      <c r="B1292" s="116"/>
      <c r="C1292" s="7"/>
      <c r="D1292" s="95"/>
      <c r="E1292" s="93"/>
      <c r="F1292" s="14"/>
      <c r="G1292" s="14"/>
      <c r="H1292" s="14"/>
      <c r="I1292" s="14"/>
      <c r="J1292" s="13"/>
      <c r="K1292" s="29"/>
      <c r="L1292" s="2"/>
      <c r="M1292" s="17"/>
      <c r="N1292" s="12"/>
      <c r="O1292" s="12"/>
      <c r="P1292" s="17"/>
      <c r="Q1292" s="14"/>
      <c r="R1292" s="20"/>
      <c r="S1292" s="14"/>
      <c r="T1292" s="4"/>
      <c r="U1292" s="29"/>
      <c r="V1292" s="3"/>
      <c r="W1292" s="3"/>
      <c r="X1292" s="3"/>
      <c r="Y1292" s="29"/>
      <c r="Z1292" s="3"/>
      <c r="AA1292" s="1"/>
      <c r="AB1292" s="3"/>
      <c r="AC1292" s="3"/>
      <c r="AD1292" s="3"/>
      <c r="AE1292" s="3"/>
      <c r="AF1292" s="3"/>
      <c r="AG1292" s="11"/>
      <c r="AH1292" s="3"/>
      <c r="AI1292" s="3"/>
      <c r="AJ1292" s="2"/>
      <c r="AK1292" s="2"/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  <c r="AY1292" s="2"/>
      <c r="AZ1292" s="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  <c r="BU1292" s="2"/>
      <c r="BV1292" s="2"/>
      <c r="BW1292" s="2"/>
      <c r="BX1292" s="2"/>
      <c r="BY1292" s="2"/>
      <c r="BZ1292" s="2"/>
      <c r="CA1292" s="2"/>
      <c r="CB1292" s="2"/>
      <c r="CC1292" s="2"/>
      <c r="CD1292" s="2"/>
      <c r="CE1292" s="2"/>
      <c r="CF1292" s="2"/>
      <c r="CG1292" s="2"/>
      <c r="CH1292" s="2"/>
      <c r="CI1292" s="2"/>
      <c r="CJ1292" s="2"/>
      <c r="CK1292" s="2"/>
      <c r="CL1292" s="2"/>
      <c r="CM1292" s="2"/>
      <c r="CN1292" s="2"/>
      <c r="CO1292" s="2"/>
      <c r="CP1292" s="2"/>
      <c r="CQ1292" s="2"/>
      <c r="CR1292" s="2"/>
      <c r="CS1292" s="2"/>
      <c r="CT1292" s="2"/>
      <c r="CU1292" s="2"/>
      <c r="CV1292" s="2"/>
      <c r="CW1292" s="2"/>
      <c r="CX1292" s="2"/>
      <c r="CY1292" s="2"/>
      <c r="CZ1292" s="2"/>
      <c r="DA1292" s="2"/>
      <c r="DB1292" s="2"/>
      <c r="DC1292" s="2"/>
      <c r="DD1292" s="2"/>
      <c r="DE1292" s="2"/>
      <c r="DF1292" s="2"/>
      <c r="DG1292" s="2"/>
      <c r="DH1292" s="2"/>
      <c r="DI1292" s="2"/>
      <c r="DJ1292" s="2"/>
      <c r="DK1292" s="2"/>
      <c r="DL1292" s="2"/>
      <c r="DM1292" s="2"/>
      <c r="DN1292" s="2"/>
      <c r="DO1292" s="2"/>
      <c r="DP1292" s="2"/>
      <c r="DQ1292" s="2"/>
      <c r="DR1292" s="2"/>
      <c r="DS1292" s="2"/>
      <c r="DT1292" s="2"/>
      <c r="DU1292" s="2"/>
      <c r="DV1292" s="2"/>
      <c r="DW1292" s="2"/>
      <c r="DX1292" s="2"/>
      <c r="DY1292" s="2"/>
      <c r="DZ1292" s="2"/>
      <c r="EA1292" s="2"/>
      <c r="EB1292" s="2"/>
      <c r="EC1292" s="2"/>
      <c r="ED1292" s="2"/>
      <c r="EE1292" s="2"/>
      <c r="EF1292" s="2"/>
      <c r="EG1292" s="2"/>
      <c r="EH1292" s="2"/>
      <c r="EI1292" s="2"/>
      <c r="EJ1292" s="2"/>
      <c r="EK1292" s="2"/>
      <c r="EL1292" s="2"/>
      <c r="EM1292" s="2"/>
      <c r="EN1292" s="2"/>
      <c r="EO1292" s="2"/>
      <c r="EP1292" s="2"/>
      <c r="EQ1292" s="2"/>
      <c r="ER1292" s="2"/>
      <c r="ES1292" s="2"/>
      <c r="ET1292" s="2"/>
      <c r="EU1292" s="2"/>
      <c r="EV1292" s="2"/>
      <c r="EW1292" s="2"/>
      <c r="EX1292" s="2"/>
      <c r="EY1292" s="2"/>
    </row>
    <row r="1293" spans="1:155" x14ac:dyDescent="0.15">
      <c r="A1293" s="115"/>
      <c r="B1293" s="116"/>
      <c r="C1293" s="7"/>
      <c r="D1293" s="95"/>
      <c r="E1293" s="93"/>
      <c r="F1293" s="14"/>
      <c r="G1293" s="14"/>
      <c r="H1293" s="14"/>
      <c r="I1293" s="14"/>
      <c r="J1293" s="13"/>
      <c r="K1293" s="29"/>
      <c r="L1293" s="2"/>
      <c r="M1293" s="17"/>
      <c r="N1293" s="12"/>
      <c r="O1293" s="12"/>
      <c r="P1293" s="17"/>
      <c r="Q1293" s="14"/>
      <c r="R1293" s="20"/>
      <c r="S1293" s="14"/>
      <c r="T1293" s="4"/>
      <c r="U1293" s="29"/>
      <c r="V1293" s="3"/>
      <c r="W1293" s="3"/>
      <c r="X1293" s="3"/>
      <c r="Y1293" s="29"/>
      <c r="Z1293" s="3"/>
      <c r="AA1293" s="1"/>
      <c r="AB1293" s="3"/>
      <c r="AC1293" s="3"/>
      <c r="AD1293" s="3"/>
      <c r="AE1293" s="3"/>
      <c r="AF1293" s="3"/>
      <c r="AG1293" s="11"/>
      <c r="AH1293" s="3"/>
      <c r="AI1293" s="3"/>
      <c r="AJ1293" s="2"/>
      <c r="AK1293" s="2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  <c r="CE1293" s="2"/>
      <c r="CF1293" s="2"/>
      <c r="CG1293" s="2"/>
      <c r="CH1293" s="2"/>
      <c r="CI1293" s="2"/>
      <c r="CJ1293" s="2"/>
      <c r="CK1293" s="2"/>
      <c r="CL1293" s="2"/>
      <c r="CM1293" s="2"/>
      <c r="CN1293" s="2"/>
      <c r="CO1293" s="2"/>
      <c r="CP1293" s="2"/>
      <c r="CQ1293" s="2"/>
      <c r="CR1293" s="2"/>
      <c r="CS1293" s="2"/>
      <c r="CT1293" s="2"/>
      <c r="CU1293" s="2"/>
      <c r="CV1293" s="2"/>
      <c r="CW1293" s="2"/>
      <c r="CX1293" s="2"/>
      <c r="CY1293" s="2"/>
      <c r="CZ1293" s="2"/>
      <c r="DA1293" s="2"/>
      <c r="DB1293" s="2"/>
      <c r="DC1293" s="2"/>
      <c r="DD1293" s="2"/>
      <c r="DE1293" s="2"/>
      <c r="DF1293" s="2"/>
      <c r="DG1293" s="2"/>
      <c r="DH1293" s="2"/>
      <c r="DI1293" s="2"/>
      <c r="DJ1293" s="2"/>
      <c r="DK1293" s="2"/>
      <c r="DL1293" s="2"/>
      <c r="DM1293" s="2"/>
      <c r="DN1293" s="2"/>
      <c r="DO1293" s="2"/>
      <c r="DP1293" s="2"/>
      <c r="DQ1293" s="2"/>
      <c r="DR1293" s="2"/>
      <c r="DS1293" s="2"/>
      <c r="DT1293" s="2"/>
      <c r="DU1293" s="2"/>
      <c r="DV1293" s="2"/>
      <c r="DW1293" s="2"/>
      <c r="DX1293" s="2"/>
      <c r="DY1293" s="2"/>
      <c r="DZ1293" s="2"/>
      <c r="EA1293" s="2"/>
      <c r="EB1293" s="2"/>
      <c r="EC1293" s="2"/>
      <c r="ED1293" s="2"/>
      <c r="EE1293" s="2"/>
      <c r="EF1293" s="2"/>
      <c r="EG1293" s="2"/>
      <c r="EH1293" s="2"/>
      <c r="EI1293" s="2"/>
      <c r="EJ1293" s="2"/>
      <c r="EK1293" s="2"/>
      <c r="EL1293" s="2"/>
      <c r="EM1293" s="2"/>
      <c r="EN1293" s="2"/>
      <c r="EO1293" s="2"/>
      <c r="EP1293" s="2"/>
      <c r="EQ1293" s="2"/>
      <c r="ER1293" s="2"/>
      <c r="ES1293" s="2"/>
      <c r="ET1293" s="2"/>
      <c r="EU1293" s="2"/>
      <c r="EV1293" s="2"/>
      <c r="EW1293" s="2"/>
      <c r="EX1293" s="2"/>
      <c r="EY1293" s="2"/>
    </row>
    <row r="1294" spans="1:155" x14ac:dyDescent="0.15">
      <c r="A1294" s="115"/>
      <c r="B1294" s="116"/>
      <c r="C1294" s="7"/>
      <c r="D1294" s="95"/>
      <c r="E1294" s="93"/>
      <c r="F1294" s="14"/>
      <c r="G1294" s="14"/>
      <c r="H1294" s="14"/>
      <c r="I1294" s="14"/>
      <c r="J1294" s="13"/>
      <c r="K1294" s="29"/>
      <c r="L1294" s="2"/>
      <c r="M1294" s="17"/>
      <c r="N1294" s="12"/>
      <c r="O1294" s="12"/>
      <c r="P1294" s="17"/>
      <c r="Q1294" s="14"/>
      <c r="R1294" s="20"/>
      <c r="S1294" s="14"/>
      <c r="T1294" s="4"/>
      <c r="U1294" s="29"/>
      <c r="V1294" s="3"/>
      <c r="W1294" s="3"/>
      <c r="X1294" s="3"/>
      <c r="Y1294" s="29"/>
      <c r="Z1294" s="3"/>
      <c r="AA1294" s="1"/>
      <c r="AB1294" s="3"/>
      <c r="AC1294" s="3"/>
      <c r="AD1294" s="3"/>
      <c r="AE1294" s="3"/>
      <c r="AF1294" s="3"/>
      <c r="AG1294" s="11"/>
      <c r="AH1294" s="3"/>
      <c r="AI1294" s="3"/>
      <c r="AJ1294" s="2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  <c r="CO1294" s="2"/>
      <c r="CP1294" s="2"/>
      <c r="CQ1294" s="2"/>
      <c r="CR1294" s="2"/>
      <c r="CS1294" s="2"/>
      <c r="CT1294" s="2"/>
      <c r="CU1294" s="2"/>
      <c r="CV1294" s="2"/>
      <c r="CW1294" s="2"/>
      <c r="CX1294" s="2"/>
      <c r="CY1294" s="2"/>
      <c r="CZ1294" s="2"/>
      <c r="DA1294" s="2"/>
      <c r="DB1294" s="2"/>
      <c r="DC1294" s="2"/>
      <c r="DD1294" s="2"/>
      <c r="DE1294" s="2"/>
      <c r="DF1294" s="2"/>
      <c r="DG1294" s="2"/>
      <c r="DH1294" s="2"/>
      <c r="DI1294" s="2"/>
      <c r="DJ1294" s="2"/>
      <c r="DK1294" s="2"/>
      <c r="DL1294" s="2"/>
      <c r="DM1294" s="2"/>
      <c r="DN1294" s="2"/>
      <c r="DO1294" s="2"/>
      <c r="DP1294" s="2"/>
      <c r="DQ1294" s="2"/>
      <c r="DR1294" s="2"/>
      <c r="DS1294" s="2"/>
      <c r="DT1294" s="2"/>
      <c r="DU1294" s="2"/>
      <c r="DV1294" s="2"/>
      <c r="DW1294" s="2"/>
      <c r="DX1294" s="2"/>
      <c r="DY1294" s="2"/>
      <c r="DZ1294" s="2"/>
      <c r="EA1294" s="2"/>
      <c r="EB1294" s="2"/>
      <c r="EC1294" s="2"/>
      <c r="ED1294" s="2"/>
      <c r="EE1294" s="2"/>
      <c r="EF1294" s="2"/>
      <c r="EG1294" s="2"/>
      <c r="EH1294" s="2"/>
      <c r="EI1294" s="2"/>
      <c r="EJ1294" s="2"/>
      <c r="EK1294" s="2"/>
      <c r="EL1294" s="2"/>
      <c r="EM1294" s="2"/>
      <c r="EN1294" s="2"/>
      <c r="EO1294" s="2"/>
      <c r="EP1294" s="2"/>
      <c r="EQ1294" s="2"/>
      <c r="ER1294" s="2"/>
      <c r="ES1294" s="2"/>
      <c r="ET1294" s="2"/>
      <c r="EU1294" s="2"/>
      <c r="EV1294" s="2"/>
      <c r="EW1294" s="2"/>
      <c r="EX1294" s="2"/>
      <c r="EY1294" s="2"/>
    </row>
    <row r="1295" spans="1:155" x14ac:dyDescent="0.15">
      <c r="A1295" s="115"/>
      <c r="B1295" s="116"/>
      <c r="C1295" s="7"/>
      <c r="D1295" s="95"/>
      <c r="E1295" s="93"/>
      <c r="F1295" s="14"/>
      <c r="G1295" s="14"/>
      <c r="H1295" s="14"/>
      <c r="I1295" s="14"/>
      <c r="J1295" s="13"/>
      <c r="K1295" s="29"/>
      <c r="L1295" s="2"/>
      <c r="M1295" s="17"/>
      <c r="N1295" s="12"/>
      <c r="O1295" s="12"/>
      <c r="P1295" s="17"/>
      <c r="Q1295" s="14"/>
      <c r="R1295" s="20"/>
      <c r="S1295" s="14"/>
      <c r="T1295" s="4"/>
      <c r="U1295" s="29"/>
      <c r="V1295" s="3"/>
      <c r="W1295" s="3"/>
      <c r="X1295" s="3"/>
      <c r="Y1295" s="29"/>
      <c r="Z1295" s="3"/>
      <c r="AA1295" s="1"/>
      <c r="AB1295" s="3"/>
      <c r="AC1295" s="3"/>
      <c r="AD1295" s="3"/>
      <c r="AE1295" s="3"/>
      <c r="AF1295" s="3"/>
      <c r="AG1295" s="11"/>
      <c r="AH1295" s="3"/>
      <c r="AI1295" s="3"/>
      <c r="AJ1295" s="2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  <c r="CO1295" s="2"/>
      <c r="CP1295" s="2"/>
      <c r="CQ1295" s="2"/>
      <c r="CR1295" s="2"/>
      <c r="CS1295" s="2"/>
      <c r="CT1295" s="2"/>
      <c r="CU1295" s="2"/>
      <c r="CV1295" s="2"/>
      <c r="CW1295" s="2"/>
      <c r="CX1295" s="2"/>
      <c r="CY1295" s="2"/>
      <c r="CZ1295" s="2"/>
      <c r="DA1295" s="2"/>
      <c r="DB1295" s="2"/>
      <c r="DC1295" s="2"/>
      <c r="DD1295" s="2"/>
      <c r="DE1295" s="2"/>
      <c r="DF1295" s="2"/>
      <c r="DG1295" s="2"/>
      <c r="DH1295" s="2"/>
      <c r="DI1295" s="2"/>
      <c r="DJ1295" s="2"/>
      <c r="DK1295" s="2"/>
      <c r="DL1295" s="2"/>
      <c r="DM1295" s="2"/>
      <c r="DN1295" s="2"/>
      <c r="DO1295" s="2"/>
      <c r="DP1295" s="2"/>
      <c r="DQ1295" s="2"/>
      <c r="DR1295" s="2"/>
      <c r="DS1295" s="2"/>
      <c r="DT1295" s="2"/>
      <c r="DU1295" s="2"/>
      <c r="DV1295" s="2"/>
      <c r="DW1295" s="2"/>
      <c r="DX1295" s="2"/>
      <c r="DY1295" s="2"/>
      <c r="DZ1295" s="2"/>
      <c r="EA1295" s="2"/>
      <c r="EB1295" s="2"/>
      <c r="EC1295" s="2"/>
      <c r="ED1295" s="2"/>
      <c r="EE1295" s="2"/>
      <c r="EF1295" s="2"/>
      <c r="EG1295" s="2"/>
      <c r="EH1295" s="2"/>
      <c r="EI1295" s="2"/>
      <c r="EJ1295" s="2"/>
      <c r="EK1295" s="2"/>
      <c r="EL1295" s="2"/>
      <c r="EM1295" s="2"/>
      <c r="EN1295" s="2"/>
      <c r="EO1295" s="2"/>
      <c r="EP1295" s="2"/>
      <c r="EQ1295" s="2"/>
      <c r="ER1295" s="2"/>
      <c r="ES1295" s="2"/>
      <c r="ET1295" s="2"/>
      <c r="EU1295" s="2"/>
      <c r="EV1295" s="2"/>
      <c r="EW1295" s="2"/>
      <c r="EX1295" s="2"/>
      <c r="EY1295" s="2"/>
    </row>
    <row r="1296" spans="1:155" x14ac:dyDescent="0.15">
      <c r="A1296" s="115"/>
      <c r="B1296" s="116"/>
      <c r="C1296" s="7"/>
      <c r="D1296" s="95"/>
      <c r="E1296" s="93"/>
      <c r="F1296" s="14"/>
      <c r="G1296" s="14"/>
      <c r="H1296" s="14"/>
      <c r="I1296" s="14"/>
      <c r="J1296" s="13"/>
      <c r="K1296" s="29"/>
      <c r="L1296" s="2"/>
      <c r="M1296" s="17"/>
      <c r="N1296" s="12"/>
      <c r="O1296" s="12"/>
      <c r="P1296" s="17"/>
      <c r="Q1296" s="14"/>
      <c r="R1296" s="20"/>
      <c r="S1296" s="14"/>
      <c r="T1296" s="4"/>
      <c r="U1296" s="29"/>
      <c r="V1296" s="3"/>
      <c r="W1296" s="3"/>
      <c r="X1296" s="3"/>
      <c r="Y1296" s="29"/>
      <c r="Z1296" s="3"/>
      <c r="AA1296" s="1"/>
      <c r="AB1296" s="3"/>
      <c r="AC1296" s="3"/>
      <c r="AD1296" s="3"/>
      <c r="AE1296" s="3"/>
      <c r="AF1296" s="3"/>
      <c r="AG1296" s="11"/>
      <c r="AH1296" s="3"/>
      <c r="AI1296" s="3"/>
      <c r="AJ1296" s="2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  <c r="CO1296" s="2"/>
      <c r="CP1296" s="2"/>
      <c r="CQ1296" s="2"/>
      <c r="CR1296" s="2"/>
      <c r="CS1296" s="2"/>
      <c r="CT1296" s="2"/>
      <c r="CU1296" s="2"/>
      <c r="CV1296" s="2"/>
      <c r="CW1296" s="2"/>
      <c r="CX1296" s="2"/>
      <c r="CY1296" s="2"/>
      <c r="CZ1296" s="2"/>
      <c r="DA1296" s="2"/>
      <c r="DB1296" s="2"/>
      <c r="DC1296" s="2"/>
      <c r="DD1296" s="2"/>
      <c r="DE1296" s="2"/>
      <c r="DF1296" s="2"/>
      <c r="DG1296" s="2"/>
      <c r="DH1296" s="2"/>
      <c r="DI1296" s="2"/>
      <c r="DJ1296" s="2"/>
      <c r="DK1296" s="2"/>
      <c r="DL1296" s="2"/>
      <c r="DM1296" s="2"/>
      <c r="DN1296" s="2"/>
      <c r="DO1296" s="2"/>
      <c r="DP1296" s="2"/>
      <c r="DQ1296" s="2"/>
      <c r="DR1296" s="2"/>
      <c r="DS1296" s="2"/>
      <c r="DT1296" s="2"/>
      <c r="DU1296" s="2"/>
      <c r="DV1296" s="2"/>
      <c r="DW1296" s="2"/>
      <c r="DX1296" s="2"/>
      <c r="DY1296" s="2"/>
      <c r="DZ1296" s="2"/>
      <c r="EA1296" s="2"/>
      <c r="EB1296" s="2"/>
      <c r="EC1296" s="2"/>
      <c r="ED1296" s="2"/>
      <c r="EE1296" s="2"/>
      <c r="EF1296" s="2"/>
      <c r="EG1296" s="2"/>
      <c r="EH1296" s="2"/>
      <c r="EI1296" s="2"/>
      <c r="EJ1296" s="2"/>
      <c r="EK1296" s="2"/>
      <c r="EL1296" s="2"/>
      <c r="EM1296" s="2"/>
      <c r="EN1296" s="2"/>
      <c r="EO1296" s="2"/>
      <c r="EP1296" s="2"/>
      <c r="EQ1296" s="2"/>
      <c r="ER1296" s="2"/>
      <c r="ES1296" s="2"/>
      <c r="ET1296" s="2"/>
      <c r="EU1296" s="2"/>
      <c r="EV1296" s="2"/>
      <c r="EW1296" s="2"/>
      <c r="EX1296" s="2"/>
      <c r="EY1296" s="2"/>
    </row>
    <row r="1297" spans="1:155" x14ac:dyDescent="0.15">
      <c r="A1297" s="115"/>
      <c r="B1297" s="116"/>
      <c r="C1297" s="7"/>
      <c r="D1297" s="95"/>
      <c r="E1297" s="93"/>
      <c r="F1297" s="14"/>
      <c r="G1297" s="14"/>
      <c r="H1297" s="14"/>
      <c r="I1297" s="14"/>
      <c r="J1297" s="13"/>
      <c r="K1297" s="29"/>
      <c r="L1297" s="2"/>
      <c r="M1297" s="17"/>
      <c r="N1297" s="12"/>
      <c r="O1297" s="12"/>
      <c r="P1297" s="17"/>
      <c r="Q1297" s="14"/>
      <c r="R1297" s="20"/>
      <c r="S1297" s="14"/>
      <c r="T1297" s="4"/>
      <c r="U1297" s="29"/>
      <c r="V1297" s="3"/>
      <c r="W1297" s="3"/>
      <c r="X1297" s="3"/>
      <c r="Y1297" s="29"/>
      <c r="Z1297" s="3"/>
      <c r="AA1297" s="1"/>
      <c r="AB1297" s="3"/>
      <c r="AC1297" s="3"/>
      <c r="AD1297" s="3"/>
      <c r="AE1297" s="3"/>
      <c r="AF1297" s="3"/>
      <c r="AG1297" s="11"/>
      <c r="AH1297" s="3"/>
      <c r="AI1297" s="3"/>
      <c r="AJ1297" s="2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  <c r="CP1297" s="2"/>
      <c r="CQ1297" s="2"/>
      <c r="CR1297" s="2"/>
      <c r="CS1297" s="2"/>
      <c r="CT1297" s="2"/>
      <c r="CU1297" s="2"/>
      <c r="CV1297" s="2"/>
      <c r="CW1297" s="2"/>
      <c r="CX1297" s="2"/>
      <c r="CY1297" s="2"/>
      <c r="CZ1297" s="2"/>
      <c r="DA1297" s="2"/>
      <c r="DB1297" s="2"/>
      <c r="DC1297" s="2"/>
      <c r="DD1297" s="2"/>
      <c r="DE1297" s="2"/>
      <c r="DF1297" s="2"/>
      <c r="DG1297" s="2"/>
      <c r="DH1297" s="2"/>
      <c r="DI1297" s="2"/>
      <c r="DJ1297" s="2"/>
      <c r="DK1297" s="2"/>
      <c r="DL1297" s="2"/>
      <c r="DM1297" s="2"/>
      <c r="DN1297" s="2"/>
      <c r="DO1297" s="2"/>
      <c r="DP1297" s="2"/>
      <c r="DQ1297" s="2"/>
      <c r="DR1297" s="2"/>
      <c r="DS1297" s="2"/>
      <c r="DT1297" s="2"/>
      <c r="DU1297" s="2"/>
      <c r="DV1297" s="2"/>
      <c r="DW1297" s="2"/>
      <c r="DX1297" s="2"/>
      <c r="DY1297" s="2"/>
      <c r="DZ1297" s="2"/>
      <c r="EA1297" s="2"/>
      <c r="EB1297" s="2"/>
      <c r="EC1297" s="2"/>
      <c r="ED1297" s="2"/>
      <c r="EE1297" s="2"/>
      <c r="EF1297" s="2"/>
      <c r="EG1297" s="2"/>
      <c r="EH1297" s="2"/>
      <c r="EI1297" s="2"/>
      <c r="EJ1297" s="2"/>
      <c r="EK1297" s="2"/>
      <c r="EL1297" s="2"/>
      <c r="EM1297" s="2"/>
      <c r="EN1297" s="2"/>
      <c r="EO1297" s="2"/>
      <c r="EP1297" s="2"/>
      <c r="EQ1297" s="2"/>
      <c r="ER1297" s="2"/>
      <c r="ES1297" s="2"/>
      <c r="ET1297" s="2"/>
      <c r="EU1297" s="2"/>
      <c r="EV1297" s="2"/>
      <c r="EW1297" s="2"/>
      <c r="EX1297" s="2"/>
      <c r="EY1297" s="2"/>
    </row>
    <row r="1298" spans="1:155" x14ac:dyDescent="0.15">
      <c r="A1298" s="115"/>
      <c r="B1298" s="116"/>
      <c r="C1298" s="7"/>
      <c r="D1298" s="95"/>
      <c r="E1298" s="93"/>
      <c r="F1298" s="14"/>
      <c r="G1298" s="14"/>
      <c r="H1298" s="14"/>
      <c r="I1298" s="14"/>
      <c r="J1298" s="13"/>
      <c r="K1298" s="29"/>
      <c r="L1298" s="2"/>
      <c r="M1298" s="17"/>
      <c r="N1298" s="12"/>
      <c r="O1298" s="12"/>
      <c r="P1298" s="17"/>
      <c r="Q1298" s="14"/>
      <c r="R1298" s="20"/>
      <c r="S1298" s="14"/>
      <c r="T1298" s="4"/>
      <c r="U1298" s="29"/>
      <c r="V1298" s="3"/>
      <c r="W1298" s="3"/>
      <c r="X1298" s="3"/>
      <c r="Y1298" s="29"/>
      <c r="Z1298" s="3"/>
      <c r="AA1298" s="1"/>
      <c r="AB1298" s="3"/>
      <c r="AC1298" s="3"/>
      <c r="AD1298" s="3"/>
      <c r="AE1298" s="3"/>
      <c r="AF1298" s="3"/>
      <c r="AG1298" s="11"/>
      <c r="AH1298" s="3"/>
      <c r="AI1298" s="3"/>
      <c r="AJ1298" s="2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  <c r="CS1298" s="2"/>
      <c r="CT1298" s="2"/>
      <c r="CU1298" s="2"/>
      <c r="CV1298" s="2"/>
      <c r="CW1298" s="2"/>
      <c r="CX1298" s="2"/>
      <c r="CY1298" s="2"/>
      <c r="CZ1298" s="2"/>
      <c r="DA1298" s="2"/>
      <c r="DB1298" s="2"/>
      <c r="DC1298" s="2"/>
      <c r="DD1298" s="2"/>
      <c r="DE1298" s="2"/>
      <c r="DF1298" s="2"/>
      <c r="DG1298" s="2"/>
      <c r="DH1298" s="2"/>
      <c r="DI1298" s="2"/>
      <c r="DJ1298" s="2"/>
      <c r="DK1298" s="2"/>
      <c r="DL1298" s="2"/>
      <c r="DM1298" s="2"/>
      <c r="DN1298" s="2"/>
      <c r="DO1298" s="2"/>
      <c r="DP1298" s="2"/>
      <c r="DQ1298" s="2"/>
      <c r="DR1298" s="2"/>
      <c r="DS1298" s="2"/>
      <c r="DT1298" s="2"/>
      <c r="DU1298" s="2"/>
      <c r="DV1298" s="2"/>
      <c r="DW1298" s="2"/>
      <c r="DX1298" s="2"/>
      <c r="DY1298" s="2"/>
      <c r="DZ1298" s="2"/>
      <c r="EA1298" s="2"/>
      <c r="EB1298" s="2"/>
      <c r="EC1298" s="2"/>
      <c r="ED1298" s="2"/>
      <c r="EE1298" s="2"/>
      <c r="EF1298" s="2"/>
      <c r="EG1298" s="2"/>
      <c r="EH1298" s="2"/>
      <c r="EI1298" s="2"/>
      <c r="EJ1298" s="2"/>
      <c r="EK1298" s="2"/>
      <c r="EL1298" s="2"/>
      <c r="EM1298" s="2"/>
      <c r="EN1298" s="2"/>
      <c r="EO1298" s="2"/>
      <c r="EP1298" s="2"/>
      <c r="EQ1298" s="2"/>
      <c r="ER1298" s="2"/>
      <c r="ES1298" s="2"/>
      <c r="ET1298" s="2"/>
      <c r="EU1298" s="2"/>
      <c r="EV1298" s="2"/>
      <c r="EW1298" s="2"/>
      <c r="EX1298" s="2"/>
      <c r="EY1298" s="2"/>
    </row>
    <row r="1299" spans="1:155" x14ac:dyDescent="0.15">
      <c r="A1299" s="115"/>
      <c r="B1299" s="116"/>
      <c r="C1299" s="7"/>
      <c r="D1299" s="95"/>
      <c r="E1299" s="93"/>
      <c r="F1299" s="14"/>
      <c r="G1299" s="14"/>
      <c r="H1299" s="14"/>
      <c r="I1299" s="14"/>
      <c r="J1299" s="13"/>
      <c r="K1299" s="29"/>
      <c r="L1299" s="2"/>
      <c r="M1299" s="17"/>
      <c r="N1299" s="12"/>
      <c r="O1299" s="12"/>
      <c r="P1299" s="17"/>
      <c r="Q1299" s="14"/>
      <c r="R1299" s="20"/>
      <c r="S1299" s="14"/>
      <c r="T1299" s="4"/>
      <c r="U1299" s="29"/>
      <c r="V1299" s="3"/>
      <c r="W1299" s="3"/>
      <c r="X1299" s="3"/>
      <c r="Y1299" s="29"/>
      <c r="Z1299" s="3"/>
      <c r="AA1299" s="1"/>
      <c r="AB1299" s="3"/>
      <c r="AC1299" s="3"/>
      <c r="AD1299" s="3"/>
      <c r="AE1299" s="3"/>
      <c r="AF1299" s="3"/>
      <c r="AG1299" s="11"/>
      <c r="AH1299" s="3"/>
      <c r="AI1299" s="3"/>
      <c r="AJ1299" s="2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  <c r="CP1299" s="2"/>
      <c r="CQ1299" s="2"/>
      <c r="CR1299" s="2"/>
      <c r="CS1299" s="2"/>
      <c r="CT1299" s="2"/>
      <c r="CU1299" s="2"/>
      <c r="CV1299" s="2"/>
      <c r="CW1299" s="2"/>
      <c r="CX1299" s="2"/>
      <c r="CY1299" s="2"/>
      <c r="CZ1299" s="2"/>
      <c r="DA1299" s="2"/>
      <c r="DB1299" s="2"/>
      <c r="DC1299" s="2"/>
      <c r="DD1299" s="2"/>
      <c r="DE1299" s="2"/>
      <c r="DF1299" s="2"/>
      <c r="DG1299" s="2"/>
      <c r="DH1299" s="2"/>
      <c r="DI1299" s="2"/>
      <c r="DJ1299" s="2"/>
      <c r="DK1299" s="2"/>
      <c r="DL1299" s="2"/>
      <c r="DM1299" s="2"/>
      <c r="DN1299" s="2"/>
      <c r="DO1299" s="2"/>
      <c r="DP1299" s="2"/>
      <c r="DQ1299" s="2"/>
      <c r="DR1299" s="2"/>
      <c r="DS1299" s="2"/>
      <c r="DT1299" s="2"/>
      <c r="DU1299" s="2"/>
      <c r="DV1299" s="2"/>
      <c r="DW1299" s="2"/>
      <c r="DX1299" s="2"/>
      <c r="DY1299" s="2"/>
      <c r="DZ1299" s="2"/>
      <c r="EA1299" s="2"/>
      <c r="EB1299" s="2"/>
      <c r="EC1299" s="2"/>
      <c r="ED1299" s="2"/>
      <c r="EE1299" s="2"/>
      <c r="EF1299" s="2"/>
      <c r="EG1299" s="2"/>
      <c r="EH1299" s="2"/>
      <c r="EI1299" s="2"/>
      <c r="EJ1299" s="2"/>
      <c r="EK1299" s="2"/>
      <c r="EL1299" s="2"/>
      <c r="EM1299" s="2"/>
      <c r="EN1299" s="2"/>
      <c r="EO1299" s="2"/>
      <c r="EP1299" s="2"/>
      <c r="EQ1299" s="2"/>
      <c r="ER1299" s="2"/>
      <c r="ES1299" s="2"/>
      <c r="ET1299" s="2"/>
      <c r="EU1299" s="2"/>
      <c r="EV1299" s="2"/>
      <c r="EW1299" s="2"/>
      <c r="EX1299" s="2"/>
      <c r="EY1299" s="2"/>
    </row>
    <row r="1300" spans="1:155" x14ac:dyDescent="0.15">
      <c r="A1300" s="115"/>
      <c r="B1300" s="116"/>
      <c r="C1300" s="7"/>
      <c r="D1300" s="95"/>
      <c r="E1300" s="93"/>
      <c r="F1300" s="14"/>
      <c r="G1300" s="14"/>
      <c r="H1300" s="14"/>
      <c r="I1300" s="14"/>
      <c r="J1300" s="13"/>
      <c r="K1300" s="29"/>
      <c r="L1300" s="2"/>
      <c r="M1300" s="17"/>
      <c r="N1300" s="12"/>
      <c r="O1300" s="12"/>
      <c r="P1300" s="17"/>
      <c r="Q1300" s="14"/>
      <c r="R1300" s="20"/>
      <c r="S1300" s="14"/>
      <c r="T1300" s="4"/>
      <c r="U1300" s="29"/>
      <c r="V1300" s="3"/>
      <c r="W1300" s="3"/>
      <c r="X1300" s="3"/>
      <c r="Y1300" s="29"/>
      <c r="Z1300" s="3"/>
      <c r="AA1300" s="1"/>
      <c r="AB1300" s="3"/>
      <c r="AC1300" s="3"/>
      <c r="AD1300" s="3"/>
      <c r="AE1300" s="3"/>
      <c r="AF1300" s="3"/>
      <c r="AG1300" s="11"/>
      <c r="AH1300" s="3"/>
      <c r="AI1300" s="3"/>
      <c r="AJ1300" s="2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  <c r="CO1300" s="2"/>
      <c r="CP1300" s="2"/>
      <c r="CQ1300" s="2"/>
      <c r="CR1300" s="2"/>
      <c r="CS1300" s="2"/>
      <c r="CT1300" s="2"/>
      <c r="CU1300" s="2"/>
      <c r="CV1300" s="2"/>
      <c r="CW1300" s="2"/>
      <c r="CX1300" s="2"/>
      <c r="CY1300" s="2"/>
      <c r="CZ1300" s="2"/>
      <c r="DA1300" s="2"/>
      <c r="DB1300" s="2"/>
      <c r="DC1300" s="2"/>
      <c r="DD1300" s="2"/>
      <c r="DE1300" s="2"/>
      <c r="DF1300" s="2"/>
      <c r="DG1300" s="2"/>
      <c r="DH1300" s="2"/>
      <c r="DI1300" s="2"/>
      <c r="DJ1300" s="2"/>
      <c r="DK1300" s="2"/>
      <c r="DL1300" s="2"/>
      <c r="DM1300" s="2"/>
      <c r="DN1300" s="2"/>
      <c r="DO1300" s="2"/>
      <c r="DP1300" s="2"/>
      <c r="DQ1300" s="2"/>
      <c r="DR1300" s="2"/>
      <c r="DS1300" s="2"/>
      <c r="DT1300" s="2"/>
      <c r="DU1300" s="2"/>
      <c r="DV1300" s="2"/>
      <c r="DW1300" s="2"/>
      <c r="DX1300" s="2"/>
      <c r="DY1300" s="2"/>
      <c r="DZ1300" s="2"/>
      <c r="EA1300" s="2"/>
      <c r="EB1300" s="2"/>
      <c r="EC1300" s="2"/>
      <c r="ED1300" s="2"/>
      <c r="EE1300" s="2"/>
      <c r="EF1300" s="2"/>
      <c r="EG1300" s="2"/>
      <c r="EH1300" s="2"/>
      <c r="EI1300" s="2"/>
      <c r="EJ1300" s="2"/>
      <c r="EK1300" s="2"/>
      <c r="EL1300" s="2"/>
      <c r="EM1300" s="2"/>
      <c r="EN1300" s="2"/>
      <c r="EO1300" s="2"/>
      <c r="EP1300" s="2"/>
      <c r="EQ1300" s="2"/>
      <c r="ER1300" s="2"/>
      <c r="ES1300" s="2"/>
      <c r="ET1300" s="2"/>
      <c r="EU1300" s="2"/>
      <c r="EV1300" s="2"/>
      <c r="EW1300" s="2"/>
      <c r="EX1300" s="2"/>
      <c r="EY1300" s="2"/>
    </row>
    <row r="1301" spans="1:155" x14ac:dyDescent="0.15">
      <c r="A1301" s="115"/>
      <c r="B1301" s="116"/>
      <c r="C1301" s="7"/>
      <c r="D1301" s="95"/>
      <c r="E1301" s="93"/>
      <c r="F1301" s="14"/>
      <c r="G1301" s="14"/>
      <c r="H1301" s="14"/>
      <c r="I1301" s="14"/>
      <c r="J1301" s="13"/>
      <c r="K1301" s="29"/>
      <c r="L1301" s="2"/>
      <c r="M1301" s="17"/>
      <c r="N1301" s="12"/>
      <c r="O1301" s="12"/>
      <c r="P1301" s="17"/>
      <c r="Q1301" s="14"/>
      <c r="R1301" s="20"/>
      <c r="S1301" s="14"/>
      <c r="T1301" s="4"/>
      <c r="U1301" s="29"/>
      <c r="V1301" s="3"/>
      <c r="W1301" s="3"/>
      <c r="X1301" s="3"/>
      <c r="Y1301" s="29"/>
      <c r="Z1301" s="3"/>
      <c r="AA1301" s="1"/>
      <c r="AB1301" s="3"/>
      <c r="AC1301" s="3"/>
      <c r="AD1301" s="3"/>
      <c r="AE1301" s="3"/>
      <c r="AF1301" s="3"/>
      <c r="AG1301" s="11"/>
      <c r="AH1301" s="3"/>
      <c r="AI1301" s="3"/>
      <c r="AJ1301" s="2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  <c r="CS1301" s="2"/>
      <c r="CT1301" s="2"/>
      <c r="CU1301" s="2"/>
      <c r="CV1301" s="2"/>
      <c r="CW1301" s="2"/>
      <c r="CX1301" s="2"/>
      <c r="CY1301" s="2"/>
      <c r="CZ1301" s="2"/>
      <c r="DA1301" s="2"/>
      <c r="DB1301" s="2"/>
      <c r="DC1301" s="2"/>
      <c r="DD1301" s="2"/>
      <c r="DE1301" s="2"/>
      <c r="DF1301" s="2"/>
      <c r="DG1301" s="2"/>
      <c r="DH1301" s="2"/>
      <c r="DI1301" s="2"/>
      <c r="DJ1301" s="2"/>
      <c r="DK1301" s="2"/>
      <c r="DL1301" s="2"/>
      <c r="DM1301" s="2"/>
      <c r="DN1301" s="2"/>
      <c r="DO1301" s="2"/>
      <c r="DP1301" s="2"/>
      <c r="DQ1301" s="2"/>
      <c r="DR1301" s="2"/>
      <c r="DS1301" s="2"/>
      <c r="DT1301" s="2"/>
      <c r="DU1301" s="2"/>
      <c r="DV1301" s="2"/>
      <c r="DW1301" s="2"/>
      <c r="DX1301" s="2"/>
      <c r="DY1301" s="2"/>
      <c r="DZ1301" s="2"/>
      <c r="EA1301" s="2"/>
      <c r="EB1301" s="2"/>
      <c r="EC1301" s="2"/>
      <c r="ED1301" s="2"/>
      <c r="EE1301" s="2"/>
      <c r="EF1301" s="2"/>
      <c r="EG1301" s="2"/>
      <c r="EH1301" s="2"/>
      <c r="EI1301" s="2"/>
      <c r="EJ1301" s="2"/>
      <c r="EK1301" s="2"/>
      <c r="EL1301" s="2"/>
      <c r="EM1301" s="2"/>
      <c r="EN1301" s="2"/>
      <c r="EO1301" s="2"/>
      <c r="EP1301" s="2"/>
      <c r="EQ1301" s="2"/>
      <c r="ER1301" s="2"/>
      <c r="ES1301" s="2"/>
      <c r="ET1301" s="2"/>
      <c r="EU1301" s="2"/>
      <c r="EV1301" s="2"/>
      <c r="EW1301" s="2"/>
      <c r="EX1301" s="2"/>
      <c r="EY1301" s="2"/>
    </row>
    <row r="1302" spans="1:155" x14ac:dyDescent="0.15">
      <c r="A1302" s="115"/>
      <c r="B1302" s="116"/>
      <c r="C1302" s="7"/>
      <c r="D1302" s="95"/>
      <c r="E1302" s="93"/>
      <c r="F1302" s="14"/>
      <c r="G1302" s="14"/>
      <c r="H1302" s="14"/>
      <c r="I1302" s="14"/>
      <c r="J1302" s="13"/>
      <c r="K1302" s="29"/>
      <c r="L1302" s="2"/>
      <c r="M1302" s="17"/>
      <c r="N1302" s="12"/>
      <c r="O1302" s="12"/>
      <c r="P1302" s="17"/>
      <c r="Q1302" s="14"/>
      <c r="R1302" s="20"/>
      <c r="S1302" s="14"/>
      <c r="T1302" s="4"/>
      <c r="U1302" s="29"/>
      <c r="V1302" s="3"/>
      <c r="W1302" s="3"/>
      <c r="X1302" s="3"/>
      <c r="Y1302" s="29"/>
      <c r="Z1302" s="3"/>
      <c r="AA1302" s="1"/>
      <c r="AB1302" s="3"/>
      <c r="AC1302" s="3"/>
      <c r="AD1302" s="3"/>
      <c r="AE1302" s="3"/>
      <c r="AF1302" s="3"/>
      <c r="AG1302" s="11"/>
      <c r="AH1302" s="3"/>
      <c r="AI1302" s="3"/>
      <c r="AJ1302" s="2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  <c r="CP1302" s="2"/>
      <c r="CQ1302" s="2"/>
      <c r="CR1302" s="2"/>
      <c r="CS1302" s="2"/>
      <c r="CT1302" s="2"/>
      <c r="CU1302" s="2"/>
      <c r="CV1302" s="2"/>
      <c r="CW1302" s="2"/>
      <c r="CX1302" s="2"/>
      <c r="CY1302" s="2"/>
      <c r="CZ1302" s="2"/>
      <c r="DA1302" s="2"/>
      <c r="DB1302" s="2"/>
      <c r="DC1302" s="2"/>
      <c r="DD1302" s="2"/>
      <c r="DE1302" s="2"/>
      <c r="DF1302" s="2"/>
      <c r="DG1302" s="2"/>
      <c r="DH1302" s="2"/>
      <c r="DI1302" s="2"/>
      <c r="DJ1302" s="2"/>
      <c r="DK1302" s="2"/>
      <c r="DL1302" s="2"/>
      <c r="DM1302" s="2"/>
      <c r="DN1302" s="2"/>
      <c r="DO1302" s="2"/>
      <c r="DP1302" s="2"/>
      <c r="DQ1302" s="2"/>
      <c r="DR1302" s="2"/>
      <c r="DS1302" s="2"/>
      <c r="DT1302" s="2"/>
      <c r="DU1302" s="2"/>
      <c r="DV1302" s="2"/>
      <c r="DW1302" s="2"/>
      <c r="DX1302" s="2"/>
      <c r="DY1302" s="2"/>
      <c r="DZ1302" s="2"/>
      <c r="EA1302" s="2"/>
      <c r="EB1302" s="2"/>
      <c r="EC1302" s="2"/>
      <c r="ED1302" s="2"/>
      <c r="EE1302" s="2"/>
      <c r="EF1302" s="2"/>
      <c r="EG1302" s="2"/>
      <c r="EH1302" s="2"/>
      <c r="EI1302" s="2"/>
      <c r="EJ1302" s="2"/>
      <c r="EK1302" s="2"/>
      <c r="EL1302" s="2"/>
      <c r="EM1302" s="2"/>
      <c r="EN1302" s="2"/>
      <c r="EO1302" s="2"/>
      <c r="EP1302" s="2"/>
      <c r="EQ1302" s="2"/>
      <c r="ER1302" s="2"/>
      <c r="ES1302" s="2"/>
      <c r="ET1302" s="2"/>
      <c r="EU1302" s="2"/>
      <c r="EV1302" s="2"/>
      <c r="EW1302" s="2"/>
      <c r="EX1302" s="2"/>
      <c r="EY1302" s="2"/>
    </row>
    <row r="1303" spans="1:155" x14ac:dyDescent="0.15">
      <c r="A1303" s="115"/>
      <c r="B1303" s="116"/>
      <c r="C1303" s="7"/>
      <c r="D1303" s="95"/>
      <c r="E1303" s="93"/>
      <c r="F1303" s="14"/>
      <c r="G1303" s="14"/>
      <c r="H1303" s="14"/>
      <c r="I1303" s="14"/>
      <c r="J1303" s="13"/>
      <c r="K1303" s="29"/>
      <c r="L1303" s="2"/>
      <c r="M1303" s="17"/>
      <c r="N1303" s="12"/>
      <c r="O1303" s="12"/>
      <c r="P1303" s="17"/>
      <c r="Q1303" s="14"/>
      <c r="R1303" s="20"/>
      <c r="S1303" s="14"/>
      <c r="T1303" s="4"/>
      <c r="U1303" s="29"/>
      <c r="V1303" s="3"/>
      <c r="W1303" s="3"/>
      <c r="X1303" s="3"/>
      <c r="Y1303" s="29"/>
      <c r="Z1303" s="3"/>
      <c r="AA1303" s="1"/>
      <c r="AB1303" s="3"/>
      <c r="AC1303" s="3"/>
      <c r="AD1303" s="3"/>
      <c r="AE1303" s="3"/>
      <c r="AF1303" s="3"/>
      <c r="AG1303" s="11"/>
      <c r="AH1303" s="3"/>
      <c r="AI1303" s="3"/>
      <c r="AJ1303" s="2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  <c r="CO1303" s="2"/>
      <c r="CP1303" s="2"/>
      <c r="CQ1303" s="2"/>
      <c r="CR1303" s="2"/>
      <c r="CS1303" s="2"/>
      <c r="CT1303" s="2"/>
      <c r="CU1303" s="2"/>
      <c r="CV1303" s="2"/>
      <c r="CW1303" s="2"/>
      <c r="CX1303" s="2"/>
      <c r="CY1303" s="2"/>
      <c r="CZ1303" s="2"/>
      <c r="DA1303" s="2"/>
      <c r="DB1303" s="2"/>
      <c r="DC1303" s="2"/>
      <c r="DD1303" s="2"/>
      <c r="DE1303" s="2"/>
      <c r="DF1303" s="2"/>
      <c r="DG1303" s="2"/>
      <c r="DH1303" s="2"/>
      <c r="DI1303" s="2"/>
      <c r="DJ1303" s="2"/>
      <c r="DK1303" s="2"/>
      <c r="DL1303" s="2"/>
      <c r="DM1303" s="2"/>
      <c r="DN1303" s="2"/>
      <c r="DO1303" s="2"/>
      <c r="DP1303" s="2"/>
      <c r="DQ1303" s="2"/>
      <c r="DR1303" s="2"/>
      <c r="DS1303" s="2"/>
      <c r="DT1303" s="2"/>
      <c r="DU1303" s="2"/>
      <c r="DV1303" s="2"/>
      <c r="DW1303" s="2"/>
      <c r="DX1303" s="2"/>
      <c r="DY1303" s="2"/>
      <c r="DZ1303" s="2"/>
      <c r="EA1303" s="2"/>
      <c r="EB1303" s="2"/>
      <c r="EC1303" s="2"/>
      <c r="ED1303" s="2"/>
      <c r="EE1303" s="2"/>
      <c r="EF1303" s="2"/>
      <c r="EG1303" s="2"/>
      <c r="EH1303" s="2"/>
      <c r="EI1303" s="2"/>
      <c r="EJ1303" s="2"/>
      <c r="EK1303" s="2"/>
      <c r="EL1303" s="2"/>
      <c r="EM1303" s="2"/>
      <c r="EN1303" s="2"/>
      <c r="EO1303" s="2"/>
      <c r="EP1303" s="2"/>
      <c r="EQ1303" s="2"/>
      <c r="ER1303" s="2"/>
      <c r="ES1303" s="2"/>
      <c r="ET1303" s="2"/>
      <c r="EU1303" s="2"/>
      <c r="EV1303" s="2"/>
      <c r="EW1303" s="2"/>
      <c r="EX1303" s="2"/>
      <c r="EY1303" s="2"/>
    </row>
    <row r="1304" spans="1:155" x14ac:dyDescent="0.15">
      <c r="A1304" s="115"/>
      <c r="B1304" s="116"/>
      <c r="C1304" s="7"/>
      <c r="D1304" s="95"/>
      <c r="E1304" s="93"/>
      <c r="F1304" s="14"/>
      <c r="G1304" s="14"/>
      <c r="H1304" s="14"/>
      <c r="I1304" s="14"/>
      <c r="J1304" s="13"/>
      <c r="K1304" s="29"/>
      <c r="L1304" s="2"/>
      <c r="M1304" s="17"/>
      <c r="N1304" s="12"/>
      <c r="O1304" s="12"/>
      <c r="P1304" s="17"/>
      <c r="Q1304" s="14"/>
      <c r="R1304" s="20"/>
      <c r="S1304" s="14"/>
      <c r="T1304" s="4"/>
      <c r="U1304" s="29"/>
      <c r="V1304" s="3"/>
      <c r="W1304" s="3"/>
      <c r="X1304" s="3"/>
      <c r="Y1304" s="29"/>
      <c r="Z1304" s="3"/>
      <c r="AA1304" s="1"/>
      <c r="AB1304" s="3"/>
      <c r="AC1304" s="3"/>
      <c r="AD1304" s="3"/>
      <c r="AE1304" s="3"/>
      <c r="AF1304" s="3"/>
      <c r="AG1304" s="11"/>
      <c r="AH1304" s="3"/>
      <c r="AI1304" s="3"/>
      <c r="AJ1304" s="2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  <c r="CS1304" s="2"/>
      <c r="CT1304" s="2"/>
      <c r="CU1304" s="2"/>
      <c r="CV1304" s="2"/>
      <c r="CW1304" s="2"/>
      <c r="CX1304" s="2"/>
      <c r="CY1304" s="2"/>
      <c r="CZ1304" s="2"/>
      <c r="DA1304" s="2"/>
      <c r="DB1304" s="2"/>
      <c r="DC1304" s="2"/>
      <c r="DD1304" s="2"/>
      <c r="DE1304" s="2"/>
      <c r="DF1304" s="2"/>
      <c r="DG1304" s="2"/>
      <c r="DH1304" s="2"/>
      <c r="DI1304" s="2"/>
      <c r="DJ1304" s="2"/>
      <c r="DK1304" s="2"/>
      <c r="DL1304" s="2"/>
      <c r="DM1304" s="2"/>
      <c r="DN1304" s="2"/>
      <c r="DO1304" s="2"/>
      <c r="DP1304" s="2"/>
      <c r="DQ1304" s="2"/>
      <c r="DR1304" s="2"/>
      <c r="DS1304" s="2"/>
      <c r="DT1304" s="2"/>
      <c r="DU1304" s="2"/>
      <c r="DV1304" s="2"/>
      <c r="DW1304" s="2"/>
      <c r="DX1304" s="2"/>
      <c r="DY1304" s="2"/>
      <c r="DZ1304" s="2"/>
      <c r="EA1304" s="2"/>
      <c r="EB1304" s="2"/>
      <c r="EC1304" s="2"/>
      <c r="ED1304" s="2"/>
      <c r="EE1304" s="2"/>
      <c r="EF1304" s="2"/>
      <c r="EG1304" s="2"/>
      <c r="EH1304" s="2"/>
      <c r="EI1304" s="2"/>
      <c r="EJ1304" s="2"/>
      <c r="EK1304" s="2"/>
      <c r="EL1304" s="2"/>
      <c r="EM1304" s="2"/>
      <c r="EN1304" s="2"/>
      <c r="EO1304" s="2"/>
      <c r="EP1304" s="2"/>
      <c r="EQ1304" s="2"/>
      <c r="ER1304" s="2"/>
      <c r="ES1304" s="2"/>
      <c r="ET1304" s="2"/>
      <c r="EU1304" s="2"/>
      <c r="EV1304" s="2"/>
      <c r="EW1304" s="2"/>
      <c r="EX1304" s="2"/>
      <c r="EY1304" s="2"/>
    </row>
    <row r="1305" spans="1:155" x14ac:dyDescent="0.15">
      <c r="A1305" s="115"/>
      <c r="B1305" s="116"/>
      <c r="C1305" s="7"/>
      <c r="D1305" s="95"/>
      <c r="E1305" s="93"/>
      <c r="F1305" s="14"/>
      <c r="G1305" s="14"/>
      <c r="H1305" s="14"/>
      <c r="I1305" s="14"/>
      <c r="J1305" s="13"/>
      <c r="K1305" s="29"/>
      <c r="L1305" s="2"/>
      <c r="M1305" s="17"/>
      <c r="N1305" s="12"/>
      <c r="O1305" s="12"/>
      <c r="P1305" s="17"/>
      <c r="Q1305" s="14"/>
      <c r="R1305" s="20"/>
      <c r="S1305" s="14"/>
      <c r="T1305" s="4"/>
      <c r="U1305" s="29"/>
      <c r="V1305" s="3"/>
      <c r="W1305" s="3"/>
      <c r="X1305" s="3"/>
      <c r="Y1305" s="29"/>
      <c r="Z1305" s="3"/>
      <c r="AA1305" s="1"/>
      <c r="AB1305" s="3"/>
      <c r="AC1305" s="3"/>
      <c r="AD1305" s="3"/>
      <c r="AE1305" s="3"/>
      <c r="AF1305" s="3"/>
      <c r="AG1305" s="11"/>
      <c r="AH1305" s="3"/>
      <c r="AI1305" s="3"/>
      <c r="AJ1305" s="2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  <c r="CP1305" s="2"/>
      <c r="CQ1305" s="2"/>
      <c r="CR1305" s="2"/>
      <c r="CS1305" s="2"/>
      <c r="CT1305" s="2"/>
      <c r="CU1305" s="2"/>
      <c r="CV1305" s="2"/>
      <c r="CW1305" s="2"/>
      <c r="CX1305" s="2"/>
      <c r="CY1305" s="2"/>
      <c r="CZ1305" s="2"/>
      <c r="DA1305" s="2"/>
      <c r="DB1305" s="2"/>
      <c r="DC1305" s="2"/>
      <c r="DD1305" s="2"/>
      <c r="DE1305" s="2"/>
      <c r="DF1305" s="2"/>
      <c r="DG1305" s="2"/>
      <c r="DH1305" s="2"/>
      <c r="DI1305" s="2"/>
      <c r="DJ1305" s="2"/>
      <c r="DK1305" s="2"/>
      <c r="DL1305" s="2"/>
      <c r="DM1305" s="2"/>
      <c r="DN1305" s="2"/>
      <c r="DO1305" s="2"/>
      <c r="DP1305" s="2"/>
      <c r="DQ1305" s="2"/>
      <c r="DR1305" s="2"/>
      <c r="DS1305" s="2"/>
      <c r="DT1305" s="2"/>
      <c r="DU1305" s="2"/>
      <c r="DV1305" s="2"/>
      <c r="DW1305" s="2"/>
      <c r="DX1305" s="2"/>
      <c r="DY1305" s="2"/>
      <c r="DZ1305" s="2"/>
      <c r="EA1305" s="2"/>
      <c r="EB1305" s="2"/>
      <c r="EC1305" s="2"/>
      <c r="ED1305" s="2"/>
      <c r="EE1305" s="2"/>
      <c r="EF1305" s="2"/>
      <c r="EG1305" s="2"/>
      <c r="EH1305" s="2"/>
      <c r="EI1305" s="2"/>
      <c r="EJ1305" s="2"/>
      <c r="EK1305" s="2"/>
      <c r="EL1305" s="2"/>
      <c r="EM1305" s="2"/>
      <c r="EN1305" s="2"/>
      <c r="EO1305" s="2"/>
      <c r="EP1305" s="2"/>
      <c r="EQ1305" s="2"/>
      <c r="ER1305" s="2"/>
      <c r="ES1305" s="2"/>
      <c r="ET1305" s="2"/>
      <c r="EU1305" s="2"/>
      <c r="EV1305" s="2"/>
      <c r="EW1305" s="2"/>
      <c r="EX1305" s="2"/>
      <c r="EY1305" s="2"/>
    </row>
    <row r="1306" spans="1:155" x14ac:dyDescent="0.15">
      <c r="A1306" s="115"/>
      <c r="B1306" s="116"/>
      <c r="C1306" s="7"/>
      <c r="D1306" s="95"/>
      <c r="E1306" s="93"/>
      <c r="F1306" s="14"/>
      <c r="G1306" s="14"/>
      <c r="H1306" s="14"/>
      <c r="I1306" s="14"/>
      <c r="J1306" s="13"/>
      <c r="K1306" s="29"/>
      <c r="L1306" s="2"/>
      <c r="M1306" s="17"/>
      <c r="N1306" s="12"/>
      <c r="O1306" s="12"/>
      <c r="P1306" s="17"/>
      <c r="Q1306" s="14"/>
      <c r="R1306" s="20"/>
      <c r="S1306" s="14"/>
      <c r="T1306" s="4"/>
      <c r="U1306" s="29"/>
      <c r="V1306" s="3"/>
      <c r="W1306" s="3"/>
      <c r="X1306" s="3"/>
      <c r="Y1306" s="29"/>
      <c r="Z1306" s="3"/>
      <c r="AA1306" s="1"/>
      <c r="AB1306" s="3"/>
      <c r="AC1306" s="3"/>
      <c r="AD1306" s="3"/>
      <c r="AE1306" s="3"/>
      <c r="AF1306" s="3"/>
      <c r="AG1306" s="11"/>
      <c r="AH1306" s="3"/>
      <c r="AI1306" s="3"/>
      <c r="AJ1306" s="2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  <c r="CO1306" s="2"/>
      <c r="CP1306" s="2"/>
      <c r="CQ1306" s="2"/>
      <c r="CR1306" s="2"/>
      <c r="CS1306" s="2"/>
      <c r="CT1306" s="2"/>
      <c r="CU1306" s="2"/>
      <c r="CV1306" s="2"/>
      <c r="CW1306" s="2"/>
      <c r="CX1306" s="2"/>
      <c r="CY1306" s="2"/>
      <c r="CZ1306" s="2"/>
      <c r="DA1306" s="2"/>
      <c r="DB1306" s="2"/>
      <c r="DC1306" s="2"/>
      <c r="DD1306" s="2"/>
      <c r="DE1306" s="2"/>
      <c r="DF1306" s="2"/>
      <c r="DG1306" s="2"/>
      <c r="DH1306" s="2"/>
      <c r="DI1306" s="2"/>
      <c r="DJ1306" s="2"/>
      <c r="DK1306" s="2"/>
      <c r="DL1306" s="2"/>
      <c r="DM1306" s="2"/>
      <c r="DN1306" s="2"/>
      <c r="DO1306" s="2"/>
      <c r="DP1306" s="2"/>
      <c r="DQ1306" s="2"/>
      <c r="DR1306" s="2"/>
      <c r="DS1306" s="2"/>
      <c r="DT1306" s="2"/>
      <c r="DU1306" s="2"/>
      <c r="DV1306" s="2"/>
      <c r="DW1306" s="2"/>
      <c r="DX1306" s="2"/>
      <c r="DY1306" s="2"/>
      <c r="DZ1306" s="2"/>
      <c r="EA1306" s="2"/>
      <c r="EB1306" s="2"/>
      <c r="EC1306" s="2"/>
      <c r="ED1306" s="2"/>
      <c r="EE1306" s="2"/>
      <c r="EF1306" s="2"/>
      <c r="EG1306" s="2"/>
      <c r="EH1306" s="2"/>
      <c r="EI1306" s="2"/>
      <c r="EJ1306" s="2"/>
      <c r="EK1306" s="2"/>
      <c r="EL1306" s="2"/>
      <c r="EM1306" s="2"/>
      <c r="EN1306" s="2"/>
      <c r="EO1306" s="2"/>
      <c r="EP1306" s="2"/>
      <c r="EQ1306" s="2"/>
      <c r="ER1306" s="2"/>
      <c r="ES1306" s="2"/>
      <c r="ET1306" s="2"/>
      <c r="EU1306" s="2"/>
      <c r="EV1306" s="2"/>
      <c r="EW1306" s="2"/>
      <c r="EX1306" s="2"/>
      <c r="EY1306" s="2"/>
    </row>
    <row r="1307" spans="1:155" x14ac:dyDescent="0.15">
      <c r="A1307" s="115"/>
      <c r="B1307" s="116"/>
      <c r="C1307" s="7"/>
      <c r="D1307" s="95"/>
      <c r="E1307" s="93"/>
      <c r="F1307" s="14"/>
      <c r="G1307" s="14"/>
      <c r="H1307" s="14"/>
      <c r="I1307" s="14"/>
      <c r="J1307" s="13"/>
      <c r="K1307" s="29"/>
      <c r="L1307" s="2"/>
      <c r="M1307" s="17"/>
      <c r="N1307" s="12"/>
      <c r="O1307" s="12"/>
      <c r="P1307" s="17"/>
      <c r="Q1307" s="14"/>
      <c r="R1307" s="20"/>
      <c r="S1307" s="14"/>
      <c r="T1307" s="4"/>
      <c r="U1307" s="29"/>
      <c r="V1307" s="3"/>
      <c r="W1307" s="3"/>
      <c r="X1307" s="3"/>
      <c r="Y1307" s="29"/>
      <c r="Z1307" s="3"/>
      <c r="AA1307" s="1"/>
      <c r="AB1307" s="3"/>
      <c r="AC1307" s="3"/>
      <c r="AD1307" s="3"/>
      <c r="AE1307" s="3"/>
      <c r="AF1307" s="3"/>
      <c r="AG1307" s="11"/>
      <c r="AH1307" s="3"/>
      <c r="AI1307" s="3"/>
      <c r="AJ1307" s="2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  <c r="CO1307" s="2"/>
      <c r="CP1307" s="2"/>
      <c r="CQ1307" s="2"/>
      <c r="CR1307" s="2"/>
      <c r="CS1307" s="2"/>
      <c r="CT1307" s="2"/>
      <c r="CU1307" s="2"/>
      <c r="CV1307" s="2"/>
      <c r="CW1307" s="2"/>
      <c r="CX1307" s="2"/>
      <c r="CY1307" s="2"/>
      <c r="CZ1307" s="2"/>
      <c r="DA1307" s="2"/>
      <c r="DB1307" s="2"/>
      <c r="DC1307" s="2"/>
      <c r="DD1307" s="2"/>
      <c r="DE1307" s="2"/>
      <c r="DF1307" s="2"/>
      <c r="DG1307" s="2"/>
      <c r="DH1307" s="2"/>
      <c r="DI1307" s="2"/>
      <c r="DJ1307" s="2"/>
      <c r="DK1307" s="2"/>
      <c r="DL1307" s="2"/>
      <c r="DM1307" s="2"/>
      <c r="DN1307" s="2"/>
      <c r="DO1307" s="2"/>
      <c r="DP1307" s="2"/>
      <c r="DQ1307" s="2"/>
      <c r="DR1307" s="2"/>
      <c r="DS1307" s="2"/>
      <c r="DT1307" s="2"/>
      <c r="DU1307" s="2"/>
      <c r="DV1307" s="2"/>
      <c r="DW1307" s="2"/>
      <c r="DX1307" s="2"/>
      <c r="DY1307" s="2"/>
      <c r="DZ1307" s="2"/>
      <c r="EA1307" s="2"/>
      <c r="EB1307" s="2"/>
      <c r="EC1307" s="2"/>
      <c r="ED1307" s="2"/>
      <c r="EE1307" s="2"/>
      <c r="EF1307" s="2"/>
      <c r="EG1307" s="2"/>
      <c r="EH1307" s="2"/>
      <c r="EI1307" s="2"/>
      <c r="EJ1307" s="2"/>
      <c r="EK1307" s="2"/>
      <c r="EL1307" s="2"/>
      <c r="EM1307" s="2"/>
      <c r="EN1307" s="2"/>
      <c r="EO1307" s="2"/>
      <c r="EP1307" s="2"/>
      <c r="EQ1307" s="2"/>
      <c r="ER1307" s="2"/>
      <c r="ES1307" s="2"/>
      <c r="ET1307" s="2"/>
      <c r="EU1307" s="2"/>
      <c r="EV1307" s="2"/>
      <c r="EW1307" s="2"/>
      <c r="EX1307" s="2"/>
      <c r="EY1307" s="2"/>
    </row>
    <row r="1308" spans="1:155" x14ac:dyDescent="0.15">
      <c r="A1308" s="115"/>
      <c r="B1308" s="116"/>
      <c r="C1308" s="7"/>
      <c r="D1308" s="95"/>
      <c r="E1308" s="93"/>
      <c r="F1308" s="14"/>
      <c r="G1308" s="14"/>
      <c r="H1308" s="14"/>
      <c r="I1308" s="14"/>
      <c r="J1308" s="13"/>
      <c r="K1308" s="29"/>
      <c r="L1308" s="2"/>
      <c r="M1308" s="17"/>
      <c r="N1308" s="12"/>
      <c r="O1308" s="12"/>
      <c r="P1308" s="17"/>
      <c r="Q1308" s="14"/>
      <c r="R1308" s="20"/>
      <c r="S1308" s="14"/>
      <c r="T1308" s="4"/>
      <c r="U1308" s="29"/>
      <c r="V1308" s="3"/>
      <c r="W1308" s="3"/>
      <c r="X1308" s="3"/>
      <c r="Y1308" s="29"/>
      <c r="Z1308" s="3"/>
      <c r="AA1308" s="1"/>
      <c r="AB1308" s="3"/>
      <c r="AC1308" s="3"/>
      <c r="AD1308" s="3"/>
      <c r="AE1308" s="3"/>
      <c r="AF1308" s="3"/>
      <c r="AG1308" s="11"/>
      <c r="AH1308" s="3"/>
      <c r="AI1308" s="3"/>
      <c r="AJ1308" s="2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  <c r="CP1308" s="2"/>
      <c r="CQ1308" s="2"/>
      <c r="CR1308" s="2"/>
      <c r="CS1308" s="2"/>
      <c r="CT1308" s="2"/>
      <c r="CU1308" s="2"/>
      <c r="CV1308" s="2"/>
      <c r="CW1308" s="2"/>
      <c r="CX1308" s="2"/>
      <c r="CY1308" s="2"/>
      <c r="CZ1308" s="2"/>
      <c r="DA1308" s="2"/>
      <c r="DB1308" s="2"/>
      <c r="DC1308" s="2"/>
      <c r="DD1308" s="2"/>
      <c r="DE1308" s="2"/>
      <c r="DF1308" s="2"/>
      <c r="DG1308" s="2"/>
      <c r="DH1308" s="2"/>
      <c r="DI1308" s="2"/>
      <c r="DJ1308" s="2"/>
      <c r="DK1308" s="2"/>
      <c r="DL1308" s="2"/>
      <c r="DM1308" s="2"/>
      <c r="DN1308" s="2"/>
      <c r="DO1308" s="2"/>
      <c r="DP1308" s="2"/>
      <c r="DQ1308" s="2"/>
      <c r="DR1308" s="2"/>
      <c r="DS1308" s="2"/>
      <c r="DT1308" s="2"/>
      <c r="DU1308" s="2"/>
      <c r="DV1308" s="2"/>
      <c r="DW1308" s="2"/>
      <c r="DX1308" s="2"/>
      <c r="DY1308" s="2"/>
      <c r="DZ1308" s="2"/>
      <c r="EA1308" s="2"/>
      <c r="EB1308" s="2"/>
      <c r="EC1308" s="2"/>
      <c r="ED1308" s="2"/>
      <c r="EE1308" s="2"/>
      <c r="EF1308" s="2"/>
      <c r="EG1308" s="2"/>
      <c r="EH1308" s="2"/>
      <c r="EI1308" s="2"/>
      <c r="EJ1308" s="2"/>
      <c r="EK1308" s="2"/>
      <c r="EL1308" s="2"/>
      <c r="EM1308" s="2"/>
      <c r="EN1308" s="2"/>
      <c r="EO1308" s="2"/>
      <c r="EP1308" s="2"/>
      <c r="EQ1308" s="2"/>
      <c r="ER1308" s="2"/>
      <c r="ES1308" s="2"/>
      <c r="ET1308" s="2"/>
      <c r="EU1308" s="2"/>
      <c r="EV1308" s="2"/>
      <c r="EW1308" s="2"/>
      <c r="EX1308" s="2"/>
      <c r="EY1308" s="2"/>
    </row>
    <row r="1309" spans="1:155" x14ac:dyDescent="0.15">
      <c r="A1309" s="115"/>
      <c r="B1309" s="116"/>
      <c r="C1309" s="7"/>
      <c r="D1309" s="95"/>
      <c r="E1309" s="93"/>
      <c r="F1309" s="14"/>
      <c r="G1309" s="14"/>
      <c r="H1309" s="14"/>
      <c r="I1309" s="14"/>
      <c r="J1309" s="13"/>
      <c r="K1309" s="29"/>
      <c r="L1309" s="2"/>
      <c r="M1309" s="17"/>
      <c r="N1309" s="12"/>
      <c r="O1309" s="12"/>
      <c r="P1309" s="17"/>
      <c r="Q1309" s="14"/>
      <c r="R1309" s="20"/>
      <c r="S1309" s="14"/>
      <c r="T1309" s="4"/>
      <c r="U1309" s="29"/>
      <c r="V1309" s="3"/>
      <c r="W1309" s="3"/>
      <c r="X1309" s="3"/>
      <c r="Y1309" s="29"/>
      <c r="Z1309" s="3"/>
      <c r="AA1309" s="1"/>
      <c r="AB1309" s="3"/>
      <c r="AC1309" s="3"/>
      <c r="AD1309" s="3"/>
      <c r="AE1309" s="3"/>
      <c r="AF1309" s="3"/>
      <c r="AG1309" s="11"/>
      <c r="AH1309" s="3"/>
      <c r="AI1309" s="3"/>
      <c r="AJ1309" s="2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  <c r="CO1309" s="2"/>
      <c r="CP1309" s="2"/>
      <c r="CQ1309" s="2"/>
      <c r="CR1309" s="2"/>
      <c r="CS1309" s="2"/>
      <c r="CT1309" s="2"/>
      <c r="CU1309" s="2"/>
      <c r="CV1309" s="2"/>
      <c r="CW1309" s="2"/>
      <c r="CX1309" s="2"/>
      <c r="CY1309" s="2"/>
      <c r="CZ1309" s="2"/>
      <c r="DA1309" s="2"/>
      <c r="DB1309" s="2"/>
      <c r="DC1309" s="2"/>
      <c r="DD1309" s="2"/>
      <c r="DE1309" s="2"/>
      <c r="DF1309" s="2"/>
      <c r="DG1309" s="2"/>
      <c r="DH1309" s="2"/>
      <c r="DI1309" s="2"/>
      <c r="DJ1309" s="2"/>
      <c r="DK1309" s="2"/>
      <c r="DL1309" s="2"/>
      <c r="DM1309" s="2"/>
      <c r="DN1309" s="2"/>
      <c r="DO1309" s="2"/>
      <c r="DP1309" s="2"/>
      <c r="DQ1309" s="2"/>
      <c r="DR1309" s="2"/>
      <c r="DS1309" s="2"/>
      <c r="DT1309" s="2"/>
      <c r="DU1309" s="2"/>
      <c r="DV1309" s="2"/>
      <c r="DW1309" s="2"/>
      <c r="DX1309" s="2"/>
      <c r="DY1309" s="2"/>
      <c r="DZ1309" s="2"/>
      <c r="EA1309" s="2"/>
      <c r="EB1309" s="2"/>
      <c r="EC1309" s="2"/>
      <c r="ED1309" s="2"/>
      <c r="EE1309" s="2"/>
      <c r="EF1309" s="2"/>
      <c r="EG1309" s="2"/>
      <c r="EH1309" s="2"/>
      <c r="EI1309" s="2"/>
      <c r="EJ1309" s="2"/>
      <c r="EK1309" s="2"/>
      <c r="EL1309" s="2"/>
      <c r="EM1309" s="2"/>
      <c r="EN1309" s="2"/>
      <c r="EO1309" s="2"/>
      <c r="EP1309" s="2"/>
      <c r="EQ1309" s="2"/>
      <c r="ER1309" s="2"/>
      <c r="ES1309" s="2"/>
      <c r="ET1309" s="2"/>
      <c r="EU1309" s="2"/>
      <c r="EV1309" s="2"/>
      <c r="EW1309" s="2"/>
      <c r="EX1309" s="2"/>
      <c r="EY1309" s="2"/>
    </row>
    <row r="1310" spans="1:155" x14ac:dyDescent="0.15">
      <c r="A1310" s="115"/>
      <c r="B1310" s="116"/>
      <c r="C1310" s="7"/>
      <c r="D1310" s="95"/>
      <c r="E1310" s="93"/>
      <c r="F1310" s="14"/>
      <c r="G1310" s="14"/>
      <c r="H1310" s="14"/>
      <c r="I1310" s="14"/>
      <c r="J1310" s="13"/>
      <c r="K1310" s="29"/>
      <c r="L1310" s="2"/>
      <c r="M1310" s="17"/>
      <c r="N1310" s="12"/>
      <c r="O1310" s="12"/>
      <c r="P1310" s="17"/>
      <c r="Q1310" s="14"/>
      <c r="R1310" s="20"/>
      <c r="S1310" s="14"/>
      <c r="T1310" s="4"/>
      <c r="U1310" s="29"/>
      <c r="V1310" s="3"/>
      <c r="W1310" s="3"/>
      <c r="X1310" s="3"/>
      <c r="Y1310" s="29"/>
      <c r="Z1310" s="3"/>
      <c r="AA1310" s="1"/>
      <c r="AB1310" s="3"/>
      <c r="AC1310" s="3"/>
      <c r="AD1310" s="3"/>
      <c r="AE1310" s="3"/>
      <c r="AF1310" s="3"/>
      <c r="AG1310" s="11"/>
      <c r="AH1310" s="3"/>
      <c r="AI1310" s="3"/>
      <c r="AJ1310" s="2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  <c r="CO1310" s="2"/>
      <c r="CP1310" s="2"/>
      <c r="CQ1310" s="2"/>
      <c r="CR1310" s="2"/>
      <c r="CS1310" s="2"/>
      <c r="CT1310" s="2"/>
      <c r="CU1310" s="2"/>
      <c r="CV1310" s="2"/>
      <c r="CW1310" s="2"/>
      <c r="CX1310" s="2"/>
      <c r="CY1310" s="2"/>
      <c r="CZ1310" s="2"/>
      <c r="DA1310" s="2"/>
      <c r="DB1310" s="2"/>
      <c r="DC1310" s="2"/>
      <c r="DD1310" s="2"/>
      <c r="DE1310" s="2"/>
      <c r="DF1310" s="2"/>
      <c r="DG1310" s="2"/>
      <c r="DH1310" s="2"/>
      <c r="DI1310" s="2"/>
      <c r="DJ1310" s="2"/>
      <c r="DK1310" s="2"/>
      <c r="DL1310" s="2"/>
      <c r="DM1310" s="2"/>
      <c r="DN1310" s="2"/>
      <c r="DO1310" s="2"/>
      <c r="DP1310" s="2"/>
      <c r="DQ1310" s="2"/>
      <c r="DR1310" s="2"/>
      <c r="DS1310" s="2"/>
      <c r="DT1310" s="2"/>
      <c r="DU1310" s="2"/>
      <c r="DV1310" s="2"/>
      <c r="DW1310" s="2"/>
      <c r="DX1310" s="2"/>
      <c r="DY1310" s="2"/>
      <c r="DZ1310" s="2"/>
      <c r="EA1310" s="2"/>
      <c r="EB1310" s="2"/>
      <c r="EC1310" s="2"/>
      <c r="ED1310" s="2"/>
      <c r="EE1310" s="2"/>
      <c r="EF1310" s="2"/>
      <c r="EG1310" s="2"/>
      <c r="EH1310" s="2"/>
      <c r="EI1310" s="2"/>
      <c r="EJ1310" s="2"/>
      <c r="EK1310" s="2"/>
      <c r="EL1310" s="2"/>
      <c r="EM1310" s="2"/>
      <c r="EN1310" s="2"/>
      <c r="EO1310" s="2"/>
      <c r="EP1310" s="2"/>
      <c r="EQ1310" s="2"/>
      <c r="ER1310" s="2"/>
      <c r="ES1310" s="2"/>
      <c r="ET1310" s="2"/>
      <c r="EU1310" s="2"/>
      <c r="EV1310" s="2"/>
      <c r="EW1310" s="2"/>
      <c r="EX1310" s="2"/>
      <c r="EY1310" s="2"/>
    </row>
    <row r="1311" spans="1:155" x14ac:dyDescent="0.15">
      <c r="A1311" s="115"/>
      <c r="B1311" s="116"/>
      <c r="C1311" s="7"/>
      <c r="D1311" s="95"/>
      <c r="E1311" s="93"/>
      <c r="F1311" s="14"/>
      <c r="G1311" s="14"/>
      <c r="H1311" s="14"/>
      <c r="I1311" s="14"/>
      <c r="J1311" s="13"/>
      <c r="K1311" s="29"/>
      <c r="L1311" s="2"/>
      <c r="M1311" s="17"/>
      <c r="N1311" s="12"/>
      <c r="O1311" s="12"/>
      <c r="P1311" s="17"/>
      <c r="Q1311" s="14"/>
      <c r="R1311" s="20"/>
      <c r="S1311" s="14"/>
      <c r="T1311" s="4"/>
      <c r="U1311" s="29"/>
      <c r="V1311" s="3"/>
      <c r="W1311" s="3"/>
      <c r="X1311" s="3"/>
      <c r="Y1311" s="29"/>
      <c r="Z1311" s="3"/>
      <c r="AA1311" s="1"/>
      <c r="AB1311" s="3"/>
      <c r="AC1311" s="3"/>
      <c r="AD1311" s="3"/>
      <c r="AE1311" s="3"/>
      <c r="AF1311" s="3"/>
      <c r="AG1311" s="11"/>
      <c r="AH1311" s="3"/>
      <c r="AI1311" s="3"/>
      <c r="AJ1311" s="2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  <c r="CP1311" s="2"/>
      <c r="CQ1311" s="2"/>
      <c r="CR1311" s="2"/>
      <c r="CS1311" s="2"/>
      <c r="CT1311" s="2"/>
      <c r="CU1311" s="2"/>
      <c r="CV1311" s="2"/>
      <c r="CW1311" s="2"/>
      <c r="CX1311" s="2"/>
      <c r="CY1311" s="2"/>
      <c r="CZ1311" s="2"/>
      <c r="DA1311" s="2"/>
      <c r="DB1311" s="2"/>
      <c r="DC1311" s="2"/>
      <c r="DD1311" s="2"/>
      <c r="DE1311" s="2"/>
      <c r="DF1311" s="2"/>
      <c r="DG1311" s="2"/>
      <c r="DH1311" s="2"/>
      <c r="DI1311" s="2"/>
      <c r="DJ1311" s="2"/>
      <c r="DK1311" s="2"/>
      <c r="DL1311" s="2"/>
      <c r="DM1311" s="2"/>
      <c r="DN1311" s="2"/>
      <c r="DO1311" s="2"/>
      <c r="DP1311" s="2"/>
      <c r="DQ1311" s="2"/>
      <c r="DR1311" s="2"/>
      <c r="DS1311" s="2"/>
      <c r="DT1311" s="2"/>
      <c r="DU1311" s="2"/>
      <c r="DV1311" s="2"/>
      <c r="DW1311" s="2"/>
      <c r="DX1311" s="2"/>
      <c r="DY1311" s="2"/>
      <c r="DZ1311" s="2"/>
      <c r="EA1311" s="2"/>
      <c r="EB1311" s="2"/>
      <c r="EC1311" s="2"/>
      <c r="ED1311" s="2"/>
      <c r="EE1311" s="2"/>
      <c r="EF1311" s="2"/>
      <c r="EG1311" s="2"/>
      <c r="EH1311" s="2"/>
      <c r="EI1311" s="2"/>
      <c r="EJ1311" s="2"/>
      <c r="EK1311" s="2"/>
      <c r="EL1311" s="2"/>
      <c r="EM1311" s="2"/>
      <c r="EN1311" s="2"/>
      <c r="EO1311" s="2"/>
      <c r="EP1311" s="2"/>
      <c r="EQ1311" s="2"/>
      <c r="ER1311" s="2"/>
      <c r="ES1311" s="2"/>
      <c r="ET1311" s="2"/>
      <c r="EU1311" s="2"/>
      <c r="EV1311" s="2"/>
      <c r="EW1311" s="2"/>
      <c r="EX1311" s="2"/>
      <c r="EY1311" s="2"/>
    </row>
    <row r="1312" spans="1:155" x14ac:dyDescent="0.15">
      <c r="A1312" s="115"/>
      <c r="B1312" s="116"/>
      <c r="C1312" s="7"/>
      <c r="D1312" s="95"/>
      <c r="E1312" s="93"/>
      <c r="F1312" s="14"/>
      <c r="G1312" s="14"/>
      <c r="H1312" s="14"/>
      <c r="I1312" s="14"/>
      <c r="J1312" s="13"/>
      <c r="K1312" s="29"/>
      <c r="L1312" s="2"/>
      <c r="M1312" s="17"/>
      <c r="N1312" s="12"/>
      <c r="O1312" s="12"/>
      <c r="P1312" s="17"/>
      <c r="Q1312" s="14"/>
      <c r="R1312" s="20"/>
      <c r="S1312" s="14"/>
      <c r="T1312" s="4"/>
      <c r="U1312" s="29"/>
      <c r="V1312" s="3"/>
      <c r="W1312" s="3"/>
      <c r="X1312" s="3"/>
      <c r="Y1312" s="29"/>
      <c r="Z1312" s="3"/>
      <c r="AA1312" s="1"/>
      <c r="AB1312" s="3"/>
      <c r="AC1312" s="3"/>
      <c r="AD1312" s="3"/>
      <c r="AE1312" s="3"/>
      <c r="AF1312" s="3"/>
      <c r="AG1312" s="11"/>
      <c r="AH1312" s="3"/>
      <c r="AI1312" s="3"/>
      <c r="AJ1312" s="2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2"/>
      <c r="DD1312" s="2"/>
      <c r="DE1312" s="2"/>
      <c r="DF1312" s="2"/>
      <c r="DG1312" s="2"/>
      <c r="DH1312" s="2"/>
      <c r="DI1312" s="2"/>
      <c r="DJ1312" s="2"/>
      <c r="DK1312" s="2"/>
      <c r="DL1312" s="2"/>
      <c r="DM1312" s="2"/>
      <c r="DN1312" s="2"/>
      <c r="DO1312" s="2"/>
      <c r="DP1312" s="2"/>
      <c r="DQ1312" s="2"/>
      <c r="DR1312" s="2"/>
      <c r="DS1312" s="2"/>
      <c r="DT1312" s="2"/>
      <c r="DU1312" s="2"/>
      <c r="DV1312" s="2"/>
      <c r="DW1312" s="2"/>
      <c r="DX1312" s="2"/>
      <c r="DY1312" s="2"/>
      <c r="DZ1312" s="2"/>
      <c r="EA1312" s="2"/>
      <c r="EB1312" s="2"/>
      <c r="EC1312" s="2"/>
      <c r="ED1312" s="2"/>
      <c r="EE1312" s="2"/>
      <c r="EF1312" s="2"/>
      <c r="EG1312" s="2"/>
      <c r="EH1312" s="2"/>
      <c r="EI1312" s="2"/>
      <c r="EJ1312" s="2"/>
      <c r="EK1312" s="2"/>
      <c r="EL1312" s="2"/>
      <c r="EM1312" s="2"/>
      <c r="EN1312" s="2"/>
      <c r="EO1312" s="2"/>
      <c r="EP1312" s="2"/>
      <c r="EQ1312" s="2"/>
      <c r="ER1312" s="2"/>
      <c r="ES1312" s="2"/>
      <c r="ET1312" s="2"/>
      <c r="EU1312" s="2"/>
      <c r="EV1312" s="2"/>
      <c r="EW1312" s="2"/>
      <c r="EX1312" s="2"/>
      <c r="EY1312" s="2"/>
    </row>
    <row r="1313" spans="1:155" x14ac:dyDescent="0.15">
      <c r="A1313" s="115"/>
      <c r="B1313" s="116"/>
      <c r="C1313" s="7"/>
      <c r="D1313" s="95"/>
      <c r="E1313" s="93"/>
      <c r="F1313" s="14"/>
      <c r="G1313" s="14"/>
      <c r="H1313" s="14"/>
      <c r="I1313" s="14"/>
      <c r="J1313" s="13"/>
      <c r="K1313" s="29"/>
      <c r="L1313" s="2"/>
      <c r="M1313" s="17"/>
      <c r="N1313" s="12"/>
      <c r="O1313" s="12"/>
      <c r="P1313" s="17"/>
      <c r="Q1313" s="14"/>
      <c r="R1313" s="20"/>
      <c r="S1313" s="14"/>
      <c r="T1313" s="4"/>
      <c r="U1313" s="29"/>
      <c r="V1313" s="3"/>
      <c r="W1313" s="3"/>
      <c r="X1313" s="3"/>
      <c r="Y1313" s="29"/>
      <c r="Z1313" s="3"/>
      <c r="AA1313" s="1"/>
      <c r="AB1313" s="3"/>
      <c r="AC1313" s="3"/>
      <c r="AD1313" s="3"/>
      <c r="AE1313" s="3"/>
      <c r="AF1313" s="3"/>
      <c r="AG1313" s="11"/>
      <c r="AH1313" s="3"/>
      <c r="AI1313" s="3"/>
      <c r="AJ1313" s="2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  <c r="CO1313" s="2"/>
      <c r="CP1313" s="2"/>
      <c r="CQ1313" s="2"/>
      <c r="CR1313" s="2"/>
      <c r="CS1313" s="2"/>
      <c r="CT1313" s="2"/>
      <c r="CU1313" s="2"/>
      <c r="CV1313" s="2"/>
      <c r="CW1313" s="2"/>
      <c r="CX1313" s="2"/>
      <c r="CY1313" s="2"/>
      <c r="CZ1313" s="2"/>
      <c r="DA1313" s="2"/>
      <c r="DB1313" s="2"/>
      <c r="DC1313" s="2"/>
      <c r="DD1313" s="2"/>
      <c r="DE1313" s="2"/>
      <c r="DF1313" s="2"/>
      <c r="DG1313" s="2"/>
      <c r="DH1313" s="2"/>
      <c r="DI1313" s="2"/>
      <c r="DJ1313" s="2"/>
      <c r="DK1313" s="2"/>
      <c r="DL1313" s="2"/>
      <c r="DM1313" s="2"/>
      <c r="DN1313" s="2"/>
      <c r="DO1313" s="2"/>
      <c r="DP1313" s="2"/>
      <c r="DQ1313" s="2"/>
      <c r="DR1313" s="2"/>
      <c r="DS1313" s="2"/>
      <c r="DT1313" s="2"/>
      <c r="DU1313" s="2"/>
      <c r="DV1313" s="2"/>
      <c r="DW1313" s="2"/>
      <c r="DX1313" s="2"/>
      <c r="DY1313" s="2"/>
      <c r="DZ1313" s="2"/>
      <c r="EA1313" s="2"/>
      <c r="EB1313" s="2"/>
      <c r="EC1313" s="2"/>
      <c r="ED1313" s="2"/>
      <c r="EE1313" s="2"/>
      <c r="EF1313" s="2"/>
      <c r="EG1313" s="2"/>
      <c r="EH1313" s="2"/>
      <c r="EI1313" s="2"/>
      <c r="EJ1313" s="2"/>
      <c r="EK1313" s="2"/>
      <c r="EL1313" s="2"/>
      <c r="EM1313" s="2"/>
      <c r="EN1313" s="2"/>
      <c r="EO1313" s="2"/>
      <c r="EP1313" s="2"/>
      <c r="EQ1313" s="2"/>
      <c r="ER1313" s="2"/>
      <c r="ES1313" s="2"/>
      <c r="ET1313" s="2"/>
      <c r="EU1313" s="2"/>
      <c r="EV1313" s="2"/>
      <c r="EW1313" s="2"/>
      <c r="EX1313" s="2"/>
      <c r="EY1313" s="2"/>
    </row>
    <row r="1314" spans="1:155" x14ac:dyDescent="0.15">
      <c r="A1314" s="115"/>
      <c r="B1314" s="116"/>
      <c r="C1314" s="7"/>
      <c r="D1314" s="95"/>
      <c r="E1314" s="93"/>
      <c r="F1314" s="14"/>
      <c r="G1314" s="14"/>
      <c r="H1314" s="14"/>
      <c r="I1314" s="14"/>
      <c r="J1314" s="13"/>
      <c r="K1314" s="29"/>
      <c r="L1314" s="2"/>
      <c r="M1314" s="17"/>
      <c r="N1314" s="12"/>
      <c r="O1314" s="12"/>
      <c r="P1314" s="17"/>
      <c r="Q1314" s="14"/>
      <c r="R1314" s="20"/>
      <c r="S1314" s="14"/>
      <c r="T1314" s="4"/>
      <c r="U1314" s="29"/>
      <c r="V1314" s="3"/>
      <c r="W1314" s="3"/>
      <c r="X1314" s="3"/>
      <c r="Y1314" s="29"/>
      <c r="Z1314" s="3"/>
      <c r="AA1314" s="1"/>
      <c r="AB1314" s="3"/>
      <c r="AC1314" s="3"/>
      <c r="AD1314" s="3"/>
      <c r="AE1314" s="3"/>
      <c r="AF1314" s="3"/>
      <c r="AG1314" s="11"/>
      <c r="AH1314" s="3"/>
      <c r="AI1314" s="3"/>
      <c r="AJ1314" s="2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  <c r="CP1314" s="2"/>
      <c r="CQ1314" s="2"/>
      <c r="CR1314" s="2"/>
      <c r="CS1314" s="2"/>
      <c r="CT1314" s="2"/>
      <c r="CU1314" s="2"/>
      <c r="CV1314" s="2"/>
      <c r="CW1314" s="2"/>
      <c r="CX1314" s="2"/>
      <c r="CY1314" s="2"/>
      <c r="CZ1314" s="2"/>
      <c r="DA1314" s="2"/>
      <c r="DB1314" s="2"/>
      <c r="DC1314" s="2"/>
      <c r="DD1314" s="2"/>
      <c r="DE1314" s="2"/>
      <c r="DF1314" s="2"/>
      <c r="DG1314" s="2"/>
      <c r="DH1314" s="2"/>
      <c r="DI1314" s="2"/>
      <c r="DJ1314" s="2"/>
      <c r="DK1314" s="2"/>
      <c r="DL1314" s="2"/>
      <c r="DM1314" s="2"/>
      <c r="DN1314" s="2"/>
      <c r="DO1314" s="2"/>
      <c r="DP1314" s="2"/>
      <c r="DQ1314" s="2"/>
      <c r="DR1314" s="2"/>
      <c r="DS1314" s="2"/>
      <c r="DT1314" s="2"/>
      <c r="DU1314" s="2"/>
      <c r="DV1314" s="2"/>
      <c r="DW1314" s="2"/>
      <c r="DX1314" s="2"/>
      <c r="DY1314" s="2"/>
      <c r="DZ1314" s="2"/>
      <c r="EA1314" s="2"/>
      <c r="EB1314" s="2"/>
      <c r="EC1314" s="2"/>
      <c r="ED1314" s="2"/>
      <c r="EE1314" s="2"/>
      <c r="EF1314" s="2"/>
      <c r="EG1314" s="2"/>
      <c r="EH1314" s="2"/>
      <c r="EI1314" s="2"/>
      <c r="EJ1314" s="2"/>
      <c r="EK1314" s="2"/>
      <c r="EL1314" s="2"/>
      <c r="EM1314" s="2"/>
      <c r="EN1314" s="2"/>
      <c r="EO1314" s="2"/>
      <c r="EP1314" s="2"/>
      <c r="EQ1314" s="2"/>
      <c r="ER1314" s="2"/>
      <c r="ES1314" s="2"/>
      <c r="ET1314" s="2"/>
      <c r="EU1314" s="2"/>
      <c r="EV1314" s="2"/>
      <c r="EW1314" s="2"/>
      <c r="EX1314" s="2"/>
      <c r="EY1314" s="2"/>
    </row>
    <row r="1315" spans="1:155" x14ac:dyDescent="0.15">
      <c r="A1315" s="115"/>
      <c r="B1315" s="116"/>
      <c r="C1315" s="7"/>
      <c r="D1315" s="95"/>
      <c r="E1315" s="93"/>
      <c r="F1315" s="14"/>
      <c r="G1315" s="14"/>
      <c r="H1315" s="14"/>
      <c r="I1315" s="14"/>
      <c r="J1315" s="13"/>
      <c r="K1315" s="29"/>
      <c r="L1315" s="2"/>
      <c r="M1315" s="17"/>
      <c r="N1315" s="12"/>
      <c r="O1315" s="12"/>
      <c r="P1315" s="17"/>
      <c r="Q1315" s="14"/>
      <c r="R1315" s="20"/>
      <c r="S1315" s="14"/>
      <c r="T1315" s="4"/>
      <c r="U1315" s="29"/>
      <c r="V1315" s="3"/>
      <c r="W1315" s="3"/>
      <c r="X1315" s="3"/>
      <c r="Y1315" s="29"/>
      <c r="Z1315" s="3"/>
      <c r="AA1315" s="1"/>
      <c r="AB1315" s="3"/>
      <c r="AC1315" s="3"/>
      <c r="AD1315" s="3"/>
      <c r="AE1315" s="3"/>
      <c r="AF1315" s="3"/>
      <c r="AG1315" s="11"/>
      <c r="AH1315" s="3"/>
      <c r="AI1315" s="3"/>
      <c r="AJ1315" s="2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  <c r="CP1315" s="2"/>
      <c r="CQ1315" s="2"/>
      <c r="CR1315" s="2"/>
      <c r="CS1315" s="2"/>
      <c r="CT1315" s="2"/>
      <c r="CU1315" s="2"/>
      <c r="CV1315" s="2"/>
      <c r="CW1315" s="2"/>
      <c r="CX1315" s="2"/>
      <c r="CY1315" s="2"/>
      <c r="CZ1315" s="2"/>
      <c r="DA1315" s="2"/>
      <c r="DB1315" s="2"/>
      <c r="DC1315" s="2"/>
      <c r="DD1315" s="2"/>
      <c r="DE1315" s="2"/>
      <c r="DF1315" s="2"/>
      <c r="DG1315" s="2"/>
      <c r="DH1315" s="2"/>
      <c r="DI1315" s="2"/>
      <c r="DJ1315" s="2"/>
      <c r="DK1315" s="2"/>
      <c r="DL1315" s="2"/>
      <c r="DM1315" s="2"/>
      <c r="DN1315" s="2"/>
      <c r="DO1315" s="2"/>
      <c r="DP1315" s="2"/>
      <c r="DQ1315" s="2"/>
      <c r="DR1315" s="2"/>
      <c r="DS1315" s="2"/>
      <c r="DT1315" s="2"/>
      <c r="DU1315" s="2"/>
      <c r="DV1315" s="2"/>
      <c r="DW1315" s="2"/>
      <c r="DX1315" s="2"/>
      <c r="DY1315" s="2"/>
      <c r="DZ1315" s="2"/>
      <c r="EA1315" s="2"/>
      <c r="EB1315" s="2"/>
      <c r="EC1315" s="2"/>
      <c r="ED1315" s="2"/>
      <c r="EE1315" s="2"/>
      <c r="EF1315" s="2"/>
      <c r="EG1315" s="2"/>
      <c r="EH1315" s="2"/>
      <c r="EI1315" s="2"/>
      <c r="EJ1315" s="2"/>
      <c r="EK1315" s="2"/>
      <c r="EL1315" s="2"/>
      <c r="EM1315" s="2"/>
      <c r="EN1315" s="2"/>
      <c r="EO1315" s="2"/>
      <c r="EP1315" s="2"/>
      <c r="EQ1315" s="2"/>
      <c r="ER1315" s="2"/>
      <c r="ES1315" s="2"/>
      <c r="ET1315" s="2"/>
      <c r="EU1315" s="2"/>
      <c r="EV1315" s="2"/>
      <c r="EW1315" s="2"/>
      <c r="EX1315" s="2"/>
      <c r="EY1315" s="2"/>
    </row>
    <row r="1316" spans="1:155" x14ac:dyDescent="0.15">
      <c r="A1316" s="115"/>
      <c r="B1316" s="116"/>
      <c r="C1316" s="7"/>
      <c r="D1316" s="95"/>
      <c r="E1316" s="93"/>
      <c r="F1316" s="14"/>
      <c r="G1316" s="14"/>
      <c r="H1316" s="14"/>
      <c r="I1316" s="14"/>
      <c r="J1316" s="13"/>
      <c r="K1316" s="29"/>
      <c r="L1316" s="2"/>
      <c r="M1316" s="17"/>
      <c r="N1316" s="12"/>
      <c r="O1316" s="12"/>
      <c r="P1316" s="17"/>
      <c r="Q1316" s="14"/>
      <c r="R1316" s="20"/>
      <c r="S1316" s="14"/>
      <c r="T1316" s="4"/>
      <c r="U1316" s="29"/>
      <c r="V1316" s="3"/>
      <c r="W1316" s="3"/>
      <c r="X1316" s="3"/>
      <c r="Y1316" s="29"/>
      <c r="Z1316" s="3"/>
      <c r="AA1316" s="1"/>
      <c r="AB1316" s="3"/>
      <c r="AC1316" s="3"/>
      <c r="AD1316" s="3"/>
      <c r="AE1316" s="3"/>
      <c r="AF1316" s="3"/>
      <c r="AG1316" s="11"/>
      <c r="AH1316" s="3"/>
      <c r="AI1316" s="3"/>
      <c r="AJ1316" s="2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  <c r="CO1316" s="2"/>
      <c r="CP1316" s="2"/>
      <c r="CQ1316" s="2"/>
      <c r="CR1316" s="2"/>
      <c r="CS1316" s="2"/>
      <c r="CT1316" s="2"/>
      <c r="CU1316" s="2"/>
      <c r="CV1316" s="2"/>
      <c r="CW1316" s="2"/>
      <c r="CX1316" s="2"/>
      <c r="CY1316" s="2"/>
      <c r="CZ1316" s="2"/>
      <c r="DA1316" s="2"/>
      <c r="DB1316" s="2"/>
      <c r="DC1316" s="2"/>
      <c r="DD1316" s="2"/>
      <c r="DE1316" s="2"/>
      <c r="DF1316" s="2"/>
      <c r="DG1316" s="2"/>
      <c r="DH1316" s="2"/>
      <c r="DI1316" s="2"/>
      <c r="DJ1316" s="2"/>
      <c r="DK1316" s="2"/>
      <c r="DL1316" s="2"/>
      <c r="DM1316" s="2"/>
      <c r="DN1316" s="2"/>
      <c r="DO1316" s="2"/>
      <c r="DP1316" s="2"/>
      <c r="DQ1316" s="2"/>
      <c r="DR1316" s="2"/>
      <c r="DS1316" s="2"/>
      <c r="DT1316" s="2"/>
      <c r="DU1316" s="2"/>
      <c r="DV1316" s="2"/>
      <c r="DW1316" s="2"/>
      <c r="DX1316" s="2"/>
      <c r="DY1316" s="2"/>
      <c r="DZ1316" s="2"/>
      <c r="EA1316" s="2"/>
      <c r="EB1316" s="2"/>
      <c r="EC1316" s="2"/>
      <c r="ED1316" s="2"/>
      <c r="EE1316" s="2"/>
      <c r="EF1316" s="2"/>
      <c r="EG1316" s="2"/>
      <c r="EH1316" s="2"/>
      <c r="EI1316" s="2"/>
      <c r="EJ1316" s="2"/>
      <c r="EK1316" s="2"/>
      <c r="EL1316" s="2"/>
      <c r="EM1316" s="2"/>
      <c r="EN1316" s="2"/>
      <c r="EO1316" s="2"/>
      <c r="EP1316" s="2"/>
      <c r="EQ1316" s="2"/>
      <c r="ER1316" s="2"/>
      <c r="ES1316" s="2"/>
      <c r="ET1316" s="2"/>
      <c r="EU1316" s="2"/>
      <c r="EV1316" s="2"/>
      <c r="EW1316" s="2"/>
      <c r="EX1316" s="2"/>
      <c r="EY1316" s="2"/>
    </row>
    <row r="1317" spans="1:155" x14ac:dyDescent="0.15">
      <c r="A1317" s="115"/>
      <c r="B1317" s="116"/>
      <c r="C1317" s="7"/>
      <c r="D1317" s="95"/>
      <c r="E1317" s="93"/>
      <c r="F1317" s="14"/>
      <c r="G1317" s="14"/>
      <c r="H1317" s="14"/>
      <c r="I1317" s="14"/>
      <c r="J1317" s="13"/>
      <c r="K1317" s="29"/>
      <c r="L1317" s="2"/>
      <c r="M1317" s="17"/>
      <c r="N1317" s="12"/>
      <c r="O1317" s="12"/>
      <c r="P1317" s="17"/>
      <c r="Q1317" s="14"/>
      <c r="R1317" s="20"/>
      <c r="S1317" s="14"/>
      <c r="T1317" s="4"/>
      <c r="U1317" s="29"/>
      <c r="V1317" s="3"/>
      <c r="W1317" s="3"/>
      <c r="X1317" s="3"/>
      <c r="Y1317" s="29"/>
      <c r="Z1317" s="3"/>
      <c r="AA1317" s="1"/>
      <c r="AB1317" s="3"/>
      <c r="AC1317" s="3"/>
      <c r="AD1317" s="3"/>
      <c r="AE1317" s="3"/>
      <c r="AF1317" s="3"/>
      <c r="AG1317" s="11"/>
      <c r="AH1317" s="3"/>
      <c r="AI1317" s="3"/>
      <c r="AJ1317" s="2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  <c r="CP1317" s="2"/>
      <c r="CQ1317" s="2"/>
      <c r="CR1317" s="2"/>
      <c r="CS1317" s="2"/>
      <c r="CT1317" s="2"/>
      <c r="CU1317" s="2"/>
      <c r="CV1317" s="2"/>
      <c r="CW1317" s="2"/>
      <c r="CX1317" s="2"/>
      <c r="CY1317" s="2"/>
      <c r="CZ1317" s="2"/>
      <c r="DA1317" s="2"/>
      <c r="DB1317" s="2"/>
      <c r="DC1317" s="2"/>
      <c r="DD1317" s="2"/>
      <c r="DE1317" s="2"/>
      <c r="DF1317" s="2"/>
      <c r="DG1317" s="2"/>
      <c r="DH1317" s="2"/>
      <c r="DI1317" s="2"/>
      <c r="DJ1317" s="2"/>
      <c r="DK1317" s="2"/>
      <c r="DL1317" s="2"/>
      <c r="DM1317" s="2"/>
      <c r="DN1317" s="2"/>
      <c r="DO1317" s="2"/>
      <c r="DP1317" s="2"/>
      <c r="DQ1317" s="2"/>
      <c r="DR1317" s="2"/>
      <c r="DS1317" s="2"/>
      <c r="DT1317" s="2"/>
      <c r="DU1317" s="2"/>
      <c r="DV1317" s="2"/>
      <c r="DW1317" s="2"/>
      <c r="DX1317" s="2"/>
      <c r="DY1317" s="2"/>
      <c r="DZ1317" s="2"/>
      <c r="EA1317" s="2"/>
      <c r="EB1317" s="2"/>
      <c r="EC1317" s="2"/>
      <c r="ED1317" s="2"/>
      <c r="EE1317" s="2"/>
      <c r="EF1317" s="2"/>
      <c r="EG1317" s="2"/>
      <c r="EH1317" s="2"/>
      <c r="EI1317" s="2"/>
      <c r="EJ1317" s="2"/>
      <c r="EK1317" s="2"/>
      <c r="EL1317" s="2"/>
      <c r="EM1317" s="2"/>
      <c r="EN1317" s="2"/>
      <c r="EO1317" s="2"/>
      <c r="EP1317" s="2"/>
      <c r="EQ1317" s="2"/>
      <c r="ER1317" s="2"/>
      <c r="ES1317" s="2"/>
      <c r="ET1317" s="2"/>
      <c r="EU1317" s="2"/>
      <c r="EV1317" s="2"/>
      <c r="EW1317" s="2"/>
      <c r="EX1317" s="2"/>
      <c r="EY1317" s="2"/>
    </row>
    <row r="1318" spans="1:155" x14ac:dyDescent="0.15">
      <c r="A1318" s="115"/>
      <c r="B1318" s="116"/>
      <c r="C1318" s="7"/>
      <c r="D1318" s="95"/>
      <c r="E1318" s="93"/>
      <c r="F1318" s="14"/>
      <c r="G1318" s="14"/>
      <c r="H1318" s="14"/>
      <c r="I1318" s="14"/>
      <c r="J1318" s="13"/>
      <c r="K1318" s="29"/>
      <c r="L1318" s="2"/>
      <c r="M1318" s="17"/>
      <c r="N1318" s="12"/>
      <c r="O1318" s="12"/>
      <c r="P1318" s="17"/>
      <c r="Q1318" s="14"/>
      <c r="R1318" s="20"/>
      <c r="S1318" s="14"/>
      <c r="T1318" s="4"/>
      <c r="U1318" s="29"/>
      <c r="V1318" s="3"/>
      <c r="W1318" s="3"/>
      <c r="X1318" s="3"/>
      <c r="Y1318" s="29"/>
      <c r="Z1318" s="3"/>
      <c r="AA1318" s="1"/>
      <c r="AB1318" s="3"/>
      <c r="AC1318" s="3"/>
      <c r="AD1318" s="3"/>
      <c r="AE1318" s="3"/>
      <c r="AF1318" s="3"/>
      <c r="AG1318" s="11"/>
      <c r="AH1318" s="3"/>
      <c r="AI1318" s="3"/>
      <c r="AJ1318" s="2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  <c r="CO1318" s="2"/>
      <c r="CP1318" s="2"/>
      <c r="CQ1318" s="2"/>
      <c r="CR1318" s="2"/>
      <c r="CS1318" s="2"/>
      <c r="CT1318" s="2"/>
      <c r="CU1318" s="2"/>
      <c r="CV1318" s="2"/>
      <c r="CW1318" s="2"/>
      <c r="CX1318" s="2"/>
      <c r="CY1318" s="2"/>
      <c r="CZ1318" s="2"/>
      <c r="DA1318" s="2"/>
      <c r="DB1318" s="2"/>
      <c r="DC1318" s="2"/>
      <c r="DD1318" s="2"/>
      <c r="DE1318" s="2"/>
      <c r="DF1318" s="2"/>
      <c r="DG1318" s="2"/>
      <c r="DH1318" s="2"/>
      <c r="DI1318" s="2"/>
      <c r="DJ1318" s="2"/>
      <c r="DK1318" s="2"/>
      <c r="DL1318" s="2"/>
      <c r="DM1318" s="2"/>
      <c r="DN1318" s="2"/>
      <c r="DO1318" s="2"/>
      <c r="DP1318" s="2"/>
      <c r="DQ1318" s="2"/>
      <c r="DR1318" s="2"/>
      <c r="DS1318" s="2"/>
      <c r="DT1318" s="2"/>
      <c r="DU1318" s="2"/>
      <c r="DV1318" s="2"/>
      <c r="DW1318" s="2"/>
      <c r="DX1318" s="2"/>
      <c r="DY1318" s="2"/>
      <c r="DZ1318" s="2"/>
      <c r="EA1318" s="2"/>
      <c r="EB1318" s="2"/>
      <c r="EC1318" s="2"/>
      <c r="ED1318" s="2"/>
      <c r="EE1318" s="2"/>
      <c r="EF1318" s="2"/>
      <c r="EG1318" s="2"/>
      <c r="EH1318" s="2"/>
      <c r="EI1318" s="2"/>
      <c r="EJ1318" s="2"/>
      <c r="EK1318" s="2"/>
      <c r="EL1318" s="2"/>
      <c r="EM1318" s="2"/>
      <c r="EN1318" s="2"/>
      <c r="EO1318" s="2"/>
      <c r="EP1318" s="2"/>
      <c r="EQ1318" s="2"/>
      <c r="ER1318" s="2"/>
      <c r="ES1318" s="2"/>
      <c r="ET1318" s="2"/>
      <c r="EU1318" s="2"/>
      <c r="EV1318" s="2"/>
      <c r="EW1318" s="2"/>
      <c r="EX1318" s="2"/>
      <c r="EY1318" s="2"/>
    </row>
    <row r="1319" spans="1:155" x14ac:dyDescent="0.15">
      <c r="A1319" s="115"/>
      <c r="B1319" s="116"/>
      <c r="C1319" s="7"/>
      <c r="D1319" s="95"/>
      <c r="E1319" s="93"/>
      <c r="F1319" s="14"/>
      <c r="G1319" s="14"/>
      <c r="H1319" s="14"/>
      <c r="I1319" s="14"/>
      <c r="J1319" s="13"/>
      <c r="K1319" s="29"/>
      <c r="L1319" s="2"/>
      <c r="M1319" s="17"/>
      <c r="N1319" s="12"/>
      <c r="O1319" s="12"/>
      <c r="P1319" s="17"/>
      <c r="Q1319" s="14"/>
      <c r="R1319" s="20"/>
      <c r="S1319" s="14"/>
      <c r="T1319" s="4"/>
      <c r="U1319" s="29"/>
      <c r="V1319" s="3"/>
      <c r="W1319" s="3"/>
      <c r="X1319" s="3"/>
      <c r="Y1319" s="29"/>
      <c r="Z1319" s="3"/>
      <c r="AA1319" s="1"/>
      <c r="AB1319" s="3"/>
      <c r="AC1319" s="3"/>
      <c r="AD1319" s="3"/>
      <c r="AE1319" s="3"/>
      <c r="AF1319" s="3"/>
      <c r="AG1319" s="11"/>
      <c r="AH1319" s="3"/>
      <c r="AI1319" s="3"/>
      <c r="AJ1319" s="2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  <c r="CO1319" s="2"/>
      <c r="CP1319" s="2"/>
      <c r="CQ1319" s="2"/>
      <c r="CR1319" s="2"/>
      <c r="CS1319" s="2"/>
      <c r="CT1319" s="2"/>
      <c r="CU1319" s="2"/>
      <c r="CV1319" s="2"/>
      <c r="CW1319" s="2"/>
      <c r="CX1319" s="2"/>
      <c r="CY1319" s="2"/>
      <c r="CZ1319" s="2"/>
      <c r="DA1319" s="2"/>
      <c r="DB1319" s="2"/>
      <c r="DC1319" s="2"/>
      <c r="DD1319" s="2"/>
      <c r="DE1319" s="2"/>
      <c r="DF1319" s="2"/>
      <c r="DG1319" s="2"/>
      <c r="DH1319" s="2"/>
      <c r="DI1319" s="2"/>
      <c r="DJ1319" s="2"/>
      <c r="DK1319" s="2"/>
      <c r="DL1319" s="2"/>
      <c r="DM1319" s="2"/>
      <c r="DN1319" s="2"/>
      <c r="DO1319" s="2"/>
      <c r="DP1319" s="2"/>
      <c r="DQ1319" s="2"/>
      <c r="DR1319" s="2"/>
      <c r="DS1319" s="2"/>
      <c r="DT1319" s="2"/>
      <c r="DU1319" s="2"/>
      <c r="DV1319" s="2"/>
      <c r="DW1319" s="2"/>
      <c r="DX1319" s="2"/>
      <c r="DY1319" s="2"/>
      <c r="DZ1319" s="2"/>
      <c r="EA1319" s="2"/>
      <c r="EB1319" s="2"/>
      <c r="EC1319" s="2"/>
      <c r="ED1319" s="2"/>
      <c r="EE1319" s="2"/>
      <c r="EF1319" s="2"/>
      <c r="EG1319" s="2"/>
      <c r="EH1319" s="2"/>
      <c r="EI1319" s="2"/>
      <c r="EJ1319" s="2"/>
      <c r="EK1319" s="2"/>
      <c r="EL1319" s="2"/>
      <c r="EM1319" s="2"/>
      <c r="EN1319" s="2"/>
      <c r="EO1319" s="2"/>
      <c r="EP1319" s="2"/>
      <c r="EQ1319" s="2"/>
      <c r="ER1319" s="2"/>
      <c r="ES1319" s="2"/>
      <c r="ET1319" s="2"/>
      <c r="EU1319" s="2"/>
      <c r="EV1319" s="2"/>
      <c r="EW1319" s="2"/>
      <c r="EX1319" s="2"/>
      <c r="EY1319" s="2"/>
    </row>
    <row r="1320" spans="1:155" x14ac:dyDescent="0.15">
      <c r="A1320" s="115"/>
      <c r="B1320" s="116"/>
      <c r="C1320" s="7"/>
      <c r="D1320" s="95"/>
      <c r="E1320" s="93"/>
      <c r="F1320" s="14"/>
      <c r="G1320" s="14"/>
      <c r="H1320" s="14"/>
      <c r="I1320" s="14"/>
      <c r="J1320" s="13"/>
      <c r="K1320" s="29"/>
      <c r="L1320" s="2"/>
      <c r="M1320" s="17"/>
      <c r="N1320" s="12"/>
      <c r="O1320" s="12"/>
      <c r="P1320" s="17"/>
      <c r="Q1320" s="14"/>
      <c r="R1320" s="20"/>
      <c r="S1320" s="14"/>
      <c r="T1320" s="4"/>
      <c r="U1320" s="29"/>
      <c r="V1320" s="3"/>
      <c r="W1320" s="3"/>
      <c r="X1320" s="3"/>
      <c r="Y1320" s="29"/>
      <c r="Z1320" s="3"/>
      <c r="AA1320" s="1"/>
      <c r="AB1320" s="3"/>
      <c r="AC1320" s="3"/>
      <c r="AD1320" s="3"/>
      <c r="AE1320" s="3"/>
      <c r="AF1320" s="3"/>
      <c r="AG1320" s="11"/>
      <c r="AH1320" s="3"/>
      <c r="AI1320" s="3"/>
      <c r="AJ1320" s="2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  <c r="CO1320" s="2"/>
      <c r="CP1320" s="2"/>
      <c r="CQ1320" s="2"/>
      <c r="CR1320" s="2"/>
      <c r="CS1320" s="2"/>
      <c r="CT1320" s="2"/>
      <c r="CU1320" s="2"/>
      <c r="CV1320" s="2"/>
      <c r="CW1320" s="2"/>
      <c r="CX1320" s="2"/>
      <c r="CY1320" s="2"/>
      <c r="CZ1320" s="2"/>
      <c r="DA1320" s="2"/>
      <c r="DB1320" s="2"/>
      <c r="DC1320" s="2"/>
      <c r="DD1320" s="2"/>
      <c r="DE1320" s="2"/>
      <c r="DF1320" s="2"/>
      <c r="DG1320" s="2"/>
      <c r="DH1320" s="2"/>
      <c r="DI1320" s="2"/>
      <c r="DJ1320" s="2"/>
      <c r="DK1320" s="2"/>
      <c r="DL1320" s="2"/>
      <c r="DM1320" s="2"/>
      <c r="DN1320" s="2"/>
      <c r="DO1320" s="2"/>
      <c r="DP1320" s="2"/>
      <c r="DQ1320" s="2"/>
      <c r="DR1320" s="2"/>
      <c r="DS1320" s="2"/>
      <c r="DT1320" s="2"/>
      <c r="DU1320" s="2"/>
      <c r="DV1320" s="2"/>
      <c r="DW1320" s="2"/>
      <c r="DX1320" s="2"/>
      <c r="DY1320" s="2"/>
      <c r="DZ1320" s="2"/>
      <c r="EA1320" s="2"/>
      <c r="EB1320" s="2"/>
      <c r="EC1320" s="2"/>
      <c r="ED1320" s="2"/>
      <c r="EE1320" s="2"/>
      <c r="EF1320" s="2"/>
      <c r="EG1320" s="2"/>
      <c r="EH1320" s="2"/>
      <c r="EI1320" s="2"/>
      <c r="EJ1320" s="2"/>
      <c r="EK1320" s="2"/>
      <c r="EL1320" s="2"/>
      <c r="EM1320" s="2"/>
      <c r="EN1320" s="2"/>
      <c r="EO1320" s="2"/>
      <c r="EP1320" s="2"/>
      <c r="EQ1320" s="2"/>
      <c r="ER1320" s="2"/>
      <c r="ES1320" s="2"/>
      <c r="ET1320" s="2"/>
      <c r="EU1320" s="2"/>
      <c r="EV1320" s="2"/>
      <c r="EW1320" s="2"/>
      <c r="EX1320" s="2"/>
      <c r="EY1320" s="2"/>
    </row>
    <row r="1321" spans="1:155" x14ac:dyDescent="0.15">
      <c r="A1321" s="115"/>
      <c r="B1321" s="116"/>
      <c r="C1321" s="7"/>
      <c r="D1321" s="95"/>
      <c r="E1321" s="93"/>
      <c r="F1321" s="14"/>
      <c r="G1321" s="14"/>
      <c r="H1321" s="14"/>
      <c r="I1321" s="14"/>
      <c r="J1321" s="13"/>
      <c r="K1321" s="29"/>
      <c r="L1321" s="2"/>
      <c r="M1321" s="17"/>
      <c r="N1321" s="12"/>
      <c r="O1321" s="12"/>
      <c r="P1321" s="17"/>
      <c r="Q1321" s="14"/>
      <c r="R1321" s="20"/>
      <c r="S1321" s="14"/>
      <c r="T1321" s="4"/>
      <c r="U1321" s="29"/>
      <c r="V1321" s="3"/>
      <c r="W1321" s="3"/>
      <c r="X1321" s="3"/>
      <c r="Y1321" s="29"/>
      <c r="Z1321" s="3"/>
      <c r="AA1321" s="1"/>
      <c r="AB1321" s="3"/>
      <c r="AC1321" s="3"/>
      <c r="AD1321" s="3"/>
      <c r="AE1321" s="3"/>
      <c r="AF1321" s="3"/>
      <c r="AG1321" s="11"/>
      <c r="AH1321" s="3"/>
      <c r="AI1321" s="3"/>
      <c r="AJ1321" s="2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  <c r="CO1321" s="2"/>
      <c r="CP1321" s="2"/>
      <c r="CQ1321" s="2"/>
      <c r="CR1321" s="2"/>
      <c r="CS1321" s="2"/>
      <c r="CT1321" s="2"/>
      <c r="CU1321" s="2"/>
      <c r="CV1321" s="2"/>
      <c r="CW1321" s="2"/>
      <c r="CX1321" s="2"/>
      <c r="CY1321" s="2"/>
      <c r="CZ1321" s="2"/>
      <c r="DA1321" s="2"/>
      <c r="DB1321" s="2"/>
      <c r="DC1321" s="2"/>
      <c r="DD1321" s="2"/>
      <c r="DE1321" s="2"/>
      <c r="DF1321" s="2"/>
      <c r="DG1321" s="2"/>
      <c r="DH1321" s="2"/>
      <c r="DI1321" s="2"/>
      <c r="DJ1321" s="2"/>
      <c r="DK1321" s="2"/>
      <c r="DL1321" s="2"/>
      <c r="DM1321" s="2"/>
      <c r="DN1321" s="2"/>
      <c r="DO1321" s="2"/>
      <c r="DP1321" s="2"/>
      <c r="DQ1321" s="2"/>
      <c r="DR1321" s="2"/>
      <c r="DS1321" s="2"/>
      <c r="DT1321" s="2"/>
      <c r="DU1321" s="2"/>
      <c r="DV1321" s="2"/>
      <c r="DW1321" s="2"/>
      <c r="DX1321" s="2"/>
      <c r="DY1321" s="2"/>
      <c r="DZ1321" s="2"/>
      <c r="EA1321" s="2"/>
      <c r="EB1321" s="2"/>
      <c r="EC1321" s="2"/>
      <c r="ED1321" s="2"/>
      <c r="EE1321" s="2"/>
      <c r="EF1321" s="2"/>
      <c r="EG1321" s="2"/>
      <c r="EH1321" s="2"/>
      <c r="EI1321" s="2"/>
      <c r="EJ1321" s="2"/>
      <c r="EK1321" s="2"/>
      <c r="EL1321" s="2"/>
      <c r="EM1321" s="2"/>
      <c r="EN1321" s="2"/>
      <c r="EO1321" s="2"/>
      <c r="EP1321" s="2"/>
      <c r="EQ1321" s="2"/>
      <c r="ER1321" s="2"/>
      <c r="ES1321" s="2"/>
      <c r="ET1321" s="2"/>
      <c r="EU1321" s="2"/>
      <c r="EV1321" s="2"/>
      <c r="EW1321" s="2"/>
      <c r="EX1321" s="2"/>
      <c r="EY1321" s="2"/>
    </row>
    <row r="1322" spans="1:155" x14ac:dyDescent="0.15">
      <c r="A1322" s="115"/>
      <c r="B1322" s="116"/>
      <c r="C1322" s="7"/>
      <c r="D1322" s="95"/>
      <c r="E1322" s="93"/>
      <c r="F1322" s="14"/>
      <c r="G1322" s="14"/>
      <c r="H1322" s="14"/>
      <c r="I1322" s="14"/>
      <c r="J1322" s="13"/>
      <c r="K1322" s="29"/>
      <c r="L1322" s="2"/>
      <c r="M1322" s="17"/>
      <c r="N1322" s="12"/>
      <c r="O1322" s="12"/>
      <c r="P1322" s="17"/>
      <c r="Q1322" s="14"/>
      <c r="R1322" s="20"/>
      <c r="S1322" s="14"/>
      <c r="T1322" s="4"/>
      <c r="U1322" s="29"/>
      <c r="V1322" s="3"/>
      <c r="W1322" s="3"/>
      <c r="X1322" s="3"/>
      <c r="Y1322" s="29"/>
      <c r="Z1322" s="3"/>
      <c r="AA1322" s="1"/>
      <c r="AB1322" s="3"/>
      <c r="AC1322" s="3"/>
      <c r="AD1322" s="3"/>
      <c r="AE1322" s="3"/>
      <c r="AF1322" s="3"/>
      <c r="AG1322" s="11"/>
      <c r="AH1322" s="3"/>
      <c r="AI1322" s="3"/>
      <c r="AJ1322" s="2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  <c r="CO1322" s="2"/>
      <c r="CP1322" s="2"/>
      <c r="CQ1322" s="2"/>
      <c r="CR1322" s="2"/>
      <c r="CS1322" s="2"/>
      <c r="CT1322" s="2"/>
      <c r="CU1322" s="2"/>
      <c r="CV1322" s="2"/>
      <c r="CW1322" s="2"/>
      <c r="CX1322" s="2"/>
      <c r="CY1322" s="2"/>
      <c r="CZ1322" s="2"/>
      <c r="DA1322" s="2"/>
      <c r="DB1322" s="2"/>
      <c r="DC1322" s="2"/>
      <c r="DD1322" s="2"/>
      <c r="DE1322" s="2"/>
      <c r="DF1322" s="2"/>
      <c r="DG1322" s="2"/>
      <c r="DH1322" s="2"/>
      <c r="DI1322" s="2"/>
      <c r="DJ1322" s="2"/>
      <c r="DK1322" s="2"/>
      <c r="DL1322" s="2"/>
      <c r="DM1322" s="2"/>
      <c r="DN1322" s="2"/>
      <c r="DO1322" s="2"/>
      <c r="DP1322" s="2"/>
      <c r="DQ1322" s="2"/>
      <c r="DR1322" s="2"/>
      <c r="DS1322" s="2"/>
      <c r="DT1322" s="2"/>
      <c r="DU1322" s="2"/>
      <c r="DV1322" s="2"/>
      <c r="DW1322" s="2"/>
      <c r="DX1322" s="2"/>
      <c r="DY1322" s="2"/>
      <c r="DZ1322" s="2"/>
      <c r="EA1322" s="2"/>
      <c r="EB1322" s="2"/>
      <c r="EC1322" s="2"/>
      <c r="ED1322" s="2"/>
      <c r="EE1322" s="2"/>
      <c r="EF1322" s="2"/>
      <c r="EG1322" s="2"/>
      <c r="EH1322" s="2"/>
      <c r="EI1322" s="2"/>
      <c r="EJ1322" s="2"/>
      <c r="EK1322" s="2"/>
      <c r="EL1322" s="2"/>
      <c r="EM1322" s="2"/>
      <c r="EN1322" s="2"/>
      <c r="EO1322" s="2"/>
      <c r="EP1322" s="2"/>
      <c r="EQ1322" s="2"/>
      <c r="ER1322" s="2"/>
      <c r="ES1322" s="2"/>
      <c r="ET1322" s="2"/>
      <c r="EU1322" s="2"/>
      <c r="EV1322" s="2"/>
      <c r="EW1322" s="2"/>
      <c r="EX1322" s="2"/>
      <c r="EY1322" s="2"/>
    </row>
    <row r="1323" spans="1:155" x14ac:dyDescent="0.15">
      <c r="A1323" s="115"/>
      <c r="B1323" s="116"/>
      <c r="C1323" s="7"/>
      <c r="D1323" s="95"/>
      <c r="E1323" s="93"/>
      <c r="F1323" s="14"/>
      <c r="G1323" s="14"/>
      <c r="H1323" s="14"/>
      <c r="I1323" s="14"/>
      <c r="J1323" s="13"/>
      <c r="K1323" s="29"/>
      <c r="L1323" s="2"/>
      <c r="M1323" s="17"/>
      <c r="N1323" s="12"/>
      <c r="O1323" s="12"/>
      <c r="P1323" s="17"/>
      <c r="Q1323" s="14"/>
      <c r="R1323" s="20"/>
      <c r="S1323" s="14"/>
      <c r="T1323" s="4"/>
      <c r="U1323" s="29"/>
      <c r="V1323" s="3"/>
      <c r="W1323" s="3"/>
      <c r="X1323" s="3"/>
      <c r="Y1323" s="29"/>
      <c r="Z1323" s="3"/>
      <c r="AA1323" s="1"/>
      <c r="AB1323" s="3"/>
      <c r="AC1323" s="3"/>
      <c r="AD1323" s="3"/>
      <c r="AE1323" s="3"/>
      <c r="AF1323" s="3"/>
      <c r="AG1323" s="11"/>
      <c r="AH1323" s="3"/>
      <c r="AI1323" s="3"/>
      <c r="AJ1323" s="2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CQ1323" s="2"/>
      <c r="CR1323" s="2"/>
      <c r="CS1323" s="2"/>
      <c r="CT1323" s="2"/>
      <c r="CU1323" s="2"/>
      <c r="CV1323" s="2"/>
      <c r="CW1323" s="2"/>
      <c r="CX1323" s="2"/>
      <c r="CY1323" s="2"/>
      <c r="CZ1323" s="2"/>
      <c r="DA1323" s="2"/>
      <c r="DB1323" s="2"/>
      <c r="DC1323" s="2"/>
      <c r="DD1323" s="2"/>
      <c r="DE1323" s="2"/>
      <c r="DF1323" s="2"/>
      <c r="DG1323" s="2"/>
      <c r="DH1323" s="2"/>
      <c r="DI1323" s="2"/>
      <c r="DJ1323" s="2"/>
      <c r="DK1323" s="2"/>
      <c r="DL1323" s="2"/>
      <c r="DM1323" s="2"/>
      <c r="DN1323" s="2"/>
      <c r="DO1323" s="2"/>
      <c r="DP1323" s="2"/>
      <c r="DQ1323" s="2"/>
      <c r="DR1323" s="2"/>
      <c r="DS1323" s="2"/>
      <c r="DT1323" s="2"/>
      <c r="DU1323" s="2"/>
      <c r="DV1323" s="2"/>
      <c r="DW1323" s="2"/>
      <c r="DX1323" s="2"/>
      <c r="DY1323" s="2"/>
      <c r="DZ1323" s="2"/>
      <c r="EA1323" s="2"/>
      <c r="EB1323" s="2"/>
      <c r="EC1323" s="2"/>
      <c r="ED1323" s="2"/>
      <c r="EE1323" s="2"/>
      <c r="EF1323" s="2"/>
      <c r="EG1323" s="2"/>
      <c r="EH1323" s="2"/>
      <c r="EI1323" s="2"/>
      <c r="EJ1323" s="2"/>
      <c r="EK1323" s="2"/>
      <c r="EL1323" s="2"/>
      <c r="EM1323" s="2"/>
      <c r="EN1323" s="2"/>
      <c r="EO1323" s="2"/>
      <c r="EP1323" s="2"/>
      <c r="EQ1323" s="2"/>
      <c r="ER1323" s="2"/>
      <c r="ES1323" s="2"/>
      <c r="ET1323" s="2"/>
      <c r="EU1323" s="2"/>
      <c r="EV1323" s="2"/>
      <c r="EW1323" s="2"/>
      <c r="EX1323" s="2"/>
      <c r="EY1323" s="2"/>
    </row>
    <row r="1324" spans="1:155" x14ac:dyDescent="0.15">
      <c r="A1324" s="115"/>
      <c r="B1324" s="116"/>
      <c r="C1324" s="7"/>
      <c r="D1324" s="95"/>
      <c r="E1324" s="93"/>
      <c r="F1324" s="14"/>
      <c r="G1324" s="14"/>
      <c r="H1324" s="14"/>
      <c r="I1324" s="14"/>
      <c r="J1324" s="13"/>
      <c r="K1324" s="29"/>
      <c r="L1324" s="2"/>
      <c r="M1324" s="17"/>
      <c r="N1324" s="12"/>
      <c r="O1324" s="12"/>
      <c r="P1324" s="17"/>
      <c r="Q1324" s="14"/>
      <c r="R1324" s="20"/>
      <c r="S1324" s="14"/>
      <c r="T1324" s="4"/>
      <c r="U1324" s="29"/>
      <c r="V1324" s="3"/>
      <c r="W1324" s="3"/>
      <c r="X1324" s="3"/>
      <c r="Y1324" s="29"/>
      <c r="Z1324" s="3"/>
      <c r="AA1324" s="1"/>
      <c r="AB1324" s="3"/>
      <c r="AC1324" s="3"/>
      <c r="AD1324" s="3"/>
      <c r="AE1324" s="3"/>
      <c r="AF1324" s="3"/>
      <c r="AG1324" s="11"/>
      <c r="AH1324" s="3"/>
      <c r="AI1324" s="3"/>
      <c r="AJ1324" s="2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  <c r="CP1324" s="2"/>
      <c r="CQ1324" s="2"/>
      <c r="CR1324" s="2"/>
      <c r="CS1324" s="2"/>
      <c r="CT1324" s="2"/>
      <c r="CU1324" s="2"/>
      <c r="CV1324" s="2"/>
      <c r="CW1324" s="2"/>
      <c r="CX1324" s="2"/>
      <c r="CY1324" s="2"/>
      <c r="CZ1324" s="2"/>
      <c r="DA1324" s="2"/>
      <c r="DB1324" s="2"/>
      <c r="DC1324" s="2"/>
      <c r="DD1324" s="2"/>
      <c r="DE1324" s="2"/>
      <c r="DF1324" s="2"/>
      <c r="DG1324" s="2"/>
      <c r="DH1324" s="2"/>
      <c r="DI1324" s="2"/>
      <c r="DJ1324" s="2"/>
      <c r="DK1324" s="2"/>
      <c r="DL1324" s="2"/>
      <c r="DM1324" s="2"/>
      <c r="DN1324" s="2"/>
      <c r="DO1324" s="2"/>
      <c r="DP1324" s="2"/>
      <c r="DQ1324" s="2"/>
      <c r="DR1324" s="2"/>
      <c r="DS1324" s="2"/>
      <c r="DT1324" s="2"/>
      <c r="DU1324" s="2"/>
      <c r="DV1324" s="2"/>
      <c r="DW1324" s="2"/>
      <c r="DX1324" s="2"/>
      <c r="DY1324" s="2"/>
      <c r="DZ1324" s="2"/>
      <c r="EA1324" s="2"/>
      <c r="EB1324" s="2"/>
      <c r="EC1324" s="2"/>
      <c r="ED1324" s="2"/>
      <c r="EE1324" s="2"/>
      <c r="EF1324" s="2"/>
      <c r="EG1324" s="2"/>
      <c r="EH1324" s="2"/>
      <c r="EI1324" s="2"/>
      <c r="EJ1324" s="2"/>
      <c r="EK1324" s="2"/>
      <c r="EL1324" s="2"/>
      <c r="EM1324" s="2"/>
      <c r="EN1324" s="2"/>
      <c r="EO1324" s="2"/>
      <c r="EP1324" s="2"/>
      <c r="EQ1324" s="2"/>
      <c r="ER1324" s="2"/>
      <c r="ES1324" s="2"/>
      <c r="ET1324" s="2"/>
      <c r="EU1324" s="2"/>
      <c r="EV1324" s="2"/>
      <c r="EW1324" s="2"/>
      <c r="EX1324" s="2"/>
      <c r="EY1324" s="2"/>
    </row>
    <row r="1325" spans="1:155" x14ac:dyDescent="0.15">
      <c r="A1325" s="115"/>
      <c r="B1325" s="116"/>
      <c r="C1325" s="7"/>
      <c r="D1325" s="95"/>
      <c r="E1325" s="93"/>
      <c r="F1325" s="14"/>
      <c r="G1325" s="14"/>
      <c r="H1325" s="14"/>
      <c r="I1325" s="14"/>
      <c r="J1325" s="13"/>
      <c r="K1325" s="29"/>
      <c r="L1325" s="2"/>
      <c r="M1325" s="17"/>
      <c r="N1325" s="12"/>
      <c r="O1325" s="12"/>
      <c r="P1325" s="17"/>
      <c r="Q1325" s="14"/>
      <c r="R1325" s="20"/>
      <c r="S1325" s="14"/>
      <c r="T1325" s="4"/>
      <c r="U1325" s="29"/>
      <c r="V1325" s="3"/>
      <c r="W1325" s="3"/>
      <c r="X1325" s="3"/>
      <c r="Y1325" s="29"/>
      <c r="Z1325" s="3"/>
      <c r="AA1325" s="1"/>
      <c r="AB1325" s="3"/>
      <c r="AC1325" s="3"/>
      <c r="AD1325" s="3"/>
      <c r="AE1325" s="3"/>
      <c r="AF1325" s="3"/>
      <c r="AG1325" s="11"/>
      <c r="AH1325" s="3"/>
      <c r="AI1325" s="3"/>
      <c r="AJ1325" s="2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  <c r="CO1325" s="2"/>
      <c r="CP1325" s="2"/>
      <c r="CQ1325" s="2"/>
      <c r="CR1325" s="2"/>
      <c r="CS1325" s="2"/>
      <c r="CT1325" s="2"/>
      <c r="CU1325" s="2"/>
      <c r="CV1325" s="2"/>
      <c r="CW1325" s="2"/>
      <c r="CX1325" s="2"/>
      <c r="CY1325" s="2"/>
      <c r="CZ1325" s="2"/>
      <c r="DA1325" s="2"/>
      <c r="DB1325" s="2"/>
      <c r="DC1325" s="2"/>
      <c r="DD1325" s="2"/>
      <c r="DE1325" s="2"/>
      <c r="DF1325" s="2"/>
      <c r="DG1325" s="2"/>
      <c r="DH1325" s="2"/>
      <c r="DI1325" s="2"/>
      <c r="DJ1325" s="2"/>
      <c r="DK1325" s="2"/>
      <c r="DL1325" s="2"/>
      <c r="DM1325" s="2"/>
      <c r="DN1325" s="2"/>
      <c r="DO1325" s="2"/>
      <c r="DP1325" s="2"/>
      <c r="DQ1325" s="2"/>
      <c r="DR1325" s="2"/>
      <c r="DS1325" s="2"/>
      <c r="DT1325" s="2"/>
      <c r="DU1325" s="2"/>
      <c r="DV1325" s="2"/>
      <c r="DW1325" s="2"/>
      <c r="DX1325" s="2"/>
      <c r="DY1325" s="2"/>
      <c r="DZ1325" s="2"/>
      <c r="EA1325" s="2"/>
      <c r="EB1325" s="2"/>
      <c r="EC1325" s="2"/>
      <c r="ED1325" s="2"/>
      <c r="EE1325" s="2"/>
      <c r="EF1325" s="2"/>
      <c r="EG1325" s="2"/>
      <c r="EH1325" s="2"/>
      <c r="EI1325" s="2"/>
      <c r="EJ1325" s="2"/>
      <c r="EK1325" s="2"/>
      <c r="EL1325" s="2"/>
      <c r="EM1325" s="2"/>
      <c r="EN1325" s="2"/>
      <c r="EO1325" s="2"/>
      <c r="EP1325" s="2"/>
      <c r="EQ1325" s="2"/>
      <c r="ER1325" s="2"/>
      <c r="ES1325" s="2"/>
      <c r="ET1325" s="2"/>
      <c r="EU1325" s="2"/>
      <c r="EV1325" s="2"/>
      <c r="EW1325" s="2"/>
      <c r="EX1325" s="2"/>
      <c r="EY1325" s="2"/>
    </row>
    <row r="1326" spans="1:155" x14ac:dyDescent="0.15">
      <c r="A1326" s="115"/>
      <c r="B1326" s="116"/>
      <c r="C1326" s="7"/>
      <c r="D1326" s="95"/>
      <c r="E1326" s="93"/>
      <c r="F1326" s="14"/>
      <c r="G1326" s="14"/>
      <c r="H1326" s="14"/>
      <c r="I1326" s="14"/>
      <c r="J1326" s="13"/>
      <c r="K1326" s="29"/>
      <c r="L1326" s="2"/>
      <c r="M1326" s="17"/>
      <c r="N1326" s="12"/>
      <c r="O1326" s="12"/>
      <c r="P1326" s="17"/>
      <c r="Q1326" s="14"/>
      <c r="R1326" s="20"/>
      <c r="S1326" s="14"/>
      <c r="T1326" s="4"/>
      <c r="U1326" s="29"/>
      <c r="V1326" s="3"/>
      <c r="W1326" s="3"/>
      <c r="X1326" s="3"/>
      <c r="Y1326" s="29"/>
      <c r="Z1326" s="3"/>
      <c r="AA1326" s="1"/>
      <c r="AB1326" s="3"/>
      <c r="AC1326" s="3"/>
      <c r="AD1326" s="3"/>
      <c r="AE1326" s="3"/>
      <c r="AF1326" s="3"/>
      <c r="AG1326" s="11"/>
      <c r="AH1326" s="3"/>
      <c r="AI1326" s="3"/>
      <c r="AJ1326" s="2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  <c r="CO1326" s="2"/>
      <c r="CP1326" s="2"/>
      <c r="CQ1326" s="2"/>
      <c r="CR1326" s="2"/>
      <c r="CS1326" s="2"/>
      <c r="CT1326" s="2"/>
      <c r="CU1326" s="2"/>
      <c r="CV1326" s="2"/>
      <c r="CW1326" s="2"/>
      <c r="CX1326" s="2"/>
      <c r="CY1326" s="2"/>
      <c r="CZ1326" s="2"/>
      <c r="DA1326" s="2"/>
      <c r="DB1326" s="2"/>
      <c r="DC1326" s="2"/>
      <c r="DD1326" s="2"/>
      <c r="DE1326" s="2"/>
      <c r="DF1326" s="2"/>
      <c r="DG1326" s="2"/>
      <c r="DH1326" s="2"/>
      <c r="DI1326" s="2"/>
      <c r="DJ1326" s="2"/>
      <c r="DK1326" s="2"/>
      <c r="DL1326" s="2"/>
      <c r="DM1326" s="2"/>
      <c r="DN1326" s="2"/>
      <c r="DO1326" s="2"/>
      <c r="DP1326" s="2"/>
      <c r="DQ1326" s="2"/>
      <c r="DR1326" s="2"/>
      <c r="DS1326" s="2"/>
      <c r="DT1326" s="2"/>
      <c r="DU1326" s="2"/>
      <c r="DV1326" s="2"/>
      <c r="DW1326" s="2"/>
      <c r="DX1326" s="2"/>
      <c r="DY1326" s="2"/>
      <c r="DZ1326" s="2"/>
      <c r="EA1326" s="2"/>
      <c r="EB1326" s="2"/>
      <c r="EC1326" s="2"/>
      <c r="ED1326" s="2"/>
      <c r="EE1326" s="2"/>
      <c r="EF1326" s="2"/>
      <c r="EG1326" s="2"/>
      <c r="EH1326" s="2"/>
      <c r="EI1326" s="2"/>
      <c r="EJ1326" s="2"/>
      <c r="EK1326" s="2"/>
      <c r="EL1326" s="2"/>
      <c r="EM1326" s="2"/>
      <c r="EN1326" s="2"/>
      <c r="EO1326" s="2"/>
      <c r="EP1326" s="2"/>
      <c r="EQ1326" s="2"/>
      <c r="ER1326" s="2"/>
      <c r="ES1326" s="2"/>
      <c r="ET1326" s="2"/>
      <c r="EU1326" s="2"/>
      <c r="EV1326" s="2"/>
      <c r="EW1326" s="2"/>
      <c r="EX1326" s="2"/>
      <c r="EY1326" s="2"/>
    </row>
    <row r="1327" spans="1:155" x14ac:dyDescent="0.15">
      <c r="A1327" s="115"/>
      <c r="B1327" s="116"/>
      <c r="C1327" s="7"/>
      <c r="D1327" s="95"/>
      <c r="E1327" s="93"/>
      <c r="F1327" s="14"/>
      <c r="G1327" s="14"/>
      <c r="H1327" s="14"/>
      <c r="I1327" s="14"/>
      <c r="J1327" s="13"/>
      <c r="K1327" s="29"/>
      <c r="L1327" s="2"/>
      <c r="M1327" s="17"/>
      <c r="N1327" s="12"/>
      <c r="O1327" s="12"/>
      <c r="P1327" s="17"/>
      <c r="Q1327" s="14"/>
      <c r="R1327" s="20"/>
      <c r="S1327" s="14"/>
      <c r="T1327" s="4"/>
      <c r="U1327" s="29"/>
      <c r="V1327" s="3"/>
      <c r="W1327" s="3"/>
      <c r="X1327" s="3"/>
      <c r="Y1327" s="29"/>
      <c r="Z1327" s="3"/>
      <c r="AA1327" s="1"/>
      <c r="AB1327" s="3"/>
      <c r="AC1327" s="3"/>
      <c r="AD1327" s="3"/>
      <c r="AE1327" s="3"/>
      <c r="AF1327" s="3"/>
      <c r="AG1327" s="11"/>
      <c r="AH1327" s="3"/>
      <c r="AI1327" s="3"/>
      <c r="AJ1327" s="2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  <c r="CO1327" s="2"/>
      <c r="CP1327" s="2"/>
      <c r="CQ1327" s="2"/>
      <c r="CR1327" s="2"/>
      <c r="CS1327" s="2"/>
      <c r="CT1327" s="2"/>
      <c r="CU1327" s="2"/>
      <c r="CV1327" s="2"/>
      <c r="CW1327" s="2"/>
      <c r="CX1327" s="2"/>
      <c r="CY1327" s="2"/>
      <c r="CZ1327" s="2"/>
      <c r="DA1327" s="2"/>
      <c r="DB1327" s="2"/>
      <c r="DC1327" s="2"/>
      <c r="DD1327" s="2"/>
      <c r="DE1327" s="2"/>
      <c r="DF1327" s="2"/>
      <c r="DG1327" s="2"/>
      <c r="DH1327" s="2"/>
      <c r="DI1327" s="2"/>
      <c r="DJ1327" s="2"/>
      <c r="DK1327" s="2"/>
      <c r="DL1327" s="2"/>
      <c r="DM1327" s="2"/>
      <c r="DN1327" s="2"/>
      <c r="DO1327" s="2"/>
      <c r="DP1327" s="2"/>
      <c r="DQ1327" s="2"/>
      <c r="DR1327" s="2"/>
      <c r="DS1327" s="2"/>
      <c r="DT1327" s="2"/>
      <c r="DU1327" s="2"/>
      <c r="DV1327" s="2"/>
      <c r="DW1327" s="2"/>
      <c r="DX1327" s="2"/>
      <c r="DY1327" s="2"/>
      <c r="DZ1327" s="2"/>
      <c r="EA1327" s="2"/>
      <c r="EB1327" s="2"/>
      <c r="EC1327" s="2"/>
      <c r="ED1327" s="2"/>
      <c r="EE1327" s="2"/>
      <c r="EF1327" s="2"/>
      <c r="EG1327" s="2"/>
      <c r="EH1327" s="2"/>
      <c r="EI1327" s="2"/>
      <c r="EJ1327" s="2"/>
      <c r="EK1327" s="2"/>
      <c r="EL1327" s="2"/>
      <c r="EM1327" s="2"/>
      <c r="EN1327" s="2"/>
      <c r="EO1327" s="2"/>
      <c r="EP1327" s="2"/>
      <c r="EQ1327" s="2"/>
      <c r="ER1327" s="2"/>
      <c r="ES1327" s="2"/>
      <c r="ET1327" s="2"/>
      <c r="EU1327" s="2"/>
      <c r="EV1327" s="2"/>
      <c r="EW1327" s="2"/>
      <c r="EX1327" s="2"/>
      <c r="EY1327" s="2"/>
    </row>
    <row r="1328" spans="1:155" x14ac:dyDescent="0.15">
      <c r="A1328" s="115"/>
      <c r="B1328" s="116"/>
      <c r="C1328" s="7"/>
      <c r="D1328" s="95"/>
      <c r="E1328" s="93"/>
      <c r="F1328" s="14"/>
      <c r="G1328" s="14"/>
      <c r="H1328" s="14"/>
      <c r="I1328" s="14"/>
      <c r="J1328" s="13"/>
      <c r="K1328" s="29"/>
      <c r="L1328" s="2"/>
      <c r="M1328" s="17"/>
      <c r="N1328" s="12"/>
      <c r="O1328" s="12"/>
      <c r="P1328" s="17"/>
      <c r="Q1328" s="14"/>
      <c r="R1328" s="20"/>
      <c r="S1328" s="14"/>
      <c r="T1328" s="4"/>
      <c r="U1328" s="29"/>
      <c r="V1328" s="3"/>
      <c r="W1328" s="3"/>
      <c r="X1328" s="3"/>
      <c r="Y1328" s="29"/>
      <c r="Z1328" s="3"/>
      <c r="AA1328" s="1"/>
      <c r="AB1328" s="3"/>
      <c r="AC1328" s="3"/>
      <c r="AD1328" s="3"/>
      <c r="AE1328" s="3"/>
      <c r="AF1328" s="3"/>
      <c r="AG1328" s="11"/>
      <c r="AH1328" s="3"/>
      <c r="AI1328" s="3"/>
      <c r="AJ1328" s="2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  <c r="CO1328" s="2"/>
      <c r="CP1328" s="2"/>
      <c r="CQ1328" s="2"/>
      <c r="CR1328" s="2"/>
      <c r="CS1328" s="2"/>
      <c r="CT1328" s="2"/>
      <c r="CU1328" s="2"/>
      <c r="CV1328" s="2"/>
      <c r="CW1328" s="2"/>
      <c r="CX1328" s="2"/>
      <c r="CY1328" s="2"/>
      <c r="CZ1328" s="2"/>
      <c r="DA1328" s="2"/>
      <c r="DB1328" s="2"/>
      <c r="DC1328" s="2"/>
      <c r="DD1328" s="2"/>
      <c r="DE1328" s="2"/>
      <c r="DF1328" s="2"/>
      <c r="DG1328" s="2"/>
      <c r="DH1328" s="2"/>
      <c r="DI1328" s="2"/>
      <c r="DJ1328" s="2"/>
      <c r="DK1328" s="2"/>
      <c r="DL1328" s="2"/>
      <c r="DM1328" s="2"/>
      <c r="DN1328" s="2"/>
      <c r="DO1328" s="2"/>
      <c r="DP1328" s="2"/>
      <c r="DQ1328" s="2"/>
      <c r="DR1328" s="2"/>
      <c r="DS1328" s="2"/>
      <c r="DT1328" s="2"/>
      <c r="DU1328" s="2"/>
      <c r="DV1328" s="2"/>
      <c r="DW1328" s="2"/>
      <c r="DX1328" s="2"/>
      <c r="DY1328" s="2"/>
      <c r="DZ1328" s="2"/>
      <c r="EA1328" s="2"/>
      <c r="EB1328" s="2"/>
      <c r="EC1328" s="2"/>
      <c r="ED1328" s="2"/>
      <c r="EE1328" s="2"/>
      <c r="EF1328" s="2"/>
      <c r="EG1328" s="2"/>
      <c r="EH1328" s="2"/>
      <c r="EI1328" s="2"/>
      <c r="EJ1328" s="2"/>
      <c r="EK1328" s="2"/>
      <c r="EL1328" s="2"/>
      <c r="EM1328" s="2"/>
      <c r="EN1328" s="2"/>
      <c r="EO1328" s="2"/>
      <c r="EP1328" s="2"/>
      <c r="EQ1328" s="2"/>
      <c r="ER1328" s="2"/>
      <c r="ES1328" s="2"/>
      <c r="ET1328" s="2"/>
      <c r="EU1328" s="2"/>
      <c r="EV1328" s="2"/>
      <c r="EW1328" s="2"/>
      <c r="EX1328" s="2"/>
      <c r="EY1328" s="2"/>
    </row>
    <row r="1329" spans="1:155" x14ac:dyDescent="0.15">
      <c r="A1329" s="115"/>
      <c r="B1329" s="116"/>
      <c r="C1329" s="7"/>
      <c r="D1329" s="95"/>
      <c r="E1329" s="93"/>
      <c r="F1329" s="14"/>
      <c r="G1329" s="14"/>
      <c r="H1329" s="14"/>
      <c r="I1329" s="14"/>
      <c r="J1329" s="13"/>
      <c r="K1329" s="29"/>
      <c r="L1329" s="2"/>
      <c r="M1329" s="17"/>
      <c r="N1329" s="12"/>
      <c r="O1329" s="12"/>
      <c r="P1329" s="17"/>
      <c r="Q1329" s="14"/>
      <c r="R1329" s="20"/>
      <c r="S1329" s="14"/>
      <c r="T1329" s="4"/>
      <c r="U1329" s="29"/>
      <c r="V1329" s="3"/>
      <c r="W1329" s="3"/>
      <c r="X1329" s="3"/>
      <c r="Y1329" s="29"/>
      <c r="Z1329" s="3"/>
      <c r="AA1329" s="1"/>
      <c r="AB1329" s="3"/>
      <c r="AC1329" s="3"/>
      <c r="AD1329" s="3"/>
      <c r="AE1329" s="3"/>
      <c r="AF1329" s="3"/>
      <c r="AG1329" s="11"/>
      <c r="AH1329" s="3"/>
      <c r="AI1329" s="3"/>
      <c r="AJ1329" s="2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  <c r="CP1329" s="2"/>
      <c r="CQ1329" s="2"/>
      <c r="CR1329" s="2"/>
      <c r="CS1329" s="2"/>
      <c r="CT1329" s="2"/>
      <c r="CU1329" s="2"/>
      <c r="CV1329" s="2"/>
      <c r="CW1329" s="2"/>
      <c r="CX1329" s="2"/>
      <c r="CY1329" s="2"/>
      <c r="CZ1329" s="2"/>
      <c r="DA1329" s="2"/>
      <c r="DB1329" s="2"/>
      <c r="DC1329" s="2"/>
      <c r="DD1329" s="2"/>
      <c r="DE1329" s="2"/>
      <c r="DF1329" s="2"/>
      <c r="DG1329" s="2"/>
      <c r="DH1329" s="2"/>
      <c r="DI1329" s="2"/>
      <c r="DJ1329" s="2"/>
      <c r="DK1329" s="2"/>
      <c r="DL1329" s="2"/>
      <c r="DM1329" s="2"/>
      <c r="DN1329" s="2"/>
      <c r="DO1329" s="2"/>
      <c r="DP1329" s="2"/>
      <c r="DQ1329" s="2"/>
      <c r="DR1329" s="2"/>
      <c r="DS1329" s="2"/>
      <c r="DT1329" s="2"/>
      <c r="DU1329" s="2"/>
      <c r="DV1329" s="2"/>
      <c r="DW1329" s="2"/>
      <c r="DX1329" s="2"/>
      <c r="DY1329" s="2"/>
      <c r="DZ1329" s="2"/>
      <c r="EA1329" s="2"/>
      <c r="EB1329" s="2"/>
      <c r="EC1329" s="2"/>
      <c r="ED1329" s="2"/>
      <c r="EE1329" s="2"/>
      <c r="EF1329" s="2"/>
      <c r="EG1329" s="2"/>
      <c r="EH1329" s="2"/>
      <c r="EI1329" s="2"/>
      <c r="EJ1329" s="2"/>
      <c r="EK1329" s="2"/>
      <c r="EL1329" s="2"/>
      <c r="EM1329" s="2"/>
      <c r="EN1329" s="2"/>
      <c r="EO1329" s="2"/>
      <c r="EP1329" s="2"/>
      <c r="EQ1329" s="2"/>
      <c r="ER1329" s="2"/>
      <c r="ES1329" s="2"/>
      <c r="ET1329" s="2"/>
      <c r="EU1329" s="2"/>
      <c r="EV1329" s="2"/>
      <c r="EW1329" s="2"/>
      <c r="EX1329" s="2"/>
      <c r="EY1329" s="2"/>
    </row>
    <row r="1330" spans="1:155" x14ac:dyDescent="0.15">
      <c r="A1330" s="115"/>
      <c r="B1330" s="116"/>
      <c r="C1330" s="7"/>
      <c r="D1330" s="95"/>
      <c r="E1330" s="93"/>
      <c r="F1330" s="14"/>
      <c r="G1330" s="14"/>
      <c r="H1330" s="14"/>
      <c r="I1330" s="14"/>
      <c r="J1330" s="13"/>
      <c r="K1330" s="29"/>
      <c r="L1330" s="2"/>
      <c r="M1330" s="17"/>
      <c r="N1330" s="12"/>
      <c r="O1330" s="12"/>
      <c r="P1330" s="17"/>
      <c r="Q1330" s="14"/>
      <c r="R1330" s="20"/>
      <c r="S1330" s="14"/>
      <c r="T1330" s="4"/>
      <c r="U1330" s="29"/>
      <c r="V1330" s="3"/>
      <c r="W1330" s="3"/>
      <c r="X1330" s="3"/>
      <c r="Y1330" s="29"/>
      <c r="Z1330" s="3"/>
      <c r="AA1330" s="1"/>
      <c r="AB1330" s="3"/>
      <c r="AC1330" s="3"/>
      <c r="AD1330" s="3"/>
      <c r="AE1330" s="3"/>
      <c r="AF1330" s="3"/>
      <c r="AG1330" s="11"/>
      <c r="AH1330" s="3"/>
      <c r="AI1330" s="3"/>
      <c r="AJ1330" s="2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  <c r="CP1330" s="2"/>
      <c r="CQ1330" s="2"/>
      <c r="CR1330" s="2"/>
      <c r="CS1330" s="2"/>
      <c r="CT1330" s="2"/>
      <c r="CU1330" s="2"/>
      <c r="CV1330" s="2"/>
      <c r="CW1330" s="2"/>
      <c r="CX1330" s="2"/>
      <c r="CY1330" s="2"/>
      <c r="CZ1330" s="2"/>
      <c r="DA1330" s="2"/>
      <c r="DB1330" s="2"/>
      <c r="DC1330" s="2"/>
      <c r="DD1330" s="2"/>
      <c r="DE1330" s="2"/>
      <c r="DF1330" s="2"/>
      <c r="DG1330" s="2"/>
      <c r="DH1330" s="2"/>
      <c r="DI1330" s="2"/>
      <c r="DJ1330" s="2"/>
      <c r="DK1330" s="2"/>
      <c r="DL1330" s="2"/>
      <c r="DM1330" s="2"/>
      <c r="DN1330" s="2"/>
      <c r="DO1330" s="2"/>
      <c r="DP1330" s="2"/>
      <c r="DQ1330" s="2"/>
      <c r="DR1330" s="2"/>
      <c r="DS1330" s="2"/>
      <c r="DT1330" s="2"/>
      <c r="DU1330" s="2"/>
      <c r="DV1330" s="2"/>
      <c r="DW1330" s="2"/>
      <c r="DX1330" s="2"/>
      <c r="DY1330" s="2"/>
      <c r="DZ1330" s="2"/>
      <c r="EA1330" s="2"/>
      <c r="EB1330" s="2"/>
      <c r="EC1330" s="2"/>
      <c r="ED1330" s="2"/>
      <c r="EE1330" s="2"/>
      <c r="EF1330" s="2"/>
      <c r="EG1330" s="2"/>
      <c r="EH1330" s="2"/>
      <c r="EI1330" s="2"/>
      <c r="EJ1330" s="2"/>
      <c r="EK1330" s="2"/>
      <c r="EL1330" s="2"/>
      <c r="EM1330" s="2"/>
      <c r="EN1330" s="2"/>
      <c r="EO1330" s="2"/>
      <c r="EP1330" s="2"/>
      <c r="EQ1330" s="2"/>
      <c r="ER1330" s="2"/>
      <c r="ES1330" s="2"/>
      <c r="ET1330" s="2"/>
      <c r="EU1330" s="2"/>
      <c r="EV1330" s="2"/>
      <c r="EW1330" s="2"/>
      <c r="EX1330" s="2"/>
      <c r="EY1330" s="2"/>
    </row>
    <row r="1331" spans="1:155" x14ac:dyDescent="0.15">
      <c r="A1331" s="115"/>
      <c r="B1331" s="116"/>
      <c r="C1331" s="7"/>
      <c r="D1331" s="95"/>
      <c r="E1331" s="93"/>
      <c r="F1331" s="14"/>
      <c r="G1331" s="14"/>
      <c r="H1331" s="14"/>
      <c r="I1331" s="14"/>
      <c r="J1331" s="13"/>
      <c r="K1331" s="29"/>
      <c r="L1331" s="2"/>
      <c r="M1331" s="17"/>
      <c r="N1331" s="12"/>
      <c r="O1331" s="12"/>
      <c r="P1331" s="17"/>
      <c r="Q1331" s="14"/>
      <c r="R1331" s="20"/>
      <c r="S1331" s="14"/>
      <c r="T1331" s="4"/>
      <c r="U1331" s="29"/>
      <c r="V1331" s="3"/>
      <c r="W1331" s="3"/>
      <c r="X1331" s="3"/>
      <c r="Y1331" s="29"/>
      <c r="Z1331" s="3"/>
      <c r="AA1331" s="1"/>
      <c r="AB1331" s="3"/>
      <c r="AC1331" s="3"/>
      <c r="AD1331" s="3"/>
      <c r="AE1331" s="3"/>
      <c r="AF1331" s="3"/>
      <c r="AG1331" s="11"/>
      <c r="AH1331" s="3"/>
      <c r="AI1331" s="3"/>
      <c r="AJ1331" s="2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  <c r="CO1331" s="2"/>
      <c r="CP1331" s="2"/>
      <c r="CQ1331" s="2"/>
      <c r="CR1331" s="2"/>
      <c r="CS1331" s="2"/>
      <c r="CT1331" s="2"/>
      <c r="CU1331" s="2"/>
      <c r="CV1331" s="2"/>
      <c r="CW1331" s="2"/>
      <c r="CX1331" s="2"/>
      <c r="CY1331" s="2"/>
      <c r="CZ1331" s="2"/>
      <c r="DA1331" s="2"/>
      <c r="DB1331" s="2"/>
      <c r="DC1331" s="2"/>
      <c r="DD1331" s="2"/>
      <c r="DE1331" s="2"/>
      <c r="DF1331" s="2"/>
      <c r="DG1331" s="2"/>
      <c r="DH1331" s="2"/>
      <c r="DI1331" s="2"/>
      <c r="DJ1331" s="2"/>
      <c r="DK1331" s="2"/>
      <c r="DL1331" s="2"/>
      <c r="DM1331" s="2"/>
      <c r="DN1331" s="2"/>
      <c r="DO1331" s="2"/>
      <c r="DP1331" s="2"/>
      <c r="DQ1331" s="2"/>
      <c r="DR1331" s="2"/>
      <c r="DS1331" s="2"/>
      <c r="DT1331" s="2"/>
      <c r="DU1331" s="2"/>
      <c r="DV1331" s="2"/>
      <c r="DW1331" s="2"/>
      <c r="DX1331" s="2"/>
      <c r="DY1331" s="2"/>
      <c r="DZ1331" s="2"/>
      <c r="EA1331" s="2"/>
      <c r="EB1331" s="2"/>
      <c r="EC1331" s="2"/>
      <c r="ED1331" s="2"/>
      <c r="EE1331" s="2"/>
      <c r="EF1331" s="2"/>
      <c r="EG1331" s="2"/>
      <c r="EH1331" s="2"/>
      <c r="EI1331" s="2"/>
      <c r="EJ1331" s="2"/>
      <c r="EK1331" s="2"/>
      <c r="EL1331" s="2"/>
      <c r="EM1331" s="2"/>
      <c r="EN1331" s="2"/>
      <c r="EO1331" s="2"/>
      <c r="EP1331" s="2"/>
      <c r="EQ1331" s="2"/>
      <c r="ER1331" s="2"/>
      <c r="ES1331" s="2"/>
      <c r="ET1331" s="2"/>
      <c r="EU1331" s="2"/>
      <c r="EV1331" s="2"/>
      <c r="EW1331" s="2"/>
      <c r="EX1331" s="2"/>
      <c r="EY1331" s="2"/>
    </row>
    <row r="1332" spans="1:155" x14ac:dyDescent="0.15">
      <c r="A1332" s="115"/>
      <c r="B1332" s="116"/>
      <c r="C1332" s="7"/>
      <c r="D1332" s="95"/>
      <c r="E1332" s="93"/>
      <c r="F1332" s="14"/>
      <c r="G1332" s="14"/>
      <c r="H1332" s="14"/>
      <c r="I1332" s="14"/>
      <c r="J1332" s="13"/>
      <c r="K1332" s="29"/>
      <c r="L1332" s="2"/>
      <c r="M1332" s="17"/>
      <c r="N1332" s="12"/>
      <c r="O1332" s="12"/>
      <c r="P1332" s="17"/>
      <c r="Q1332" s="14"/>
      <c r="R1332" s="20"/>
      <c r="S1332" s="14"/>
      <c r="T1332" s="4"/>
      <c r="U1332" s="29"/>
      <c r="V1332" s="3"/>
      <c r="W1332" s="3"/>
      <c r="X1332" s="3"/>
      <c r="Y1332" s="29"/>
      <c r="Z1332" s="3"/>
      <c r="AA1332" s="1"/>
      <c r="AB1332" s="3"/>
      <c r="AC1332" s="3"/>
      <c r="AD1332" s="3"/>
      <c r="AE1332" s="3"/>
      <c r="AF1332" s="3"/>
      <c r="AG1332" s="11"/>
      <c r="AH1332" s="3"/>
      <c r="AI1332" s="3"/>
      <c r="AJ1332" s="2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  <c r="CO1332" s="2"/>
      <c r="CP1332" s="2"/>
      <c r="CQ1332" s="2"/>
      <c r="CR1332" s="2"/>
      <c r="CS1332" s="2"/>
      <c r="CT1332" s="2"/>
      <c r="CU1332" s="2"/>
      <c r="CV1332" s="2"/>
      <c r="CW1332" s="2"/>
      <c r="CX1332" s="2"/>
      <c r="CY1332" s="2"/>
      <c r="CZ1332" s="2"/>
      <c r="DA1332" s="2"/>
      <c r="DB1332" s="2"/>
      <c r="DC1332" s="2"/>
      <c r="DD1332" s="2"/>
      <c r="DE1332" s="2"/>
      <c r="DF1332" s="2"/>
      <c r="DG1332" s="2"/>
      <c r="DH1332" s="2"/>
      <c r="DI1332" s="2"/>
      <c r="DJ1332" s="2"/>
      <c r="DK1332" s="2"/>
      <c r="DL1332" s="2"/>
      <c r="DM1332" s="2"/>
      <c r="DN1332" s="2"/>
      <c r="DO1332" s="2"/>
      <c r="DP1332" s="2"/>
      <c r="DQ1332" s="2"/>
      <c r="DR1332" s="2"/>
      <c r="DS1332" s="2"/>
      <c r="DT1332" s="2"/>
      <c r="DU1332" s="2"/>
      <c r="DV1332" s="2"/>
      <c r="DW1332" s="2"/>
      <c r="DX1332" s="2"/>
      <c r="DY1332" s="2"/>
      <c r="DZ1332" s="2"/>
      <c r="EA1332" s="2"/>
      <c r="EB1332" s="2"/>
      <c r="EC1332" s="2"/>
      <c r="ED1332" s="2"/>
      <c r="EE1332" s="2"/>
      <c r="EF1332" s="2"/>
      <c r="EG1332" s="2"/>
      <c r="EH1332" s="2"/>
      <c r="EI1332" s="2"/>
      <c r="EJ1332" s="2"/>
      <c r="EK1332" s="2"/>
      <c r="EL1332" s="2"/>
      <c r="EM1332" s="2"/>
      <c r="EN1332" s="2"/>
      <c r="EO1332" s="2"/>
      <c r="EP1332" s="2"/>
      <c r="EQ1332" s="2"/>
      <c r="ER1332" s="2"/>
      <c r="ES1332" s="2"/>
      <c r="ET1332" s="2"/>
      <c r="EU1332" s="2"/>
      <c r="EV1332" s="2"/>
      <c r="EW1332" s="2"/>
      <c r="EX1332" s="2"/>
      <c r="EY1332" s="2"/>
    </row>
    <row r="1333" spans="1:155" x14ac:dyDescent="0.15">
      <c r="A1333" s="115"/>
      <c r="B1333" s="116"/>
      <c r="C1333" s="7"/>
      <c r="D1333" s="95"/>
      <c r="E1333" s="93"/>
      <c r="F1333" s="14"/>
      <c r="G1333" s="14"/>
      <c r="H1333" s="14"/>
      <c r="I1333" s="14"/>
      <c r="J1333" s="13"/>
      <c r="K1333" s="29"/>
      <c r="L1333" s="2"/>
      <c r="M1333" s="17"/>
      <c r="N1333" s="12"/>
      <c r="O1333" s="12"/>
      <c r="P1333" s="17"/>
      <c r="Q1333" s="14"/>
      <c r="R1333" s="20"/>
      <c r="S1333" s="14"/>
      <c r="T1333" s="4"/>
      <c r="U1333" s="29"/>
      <c r="V1333" s="3"/>
      <c r="W1333" s="3"/>
      <c r="X1333" s="3"/>
      <c r="Y1333" s="29"/>
      <c r="Z1333" s="3"/>
      <c r="AA1333" s="1"/>
      <c r="AB1333" s="3"/>
      <c r="AC1333" s="3"/>
      <c r="AD1333" s="3"/>
      <c r="AE1333" s="3"/>
      <c r="AF1333" s="3"/>
      <c r="AG1333" s="11"/>
      <c r="AH1333" s="3"/>
      <c r="AI1333" s="3"/>
      <c r="AJ1333" s="2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  <c r="CO1333" s="2"/>
      <c r="CP1333" s="2"/>
      <c r="CQ1333" s="2"/>
      <c r="CR1333" s="2"/>
      <c r="CS1333" s="2"/>
      <c r="CT1333" s="2"/>
      <c r="CU1333" s="2"/>
      <c r="CV1333" s="2"/>
      <c r="CW1333" s="2"/>
      <c r="CX1333" s="2"/>
      <c r="CY1333" s="2"/>
      <c r="CZ1333" s="2"/>
      <c r="DA1333" s="2"/>
      <c r="DB1333" s="2"/>
      <c r="DC1333" s="2"/>
      <c r="DD1333" s="2"/>
      <c r="DE1333" s="2"/>
      <c r="DF1333" s="2"/>
      <c r="DG1333" s="2"/>
      <c r="DH1333" s="2"/>
      <c r="DI1333" s="2"/>
      <c r="DJ1333" s="2"/>
      <c r="DK1333" s="2"/>
      <c r="DL1333" s="2"/>
      <c r="DM1333" s="2"/>
      <c r="DN1333" s="2"/>
      <c r="DO1333" s="2"/>
      <c r="DP1333" s="2"/>
      <c r="DQ1333" s="2"/>
      <c r="DR1333" s="2"/>
      <c r="DS1333" s="2"/>
      <c r="DT1333" s="2"/>
      <c r="DU1333" s="2"/>
      <c r="DV1333" s="2"/>
      <c r="DW1333" s="2"/>
      <c r="DX1333" s="2"/>
      <c r="DY1333" s="2"/>
      <c r="DZ1333" s="2"/>
      <c r="EA1333" s="2"/>
      <c r="EB1333" s="2"/>
      <c r="EC1333" s="2"/>
      <c r="ED1333" s="2"/>
      <c r="EE1333" s="2"/>
      <c r="EF1333" s="2"/>
      <c r="EG1333" s="2"/>
      <c r="EH1333" s="2"/>
      <c r="EI1333" s="2"/>
      <c r="EJ1333" s="2"/>
      <c r="EK1333" s="2"/>
      <c r="EL1333" s="2"/>
      <c r="EM1333" s="2"/>
      <c r="EN1333" s="2"/>
      <c r="EO1333" s="2"/>
      <c r="EP1333" s="2"/>
      <c r="EQ1333" s="2"/>
      <c r="ER1333" s="2"/>
      <c r="ES1333" s="2"/>
      <c r="ET1333" s="2"/>
      <c r="EU1333" s="2"/>
      <c r="EV1333" s="2"/>
      <c r="EW1333" s="2"/>
      <c r="EX1333" s="2"/>
      <c r="EY1333" s="2"/>
    </row>
    <row r="1334" spans="1:155" x14ac:dyDescent="0.15">
      <c r="A1334" s="115"/>
      <c r="B1334" s="116"/>
      <c r="C1334" s="7"/>
      <c r="D1334" s="95"/>
      <c r="E1334" s="93"/>
      <c r="F1334" s="14"/>
      <c r="G1334" s="14"/>
      <c r="H1334" s="14"/>
      <c r="I1334" s="14"/>
      <c r="J1334" s="13"/>
      <c r="K1334" s="29"/>
      <c r="L1334" s="2"/>
      <c r="M1334" s="17"/>
      <c r="N1334" s="12"/>
      <c r="O1334" s="12"/>
      <c r="P1334" s="17"/>
      <c r="Q1334" s="14"/>
      <c r="R1334" s="20"/>
      <c r="S1334" s="14"/>
      <c r="T1334" s="4"/>
      <c r="U1334" s="29"/>
      <c r="V1334" s="3"/>
      <c r="W1334" s="3"/>
      <c r="X1334" s="3"/>
      <c r="Y1334" s="29"/>
      <c r="Z1334" s="3"/>
      <c r="AA1334" s="1"/>
      <c r="AB1334" s="3"/>
      <c r="AC1334" s="3"/>
      <c r="AD1334" s="3"/>
      <c r="AE1334" s="3"/>
      <c r="AF1334" s="3"/>
      <c r="AG1334" s="11"/>
      <c r="AH1334" s="3"/>
      <c r="AI1334" s="3"/>
      <c r="AJ1334" s="2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  <c r="DA1334" s="2"/>
      <c r="DB1334" s="2"/>
      <c r="DC1334" s="2"/>
      <c r="DD1334" s="2"/>
      <c r="DE1334" s="2"/>
      <c r="DF1334" s="2"/>
      <c r="DG1334" s="2"/>
      <c r="DH1334" s="2"/>
      <c r="DI1334" s="2"/>
      <c r="DJ1334" s="2"/>
      <c r="DK1334" s="2"/>
      <c r="DL1334" s="2"/>
      <c r="DM1334" s="2"/>
      <c r="DN1334" s="2"/>
      <c r="DO1334" s="2"/>
      <c r="DP1334" s="2"/>
      <c r="DQ1334" s="2"/>
      <c r="DR1334" s="2"/>
      <c r="DS1334" s="2"/>
      <c r="DT1334" s="2"/>
      <c r="DU1334" s="2"/>
      <c r="DV1334" s="2"/>
      <c r="DW1334" s="2"/>
      <c r="DX1334" s="2"/>
      <c r="DY1334" s="2"/>
      <c r="DZ1334" s="2"/>
      <c r="EA1334" s="2"/>
      <c r="EB1334" s="2"/>
      <c r="EC1334" s="2"/>
      <c r="ED1334" s="2"/>
      <c r="EE1334" s="2"/>
      <c r="EF1334" s="2"/>
      <c r="EG1334" s="2"/>
      <c r="EH1334" s="2"/>
      <c r="EI1334" s="2"/>
      <c r="EJ1334" s="2"/>
      <c r="EK1334" s="2"/>
      <c r="EL1334" s="2"/>
      <c r="EM1334" s="2"/>
      <c r="EN1334" s="2"/>
      <c r="EO1334" s="2"/>
      <c r="EP1334" s="2"/>
      <c r="EQ1334" s="2"/>
      <c r="ER1334" s="2"/>
      <c r="ES1334" s="2"/>
      <c r="ET1334" s="2"/>
      <c r="EU1334" s="2"/>
      <c r="EV1334" s="2"/>
      <c r="EW1334" s="2"/>
      <c r="EX1334" s="2"/>
      <c r="EY1334" s="2"/>
    </row>
    <row r="1335" spans="1:155" x14ac:dyDescent="0.15">
      <c r="A1335" s="115"/>
      <c r="B1335" s="116"/>
      <c r="C1335" s="7"/>
      <c r="D1335" s="95"/>
      <c r="E1335" s="93"/>
      <c r="F1335" s="14"/>
      <c r="G1335" s="14"/>
      <c r="H1335" s="14"/>
      <c r="I1335" s="14"/>
      <c r="J1335" s="13"/>
      <c r="K1335" s="29"/>
      <c r="L1335" s="2"/>
      <c r="M1335" s="17"/>
      <c r="N1335" s="12"/>
      <c r="O1335" s="12"/>
      <c r="P1335" s="17"/>
      <c r="Q1335" s="14"/>
      <c r="R1335" s="20"/>
      <c r="S1335" s="14"/>
      <c r="T1335" s="4"/>
      <c r="U1335" s="29"/>
      <c r="V1335" s="3"/>
      <c r="W1335" s="3"/>
      <c r="X1335" s="3"/>
      <c r="Y1335" s="29"/>
      <c r="Z1335" s="3"/>
      <c r="AA1335" s="1"/>
      <c r="AB1335" s="3"/>
      <c r="AC1335" s="3"/>
      <c r="AD1335" s="3"/>
      <c r="AE1335" s="3"/>
      <c r="AF1335" s="3"/>
      <c r="AG1335" s="11"/>
      <c r="AH1335" s="3"/>
      <c r="AI1335" s="3"/>
      <c r="AJ1335" s="2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  <c r="DB1335" s="2"/>
      <c r="DC1335" s="2"/>
      <c r="DD1335" s="2"/>
      <c r="DE1335" s="2"/>
      <c r="DF1335" s="2"/>
      <c r="DG1335" s="2"/>
      <c r="DH1335" s="2"/>
      <c r="DI1335" s="2"/>
      <c r="DJ1335" s="2"/>
      <c r="DK1335" s="2"/>
      <c r="DL1335" s="2"/>
      <c r="DM1335" s="2"/>
      <c r="DN1335" s="2"/>
      <c r="DO1335" s="2"/>
      <c r="DP1335" s="2"/>
      <c r="DQ1335" s="2"/>
      <c r="DR1335" s="2"/>
      <c r="DS1335" s="2"/>
      <c r="DT1335" s="2"/>
      <c r="DU1335" s="2"/>
      <c r="DV1335" s="2"/>
      <c r="DW1335" s="2"/>
      <c r="DX1335" s="2"/>
      <c r="DY1335" s="2"/>
      <c r="DZ1335" s="2"/>
      <c r="EA1335" s="2"/>
      <c r="EB1335" s="2"/>
      <c r="EC1335" s="2"/>
      <c r="ED1335" s="2"/>
      <c r="EE1335" s="2"/>
      <c r="EF1335" s="2"/>
      <c r="EG1335" s="2"/>
      <c r="EH1335" s="2"/>
      <c r="EI1335" s="2"/>
      <c r="EJ1335" s="2"/>
      <c r="EK1335" s="2"/>
      <c r="EL1335" s="2"/>
      <c r="EM1335" s="2"/>
      <c r="EN1335" s="2"/>
      <c r="EO1335" s="2"/>
      <c r="EP1335" s="2"/>
      <c r="EQ1335" s="2"/>
      <c r="ER1335" s="2"/>
      <c r="ES1335" s="2"/>
      <c r="ET1335" s="2"/>
      <c r="EU1335" s="2"/>
      <c r="EV1335" s="2"/>
      <c r="EW1335" s="2"/>
      <c r="EX1335" s="2"/>
      <c r="EY1335" s="2"/>
    </row>
    <row r="1336" spans="1:155" x14ac:dyDescent="0.15">
      <c r="A1336" s="115"/>
      <c r="B1336" s="116"/>
      <c r="C1336" s="7"/>
      <c r="D1336" s="95"/>
      <c r="E1336" s="93"/>
      <c r="F1336" s="14"/>
      <c r="G1336" s="14"/>
      <c r="H1336" s="14"/>
      <c r="I1336" s="14"/>
      <c r="J1336" s="13"/>
      <c r="K1336" s="29"/>
      <c r="L1336" s="2"/>
      <c r="M1336" s="17"/>
      <c r="N1336" s="12"/>
      <c r="O1336" s="12"/>
      <c r="P1336" s="17"/>
      <c r="Q1336" s="14"/>
      <c r="R1336" s="20"/>
      <c r="S1336" s="14"/>
      <c r="T1336" s="4"/>
      <c r="U1336" s="29"/>
      <c r="V1336" s="3"/>
      <c r="W1336" s="3"/>
      <c r="X1336" s="3"/>
      <c r="Y1336" s="29"/>
      <c r="Z1336" s="3"/>
      <c r="AA1336" s="1"/>
      <c r="AB1336" s="3"/>
      <c r="AC1336" s="3"/>
      <c r="AD1336" s="3"/>
      <c r="AE1336" s="3"/>
      <c r="AF1336" s="3"/>
      <c r="AG1336" s="11"/>
      <c r="AH1336" s="3"/>
      <c r="AI1336" s="3"/>
      <c r="AJ1336" s="2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  <c r="DA1336" s="2"/>
      <c r="DB1336" s="2"/>
      <c r="DC1336" s="2"/>
      <c r="DD1336" s="2"/>
      <c r="DE1336" s="2"/>
      <c r="DF1336" s="2"/>
      <c r="DG1336" s="2"/>
      <c r="DH1336" s="2"/>
      <c r="DI1336" s="2"/>
      <c r="DJ1336" s="2"/>
      <c r="DK1336" s="2"/>
      <c r="DL1336" s="2"/>
      <c r="DM1336" s="2"/>
      <c r="DN1336" s="2"/>
      <c r="DO1336" s="2"/>
      <c r="DP1336" s="2"/>
      <c r="DQ1336" s="2"/>
      <c r="DR1336" s="2"/>
      <c r="DS1336" s="2"/>
      <c r="DT1336" s="2"/>
      <c r="DU1336" s="2"/>
      <c r="DV1336" s="2"/>
      <c r="DW1336" s="2"/>
      <c r="DX1336" s="2"/>
      <c r="DY1336" s="2"/>
      <c r="DZ1336" s="2"/>
      <c r="EA1336" s="2"/>
      <c r="EB1336" s="2"/>
      <c r="EC1336" s="2"/>
      <c r="ED1336" s="2"/>
      <c r="EE1336" s="2"/>
      <c r="EF1336" s="2"/>
      <c r="EG1336" s="2"/>
      <c r="EH1336" s="2"/>
      <c r="EI1336" s="2"/>
      <c r="EJ1336" s="2"/>
      <c r="EK1336" s="2"/>
      <c r="EL1336" s="2"/>
      <c r="EM1336" s="2"/>
      <c r="EN1336" s="2"/>
      <c r="EO1336" s="2"/>
      <c r="EP1336" s="2"/>
      <c r="EQ1336" s="2"/>
      <c r="ER1336" s="2"/>
      <c r="ES1336" s="2"/>
      <c r="ET1336" s="2"/>
      <c r="EU1336" s="2"/>
      <c r="EV1336" s="2"/>
      <c r="EW1336" s="2"/>
      <c r="EX1336" s="2"/>
      <c r="EY1336" s="2"/>
    </row>
    <row r="1337" spans="1:155" x14ac:dyDescent="0.15">
      <c r="A1337" s="115"/>
      <c r="B1337" s="116"/>
      <c r="C1337" s="7"/>
      <c r="D1337" s="95"/>
      <c r="E1337" s="93"/>
      <c r="F1337" s="14"/>
      <c r="G1337" s="14"/>
      <c r="H1337" s="14"/>
      <c r="I1337" s="14"/>
      <c r="J1337" s="13"/>
      <c r="K1337" s="29"/>
      <c r="L1337" s="2"/>
      <c r="M1337" s="17"/>
      <c r="N1337" s="12"/>
      <c r="O1337" s="12"/>
      <c r="P1337" s="17"/>
      <c r="Q1337" s="14"/>
      <c r="R1337" s="20"/>
      <c r="S1337" s="14"/>
      <c r="T1337" s="4"/>
      <c r="U1337" s="29"/>
      <c r="V1337" s="3"/>
      <c r="W1337" s="3"/>
      <c r="X1337" s="3"/>
      <c r="Y1337" s="29"/>
      <c r="Z1337" s="3"/>
      <c r="AA1337" s="1"/>
      <c r="AB1337" s="3"/>
      <c r="AC1337" s="3"/>
      <c r="AD1337" s="3"/>
      <c r="AE1337" s="3"/>
      <c r="AF1337" s="3"/>
      <c r="AG1337" s="11"/>
      <c r="AH1337" s="3"/>
      <c r="AI1337" s="3"/>
      <c r="AJ1337" s="2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  <c r="CO1337" s="2"/>
      <c r="CP1337" s="2"/>
      <c r="CQ1337" s="2"/>
      <c r="CR1337" s="2"/>
      <c r="CS1337" s="2"/>
      <c r="CT1337" s="2"/>
      <c r="CU1337" s="2"/>
      <c r="CV1337" s="2"/>
      <c r="CW1337" s="2"/>
      <c r="CX1337" s="2"/>
      <c r="CY1337" s="2"/>
      <c r="CZ1337" s="2"/>
      <c r="DA1337" s="2"/>
      <c r="DB1337" s="2"/>
      <c r="DC1337" s="2"/>
      <c r="DD1337" s="2"/>
      <c r="DE1337" s="2"/>
      <c r="DF1337" s="2"/>
      <c r="DG1337" s="2"/>
      <c r="DH1337" s="2"/>
      <c r="DI1337" s="2"/>
      <c r="DJ1337" s="2"/>
      <c r="DK1337" s="2"/>
      <c r="DL1337" s="2"/>
      <c r="DM1337" s="2"/>
      <c r="DN1337" s="2"/>
      <c r="DO1337" s="2"/>
      <c r="DP1337" s="2"/>
      <c r="DQ1337" s="2"/>
      <c r="DR1337" s="2"/>
      <c r="DS1337" s="2"/>
      <c r="DT1337" s="2"/>
      <c r="DU1337" s="2"/>
      <c r="DV1337" s="2"/>
      <c r="DW1337" s="2"/>
      <c r="DX1337" s="2"/>
      <c r="DY1337" s="2"/>
      <c r="DZ1337" s="2"/>
      <c r="EA1337" s="2"/>
      <c r="EB1337" s="2"/>
      <c r="EC1337" s="2"/>
      <c r="ED1337" s="2"/>
      <c r="EE1337" s="2"/>
      <c r="EF1337" s="2"/>
      <c r="EG1337" s="2"/>
      <c r="EH1337" s="2"/>
      <c r="EI1337" s="2"/>
      <c r="EJ1337" s="2"/>
      <c r="EK1337" s="2"/>
      <c r="EL1337" s="2"/>
      <c r="EM1337" s="2"/>
      <c r="EN1337" s="2"/>
      <c r="EO1337" s="2"/>
      <c r="EP1337" s="2"/>
      <c r="EQ1337" s="2"/>
      <c r="ER1337" s="2"/>
      <c r="ES1337" s="2"/>
      <c r="ET1337" s="2"/>
      <c r="EU1337" s="2"/>
      <c r="EV1337" s="2"/>
      <c r="EW1337" s="2"/>
      <c r="EX1337" s="2"/>
      <c r="EY1337" s="2"/>
    </row>
    <row r="1338" spans="1:155" x14ac:dyDescent="0.15">
      <c r="A1338" s="115"/>
      <c r="B1338" s="116"/>
      <c r="C1338" s="7"/>
      <c r="D1338" s="95"/>
      <c r="E1338" s="93"/>
      <c r="F1338" s="14"/>
      <c r="G1338" s="14"/>
      <c r="H1338" s="14"/>
      <c r="I1338" s="14"/>
      <c r="J1338" s="13"/>
      <c r="K1338" s="29"/>
      <c r="L1338" s="2"/>
      <c r="M1338" s="17"/>
      <c r="N1338" s="12"/>
      <c r="O1338" s="12"/>
      <c r="P1338" s="17"/>
      <c r="Q1338" s="14"/>
      <c r="R1338" s="20"/>
      <c r="S1338" s="14"/>
      <c r="T1338" s="4"/>
      <c r="U1338" s="29"/>
      <c r="V1338" s="3"/>
      <c r="W1338" s="3"/>
      <c r="X1338" s="3"/>
      <c r="Y1338" s="29"/>
      <c r="Z1338" s="3"/>
      <c r="AA1338" s="1"/>
      <c r="AB1338" s="3"/>
      <c r="AC1338" s="3"/>
      <c r="AD1338" s="3"/>
      <c r="AE1338" s="3"/>
      <c r="AF1338" s="3"/>
      <c r="AG1338" s="11"/>
      <c r="AH1338" s="3"/>
      <c r="AI1338" s="3"/>
      <c r="AJ1338" s="2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  <c r="CO1338" s="2"/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  <c r="DA1338" s="2"/>
      <c r="DB1338" s="2"/>
      <c r="DC1338" s="2"/>
      <c r="DD1338" s="2"/>
      <c r="DE1338" s="2"/>
      <c r="DF1338" s="2"/>
      <c r="DG1338" s="2"/>
      <c r="DH1338" s="2"/>
      <c r="DI1338" s="2"/>
      <c r="DJ1338" s="2"/>
      <c r="DK1338" s="2"/>
      <c r="DL1338" s="2"/>
      <c r="DM1338" s="2"/>
      <c r="DN1338" s="2"/>
      <c r="DO1338" s="2"/>
      <c r="DP1338" s="2"/>
      <c r="DQ1338" s="2"/>
      <c r="DR1338" s="2"/>
      <c r="DS1338" s="2"/>
      <c r="DT1338" s="2"/>
      <c r="DU1338" s="2"/>
      <c r="DV1338" s="2"/>
      <c r="DW1338" s="2"/>
      <c r="DX1338" s="2"/>
      <c r="DY1338" s="2"/>
      <c r="DZ1338" s="2"/>
      <c r="EA1338" s="2"/>
      <c r="EB1338" s="2"/>
      <c r="EC1338" s="2"/>
      <c r="ED1338" s="2"/>
      <c r="EE1338" s="2"/>
      <c r="EF1338" s="2"/>
      <c r="EG1338" s="2"/>
      <c r="EH1338" s="2"/>
      <c r="EI1338" s="2"/>
      <c r="EJ1338" s="2"/>
      <c r="EK1338" s="2"/>
      <c r="EL1338" s="2"/>
      <c r="EM1338" s="2"/>
      <c r="EN1338" s="2"/>
      <c r="EO1338" s="2"/>
      <c r="EP1338" s="2"/>
      <c r="EQ1338" s="2"/>
      <c r="ER1338" s="2"/>
      <c r="ES1338" s="2"/>
      <c r="ET1338" s="2"/>
      <c r="EU1338" s="2"/>
      <c r="EV1338" s="2"/>
      <c r="EW1338" s="2"/>
      <c r="EX1338" s="2"/>
      <c r="EY1338" s="2"/>
    </row>
    <row r="1339" spans="1:155" x14ac:dyDescent="0.15">
      <c r="A1339" s="115"/>
      <c r="B1339" s="116"/>
      <c r="C1339" s="7"/>
      <c r="D1339" s="95"/>
      <c r="E1339" s="93"/>
      <c r="F1339" s="14"/>
      <c r="G1339" s="14"/>
      <c r="H1339" s="14"/>
      <c r="I1339" s="14"/>
      <c r="J1339" s="13"/>
      <c r="K1339" s="29"/>
      <c r="L1339" s="2"/>
      <c r="M1339" s="17"/>
      <c r="N1339" s="12"/>
      <c r="O1339" s="12"/>
      <c r="P1339" s="17"/>
      <c r="Q1339" s="14"/>
      <c r="R1339" s="20"/>
      <c r="S1339" s="14"/>
      <c r="T1339" s="4"/>
      <c r="U1339" s="29"/>
      <c r="V1339" s="3"/>
      <c r="W1339" s="3"/>
      <c r="X1339" s="3"/>
      <c r="Y1339" s="29"/>
      <c r="Z1339" s="3"/>
      <c r="AA1339" s="1"/>
      <c r="AB1339" s="3"/>
      <c r="AC1339" s="3"/>
      <c r="AD1339" s="3"/>
      <c r="AE1339" s="3"/>
      <c r="AF1339" s="3"/>
      <c r="AG1339" s="11"/>
      <c r="AH1339" s="3"/>
      <c r="AI1339" s="3"/>
      <c r="AJ1339" s="2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  <c r="CO1339" s="2"/>
      <c r="CP1339" s="2"/>
      <c r="CQ1339" s="2"/>
      <c r="CR1339" s="2"/>
      <c r="CS1339" s="2"/>
      <c r="CT1339" s="2"/>
      <c r="CU1339" s="2"/>
      <c r="CV1339" s="2"/>
      <c r="CW1339" s="2"/>
      <c r="CX1339" s="2"/>
      <c r="CY1339" s="2"/>
      <c r="CZ1339" s="2"/>
      <c r="DA1339" s="2"/>
      <c r="DB1339" s="2"/>
      <c r="DC1339" s="2"/>
      <c r="DD1339" s="2"/>
      <c r="DE1339" s="2"/>
      <c r="DF1339" s="2"/>
      <c r="DG1339" s="2"/>
      <c r="DH1339" s="2"/>
      <c r="DI1339" s="2"/>
      <c r="DJ1339" s="2"/>
      <c r="DK1339" s="2"/>
      <c r="DL1339" s="2"/>
      <c r="DM1339" s="2"/>
      <c r="DN1339" s="2"/>
      <c r="DO1339" s="2"/>
      <c r="DP1339" s="2"/>
      <c r="DQ1339" s="2"/>
      <c r="DR1339" s="2"/>
      <c r="DS1339" s="2"/>
      <c r="DT1339" s="2"/>
      <c r="DU1339" s="2"/>
      <c r="DV1339" s="2"/>
      <c r="DW1339" s="2"/>
      <c r="DX1339" s="2"/>
      <c r="DY1339" s="2"/>
      <c r="DZ1339" s="2"/>
      <c r="EA1339" s="2"/>
      <c r="EB1339" s="2"/>
      <c r="EC1339" s="2"/>
      <c r="ED1339" s="2"/>
      <c r="EE1339" s="2"/>
      <c r="EF1339" s="2"/>
      <c r="EG1339" s="2"/>
      <c r="EH1339" s="2"/>
      <c r="EI1339" s="2"/>
      <c r="EJ1339" s="2"/>
      <c r="EK1339" s="2"/>
      <c r="EL1339" s="2"/>
      <c r="EM1339" s="2"/>
      <c r="EN1339" s="2"/>
      <c r="EO1339" s="2"/>
      <c r="EP1339" s="2"/>
      <c r="EQ1339" s="2"/>
      <c r="ER1339" s="2"/>
      <c r="ES1339" s="2"/>
      <c r="ET1339" s="2"/>
      <c r="EU1339" s="2"/>
      <c r="EV1339" s="2"/>
      <c r="EW1339" s="2"/>
      <c r="EX1339" s="2"/>
      <c r="EY1339" s="2"/>
    </row>
    <row r="1340" spans="1:155" x14ac:dyDescent="0.15">
      <c r="A1340" s="115"/>
      <c r="B1340" s="116"/>
      <c r="C1340" s="7"/>
      <c r="D1340" s="95"/>
      <c r="E1340" s="93"/>
      <c r="F1340" s="14"/>
      <c r="G1340" s="14"/>
      <c r="H1340" s="14"/>
      <c r="I1340" s="14"/>
      <c r="J1340" s="13"/>
      <c r="K1340" s="29"/>
      <c r="L1340" s="2"/>
      <c r="M1340" s="17"/>
      <c r="N1340" s="12"/>
      <c r="O1340" s="12"/>
      <c r="P1340" s="17"/>
      <c r="Q1340" s="14"/>
      <c r="R1340" s="20"/>
      <c r="S1340" s="14"/>
      <c r="T1340" s="4"/>
      <c r="U1340" s="29"/>
      <c r="V1340" s="3"/>
      <c r="W1340" s="3"/>
      <c r="X1340" s="3"/>
      <c r="Y1340" s="29"/>
      <c r="Z1340" s="3"/>
      <c r="AA1340" s="1"/>
      <c r="AB1340" s="3"/>
      <c r="AC1340" s="3"/>
      <c r="AD1340" s="3"/>
      <c r="AE1340" s="3"/>
      <c r="AF1340" s="3"/>
      <c r="AG1340" s="11"/>
      <c r="AH1340" s="3"/>
      <c r="AI1340" s="3"/>
      <c r="AJ1340" s="2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  <c r="CO1340" s="2"/>
      <c r="CP1340" s="2"/>
      <c r="CQ1340" s="2"/>
      <c r="CR1340" s="2"/>
      <c r="CS1340" s="2"/>
      <c r="CT1340" s="2"/>
      <c r="CU1340" s="2"/>
      <c r="CV1340" s="2"/>
      <c r="CW1340" s="2"/>
      <c r="CX1340" s="2"/>
      <c r="CY1340" s="2"/>
      <c r="CZ1340" s="2"/>
      <c r="DA1340" s="2"/>
      <c r="DB1340" s="2"/>
      <c r="DC1340" s="2"/>
      <c r="DD1340" s="2"/>
      <c r="DE1340" s="2"/>
      <c r="DF1340" s="2"/>
      <c r="DG1340" s="2"/>
      <c r="DH1340" s="2"/>
      <c r="DI1340" s="2"/>
      <c r="DJ1340" s="2"/>
      <c r="DK1340" s="2"/>
      <c r="DL1340" s="2"/>
      <c r="DM1340" s="2"/>
      <c r="DN1340" s="2"/>
      <c r="DO1340" s="2"/>
      <c r="DP1340" s="2"/>
      <c r="DQ1340" s="2"/>
      <c r="DR1340" s="2"/>
      <c r="DS1340" s="2"/>
      <c r="DT1340" s="2"/>
      <c r="DU1340" s="2"/>
      <c r="DV1340" s="2"/>
      <c r="DW1340" s="2"/>
      <c r="DX1340" s="2"/>
      <c r="DY1340" s="2"/>
      <c r="DZ1340" s="2"/>
      <c r="EA1340" s="2"/>
      <c r="EB1340" s="2"/>
      <c r="EC1340" s="2"/>
      <c r="ED1340" s="2"/>
      <c r="EE1340" s="2"/>
      <c r="EF1340" s="2"/>
      <c r="EG1340" s="2"/>
      <c r="EH1340" s="2"/>
      <c r="EI1340" s="2"/>
      <c r="EJ1340" s="2"/>
      <c r="EK1340" s="2"/>
      <c r="EL1340" s="2"/>
      <c r="EM1340" s="2"/>
      <c r="EN1340" s="2"/>
      <c r="EO1340" s="2"/>
      <c r="EP1340" s="2"/>
      <c r="EQ1340" s="2"/>
      <c r="ER1340" s="2"/>
      <c r="ES1340" s="2"/>
      <c r="ET1340" s="2"/>
      <c r="EU1340" s="2"/>
      <c r="EV1340" s="2"/>
      <c r="EW1340" s="2"/>
      <c r="EX1340" s="2"/>
      <c r="EY1340" s="2"/>
    </row>
    <row r="1341" spans="1:155" x14ac:dyDescent="0.15">
      <c r="A1341" s="115"/>
      <c r="B1341" s="116"/>
      <c r="C1341" s="7"/>
      <c r="D1341" s="95"/>
      <c r="E1341" s="93"/>
      <c r="F1341" s="14"/>
      <c r="G1341" s="14"/>
      <c r="H1341" s="14"/>
      <c r="I1341" s="14"/>
      <c r="J1341" s="13"/>
      <c r="K1341" s="29"/>
      <c r="L1341" s="2"/>
      <c r="M1341" s="17"/>
      <c r="N1341" s="12"/>
      <c r="O1341" s="12"/>
      <c r="P1341" s="17"/>
      <c r="Q1341" s="14"/>
      <c r="R1341" s="20"/>
      <c r="S1341" s="14"/>
      <c r="T1341" s="4"/>
      <c r="U1341" s="29"/>
      <c r="V1341" s="3"/>
      <c r="W1341" s="3"/>
      <c r="X1341" s="3"/>
      <c r="Y1341" s="29"/>
      <c r="Z1341" s="3"/>
      <c r="AA1341" s="1"/>
      <c r="AB1341" s="3"/>
      <c r="AC1341" s="3"/>
      <c r="AD1341" s="3"/>
      <c r="AE1341" s="3"/>
      <c r="AF1341" s="3"/>
      <c r="AG1341" s="11"/>
      <c r="AH1341" s="3"/>
      <c r="AI1341" s="3"/>
      <c r="AJ1341" s="2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  <c r="CO1341" s="2"/>
      <c r="CP1341" s="2"/>
      <c r="CQ1341" s="2"/>
      <c r="CR1341" s="2"/>
      <c r="CS1341" s="2"/>
      <c r="CT1341" s="2"/>
      <c r="CU1341" s="2"/>
      <c r="CV1341" s="2"/>
      <c r="CW1341" s="2"/>
      <c r="CX1341" s="2"/>
      <c r="CY1341" s="2"/>
      <c r="CZ1341" s="2"/>
      <c r="DA1341" s="2"/>
      <c r="DB1341" s="2"/>
      <c r="DC1341" s="2"/>
      <c r="DD1341" s="2"/>
      <c r="DE1341" s="2"/>
      <c r="DF1341" s="2"/>
      <c r="DG1341" s="2"/>
      <c r="DH1341" s="2"/>
      <c r="DI1341" s="2"/>
      <c r="DJ1341" s="2"/>
      <c r="DK1341" s="2"/>
      <c r="DL1341" s="2"/>
      <c r="DM1341" s="2"/>
      <c r="DN1341" s="2"/>
      <c r="DO1341" s="2"/>
      <c r="DP1341" s="2"/>
      <c r="DQ1341" s="2"/>
      <c r="DR1341" s="2"/>
      <c r="DS1341" s="2"/>
      <c r="DT1341" s="2"/>
      <c r="DU1341" s="2"/>
      <c r="DV1341" s="2"/>
      <c r="DW1341" s="2"/>
      <c r="DX1341" s="2"/>
      <c r="DY1341" s="2"/>
      <c r="DZ1341" s="2"/>
      <c r="EA1341" s="2"/>
      <c r="EB1341" s="2"/>
      <c r="EC1341" s="2"/>
      <c r="ED1341" s="2"/>
      <c r="EE1341" s="2"/>
      <c r="EF1341" s="2"/>
      <c r="EG1341" s="2"/>
      <c r="EH1341" s="2"/>
      <c r="EI1341" s="2"/>
      <c r="EJ1341" s="2"/>
      <c r="EK1341" s="2"/>
      <c r="EL1341" s="2"/>
      <c r="EM1341" s="2"/>
      <c r="EN1341" s="2"/>
      <c r="EO1341" s="2"/>
      <c r="EP1341" s="2"/>
      <c r="EQ1341" s="2"/>
      <c r="ER1341" s="2"/>
      <c r="ES1341" s="2"/>
      <c r="ET1341" s="2"/>
      <c r="EU1341" s="2"/>
      <c r="EV1341" s="2"/>
      <c r="EW1341" s="2"/>
      <c r="EX1341" s="2"/>
      <c r="EY1341" s="2"/>
    </row>
    <row r="1342" spans="1:155" x14ac:dyDescent="0.15">
      <c r="A1342" s="115"/>
      <c r="B1342" s="116"/>
      <c r="C1342" s="7"/>
      <c r="D1342" s="95"/>
      <c r="E1342" s="93"/>
      <c r="F1342" s="14"/>
      <c r="G1342" s="14"/>
      <c r="H1342" s="14"/>
      <c r="I1342" s="14"/>
      <c r="J1342" s="13"/>
      <c r="K1342" s="29"/>
      <c r="L1342" s="2"/>
      <c r="M1342" s="17"/>
      <c r="N1342" s="12"/>
      <c r="O1342" s="12"/>
      <c r="P1342" s="17"/>
      <c r="Q1342" s="14"/>
      <c r="R1342" s="20"/>
      <c r="S1342" s="14"/>
      <c r="T1342" s="4"/>
      <c r="U1342" s="29"/>
      <c r="V1342" s="3"/>
      <c r="W1342" s="3"/>
      <c r="X1342" s="3"/>
      <c r="Y1342" s="29"/>
      <c r="Z1342" s="3"/>
      <c r="AA1342" s="1"/>
      <c r="AB1342" s="3"/>
      <c r="AC1342" s="3"/>
      <c r="AD1342" s="3"/>
      <c r="AE1342" s="3"/>
      <c r="AF1342" s="3"/>
      <c r="AG1342" s="11"/>
      <c r="AH1342" s="3"/>
      <c r="AI1342" s="3"/>
      <c r="AJ1342" s="2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  <c r="CO1342" s="2"/>
      <c r="CP1342" s="2"/>
      <c r="CQ1342" s="2"/>
      <c r="CR1342" s="2"/>
      <c r="CS1342" s="2"/>
      <c r="CT1342" s="2"/>
      <c r="CU1342" s="2"/>
      <c r="CV1342" s="2"/>
      <c r="CW1342" s="2"/>
      <c r="CX1342" s="2"/>
      <c r="CY1342" s="2"/>
      <c r="CZ1342" s="2"/>
      <c r="DA1342" s="2"/>
      <c r="DB1342" s="2"/>
      <c r="DC1342" s="2"/>
      <c r="DD1342" s="2"/>
      <c r="DE1342" s="2"/>
      <c r="DF1342" s="2"/>
      <c r="DG1342" s="2"/>
      <c r="DH1342" s="2"/>
      <c r="DI1342" s="2"/>
      <c r="DJ1342" s="2"/>
      <c r="DK1342" s="2"/>
      <c r="DL1342" s="2"/>
      <c r="DM1342" s="2"/>
      <c r="DN1342" s="2"/>
      <c r="DO1342" s="2"/>
      <c r="DP1342" s="2"/>
      <c r="DQ1342" s="2"/>
      <c r="DR1342" s="2"/>
      <c r="DS1342" s="2"/>
      <c r="DT1342" s="2"/>
      <c r="DU1342" s="2"/>
      <c r="DV1342" s="2"/>
      <c r="DW1342" s="2"/>
      <c r="DX1342" s="2"/>
      <c r="DY1342" s="2"/>
      <c r="DZ1342" s="2"/>
      <c r="EA1342" s="2"/>
      <c r="EB1342" s="2"/>
      <c r="EC1342" s="2"/>
      <c r="ED1342" s="2"/>
      <c r="EE1342" s="2"/>
      <c r="EF1342" s="2"/>
      <c r="EG1342" s="2"/>
      <c r="EH1342" s="2"/>
      <c r="EI1342" s="2"/>
      <c r="EJ1342" s="2"/>
      <c r="EK1342" s="2"/>
      <c r="EL1342" s="2"/>
      <c r="EM1342" s="2"/>
      <c r="EN1342" s="2"/>
      <c r="EO1342" s="2"/>
      <c r="EP1342" s="2"/>
      <c r="EQ1342" s="2"/>
      <c r="ER1342" s="2"/>
      <c r="ES1342" s="2"/>
      <c r="ET1342" s="2"/>
      <c r="EU1342" s="2"/>
      <c r="EV1342" s="2"/>
      <c r="EW1342" s="2"/>
      <c r="EX1342" s="2"/>
      <c r="EY1342" s="2"/>
    </row>
    <row r="1343" spans="1:155" x14ac:dyDescent="0.15">
      <c r="A1343" s="115"/>
      <c r="B1343" s="116"/>
      <c r="C1343" s="7"/>
      <c r="D1343" s="95"/>
      <c r="E1343" s="93"/>
      <c r="F1343" s="14"/>
      <c r="G1343" s="14"/>
      <c r="H1343" s="14"/>
      <c r="I1343" s="14"/>
      <c r="J1343" s="13"/>
      <c r="K1343" s="29"/>
      <c r="L1343" s="2"/>
      <c r="M1343" s="17"/>
      <c r="N1343" s="12"/>
      <c r="O1343" s="12"/>
      <c r="P1343" s="17"/>
      <c r="Q1343" s="14"/>
      <c r="R1343" s="20"/>
      <c r="S1343" s="14"/>
      <c r="T1343" s="4"/>
      <c r="U1343" s="29"/>
      <c r="V1343" s="3"/>
      <c r="W1343" s="3"/>
      <c r="X1343" s="3"/>
      <c r="Y1343" s="29"/>
      <c r="Z1343" s="3"/>
      <c r="AA1343" s="1"/>
      <c r="AB1343" s="3"/>
      <c r="AC1343" s="3"/>
      <c r="AD1343" s="3"/>
      <c r="AE1343" s="3"/>
      <c r="AF1343" s="3"/>
      <c r="AG1343" s="11"/>
      <c r="AH1343" s="3"/>
      <c r="AI1343" s="3"/>
      <c r="AJ1343" s="2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  <c r="DA1343" s="2"/>
      <c r="DB1343" s="2"/>
      <c r="DC1343" s="2"/>
      <c r="DD1343" s="2"/>
      <c r="DE1343" s="2"/>
      <c r="DF1343" s="2"/>
      <c r="DG1343" s="2"/>
      <c r="DH1343" s="2"/>
      <c r="DI1343" s="2"/>
      <c r="DJ1343" s="2"/>
      <c r="DK1343" s="2"/>
      <c r="DL1343" s="2"/>
      <c r="DM1343" s="2"/>
      <c r="DN1343" s="2"/>
      <c r="DO1343" s="2"/>
      <c r="DP1343" s="2"/>
      <c r="DQ1343" s="2"/>
      <c r="DR1343" s="2"/>
      <c r="DS1343" s="2"/>
      <c r="DT1343" s="2"/>
      <c r="DU1343" s="2"/>
      <c r="DV1343" s="2"/>
      <c r="DW1343" s="2"/>
      <c r="DX1343" s="2"/>
      <c r="DY1343" s="2"/>
      <c r="DZ1343" s="2"/>
      <c r="EA1343" s="2"/>
      <c r="EB1343" s="2"/>
      <c r="EC1343" s="2"/>
      <c r="ED1343" s="2"/>
      <c r="EE1343" s="2"/>
      <c r="EF1343" s="2"/>
      <c r="EG1343" s="2"/>
      <c r="EH1343" s="2"/>
      <c r="EI1343" s="2"/>
      <c r="EJ1343" s="2"/>
      <c r="EK1343" s="2"/>
      <c r="EL1343" s="2"/>
      <c r="EM1343" s="2"/>
      <c r="EN1343" s="2"/>
      <c r="EO1343" s="2"/>
      <c r="EP1343" s="2"/>
      <c r="EQ1343" s="2"/>
      <c r="ER1343" s="2"/>
      <c r="ES1343" s="2"/>
      <c r="ET1343" s="2"/>
      <c r="EU1343" s="2"/>
      <c r="EV1343" s="2"/>
      <c r="EW1343" s="2"/>
      <c r="EX1343" s="2"/>
      <c r="EY1343" s="2"/>
    </row>
    <row r="1344" spans="1:155" x14ac:dyDescent="0.15">
      <c r="A1344" s="115"/>
      <c r="B1344" s="116"/>
      <c r="C1344" s="7"/>
      <c r="D1344" s="95"/>
      <c r="E1344" s="93"/>
      <c r="F1344" s="14"/>
      <c r="G1344" s="14"/>
      <c r="H1344" s="14"/>
      <c r="I1344" s="14"/>
      <c r="J1344" s="13"/>
      <c r="K1344" s="29"/>
      <c r="L1344" s="2"/>
      <c r="M1344" s="17"/>
      <c r="N1344" s="12"/>
      <c r="O1344" s="12"/>
      <c r="P1344" s="17"/>
      <c r="Q1344" s="14"/>
      <c r="R1344" s="20"/>
      <c r="S1344" s="14"/>
      <c r="T1344" s="4"/>
      <c r="U1344" s="29"/>
      <c r="V1344" s="3"/>
      <c r="W1344" s="3"/>
      <c r="X1344" s="3"/>
      <c r="Y1344" s="29"/>
      <c r="Z1344" s="3"/>
      <c r="AA1344" s="1"/>
      <c r="AB1344" s="3"/>
      <c r="AC1344" s="3"/>
      <c r="AD1344" s="3"/>
      <c r="AE1344" s="3"/>
      <c r="AF1344" s="3"/>
      <c r="AG1344" s="11"/>
      <c r="AH1344" s="3"/>
      <c r="AI1344" s="3"/>
      <c r="AJ1344" s="2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  <c r="CO1344" s="2"/>
      <c r="CP1344" s="2"/>
      <c r="CQ1344" s="2"/>
      <c r="CR1344" s="2"/>
      <c r="CS1344" s="2"/>
      <c r="CT1344" s="2"/>
      <c r="CU1344" s="2"/>
      <c r="CV1344" s="2"/>
      <c r="CW1344" s="2"/>
      <c r="CX1344" s="2"/>
      <c r="CY1344" s="2"/>
      <c r="CZ1344" s="2"/>
      <c r="DA1344" s="2"/>
      <c r="DB1344" s="2"/>
      <c r="DC1344" s="2"/>
      <c r="DD1344" s="2"/>
      <c r="DE1344" s="2"/>
      <c r="DF1344" s="2"/>
      <c r="DG1344" s="2"/>
      <c r="DH1344" s="2"/>
      <c r="DI1344" s="2"/>
      <c r="DJ1344" s="2"/>
      <c r="DK1344" s="2"/>
      <c r="DL1344" s="2"/>
      <c r="DM1344" s="2"/>
      <c r="DN1344" s="2"/>
      <c r="DO1344" s="2"/>
      <c r="DP1344" s="2"/>
      <c r="DQ1344" s="2"/>
      <c r="DR1344" s="2"/>
      <c r="DS1344" s="2"/>
      <c r="DT1344" s="2"/>
      <c r="DU1344" s="2"/>
      <c r="DV1344" s="2"/>
      <c r="DW1344" s="2"/>
      <c r="DX1344" s="2"/>
      <c r="DY1344" s="2"/>
      <c r="DZ1344" s="2"/>
      <c r="EA1344" s="2"/>
      <c r="EB1344" s="2"/>
      <c r="EC1344" s="2"/>
      <c r="ED1344" s="2"/>
      <c r="EE1344" s="2"/>
      <c r="EF1344" s="2"/>
      <c r="EG1344" s="2"/>
      <c r="EH1344" s="2"/>
      <c r="EI1344" s="2"/>
      <c r="EJ1344" s="2"/>
      <c r="EK1344" s="2"/>
      <c r="EL1344" s="2"/>
      <c r="EM1344" s="2"/>
      <c r="EN1344" s="2"/>
      <c r="EO1344" s="2"/>
      <c r="EP1344" s="2"/>
      <c r="EQ1344" s="2"/>
      <c r="ER1344" s="2"/>
      <c r="ES1344" s="2"/>
      <c r="ET1344" s="2"/>
      <c r="EU1344" s="2"/>
      <c r="EV1344" s="2"/>
      <c r="EW1344" s="2"/>
      <c r="EX1344" s="2"/>
      <c r="EY1344" s="2"/>
    </row>
    <row r="1345" spans="1:155" x14ac:dyDescent="0.15">
      <c r="A1345" s="115"/>
      <c r="B1345" s="116"/>
      <c r="C1345" s="7"/>
      <c r="D1345" s="95"/>
      <c r="E1345" s="93"/>
      <c r="F1345" s="14"/>
      <c r="G1345" s="14"/>
      <c r="H1345" s="14"/>
      <c r="I1345" s="14"/>
      <c r="J1345" s="13"/>
      <c r="K1345" s="29"/>
      <c r="L1345" s="2"/>
      <c r="M1345" s="17"/>
      <c r="N1345" s="12"/>
      <c r="O1345" s="12"/>
      <c r="P1345" s="17"/>
      <c r="Q1345" s="14"/>
      <c r="R1345" s="20"/>
      <c r="S1345" s="14"/>
      <c r="T1345" s="4"/>
      <c r="U1345" s="29"/>
      <c r="V1345" s="3"/>
      <c r="W1345" s="3"/>
      <c r="X1345" s="3"/>
      <c r="Y1345" s="29"/>
      <c r="Z1345" s="3"/>
      <c r="AA1345" s="1"/>
      <c r="AB1345" s="3"/>
      <c r="AC1345" s="3"/>
      <c r="AD1345" s="3"/>
      <c r="AE1345" s="3"/>
      <c r="AF1345" s="3"/>
      <c r="AG1345" s="11"/>
      <c r="AH1345" s="3"/>
      <c r="AI1345" s="3"/>
      <c r="AJ1345" s="2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  <c r="CO1345" s="2"/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  <c r="DA1345" s="2"/>
      <c r="DB1345" s="2"/>
      <c r="DC1345" s="2"/>
      <c r="DD1345" s="2"/>
      <c r="DE1345" s="2"/>
      <c r="DF1345" s="2"/>
      <c r="DG1345" s="2"/>
      <c r="DH1345" s="2"/>
      <c r="DI1345" s="2"/>
      <c r="DJ1345" s="2"/>
      <c r="DK1345" s="2"/>
      <c r="DL1345" s="2"/>
      <c r="DM1345" s="2"/>
      <c r="DN1345" s="2"/>
      <c r="DO1345" s="2"/>
      <c r="DP1345" s="2"/>
      <c r="DQ1345" s="2"/>
      <c r="DR1345" s="2"/>
      <c r="DS1345" s="2"/>
      <c r="DT1345" s="2"/>
      <c r="DU1345" s="2"/>
      <c r="DV1345" s="2"/>
      <c r="DW1345" s="2"/>
      <c r="DX1345" s="2"/>
      <c r="DY1345" s="2"/>
      <c r="DZ1345" s="2"/>
      <c r="EA1345" s="2"/>
      <c r="EB1345" s="2"/>
      <c r="EC1345" s="2"/>
      <c r="ED1345" s="2"/>
      <c r="EE1345" s="2"/>
      <c r="EF1345" s="2"/>
      <c r="EG1345" s="2"/>
      <c r="EH1345" s="2"/>
      <c r="EI1345" s="2"/>
      <c r="EJ1345" s="2"/>
      <c r="EK1345" s="2"/>
      <c r="EL1345" s="2"/>
      <c r="EM1345" s="2"/>
      <c r="EN1345" s="2"/>
      <c r="EO1345" s="2"/>
      <c r="EP1345" s="2"/>
      <c r="EQ1345" s="2"/>
      <c r="ER1345" s="2"/>
      <c r="ES1345" s="2"/>
      <c r="ET1345" s="2"/>
      <c r="EU1345" s="2"/>
      <c r="EV1345" s="2"/>
      <c r="EW1345" s="2"/>
      <c r="EX1345" s="2"/>
      <c r="EY1345" s="2"/>
    </row>
    <row r="1346" spans="1:155" x14ac:dyDescent="0.15">
      <c r="A1346" s="115"/>
      <c r="B1346" s="116"/>
      <c r="C1346" s="7"/>
      <c r="D1346" s="95"/>
      <c r="E1346" s="93"/>
      <c r="F1346" s="14"/>
      <c r="G1346" s="14"/>
      <c r="H1346" s="14"/>
      <c r="I1346" s="14"/>
      <c r="J1346" s="13"/>
      <c r="K1346" s="29"/>
      <c r="L1346" s="2"/>
      <c r="M1346" s="17"/>
      <c r="N1346" s="12"/>
      <c r="O1346" s="12"/>
      <c r="P1346" s="17"/>
      <c r="Q1346" s="14"/>
      <c r="R1346" s="20"/>
      <c r="S1346" s="14"/>
      <c r="T1346" s="4"/>
      <c r="U1346" s="29"/>
      <c r="V1346" s="3"/>
      <c r="W1346" s="3"/>
      <c r="X1346" s="3"/>
      <c r="Y1346" s="29"/>
      <c r="Z1346" s="3"/>
      <c r="AA1346" s="1"/>
      <c r="AB1346" s="3"/>
      <c r="AC1346" s="3"/>
      <c r="AD1346" s="3"/>
      <c r="AE1346" s="3"/>
      <c r="AF1346" s="3"/>
      <c r="AG1346" s="11"/>
      <c r="AH1346" s="3"/>
      <c r="AI1346" s="3"/>
      <c r="AJ1346" s="2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  <c r="CO1346" s="2"/>
      <c r="CP1346" s="2"/>
      <c r="CQ1346" s="2"/>
      <c r="CR1346" s="2"/>
      <c r="CS1346" s="2"/>
      <c r="CT1346" s="2"/>
      <c r="CU1346" s="2"/>
      <c r="CV1346" s="2"/>
      <c r="CW1346" s="2"/>
      <c r="CX1346" s="2"/>
      <c r="CY1346" s="2"/>
      <c r="CZ1346" s="2"/>
      <c r="DA1346" s="2"/>
      <c r="DB1346" s="2"/>
      <c r="DC1346" s="2"/>
      <c r="DD1346" s="2"/>
      <c r="DE1346" s="2"/>
      <c r="DF1346" s="2"/>
      <c r="DG1346" s="2"/>
      <c r="DH1346" s="2"/>
      <c r="DI1346" s="2"/>
      <c r="DJ1346" s="2"/>
      <c r="DK1346" s="2"/>
      <c r="DL1346" s="2"/>
      <c r="DM1346" s="2"/>
      <c r="DN1346" s="2"/>
      <c r="DO1346" s="2"/>
      <c r="DP1346" s="2"/>
      <c r="DQ1346" s="2"/>
      <c r="DR1346" s="2"/>
      <c r="DS1346" s="2"/>
      <c r="DT1346" s="2"/>
      <c r="DU1346" s="2"/>
      <c r="DV1346" s="2"/>
      <c r="DW1346" s="2"/>
      <c r="DX1346" s="2"/>
      <c r="DY1346" s="2"/>
      <c r="DZ1346" s="2"/>
      <c r="EA1346" s="2"/>
      <c r="EB1346" s="2"/>
      <c r="EC1346" s="2"/>
      <c r="ED1346" s="2"/>
      <c r="EE1346" s="2"/>
      <c r="EF1346" s="2"/>
      <c r="EG1346" s="2"/>
      <c r="EH1346" s="2"/>
      <c r="EI1346" s="2"/>
      <c r="EJ1346" s="2"/>
      <c r="EK1346" s="2"/>
      <c r="EL1346" s="2"/>
      <c r="EM1346" s="2"/>
      <c r="EN1346" s="2"/>
      <c r="EO1346" s="2"/>
      <c r="EP1346" s="2"/>
      <c r="EQ1346" s="2"/>
      <c r="ER1346" s="2"/>
      <c r="ES1346" s="2"/>
      <c r="ET1346" s="2"/>
      <c r="EU1346" s="2"/>
      <c r="EV1346" s="2"/>
      <c r="EW1346" s="2"/>
      <c r="EX1346" s="2"/>
      <c r="EY1346" s="2"/>
    </row>
    <row r="1347" spans="1:155" x14ac:dyDescent="0.15">
      <c r="A1347" s="115"/>
      <c r="B1347" s="116"/>
      <c r="C1347" s="7"/>
      <c r="D1347" s="95"/>
      <c r="E1347" s="93"/>
      <c r="F1347" s="14"/>
      <c r="G1347" s="14"/>
      <c r="H1347" s="14"/>
      <c r="I1347" s="14"/>
      <c r="J1347" s="13"/>
      <c r="K1347" s="29"/>
      <c r="L1347" s="2"/>
      <c r="M1347" s="17"/>
      <c r="N1347" s="12"/>
      <c r="O1347" s="12"/>
      <c r="P1347" s="17"/>
      <c r="Q1347" s="14"/>
      <c r="R1347" s="20"/>
      <c r="S1347" s="14"/>
      <c r="T1347" s="4"/>
      <c r="U1347" s="29"/>
      <c r="V1347" s="3"/>
      <c r="W1347" s="3"/>
      <c r="X1347" s="3"/>
      <c r="Y1347" s="29"/>
      <c r="Z1347" s="3"/>
      <c r="AA1347" s="1"/>
      <c r="AB1347" s="3"/>
      <c r="AC1347" s="3"/>
      <c r="AD1347" s="3"/>
      <c r="AE1347" s="3"/>
      <c r="AF1347" s="3"/>
      <c r="AG1347" s="11"/>
      <c r="AH1347" s="3"/>
      <c r="AI1347" s="3"/>
      <c r="AJ1347" s="2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  <c r="CO1347" s="2"/>
      <c r="CP1347" s="2"/>
      <c r="CQ1347" s="2"/>
      <c r="CR1347" s="2"/>
      <c r="CS1347" s="2"/>
      <c r="CT1347" s="2"/>
      <c r="CU1347" s="2"/>
      <c r="CV1347" s="2"/>
      <c r="CW1347" s="2"/>
      <c r="CX1347" s="2"/>
      <c r="CY1347" s="2"/>
      <c r="CZ1347" s="2"/>
      <c r="DA1347" s="2"/>
      <c r="DB1347" s="2"/>
      <c r="DC1347" s="2"/>
      <c r="DD1347" s="2"/>
      <c r="DE1347" s="2"/>
      <c r="DF1347" s="2"/>
      <c r="DG1347" s="2"/>
      <c r="DH1347" s="2"/>
      <c r="DI1347" s="2"/>
      <c r="DJ1347" s="2"/>
      <c r="DK1347" s="2"/>
      <c r="DL1347" s="2"/>
      <c r="DM1347" s="2"/>
      <c r="DN1347" s="2"/>
      <c r="DO1347" s="2"/>
      <c r="DP1347" s="2"/>
      <c r="DQ1347" s="2"/>
      <c r="DR1347" s="2"/>
      <c r="DS1347" s="2"/>
      <c r="DT1347" s="2"/>
      <c r="DU1347" s="2"/>
      <c r="DV1347" s="2"/>
      <c r="DW1347" s="2"/>
      <c r="DX1347" s="2"/>
      <c r="DY1347" s="2"/>
      <c r="DZ1347" s="2"/>
      <c r="EA1347" s="2"/>
      <c r="EB1347" s="2"/>
      <c r="EC1347" s="2"/>
      <c r="ED1347" s="2"/>
      <c r="EE1347" s="2"/>
      <c r="EF1347" s="2"/>
      <c r="EG1347" s="2"/>
      <c r="EH1347" s="2"/>
      <c r="EI1347" s="2"/>
      <c r="EJ1347" s="2"/>
      <c r="EK1347" s="2"/>
      <c r="EL1347" s="2"/>
      <c r="EM1347" s="2"/>
      <c r="EN1347" s="2"/>
      <c r="EO1347" s="2"/>
      <c r="EP1347" s="2"/>
      <c r="EQ1347" s="2"/>
      <c r="ER1347" s="2"/>
      <c r="ES1347" s="2"/>
      <c r="ET1347" s="2"/>
      <c r="EU1347" s="2"/>
      <c r="EV1347" s="2"/>
      <c r="EW1347" s="2"/>
      <c r="EX1347" s="2"/>
      <c r="EY1347" s="2"/>
    </row>
    <row r="1348" spans="1:155" x14ac:dyDescent="0.15">
      <c r="A1348" s="115"/>
      <c r="B1348" s="116"/>
      <c r="C1348" s="7"/>
      <c r="D1348" s="95"/>
      <c r="E1348" s="93"/>
      <c r="F1348" s="14"/>
      <c r="G1348" s="14"/>
      <c r="H1348" s="14"/>
      <c r="I1348" s="14"/>
      <c r="J1348" s="13"/>
      <c r="K1348" s="29"/>
      <c r="L1348" s="2"/>
      <c r="M1348" s="17"/>
      <c r="N1348" s="12"/>
      <c r="O1348" s="12"/>
      <c r="P1348" s="17"/>
      <c r="Q1348" s="14"/>
      <c r="R1348" s="20"/>
      <c r="S1348" s="14"/>
      <c r="T1348" s="4"/>
      <c r="U1348" s="29"/>
      <c r="V1348" s="3"/>
      <c r="W1348" s="3"/>
      <c r="X1348" s="3"/>
      <c r="Y1348" s="29"/>
      <c r="Z1348" s="3"/>
      <c r="AA1348" s="1"/>
      <c r="AB1348" s="3"/>
      <c r="AC1348" s="3"/>
      <c r="AD1348" s="3"/>
      <c r="AE1348" s="3"/>
      <c r="AF1348" s="3"/>
      <c r="AG1348" s="11"/>
      <c r="AH1348" s="3"/>
      <c r="AI1348" s="3"/>
      <c r="AJ1348" s="2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  <c r="CP1348" s="2"/>
      <c r="CQ1348" s="2"/>
      <c r="CR1348" s="2"/>
      <c r="CS1348" s="2"/>
      <c r="CT1348" s="2"/>
      <c r="CU1348" s="2"/>
      <c r="CV1348" s="2"/>
      <c r="CW1348" s="2"/>
      <c r="CX1348" s="2"/>
      <c r="CY1348" s="2"/>
      <c r="CZ1348" s="2"/>
      <c r="DA1348" s="2"/>
      <c r="DB1348" s="2"/>
      <c r="DC1348" s="2"/>
      <c r="DD1348" s="2"/>
      <c r="DE1348" s="2"/>
      <c r="DF1348" s="2"/>
      <c r="DG1348" s="2"/>
      <c r="DH1348" s="2"/>
      <c r="DI1348" s="2"/>
      <c r="DJ1348" s="2"/>
      <c r="DK1348" s="2"/>
      <c r="DL1348" s="2"/>
      <c r="DM1348" s="2"/>
      <c r="DN1348" s="2"/>
      <c r="DO1348" s="2"/>
      <c r="DP1348" s="2"/>
      <c r="DQ1348" s="2"/>
      <c r="DR1348" s="2"/>
      <c r="DS1348" s="2"/>
      <c r="DT1348" s="2"/>
      <c r="DU1348" s="2"/>
      <c r="DV1348" s="2"/>
      <c r="DW1348" s="2"/>
      <c r="DX1348" s="2"/>
      <c r="DY1348" s="2"/>
      <c r="DZ1348" s="2"/>
      <c r="EA1348" s="2"/>
      <c r="EB1348" s="2"/>
      <c r="EC1348" s="2"/>
      <c r="ED1348" s="2"/>
      <c r="EE1348" s="2"/>
      <c r="EF1348" s="2"/>
      <c r="EG1348" s="2"/>
      <c r="EH1348" s="2"/>
      <c r="EI1348" s="2"/>
      <c r="EJ1348" s="2"/>
      <c r="EK1348" s="2"/>
      <c r="EL1348" s="2"/>
      <c r="EM1348" s="2"/>
      <c r="EN1348" s="2"/>
      <c r="EO1348" s="2"/>
      <c r="EP1348" s="2"/>
      <c r="EQ1348" s="2"/>
      <c r="ER1348" s="2"/>
      <c r="ES1348" s="2"/>
      <c r="ET1348" s="2"/>
      <c r="EU1348" s="2"/>
      <c r="EV1348" s="2"/>
      <c r="EW1348" s="2"/>
      <c r="EX1348" s="2"/>
      <c r="EY1348" s="2"/>
    </row>
    <row r="1349" spans="1:155" x14ac:dyDescent="0.15">
      <c r="A1349" s="115"/>
      <c r="B1349" s="116"/>
      <c r="C1349" s="7"/>
      <c r="D1349" s="95"/>
      <c r="E1349" s="93"/>
      <c r="F1349" s="14"/>
      <c r="G1349" s="14"/>
      <c r="H1349" s="14"/>
      <c r="I1349" s="14"/>
      <c r="J1349" s="13"/>
      <c r="K1349" s="29"/>
      <c r="L1349" s="2"/>
      <c r="M1349" s="17"/>
      <c r="N1349" s="12"/>
      <c r="O1349" s="12"/>
      <c r="P1349" s="17"/>
      <c r="Q1349" s="14"/>
      <c r="R1349" s="20"/>
      <c r="S1349" s="14"/>
      <c r="T1349" s="4"/>
      <c r="U1349" s="29"/>
      <c r="V1349" s="3"/>
      <c r="W1349" s="3"/>
      <c r="X1349" s="3"/>
      <c r="Y1349" s="29"/>
      <c r="Z1349" s="3"/>
      <c r="AA1349" s="1"/>
      <c r="AB1349" s="3"/>
      <c r="AC1349" s="3"/>
      <c r="AD1349" s="3"/>
      <c r="AE1349" s="3"/>
      <c r="AF1349" s="3"/>
      <c r="AG1349" s="11"/>
      <c r="AH1349" s="3"/>
      <c r="AI1349" s="3"/>
      <c r="AJ1349" s="2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  <c r="CO1349" s="2"/>
      <c r="CP1349" s="2"/>
      <c r="CQ1349" s="2"/>
      <c r="CR1349" s="2"/>
      <c r="CS1349" s="2"/>
      <c r="CT1349" s="2"/>
      <c r="CU1349" s="2"/>
      <c r="CV1349" s="2"/>
      <c r="CW1349" s="2"/>
      <c r="CX1349" s="2"/>
      <c r="CY1349" s="2"/>
      <c r="CZ1349" s="2"/>
      <c r="DA1349" s="2"/>
      <c r="DB1349" s="2"/>
      <c r="DC1349" s="2"/>
      <c r="DD1349" s="2"/>
      <c r="DE1349" s="2"/>
      <c r="DF1349" s="2"/>
      <c r="DG1349" s="2"/>
      <c r="DH1349" s="2"/>
      <c r="DI1349" s="2"/>
      <c r="DJ1349" s="2"/>
      <c r="DK1349" s="2"/>
      <c r="DL1349" s="2"/>
      <c r="DM1349" s="2"/>
      <c r="DN1349" s="2"/>
      <c r="DO1349" s="2"/>
      <c r="DP1349" s="2"/>
      <c r="DQ1349" s="2"/>
      <c r="DR1349" s="2"/>
      <c r="DS1349" s="2"/>
      <c r="DT1349" s="2"/>
      <c r="DU1349" s="2"/>
      <c r="DV1349" s="2"/>
      <c r="DW1349" s="2"/>
      <c r="DX1349" s="2"/>
      <c r="DY1349" s="2"/>
      <c r="DZ1349" s="2"/>
      <c r="EA1349" s="2"/>
      <c r="EB1349" s="2"/>
      <c r="EC1349" s="2"/>
      <c r="ED1349" s="2"/>
      <c r="EE1349" s="2"/>
      <c r="EF1349" s="2"/>
      <c r="EG1349" s="2"/>
      <c r="EH1349" s="2"/>
      <c r="EI1349" s="2"/>
      <c r="EJ1349" s="2"/>
      <c r="EK1349" s="2"/>
      <c r="EL1349" s="2"/>
      <c r="EM1349" s="2"/>
      <c r="EN1349" s="2"/>
      <c r="EO1349" s="2"/>
      <c r="EP1349" s="2"/>
      <c r="EQ1349" s="2"/>
      <c r="ER1349" s="2"/>
      <c r="ES1349" s="2"/>
      <c r="ET1349" s="2"/>
      <c r="EU1349" s="2"/>
      <c r="EV1349" s="2"/>
      <c r="EW1349" s="2"/>
      <c r="EX1349" s="2"/>
      <c r="EY1349" s="2"/>
    </row>
    <row r="1350" spans="1:155" x14ac:dyDescent="0.15">
      <c r="A1350" s="115"/>
      <c r="B1350" s="116"/>
      <c r="C1350" s="7"/>
      <c r="D1350" s="95"/>
      <c r="E1350" s="93"/>
      <c r="F1350" s="14"/>
      <c r="G1350" s="14"/>
      <c r="H1350" s="14"/>
      <c r="I1350" s="14"/>
      <c r="J1350" s="13"/>
      <c r="K1350" s="29"/>
      <c r="L1350" s="2"/>
      <c r="M1350" s="17"/>
      <c r="N1350" s="12"/>
      <c r="O1350" s="12"/>
      <c r="P1350" s="17"/>
      <c r="Q1350" s="14"/>
      <c r="R1350" s="20"/>
      <c r="S1350" s="14"/>
      <c r="T1350" s="4"/>
      <c r="U1350" s="29"/>
      <c r="V1350" s="3"/>
      <c r="W1350" s="3"/>
      <c r="X1350" s="3"/>
      <c r="Y1350" s="29"/>
      <c r="Z1350" s="3"/>
      <c r="AA1350" s="1"/>
      <c r="AB1350" s="3"/>
      <c r="AC1350" s="3"/>
      <c r="AD1350" s="3"/>
      <c r="AE1350" s="3"/>
      <c r="AF1350" s="3"/>
      <c r="AG1350" s="11"/>
      <c r="AH1350" s="3"/>
      <c r="AI1350" s="3"/>
      <c r="AJ1350" s="2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  <c r="CO1350" s="2"/>
      <c r="CP1350" s="2"/>
      <c r="CQ1350" s="2"/>
      <c r="CR1350" s="2"/>
      <c r="CS1350" s="2"/>
      <c r="CT1350" s="2"/>
      <c r="CU1350" s="2"/>
      <c r="CV1350" s="2"/>
      <c r="CW1350" s="2"/>
      <c r="CX1350" s="2"/>
      <c r="CY1350" s="2"/>
      <c r="CZ1350" s="2"/>
      <c r="DA1350" s="2"/>
      <c r="DB1350" s="2"/>
      <c r="DC1350" s="2"/>
      <c r="DD1350" s="2"/>
      <c r="DE1350" s="2"/>
      <c r="DF1350" s="2"/>
      <c r="DG1350" s="2"/>
      <c r="DH1350" s="2"/>
      <c r="DI1350" s="2"/>
      <c r="DJ1350" s="2"/>
      <c r="DK1350" s="2"/>
      <c r="DL1350" s="2"/>
      <c r="DM1350" s="2"/>
      <c r="DN1350" s="2"/>
      <c r="DO1350" s="2"/>
      <c r="DP1350" s="2"/>
      <c r="DQ1350" s="2"/>
      <c r="DR1350" s="2"/>
      <c r="DS1350" s="2"/>
      <c r="DT1350" s="2"/>
      <c r="DU1350" s="2"/>
      <c r="DV1350" s="2"/>
      <c r="DW1350" s="2"/>
      <c r="DX1350" s="2"/>
      <c r="DY1350" s="2"/>
      <c r="DZ1350" s="2"/>
      <c r="EA1350" s="2"/>
      <c r="EB1350" s="2"/>
      <c r="EC1350" s="2"/>
      <c r="ED1350" s="2"/>
      <c r="EE1350" s="2"/>
      <c r="EF1350" s="2"/>
      <c r="EG1350" s="2"/>
      <c r="EH1350" s="2"/>
      <c r="EI1350" s="2"/>
      <c r="EJ1350" s="2"/>
      <c r="EK1350" s="2"/>
      <c r="EL1350" s="2"/>
      <c r="EM1350" s="2"/>
      <c r="EN1350" s="2"/>
      <c r="EO1350" s="2"/>
      <c r="EP1350" s="2"/>
      <c r="EQ1350" s="2"/>
      <c r="ER1350" s="2"/>
      <c r="ES1350" s="2"/>
      <c r="ET1350" s="2"/>
      <c r="EU1350" s="2"/>
      <c r="EV1350" s="2"/>
      <c r="EW1350" s="2"/>
      <c r="EX1350" s="2"/>
      <c r="EY1350" s="2"/>
    </row>
    <row r="1351" spans="1:155" x14ac:dyDescent="0.15">
      <c r="A1351" s="115"/>
      <c r="B1351" s="116"/>
      <c r="C1351" s="7"/>
      <c r="D1351" s="95"/>
      <c r="E1351" s="93"/>
      <c r="F1351" s="14"/>
      <c r="G1351" s="14"/>
      <c r="H1351" s="14"/>
      <c r="I1351" s="14"/>
      <c r="J1351" s="13"/>
      <c r="K1351" s="29"/>
      <c r="L1351" s="2"/>
      <c r="M1351" s="17"/>
      <c r="N1351" s="12"/>
      <c r="O1351" s="12"/>
      <c r="P1351" s="17"/>
      <c r="Q1351" s="14"/>
      <c r="R1351" s="20"/>
      <c r="S1351" s="14"/>
      <c r="T1351" s="4"/>
      <c r="U1351" s="29"/>
      <c r="V1351" s="3"/>
      <c r="W1351" s="3"/>
      <c r="X1351" s="3"/>
      <c r="Y1351" s="29"/>
      <c r="Z1351" s="3"/>
      <c r="AA1351" s="1"/>
      <c r="AB1351" s="3"/>
      <c r="AC1351" s="3"/>
      <c r="AD1351" s="3"/>
      <c r="AE1351" s="3"/>
      <c r="AF1351" s="3"/>
      <c r="AG1351" s="11"/>
      <c r="AH1351" s="3"/>
      <c r="AI1351" s="3"/>
      <c r="AJ1351" s="2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  <c r="CO1351" s="2"/>
      <c r="CP1351" s="2"/>
      <c r="CQ1351" s="2"/>
      <c r="CR1351" s="2"/>
      <c r="CS1351" s="2"/>
      <c r="CT1351" s="2"/>
      <c r="CU1351" s="2"/>
      <c r="CV1351" s="2"/>
      <c r="CW1351" s="2"/>
      <c r="CX1351" s="2"/>
      <c r="CY1351" s="2"/>
      <c r="CZ1351" s="2"/>
      <c r="DA1351" s="2"/>
      <c r="DB1351" s="2"/>
      <c r="DC1351" s="2"/>
      <c r="DD1351" s="2"/>
      <c r="DE1351" s="2"/>
      <c r="DF1351" s="2"/>
      <c r="DG1351" s="2"/>
      <c r="DH1351" s="2"/>
      <c r="DI1351" s="2"/>
      <c r="DJ1351" s="2"/>
      <c r="DK1351" s="2"/>
      <c r="DL1351" s="2"/>
      <c r="DM1351" s="2"/>
      <c r="DN1351" s="2"/>
      <c r="DO1351" s="2"/>
      <c r="DP1351" s="2"/>
      <c r="DQ1351" s="2"/>
      <c r="DR1351" s="2"/>
      <c r="DS1351" s="2"/>
      <c r="DT1351" s="2"/>
      <c r="DU1351" s="2"/>
      <c r="DV1351" s="2"/>
      <c r="DW1351" s="2"/>
      <c r="DX1351" s="2"/>
      <c r="DY1351" s="2"/>
      <c r="DZ1351" s="2"/>
      <c r="EA1351" s="2"/>
      <c r="EB1351" s="2"/>
      <c r="EC1351" s="2"/>
      <c r="ED1351" s="2"/>
      <c r="EE1351" s="2"/>
      <c r="EF1351" s="2"/>
      <c r="EG1351" s="2"/>
      <c r="EH1351" s="2"/>
      <c r="EI1351" s="2"/>
      <c r="EJ1351" s="2"/>
      <c r="EK1351" s="2"/>
      <c r="EL1351" s="2"/>
      <c r="EM1351" s="2"/>
      <c r="EN1351" s="2"/>
      <c r="EO1351" s="2"/>
      <c r="EP1351" s="2"/>
      <c r="EQ1351" s="2"/>
      <c r="ER1351" s="2"/>
      <c r="ES1351" s="2"/>
      <c r="ET1351" s="2"/>
      <c r="EU1351" s="2"/>
      <c r="EV1351" s="2"/>
      <c r="EW1351" s="2"/>
      <c r="EX1351" s="2"/>
      <c r="EY1351" s="2"/>
    </row>
    <row r="1352" spans="1:155" x14ac:dyDescent="0.15">
      <c r="A1352" s="115"/>
      <c r="B1352" s="116"/>
      <c r="C1352" s="7"/>
      <c r="D1352" s="95"/>
      <c r="E1352" s="93"/>
      <c r="F1352" s="14"/>
      <c r="G1352" s="14"/>
      <c r="H1352" s="14"/>
      <c r="I1352" s="14"/>
      <c r="J1352" s="13"/>
      <c r="K1352" s="29"/>
      <c r="L1352" s="2"/>
      <c r="M1352" s="17"/>
      <c r="N1352" s="12"/>
      <c r="O1352" s="12"/>
      <c r="P1352" s="17"/>
      <c r="Q1352" s="14"/>
      <c r="R1352" s="20"/>
      <c r="S1352" s="14"/>
      <c r="T1352" s="4"/>
      <c r="U1352" s="29"/>
      <c r="V1352" s="3"/>
      <c r="W1352" s="3"/>
      <c r="X1352" s="3"/>
      <c r="Y1352" s="29"/>
      <c r="Z1352" s="3"/>
      <c r="AA1352" s="1"/>
      <c r="AB1352" s="3"/>
      <c r="AC1352" s="3"/>
      <c r="AD1352" s="3"/>
      <c r="AE1352" s="3"/>
      <c r="AF1352" s="3"/>
      <c r="AG1352" s="11"/>
      <c r="AH1352" s="3"/>
      <c r="AI1352" s="3"/>
      <c r="AJ1352" s="2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  <c r="CO1352" s="2"/>
      <c r="CP1352" s="2"/>
      <c r="CQ1352" s="2"/>
      <c r="CR1352" s="2"/>
      <c r="CS1352" s="2"/>
      <c r="CT1352" s="2"/>
      <c r="CU1352" s="2"/>
      <c r="CV1352" s="2"/>
      <c r="CW1352" s="2"/>
      <c r="CX1352" s="2"/>
      <c r="CY1352" s="2"/>
      <c r="CZ1352" s="2"/>
      <c r="DA1352" s="2"/>
      <c r="DB1352" s="2"/>
      <c r="DC1352" s="2"/>
      <c r="DD1352" s="2"/>
      <c r="DE1352" s="2"/>
      <c r="DF1352" s="2"/>
      <c r="DG1352" s="2"/>
      <c r="DH1352" s="2"/>
      <c r="DI1352" s="2"/>
      <c r="DJ1352" s="2"/>
      <c r="DK1352" s="2"/>
      <c r="DL1352" s="2"/>
      <c r="DM1352" s="2"/>
      <c r="DN1352" s="2"/>
      <c r="DO1352" s="2"/>
      <c r="DP1352" s="2"/>
      <c r="DQ1352" s="2"/>
      <c r="DR1352" s="2"/>
      <c r="DS1352" s="2"/>
      <c r="DT1352" s="2"/>
      <c r="DU1352" s="2"/>
      <c r="DV1352" s="2"/>
      <c r="DW1352" s="2"/>
      <c r="DX1352" s="2"/>
      <c r="DY1352" s="2"/>
      <c r="DZ1352" s="2"/>
      <c r="EA1352" s="2"/>
      <c r="EB1352" s="2"/>
      <c r="EC1352" s="2"/>
      <c r="ED1352" s="2"/>
      <c r="EE1352" s="2"/>
      <c r="EF1352" s="2"/>
      <c r="EG1352" s="2"/>
      <c r="EH1352" s="2"/>
      <c r="EI1352" s="2"/>
      <c r="EJ1352" s="2"/>
      <c r="EK1352" s="2"/>
      <c r="EL1352" s="2"/>
      <c r="EM1352" s="2"/>
      <c r="EN1352" s="2"/>
      <c r="EO1352" s="2"/>
      <c r="EP1352" s="2"/>
      <c r="EQ1352" s="2"/>
      <c r="ER1352" s="2"/>
      <c r="ES1352" s="2"/>
      <c r="ET1352" s="2"/>
      <c r="EU1352" s="2"/>
      <c r="EV1352" s="2"/>
      <c r="EW1352" s="2"/>
      <c r="EX1352" s="2"/>
      <c r="EY1352" s="2"/>
    </row>
    <row r="1353" spans="1:155" x14ac:dyDescent="0.15">
      <c r="A1353" s="115"/>
      <c r="B1353" s="116"/>
      <c r="C1353" s="7"/>
      <c r="D1353" s="95"/>
      <c r="E1353" s="93"/>
      <c r="F1353" s="14"/>
      <c r="G1353" s="14"/>
      <c r="H1353" s="14"/>
      <c r="I1353" s="14"/>
      <c r="J1353" s="13"/>
      <c r="K1353" s="29"/>
      <c r="L1353" s="2"/>
      <c r="M1353" s="17"/>
      <c r="N1353" s="12"/>
      <c r="O1353" s="12"/>
      <c r="P1353" s="17"/>
      <c r="Q1353" s="14"/>
      <c r="R1353" s="20"/>
      <c r="S1353" s="14"/>
      <c r="T1353" s="4"/>
      <c r="U1353" s="29"/>
      <c r="V1353" s="3"/>
      <c r="W1353" s="3"/>
      <c r="X1353" s="3"/>
      <c r="Y1353" s="29"/>
      <c r="Z1353" s="3"/>
      <c r="AA1353" s="1"/>
      <c r="AB1353" s="3"/>
      <c r="AC1353" s="3"/>
      <c r="AD1353" s="3"/>
      <c r="AE1353" s="3"/>
      <c r="AF1353" s="3"/>
      <c r="AG1353" s="11"/>
      <c r="AH1353" s="3"/>
      <c r="AI1353" s="3"/>
      <c r="AJ1353" s="2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  <c r="CO1353" s="2"/>
      <c r="CP1353" s="2"/>
      <c r="CQ1353" s="2"/>
      <c r="CR1353" s="2"/>
      <c r="CS1353" s="2"/>
      <c r="CT1353" s="2"/>
      <c r="CU1353" s="2"/>
      <c r="CV1353" s="2"/>
      <c r="CW1353" s="2"/>
      <c r="CX1353" s="2"/>
      <c r="CY1353" s="2"/>
      <c r="CZ1353" s="2"/>
      <c r="DA1353" s="2"/>
      <c r="DB1353" s="2"/>
      <c r="DC1353" s="2"/>
      <c r="DD1353" s="2"/>
      <c r="DE1353" s="2"/>
      <c r="DF1353" s="2"/>
      <c r="DG1353" s="2"/>
      <c r="DH1353" s="2"/>
      <c r="DI1353" s="2"/>
      <c r="DJ1353" s="2"/>
      <c r="DK1353" s="2"/>
      <c r="DL1353" s="2"/>
      <c r="DM1353" s="2"/>
      <c r="DN1353" s="2"/>
      <c r="DO1353" s="2"/>
      <c r="DP1353" s="2"/>
      <c r="DQ1353" s="2"/>
      <c r="DR1353" s="2"/>
      <c r="DS1353" s="2"/>
      <c r="DT1353" s="2"/>
      <c r="DU1353" s="2"/>
      <c r="DV1353" s="2"/>
      <c r="DW1353" s="2"/>
      <c r="DX1353" s="2"/>
      <c r="DY1353" s="2"/>
      <c r="DZ1353" s="2"/>
      <c r="EA1353" s="2"/>
      <c r="EB1353" s="2"/>
      <c r="EC1353" s="2"/>
      <c r="ED1353" s="2"/>
      <c r="EE1353" s="2"/>
      <c r="EF1353" s="2"/>
      <c r="EG1353" s="2"/>
      <c r="EH1353" s="2"/>
      <c r="EI1353" s="2"/>
      <c r="EJ1353" s="2"/>
      <c r="EK1353" s="2"/>
      <c r="EL1353" s="2"/>
      <c r="EM1353" s="2"/>
      <c r="EN1353" s="2"/>
      <c r="EO1353" s="2"/>
      <c r="EP1353" s="2"/>
      <c r="EQ1353" s="2"/>
      <c r="ER1353" s="2"/>
      <c r="ES1353" s="2"/>
      <c r="ET1353" s="2"/>
      <c r="EU1353" s="2"/>
      <c r="EV1353" s="2"/>
      <c r="EW1353" s="2"/>
      <c r="EX1353" s="2"/>
      <c r="EY1353" s="2"/>
    </row>
    <row r="1354" spans="1:155" x14ac:dyDescent="0.15">
      <c r="A1354" s="115"/>
      <c r="B1354" s="116"/>
      <c r="C1354" s="7"/>
      <c r="D1354" s="95"/>
      <c r="E1354" s="93"/>
      <c r="F1354" s="14"/>
      <c r="G1354" s="14"/>
      <c r="H1354" s="14"/>
      <c r="I1354" s="14"/>
      <c r="J1354" s="13"/>
      <c r="K1354" s="29"/>
      <c r="L1354" s="2"/>
      <c r="M1354" s="17"/>
      <c r="N1354" s="12"/>
      <c r="O1354" s="12"/>
      <c r="P1354" s="17"/>
      <c r="Q1354" s="14"/>
      <c r="R1354" s="20"/>
      <c r="S1354" s="14"/>
      <c r="T1354" s="4"/>
      <c r="U1354" s="29"/>
      <c r="V1354" s="3"/>
      <c r="W1354" s="3"/>
      <c r="X1354" s="3"/>
      <c r="Y1354" s="29"/>
      <c r="Z1354" s="3"/>
      <c r="AA1354" s="1"/>
      <c r="AB1354" s="3"/>
      <c r="AC1354" s="3"/>
      <c r="AD1354" s="3"/>
      <c r="AE1354" s="3"/>
      <c r="AF1354" s="3"/>
      <c r="AG1354" s="11"/>
      <c r="AH1354" s="3"/>
      <c r="AI1354" s="3"/>
      <c r="AJ1354" s="2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  <c r="CO1354" s="2"/>
      <c r="CP1354" s="2"/>
      <c r="CQ1354" s="2"/>
      <c r="CR1354" s="2"/>
      <c r="CS1354" s="2"/>
      <c r="CT1354" s="2"/>
      <c r="CU1354" s="2"/>
      <c r="CV1354" s="2"/>
      <c r="CW1354" s="2"/>
      <c r="CX1354" s="2"/>
      <c r="CY1354" s="2"/>
      <c r="CZ1354" s="2"/>
      <c r="DA1354" s="2"/>
      <c r="DB1354" s="2"/>
      <c r="DC1354" s="2"/>
      <c r="DD1354" s="2"/>
      <c r="DE1354" s="2"/>
      <c r="DF1354" s="2"/>
      <c r="DG1354" s="2"/>
      <c r="DH1354" s="2"/>
      <c r="DI1354" s="2"/>
      <c r="DJ1354" s="2"/>
      <c r="DK1354" s="2"/>
      <c r="DL1354" s="2"/>
      <c r="DM1354" s="2"/>
      <c r="DN1354" s="2"/>
      <c r="DO1354" s="2"/>
      <c r="DP1354" s="2"/>
      <c r="DQ1354" s="2"/>
      <c r="DR1354" s="2"/>
      <c r="DS1354" s="2"/>
      <c r="DT1354" s="2"/>
      <c r="DU1354" s="2"/>
      <c r="DV1354" s="2"/>
      <c r="DW1354" s="2"/>
      <c r="DX1354" s="2"/>
      <c r="DY1354" s="2"/>
      <c r="DZ1354" s="2"/>
      <c r="EA1354" s="2"/>
      <c r="EB1354" s="2"/>
      <c r="EC1354" s="2"/>
      <c r="ED1354" s="2"/>
      <c r="EE1354" s="2"/>
      <c r="EF1354" s="2"/>
      <c r="EG1354" s="2"/>
      <c r="EH1354" s="2"/>
      <c r="EI1354" s="2"/>
      <c r="EJ1354" s="2"/>
      <c r="EK1354" s="2"/>
      <c r="EL1354" s="2"/>
      <c r="EM1354" s="2"/>
      <c r="EN1354" s="2"/>
      <c r="EO1354" s="2"/>
      <c r="EP1354" s="2"/>
      <c r="EQ1354" s="2"/>
      <c r="ER1354" s="2"/>
      <c r="ES1354" s="2"/>
      <c r="ET1354" s="2"/>
      <c r="EU1354" s="2"/>
      <c r="EV1354" s="2"/>
      <c r="EW1354" s="2"/>
      <c r="EX1354" s="2"/>
      <c r="EY1354" s="2"/>
    </row>
    <row r="1355" spans="1:155" x14ac:dyDescent="0.15">
      <c r="A1355" s="115"/>
      <c r="B1355" s="116"/>
      <c r="C1355" s="7"/>
      <c r="D1355" s="95"/>
      <c r="E1355" s="93"/>
      <c r="F1355" s="14"/>
      <c r="G1355" s="14"/>
      <c r="H1355" s="14"/>
      <c r="I1355" s="14"/>
      <c r="J1355" s="13"/>
      <c r="K1355" s="29"/>
      <c r="L1355" s="2"/>
      <c r="M1355" s="17"/>
      <c r="N1355" s="12"/>
      <c r="O1355" s="12"/>
      <c r="P1355" s="17"/>
      <c r="Q1355" s="14"/>
      <c r="R1355" s="20"/>
      <c r="S1355" s="14"/>
      <c r="T1355" s="4"/>
      <c r="U1355" s="29"/>
      <c r="V1355" s="3"/>
      <c r="W1355" s="3"/>
      <c r="X1355" s="3"/>
      <c r="Y1355" s="29"/>
      <c r="Z1355" s="3"/>
      <c r="AA1355" s="1"/>
      <c r="AB1355" s="3"/>
      <c r="AC1355" s="3"/>
      <c r="AD1355" s="3"/>
      <c r="AE1355" s="3"/>
      <c r="AF1355" s="3"/>
      <c r="AG1355" s="11"/>
      <c r="AH1355" s="3"/>
      <c r="AI1355" s="3"/>
      <c r="AJ1355" s="2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  <c r="CO1355" s="2"/>
      <c r="CP1355" s="2"/>
      <c r="CQ1355" s="2"/>
      <c r="CR1355" s="2"/>
      <c r="CS1355" s="2"/>
      <c r="CT1355" s="2"/>
      <c r="CU1355" s="2"/>
      <c r="CV1355" s="2"/>
      <c r="CW1355" s="2"/>
      <c r="CX1355" s="2"/>
      <c r="CY1355" s="2"/>
      <c r="CZ1355" s="2"/>
      <c r="DA1355" s="2"/>
      <c r="DB1355" s="2"/>
      <c r="DC1355" s="2"/>
      <c r="DD1355" s="2"/>
      <c r="DE1355" s="2"/>
      <c r="DF1355" s="2"/>
      <c r="DG1355" s="2"/>
      <c r="DH1355" s="2"/>
      <c r="DI1355" s="2"/>
      <c r="DJ1355" s="2"/>
      <c r="DK1355" s="2"/>
      <c r="DL1355" s="2"/>
      <c r="DM1355" s="2"/>
      <c r="DN1355" s="2"/>
      <c r="DO1355" s="2"/>
      <c r="DP1355" s="2"/>
      <c r="DQ1355" s="2"/>
      <c r="DR1355" s="2"/>
      <c r="DS1355" s="2"/>
      <c r="DT1355" s="2"/>
      <c r="DU1355" s="2"/>
      <c r="DV1355" s="2"/>
      <c r="DW1355" s="2"/>
      <c r="DX1355" s="2"/>
      <c r="DY1355" s="2"/>
      <c r="DZ1355" s="2"/>
      <c r="EA1355" s="2"/>
      <c r="EB1355" s="2"/>
      <c r="EC1355" s="2"/>
      <c r="ED1355" s="2"/>
      <c r="EE1355" s="2"/>
      <c r="EF1355" s="2"/>
      <c r="EG1355" s="2"/>
      <c r="EH1355" s="2"/>
      <c r="EI1355" s="2"/>
      <c r="EJ1355" s="2"/>
      <c r="EK1355" s="2"/>
      <c r="EL1355" s="2"/>
      <c r="EM1355" s="2"/>
      <c r="EN1355" s="2"/>
      <c r="EO1355" s="2"/>
      <c r="EP1355" s="2"/>
      <c r="EQ1355" s="2"/>
      <c r="ER1355" s="2"/>
      <c r="ES1355" s="2"/>
      <c r="ET1355" s="2"/>
      <c r="EU1355" s="2"/>
      <c r="EV1355" s="2"/>
      <c r="EW1355" s="2"/>
      <c r="EX1355" s="2"/>
      <c r="EY1355" s="2"/>
    </row>
    <row r="1356" spans="1:155" x14ac:dyDescent="0.15">
      <c r="A1356" s="115"/>
      <c r="B1356" s="116"/>
      <c r="C1356" s="7"/>
      <c r="D1356" s="95"/>
      <c r="E1356" s="93"/>
      <c r="F1356" s="14"/>
      <c r="G1356" s="14"/>
      <c r="H1356" s="14"/>
      <c r="I1356" s="14"/>
      <c r="J1356" s="13"/>
      <c r="K1356" s="29"/>
      <c r="L1356" s="2"/>
      <c r="M1356" s="17"/>
      <c r="N1356" s="12"/>
      <c r="O1356" s="12"/>
      <c r="P1356" s="17"/>
      <c r="Q1356" s="14"/>
      <c r="R1356" s="20"/>
      <c r="S1356" s="14"/>
      <c r="T1356" s="4"/>
      <c r="U1356" s="29"/>
      <c r="V1356" s="3"/>
      <c r="W1356" s="3"/>
      <c r="X1356" s="3"/>
      <c r="Y1356" s="29"/>
      <c r="Z1356" s="3"/>
      <c r="AA1356" s="1"/>
      <c r="AB1356" s="3"/>
      <c r="AC1356" s="3"/>
      <c r="AD1356" s="3"/>
      <c r="AE1356" s="3"/>
      <c r="AF1356" s="3"/>
      <c r="AG1356" s="11"/>
      <c r="AH1356" s="3"/>
      <c r="AI1356" s="3"/>
      <c r="AJ1356" s="2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  <c r="CO1356" s="2"/>
      <c r="CP1356" s="2"/>
      <c r="CQ1356" s="2"/>
      <c r="CR1356" s="2"/>
      <c r="CS1356" s="2"/>
      <c r="CT1356" s="2"/>
      <c r="CU1356" s="2"/>
      <c r="CV1356" s="2"/>
      <c r="CW1356" s="2"/>
      <c r="CX1356" s="2"/>
      <c r="CY1356" s="2"/>
      <c r="CZ1356" s="2"/>
      <c r="DA1356" s="2"/>
      <c r="DB1356" s="2"/>
      <c r="DC1356" s="2"/>
      <c r="DD1356" s="2"/>
      <c r="DE1356" s="2"/>
      <c r="DF1356" s="2"/>
      <c r="DG1356" s="2"/>
      <c r="DH1356" s="2"/>
      <c r="DI1356" s="2"/>
      <c r="DJ1356" s="2"/>
      <c r="DK1356" s="2"/>
      <c r="DL1356" s="2"/>
      <c r="DM1356" s="2"/>
      <c r="DN1356" s="2"/>
      <c r="DO1356" s="2"/>
      <c r="DP1356" s="2"/>
      <c r="DQ1356" s="2"/>
      <c r="DR1356" s="2"/>
      <c r="DS1356" s="2"/>
      <c r="DT1356" s="2"/>
      <c r="DU1356" s="2"/>
      <c r="DV1356" s="2"/>
      <c r="DW1356" s="2"/>
      <c r="DX1356" s="2"/>
      <c r="DY1356" s="2"/>
      <c r="DZ1356" s="2"/>
      <c r="EA1356" s="2"/>
      <c r="EB1356" s="2"/>
      <c r="EC1356" s="2"/>
      <c r="ED1356" s="2"/>
      <c r="EE1356" s="2"/>
      <c r="EF1356" s="2"/>
      <c r="EG1356" s="2"/>
      <c r="EH1356" s="2"/>
      <c r="EI1356" s="2"/>
      <c r="EJ1356" s="2"/>
      <c r="EK1356" s="2"/>
      <c r="EL1356" s="2"/>
      <c r="EM1356" s="2"/>
      <c r="EN1356" s="2"/>
      <c r="EO1356" s="2"/>
      <c r="EP1356" s="2"/>
      <c r="EQ1356" s="2"/>
      <c r="ER1356" s="2"/>
      <c r="ES1356" s="2"/>
      <c r="ET1356" s="2"/>
      <c r="EU1356" s="2"/>
      <c r="EV1356" s="2"/>
      <c r="EW1356" s="2"/>
      <c r="EX1356" s="2"/>
      <c r="EY1356" s="2"/>
    </row>
    <row r="1357" spans="1:155" x14ac:dyDescent="0.15">
      <c r="A1357" s="115"/>
      <c r="B1357" s="116"/>
      <c r="C1357" s="7"/>
      <c r="D1357" s="95"/>
      <c r="E1357" s="93"/>
      <c r="F1357" s="14"/>
      <c r="G1357" s="14"/>
      <c r="H1357" s="14"/>
      <c r="I1357" s="14"/>
      <c r="J1357" s="13"/>
      <c r="K1357" s="29"/>
      <c r="L1357" s="2"/>
      <c r="M1357" s="17"/>
      <c r="N1357" s="12"/>
      <c r="O1357" s="12"/>
      <c r="P1357" s="17"/>
      <c r="Q1357" s="14"/>
      <c r="R1357" s="20"/>
      <c r="S1357" s="14"/>
      <c r="T1357" s="4"/>
      <c r="U1357" s="29"/>
      <c r="V1357" s="3"/>
      <c r="W1357" s="3"/>
      <c r="X1357" s="3"/>
      <c r="Y1357" s="29"/>
      <c r="Z1357" s="3"/>
      <c r="AA1357" s="1"/>
      <c r="AB1357" s="3"/>
      <c r="AC1357" s="3"/>
      <c r="AD1357" s="3"/>
      <c r="AE1357" s="3"/>
      <c r="AF1357" s="3"/>
      <c r="AG1357" s="11"/>
      <c r="AH1357" s="3"/>
      <c r="AI1357" s="3"/>
      <c r="AJ1357" s="2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  <c r="CO1357" s="2"/>
      <c r="CP1357" s="2"/>
      <c r="CQ1357" s="2"/>
      <c r="CR1357" s="2"/>
      <c r="CS1357" s="2"/>
      <c r="CT1357" s="2"/>
      <c r="CU1357" s="2"/>
      <c r="CV1357" s="2"/>
      <c r="CW1357" s="2"/>
      <c r="CX1357" s="2"/>
      <c r="CY1357" s="2"/>
      <c r="CZ1357" s="2"/>
      <c r="DA1357" s="2"/>
      <c r="DB1357" s="2"/>
      <c r="DC1357" s="2"/>
      <c r="DD1357" s="2"/>
      <c r="DE1357" s="2"/>
      <c r="DF1357" s="2"/>
      <c r="DG1357" s="2"/>
      <c r="DH1357" s="2"/>
      <c r="DI1357" s="2"/>
      <c r="DJ1357" s="2"/>
      <c r="DK1357" s="2"/>
      <c r="DL1357" s="2"/>
      <c r="DM1357" s="2"/>
      <c r="DN1357" s="2"/>
      <c r="DO1357" s="2"/>
      <c r="DP1357" s="2"/>
      <c r="DQ1357" s="2"/>
      <c r="DR1357" s="2"/>
      <c r="DS1357" s="2"/>
      <c r="DT1357" s="2"/>
      <c r="DU1357" s="2"/>
      <c r="DV1357" s="2"/>
      <c r="DW1357" s="2"/>
      <c r="DX1357" s="2"/>
      <c r="DY1357" s="2"/>
      <c r="DZ1357" s="2"/>
      <c r="EA1357" s="2"/>
      <c r="EB1357" s="2"/>
      <c r="EC1357" s="2"/>
      <c r="ED1357" s="2"/>
      <c r="EE1357" s="2"/>
      <c r="EF1357" s="2"/>
      <c r="EG1357" s="2"/>
      <c r="EH1357" s="2"/>
      <c r="EI1357" s="2"/>
      <c r="EJ1357" s="2"/>
      <c r="EK1357" s="2"/>
      <c r="EL1357" s="2"/>
      <c r="EM1357" s="2"/>
      <c r="EN1357" s="2"/>
      <c r="EO1357" s="2"/>
      <c r="EP1357" s="2"/>
      <c r="EQ1357" s="2"/>
      <c r="ER1357" s="2"/>
      <c r="ES1357" s="2"/>
      <c r="ET1357" s="2"/>
      <c r="EU1357" s="2"/>
      <c r="EV1357" s="2"/>
      <c r="EW1357" s="2"/>
      <c r="EX1357" s="2"/>
      <c r="EY1357" s="2"/>
    </row>
    <row r="1358" spans="1:155" x14ac:dyDescent="0.15">
      <c r="A1358" s="115"/>
      <c r="B1358" s="116"/>
      <c r="C1358" s="7"/>
      <c r="D1358" s="95"/>
      <c r="E1358" s="93"/>
      <c r="F1358" s="14"/>
      <c r="G1358" s="14"/>
      <c r="H1358" s="14"/>
      <c r="I1358" s="14"/>
      <c r="J1358" s="13"/>
      <c r="K1358" s="29"/>
      <c r="L1358" s="2"/>
      <c r="M1358" s="17"/>
      <c r="N1358" s="12"/>
      <c r="O1358" s="12"/>
      <c r="P1358" s="17"/>
      <c r="Q1358" s="14"/>
      <c r="R1358" s="20"/>
      <c r="S1358" s="14"/>
      <c r="T1358" s="4"/>
      <c r="U1358" s="29"/>
      <c r="V1358" s="3"/>
      <c r="W1358" s="3"/>
      <c r="X1358" s="3"/>
      <c r="Y1358" s="29"/>
      <c r="Z1358" s="3"/>
      <c r="AA1358" s="1"/>
      <c r="AB1358" s="3"/>
      <c r="AC1358" s="3"/>
      <c r="AD1358" s="3"/>
      <c r="AE1358" s="3"/>
      <c r="AF1358" s="3"/>
      <c r="AG1358" s="11"/>
      <c r="AH1358" s="3"/>
      <c r="AI1358" s="3"/>
      <c r="AJ1358" s="2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  <c r="CN1358" s="2"/>
      <c r="CO1358" s="2"/>
      <c r="CP1358" s="2"/>
      <c r="CQ1358" s="2"/>
      <c r="CR1358" s="2"/>
      <c r="CS1358" s="2"/>
      <c r="CT1358" s="2"/>
      <c r="CU1358" s="2"/>
      <c r="CV1358" s="2"/>
      <c r="CW1358" s="2"/>
      <c r="CX1358" s="2"/>
      <c r="CY1358" s="2"/>
      <c r="CZ1358" s="2"/>
      <c r="DA1358" s="2"/>
      <c r="DB1358" s="2"/>
      <c r="DC1358" s="2"/>
      <c r="DD1358" s="2"/>
      <c r="DE1358" s="2"/>
      <c r="DF1358" s="2"/>
      <c r="DG1358" s="2"/>
      <c r="DH1358" s="2"/>
      <c r="DI1358" s="2"/>
      <c r="DJ1358" s="2"/>
      <c r="DK1358" s="2"/>
      <c r="DL1358" s="2"/>
      <c r="DM1358" s="2"/>
      <c r="DN1358" s="2"/>
      <c r="DO1358" s="2"/>
      <c r="DP1358" s="2"/>
      <c r="DQ1358" s="2"/>
      <c r="DR1358" s="2"/>
      <c r="DS1358" s="2"/>
      <c r="DT1358" s="2"/>
      <c r="DU1358" s="2"/>
      <c r="DV1358" s="2"/>
      <c r="DW1358" s="2"/>
      <c r="DX1358" s="2"/>
      <c r="DY1358" s="2"/>
      <c r="DZ1358" s="2"/>
      <c r="EA1358" s="2"/>
      <c r="EB1358" s="2"/>
      <c r="EC1358" s="2"/>
      <c r="ED1358" s="2"/>
      <c r="EE1358" s="2"/>
      <c r="EF1358" s="2"/>
      <c r="EG1358" s="2"/>
      <c r="EH1358" s="2"/>
      <c r="EI1358" s="2"/>
      <c r="EJ1358" s="2"/>
      <c r="EK1358" s="2"/>
      <c r="EL1358" s="2"/>
      <c r="EM1358" s="2"/>
      <c r="EN1358" s="2"/>
      <c r="EO1358" s="2"/>
      <c r="EP1358" s="2"/>
      <c r="EQ1358" s="2"/>
      <c r="ER1358" s="2"/>
      <c r="ES1358" s="2"/>
      <c r="ET1358" s="2"/>
      <c r="EU1358" s="2"/>
      <c r="EV1358" s="2"/>
      <c r="EW1358" s="2"/>
      <c r="EX1358" s="2"/>
      <c r="EY1358" s="2"/>
    </row>
    <row r="1359" spans="1:155" x14ac:dyDescent="0.15">
      <c r="A1359" s="115"/>
      <c r="B1359" s="116"/>
      <c r="C1359" s="7"/>
      <c r="D1359" s="95"/>
      <c r="E1359" s="93"/>
      <c r="F1359" s="14"/>
      <c r="G1359" s="14"/>
      <c r="H1359" s="14"/>
      <c r="I1359" s="14"/>
      <c r="J1359" s="13"/>
      <c r="K1359" s="29"/>
      <c r="L1359" s="2"/>
      <c r="M1359" s="17"/>
      <c r="N1359" s="12"/>
      <c r="O1359" s="12"/>
      <c r="P1359" s="17"/>
      <c r="Q1359" s="14"/>
      <c r="R1359" s="20"/>
      <c r="S1359" s="14"/>
      <c r="T1359" s="4"/>
      <c r="U1359" s="29"/>
      <c r="V1359" s="3"/>
      <c r="W1359" s="3"/>
      <c r="X1359" s="3"/>
      <c r="Y1359" s="29"/>
      <c r="Z1359" s="3"/>
      <c r="AA1359" s="1"/>
      <c r="AB1359" s="3"/>
      <c r="AC1359" s="3"/>
      <c r="AD1359" s="3"/>
      <c r="AE1359" s="3"/>
      <c r="AF1359" s="3"/>
      <c r="AG1359" s="11"/>
      <c r="AH1359" s="3"/>
      <c r="AI1359" s="3"/>
      <c r="AJ1359" s="2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  <c r="CN1359" s="2"/>
      <c r="CO1359" s="2"/>
      <c r="CP1359" s="2"/>
      <c r="CQ1359" s="2"/>
      <c r="CR1359" s="2"/>
      <c r="CS1359" s="2"/>
      <c r="CT1359" s="2"/>
      <c r="CU1359" s="2"/>
      <c r="CV1359" s="2"/>
      <c r="CW1359" s="2"/>
      <c r="CX1359" s="2"/>
      <c r="CY1359" s="2"/>
      <c r="CZ1359" s="2"/>
      <c r="DA1359" s="2"/>
      <c r="DB1359" s="2"/>
      <c r="DC1359" s="2"/>
      <c r="DD1359" s="2"/>
      <c r="DE1359" s="2"/>
      <c r="DF1359" s="2"/>
      <c r="DG1359" s="2"/>
      <c r="DH1359" s="2"/>
      <c r="DI1359" s="2"/>
      <c r="DJ1359" s="2"/>
      <c r="DK1359" s="2"/>
      <c r="DL1359" s="2"/>
      <c r="DM1359" s="2"/>
      <c r="DN1359" s="2"/>
      <c r="DO1359" s="2"/>
      <c r="DP1359" s="2"/>
      <c r="DQ1359" s="2"/>
      <c r="DR1359" s="2"/>
      <c r="DS1359" s="2"/>
      <c r="DT1359" s="2"/>
      <c r="DU1359" s="2"/>
      <c r="DV1359" s="2"/>
      <c r="DW1359" s="2"/>
      <c r="DX1359" s="2"/>
      <c r="DY1359" s="2"/>
      <c r="DZ1359" s="2"/>
      <c r="EA1359" s="2"/>
      <c r="EB1359" s="2"/>
      <c r="EC1359" s="2"/>
      <c r="ED1359" s="2"/>
      <c r="EE1359" s="2"/>
      <c r="EF1359" s="2"/>
      <c r="EG1359" s="2"/>
      <c r="EH1359" s="2"/>
      <c r="EI1359" s="2"/>
      <c r="EJ1359" s="2"/>
      <c r="EK1359" s="2"/>
      <c r="EL1359" s="2"/>
      <c r="EM1359" s="2"/>
      <c r="EN1359" s="2"/>
      <c r="EO1359" s="2"/>
      <c r="EP1359" s="2"/>
      <c r="EQ1359" s="2"/>
      <c r="ER1359" s="2"/>
      <c r="ES1359" s="2"/>
      <c r="ET1359" s="2"/>
      <c r="EU1359" s="2"/>
      <c r="EV1359" s="2"/>
      <c r="EW1359" s="2"/>
      <c r="EX1359" s="2"/>
      <c r="EY1359" s="2"/>
    </row>
    <row r="1360" spans="1:155" x14ac:dyDescent="0.15">
      <c r="A1360" s="115"/>
      <c r="B1360" s="116"/>
      <c r="C1360" s="7"/>
      <c r="D1360" s="95"/>
      <c r="E1360" s="93"/>
      <c r="F1360" s="14"/>
      <c r="G1360" s="14"/>
      <c r="H1360" s="14"/>
      <c r="I1360" s="14"/>
      <c r="J1360" s="13"/>
      <c r="K1360" s="29"/>
      <c r="L1360" s="2"/>
      <c r="M1360" s="17"/>
      <c r="N1360" s="12"/>
      <c r="O1360" s="12"/>
      <c r="P1360" s="17"/>
      <c r="Q1360" s="14"/>
      <c r="R1360" s="20"/>
      <c r="S1360" s="14"/>
      <c r="T1360" s="4"/>
      <c r="U1360" s="29"/>
      <c r="V1360" s="3"/>
      <c r="W1360" s="3"/>
      <c r="X1360" s="3"/>
      <c r="Y1360" s="29"/>
      <c r="Z1360" s="3"/>
      <c r="AA1360" s="1"/>
      <c r="AB1360" s="3"/>
      <c r="AC1360" s="3"/>
      <c r="AD1360" s="3"/>
      <c r="AE1360" s="3"/>
      <c r="AF1360" s="3"/>
      <c r="AG1360" s="11"/>
      <c r="AH1360" s="3"/>
      <c r="AI1360" s="3"/>
      <c r="AJ1360" s="2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  <c r="CN1360" s="2"/>
      <c r="CO1360" s="2"/>
      <c r="CP1360" s="2"/>
      <c r="CQ1360" s="2"/>
      <c r="CR1360" s="2"/>
      <c r="CS1360" s="2"/>
      <c r="CT1360" s="2"/>
      <c r="CU1360" s="2"/>
      <c r="CV1360" s="2"/>
      <c r="CW1360" s="2"/>
      <c r="CX1360" s="2"/>
      <c r="CY1360" s="2"/>
      <c r="CZ1360" s="2"/>
      <c r="DA1360" s="2"/>
      <c r="DB1360" s="2"/>
      <c r="DC1360" s="2"/>
      <c r="DD1360" s="2"/>
      <c r="DE1360" s="2"/>
      <c r="DF1360" s="2"/>
      <c r="DG1360" s="2"/>
      <c r="DH1360" s="2"/>
      <c r="DI1360" s="2"/>
      <c r="DJ1360" s="2"/>
      <c r="DK1360" s="2"/>
      <c r="DL1360" s="2"/>
      <c r="DM1360" s="2"/>
      <c r="DN1360" s="2"/>
      <c r="DO1360" s="2"/>
      <c r="DP1360" s="2"/>
      <c r="DQ1360" s="2"/>
      <c r="DR1360" s="2"/>
      <c r="DS1360" s="2"/>
      <c r="DT1360" s="2"/>
      <c r="DU1360" s="2"/>
      <c r="DV1360" s="2"/>
      <c r="DW1360" s="2"/>
      <c r="DX1360" s="2"/>
      <c r="DY1360" s="2"/>
      <c r="DZ1360" s="2"/>
      <c r="EA1360" s="2"/>
      <c r="EB1360" s="2"/>
      <c r="EC1360" s="2"/>
      <c r="ED1360" s="2"/>
      <c r="EE1360" s="2"/>
      <c r="EF1360" s="2"/>
      <c r="EG1360" s="2"/>
      <c r="EH1360" s="2"/>
      <c r="EI1360" s="2"/>
      <c r="EJ1360" s="2"/>
      <c r="EK1360" s="2"/>
      <c r="EL1360" s="2"/>
      <c r="EM1360" s="2"/>
      <c r="EN1360" s="2"/>
      <c r="EO1360" s="2"/>
      <c r="EP1360" s="2"/>
      <c r="EQ1360" s="2"/>
      <c r="ER1360" s="2"/>
      <c r="ES1360" s="2"/>
      <c r="ET1360" s="2"/>
      <c r="EU1360" s="2"/>
      <c r="EV1360" s="2"/>
      <c r="EW1360" s="2"/>
      <c r="EX1360" s="2"/>
      <c r="EY1360" s="2"/>
    </row>
    <row r="1361" spans="1:155" x14ac:dyDescent="0.15">
      <c r="A1361" s="115"/>
      <c r="B1361" s="116"/>
      <c r="C1361" s="7"/>
      <c r="D1361" s="95"/>
      <c r="E1361" s="93"/>
      <c r="F1361" s="14"/>
      <c r="G1361" s="14"/>
      <c r="H1361" s="14"/>
      <c r="I1361" s="14"/>
      <c r="J1361" s="13"/>
      <c r="K1361" s="29"/>
      <c r="L1361" s="2"/>
      <c r="M1361" s="17"/>
      <c r="N1361" s="12"/>
      <c r="O1361" s="12"/>
      <c r="P1361" s="17"/>
      <c r="Q1361" s="14"/>
      <c r="R1361" s="20"/>
      <c r="S1361" s="14"/>
      <c r="T1361" s="4"/>
      <c r="U1361" s="29"/>
      <c r="V1361" s="3"/>
      <c r="W1361" s="3"/>
      <c r="X1361" s="3"/>
      <c r="Y1361" s="29"/>
      <c r="Z1361" s="3"/>
      <c r="AA1361" s="1"/>
      <c r="AB1361" s="3"/>
      <c r="AC1361" s="3"/>
      <c r="AD1361" s="3"/>
      <c r="AE1361" s="3"/>
      <c r="AF1361" s="3"/>
      <c r="AG1361" s="11"/>
      <c r="AH1361" s="3"/>
      <c r="AI1361" s="3"/>
      <c r="AJ1361" s="2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  <c r="CN1361" s="2"/>
      <c r="CO1361" s="2"/>
      <c r="CP1361" s="2"/>
      <c r="CQ1361" s="2"/>
      <c r="CR1361" s="2"/>
      <c r="CS1361" s="2"/>
      <c r="CT1361" s="2"/>
      <c r="CU1361" s="2"/>
      <c r="CV1361" s="2"/>
      <c r="CW1361" s="2"/>
      <c r="CX1361" s="2"/>
      <c r="CY1361" s="2"/>
      <c r="CZ1361" s="2"/>
      <c r="DA1361" s="2"/>
      <c r="DB1361" s="2"/>
      <c r="DC1361" s="2"/>
      <c r="DD1361" s="2"/>
      <c r="DE1361" s="2"/>
      <c r="DF1361" s="2"/>
      <c r="DG1361" s="2"/>
      <c r="DH1361" s="2"/>
      <c r="DI1361" s="2"/>
      <c r="DJ1361" s="2"/>
      <c r="DK1361" s="2"/>
      <c r="DL1361" s="2"/>
      <c r="DM1361" s="2"/>
      <c r="DN1361" s="2"/>
      <c r="DO1361" s="2"/>
      <c r="DP1361" s="2"/>
      <c r="DQ1361" s="2"/>
      <c r="DR1361" s="2"/>
      <c r="DS1361" s="2"/>
      <c r="DT1361" s="2"/>
      <c r="DU1361" s="2"/>
      <c r="DV1361" s="2"/>
      <c r="DW1361" s="2"/>
      <c r="DX1361" s="2"/>
      <c r="DY1361" s="2"/>
      <c r="DZ1361" s="2"/>
      <c r="EA1361" s="2"/>
      <c r="EB1361" s="2"/>
      <c r="EC1361" s="2"/>
      <c r="ED1361" s="2"/>
      <c r="EE1361" s="2"/>
      <c r="EF1361" s="2"/>
      <c r="EG1361" s="2"/>
      <c r="EH1361" s="2"/>
      <c r="EI1361" s="2"/>
      <c r="EJ1361" s="2"/>
      <c r="EK1361" s="2"/>
      <c r="EL1361" s="2"/>
      <c r="EM1361" s="2"/>
      <c r="EN1361" s="2"/>
      <c r="EO1361" s="2"/>
      <c r="EP1361" s="2"/>
      <c r="EQ1361" s="2"/>
      <c r="ER1361" s="2"/>
      <c r="ES1361" s="2"/>
      <c r="ET1361" s="2"/>
      <c r="EU1361" s="2"/>
      <c r="EV1361" s="2"/>
      <c r="EW1361" s="2"/>
      <c r="EX1361" s="2"/>
      <c r="EY1361" s="2"/>
    </row>
    <row r="1362" spans="1:155" x14ac:dyDescent="0.15">
      <c r="A1362" s="115"/>
      <c r="B1362" s="116"/>
      <c r="C1362" s="7"/>
      <c r="D1362" s="95"/>
      <c r="E1362" s="93"/>
      <c r="F1362" s="14"/>
      <c r="G1362" s="14"/>
      <c r="H1362" s="14"/>
      <c r="I1362" s="14"/>
      <c r="J1362" s="13"/>
      <c r="K1362" s="29"/>
      <c r="L1362" s="2"/>
      <c r="M1362" s="17"/>
      <c r="N1362" s="12"/>
      <c r="O1362" s="12"/>
      <c r="P1362" s="17"/>
      <c r="Q1362" s="14"/>
      <c r="R1362" s="20"/>
      <c r="S1362" s="14"/>
      <c r="T1362" s="4"/>
      <c r="U1362" s="29"/>
      <c r="V1362" s="3"/>
      <c r="W1362" s="3"/>
      <c r="X1362" s="3"/>
      <c r="Y1362" s="29"/>
      <c r="Z1362" s="3"/>
      <c r="AA1362" s="1"/>
      <c r="AB1362" s="3"/>
      <c r="AC1362" s="3"/>
      <c r="AD1362" s="3"/>
      <c r="AE1362" s="3"/>
      <c r="AF1362" s="3"/>
      <c r="AG1362" s="11"/>
      <c r="AH1362" s="3"/>
      <c r="AI1362" s="3"/>
      <c r="AJ1362" s="2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  <c r="CN1362" s="2"/>
      <c r="CO1362" s="2"/>
      <c r="CP1362" s="2"/>
      <c r="CQ1362" s="2"/>
      <c r="CR1362" s="2"/>
      <c r="CS1362" s="2"/>
      <c r="CT1362" s="2"/>
      <c r="CU1362" s="2"/>
      <c r="CV1362" s="2"/>
      <c r="CW1362" s="2"/>
      <c r="CX1362" s="2"/>
      <c r="CY1362" s="2"/>
      <c r="CZ1362" s="2"/>
      <c r="DA1362" s="2"/>
      <c r="DB1362" s="2"/>
      <c r="DC1362" s="2"/>
      <c r="DD1362" s="2"/>
      <c r="DE1362" s="2"/>
      <c r="DF1362" s="2"/>
      <c r="DG1362" s="2"/>
      <c r="DH1362" s="2"/>
      <c r="DI1362" s="2"/>
      <c r="DJ1362" s="2"/>
      <c r="DK1362" s="2"/>
      <c r="DL1362" s="2"/>
      <c r="DM1362" s="2"/>
      <c r="DN1362" s="2"/>
      <c r="DO1362" s="2"/>
      <c r="DP1362" s="2"/>
      <c r="DQ1362" s="2"/>
      <c r="DR1362" s="2"/>
      <c r="DS1362" s="2"/>
      <c r="DT1362" s="2"/>
      <c r="DU1362" s="2"/>
      <c r="DV1362" s="2"/>
      <c r="DW1362" s="2"/>
      <c r="DX1362" s="2"/>
      <c r="DY1362" s="2"/>
      <c r="DZ1362" s="2"/>
      <c r="EA1362" s="2"/>
      <c r="EB1362" s="2"/>
      <c r="EC1362" s="2"/>
      <c r="ED1362" s="2"/>
      <c r="EE1362" s="2"/>
      <c r="EF1362" s="2"/>
      <c r="EG1362" s="2"/>
      <c r="EH1362" s="2"/>
      <c r="EI1362" s="2"/>
      <c r="EJ1362" s="2"/>
      <c r="EK1362" s="2"/>
      <c r="EL1362" s="2"/>
      <c r="EM1362" s="2"/>
      <c r="EN1362" s="2"/>
      <c r="EO1362" s="2"/>
      <c r="EP1362" s="2"/>
      <c r="EQ1362" s="2"/>
      <c r="ER1362" s="2"/>
      <c r="ES1362" s="2"/>
      <c r="ET1362" s="2"/>
      <c r="EU1362" s="2"/>
      <c r="EV1362" s="2"/>
      <c r="EW1362" s="2"/>
      <c r="EX1362" s="2"/>
      <c r="EY1362" s="2"/>
    </row>
    <row r="1363" spans="1:155" x14ac:dyDescent="0.15">
      <c r="A1363" s="115"/>
      <c r="B1363" s="116"/>
      <c r="C1363" s="7"/>
      <c r="D1363" s="95"/>
      <c r="E1363" s="93"/>
      <c r="F1363" s="14"/>
      <c r="G1363" s="14"/>
      <c r="H1363" s="14"/>
      <c r="I1363" s="14"/>
      <c r="J1363" s="13"/>
      <c r="K1363" s="29"/>
      <c r="L1363" s="2"/>
      <c r="M1363" s="17"/>
      <c r="N1363" s="12"/>
      <c r="O1363" s="12"/>
      <c r="P1363" s="17"/>
      <c r="Q1363" s="14"/>
      <c r="R1363" s="20"/>
      <c r="S1363" s="14"/>
      <c r="T1363" s="4"/>
      <c r="U1363" s="29"/>
      <c r="V1363" s="3"/>
      <c r="W1363" s="3"/>
      <c r="X1363" s="3"/>
      <c r="Y1363" s="29"/>
      <c r="Z1363" s="3"/>
      <c r="AA1363" s="1"/>
      <c r="AB1363" s="3"/>
      <c r="AC1363" s="3"/>
      <c r="AD1363" s="3"/>
      <c r="AE1363" s="3"/>
      <c r="AF1363" s="3"/>
      <c r="AG1363" s="11"/>
      <c r="AH1363" s="3"/>
      <c r="AI1363" s="3"/>
      <c r="AJ1363" s="2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  <c r="CN1363" s="2"/>
      <c r="CO1363" s="2"/>
      <c r="CP1363" s="2"/>
      <c r="CQ1363" s="2"/>
      <c r="CR1363" s="2"/>
      <c r="CS1363" s="2"/>
      <c r="CT1363" s="2"/>
      <c r="CU1363" s="2"/>
      <c r="CV1363" s="2"/>
      <c r="CW1363" s="2"/>
      <c r="CX1363" s="2"/>
      <c r="CY1363" s="2"/>
      <c r="CZ1363" s="2"/>
      <c r="DA1363" s="2"/>
      <c r="DB1363" s="2"/>
      <c r="DC1363" s="2"/>
      <c r="DD1363" s="2"/>
      <c r="DE1363" s="2"/>
      <c r="DF1363" s="2"/>
      <c r="DG1363" s="2"/>
      <c r="DH1363" s="2"/>
      <c r="DI1363" s="2"/>
      <c r="DJ1363" s="2"/>
      <c r="DK1363" s="2"/>
      <c r="DL1363" s="2"/>
      <c r="DM1363" s="2"/>
      <c r="DN1363" s="2"/>
      <c r="DO1363" s="2"/>
      <c r="DP1363" s="2"/>
      <c r="DQ1363" s="2"/>
      <c r="DR1363" s="2"/>
      <c r="DS1363" s="2"/>
      <c r="DT1363" s="2"/>
      <c r="DU1363" s="2"/>
      <c r="DV1363" s="2"/>
      <c r="DW1363" s="2"/>
      <c r="DX1363" s="2"/>
      <c r="DY1363" s="2"/>
      <c r="DZ1363" s="2"/>
      <c r="EA1363" s="2"/>
      <c r="EB1363" s="2"/>
      <c r="EC1363" s="2"/>
      <c r="ED1363" s="2"/>
      <c r="EE1363" s="2"/>
      <c r="EF1363" s="2"/>
      <c r="EG1363" s="2"/>
      <c r="EH1363" s="2"/>
      <c r="EI1363" s="2"/>
      <c r="EJ1363" s="2"/>
      <c r="EK1363" s="2"/>
      <c r="EL1363" s="2"/>
      <c r="EM1363" s="2"/>
      <c r="EN1363" s="2"/>
      <c r="EO1363" s="2"/>
      <c r="EP1363" s="2"/>
      <c r="EQ1363" s="2"/>
      <c r="ER1363" s="2"/>
      <c r="ES1363" s="2"/>
      <c r="ET1363" s="2"/>
      <c r="EU1363" s="2"/>
      <c r="EV1363" s="2"/>
      <c r="EW1363" s="2"/>
      <c r="EX1363" s="2"/>
      <c r="EY1363" s="2"/>
    </row>
    <row r="1364" spans="1:155" x14ac:dyDescent="0.15">
      <c r="A1364" s="115"/>
      <c r="B1364" s="116"/>
      <c r="C1364" s="7"/>
      <c r="D1364" s="95"/>
      <c r="E1364" s="93"/>
      <c r="F1364" s="14"/>
      <c r="G1364" s="14"/>
      <c r="H1364" s="14"/>
      <c r="I1364" s="14"/>
      <c r="J1364" s="13"/>
      <c r="K1364" s="29"/>
      <c r="L1364" s="2"/>
      <c r="M1364" s="17"/>
      <c r="N1364" s="12"/>
      <c r="O1364" s="12"/>
      <c r="P1364" s="17"/>
      <c r="Q1364" s="14"/>
      <c r="R1364" s="20"/>
      <c r="S1364" s="14"/>
      <c r="T1364" s="4"/>
      <c r="U1364" s="29"/>
      <c r="V1364" s="3"/>
      <c r="W1364" s="3"/>
      <c r="X1364" s="3"/>
      <c r="Y1364" s="29"/>
      <c r="Z1364" s="3"/>
      <c r="AA1364" s="1"/>
      <c r="AB1364" s="3"/>
      <c r="AC1364" s="3"/>
      <c r="AD1364" s="3"/>
      <c r="AE1364" s="3"/>
      <c r="AF1364" s="3"/>
      <c r="AG1364" s="11"/>
      <c r="AH1364" s="3"/>
      <c r="AI1364" s="3"/>
      <c r="AJ1364" s="2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  <c r="CN1364" s="2"/>
      <c r="CO1364" s="2"/>
      <c r="CP1364" s="2"/>
      <c r="CQ1364" s="2"/>
      <c r="CR1364" s="2"/>
      <c r="CS1364" s="2"/>
      <c r="CT1364" s="2"/>
      <c r="CU1364" s="2"/>
      <c r="CV1364" s="2"/>
      <c r="CW1364" s="2"/>
      <c r="CX1364" s="2"/>
      <c r="CY1364" s="2"/>
      <c r="CZ1364" s="2"/>
      <c r="DA1364" s="2"/>
      <c r="DB1364" s="2"/>
      <c r="DC1364" s="2"/>
      <c r="DD1364" s="2"/>
      <c r="DE1364" s="2"/>
      <c r="DF1364" s="2"/>
      <c r="DG1364" s="2"/>
      <c r="DH1364" s="2"/>
      <c r="DI1364" s="2"/>
      <c r="DJ1364" s="2"/>
      <c r="DK1364" s="2"/>
      <c r="DL1364" s="2"/>
      <c r="DM1364" s="2"/>
      <c r="DN1364" s="2"/>
      <c r="DO1364" s="2"/>
      <c r="DP1364" s="2"/>
      <c r="DQ1364" s="2"/>
      <c r="DR1364" s="2"/>
      <c r="DS1364" s="2"/>
      <c r="DT1364" s="2"/>
      <c r="DU1364" s="2"/>
      <c r="DV1364" s="2"/>
      <c r="DW1364" s="2"/>
      <c r="DX1364" s="2"/>
      <c r="DY1364" s="2"/>
      <c r="DZ1364" s="2"/>
      <c r="EA1364" s="2"/>
      <c r="EB1364" s="2"/>
      <c r="EC1364" s="2"/>
      <c r="ED1364" s="2"/>
      <c r="EE1364" s="2"/>
      <c r="EF1364" s="2"/>
      <c r="EG1364" s="2"/>
      <c r="EH1364" s="2"/>
      <c r="EI1364" s="2"/>
      <c r="EJ1364" s="2"/>
      <c r="EK1364" s="2"/>
      <c r="EL1364" s="2"/>
      <c r="EM1364" s="2"/>
      <c r="EN1364" s="2"/>
      <c r="EO1364" s="2"/>
      <c r="EP1364" s="2"/>
      <c r="EQ1364" s="2"/>
      <c r="ER1364" s="2"/>
      <c r="ES1364" s="2"/>
      <c r="ET1364" s="2"/>
      <c r="EU1364" s="2"/>
      <c r="EV1364" s="2"/>
      <c r="EW1364" s="2"/>
      <c r="EX1364" s="2"/>
      <c r="EY1364" s="2"/>
    </row>
    <row r="1365" spans="1:155" x14ac:dyDescent="0.15">
      <c r="A1365" s="115"/>
      <c r="B1365" s="116"/>
      <c r="C1365" s="7"/>
      <c r="D1365" s="95"/>
      <c r="E1365" s="93"/>
      <c r="F1365" s="14"/>
      <c r="G1365" s="14"/>
      <c r="H1365" s="14"/>
      <c r="I1365" s="14"/>
      <c r="J1365" s="13"/>
      <c r="K1365" s="29"/>
      <c r="L1365" s="2"/>
      <c r="M1365" s="17"/>
      <c r="N1365" s="12"/>
      <c r="O1365" s="12"/>
      <c r="P1365" s="17"/>
      <c r="Q1365" s="14"/>
      <c r="R1365" s="20"/>
      <c r="S1365" s="14"/>
      <c r="T1365" s="4"/>
      <c r="U1365" s="29"/>
      <c r="V1365" s="3"/>
      <c r="W1365" s="3"/>
      <c r="X1365" s="3"/>
      <c r="Y1365" s="29"/>
      <c r="Z1365" s="3"/>
      <c r="AA1365" s="1"/>
      <c r="AB1365" s="3"/>
      <c r="AC1365" s="3"/>
      <c r="AD1365" s="3"/>
      <c r="AE1365" s="3"/>
      <c r="AF1365" s="3"/>
      <c r="AG1365" s="11"/>
      <c r="AH1365" s="3"/>
      <c r="AI1365" s="3"/>
      <c r="AJ1365" s="2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  <c r="CN1365" s="2"/>
      <c r="CO1365" s="2"/>
      <c r="CP1365" s="2"/>
      <c r="CQ1365" s="2"/>
      <c r="CR1365" s="2"/>
      <c r="CS1365" s="2"/>
      <c r="CT1365" s="2"/>
      <c r="CU1365" s="2"/>
      <c r="CV1365" s="2"/>
      <c r="CW1365" s="2"/>
      <c r="CX1365" s="2"/>
      <c r="CY1365" s="2"/>
      <c r="CZ1365" s="2"/>
      <c r="DA1365" s="2"/>
      <c r="DB1365" s="2"/>
      <c r="DC1365" s="2"/>
      <c r="DD1365" s="2"/>
      <c r="DE1365" s="2"/>
      <c r="DF1365" s="2"/>
      <c r="DG1365" s="2"/>
      <c r="DH1365" s="2"/>
      <c r="DI1365" s="2"/>
      <c r="DJ1365" s="2"/>
      <c r="DK1365" s="2"/>
      <c r="DL1365" s="2"/>
      <c r="DM1365" s="2"/>
      <c r="DN1365" s="2"/>
      <c r="DO1365" s="2"/>
      <c r="DP1365" s="2"/>
      <c r="DQ1365" s="2"/>
      <c r="DR1365" s="2"/>
      <c r="DS1365" s="2"/>
      <c r="DT1365" s="2"/>
      <c r="DU1365" s="2"/>
      <c r="DV1365" s="2"/>
      <c r="DW1365" s="2"/>
      <c r="DX1365" s="2"/>
      <c r="DY1365" s="2"/>
      <c r="DZ1365" s="2"/>
      <c r="EA1365" s="2"/>
      <c r="EB1365" s="2"/>
      <c r="EC1365" s="2"/>
      <c r="ED1365" s="2"/>
      <c r="EE1365" s="2"/>
      <c r="EF1365" s="2"/>
      <c r="EG1365" s="2"/>
      <c r="EH1365" s="2"/>
      <c r="EI1365" s="2"/>
      <c r="EJ1365" s="2"/>
      <c r="EK1365" s="2"/>
      <c r="EL1365" s="2"/>
      <c r="EM1365" s="2"/>
      <c r="EN1365" s="2"/>
      <c r="EO1365" s="2"/>
      <c r="EP1365" s="2"/>
      <c r="EQ1365" s="2"/>
      <c r="ER1365" s="2"/>
      <c r="ES1365" s="2"/>
      <c r="ET1365" s="2"/>
      <c r="EU1365" s="2"/>
      <c r="EV1365" s="2"/>
      <c r="EW1365" s="2"/>
      <c r="EX1365" s="2"/>
      <c r="EY1365" s="2"/>
    </row>
    <row r="1366" spans="1:155" x14ac:dyDescent="0.15">
      <c r="A1366" s="115"/>
      <c r="B1366" s="116"/>
      <c r="C1366" s="7"/>
      <c r="D1366" s="95"/>
      <c r="E1366" s="93"/>
      <c r="F1366" s="14"/>
      <c r="G1366" s="14"/>
      <c r="H1366" s="14"/>
      <c r="I1366" s="14"/>
      <c r="J1366" s="13"/>
      <c r="K1366" s="29"/>
      <c r="L1366" s="2"/>
      <c r="M1366" s="17"/>
      <c r="N1366" s="12"/>
      <c r="O1366" s="12"/>
      <c r="P1366" s="17"/>
      <c r="Q1366" s="14"/>
      <c r="R1366" s="20"/>
      <c r="S1366" s="14"/>
      <c r="T1366" s="4"/>
      <c r="U1366" s="29"/>
      <c r="V1366" s="3"/>
      <c r="W1366" s="3"/>
      <c r="X1366" s="3"/>
      <c r="Y1366" s="29"/>
      <c r="Z1366" s="3"/>
      <c r="AA1366" s="1"/>
      <c r="AB1366" s="3"/>
      <c r="AC1366" s="3"/>
      <c r="AD1366" s="3"/>
      <c r="AE1366" s="3"/>
      <c r="AF1366" s="3"/>
      <c r="AG1366" s="11"/>
      <c r="AH1366" s="3"/>
      <c r="AI1366" s="3"/>
      <c r="AJ1366" s="2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  <c r="CO1366" s="2"/>
      <c r="CP1366" s="2"/>
      <c r="CQ1366" s="2"/>
      <c r="CR1366" s="2"/>
      <c r="CS1366" s="2"/>
      <c r="CT1366" s="2"/>
      <c r="CU1366" s="2"/>
      <c r="CV1366" s="2"/>
      <c r="CW1366" s="2"/>
      <c r="CX1366" s="2"/>
      <c r="CY1366" s="2"/>
      <c r="CZ1366" s="2"/>
      <c r="DA1366" s="2"/>
      <c r="DB1366" s="2"/>
      <c r="DC1366" s="2"/>
      <c r="DD1366" s="2"/>
      <c r="DE1366" s="2"/>
      <c r="DF1366" s="2"/>
      <c r="DG1366" s="2"/>
      <c r="DH1366" s="2"/>
      <c r="DI1366" s="2"/>
      <c r="DJ1366" s="2"/>
      <c r="DK1366" s="2"/>
      <c r="DL1366" s="2"/>
      <c r="DM1366" s="2"/>
      <c r="DN1366" s="2"/>
      <c r="DO1366" s="2"/>
      <c r="DP1366" s="2"/>
      <c r="DQ1366" s="2"/>
      <c r="DR1366" s="2"/>
      <c r="DS1366" s="2"/>
      <c r="DT1366" s="2"/>
      <c r="DU1366" s="2"/>
      <c r="DV1366" s="2"/>
      <c r="DW1366" s="2"/>
      <c r="DX1366" s="2"/>
      <c r="DY1366" s="2"/>
      <c r="DZ1366" s="2"/>
      <c r="EA1366" s="2"/>
      <c r="EB1366" s="2"/>
      <c r="EC1366" s="2"/>
      <c r="ED1366" s="2"/>
      <c r="EE1366" s="2"/>
      <c r="EF1366" s="2"/>
      <c r="EG1366" s="2"/>
      <c r="EH1366" s="2"/>
      <c r="EI1366" s="2"/>
      <c r="EJ1366" s="2"/>
      <c r="EK1366" s="2"/>
      <c r="EL1366" s="2"/>
      <c r="EM1366" s="2"/>
      <c r="EN1366" s="2"/>
      <c r="EO1366" s="2"/>
      <c r="EP1366" s="2"/>
      <c r="EQ1366" s="2"/>
      <c r="ER1366" s="2"/>
      <c r="ES1366" s="2"/>
      <c r="ET1366" s="2"/>
      <c r="EU1366" s="2"/>
      <c r="EV1366" s="2"/>
      <c r="EW1366" s="2"/>
      <c r="EX1366" s="2"/>
      <c r="EY1366" s="2"/>
    </row>
    <row r="1367" spans="1:155" x14ac:dyDescent="0.15">
      <c r="A1367" s="115"/>
      <c r="B1367" s="116"/>
      <c r="C1367" s="7"/>
      <c r="D1367" s="95"/>
      <c r="E1367" s="93"/>
      <c r="F1367" s="14"/>
      <c r="G1367" s="14"/>
      <c r="H1367" s="14"/>
      <c r="I1367" s="14"/>
      <c r="J1367" s="13"/>
      <c r="K1367" s="29"/>
      <c r="L1367" s="2"/>
      <c r="M1367" s="17"/>
      <c r="N1367" s="12"/>
      <c r="O1367" s="12"/>
      <c r="P1367" s="17"/>
      <c r="Q1367" s="14"/>
      <c r="R1367" s="20"/>
      <c r="S1367" s="14"/>
      <c r="T1367" s="4"/>
      <c r="U1367" s="29"/>
      <c r="V1367" s="3"/>
      <c r="W1367" s="3"/>
      <c r="X1367" s="3"/>
      <c r="Y1367" s="29"/>
      <c r="Z1367" s="3"/>
      <c r="AA1367" s="1"/>
      <c r="AB1367" s="3"/>
      <c r="AC1367" s="3"/>
      <c r="AD1367" s="3"/>
      <c r="AE1367" s="3"/>
      <c r="AF1367" s="3"/>
      <c r="AG1367" s="11"/>
      <c r="AH1367" s="3"/>
      <c r="AI1367" s="3"/>
      <c r="AJ1367" s="2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  <c r="CN1367" s="2"/>
      <c r="CO1367" s="2"/>
      <c r="CP1367" s="2"/>
      <c r="CQ1367" s="2"/>
      <c r="CR1367" s="2"/>
      <c r="CS1367" s="2"/>
      <c r="CT1367" s="2"/>
      <c r="CU1367" s="2"/>
      <c r="CV1367" s="2"/>
      <c r="CW1367" s="2"/>
      <c r="CX1367" s="2"/>
      <c r="CY1367" s="2"/>
      <c r="CZ1367" s="2"/>
      <c r="DA1367" s="2"/>
      <c r="DB1367" s="2"/>
      <c r="DC1367" s="2"/>
      <c r="DD1367" s="2"/>
      <c r="DE1367" s="2"/>
      <c r="DF1367" s="2"/>
      <c r="DG1367" s="2"/>
      <c r="DH1367" s="2"/>
      <c r="DI1367" s="2"/>
      <c r="DJ1367" s="2"/>
      <c r="DK1367" s="2"/>
      <c r="DL1367" s="2"/>
      <c r="DM1367" s="2"/>
      <c r="DN1367" s="2"/>
      <c r="DO1367" s="2"/>
      <c r="DP1367" s="2"/>
      <c r="DQ1367" s="2"/>
      <c r="DR1367" s="2"/>
      <c r="DS1367" s="2"/>
      <c r="DT1367" s="2"/>
      <c r="DU1367" s="2"/>
      <c r="DV1367" s="2"/>
      <c r="DW1367" s="2"/>
      <c r="DX1367" s="2"/>
      <c r="DY1367" s="2"/>
      <c r="DZ1367" s="2"/>
      <c r="EA1367" s="2"/>
      <c r="EB1367" s="2"/>
      <c r="EC1367" s="2"/>
      <c r="ED1367" s="2"/>
      <c r="EE1367" s="2"/>
      <c r="EF1367" s="2"/>
      <c r="EG1367" s="2"/>
      <c r="EH1367" s="2"/>
      <c r="EI1367" s="2"/>
      <c r="EJ1367" s="2"/>
      <c r="EK1367" s="2"/>
      <c r="EL1367" s="2"/>
      <c r="EM1367" s="2"/>
      <c r="EN1367" s="2"/>
      <c r="EO1367" s="2"/>
      <c r="EP1367" s="2"/>
      <c r="EQ1367" s="2"/>
      <c r="ER1367" s="2"/>
      <c r="ES1367" s="2"/>
      <c r="ET1367" s="2"/>
      <c r="EU1367" s="2"/>
      <c r="EV1367" s="2"/>
      <c r="EW1367" s="2"/>
      <c r="EX1367" s="2"/>
      <c r="EY1367" s="2"/>
    </row>
    <row r="1368" spans="1:155" x14ac:dyDescent="0.15">
      <c r="A1368" s="115"/>
      <c r="B1368" s="116"/>
      <c r="C1368" s="7"/>
      <c r="D1368" s="95"/>
      <c r="E1368" s="93"/>
      <c r="F1368" s="14"/>
      <c r="G1368" s="14"/>
      <c r="H1368" s="14"/>
      <c r="I1368" s="14"/>
      <c r="J1368" s="13"/>
      <c r="K1368" s="29"/>
      <c r="L1368" s="2"/>
      <c r="M1368" s="17"/>
      <c r="N1368" s="12"/>
      <c r="O1368" s="12"/>
      <c r="P1368" s="17"/>
      <c r="Q1368" s="14"/>
      <c r="R1368" s="20"/>
      <c r="S1368" s="14"/>
      <c r="T1368" s="4"/>
      <c r="U1368" s="29"/>
      <c r="V1368" s="3"/>
      <c r="W1368" s="3"/>
      <c r="X1368" s="3"/>
      <c r="Y1368" s="29"/>
      <c r="Z1368" s="3"/>
      <c r="AA1368" s="1"/>
      <c r="AB1368" s="3"/>
      <c r="AC1368" s="3"/>
      <c r="AD1368" s="3"/>
      <c r="AE1368" s="3"/>
      <c r="AF1368" s="3"/>
      <c r="AG1368" s="11"/>
      <c r="AH1368" s="3"/>
      <c r="AI1368" s="3"/>
      <c r="AJ1368" s="2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  <c r="CN1368" s="2"/>
      <c r="CO1368" s="2"/>
      <c r="CP1368" s="2"/>
      <c r="CQ1368" s="2"/>
      <c r="CR1368" s="2"/>
      <c r="CS1368" s="2"/>
      <c r="CT1368" s="2"/>
      <c r="CU1368" s="2"/>
      <c r="CV1368" s="2"/>
      <c r="CW1368" s="2"/>
      <c r="CX1368" s="2"/>
      <c r="CY1368" s="2"/>
      <c r="CZ1368" s="2"/>
      <c r="DA1368" s="2"/>
      <c r="DB1368" s="2"/>
      <c r="DC1368" s="2"/>
      <c r="DD1368" s="2"/>
      <c r="DE1368" s="2"/>
      <c r="DF1368" s="2"/>
      <c r="DG1368" s="2"/>
      <c r="DH1368" s="2"/>
      <c r="DI1368" s="2"/>
      <c r="DJ1368" s="2"/>
      <c r="DK1368" s="2"/>
      <c r="DL1368" s="2"/>
      <c r="DM1368" s="2"/>
      <c r="DN1368" s="2"/>
      <c r="DO1368" s="2"/>
      <c r="DP1368" s="2"/>
      <c r="DQ1368" s="2"/>
      <c r="DR1368" s="2"/>
      <c r="DS1368" s="2"/>
      <c r="DT1368" s="2"/>
      <c r="DU1368" s="2"/>
      <c r="DV1368" s="2"/>
      <c r="DW1368" s="2"/>
      <c r="DX1368" s="2"/>
      <c r="DY1368" s="2"/>
      <c r="DZ1368" s="2"/>
      <c r="EA1368" s="2"/>
      <c r="EB1368" s="2"/>
      <c r="EC1368" s="2"/>
      <c r="ED1368" s="2"/>
      <c r="EE1368" s="2"/>
      <c r="EF1368" s="2"/>
      <c r="EG1368" s="2"/>
      <c r="EH1368" s="2"/>
      <c r="EI1368" s="2"/>
      <c r="EJ1368" s="2"/>
      <c r="EK1368" s="2"/>
      <c r="EL1368" s="2"/>
      <c r="EM1368" s="2"/>
      <c r="EN1368" s="2"/>
      <c r="EO1368" s="2"/>
      <c r="EP1368" s="2"/>
      <c r="EQ1368" s="2"/>
      <c r="ER1368" s="2"/>
      <c r="ES1368" s="2"/>
      <c r="ET1368" s="2"/>
      <c r="EU1368" s="2"/>
      <c r="EV1368" s="2"/>
      <c r="EW1368" s="2"/>
      <c r="EX1368" s="2"/>
      <c r="EY1368" s="2"/>
    </row>
    <row r="1369" spans="1:155" x14ac:dyDescent="0.15">
      <c r="A1369" s="115"/>
      <c r="B1369" s="116"/>
      <c r="C1369" s="7"/>
      <c r="D1369" s="95"/>
      <c r="E1369" s="93"/>
      <c r="F1369" s="14"/>
      <c r="G1369" s="14"/>
      <c r="H1369" s="14"/>
      <c r="I1369" s="14"/>
      <c r="J1369" s="13"/>
      <c r="K1369" s="29"/>
      <c r="L1369" s="2"/>
      <c r="M1369" s="17"/>
      <c r="N1369" s="12"/>
      <c r="O1369" s="12"/>
      <c r="P1369" s="17"/>
      <c r="Q1369" s="14"/>
      <c r="R1369" s="20"/>
      <c r="S1369" s="14"/>
      <c r="T1369" s="4"/>
      <c r="U1369" s="29"/>
      <c r="V1369" s="3"/>
      <c r="W1369" s="3"/>
      <c r="X1369" s="3"/>
      <c r="Y1369" s="29"/>
      <c r="Z1369" s="3"/>
      <c r="AA1369" s="1"/>
      <c r="AB1369" s="3"/>
      <c r="AC1369" s="3"/>
      <c r="AD1369" s="3"/>
      <c r="AE1369" s="3"/>
      <c r="AF1369" s="3"/>
      <c r="AG1369" s="11"/>
      <c r="AH1369" s="3"/>
      <c r="AI1369" s="3"/>
      <c r="AJ1369" s="2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  <c r="CN1369" s="2"/>
      <c r="CO1369" s="2"/>
      <c r="CP1369" s="2"/>
      <c r="CQ1369" s="2"/>
      <c r="CR1369" s="2"/>
      <c r="CS1369" s="2"/>
      <c r="CT1369" s="2"/>
      <c r="CU1369" s="2"/>
      <c r="CV1369" s="2"/>
      <c r="CW1369" s="2"/>
      <c r="CX1369" s="2"/>
      <c r="CY1369" s="2"/>
      <c r="CZ1369" s="2"/>
      <c r="DA1369" s="2"/>
      <c r="DB1369" s="2"/>
      <c r="DC1369" s="2"/>
      <c r="DD1369" s="2"/>
      <c r="DE1369" s="2"/>
      <c r="DF1369" s="2"/>
      <c r="DG1369" s="2"/>
      <c r="DH1369" s="2"/>
      <c r="DI1369" s="2"/>
      <c r="DJ1369" s="2"/>
      <c r="DK1369" s="2"/>
      <c r="DL1369" s="2"/>
      <c r="DM1369" s="2"/>
      <c r="DN1369" s="2"/>
      <c r="DO1369" s="2"/>
      <c r="DP1369" s="2"/>
      <c r="DQ1369" s="2"/>
      <c r="DR1369" s="2"/>
      <c r="DS1369" s="2"/>
      <c r="DT1369" s="2"/>
      <c r="DU1369" s="2"/>
      <c r="DV1369" s="2"/>
      <c r="DW1369" s="2"/>
      <c r="DX1369" s="2"/>
      <c r="DY1369" s="2"/>
      <c r="DZ1369" s="2"/>
      <c r="EA1369" s="2"/>
      <c r="EB1369" s="2"/>
      <c r="EC1369" s="2"/>
      <c r="ED1369" s="2"/>
      <c r="EE1369" s="2"/>
      <c r="EF1369" s="2"/>
      <c r="EG1369" s="2"/>
      <c r="EH1369" s="2"/>
      <c r="EI1369" s="2"/>
      <c r="EJ1369" s="2"/>
      <c r="EK1369" s="2"/>
      <c r="EL1369" s="2"/>
      <c r="EM1369" s="2"/>
      <c r="EN1369" s="2"/>
      <c r="EO1369" s="2"/>
      <c r="EP1369" s="2"/>
      <c r="EQ1369" s="2"/>
      <c r="ER1369" s="2"/>
      <c r="ES1369" s="2"/>
      <c r="ET1369" s="2"/>
      <c r="EU1369" s="2"/>
      <c r="EV1369" s="2"/>
      <c r="EW1369" s="2"/>
      <c r="EX1369" s="2"/>
      <c r="EY1369" s="2"/>
    </row>
    <row r="1370" spans="1:155" x14ac:dyDescent="0.15">
      <c r="A1370" s="115"/>
      <c r="B1370" s="116"/>
      <c r="C1370" s="7"/>
      <c r="D1370" s="95"/>
      <c r="E1370" s="93"/>
      <c r="F1370" s="14"/>
      <c r="G1370" s="14"/>
      <c r="H1370" s="14"/>
      <c r="I1370" s="14"/>
      <c r="J1370" s="13"/>
      <c r="K1370" s="29"/>
      <c r="L1370" s="2"/>
      <c r="M1370" s="17"/>
      <c r="N1370" s="12"/>
      <c r="O1370" s="12"/>
      <c r="P1370" s="17"/>
      <c r="Q1370" s="14"/>
      <c r="R1370" s="20"/>
      <c r="S1370" s="14"/>
      <c r="T1370" s="4"/>
      <c r="U1370" s="29"/>
      <c r="V1370" s="3"/>
      <c r="W1370" s="3"/>
      <c r="X1370" s="3"/>
      <c r="Y1370" s="29"/>
      <c r="Z1370" s="3"/>
      <c r="AA1370" s="1"/>
      <c r="AB1370" s="3"/>
      <c r="AC1370" s="3"/>
      <c r="AD1370" s="3"/>
      <c r="AE1370" s="3"/>
      <c r="AF1370" s="3"/>
      <c r="AG1370" s="11"/>
      <c r="AH1370" s="3"/>
      <c r="AI1370" s="3"/>
      <c r="AJ1370" s="2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  <c r="CN1370" s="2"/>
      <c r="CO1370" s="2"/>
      <c r="CP1370" s="2"/>
      <c r="CQ1370" s="2"/>
      <c r="CR1370" s="2"/>
      <c r="CS1370" s="2"/>
      <c r="CT1370" s="2"/>
      <c r="CU1370" s="2"/>
      <c r="CV1370" s="2"/>
      <c r="CW1370" s="2"/>
      <c r="CX1370" s="2"/>
      <c r="CY1370" s="2"/>
      <c r="CZ1370" s="2"/>
      <c r="DA1370" s="2"/>
      <c r="DB1370" s="2"/>
      <c r="DC1370" s="2"/>
      <c r="DD1370" s="2"/>
      <c r="DE1370" s="2"/>
      <c r="DF1370" s="2"/>
      <c r="DG1370" s="2"/>
      <c r="DH1370" s="2"/>
      <c r="DI1370" s="2"/>
      <c r="DJ1370" s="2"/>
      <c r="DK1370" s="2"/>
      <c r="DL1370" s="2"/>
      <c r="DM1370" s="2"/>
      <c r="DN1370" s="2"/>
      <c r="DO1370" s="2"/>
      <c r="DP1370" s="2"/>
      <c r="DQ1370" s="2"/>
      <c r="DR1370" s="2"/>
      <c r="DS1370" s="2"/>
      <c r="DT1370" s="2"/>
      <c r="DU1370" s="2"/>
      <c r="DV1370" s="2"/>
      <c r="DW1370" s="2"/>
      <c r="DX1370" s="2"/>
      <c r="DY1370" s="2"/>
      <c r="DZ1370" s="2"/>
      <c r="EA1370" s="2"/>
      <c r="EB1370" s="2"/>
      <c r="EC1370" s="2"/>
      <c r="ED1370" s="2"/>
      <c r="EE1370" s="2"/>
      <c r="EF1370" s="2"/>
      <c r="EG1370" s="2"/>
      <c r="EH1370" s="2"/>
      <c r="EI1370" s="2"/>
      <c r="EJ1370" s="2"/>
      <c r="EK1370" s="2"/>
      <c r="EL1370" s="2"/>
      <c r="EM1370" s="2"/>
      <c r="EN1370" s="2"/>
      <c r="EO1370" s="2"/>
      <c r="EP1370" s="2"/>
      <c r="EQ1370" s="2"/>
      <c r="ER1370" s="2"/>
      <c r="ES1370" s="2"/>
      <c r="ET1370" s="2"/>
      <c r="EU1370" s="2"/>
      <c r="EV1370" s="2"/>
      <c r="EW1370" s="2"/>
      <c r="EX1370" s="2"/>
      <c r="EY1370" s="2"/>
    </row>
    <row r="1371" spans="1:155" x14ac:dyDescent="0.15">
      <c r="A1371" s="115"/>
      <c r="B1371" s="116"/>
      <c r="C1371" s="7"/>
      <c r="D1371" s="95"/>
      <c r="E1371" s="93"/>
      <c r="F1371" s="14"/>
      <c r="G1371" s="14"/>
      <c r="H1371" s="14"/>
      <c r="I1371" s="14"/>
      <c r="J1371" s="13"/>
      <c r="K1371" s="29"/>
      <c r="L1371" s="2"/>
      <c r="M1371" s="17"/>
      <c r="N1371" s="12"/>
      <c r="O1371" s="12"/>
      <c r="P1371" s="17"/>
      <c r="Q1371" s="14"/>
      <c r="R1371" s="20"/>
      <c r="S1371" s="14"/>
      <c r="T1371" s="4"/>
      <c r="U1371" s="29"/>
      <c r="V1371" s="3"/>
      <c r="W1371" s="3"/>
      <c r="X1371" s="3"/>
      <c r="Y1371" s="29"/>
      <c r="Z1371" s="3"/>
      <c r="AA1371" s="1"/>
      <c r="AB1371" s="3"/>
      <c r="AC1371" s="3"/>
      <c r="AD1371" s="3"/>
      <c r="AE1371" s="3"/>
      <c r="AF1371" s="3"/>
      <c r="AG1371" s="11"/>
      <c r="AH1371" s="3"/>
      <c r="AI1371" s="3"/>
      <c r="AJ1371" s="2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  <c r="CO1371" s="2"/>
      <c r="CP1371" s="2"/>
      <c r="CQ1371" s="2"/>
      <c r="CR1371" s="2"/>
      <c r="CS1371" s="2"/>
      <c r="CT1371" s="2"/>
      <c r="CU1371" s="2"/>
      <c r="CV1371" s="2"/>
      <c r="CW1371" s="2"/>
      <c r="CX1371" s="2"/>
      <c r="CY1371" s="2"/>
      <c r="CZ1371" s="2"/>
      <c r="DA1371" s="2"/>
      <c r="DB1371" s="2"/>
      <c r="DC1371" s="2"/>
      <c r="DD1371" s="2"/>
      <c r="DE1371" s="2"/>
      <c r="DF1371" s="2"/>
      <c r="DG1371" s="2"/>
      <c r="DH1371" s="2"/>
      <c r="DI1371" s="2"/>
      <c r="DJ1371" s="2"/>
      <c r="DK1371" s="2"/>
      <c r="DL1371" s="2"/>
      <c r="DM1371" s="2"/>
      <c r="DN1371" s="2"/>
      <c r="DO1371" s="2"/>
      <c r="DP1371" s="2"/>
      <c r="DQ1371" s="2"/>
      <c r="DR1371" s="2"/>
      <c r="DS1371" s="2"/>
      <c r="DT1371" s="2"/>
      <c r="DU1371" s="2"/>
      <c r="DV1371" s="2"/>
      <c r="DW1371" s="2"/>
      <c r="DX1371" s="2"/>
      <c r="DY1371" s="2"/>
      <c r="DZ1371" s="2"/>
      <c r="EA1371" s="2"/>
      <c r="EB1371" s="2"/>
      <c r="EC1371" s="2"/>
      <c r="ED1371" s="2"/>
      <c r="EE1371" s="2"/>
      <c r="EF1371" s="2"/>
      <c r="EG1371" s="2"/>
      <c r="EH1371" s="2"/>
      <c r="EI1371" s="2"/>
      <c r="EJ1371" s="2"/>
      <c r="EK1371" s="2"/>
      <c r="EL1371" s="2"/>
      <c r="EM1371" s="2"/>
      <c r="EN1371" s="2"/>
      <c r="EO1371" s="2"/>
      <c r="EP1371" s="2"/>
      <c r="EQ1371" s="2"/>
      <c r="ER1371" s="2"/>
      <c r="ES1371" s="2"/>
      <c r="ET1371" s="2"/>
      <c r="EU1371" s="2"/>
      <c r="EV1371" s="2"/>
      <c r="EW1371" s="2"/>
      <c r="EX1371" s="2"/>
      <c r="EY1371" s="2"/>
    </row>
    <row r="1372" spans="1:155" x14ac:dyDescent="0.15">
      <c r="A1372" s="115"/>
      <c r="B1372" s="116"/>
      <c r="C1372" s="7"/>
      <c r="D1372" s="95"/>
      <c r="E1372" s="93"/>
      <c r="F1372" s="14"/>
      <c r="G1372" s="14"/>
      <c r="H1372" s="14"/>
      <c r="I1372" s="14"/>
      <c r="J1372" s="13"/>
      <c r="K1372" s="29"/>
      <c r="L1372" s="2"/>
      <c r="M1372" s="17"/>
      <c r="N1372" s="12"/>
      <c r="O1372" s="12"/>
      <c r="P1372" s="17"/>
      <c r="Q1372" s="14"/>
      <c r="R1372" s="20"/>
      <c r="S1372" s="14"/>
      <c r="T1372" s="4"/>
      <c r="U1372" s="29"/>
      <c r="V1372" s="3"/>
      <c r="W1372" s="3"/>
      <c r="X1372" s="3"/>
      <c r="Y1372" s="29"/>
      <c r="Z1372" s="3"/>
      <c r="AA1372" s="1"/>
      <c r="AB1372" s="3"/>
      <c r="AC1372" s="3"/>
      <c r="AD1372" s="3"/>
      <c r="AE1372" s="3"/>
      <c r="AF1372" s="3"/>
      <c r="AG1372" s="11"/>
      <c r="AH1372" s="3"/>
      <c r="AI1372" s="3"/>
      <c r="AJ1372" s="2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  <c r="CO1372" s="2"/>
      <c r="CP1372" s="2"/>
      <c r="CQ1372" s="2"/>
      <c r="CR1372" s="2"/>
      <c r="CS1372" s="2"/>
      <c r="CT1372" s="2"/>
      <c r="CU1372" s="2"/>
      <c r="CV1372" s="2"/>
      <c r="CW1372" s="2"/>
      <c r="CX1372" s="2"/>
      <c r="CY1372" s="2"/>
      <c r="CZ1372" s="2"/>
      <c r="DA1372" s="2"/>
      <c r="DB1372" s="2"/>
      <c r="DC1372" s="2"/>
      <c r="DD1372" s="2"/>
      <c r="DE1372" s="2"/>
      <c r="DF1372" s="2"/>
      <c r="DG1372" s="2"/>
      <c r="DH1372" s="2"/>
      <c r="DI1372" s="2"/>
      <c r="DJ1372" s="2"/>
      <c r="DK1372" s="2"/>
      <c r="DL1372" s="2"/>
      <c r="DM1372" s="2"/>
      <c r="DN1372" s="2"/>
      <c r="DO1372" s="2"/>
      <c r="DP1372" s="2"/>
      <c r="DQ1372" s="2"/>
      <c r="DR1372" s="2"/>
      <c r="DS1372" s="2"/>
      <c r="DT1372" s="2"/>
      <c r="DU1372" s="2"/>
      <c r="DV1372" s="2"/>
      <c r="DW1372" s="2"/>
      <c r="DX1372" s="2"/>
      <c r="DY1372" s="2"/>
      <c r="DZ1372" s="2"/>
      <c r="EA1372" s="2"/>
      <c r="EB1372" s="2"/>
      <c r="EC1372" s="2"/>
      <c r="ED1372" s="2"/>
      <c r="EE1372" s="2"/>
      <c r="EF1372" s="2"/>
      <c r="EG1372" s="2"/>
      <c r="EH1372" s="2"/>
      <c r="EI1372" s="2"/>
      <c r="EJ1372" s="2"/>
      <c r="EK1372" s="2"/>
      <c r="EL1372" s="2"/>
      <c r="EM1372" s="2"/>
      <c r="EN1372" s="2"/>
      <c r="EO1372" s="2"/>
      <c r="EP1372" s="2"/>
      <c r="EQ1372" s="2"/>
      <c r="ER1372" s="2"/>
      <c r="ES1372" s="2"/>
      <c r="ET1372" s="2"/>
      <c r="EU1372" s="2"/>
      <c r="EV1372" s="2"/>
      <c r="EW1372" s="2"/>
      <c r="EX1372" s="2"/>
      <c r="EY1372" s="2"/>
    </row>
    <row r="1373" spans="1:155" x14ac:dyDescent="0.15">
      <c r="A1373" s="115"/>
      <c r="B1373" s="116"/>
      <c r="C1373" s="7"/>
      <c r="D1373" s="95"/>
      <c r="E1373" s="93"/>
      <c r="F1373" s="14"/>
      <c r="G1373" s="14"/>
      <c r="H1373" s="14"/>
      <c r="I1373" s="14"/>
      <c r="J1373" s="13"/>
      <c r="K1373" s="29"/>
      <c r="L1373" s="2"/>
      <c r="M1373" s="17"/>
      <c r="N1373" s="12"/>
      <c r="O1373" s="12"/>
      <c r="P1373" s="17"/>
      <c r="Q1373" s="14"/>
      <c r="R1373" s="20"/>
      <c r="S1373" s="14"/>
      <c r="T1373" s="4"/>
      <c r="U1373" s="29"/>
      <c r="V1373" s="3"/>
      <c r="W1373" s="3"/>
      <c r="X1373" s="3"/>
      <c r="Y1373" s="29"/>
      <c r="Z1373" s="3"/>
      <c r="AA1373" s="1"/>
      <c r="AB1373" s="3"/>
      <c r="AC1373" s="3"/>
      <c r="AD1373" s="3"/>
      <c r="AE1373" s="3"/>
      <c r="AF1373" s="3"/>
      <c r="AG1373" s="11"/>
      <c r="AH1373" s="3"/>
      <c r="AI1373" s="3"/>
      <c r="AJ1373" s="2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  <c r="CN1373" s="2"/>
      <c r="CO1373" s="2"/>
      <c r="CP1373" s="2"/>
      <c r="CQ1373" s="2"/>
      <c r="CR1373" s="2"/>
      <c r="CS1373" s="2"/>
      <c r="CT1373" s="2"/>
      <c r="CU1373" s="2"/>
      <c r="CV1373" s="2"/>
      <c r="CW1373" s="2"/>
      <c r="CX1373" s="2"/>
      <c r="CY1373" s="2"/>
      <c r="CZ1373" s="2"/>
      <c r="DA1373" s="2"/>
      <c r="DB1373" s="2"/>
      <c r="DC1373" s="2"/>
      <c r="DD1373" s="2"/>
      <c r="DE1373" s="2"/>
      <c r="DF1373" s="2"/>
      <c r="DG1373" s="2"/>
      <c r="DH1373" s="2"/>
      <c r="DI1373" s="2"/>
      <c r="DJ1373" s="2"/>
      <c r="DK1373" s="2"/>
      <c r="DL1373" s="2"/>
      <c r="DM1373" s="2"/>
      <c r="DN1373" s="2"/>
      <c r="DO1373" s="2"/>
      <c r="DP1373" s="2"/>
      <c r="DQ1373" s="2"/>
      <c r="DR1373" s="2"/>
      <c r="DS1373" s="2"/>
      <c r="DT1373" s="2"/>
      <c r="DU1373" s="2"/>
      <c r="DV1373" s="2"/>
      <c r="DW1373" s="2"/>
      <c r="DX1373" s="2"/>
      <c r="DY1373" s="2"/>
      <c r="DZ1373" s="2"/>
      <c r="EA1373" s="2"/>
      <c r="EB1373" s="2"/>
      <c r="EC1373" s="2"/>
      <c r="ED1373" s="2"/>
      <c r="EE1373" s="2"/>
      <c r="EF1373" s="2"/>
      <c r="EG1373" s="2"/>
      <c r="EH1373" s="2"/>
      <c r="EI1373" s="2"/>
      <c r="EJ1373" s="2"/>
      <c r="EK1373" s="2"/>
      <c r="EL1373" s="2"/>
      <c r="EM1373" s="2"/>
      <c r="EN1373" s="2"/>
      <c r="EO1373" s="2"/>
      <c r="EP1373" s="2"/>
      <c r="EQ1373" s="2"/>
      <c r="ER1373" s="2"/>
      <c r="ES1373" s="2"/>
      <c r="ET1373" s="2"/>
      <c r="EU1373" s="2"/>
      <c r="EV1373" s="2"/>
      <c r="EW1373" s="2"/>
      <c r="EX1373" s="2"/>
      <c r="EY1373" s="2"/>
    </row>
    <row r="1374" spans="1:155" x14ac:dyDescent="0.15">
      <c r="A1374" s="115"/>
      <c r="B1374" s="116"/>
      <c r="C1374" s="7"/>
      <c r="D1374" s="95"/>
      <c r="E1374" s="93"/>
      <c r="F1374" s="14"/>
      <c r="G1374" s="14"/>
      <c r="H1374" s="14"/>
      <c r="I1374" s="14"/>
      <c r="J1374" s="13"/>
      <c r="K1374" s="29"/>
      <c r="L1374" s="2"/>
      <c r="M1374" s="17"/>
      <c r="N1374" s="12"/>
      <c r="O1374" s="12"/>
      <c r="P1374" s="17"/>
      <c r="Q1374" s="14"/>
      <c r="R1374" s="20"/>
      <c r="S1374" s="14"/>
      <c r="T1374" s="4"/>
      <c r="U1374" s="29"/>
      <c r="V1374" s="3"/>
      <c r="W1374" s="3"/>
      <c r="X1374" s="3"/>
      <c r="Y1374" s="29"/>
      <c r="Z1374" s="3"/>
      <c r="AA1374" s="1"/>
      <c r="AB1374" s="3"/>
      <c r="AC1374" s="3"/>
      <c r="AD1374" s="3"/>
      <c r="AE1374" s="3"/>
      <c r="AF1374" s="3"/>
      <c r="AG1374" s="11"/>
      <c r="AH1374" s="3"/>
      <c r="AI1374" s="3"/>
      <c r="AJ1374" s="2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/>
      <c r="CL1374" s="2"/>
      <c r="CM1374" s="2"/>
      <c r="CN1374" s="2"/>
      <c r="CO1374" s="2"/>
      <c r="CP1374" s="2"/>
      <c r="CQ1374" s="2"/>
      <c r="CR1374" s="2"/>
      <c r="CS1374" s="2"/>
      <c r="CT1374" s="2"/>
      <c r="CU1374" s="2"/>
      <c r="CV1374" s="2"/>
      <c r="CW1374" s="2"/>
      <c r="CX1374" s="2"/>
      <c r="CY1374" s="2"/>
      <c r="CZ1374" s="2"/>
      <c r="DA1374" s="2"/>
      <c r="DB1374" s="2"/>
      <c r="DC1374" s="2"/>
      <c r="DD1374" s="2"/>
      <c r="DE1374" s="2"/>
      <c r="DF1374" s="2"/>
      <c r="DG1374" s="2"/>
      <c r="DH1374" s="2"/>
      <c r="DI1374" s="2"/>
      <c r="DJ1374" s="2"/>
      <c r="DK1374" s="2"/>
      <c r="DL1374" s="2"/>
      <c r="DM1374" s="2"/>
      <c r="DN1374" s="2"/>
      <c r="DO1374" s="2"/>
      <c r="DP1374" s="2"/>
      <c r="DQ1374" s="2"/>
      <c r="DR1374" s="2"/>
      <c r="DS1374" s="2"/>
      <c r="DT1374" s="2"/>
      <c r="DU1374" s="2"/>
      <c r="DV1374" s="2"/>
      <c r="DW1374" s="2"/>
      <c r="DX1374" s="2"/>
      <c r="DY1374" s="2"/>
      <c r="DZ1374" s="2"/>
      <c r="EA1374" s="2"/>
      <c r="EB1374" s="2"/>
      <c r="EC1374" s="2"/>
      <c r="ED1374" s="2"/>
      <c r="EE1374" s="2"/>
      <c r="EF1374" s="2"/>
      <c r="EG1374" s="2"/>
      <c r="EH1374" s="2"/>
      <c r="EI1374" s="2"/>
      <c r="EJ1374" s="2"/>
      <c r="EK1374" s="2"/>
      <c r="EL1374" s="2"/>
      <c r="EM1374" s="2"/>
      <c r="EN1374" s="2"/>
      <c r="EO1374" s="2"/>
      <c r="EP1374" s="2"/>
      <c r="EQ1374" s="2"/>
      <c r="ER1374" s="2"/>
      <c r="ES1374" s="2"/>
      <c r="ET1374" s="2"/>
      <c r="EU1374" s="2"/>
      <c r="EV1374" s="2"/>
      <c r="EW1374" s="2"/>
      <c r="EX1374" s="2"/>
      <c r="EY1374" s="2"/>
    </row>
    <row r="1375" spans="1:155" x14ac:dyDescent="0.15">
      <c r="A1375" s="115"/>
      <c r="B1375" s="116"/>
      <c r="C1375" s="7"/>
      <c r="D1375" s="95"/>
      <c r="E1375" s="93"/>
      <c r="F1375" s="14"/>
      <c r="G1375" s="14"/>
      <c r="H1375" s="14"/>
      <c r="I1375" s="14"/>
      <c r="J1375" s="13"/>
      <c r="K1375" s="29"/>
      <c r="L1375" s="2"/>
      <c r="M1375" s="17"/>
      <c r="N1375" s="12"/>
      <c r="O1375" s="12"/>
      <c r="P1375" s="17"/>
      <c r="Q1375" s="14"/>
      <c r="R1375" s="20"/>
      <c r="S1375" s="14"/>
      <c r="T1375" s="4"/>
      <c r="U1375" s="29"/>
      <c r="V1375" s="3"/>
      <c r="W1375" s="3"/>
      <c r="X1375" s="3"/>
      <c r="Y1375" s="29"/>
      <c r="Z1375" s="3"/>
      <c r="AA1375" s="1"/>
      <c r="AB1375" s="3"/>
      <c r="AC1375" s="3"/>
      <c r="AD1375" s="3"/>
      <c r="AE1375" s="3"/>
      <c r="AF1375" s="3"/>
      <c r="AG1375" s="11"/>
      <c r="AH1375" s="3"/>
      <c r="AI1375" s="3"/>
      <c r="AJ1375" s="2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  <c r="CN1375" s="2"/>
      <c r="CO1375" s="2"/>
      <c r="CP1375" s="2"/>
      <c r="CQ1375" s="2"/>
      <c r="CR1375" s="2"/>
      <c r="CS1375" s="2"/>
      <c r="CT1375" s="2"/>
      <c r="CU1375" s="2"/>
      <c r="CV1375" s="2"/>
      <c r="CW1375" s="2"/>
      <c r="CX1375" s="2"/>
      <c r="CY1375" s="2"/>
      <c r="CZ1375" s="2"/>
      <c r="DA1375" s="2"/>
      <c r="DB1375" s="2"/>
      <c r="DC1375" s="2"/>
      <c r="DD1375" s="2"/>
      <c r="DE1375" s="2"/>
      <c r="DF1375" s="2"/>
      <c r="DG1375" s="2"/>
      <c r="DH1375" s="2"/>
      <c r="DI1375" s="2"/>
      <c r="DJ1375" s="2"/>
      <c r="DK1375" s="2"/>
      <c r="DL1375" s="2"/>
      <c r="DM1375" s="2"/>
      <c r="DN1375" s="2"/>
      <c r="DO1375" s="2"/>
      <c r="DP1375" s="2"/>
      <c r="DQ1375" s="2"/>
      <c r="DR1375" s="2"/>
      <c r="DS1375" s="2"/>
      <c r="DT1375" s="2"/>
      <c r="DU1375" s="2"/>
      <c r="DV1375" s="2"/>
      <c r="DW1375" s="2"/>
      <c r="DX1375" s="2"/>
      <c r="DY1375" s="2"/>
      <c r="DZ1375" s="2"/>
      <c r="EA1375" s="2"/>
      <c r="EB1375" s="2"/>
      <c r="EC1375" s="2"/>
      <c r="ED1375" s="2"/>
      <c r="EE1375" s="2"/>
      <c r="EF1375" s="2"/>
      <c r="EG1375" s="2"/>
      <c r="EH1375" s="2"/>
      <c r="EI1375" s="2"/>
      <c r="EJ1375" s="2"/>
      <c r="EK1375" s="2"/>
      <c r="EL1375" s="2"/>
      <c r="EM1375" s="2"/>
      <c r="EN1375" s="2"/>
      <c r="EO1375" s="2"/>
      <c r="EP1375" s="2"/>
      <c r="EQ1375" s="2"/>
      <c r="ER1375" s="2"/>
      <c r="ES1375" s="2"/>
      <c r="ET1375" s="2"/>
      <c r="EU1375" s="2"/>
      <c r="EV1375" s="2"/>
      <c r="EW1375" s="2"/>
      <c r="EX1375" s="2"/>
      <c r="EY1375" s="2"/>
    </row>
    <row r="1376" spans="1:155" x14ac:dyDescent="0.15">
      <c r="A1376" s="115"/>
      <c r="B1376" s="116"/>
      <c r="C1376" s="7"/>
      <c r="D1376" s="95"/>
      <c r="E1376" s="93"/>
      <c r="F1376" s="14"/>
      <c r="G1376" s="14"/>
      <c r="H1376" s="14"/>
      <c r="I1376" s="14"/>
      <c r="J1376" s="13"/>
      <c r="K1376" s="29"/>
      <c r="L1376" s="2"/>
      <c r="M1376" s="17"/>
      <c r="N1376" s="12"/>
      <c r="O1376" s="12"/>
      <c r="P1376" s="17"/>
      <c r="Q1376" s="14"/>
      <c r="R1376" s="20"/>
      <c r="S1376" s="14"/>
      <c r="T1376" s="4"/>
      <c r="U1376" s="29"/>
      <c r="V1376" s="3"/>
      <c r="W1376" s="3"/>
      <c r="X1376" s="3"/>
      <c r="Y1376" s="29"/>
      <c r="Z1376" s="3"/>
      <c r="AA1376" s="1"/>
      <c r="AB1376" s="3"/>
      <c r="AC1376" s="3"/>
      <c r="AD1376" s="3"/>
      <c r="AE1376" s="3"/>
      <c r="AF1376" s="3"/>
      <c r="AG1376" s="11"/>
      <c r="AH1376" s="3"/>
      <c r="AI1376" s="3"/>
      <c r="AJ1376" s="2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  <c r="CN1376" s="2"/>
      <c r="CO1376" s="2"/>
      <c r="CP1376" s="2"/>
      <c r="CQ1376" s="2"/>
      <c r="CR1376" s="2"/>
      <c r="CS1376" s="2"/>
      <c r="CT1376" s="2"/>
      <c r="CU1376" s="2"/>
      <c r="CV1376" s="2"/>
      <c r="CW1376" s="2"/>
      <c r="CX1376" s="2"/>
      <c r="CY1376" s="2"/>
      <c r="CZ1376" s="2"/>
      <c r="DA1376" s="2"/>
      <c r="DB1376" s="2"/>
      <c r="DC1376" s="2"/>
      <c r="DD1376" s="2"/>
      <c r="DE1376" s="2"/>
      <c r="DF1376" s="2"/>
      <c r="DG1376" s="2"/>
      <c r="DH1376" s="2"/>
      <c r="DI1376" s="2"/>
      <c r="DJ1376" s="2"/>
      <c r="DK1376" s="2"/>
      <c r="DL1376" s="2"/>
      <c r="DM1376" s="2"/>
      <c r="DN1376" s="2"/>
      <c r="DO1376" s="2"/>
      <c r="DP1376" s="2"/>
      <c r="DQ1376" s="2"/>
      <c r="DR1376" s="2"/>
      <c r="DS1376" s="2"/>
      <c r="DT1376" s="2"/>
      <c r="DU1376" s="2"/>
      <c r="DV1376" s="2"/>
      <c r="DW1376" s="2"/>
      <c r="DX1376" s="2"/>
      <c r="DY1376" s="2"/>
      <c r="DZ1376" s="2"/>
      <c r="EA1376" s="2"/>
      <c r="EB1376" s="2"/>
      <c r="EC1376" s="2"/>
      <c r="ED1376" s="2"/>
      <c r="EE1376" s="2"/>
      <c r="EF1376" s="2"/>
      <c r="EG1376" s="2"/>
      <c r="EH1376" s="2"/>
      <c r="EI1376" s="2"/>
      <c r="EJ1376" s="2"/>
      <c r="EK1376" s="2"/>
      <c r="EL1376" s="2"/>
      <c r="EM1376" s="2"/>
      <c r="EN1376" s="2"/>
      <c r="EO1376" s="2"/>
      <c r="EP1376" s="2"/>
      <c r="EQ1376" s="2"/>
      <c r="ER1376" s="2"/>
      <c r="ES1376" s="2"/>
      <c r="ET1376" s="2"/>
      <c r="EU1376" s="2"/>
      <c r="EV1376" s="2"/>
      <c r="EW1376" s="2"/>
      <c r="EX1376" s="2"/>
      <c r="EY1376" s="2"/>
    </row>
    <row r="1377" spans="1:155" x14ac:dyDescent="0.15">
      <c r="A1377" s="115"/>
      <c r="B1377" s="116"/>
      <c r="C1377" s="7"/>
      <c r="D1377" s="95"/>
      <c r="E1377" s="93"/>
      <c r="F1377" s="14"/>
      <c r="G1377" s="14"/>
      <c r="H1377" s="14"/>
      <c r="I1377" s="14"/>
      <c r="J1377" s="13"/>
      <c r="K1377" s="29"/>
      <c r="L1377" s="2"/>
      <c r="M1377" s="17"/>
      <c r="N1377" s="12"/>
      <c r="O1377" s="12"/>
      <c r="P1377" s="17"/>
      <c r="Q1377" s="14"/>
      <c r="R1377" s="20"/>
      <c r="S1377" s="14"/>
      <c r="T1377" s="4"/>
      <c r="U1377" s="29"/>
      <c r="V1377" s="3"/>
      <c r="W1377" s="3"/>
      <c r="X1377" s="3"/>
      <c r="Y1377" s="29"/>
      <c r="Z1377" s="3"/>
      <c r="AA1377" s="1"/>
      <c r="AB1377" s="3"/>
      <c r="AC1377" s="3"/>
      <c r="AD1377" s="3"/>
      <c r="AE1377" s="3"/>
      <c r="AF1377" s="3"/>
      <c r="AG1377" s="11"/>
      <c r="AH1377" s="3"/>
      <c r="AI1377" s="3"/>
      <c r="AJ1377" s="2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/>
      <c r="CL1377" s="2"/>
      <c r="CM1377" s="2"/>
      <c r="CN1377" s="2"/>
      <c r="CO1377" s="2"/>
      <c r="CP1377" s="2"/>
      <c r="CQ1377" s="2"/>
      <c r="CR1377" s="2"/>
      <c r="CS1377" s="2"/>
      <c r="CT1377" s="2"/>
      <c r="CU1377" s="2"/>
      <c r="CV1377" s="2"/>
      <c r="CW1377" s="2"/>
      <c r="CX1377" s="2"/>
      <c r="CY1377" s="2"/>
      <c r="CZ1377" s="2"/>
      <c r="DA1377" s="2"/>
      <c r="DB1377" s="2"/>
      <c r="DC1377" s="2"/>
      <c r="DD1377" s="2"/>
      <c r="DE1377" s="2"/>
      <c r="DF1377" s="2"/>
      <c r="DG1377" s="2"/>
      <c r="DH1377" s="2"/>
      <c r="DI1377" s="2"/>
      <c r="DJ1377" s="2"/>
      <c r="DK1377" s="2"/>
      <c r="DL1377" s="2"/>
      <c r="DM1377" s="2"/>
      <c r="DN1377" s="2"/>
      <c r="DO1377" s="2"/>
      <c r="DP1377" s="2"/>
      <c r="DQ1377" s="2"/>
      <c r="DR1377" s="2"/>
      <c r="DS1377" s="2"/>
      <c r="DT1377" s="2"/>
      <c r="DU1377" s="2"/>
      <c r="DV1377" s="2"/>
      <c r="DW1377" s="2"/>
      <c r="DX1377" s="2"/>
      <c r="DY1377" s="2"/>
      <c r="DZ1377" s="2"/>
      <c r="EA1377" s="2"/>
      <c r="EB1377" s="2"/>
      <c r="EC1377" s="2"/>
      <c r="ED1377" s="2"/>
      <c r="EE1377" s="2"/>
      <c r="EF1377" s="2"/>
      <c r="EG1377" s="2"/>
      <c r="EH1377" s="2"/>
      <c r="EI1377" s="2"/>
      <c r="EJ1377" s="2"/>
      <c r="EK1377" s="2"/>
      <c r="EL1377" s="2"/>
      <c r="EM1377" s="2"/>
      <c r="EN1377" s="2"/>
      <c r="EO1377" s="2"/>
      <c r="EP1377" s="2"/>
      <c r="EQ1377" s="2"/>
      <c r="ER1377" s="2"/>
      <c r="ES1377" s="2"/>
      <c r="ET1377" s="2"/>
      <c r="EU1377" s="2"/>
      <c r="EV1377" s="2"/>
      <c r="EW1377" s="2"/>
      <c r="EX1377" s="2"/>
      <c r="EY1377" s="2"/>
    </row>
    <row r="1378" spans="1:155" x14ac:dyDescent="0.15">
      <c r="A1378" s="115"/>
      <c r="B1378" s="116"/>
      <c r="C1378" s="7"/>
      <c r="D1378" s="95"/>
      <c r="E1378" s="93"/>
      <c r="F1378" s="14"/>
      <c r="G1378" s="14"/>
      <c r="H1378" s="14"/>
      <c r="I1378" s="14"/>
      <c r="J1378" s="13"/>
      <c r="K1378" s="29"/>
      <c r="L1378" s="2"/>
      <c r="M1378" s="17"/>
      <c r="N1378" s="12"/>
      <c r="O1378" s="12"/>
      <c r="P1378" s="17"/>
      <c r="Q1378" s="14"/>
      <c r="R1378" s="20"/>
      <c r="S1378" s="14"/>
      <c r="T1378" s="4"/>
      <c r="U1378" s="29"/>
      <c r="V1378" s="3"/>
      <c r="W1378" s="3"/>
      <c r="X1378" s="3"/>
      <c r="Y1378" s="29"/>
      <c r="Z1378" s="3"/>
      <c r="AA1378" s="1"/>
      <c r="AB1378" s="3"/>
      <c r="AC1378" s="3"/>
      <c r="AD1378" s="3"/>
      <c r="AE1378" s="3"/>
      <c r="AF1378" s="3"/>
      <c r="AG1378" s="11"/>
      <c r="AH1378" s="3"/>
      <c r="AI1378" s="3"/>
      <c r="AJ1378" s="2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  <c r="CN1378" s="2"/>
      <c r="CO1378" s="2"/>
      <c r="CP1378" s="2"/>
      <c r="CQ1378" s="2"/>
      <c r="CR1378" s="2"/>
      <c r="CS1378" s="2"/>
      <c r="CT1378" s="2"/>
      <c r="CU1378" s="2"/>
      <c r="CV1378" s="2"/>
      <c r="CW1378" s="2"/>
      <c r="CX1378" s="2"/>
      <c r="CY1378" s="2"/>
      <c r="CZ1378" s="2"/>
      <c r="DA1378" s="2"/>
      <c r="DB1378" s="2"/>
      <c r="DC1378" s="2"/>
      <c r="DD1378" s="2"/>
      <c r="DE1378" s="2"/>
      <c r="DF1378" s="2"/>
      <c r="DG1378" s="2"/>
      <c r="DH1378" s="2"/>
      <c r="DI1378" s="2"/>
      <c r="DJ1378" s="2"/>
      <c r="DK1378" s="2"/>
      <c r="DL1378" s="2"/>
      <c r="DM1378" s="2"/>
      <c r="DN1378" s="2"/>
      <c r="DO1378" s="2"/>
      <c r="DP1378" s="2"/>
      <c r="DQ1378" s="2"/>
      <c r="DR1378" s="2"/>
      <c r="DS1378" s="2"/>
      <c r="DT1378" s="2"/>
      <c r="DU1378" s="2"/>
      <c r="DV1378" s="2"/>
      <c r="DW1378" s="2"/>
      <c r="DX1378" s="2"/>
      <c r="DY1378" s="2"/>
      <c r="DZ1378" s="2"/>
      <c r="EA1378" s="2"/>
      <c r="EB1378" s="2"/>
      <c r="EC1378" s="2"/>
      <c r="ED1378" s="2"/>
      <c r="EE1378" s="2"/>
      <c r="EF1378" s="2"/>
      <c r="EG1378" s="2"/>
      <c r="EH1378" s="2"/>
      <c r="EI1378" s="2"/>
      <c r="EJ1378" s="2"/>
      <c r="EK1378" s="2"/>
      <c r="EL1378" s="2"/>
      <c r="EM1378" s="2"/>
      <c r="EN1378" s="2"/>
      <c r="EO1378" s="2"/>
      <c r="EP1378" s="2"/>
      <c r="EQ1378" s="2"/>
      <c r="ER1378" s="2"/>
      <c r="ES1378" s="2"/>
      <c r="ET1378" s="2"/>
      <c r="EU1378" s="2"/>
      <c r="EV1378" s="2"/>
      <c r="EW1378" s="2"/>
      <c r="EX1378" s="2"/>
      <c r="EY1378" s="2"/>
    </row>
    <row r="1379" spans="1:155" x14ac:dyDescent="0.15">
      <c r="A1379" s="115"/>
      <c r="B1379" s="116"/>
      <c r="C1379" s="7"/>
      <c r="D1379" s="95"/>
      <c r="E1379" s="93"/>
      <c r="F1379" s="14"/>
      <c r="G1379" s="14"/>
      <c r="H1379" s="14"/>
      <c r="I1379" s="14"/>
      <c r="J1379" s="13"/>
      <c r="K1379" s="29"/>
      <c r="L1379" s="2"/>
      <c r="M1379" s="17"/>
      <c r="N1379" s="12"/>
      <c r="O1379" s="12"/>
      <c r="P1379" s="17"/>
      <c r="Q1379" s="14"/>
      <c r="R1379" s="20"/>
      <c r="S1379" s="14"/>
      <c r="T1379" s="4"/>
      <c r="U1379" s="29"/>
      <c r="V1379" s="3"/>
      <c r="W1379" s="3"/>
      <c r="X1379" s="3"/>
      <c r="Y1379" s="29"/>
      <c r="Z1379" s="3"/>
      <c r="AA1379" s="1"/>
      <c r="AB1379" s="3"/>
      <c r="AC1379" s="3"/>
      <c r="AD1379" s="3"/>
      <c r="AE1379" s="3"/>
      <c r="AF1379" s="3"/>
      <c r="AG1379" s="11"/>
      <c r="AH1379" s="3"/>
      <c r="AI1379" s="3"/>
      <c r="AJ1379" s="2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  <c r="CN1379" s="2"/>
      <c r="CO1379" s="2"/>
      <c r="CP1379" s="2"/>
      <c r="CQ1379" s="2"/>
      <c r="CR1379" s="2"/>
      <c r="CS1379" s="2"/>
      <c r="CT1379" s="2"/>
      <c r="CU1379" s="2"/>
      <c r="CV1379" s="2"/>
      <c r="CW1379" s="2"/>
      <c r="CX1379" s="2"/>
      <c r="CY1379" s="2"/>
      <c r="CZ1379" s="2"/>
      <c r="DA1379" s="2"/>
      <c r="DB1379" s="2"/>
      <c r="DC1379" s="2"/>
      <c r="DD1379" s="2"/>
      <c r="DE1379" s="2"/>
      <c r="DF1379" s="2"/>
      <c r="DG1379" s="2"/>
      <c r="DH1379" s="2"/>
      <c r="DI1379" s="2"/>
      <c r="DJ1379" s="2"/>
      <c r="DK1379" s="2"/>
      <c r="DL1379" s="2"/>
      <c r="DM1379" s="2"/>
      <c r="DN1379" s="2"/>
      <c r="DO1379" s="2"/>
      <c r="DP1379" s="2"/>
      <c r="DQ1379" s="2"/>
      <c r="DR1379" s="2"/>
      <c r="DS1379" s="2"/>
      <c r="DT1379" s="2"/>
      <c r="DU1379" s="2"/>
      <c r="DV1379" s="2"/>
      <c r="DW1379" s="2"/>
      <c r="DX1379" s="2"/>
      <c r="DY1379" s="2"/>
      <c r="DZ1379" s="2"/>
      <c r="EA1379" s="2"/>
      <c r="EB1379" s="2"/>
      <c r="EC1379" s="2"/>
      <c r="ED1379" s="2"/>
      <c r="EE1379" s="2"/>
      <c r="EF1379" s="2"/>
      <c r="EG1379" s="2"/>
      <c r="EH1379" s="2"/>
      <c r="EI1379" s="2"/>
      <c r="EJ1379" s="2"/>
      <c r="EK1379" s="2"/>
      <c r="EL1379" s="2"/>
      <c r="EM1379" s="2"/>
      <c r="EN1379" s="2"/>
      <c r="EO1379" s="2"/>
      <c r="EP1379" s="2"/>
      <c r="EQ1379" s="2"/>
      <c r="ER1379" s="2"/>
      <c r="ES1379" s="2"/>
      <c r="ET1379" s="2"/>
      <c r="EU1379" s="2"/>
      <c r="EV1379" s="2"/>
      <c r="EW1379" s="2"/>
      <c r="EX1379" s="2"/>
      <c r="EY1379" s="2"/>
    </row>
    <row r="1380" spans="1:155" x14ac:dyDescent="0.15">
      <c r="A1380" s="115"/>
      <c r="B1380" s="116"/>
      <c r="C1380" s="7"/>
      <c r="D1380" s="95"/>
      <c r="E1380" s="93"/>
      <c r="F1380" s="14"/>
      <c r="G1380" s="14"/>
      <c r="H1380" s="14"/>
      <c r="I1380" s="14"/>
      <c r="J1380" s="13"/>
      <c r="K1380" s="29"/>
      <c r="L1380" s="2"/>
      <c r="M1380" s="17"/>
      <c r="N1380" s="12"/>
      <c r="O1380" s="12"/>
      <c r="P1380" s="17"/>
      <c r="Q1380" s="14"/>
      <c r="R1380" s="20"/>
      <c r="S1380" s="14"/>
      <c r="T1380" s="4"/>
      <c r="U1380" s="29"/>
      <c r="V1380" s="3"/>
      <c r="W1380" s="3"/>
      <c r="X1380" s="3"/>
      <c r="Y1380" s="29"/>
      <c r="Z1380" s="3"/>
      <c r="AA1380" s="1"/>
      <c r="AB1380" s="3"/>
      <c r="AC1380" s="3"/>
      <c r="AD1380" s="3"/>
      <c r="AE1380" s="3"/>
      <c r="AF1380" s="3"/>
      <c r="AG1380" s="11"/>
      <c r="AH1380" s="3"/>
      <c r="AI1380" s="3"/>
      <c r="AJ1380" s="2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/>
      <c r="CL1380" s="2"/>
      <c r="CM1380" s="2"/>
      <c r="CN1380" s="2"/>
      <c r="CO1380" s="2"/>
      <c r="CP1380" s="2"/>
      <c r="CQ1380" s="2"/>
      <c r="CR1380" s="2"/>
      <c r="CS1380" s="2"/>
      <c r="CT1380" s="2"/>
      <c r="CU1380" s="2"/>
      <c r="CV1380" s="2"/>
      <c r="CW1380" s="2"/>
      <c r="CX1380" s="2"/>
      <c r="CY1380" s="2"/>
      <c r="CZ1380" s="2"/>
      <c r="DA1380" s="2"/>
      <c r="DB1380" s="2"/>
      <c r="DC1380" s="2"/>
      <c r="DD1380" s="2"/>
      <c r="DE1380" s="2"/>
      <c r="DF1380" s="2"/>
      <c r="DG1380" s="2"/>
      <c r="DH1380" s="2"/>
      <c r="DI1380" s="2"/>
      <c r="DJ1380" s="2"/>
      <c r="DK1380" s="2"/>
      <c r="DL1380" s="2"/>
      <c r="DM1380" s="2"/>
      <c r="DN1380" s="2"/>
      <c r="DO1380" s="2"/>
      <c r="DP1380" s="2"/>
      <c r="DQ1380" s="2"/>
      <c r="DR1380" s="2"/>
      <c r="DS1380" s="2"/>
      <c r="DT1380" s="2"/>
      <c r="DU1380" s="2"/>
      <c r="DV1380" s="2"/>
      <c r="DW1380" s="2"/>
      <c r="DX1380" s="2"/>
      <c r="DY1380" s="2"/>
      <c r="DZ1380" s="2"/>
      <c r="EA1380" s="2"/>
      <c r="EB1380" s="2"/>
      <c r="EC1380" s="2"/>
      <c r="ED1380" s="2"/>
      <c r="EE1380" s="2"/>
      <c r="EF1380" s="2"/>
      <c r="EG1380" s="2"/>
      <c r="EH1380" s="2"/>
      <c r="EI1380" s="2"/>
      <c r="EJ1380" s="2"/>
      <c r="EK1380" s="2"/>
      <c r="EL1380" s="2"/>
      <c r="EM1380" s="2"/>
      <c r="EN1380" s="2"/>
      <c r="EO1380" s="2"/>
      <c r="EP1380" s="2"/>
      <c r="EQ1380" s="2"/>
      <c r="ER1380" s="2"/>
      <c r="ES1380" s="2"/>
      <c r="ET1380" s="2"/>
      <c r="EU1380" s="2"/>
      <c r="EV1380" s="2"/>
      <c r="EW1380" s="2"/>
      <c r="EX1380" s="2"/>
      <c r="EY1380" s="2"/>
    </row>
    <row r="1381" spans="1:155" x14ac:dyDescent="0.15">
      <c r="A1381" s="115"/>
      <c r="B1381" s="116"/>
      <c r="C1381" s="7"/>
      <c r="D1381" s="95"/>
      <c r="E1381" s="93"/>
      <c r="F1381" s="14"/>
      <c r="G1381" s="14"/>
      <c r="H1381" s="14"/>
      <c r="I1381" s="14"/>
      <c r="J1381" s="13"/>
      <c r="K1381" s="29"/>
      <c r="L1381" s="2"/>
      <c r="M1381" s="17"/>
      <c r="N1381" s="12"/>
      <c r="O1381" s="12"/>
      <c r="P1381" s="17"/>
      <c r="Q1381" s="14"/>
      <c r="R1381" s="20"/>
      <c r="S1381" s="14"/>
      <c r="T1381" s="4"/>
      <c r="U1381" s="29"/>
      <c r="V1381" s="3"/>
      <c r="W1381" s="3"/>
      <c r="X1381" s="3"/>
      <c r="Y1381" s="29"/>
      <c r="Z1381" s="3"/>
      <c r="AA1381" s="1"/>
      <c r="AB1381" s="3"/>
      <c r="AC1381" s="3"/>
      <c r="AD1381" s="3"/>
      <c r="AE1381" s="3"/>
      <c r="AF1381" s="3"/>
      <c r="AG1381" s="11"/>
      <c r="AH1381" s="3"/>
      <c r="AI1381" s="3"/>
      <c r="AJ1381" s="2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  <c r="CN1381" s="2"/>
      <c r="CO1381" s="2"/>
      <c r="CP1381" s="2"/>
      <c r="CQ1381" s="2"/>
      <c r="CR1381" s="2"/>
      <c r="CS1381" s="2"/>
      <c r="CT1381" s="2"/>
      <c r="CU1381" s="2"/>
      <c r="CV1381" s="2"/>
      <c r="CW1381" s="2"/>
      <c r="CX1381" s="2"/>
      <c r="CY1381" s="2"/>
      <c r="CZ1381" s="2"/>
      <c r="DA1381" s="2"/>
      <c r="DB1381" s="2"/>
      <c r="DC1381" s="2"/>
      <c r="DD1381" s="2"/>
      <c r="DE1381" s="2"/>
      <c r="DF1381" s="2"/>
      <c r="DG1381" s="2"/>
      <c r="DH1381" s="2"/>
      <c r="DI1381" s="2"/>
      <c r="DJ1381" s="2"/>
      <c r="DK1381" s="2"/>
      <c r="DL1381" s="2"/>
      <c r="DM1381" s="2"/>
      <c r="DN1381" s="2"/>
      <c r="DO1381" s="2"/>
      <c r="DP1381" s="2"/>
      <c r="DQ1381" s="2"/>
      <c r="DR1381" s="2"/>
      <c r="DS1381" s="2"/>
      <c r="DT1381" s="2"/>
      <c r="DU1381" s="2"/>
      <c r="DV1381" s="2"/>
      <c r="DW1381" s="2"/>
      <c r="DX1381" s="2"/>
      <c r="DY1381" s="2"/>
      <c r="DZ1381" s="2"/>
      <c r="EA1381" s="2"/>
      <c r="EB1381" s="2"/>
      <c r="EC1381" s="2"/>
      <c r="ED1381" s="2"/>
      <c r="EE1381" s="2"/>
      <c r="EF1381" s="2"/>
      <c r="EG1381" s="2"/>
      <c r="EH1381" s="2"/>
      <c r="EI1381" s="2"/>
      <c r="EJ1381" s="2"/>
      <c r="EK1381" s="2"/>
      <c r="EL1381" s="2"/>
      <c r="EM1381" s="2"/>
      <c r="EN1381" s="2"/>
      <c r="EO1381" s="2"/>
      <c r="EP1381" s="2"/>
      <c r="EQ1381" s="2"/>
      <c r="ER1381" s="2"/>
      <c r="ES1381" s="2"/>
      <c r="ET1381" s="2"/>
      <c r="EU1381" s="2"/>
      <c r="EV1381" s="2"/>
      <c r="EW1381" s="2"/>
      <c r="EX1381" s="2"/>
      <c r="EY1381" s="2"/>
    </row>
    <row r="1382" spans="1:155" x14ac:dyDescent="0.15">
      <c r="A1382" s="115"/>
      <c r="B1382" s="116"/>
      <c r="C1382" s="7"/>
      <c r="D1382" s="95"/>
      <c r="E1382" s="93"/>
      <c r="F1382" s="14"/>
      <c r="G1382" s="14"/>
      <c r="H1382" s="14"/>
      <c r="I1382" s="14"/>
      <c r="J1382" s="13"/>
      <c r="K1382" s="29"/>
      <c r="L1382" s="2"/>
      <c r="M1382" s="17"/>
      <c r="N1382" s="12"/>
      <c r="O1382" s="12"/>
      <c r="P1382" s="17"/>
      <c r="Q1382" s="14"/>
      <c r="R1382" s="20"/>
      <c r="S1382" s="14"/>
      <c r="T1382" s="4"/>
      <c r="U1382" s="29"/>
      <c r="V1382" s="3"/>
      <c r="W1382" s="3"/>
      <c r="X1382" s="3"/>
      <c r="Y1382" s="29"/>
      <c r="Z1382" s="3"/>
      <c r="AA1382" s="1"/>
      <c r="AB1382" s="3"/>
      <c r="AC1382" s="3"/>
      <c r="AD1382" s="3"/>
      <c r="AE1382" s="3"/>
      <c r="AF1382" s="3"/>
      <c r="AG1382" s="11"/>
      <c r="AH1382" s="3"/>
      <c r="AI1382" s="3"/>
      <c r="AJ1382" s="2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  <c r="CM1382" s="2"/>
      <c r="CN1382" s="2"/>
      <c r="CO1382" s="2"/>
      <c r="CP1382" s="2"/>
      <c r="CQ1382" s="2"/>
      <c r="CR1382" s="2"/>
      <c r="CS1382" s="2"/>
      <c r="CT1382" s="2"/>
      <c r="CU1382" s="2"/>
      <c r="CV1382" s="2"/>
      <c r="CW1382" s="2"/>
      <c r="CX1382" s="2"/>
      <c r="CY1382" s="2"/>
      <c r="CZ1382" s="2"/>
      <c r="DA1382" s="2"/>
      <c r="DB1382" s="2"/>
      <c r="DC1382" s="2"/>
      <c r="DD1382" s="2"/>
      <c r="DE1382" s="2"/>
      <c r="DF1382" s="2"/>
      <c r="DG1382" s="2"/>
      <c r="DH1382" s="2"/>
      <c r="DI1382" s="2"/>
      <c r="DJ1382" s="2"/>
      <c r="DK1382" s="2"/>
      <c r="DL1382" s="2"/>
      <c r="DM1382" s="2"/>
      <c r="DN1382" s="2"/>
      <c r="DO1382" s="2"/>
      <c r="DP1382" s="2"/>
      <c r="DQ1382" s="2"/>
      <c r="DR1382" s="2"/>
      <c r="DS1382" s="2"/>
      <c r="DT1382" s="2"/>
      <c r="DU1382" s="2"/>
      <c r="DV1382" s="2"/>
      <c r="DW1382" s="2"/>
      <c r="DX1382" s="2"/>
      <c r="DY1382" s="2"/>
      <c r="DZ1382" s="2"/>
      <c r="EA1382" s="2"/>
      <c r="EB1382" s="2"/>
      <c r="EC1382" s="2"/>
      <c r="ED1382" s="2"/>
      <c r="EE1382" s="2"/>
      <c r="EF1382" s="2"/>
      <c r="EG1382" s="2"/>
      <c r="EH1382" s="2"/>
      <c r="EI1382" s="2"/>
      <c r="EJ1382" s="2"/>
      <c r="EK1382" s="2"/>
      <c r="EL1382" s="2"/>
      <c r="EM1382" s="2"/>
      <c r="EN1382" s="2"/>
      <c r="EO1382" s="2"/>
      <c r="EP1382" s="2"/>
      <c r="EQ1382" s="2"/>
      <c r="ER1382" s="2"/>
      <c r="ES1382" s="2"/>
      <c r="ET1382" s="2"/>
      <c r="EU1382" s="2"/>
      <c r="EV1382" s="2"/>
      <c r="EW1382" s="2"/>
      <c r="EX1382" s="2"/>
      <c r="EY1382" s="2"/>
    </row>
    <row r="1383" spans="1:155" x14ac:dyDescent="0.15">
      <c r="A1383" s="115"/>
      <c r="B1383" s="116"/>
      <c r="C1383" s="7"/>
      <c r="D1383" s="95"/>
      <c r="E1383" s="93"/>
      <c r="F1383" s="14"/>
      <c r="G1383" s="14"/>
      <c r="H1383" s="14"/>
      <c r="I1383" s="14"/>
      <c r="J1383" s="13"/>
      <c r="K1383" s="29"/>
      <c r="L1383" s="2"/>
      <c r="M1383" s="17"/>
      <c r="N1383" s="12"/>
      <c r="O1383" s="12"/>
      <c r="P1383" s="17"/>
      <c r="Q1383" s="14"/>
      <c r="R1383" s="20"/>
      <c r="S1383" s="14"/>
      <c r="T1383" s="4"/>
      <c r="U1383" s="29"/>
      <c r="V1383" s="3"/>
      <c r="W1383" s="3"/>
      <c r="X1383" s="3"/>
      <c r="Y1383" s="29"/>
      <c r="Z1383" s="3"/>
      <c r="AA1383" s="1"/>
      <c r="AB1383" s="3"/>
      <c r="AC1383" s="3"/>
      <c r="AD1383" s="3"/>
      <c r="AE1383" s="3"/>
      <c r="AF1383" s="3"/>
      <c r="AG1383" s="11"/>
      <c r="AH1383" s="3"/>
      <c r="AI1383" s="3"/>
      <c r="AJ1383" s="2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  <c r="CN1383" s="2"/>
      <c r="CO1383" s="2"/>
      <c r="CP1383" s="2"/>
      <c r="CQ1383" s="2"/>
      <c r="CR1383" s="2"/>
      <c r="CS1383" s="2"/>
      <c r="CT1383" s="2"/>
      <c r="CU1383" s="2"/>
      <c r="CV1383" s="2"/>
      <c r="CW1383" s="2"/>
      <c r="CX1383" s="2"/>
      <c r="CY1383" s="2"/>
      <c r="CZ1383" s="2"/>
      <c r="DA1383" s="2"/>
      <c r="DB1383" s="2"/>
      <c r="DC1383" s="2"/>
      <c r="DD1383" s="2"/>
      <c r="DE1383" s="2"/>
      <c r="DF1383" s="2"/>
      <c r="DG1383" s="2"/>
      <c r="DH1383" s="2"/>
      <c r="DI1383" s="2"/>
      <c r="DJ1383" s="2"/>
      <c r="DK1383" s="2"/>
      <c r="DL1383" s="2"/>
      <c r="DM1383" s="2"/>
      <c r="DN1383" s="2"/>
      <c r="DO1383" s="2"/>
      <c r="DP1383" s="2"/>
      <c r="DQ1383" s="2"/>
      <c r="DR1383" s="2"/>
      <c r="DS1383" s="2"/>
      <c r="DT1383" s="2"/>
      <c r="DU1383" s="2"/>
      <c r="DV1383" s="2"/>
      <c r="DW1383" s="2"/>
      <c r="DX1383" s="2"/>
      <c r="DY1383" s="2"/>
      <c r="DZ1383" s="2"/>
      <c r="EA1383" s="2"/>
      <c r="EB1383" s="2"/>
      <c r="EC1383" s="2"/>
      <c r="ED1383" s="2"/>
      <c r="EE1383" s="2"/>
      <c r="EF1383" s="2"/>
      <c r="EG1383" s="2"/>
      <c r="EH1383" s="2"/>
      <c r="EI1383" s="2"/>
      <c r="EJ1383" s="2"/>
      <c r="EK1383" s="2"/>
      <c r="EL1383" s="2"/>
      <c r="EM1383" s="2"/>
      <c r="EN1383" s="2"/>
      <c r="EO1383" s="2"/>
      <c r="EP1383" s="2"/>
      <c r="EQ1383" s="2"/>
      <c r="ER1383" s="2"/>
      <c r="ES1383" s="2"/>
      <c r="ET1383" s="2"/>
      <c r="EU1383" s="2"/>
      <c r="EV1383" s="2"/>
      <c r="EW1383" s="2"/>
      <c r="EX1383" s="2"/>
      <c r="EY1383" s="2"/>
    </row>
    <row r="1384" spans="1:155" x14ac:dyDescent="0.15">
      <c r="A1384" s="115"/>
      <c r="B1384" s="116"/>
      <c r="C1384" s="7"/>
      <c r="D1384" s="95"/>
      <c r="E1384" s="93"/>
      <c r="F1384" s="14"/>
      <c r="G1384" s="14"/>
      <c r="H1384" s="14"/>
      <c r="I1384" s="14"/>
      <c r="J1384" s="13"/>
      <c r="K1384" s="29"/>
      <c r="L1384" s="2"/>
      <c r="M1384" s="17"/>
      <c r="N1384" s="12"/>
      <c r="O1384" s="12"/>
      <c r="P1384" s="17"/>
      <c r="Q1384" s="14"/>
      <c r="R1384" s="20"/>
      <c r="S1384" s="14"/>
      <c r="T1384" s="4"/>
      <c r="U1384" s="29"/>
      <c r="V1384" s="3"/>
      <c r="W1384" s="3"/>
      <c r="X1384" s="3"/>
      <c r="Y1384" s="29"/>
      <c r="Z1384" s="3"/>
      <c r="AA1384" s="1"/>
      <c r="AB1384" s="3"/>
      <c r="AC1384" s="3"/>
      <c r="AD1384" s="3"/>
      <c r="AE1384" s="3"/>
      <c r="AF1384" s="3"/>
      <c r="AG1384" s="11"/>
      <c r="AH1384" s="3"/>
      <c r="AI1384" s="3"/>
      <c r="AJ1384" s="2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  <c r="CN1384" s="2"/>
      <c r="CO1384" s="2"/>
      <c r="CP1384" s="2"/>
      <c r="CQ1384" s="2"/>
      <c r="CR1384" s="2"/>
      <c r="CS1384" s="2"/>
      <c r="CT1384" s="2"/>
      <c r="CU1384" s="2"/>
      <c r="CV1384" s="2"/>
      <c r="CW1384" s="2"/>
      <c r="CX1384" s="2"/>
      <c r="CY1384" s="2"/>
      <c r="CZ1384" s="2"/>
      <c r="DA1384" s="2"/>
      <c r="DB1384" s="2"/>
      <c r="DC1384" s="2"/>
      <c r="DD1384" s="2"/>
      <c r="DE1384" s="2"/>
      <c r="DF1384" s="2"/>
      <c r="DG1384" s="2"/>
      <c r="DH1384" s="2"/>
      <c r="DI1384" s="2"/>
      <c r="DJ1384" s="2"/>
      <c r="DK1384" s="2"/>
      <c r="DL1384" s="2"/>
      <c r="DM1384" s="2"/>
      <c r="DN1384" s="2"/>
      <c r="DO1384" s="2"/>
      <c r="DP1384" s="2"/>
      <c r="DQ1384" s="2"/>
      <c r="DR1384" s="2"/>
      <c r="DS1384" s="2"/>
      <c r="DT1384" s="2"/>
      <c r="DU1384" s="2"/>
      <c r="DV1384" s="2"/>
      <c r="DW1384" s="2"/>
      <c r="DX1384" s="2"/>
      <c r="DY1384" s="2"/>
      <c r="DZ1384" s="2"/>
      <c r="EA1384" s="2"/>
      <c r="EB1384" s="2"/>
      <c r="EC1384" s="2"/>
      <c r="ED1384" s="2"/>
      <c r="EE1384" s="2"/>
      <c r="EF1384" s="2"/>
      <c r="EG1384" s="2"/>
      <c r="EH1384" s="2"/>
      <c r="EI1384" s="2"/>
      <c r="EJ1384" s="2"/>
      <c r="EK1384" s="2"/>
      <c r="EL1384" s="2"/>
      <c r="EM1384" s="2"/>
      <c r="EN1384" s="2"/>
      <c r="EO1384" s="2"/>
      <c r="EP1384" s="2"/>
      <c r="EQ1384" s="2"/>
      <c r="ER1384" s="2"/>
      <c r="ES1384" s="2"/>
      <c r="ET1384" s="2"/>
      <c r="EU1384" s="2"/>
      <c r="EV1384" s="2"/>
      <c r="EW1384" s="2"/>
      <c r="EX1384" s="2"/>
      <c r="EY1384" s="2"/>
    </row>
    <row r="1385" spans="1:155" x14ac:dyDescent="0.15">
      <c r="A1385" s="115"/>
      <c r="B1385" s="116"/>
      <c r="C1385" s="7"/>
      <c r="D1385" s="95"/>
      <c r="E1385" s="93"/>
      <c r="F1385" s="14"/>
      <c r="G1385" s="14"/>
      <c r="H1385" s="14"/>
      <c r="I1385" s="14"/>
      <c r="J1385" s="13"/>
      <c r="K1385" s="29"/>
      <c r="L1385" s="2"/>
      <c r="M1385" s="17"/>
      <c r="N1385" s="12"/>
      <c r="O1385" s="12"/>
      <c r="P1385" s="17"/>
      <c r="Q1385" s="14"/>
      <c r="R1385" s="20"/>
      <c r="S1385" s="14"/>
      <c r="T1385" s="4"/>
      <c r="U1385" s="29"/>
      <c r="V1385" s="3"/>
      <c r="W1385" s="3"/>
      <c r="X1385" s="3"/>
      <c r="Y1385" s="29"/>
      <c r="Z1385" s="3"/>
      <c r="AA1385" s="1"/>
      <c r="AB1385" s="3"/>
      <c r="AC1385" s="3"/>
      <c r="AD1385" s="3"/>
      <c r="AE1385" s="3"/>
      <c r="AF1385" s="3"/>
      <c r="AG1385" s="11"/>
      <c r="AH1385" s="3"/>
      <c r="AI1385" s="3"/>
      <c r="AJ1385" s="2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  <c r="CN1385" s="2"/>
      <c r="CO1385" s="2"/>
      <c r="CP1385" s="2"/>
      <c r="CQ1385" s="2"/>
      <c r="CR1385" s="2"/>
      <c r="CS1385" s="2"/>
      <c r="CT1385" s="2"/>
      <c r="CU1385" s="2"/>
      <c r="CV1385" s="2"/>
      <c r="CW1385" s="2"/>
      <c r="CX1385" s="2"/>
      <c r="CY1385" s="2"/>
      <c r="CZ1385" s="2"/>
      <c r="DA1385" s="2"/>
      <c r="DB1385" s="2"/>
      <c r="DC1385" s="2"/>
      <c r="DD1385" s="2"/>
      <c r="DE1385" s="2"/>
      <c r="DF1385" s="2"/>
      <c r="DG1385" s="2"/>
      <c r="DH1385" s="2"/>
      <c r="DI1385" s="2"/>
      <c r="DJ1385" s="2"/>
      <c r="DK1385" s="2"/>
      <c r="DL1385" s="2"/>
      <c r="DM1385" s="2"/>
      <c r="DN1385" s="2"/>
      <c r="DO1385" s="2"/>
      <c r="DP1385" s="2"/>
      <c r="DQ1385" s="2"/>
      <c r="DR1385" s="2"/>
      <c r="DS1385" s="2"/>
      <c r="DT1385" s="2"/>
      <c r="DU1385" s="2"/>
      <c r="DV1385" s="2"/>
      <c r="DW1385" s="2"/>
      <c r="DX1385" s="2"/>
      <c r="DY1385" s="2"/>
      <c r="DZ1385" s="2"/>
      <c r="EA1385" s="2"/>
      <c r="EB1385" s="2"/>
      <c r="EC1385" s="2"/>
      <c r="ED1385" s="2"/>
      <c r="EE1385" s="2"/>
      <c r="EF1385" s="2"/>
      <c r="EG1385" s="2"/>
      <c r="EH1385" s="2"/>
      <c r="EI1385" s="2"/>
      <c r="EJ1385" s="2"/>
      <c r="EK1385" s="2"/>
      <c r="EL1385" s="2"/>
      <c r="EM1385" s="2"/>
      <c r="EN1385" s="2"/>
      <c r="EO1385" s="2"/>
      <c r="EP1385" s="2"/>
      <c r="EQ1385" s="2"/>
      <c r="ER1385" s="2"/>
      <c r="ES1385" s="2"/>
      <c r="ET1385" s="2"/>
      <c r="EU1385" s="2"/>
      <c r="EV1385" s="2"/>
      <c r="EW1385" s="2"/>
      <c r="EX1385" s="2"/>
      <c r="EY1385" s="2"/>
    </row>
    <row r="1386" spans="1:155" x14ac:dyDescent="0.15">
      <c r="A1386" s="115"/>
      <c r="B1386" s="116"/>
      <c r="C1386" s="7"/>
      <c r="D1386" s="95"/>
      <c r="E1386" s="93"/>
      <c r="F1386" s="14"/>
      <c r="G1386" s="14"/>
      <c r="H1386" s="14"/>
      <c r="I1386" s="14"/>
      <c r="J1386" s="13"/>
      <c r="K1386" s="29"/>
      <c r="L1386" s="2"/>
      <c r="M1386" s="17"/>
      <c r="N1386" s="12"/>
      <c r="O1386" s="12"/>
      <c r="P1386" s="17"/>
      <c r="Q1386" s="14"/>
      <c r="R1386" s="20"/>
      <c r="S1386" s="14"/>
      <c r="T1386" s="4"/>
      <c r="U1386" s="29"/>
      <c r="V1386" s="3"/>
      <c r="W1386" s="3"/>
      <c r="X1386" s="3"/>
      <c r="Y1386" s="29"/>
      <c r="Z1386" s="3"/>
      <c r="AA1386" s="1"/>
      <c r="AB1386" s="3"/>
      <c r="AC1386" s="3"/>
      <c r="AD1386" s="3"/>
      <c r="AE1386" s="3"/>
      <c r="AF1386" s="3"/>
      <c r="AG1386" s="11"/>
      <c r="AH1386" s="3"/>
      <c r="AI1386" s="3"/>
      <c r="AJ1386" s="2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  <c r="CN1386" s="2"/>
      <c r="CO1386" s="2"/>
      <c r="CP1386" s="2"/>
      <c r="CQ1386" s="2"/>
      <c r="CR1386" s="2"/>
      <c r="CS1386" s="2"/>
      <c r="CT1386" s="2"/>
      <c r="CU1386" s="2"/>
      <c r="CV1386" s="2"/>
      <c r="CW1386" s="2"/>
      <c r="CX1386" s="2"/>
      <c r="CY1386" s="2"/>
      <c r="CZ1386" s="2"/>
      <c r="DA1386" s="2"/>
      <c r="DB1386" s="2"/>
      <c r="DC1386" s="2"/>
      <c r="DD1386" s="2"/>
      <c r="DE1386" s="2"/>
      <c r="DF1386" s="2"/>
      <c r="DG1386" s="2"/>
      <c r="DH1386" s="2"/>
      <c r="DI1386" s="2"/>
      <c r="DJ1386" s="2"/>
      <c r="DK1386" s="2"/>
      <c r="DL1386" s="2"/>
      <c r="DM1386" s="2"/>
      <c r="DN1386" s="2"/>
      <c r="DO1386" s="2"/>
      <c r="DP1386" s="2"/>
      <c r="DQ1386" s="2"/>
      <c r="DR1386" s="2"/>
      <c r="DS1386" s="2"/>
      <c r="DT1386" s="2"/>
      <c r="DU1386" s="2"/>
      <c r="DV1386" s="2"/>
      <c r="DW1386" s="2"/>
      <c r="DX1386" s="2"/>
      <c r="DY1386" s="2"/>
      <c r="DZ1386" s="2"/>
      <c r="EA1386" s="2"/>
      <c r="EB1386" s="2"/>
      <c r="EC1386" s="2"/>
      <c r="ED1386" s="2"/>
      <c r="EE1386" s="2"/>
      <c r="EF1386" s="2"/>
      <c r="EG1386" s="2"/>
      <c r="EH1386" s="2"/>
      <c r="EI1386" s="2"/>
      <c r="EJ1386" s="2"/>
      <c r="EK1386" s="2"/>
      <c r="EL1386" s="2"/>
      <c r="EM1386" s="2"/>
      <c r="EN1386" s="2"/>
      <c r="EO1386" s="2"/>
      <c r="EP1386" s="2"/>
      <c r="EQ1386" s="2"/>
      <c r="ER1386" s="2"/>
      <c r="ES1386" s="2"/>
      <c r="ET1386" s="2"/>
      <c r="EU1386" s="2"/>
      <c r="EV1386" s="2"/>
      <c r="EW1386" s="2"/>
      <c r="EX1386" s="2"/>
      <c r="EY1386" s="2"/>
    </row>
    <row r="1387" spans="1:155" x14ac:dyDescent="0.15">
      <c r="A1387" s="115"/>
      <c r="B1387" s="116"/>
      <c r="C1387" s="7"/>
      <c r="D1387" s="95"/>
      <c r="E1387" s="93"/>
      <c r="F1387" s="14"/>
      <c r="G1387" s="14"/>
      <c r="H1387" s="14"/>
      <c r="I1387" s="14"/>
      <c r="J1387" s="13"/>
      <c r="K1387" s="29"/>
      <c r="L1387" s="2"/>
      <c r="M1387" s="17"/>
      <c r="N1387" s="12"/>
      <c r="O1387" s="12"/>
      <c r="P1387" s="17"/>
      <c r="Q1387" s="14"/>
      <c r="R1387" s="20"/>
      <c r="S1387" s="14"/>
      <c r="T1387" s="4"/>
      <c r="U1387" s="29"/>
      <c r="V1387" s="3"/>
      <c r="W1387" s="3"/>
      <c r="X1387" s="3"/>
      <c r="Y1387" s="29"/>
      <c r="Z1387" s="3"/>
      <c r="AA1387" s="1"/>
      <c r="AB1387" s="3"/>
      <c r="AC1387" s="3"/>
      <c r="AD1387" s="3"/>
      <c r="AE1387" s="3"/>
      <c r="AF1387" s="3"/>
      <c r="AG1387" s="11"/>
      <c r="AH1387" s="3"/>
      <c r="AI1387" s="3"/>
      <c r="AJ1387" s="2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  <c r="CN1387" s="2"/>
      <c r="CO1387" s="2"/>
      <c r="CP1387" s="2"/>
      <c r="CQ1387" s="2"/>
      <c r="CR1387" s="2"/>
      <c r="CS1387" s="2"/>
      <c r="CT1387" s="2"/>
      <c r="CU1387" s="2"/>
      <c r="CV1387" s="2"/>
      <c r="CW1387" s="2"/>
      <c r="CX1387" s="2"/>
      <c r="CY1387" s="2"/>
      <c r="CZ1387" s="2"/>
      <c r="DA1387" s="2"/>
      <c r="DB1387" s="2"/>
      <c r="DC1387" s="2"/>
      <c r="DD1387" s="2"/>
      <c r="DE1387" s="2"/>
      <c r="DF1387" s="2"/>
      <c r="DG1387" s="2"/>
      <c r="DH1387" s="2"/>
      <c r="DI1387" s="2"/>
      <c r="DJ1387" s="2"/>
      <c r="DK1387" s="2"/>
      <c r="DL1387" s="2"/>
      <c r="DM1387" s="2"/>
      <c r="DN1387" s="2"/>
      <c r="DO1387" s="2"/>
      <c r="DP1387" s="2"/>
      <c r="DQ1387" s="2"/>
      <c r="DR1387" s="2"/>
      <c r="DS1387" s="2"/>
      <c r="DT1387" s="2"/>
      <c r="DU1387" s="2"/>
      <c r="DV1387" s="2"/>
      <c r="DW1387" s="2"/>
      <c r="DX1387" s="2"/>
      <c r="DY1387" s="2"/>
      <c r="DZ1387" s="2"/>
      <c r="EA1387" s="2"/>
      <c r="EB1387" s="2"/>
      <c r="EC1387" s="2"/>
      <c r="ED1387" s="2"/>
      <c r="EE1387" s="2"/>
      <c r="EF1387" s="2"/>
      <c r="EG1387" s="2"/>
      <c r="EH1387" s="2"/>
      <c r="EI1387" s="2"/>
      <c r="EJ1387" s="2"/>
      <c r="EK1387" s="2"/>
      <c r="EL1387" s="2"/>
      <c r="EM1387" s="2"/>
      <c r="EN1387" s="2"/>
      <c r="EO1387" s="2"/>
      <c r="EP1387" s="2"/>
      <c r="EQ1387" s="2"/>
      <c r="ER1387" s="2"/>
      <c r="ES1387" s="2"/>
      <c r="ET1387" s="2"/>
      <c r="EU1387" s="2"/>
      <c r="EV1387" s="2"/>
      <c r="EW1387" s="2"/>
      <c r="EX1387" s="2"/>
      <c r="EY1387" s="2"/>
    </row>
    <row r="1388" spans="1:155" x14ac:dyDescent="0.15">
      <c r="A1388" s="115"/>
      <c r="B1388" s="116"/>
      <c r="C1388" s="7"/>
      <c r="D1388" s="95"/>
      <c r="E1388" s="93"/>
      <c r="F1388" s="14"/>
      <c r="G1388" s="14"/>
      <c r="H1388" s="14"/>
      <c r="I1388" s="14"/>
      <c r="J1388" s="13"/>
      <c r="K1388" s="29"/>
      <c r="L1388" s="2"/>
      <c r="M1388" s="17"/>
      <c r="N1388" s="12"/>
      <c r="O1388" s="12"/>
      <c r="P1388" s="17"/>
      <c r="Q1388" s="14"/>
      <c r="R1388" s="20"/>
      <c r="S1388" s="14"/>
      <c r="T1388" s="4"/>
      <c r="U1388" s="29"/>
      <c r="V1388" s="3"/>
      <c r="W1388" s="3"/>
      <c r="X1388" s="3"/>
      <c r="Y1388" s="29"/>
      <c r="Z1388" s="3"/>
      <c r="AA1388" s="1"/>
      <c r="AB1388" s="3"/>
      <c r="AC1388" s="3"/>
      <c r="AD1388" s="3"/>
      <c r="AE1388" s="3"/>
      <c r="AF1388" s="3"/>
      <c r="AG1388" s="11"/>
      <c r="AH1388" s="3"/>
      <c r="AI1388" s="3"/>
      <c r="AJ1388" s="2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/>
      <c r="CL1388" s="2"/>
      <c r="CM1388" s="2"/>
      <c r="CN1388" s="2"/>
      <c r="CO1388" s="2"/>
      <c r="CP1388" s="2"/>
      <c r="CQ1388" s="2"/>
      <c r="CR1388" s="2"/>
      <c r="CS1388" s="2"/>
      <c r="CT1388" s="2"/>
      <c r="CU1388" s="2"/>
      <c r="CV1388" s="2"/>
      <c r="CW1388" s="2"/>
      <c r="CX1388" s="2"/>
      <c r="CY1388" s="2"/>
      <c r="CZ1388" s="2"/>
      <c r="DA1388" s="2"/>
      <c r="DB1388" s="2"/>
      <c r="DC1388" s="2"/>
      <c r="DD1388" s="2"/>
      <c r="DE1388" s="2"/>
      <c r="DF1388" s="2"/>
      <c r="DG1388" s="2"/>
      <c r="DH1388" s="2"/>
      <c r="DI1388" s="2"/>
      <c r="DJ1388" s="2"/>
      <c r="DK1388" s="2"/>
      <c r="DL1388" s="2"/>
      <c r="DM1388" s="2"/>
      <c r="DN1388" s="2"/>
      <c r="DO1388" s="2"/>
      <c r="DP1388" s="2"/>
      <c r="DQ1388" s="2"/>
      <c r="DR1388" s="2"/>
      <c r="DS1388" s="2"/>
      <c r="DT1388" s="2"/>
      <c r="DU1388" s="2"/>
      <c r="DV1388" s="2"/>
      <c r="DW1388" s="2"/>
      <c r="DX1388" s="2"/>
      <c r="DY1388" s="2"/>
      <c r="DZ1388" s="2"/>
      <c r="EA1388" s="2"/>
      <c r="EB1388" s="2"/>
      <c r="EC1388" s="2"/>
      <c r="ED1388" s="2"/>
      <c r="EE1388" s="2"/>
      <c r="EF1388" s="2"/>
      <c r="EG1388" s="2"/>
      <c r="EH1388" s="2"/>
      <c r="EI1388" s="2"/>
      <c r="EJ1388" s="2"/>
      <c r="EK1388" s="2"/>
      <c r="EL1388" s="2"/>
      <c r="EM1388" s="2"/>
      <c r="EN1388" s="2"/>
      <c r="EO1388" s="2"/>
      <c r="EP1388" s="2"/>
      <c r="EQ1388" s="2"/>
      <c r="ER1388" s="2"/>
      <c r="ES1388" s="2"/>
      <c r="ET1388" s="2"/>
      <c r="EU1388" s="2"/>
      <c r="EV1388" s="2"/>
      <c r="EW1388" s="2"/>
      <c r="EX1388" s="2"/>
      <c r="EY1388" s="2"/>
    </row>
    <row r="1389" spans="1:155" x14ac:dyDescent="0.15">
      <c r="A1389" s="115"/>
      <c r="B1389" s="116"/>
      <c r="C1389" s="7"/>
      <c r="D1389" s="95"/>
      <c r="E1389" s="93"/>
      <c r="F1389" s="14"/>
      <c r="G1389" s="14"/>
      <c r="H1389" s="14"/>
      <c r="I1389" s="14"/>
      <c r="J1389" s="13"/>
      <c r="K1389" s="29"/>
      <c r="L1389" s="2"/>
      <c r="M1389" s="17"/>
      <c r="N1389" s="12"/>
      <c r="O1389" s="12"/>
      <c r="P1389" s="17"/>
      <c r="Q1389" s="14"/>
      <c r="R1389" s="20"/>
      <c r="S1389" s="14"/>
      <c r="T1389" s="4"/>
      <c r="U1389" s="29"/>
      <c r="V1389" s="3"/>
      <c r="W1389" s="3"/>
      <c r="X1389" s="3"/>
      <c r="Y1389" s="29"/>
      <c r="Z1389" s="3"/>
      <c r="AA1389" s="1"/>
      <c r="AB1389" s="3"/>
      <c r="AC1389" s="3"/>
      <c r="AD1389" s="3"/>
      <c r="AE1389" s="3"/>
      <c r="AF1389" s="3"/>
      <c r="AG1389" s="11"/>
      <c r="AH1389" s="3"/>
      <c r="AI1389" s="3"/>
      <c r="AJ1389" s="2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  <c r="CN1389" s="2"/>
      <c r="CO1389" s="2"/>
      <c r="CP1389" s="2"/>
      <c r="CQ1389" s="2"/>
      <c r="CR1389" s="2"/>
      <c r="CS1389" s="2"/>
      <c r="CT1389" s="2"/>
      <c r="CU1389" s="2"/>
      <c r="CV1389" s="2"/>
      <c r="CW1389" s="2"/>
      <c r="CX1389" s="2"/>
      <c r="CY1389" s="2"/>
      <c r="CZ1389" s="2"/>
      <c r="DA1389" s="2"/>
      <c r="DB1389" s="2"/>
      <c r="DC1389" s="2"/>
      <c r="DD1389" s="2"/>
      <c r="DE1389" s="2"/>
      <c r="DF1389" s="2"/>
      <c r="DG1389" s="2"/>
      <c r="DH1389" s="2"/>
      <c r="DI1389" s="2"/>
      <c r="DJ1389" s="2"/>
      <c r="DK1389" s="2"/>
      <c r="DL1389" s="2"/>
      <c r="DM1389" s="2"/>
      <c r="DN1389" s="2"/>
      <c r="DO1389" s="2"/>
      <c r="DP1389" s="2"/>
      <c r="DQ1389" s="2"/>
      <c r="DR1389" s="2"/>
      <c r="DS1389" s="2"/>
      <c r="DT1389" s="2"/>
      <c r="DU1389" s="2"/>
      <c r="DV1389" s="2"/>
      <c r="DW1389" s="2"/>
      <c r="DX1389" s="2"/>
      <c r="DY1389" s="2"/>
      <c r="DZ1389" s="2"/>
      <c r="EA1389" s="2"/>
      <c r="EB1389" s="2"/>
      <c r="EC1389" s="2"/>
      <c r="ED1389" s="2"/>
      <c r="EE1389" s="2"/>
      <c r="EF1389" s="2"/>
      <c r="EG1389" s="2"/>
      <c r="EH1389" s="2"/>
      <c r="EI1389" s="2"/>
      <c r="EJ1389" s="2"/>
      <c r="EK1389" s="2"/>
      <c r="EL1389" s="2"/>
      <c r="EM1389" s="2"/>
      <c r="EN1389" s="2"/>
      <c r="EO1389" s="2"/>
      <c r="EP1389" s="2"/>
      <c r="EQ1389" s="2"/>
      <c r="ER1389" s="2"/>
      <c r="ES1389" s="2"/>
      <c r="ET1389" s="2"/>
      <c r="EU1389" s="2"/>
      <c r="EV1389" s="2"/>
      <c r="EW1389" s="2"/>
      <c r="EX1389" s="2"/>
      <c r="EY1389" s="2"/>
    </row>
    <row r="1390" spans="1:155" x14ac:dyDescent="0.15">
      <c r="A1390" s="115"/>
      <c r="B1390" s="116"/>
      <c r="C1390" s="7"/>
      <c r="D1390" s="95"/>
      <c r="E1390" s="93"/>
      <c r="F1390" s="14"/>
      <c r="G1390" s="14"/>
      <c r="H1390" s="14"/>
      <c r="I1390" s="14"/>
      <c r="J1390" s="13"/>
      <c r="K1390" s="29"/>
      <c r="L1390" s="2"/>
      <c r="M1390" s="17"/>
      <c r="N1390" s="12"/>
      <c r="O1390" s="12"/>
      <c r="P1390" s="17"/>
      <c r="Q1390" s="14"/>
      <c r="R1390" s="20"/>
      <c r="S1390" s="14"/>
      <c r="T1390" s="4"/>
      <c r="U1390" s="29"/>
      <c r="V1390" s="3"/>
      <c r="W1390" s="3"/>
      <c r="X1390" s="3"/>
      <c r="Y1390" s="29"/>
      <c r="Z1390" s="3"/>
      <c r="AA1390" s="1"/>
      <c r="AB1390" s="3"/>
      <c r="AC1390" s="3"/>
      <c r="AD1390" s="3"/>
      <c r="AE1390" s="3"/>
      <c r="AF1390" s="3"/>
      <c r="AG1390" s="11"/>
      <c r="AH1390" s="3"/>
      <c r="AI1390" s="3"/>
      <c r="AJ1390" s="2"/>
      <c r="AK1390" s="2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  <c r="CE1390" s="2"/>
      <c r="CF1390" s="2"/>
      <c r="CG1390" s="2"/>
      <c r="CH1390" s="2"/>
      <c r="CI1390" s="2"/>
      <c r="CJ1390" s="2"/>
      <c r="CK1390" s="2"/>
      <c r="CL1390" s="2"/>
      <c r="CM1390" s="2"/>
      <c r="CN1390" s="2"/>
      <c r="CO1390" s="2"/>
      <c r="CP1390" s="2"/>
      <c r="CQ1390" s="2"/>
      <c r="CR1390" s="2"/>
      <c r="CS1390" s="2"/>
      <c r="CT1390" s="2"/>
      <c r="CU1390" s="2"/>
      <c r="CV1390" s="2"/>
      <c r="CW1390" s="2"/>
      <c r="CX1390" s="2"/>
      <c r="CY1390" s="2"/>
      <c r="CZ1390" s="2"/>
      <c r="DA1390" s="2"/>
      <c r="DB1390" s="2"/>
      <c r="DC1390" s="2"/>
      <c r="DD1390" s="2"/>
      <c r="DE1390" s="2"/>
      <c r="DF1390" s="2"/>
      <c r="DG1390" s="2"/>
      <c r="DH1390" s="2"/>
      <c r="DI1390" s="2"/>
      <c r="DJ1390" s="2"/>
      <c r="DK1390" s="2"/>
      <c r="DL1390" s="2"/>
      <c r="DM1390" s="2"/>
      <c r="DN1390" s="2"/>
      <c r="DO1390" s="2"/>
      <c r="DP1390" s="2"/>
      <c r="DQ1390" s="2"/>
      <c r="DR1390" s="2"/>
      <c r="DS1390" s="2"/>
      <c r="DT1390" s="2"/>
      <c r="DU1390" s="2"/>
      <c r="DV1390" s="2"/>
      <c r="DW1390" s="2"/>
      <c r="DX1390" s="2"/>
      <c r="DY1390" s="2"/>
      <c r="DZ1390" s="2"/>
      <c r="EA1390" s="2"/>
      <c r="EB1390" s="2"/>
      <c r="EC1390" s="2"/>
      <c r="ED1390" s="2"/>
      <c r="EE1390" s="2"/>
      <c r="EF1390" s="2"/>
      <c r="EG1390" s="2"/>
      <c r="EH1390" s="2"/>
      <c r="EI1390" s="2"/>
      <c r="EJ1390" s="2"/>
      <c r="EK1390" s="2"/>
      <c r="EL1390" s="2"/>
      <c r="EM1390" s="2"/>
      <c r="EN1390" s="2"/>
      <c r="EO1390" s="2"/>
      <c r="EP1390" s="2"/>
      <c r="EQ1390" s="2"/>
      <c r="ER1390" s="2"/>
      <c r="ES1390" s="2"/>
      <c r="ET1390" s="2"/>
      <c r="EU1390" s="2"/>
      <c r="EV1390" s="2"/>
      <c r="EW1390" s="2"/>
      <c r="EX1390" s="2"/>
      <c r="EY1390" s="2"/>
    </row>
    <row r="1391" spans="1:155" x14ac:dyDescent="0.15">
      <c r="A1391" s="115"/>
      <c r="B1391" s="116"/>
      <c r="C1391" s="7"/>
      <c r="D1391" s="95"/>
      <c r="E1391" s="93"/>
      <c r="F1391" s="14"/>
      <c r="G1391" s="14"/>
      <c r="H1391" s="14"/>
      <c r="I1391" s="14"/>
      <c r="J1391" s="13"/>
      <c r="K1391" s="29"/>
      <c r="L1391" s="2"/>
      <c r="M1391" s="17"/>
      <c r="N1391" s="12"/>
      <c r="O1391" s="12"/>
      <c r="P1391" s="17"/>
      <c r="Q1391" s="14"/>
      <c r="R1391" s="20"/>
      <c r="S1391" s="14"/>
      <c r="T1391" s="4"/>
      <c r="U1391" s="29"/>
      <c r="V1391" s="3"/>
      <c r="W1391" s="3"/>
      <c r="X1391" s="3"/>
      <c r="Y1391" s="29"/>
      <c r="Z1391" s="3"/>
      <c r="AA1391" s="1"/>
      <c r="AB1391" s="3"/>
      <c r="AC1391" s="3"/>
      <c r="AD1391" s="3"/>
      <c r="AE1391" s="3"/>
      <c r="AF1391" s="3"/>
      <c r="AG1391" s="11"/>
      <c r="AH1391" s="3"/>
      <c r="AI1391" s="3"/>
      <c r="AJ1391" s="2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/>
      <c r="CL1391" s="2"/>
      <c r="CM1391" s="2"/>
      <c r="CN1391" s="2"/>
      <c r="CO1391" s="2"/>
      <c r="CP1391" s="2"/>
      <c r="CQ1391" s="2"/>
      <c r="CR1391" s="2"/>
      <c r="CS1391" s="2"/>
      <c r="CT1391" s="2"/>
      <c r="CU1391" s="2"/>
      <c r="CV1391" s="2"/>
      <c r="CW1391" s="2"/>
      <c r="CX1391" s="2"/>
      <c r="CY1391" s="2"/>
      <c r="CZ1391" s="2"/>
      <c r="DA1391" s="2"/>
      <c r="DB1391" s="2"/>
      <c r="DC1391" s="2"/>
      <c r="DD1391" s="2"/>
      <c r="DE1391" s="2"/>
      <c r="DF1391" s="2"/>
      <c r="DG1391" s="2"/>
      <c r="DH1391" s="2"/>
      <c r="DI1391" s="2"/>
      <c r="DJ1391" s="2"/>
      <c r="DK1391" s="2"/>
      <c r="DL1391" s="2"/>
      <c r="DM1391" s="2"/>
      <c r="DN1391" s="2"/>
      <c r="DO1391" s="2"/>
      <c r="DP1391" s="2"/>
      <c r="DQ1391" s="2"/>
      <c r="DR1391" s="2"/>
      <c r="DS1391" s="2"/>
      <c r="DT1391" s="2"/>
      <c r="DU1391" s="2"/>
      <c r="DV1391" s="2"/>
      <c r="DW1391" s="2"/>
      <c r="DX1391" s="2"/>
      <c r="DY1391" s="2"/>
      <c r="DZ1391" s="2"/>
      <c r="EA1391" s="2"/>
      <c r="EB1391" s="2"/>
      <c r="EC1391" s="2"/>
      <c r="ED1391" s="2"/>
      <c r="EE1391" s="2"/>
      <c r="EF1391" s="2"/>
      <c r="EG1391" s="2"/>
      <c r="EH1391" s="2"/>
      <c r="EI1391" s="2"/>
      <c r="EJ1391" s="2"/>
      <c r="EK1391" s="2"/>
      <c r="EL1391" s="2"/>
      <c r="EM1391" s="2"/>
      <c r="EN1391" s="2"/>
      <c r="EO1391" s="2"/>
      <c r="EP1391" s="2"/>
      <c r="EQ1391" s="2"/>
      <c r="ER1391" s="2"/>
      <c r="ES1391" s="2"/>
      <c r="ET1391" s="2"/>
      <c r="EU1391" s="2"/>
      <c r="EV1391" s="2"/>
      <c r="EW1391" s="2"/>
      <c r="EX1391" s="2"/>
      <c r="EY1391" s="2"/>
    </row>
    <row r="1392" spans="1:155" x14ac:dyDescent="0.15">
      <c r="A1392" s="115"/>
      <c r="B1392" s="116"/>
      <c r="C1392" s="7"/>
      <c r="D1392" s="95"/>
      <c r="E1392" s="93"/>
      <c r="F1392" s="14"/>
      <c r="G1392" s="14"/>
      <c r="H1392" s="14"/>
      <c r="I1392" s="14"/>
      <c r="J1392" s="13"/>
      <c r="K1392" s="29"/>
      <c r="L1392" s="2"/>
      <c r="M1392" s="17"/>
      <c r="N1392" s="12"/>
      <c r="O1392" s="12"/>
      <c r="P1392" s="17"/>
      <c r="Q1392" s="14"/>
      <c r="R1392" s="20"/>
      <c r="S1392" s="14"/>
      <c r="T1392" s="4"/>
      <c r="U1392" s="29"/>
      <c r="V1392" s="3"/>
      <c r="W1392" s="3"/>
      <c r="X1392" s="3"/>
      <c r="Y1392" s="29"/>
      <c r="Z1392" s="3"/>
      <c r="AA1392" s="1"/>
      <c r="AB1392" s="3"/>
      <c r="AC1392" s="3"/>
      <c r="AD1392" s="3"/>
      <c r="AE1392" s="3"/>
      <c r="AF1392" s="3"/>
      <c r="AG1392" s="11"/>
      <c r="AH1392" s="3"/>
      <c r="AI1392" s="3"/>
      <c r="AJ1392" s="2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/>
      <c r="CL1392" s="2"/>
      <c r="CM1392" s="2"/>
      <c r="CN1392" s="2"/>
      <c r="CO1392" s="2"/>
      <c r="CP1392" s="2"/>
      <c r="CQ1392" s="2"/>
      <c r="CR1392" s="2"/>
      <c r="CS1392" s="2"/>
      <c r="CT1392" s="2"/>
      <c r="CU1392" s="2"/>
      <c r="CV1392" s="2"/>
      <c r="CW1392" s="2"/>
      <c r="CX1392" s="2"/>
      <c r="CY1392" s="2"/>
      <c r="CZ1392" s="2"/>
      <c r="DA1392" s="2"/>
      <c r="DB1392" s="2"/>
      <c r="DC1392" s="2"/>
      <c r="DD1392" s="2"/>
      <c r="DE1392" s="2"/>
      <c r="DF1392" s="2"/>
      <c r="DG1392" s="2"/>
      <c r="DH1392" s="2"/>
      <c r="DI1392" s="2"/>
      <c r="DJ1392" s="2"/>
      <c r="DK1392" s="2"/>
      <c r="DL1392" s="2"/>
      <c r="DM1392" s="2"/>
      <c r="DN1392" s="2"/>
      <c r="DO1392" s="2"/>
      <c r="DP1392" s="2"/>
      <c r="DQ1392" s="2"/>
      <c r="DR1392" s="2"/>
      <c r="DS1392" s="2"/>
      <c r="DT1392" s="2"/>
      <c r="DU1392" s="2"/>
      <c r="DV1392" s="2"/>
      <c r="DW1392" s="2"/>
      <c r="DX1392" s="2"/>
      <c r="DY1392" s="2"/>
      <c r="DZ1392" s="2"/>
      <c r="EA1392" s="2"/>
      <c r="EB1392" s="2"/>
      <c r="EC1392" s="2"/>
      <c r="ED1392" s="2"/>
      <c r="EE1392" s="2"/>
      <c r="EF1392" s="2"/>
      <c r="EG1392" s="2"/>
      <c r="EH1392" s="2"/>
      <c r="EI1392" s="2"/>
      <c r="EJ1392" s="2"/>
      <c r="EK1392" s="2"/>
      <c r="EL1392" s="2"/>
      <c r="EM1392" s="2"/>
      <c r="EN1392" s="2"/>
      <c r="EO1392" s="2"/>
      <c r="EP1392" s="2"/>
      <c r="EQ1392" s="2"/>
      <c r="ER1392" s="2"/>
      <c r="ES1392" s="2"/>
      <c r="ET1392" s="2"/>
      <c r="EU1392" s="2"/>
      <c r="EV1392" s="2"/>
      <c r="EW1392" s="2"/>
      <c r="EX1392" s="2"/>
      <c r="EY1392" s="2"/>
    </row>
    <row r="1393" spans="1:155" x14ac:dyDescent="0.15">
      <c r="A1393" s="115"/>
      <c r="B1393" s="116"/>
      <c r="C1393" s="7"/>
      <c r="D1393" s="95"/>
      <c r="E1393" s="93"/>
      <c r="F1393" s="14"/>
      <c r="G1393" s="14"/>
      <c r="H1393" s="14"/>
      <c r="I1393" s="14"/>
      <c r="J1393" s="13"/>
      <c r="K1393" s="29"/>
      <c r="L1393" s="2"/>
      <c r="M1393" s="17"/>
      <c r="N1393" s="12"/>
      <c r="O1393" s="12"/>
      <c r="P1393" s="17"/>
      <c r="Q1393" s="14"/>
      <c r="R1393" s="20"/>
      <c r="S1393" s="14"/>
      <c r="T1393" s="4"/>
      <c r="U1393" s="29"/>
      <c r="V1393" s="3"/>
      <c r="W1393" s="3"/>
      <c r="X1393" s="3"/>
      <c r="Y1393" s="29"/>
      <c r="Z1393" s="3"/>
      <c r="AA1393" s="1"/>
      <c r="AB1393" s="3"/>
      <c r="AC1393" s="3"/>
      <c r="AD1393" s="3"/>
      <c r="AE1393" s="3"/>
      <c r="AF1393" s="3"/>
      <c r="AG1393" s="11"/>
      <c r="AH1393" s="3"/>
      <c r="AI1393" s="3"/>
      <c r="AJ1393" s="2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  <c r="CN1393" s="2"/>
      <c r="CO1393" s="2"/>
      <c r="CP1393" s="2"/>
      <c r="CQ1393" s="2"/>
      <c r="CR1393" s="2"/>
      <c r="CS1393" s="2"/>
      <c r="CT1393" s="2"/>
      <c r="CU1393" s="2"/>
      <c r="CV1393" s="2"/>
      <c r="CW1393" s="2"/>
      <c r="CX1393" s="2"/>
      <c r="CY1393" s="2"/>
      <c r="CZ1393" s="2"/>
      <c r="DA1393" s="2"/>
      <c r="DB1393" s="2"/>
      <c r="DC1393" s="2"/>
      <c r="DD1393" s="2"/>
      <c r="DE1393" s="2"/>
      <c r="DF1393" s="2"/>
      <c r="DG1393" s="2"/>
      <c r="DH1393" s="2"/>
      <c r="DI1393" s="2"/>
      <c r="DJ1393" s="2"/>
      <c r="DK1393" s="2"/>
      <c r="DL1393" s="2"/>
      <c r="DM1393" s="2"/>
      <c r="DN1393" s="2"/>
      <c r="DO1393" s="2"/>
      <c r="DP1393" s="2"/>
      <c r="DQ1393" s="2"/>
      <c r="DR1393" s="2"/>
      <c r="DS1393" s="2"/>
      <c r="DT1393" s="2"/>
      <c r="DU1393" s="2"/>
      <c r="DV1393" s="2"/>
      <c r="DW1393" s="2"/>
      <c r="DX1393" s="2"/>
      <c r="DY1393" s="2"/>
      <c r="DZ1393" s="2"/>
      <c r="EA1393" s="2"/>
      <c r="EB1393" s="2"/>
      <c r="EC1393" s="2"/>
      <c r="ED1393" s="2"/>
      <c r="EE1393" s="2"/>
      <c r="EF1393" s="2"/>
      <c r="EG1393" s="2"/>
      <c r="EH1393" s="2"/>
      <c r="EI1393" s="2"/>
      <c r="EJ1393" s="2"/>
      <c r="EK1393" s="2"/>
      <c r="EL1393" s="2"/>
      <c r="EM1393" s="2"/>
      <c r="EN1393" s="2"/>
      <c r="EO1393" s="2"/>
      <c r="EP1393" s="2"/>
      <c r="EQ1393" s="2"/>
      <c r="ER1393" s="2"/>
      <c r="ES1393" s="2"/>
      <c r="ET1393" s="2"/>
      <c r="EU1393" s="2"/>
      <c r="EV1393" s="2"/>
      <c r="EW1393" s="2"/>
      <c r="EX1393" s="2"/>
      <c r="EY1393" s="2"/>
    </row>
    <row r="1394" spans="1:155" x14ac:dyDescent="0.15">
      <c r="A1394" s="115"/>
      <c r="B1394" s="116"/>
      <c r="C1394" s="7"/>
      <c r="D1394" s="95"/>
      <c r="E1394" s="93"/>
      <c r="F1394" s="14"/>
      <c r="G1394" s="14"/>
      <c r="H1394" s="14"/>
      <c r="I1394" s="14"/>
      <c r="J1394" s="13"/>
      <c r="K1394" s="29"/>
      <c r="L1394" s="2"/>
      <c r="M1394" s="17"/>
      <c r="N1394" s="12"/>
      <c r="O1394" s="12"/>
      <c r="P1394" s="17"/>
      <c r="Q1394" s="14"/>
      <c r="R1394" s="20"/>
      <c r="S1394" s="14"/>
      <c r="T1394" s="4"/>
      <c r="U1394" s="29"/>
      <c r="V1394" s="3"/>
      <c r="W1394" s="3"/>
      <c r="X1394" s="3"/>
      <c r="Y1394" s="29"/>
      <c r="Z1394" s="3"/>
      <c r="AA1394" s="1"/>
      <c r="AB1394" s="3"/>
      <c r="AC1394" s="3"/>
      <c r="AD1394" s="3"/>
      <c r="AE1394" s="3"/>
      <c r="AF1394" s="3"/>
      <c r="AG1394" s="11"/>
      <c r="AH1394" s="3"/>
      <c r="AI1394" s="3"/>
      <c r="AJ1394" s="2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  <c r="CM1394" s="2"/>
      <c r="CN1394" s="2"/>
      <c r="CO1394" s="2"/>
      <c r="CP1394" s="2"/>
      <c r="CQ1394" s="2"/>
      <c r="CR1394" s="2"/>
      <c r="CS1394" s="2"/>
      <c r="CT1394" s="2"/>
      <c r="CU1394" s="2"/>
      <c r="CV1394" s="2"/>
      <c r="CW1394" s="2"/>
      <c r="CX1394" s="2"/>
      <c r="CY1394" s="2"/>
      <c r="CZ1394" s="2"/>
      <c r="DA1394" s="2"/>
      <c r="DB1394" s="2"/>
      <c r="DC1394" s="2"/>
      <c r="DD1394" s="2"/>
      <c r="DE1394" s="2"/>
      <c r="DF1394" s="2"/>
      <c r="DG1394" s="2"/>
      <c r="DH1394" s="2"/>
      <c r="DI1394" s="2"/>
      <c r="DJ1394" s="2"/>
      <c r="DK1394" s="2"/>
      <c r="DL1394" s="2"/>
      <c r="DM1394" s="2"/>
      <c r="DN1394" s="2"/>
      <c r="DO1394" s="2"/>
      <c r="DP1394" s="2"/>
      <c r="DQ1394" s="2"/>
      <c r="DR1394" s="2"/>
      <c r="DS1394" s="2"/>
      <c r="DT1394" s="2"/>
      <c r="DU1394" s="2"/>
      <c r="DV1394" s="2"/>
      <c r="DW1394" s="2"/>
      <c r="DX1394" s="2"/>
      <c r="DY1394" s="2"/>
      <c r="DZ1394" s="2"/>
      <c r="EA1394" s="2"/>
      <c r="EB1394" s="2"/>
      <c r="EC1394" s="2"/>
      <c r="ED1394" s="2"/>
      <c r="EE1394" s="2"/>
      <c r="EF1394" s="2"/>
      <c r="EG1394" s="2"/>
      <c r="EH1394" s="2"/>
      <c r="EI1394" s="2"/>
      <c r="EJ1394" s="2"/>
      <c r="EK1394" s="2"/>
      <c r="EL1394" s="2"/>
      <c r="EM1394" s="2"/>
      <c r="EN1394" s="2"/>
      <c r="EO1394" s="2"/>
      <c r="EP1394" s="2"/>
      <c r="EQ1394" s="2"/>
      <c r="ER1394" s="2"/>
      <c r="ES1394" s="2"/>
      <c r="ET1394" s="2"/>
      <c r="EU1394" s="2"/>
      <c r="EV1394" s="2"/>
      <c r="EW1394" s="2"/>
      <c r="EX1394" s="2"/>
      <c r="EY1394" s="2"/>
    </row>
    <row r="1395" spans="1:155" x14ac:dyDescent="0.15">
      <c r="A1395" s="115"/>
      <c r="B1395" s="116"/>
      <c r="C1395" s="7"/>
      <c r="D1395" s="95"/>
      <c r="E1395" s="93"/>
      <c r="F1395" s="14"/>
      <c r="G1395" s="14"/>
      <c r="H1395" s="14"/>
      <c r="I1395" s="14"/>
      <c r="J1395" s="13"/>
      <c r="K1395" s="29"/>
      <c r="L1395" s="2"/>
      <c r="M1395" s="17"/>
      <c r="N1395" s="12"/>
      <c r="O1395" s="12"/>
      <c r="P1395" s="17"/>
      <c r="Q1395" s="14"/>
      <c r="R1395" s="20"/>
      <c r="S1395" s="14"/>
      <c r="T1395" s="4"/>
      <c r="U1395" s="29"/>
      <c r="V1395" s="3"/>
      <c r="W1395" s="3"/>
      <c r="X1395" s="3"/>
      <c r="Y1395" s="29"/>
      <c r="Z1395" s="3"/>
      <c r="AA1395" s="1"/>
      <c r="AB1395" s="3"/>
      <c r="AC1395" s="3"/>
      <c r="AD1395" s="3"/>
      <c r="AE1395" s="3"/>
      <c r="AF1395" s="3"/>
      <c r="AG1395" s="11"/>
      <c r="AH1395" s="3"/>
      <c r="AI1395" s="3"/>
      <c r="AJ1395" s="2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/>
      <c r="CL1395" s="2"/>
      <c r="CM1395" s="2"/>
      <c r="CN1395" s="2"/>
      <c r="CO1395" s="2"/>
      <c r="CP1395" s="2"/>
      <c r="CQ1395" s="2"/>
      <c r="CR1395" s="2"/>
      <c r="CS1395" s="2"/>
      <c r="CT1395" s="2"/>
      <c r="CU1395" s="2"/>
      <c r="CV1395" s="2"/>
      <c r="CW1395" s="2"/>
      <c r="CX1395" s="2"/>
      <c r="CY1395" s="2"/>
      <c r="CZ1395" s="2"/>
      <c r="DA1395" s="2"/>
      <c r="DB1395" s="2"/>
      <c r="DC1395" s="2"/>
      <c r="DD1395" s="2"/>
      <c r="DE1395" s="2"/>
      <c r="DF1395" s="2"/>
      <c r="DG1395" s="2"/>
      <c r="DH1395" s="2"/>
      <c r="DI1395" s="2"/>
      <c r="DJ1395" s="2"/>
      <c r="DK1395" s="2"/>
      <c r="DL1395" s="2"/>
      <c r="DM1395" s="2"/>
      <c r="DN1395" s="2"/>
      <c r="DO1395" s="2"/>
      <c r="DP1395" s="2"/>
      <c r="DQ1395" s="2"/>
      <c r="DR1395" s="2"/>
      <c r="DS1395" s="2"/>
      <c r="DT1395" s="2"/>
      <c r="DU1395" s="2"/>
      <c r="DV1395" s="2"/>
      <c r="DW1395" s="2"/>
      <c r="DX1395" s="2"/>
      <c r="DY1395" s="2"/>
      <c r="DZ1395" s="2"/>
      <c r="EA1395" s="2"/>
      <c r="EB1395" s="2"/>
      <c r="EC1395" s="2"/>
      <c r="ED1395" s="2"/>
      <c r="EE1395" s="2"/>
      <c r="EF1395" s="2"/>
      <c r="EG1395" s="2"/>
      <c r="EH1395" s="2"/>
      <c r="EI1395" s="2"/>
      <c r="EJ1395" s="2"/>
      <c r="EK1395" s="2"/>
      <c r="EL1395" s="2"/>
      <c r="EM1395" s="2"/>
      <c r="EN1395" s="2"/>
      <c r="EO1395" s="2"/>
      <c r="EP1395" s="2"/>
      <c r="EQ1395" s="2"/>
      <c r="ER1395" s="2"/>
      <c r="ES1395" s="2"/>
      <c r="ET1395" s="2"/>
      <c r="EU1395" s="2"/>
      <c r="EV1395" s="2"/>
      <c r="EW1395" s="2"/>
      <c r="EX1395" s="2"/>
      <c r="EY1395" s="2"/>
    </row>
    <row r="1396" spans="1:155" x14ac:dyDescent="0.15">
      <c r="A1396" s="115"/>
      <c r="B1396" s="116"/>
      <c r="C1396" s="7"/>
      <c r="D1396" s="95"/>
      <c r="E1396" s="93"/>
      <c r="F1396" s="14"/>
      <c r="G1396" s="14"/>
      <c r="H1396" s="14"/>
      <c r="I1396" s="14"/>
      <c r="J1396" s="13"/>
      <c r="K1396" s="29"/>
      <c r="L1396" s="2"/>
      <c r="M1396" s="17"/>
      <c r="N1396" s="12"/>
      <c r="O1396" s="12"/>
      <c r="P1396" s="17"/>
      <c r="Q1396" s="14"/>
      <c r="R1396" s="20"/>
      <c r="S1396" s="14"/>
      <c r="T1396" s="4"/>
      <c r="U1396" s="29"/>
      <c r="V1396" s="3"/>
      <c r="W1396" s="3"/>
      <c r="X1396" s="3"/>
      <c r="Y1396" s="29"/>
      <c r="Z1396" s="3"/>
      <c r="AA1396" s="1"/>
      <c r="AB1396" s="3"/>
      <c r="AC1396" s="3"/>
      <c r="AD1396" s="3"/>
      <c r="AE1396" s="3"/>
      <c r="AF1396" s="3"/>
      <c r="AG1396" s="11"/>
      <c r="AH1396" s="3"/>
      <c r="AI1396" s="3"/>
      <c r="AJ1396" s="2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  <c r="CG1396" s="2"/>
      <c r="CH1396" s="2"/>
      <c r="CI1396" s="2"/>
      <c r="CJ1396" s="2"/>
      <c r="CK1396" s="2"/>
      <c r="CL1396" s="2"/>
      <c r="CM1396" s="2"/>
      <c r="CN1396" s="2"/>
      <c r="CO1396" s="2"/>
      <c r="CP1396" s="2"/>
      <c r="CQ1396" s="2"/>
      <c r="CR1396" s="2"/>
      <c r="CS1396" s="2"/>
      <c r="CT1396" s="2"/>
      <c r="CU1396" s="2"/>
      <c r="CV1396" s="2"/>
      <c r="CW1396" s="2"/>
      <c r="CX1396" s="2"/>
      <c r="CY1396" s="2"/>
      <c r="CZ1396" s="2"/>
      <c r="DA1396" s="2"/>
      <c r="DB1396" s="2"/>
      <c r="DC1396" s="2"/>
      <c r="DD1396" s="2"/>
      <c r="DE1396" s="2"/>
      <c r="DF1396" s="2"/>
      <c r="DG1396" s="2"/>
      <c r="DH1396" s="2"/>
      <c r="DI1396" s="2"/>
      <c r="DJ1396" s="2"/>
      <c r="DK1396" s="2"/>
      <c r="DL1396" s="2"/>
      <c r="DM1396" s="2"/>
      <c r="DN1396" s="2"/>
      <c r="DO1396" s="2"/>
      <c r="DP1396" s="2"/>
      <c r="DQ1396" s="2"/>
      <c r="DR1396" s="2"/>
      <c r="DS1396" s="2"/>
      <c r="DT1396" s="2"/>
      <c r="DU1396" s="2"/>
      <c r="DV1396" s="2"/>
      <c r="DW1396" s="2"/>
      <c r="DX1396" s="2"/>
      <c r="DY1396" s="2"/>
      <c r="DZ1396" s="2"/>
      <c r="EA1396" s="2"/>
      <c r="EB1396" s="2"/>
      <c r="EC1396" s="2"/>
      <c r="ED1396" s="2"/>
      <c r="EE1396" s="2"/>
      <c r="EF1396" s="2"/>
      <c r="EG1396" s="2"/>
      <c r="EH1396" s="2"/>
      <c r="EI1396" s="2"/>
      <c r="EJ1396" s="2"/>
      <c r="EK1396" s="2"/>
      <c r="EL1396" s="2"/>
      <c r="EM1396" s="2"/>
      <c r="EN1396" s="2"/>
      <c r="EO1396" s="2"/>
      <c r="EP1396" s="2"/>
      <c r="EQ1396" s="2"/>
      <c r="ER1396" s="2"/>
      <c r="ES1396" s="2"/>
      <c r="ET1396" s="2"/>
      <c r="EU1396" s="2"/>
      <c r="EV1396" s="2"/>
      <c r="EW1396" s="2"/>
      <c r="EX1396" s="2"/>
      <c r="EY1396" s="2"/>
    </row>
    <row r="1397" spans="1:155" x14ac:dyDescent="0.15">
      <c r="A1397" s="115"/>
      <c r="B1397" s="116"/>
      <c r="C1397" s="7"/>
      <c r="D1397" s="95"/>
      <c r="E1397" s="93"/>
      <c r="F1397" s="14"/>
      <c r="G1397" s="14"/>
      <c r="H1397" s="14"/>
      <c r="I1397" s="14"/>
      <c r="J1397" s="13"/>
      <c r="K1397" s="29"/>
      <c r="L1397" s="2"/>
      <c r="M1397" s="17"/>
      <c r="N1397" s="12"/>
      <c r="O1397" s="12"/>
      <c r="P1397" s="17"/>
      <c r="Q1397" s="14"/>
      <c r="R1397" s="20"/>
      <c r="S1397" s="14"/>
      <c r="T1397" s="4"/>
      <c r="U1397" s="29"/>
      <c r="V1397" s="3"/>
      <c r="W1397" s="3"/>
      <c r="X1397" s="3"/>
      <c r="Y1397" s="29"/>
      <c r="Z1397" s="3"/>
      <c r="AA1397" s="1"/>
      <c r="AB1397" s="3"/>
      <c r="AC1397" s="3"/>
      <c r="AD1397" s="3"/>
      <c r="AE1397" s="3"/>
      <c r="AF1397" s="3"/>
      <c r="AG1397" s="11"/>
      <c r="AH1397" s="3"/>
      <c r="AI1397" s="3"/>
      <c r="AJ1397" s="2"/>
      <c r="AK1397" s="2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  <c r="CN1397" s="2"/>
      <c r="CO1397" s="2"/>
      <c r="CP1397" s="2"/>
      <c r="CQ1397" s="2"/>
      <c r="CR1397" s="2"/>
      <c r="CS1397" s="2"/>
      <c r="CT1397" s="2"/>
      <c r="CU1397" s="2"/>
      <c r="CV1397" s="2"/>
      <c r="CW1397" s="2"/>
      <c r="CX1397" s="2"/>
      <c r="CY1397" s="2"/>
      <c r="CZ1397" s="2"/>
      <c r="DA1397" s="2"/>
      <c r="DB1397" s="2"/>
      <c r="DC1397" s="2"/>
      <c r="DD1397" s="2"/>
      <c r="DE1397" s="2"/>
      <c r="DF1397" s="2"/>
      <c r="DG1397" s="2"/>
      <c r="DH1397" s="2"/>
      <c r="DI1397" s="2"/>
      <c r="DJ1397" s="2"/>
      <c r="DK1397" s="2"/>
      <c r="DL1397" s="2"/>
      <c r="DM1397" s="2"/>
      <c r="DN1397" s="2"/>
      <c r="DO1397" s="2"/>
      <c r="DP1397" s="2"/>
      <c r="DQ1397" s="2"/>
      <c r="DR1397" s="2"/>
      <c r="DS1397" s="2"/>
      <c r="DT1397" s="2"/>
      <c r="DU1397" s="2"/>
      <c r="DV1397" s="2"/>
      <c r="DW1397" s="2"/>
      <c r="DX1397" s="2"/>
      <c r="DY1397" s="2"/>
      <c r="DZ1397" s="2"/>
      <c r="EA1397" s="2"/>
      <c r="EB1397" s="2"/>
      <c r="EC1397" s="2"/>
      <c r="ED1397" s="2"/>
      <c r="EE1397" s="2"/>
      <c r="EF1397" s="2"/>
      <c r="EG1397" s="2"/>
      <c r="EH1397" s="2"/>
      <c r="EI1397" s="2"/>
      <c r="EJ1397" s="2"/>
      <c r="EK1397" s="2"/>
      <c r="EL1397" s="2"/>
      <c r="EM1397" s="2"/>
      <c r="EN1397" s="2"/>
      <c r="EO1397" s="2"/>
      <c r="EP1397" s="2"/>
      <c r="EQ1397" s="2"/>
      <c r="ER1397" s="2"/>
      <c r="ES1397" s="2"/>
      <c r="ET1397" s="2"/>
      <c r="EU1397" s="2"/>
      <c r="EV1397" s="2"/>
      <c r="EW1397" s="2"/>
      <c r="EX1397" s="2"/>
      <c r="EY1397" s="2"/>
    </row>
    <row r="1398" spans="1:155" x14ac:dyDescent="0.15">
      <c r="A1398" s="115"/>
      <c r="B1398" s="116"/>
      <c r="C1398" s="7"/>
      <c r="D1398" s="95"/>
      <c r="E1398" s="93"/>
      <c r="F1398" s="14"/>
      <c r="G1398" s="14"/>
      <c r="H1398" s="14"/>
      <c r="I1398" s="14"/>
      <c r="J1398" s="13"/>
      <c r="K1398" s="29"/>
      <c r="L1398" s="2"/>
      <c r="M1398" s="17"/>
      <c r="N1398" s="12"/>
      <c r="O1398" s="12"/>
      <c r="P1398" s="17"/>
      <c r="Q1398" s="14"/>
      <c r="R1398" s="20"/>
      <c r="S1398" s="14"/>
      <c r="T1398" s="4"/>
      <c r="U1398" s="29"/>
      <c r="V1398" s="3"/>
      <c r="W1398" s="3"/>
      <c r="X1398" s="3"/>
      <c r="Y1398" s="29"/>
      <c r="Z1398" s="3"/>
      <c r="AA1398" s="1"/>
      <c r="AB1398" s="3"/>
      <c r="AC1398" s="3"/>
      <c r="AD1398" s="3"/>
      <c r="AE1398" s="3"/>
      <c r="AF1398" s="3"/>
      <c r="AG1398" s="11"/>
      <c r="AH1398" s="3"/>
      <c r="AI1398" s="3"/>
      <c r="AJ1398" s="2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  <c r="CM1398" s="2"/>
      <c r="CN1398" s="2"/>
      <c r="CO1398" s="2"/>
      <c r="CP1398" s="2"/>
      <c r="CQ1398" s="2"/>
      <c r="CR1398" s="2"/>
      <c r="CS1398" s="2"/>
      <c r="CT1398" s="2"/>
      <c r="CU1398" s="2"/>
      <c r="CV1398" s="2"/>
      <c r="CW1398" s="2"/>
      <c r="CX1398" s="2"/>
      <c r="CY1398" s="2"/>
      <c r="CZ1398" s="2"/>
      <c r="DA1398" s="2"/>
      <c r="DB1398" s="2"/>
      <c r="DC1398" s="2"/>
      <c r="DD1398" s="2"/>
      <c r="DE1398" s="2"/>
      <c r="DF1398" s="2"/>
      <c r="DG1398" s="2"/>
      <c r="DH1398" s="2"/>
      <c r="DI1398" s="2"/>
      <c r="DJ1398" s="2"/>
      <c r="DK1398" s="2"/>
      <c r="DL1398" s="2"/>
      <c r="DM1398" s="2"/>
      <c r="DN1398" s="2"/>
      <c r="DO1398" s="2"/>
      <c r="DP1398" s="2"/>
      <c r="DQ1398" s="2"/>
      <c r="DR1398" s="2"/>
      <c r="DS1398" s="2"/>
      <c r="DT1398" s="2"/>
      <c r="DU1398" s="2"/>
      <c r="DV1398" s="2"/>
      <c r="DW1398" s="2"/>
      <c r="DX1398" s="2"/>
      <c r="DY1398" s="2"/>
      <c r="DZ1398" s="2"/>
      <c r="EA1398" s="2"/>
      <c r="EB1398" s="2"/>
      <c r="EC1398" s="2"/>
      <c r="ED1398" s="2"/>
      <c r="EE1398" s="2"/>
      <c r="EF1398" s="2"/>
      <c r="EG1398" s="2"/>
      <c r="EH1398" s="2"/>
      <c r="EI1398" s="2"/>
      <c r="EJ1398" s="2"/>
      <c r="EK1398" s="2"/>
      <c r="EL1398" s="2"/>
      <c r="EM1398" s="2"/>
      <c r="EN1398" s="2"/>
      <c r="EO1398" s="2"/>
      <c r="EP1398" s="2"/>
      <c r="EQ1398" s="2"/>
      <c r="ER1398" s="2"/>
      <c r="ES1398" s="2"/>
      <c r="ET1398" s="2"/>
      <c r="EU1398" s="2"/>
      <c r="EV1398" s="2"/>
      <c r="EW1398" s="2"/>
      <c r="EX1398" s="2"/>
      <c r="EY1398" s="2"/>
    </row>
    <row r="1399" spans="1:155" x14ac:dyDescent="0.15">
      <c r="A1399" s="115"/>
      <c r="B1399" s="116"/>
      <c r="C1399" s="7"/>
      <c r="D1399" s="95"/>
      <c r="E1399" s="93"/>
      <c r="F1399" s="14"/>
      <c r="G1399" s="14"/>
      <c r="H1399" s="14"/>
      <c r="I1399" s="14"/>
      <c r="J1399" s="13"/>
      <c r="K1399" s="29"/>
      <c r="L1399" s="2"/>
      <c r="M1399" s="17"/>
      <c r="N1399" s="12"/>
      <c r="O1399" s="12"/>
      <c r="P1399" s="17"/>
      <c r="Q1399" s="14"/>
      <c r="R1399" s="20"/>
      <c r="S1399" s="14"/>
      <c r="T1399" s="4"/>
      <c r="U1399" s="29"/>
      <c r="V1399" s="3"/>
      <c r="W1399" s="3"/>
      <c r="X1399" s="3"/>
      <c r="Y1399" s="29"/>
      <c r="Z1399" s="3"/>
      <c r="AA1399" s="1"/>
      <c r="AB1399" s="3"/>
      <c r="AC1399" s="3"/>
      <c r="AD1399" s="3"/>
      <c r="AE1399" s="3"/>
      <c r="AF1399" s="3"/>
      <c r="AG1399" s="11"/>
      <c r="AH1399" s="3"/>
      <c r="AI1399" s="3"/>
      <c r="AJ1399" s="2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  <c r="CN1399" s="2"/>
      <c r="CO1399" s="2"/>
      <c r="CP1399" s="2"/>
      <c r="CQ1399" s="2"/>
      <c r="CR1399" s="2"/>
      <c r="CS1399" s="2"/>
      <c r="CT1399" s="2"/>
      <c r="CU1399" s="2"/>
      <c r="CV1399" s="2"/>
      <c r="CW1399" s="2"/>
      <c r="CX1399" s="2"/>
      <c r="CY1399" s="2"/>
      <c r="CZ1399" s="2"/>
      <c r="DA1399" s="2"/>
      <c r="DB1399" s="2"/>
      <c r="DC1399" s="2"/>
      <c r="DD1399" s="2"/>
      <c r="DE1399" s="2"/>
      <c r="DF1399" s="2"/>
      <c r="DG1399" s="2"/>
      <c r="DH1399" s="2"/>
      <c r="DI1399" s="2"/>
      <c r="DJ1399" s="2"/>
      <c r="DK1399" s="2"/>
      <c r="DL1399" s="2"/>
      <c r="DM1399" s="2"/>
      <c r="DN1399" s="2"/>
      <c r="DO1399" s="2"/>
      <c r="DP1399" s="2"/>
      <c r="DQ1399" s="2"/>
      <c r="DR1399" s="2"/>
      <c r="DS1399" s="2"/>
      <c r="DT1399" s="2"/>
      <c r="DU1399" s="2"/>
      <c r="DV1399" s="2"/>
      <c r="DW1399" s="2"/>
      <c r="DX1399" s="2"/>
      <c r="DY1399" s="2"/>
      <c r="DZ1399" s="2"/>
      <c r="EA1399" s="2"/>
      <c r="EB1399" s="2"/>
      <c r="EC1399" s="2"/>
      <c r="ED1399" s="2"/>
      <c r="EE1399" s="2"/>
      <c r="EF1399" s="2"/>
      <c r="EG1399" s="2"/>
      <c r="EH1399" s="2"/>
      <c r="EI1399" s="2"/>
      <c r="EJ1399" s="2"/>
      <c r="EK1399" s="2"/>
      <c r="EL1399" s="2"/>
      <c r="EM1399" s="2"/>
      <c r="EN1399" s="2"/>
      <c r="EO1399" s="2"/>
      <c r="EP1399" s="2"/>
      <c r="EQ1399" s="2"/>
      <c r="ER1399" s="2"/>
      <c r="ES1399" s="2"/>
      <c r="ET1399" s="2"/>
      <c r="EU1399" s="2"/>
      <c r="EV1399" s="2"/>
      <c r="EW1399" s="2"/>
      <c r="EX1399" s="2"/>
      <c r="EY1399" s="2"/>
    </row>
    <row r="1400" spans="1:155" x14ac:dyDescent="0.15">
      <c r="A1400" s="115"/>
      <c r="B1400" s="116"/>
      <c r="C1400" s="7"/>
      <c r="D1400" s="95"/>
      <c r="E1400" s="93"/>
      <c r="F1400" s="14"/>
      <c r="G1400" s="14"/>
      <c r="H1400" s="14"/>
      <c r="I1400" s="14"/>
      <c r="J1400" s="13"/>
      <c r="K1400" s="29"/>
      <c r="L1400" s="2"/>
      <c r="M1400" s="17"/>
      <c r="N1400" s="12"/>
      <c r="O1400" s="12"/>
      <c r="P1400" s="17"/>
      <c r="Q1400" s="14"/>
      <c r="R1400" s="20"/>
      <c r="S1400" s="14"/>
      <c r="T1400" s="4"/>
      <c r="U1400" s="29"/>
      <c r="V1400" s="3"/>
      <c r="W1400" s="3"/>
      <c r="X1400" s="3"/>
      <c r="Y1400" s="29"/>
      <c r="Z1400" s="3"/>
      <c r="AA1400" s="1"/>
      <c r="AB1400" s="3"/>
      <c r="AC1400" s="3"/>
      <c r="AD1400" s="3"/>
      <c r="AE1400" s="3"/>
      <c r="AF1400" s="3"/>
      <c r="AG1400" s="11"/>
      <c r="AH1400" s="3"/>
      <c r="AI1400" s="3"/>
      <c r="AJ1400" s="2"/>
      <c r="AK1400" s="2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  <c r="CG1400" s="2"/>
      <c r="CH1400" s="2"/>
      <c r="CI1400" s="2"/>
      <c r="CJ1400" s="2"/>
      <c r="CK1400" s="2"/>
      <c r="CL1400" s="2"/>
      <c r="CM1400" s="2"/>
      <c r="CN1400" s="2"/>
      <c r="CO1400" s="2"/>
      <c r="CP1400" s="2"/>
      <c r="CQ1400" s="2"/>
      <c r="CR1400" s="2"/>
      <c r="CS1400" s="2"/>
      <c r="CT1400" s="2"/>
      <c r="CU1400" s="2"/>
      <c r="CV1400" s="2"/>
      <c r="CW1400" s="2"/>
      <c r="CX1400" s="2"/>
      <c r="CY1400" s="2"/>
      <c r="CZ1400" s="2"/>
      <c r="DA1400" s="2"/>
      <c r="DB1400" s="2"/>
      <c r="DC1400" s="2"/>
      <c r="DD1400" s="2"/>
      <c r="DE1400" s="2"/>
      <c r="DF1400" s="2"/>
      <c r="DG1400" s="2"/>
      <c r="DH1400" s="2"/>
      <c r="DI1400" s="2"/>
      <c r="DJ1400" s="2"/>
      <c r="DK1400" s="2"/>
      <c r="DL1400" s="2"/>
      <c r="DM1400" s="2"/>
      <c r="DN1400" s="2"/>
      <c r="DO1400" s="2"/>
      <c r="DP1400" s="2"/>
      <c r="DQ1400" s="2"/>
      <c r="DR1400" s="2"/>
      <c r="DS1400" s="2"/>
      <c r="DT1400" s="2"/>
      <c r="DU1400" s="2"/>
      <c r="DV1400" s="2"/>
      <c r="DW1400" s="2"/>
      <c r="DX1400" s="2"/>
      <c r="DY1400" s="2"/>
      <c r="DZ1400" s="2"/>
      <c r="EA1400" s="2"/>
      <c r="EB1400" s="2"/>
      <c r="EC1400" s="2"/>
      <c r="ED1400" s="2"/>
      <c r="EE1400" s="2"/>
      <c r="EF1400" s="2"/>
      <c r="EG1400" s="2"/>
      <c r="EH1400" s="2"/>
      <c r="EI1400" s="2"/>
      <c r="EJ1400" s="2"/>
      <c r="EK1400" s="2"/>
      <c r="EL1400" s="2"/>
      <c r="EM1400" s="2"/>
      <c r="EN1400" s="2"/>
      <c r="EO1400" s="2"/>
      <c r="EP1400" s="2"/>
      <c r="EQ1400" s="2"/>
      <c r="ER1400" s="2"/>
      <c r="ES1400" s="2"/>
      <c r="ET1400" s="2"/>
      <c r="EU1400" s="2"/>
      <c r="EV1400" s="2"/>
      <c r="EW1400" s="2"/>
      <c r="EX1400" s="2"/>
      <c r="EY1400" s="2"/>
    </row>
    <row r="1401" spans="1:155" x14ac:dyDescent="0.15">
      <c r="A1401" s="115"/>
      <c r="B1401" s="116"/>
      <c r="C1401" s="7"/>
      <c r="D1401" s="95"/>
      <c r="E1401" s="93"/>
      <c r="F1401" s="14"/>
      <c r="G1401" s="14"/>
      <c r="H1401" s="14"/>
      <c r="I1401" s="14"/>
      <c r="J1401" s="13"/>
      <c r="K1401" s="29"/>
      <c r="L1401" s="2"/>
      <c r="M1401" s="17"/>
      <c r="N1401" s="12"/>
      <c r="O1401" s="12"/>
      <c r="P1401" s="17"/>
      <c r="Q1401" s="14"/>
      <c r="R1401" s="20"/>
      <c r="S1401" s="14"/>
      <c r="T1401" s="4"/>
      <c r="U1401" s="29"/>
      <c r="V1401" s="3"/>
      <c r="W1401" s="3"/>
      <c r="X1401" s="3"/>
      <c r="Y1401" s="29"/>
      <c r="Z1401" s="3"/>
      <c r="AA1401" s="1"/>
      <c r="AB1401" s="3"/>
      <c r="AC1401" s="3"/>
      <c r="AD1401" s="3"/>
      <c r="AE1401" s="3"/>
      <c r="AF1401" s="3"/>
      <c r="AG1401" s="11"/>
      <c r="AH1401" s="3"/>
      <c r="AI1401" s="3"/>
      <c r="AJ1401" s="2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  <c r="CM1401" s="2"/>
      <c r="CN1401" s="2"/>
      <c r="CO1401" s="2"/>
      <c r="CP1401" s="2"/>
      <c r="CQ1401" s="2"/>
      <c r="CR1401" s="2"/>
      <c r="CS1401" s="2"/>
      <c r="CT1401" s="2"/>
      <c r="CU1401" s="2"/>
      <c r="CV1401" s="2"/>
      <c r="CW1401" s="2"/>
      <c r="CX1401" s="2"/>
      <c r="CY1401" s="2"/>
      <c r="CZ1401" s="2"/>
      <c r="DA1401" s="2"/>
      <c r="DB1401" s="2"/>
      <c r="DC1401" s="2"/>
      <c r="DD1401" s="2"/>
      <c r="DE1401" s="2"/>
      <c r="DF1401" s="2"/>
      <c r="DG1401" s="2"/>
      <c r="DH1401" s="2"/>
      <c r="DI1401" s="2"/>
      <c r="DJ1401" s="2"/>
      <c r="DK1401" s="2"/>
      <c r="DL1401" s="2"/>
      <c r="DM1401" s="2"/>
      <c r="DN1401" s="2"/>
      <c r="DO1401" s="2"/>
      <c r="DP1401" s="2"/>
      <c r="DQ1401" s="2"/>
      <c r="DR1401" s="2"/>
      <c r="DS1401" s="2"/>
      <c r="DT1401" s="2"/>
      <c r="DU1401" s="2"/>
      <c r="DV1401" s="2"/>
      <c r="DW1401" s="2"/>
      <c r="DX1401" s="2"/>
      <c r="DY1401" s="2"/>
      <c r="DZ1401" s="2"/>
      <c r="EA1401" s="2"/>
      <c r="EB1401" s="2"/>
      <c r="EC1401" s="2"/>
      <c r="ED1401" s="2"/>
      <c r="EE1401" s="2"/>
      <c r="EF1401" s="2"/>
      <c r="EG1401" s="2"/>
      <c r="EH1401" s="2"/>
      <c r="EI1401" s="2"/>
      <c r="EJ1401" s="2"/>
      <c r="EK1401" s="2"/>
      <c r="EL1401" s="2"/>
      <c r="EM1401" s="2"/>
      <c r="EN1401" s="2"/>
      <c r="EO1401" s="2"/>
      <c r="EP1401" s="2"/>
      <c r="EQ1401" s="2"/>
      <c r="ER1401" s="2"/>
      <c r="ES1401" s="2"/>
      <c r="ET1401" s="2"/>
      <c r="EU1401" s="2"/>
      <c r="EV1401" s="2"/>
      <c r="EW1401" s="2"/>
      <c r="EX1401" s="2"/>
      <c r="EY1401" s="2"/>
    </row>
    <row r="1402" spans="1:155" x14ac:dyDescent="0.15">
      <c r="A1402" s="115"/>
      <c r="B1402" s="116"/>
      <c r="C1402" s="7"/>
      <c r="D1402" s="95"/>
      <c r="E1402" s="93"/>
      <c r="F1402" s="14"/>
      <c r="G1402" s="14"/>
      <c r="H1402" s="14"/>
      <c r="I1402" s="14"/>
      <c r="J1402" s="13"/>
      <c r="K1402" s="29"/>
      <c r="L1402" s="2"/>
      <c r="M1402" s="17"/>
      <c r="N1402" s="12"/>
      <c r="O1402" s="12"/>
      <c r="P1402" s="17"/>
      <c r="Q1402" s="14"/>
      <c r="R1402" s="20"/>
      <c r="S1402" s="14"/>
      <c r="T1402" s="4"/>
      <c r="U1402" s="29"/>
      <c r="V1402" s="3"/>
      <c r="W1402" s="3"/>
      <c r="X1402" s="3"/>
      <c r="Y1402" s="29"/>
      <c r="Z1402" s="3"/>
      <c r="AA1402" s="1"/>
      <c r="AB1402" s="3"/>
      <c r="AC1402" s="3"/>
      <c r="AD1402" s="3"/>
      <c r="AE1402" s="3"/>
      <c r="AF1402" s="3"/>
      <c r="AG1402" s="11"/>
      <c r="AH1402" s="3"/>
      <c r="AI1402" s="3"/>
      <c r="AJ1402" s="2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  <c r="CN1402" s="2"/>
      <c r="CO1402" s="2"/>
      <c r="CP1402" s="2"/>
      <c r="CQ1402" s="2"/>
      <c r="CR1402" s="2"/>
      <c r="CS1402" s="2"/>
      <c r="CT1402" s="2"/>
      <c r="CU1402" s="2"/>
      <c r="CV1402" s="2"/>
      <c r="CW1402" s="2"/>
      <c r="CX1402" s="2"/>
      <c r="CY1402" s="2"/>
      <c r="CZ1402" s="2"/>
      <c r="DA1402" s="2"/>
      <c r="DB1402" s="2"/>
      <c r="DC1402" s="2"/>
      <c r="DD1402" s="2"/>
      <c r="DE1402" s="2"/>
      <c r="DF1402" s="2"/>
      <c r="DG1402" s="2"/>
      <c r="DH1402" s="2"/>
      <c r="DI1402" s="2"/>
      <c r="DJ1402" s="2"/>
      <c r="DK1402" s="2"/>
      <c r="DL1402" s="2"/>
      <c r="DM1402" s="2"/>
      <c r="DN1402" s="2"/>
      <c r="DO1402" s="2"/>
      <c r="DP1402" s="2"/>
      <c r="DQ1402" s="2"/>
      <c r="DR1402" s="2"/>
      <c r="DS1402" s="2"/>
      <c r="DT1402" s="2"/>
      <c r="DU1402" s="2"/>
      <c r="DV1402" s="2"/>
      <c r="DW1402" s="2"/>
      <c r="DX1402" s="2"/>
      <c r="DY1402" s="2"/>
      <c r="DZ1402" s="2"/>
      <c r="EA1402" s="2"/>
      <c r="EB1402" s="2"/>
      <c r="EC1402" s="2"/>
      <c r="ED1402" s="2"/>
      <c r="EE1402" s="2"/>
      <c r="EF1402" s="2"/>
      <c r="EG1402" s="2"/>
      <c r="EH1402" s="2"/>
      <c r="EI1402" s="2"/>
      <c r="EJ1402" s="2"/>
      <c r="EK1402" s="2"/>
      <c r="EL1402" s="2"/>
      <c r="EM1402" s="2"/>
      <c r="EN1402" s="2"/>
      <c r="EO1402" s="2"/>
      <c r="EP1402" s="2"/>
      <c r="EQ1402" s="2"/>
      <c r="ER1402" s="2"/>
      <c r="ES1402" s="2"/>
      <c r="ET1402" s="2"/>
      <c r="EU1402" s="2"/>
      <c r="EV1402" s="2"/>
      <c r="EW1402" s="2"/>
      <c r="EX1402" s="2"/>
      <c r="EY1402" s="2"/>
    </row>
    <row r="1403" spans="1:155" x14ac:dyDescent="0.15">
      <c r="A1403" s="115"/>
      <c r="B1403" s="116"/>
      <c r="C1403" s="7"/>
      <c r="D1403" s="95"/>
      <c r="E1403" s="93"/>
      <c r="F1403" s="14"/>
      <c r="G1403" s="14"/>
      <c r="H1403" s="14"/>
      <c r="I1403" s="14"/>
      <c r="J1403" s="13"/>
      <c r="K1403" s="29"/>
      <c r="L1403" s="2"/>
      <c r="M1403" s="17"/>
      <c r="N1403" s="12"/>
      <c r="O1403" s="12"/>
      <c r="P1403" s="17"/>
      <c r="Q1403" s="14"/>
      <c r="R1403" s="20"/>
      <c r="S1403" s="14"/>
      <c r="T1403" s="4"/>
      <c r="U1403" s="29"/>
      <c r="V1403" s="3"/>
      <c r="W1403" s="3"/>
      <c r="X1403" s="3"/>
      <c r="Y1403" s="29"/>
      <c r="Z1403" s="3"/>
      <c r="AA1403" s="1"/>
      <c r="AB1403" s="3"/>
      <c r="AC1403" s="3"/>
      <c r="AD1403" s="3"/>
      <c r="AE1403" s="3"/>
      <c r="AF1403" s="3"/>
      <c r="AG1403" s="11"/>
      <c r="AH1403" s="3"/>
      <c r="AI1403" s="3"/>
      <c r="AJ1403" s="2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  <c r="CN1403" s="2"/>
      <c r="CO1403" s="2"/>
      <c r="CP1403" s="2"/>
      <c r="CQ1403" s="2"/>
      <c r="CR1403" s="2"/>
      <c r="CS1403" s="2"/>
      <c r="CT1403" s="2"/>
      <c r="CU1403" s="2"/>
      <c r="CV1403" s="2"/>
      <c r="CW1403" s="2"/>
      <c r="CX1403" s="2"/>
      <c r="CY1403" s="2"/>
      <c r="CZ1403" s="2"/>
      <c r="DA1403" s="2"/>
      <c r="DB1403" s="2"/>
      <c r="DC1403" s="2"/>
      <c r="DD1403" s="2"/>
      <c r="DE1403" s="2"/>
      <c r="DF1403" s="2"/>
      <c r="DG1403" s="2"/>
      <c r="DH1403" s="2"/>
      <c r="DI1403" s="2"/>
      <c r="DJ1403" s="2"/>
      <c r="DK1403" s="2"/>
      <c r="DL1403" s="2"/>
      <c r="DM1403" s="2"/>
      <c r="DN1403" s="2"/>
      <c r="DO1403" s="2"/>
      <c r="DP1403" s="2"/>
      <c r="DQ1403" s="2"/>
      <c r="DR1403" s="2"/>
      <c r="DS1403" s="2"/>
      <c r="DT1403" s="2"/>
      <c r="DU1403" s="2"/>
      <c r="DV1403" s="2"/>
      <c r="DW1403" s="2"/>
      <c r="DX1403" s="2"/>
      <c r="DY1403" s="2"/>
      <c r="DZ1403" s="2"/>
      <c r="EA1403" s="2"/>
      <c r="EB1403" s="2"/>
      <c r="EC1403" s="2"/>
      <c r="ED1403" s="2"/>
      <c r="EE1403" s="2"/>
      <c r="EF1403" s="2"/>
      <c r="EG1403" s="2"/>
      <c r="EH1403" s="2"/>
      <c r="EI1403" s="2"/>
      <c r="EJ1403" s="2"/>
      <c r="EK1403" s="2"/>
      <c r="EL1403" s="2"/>
      <c r="EM1403" s="2"/>
      <c r="EN1403" s="2"/>
      <c r="EO1403" s="2"/>
      <c r="EP1403" s="2"/>
      <c r="EQ1403" s="2"/>
      <c r="ER1403" s="2"/>
      <c r="ES1403" s="2"/>
      <c r="ET1403" s="2"/>
      <c r="EU1403" s="2"/>
      <c r="EV1403" s="2"/>
      <c r="EW1403" s="2"/>
      <c r="EX1403" s="2"/>
      <c r="EY1403" s="2"/>
    </row>
    <row r="1404" spans="1:155" x14ac:dyDescent="0.15">
      <c r="A1404" s="115"/>
      <c r="B1404" s="116"/>
      <c r="C1404" s="7"/>
      <c r="D1404" s="95"/>
      <c r="E1404" s="93"/>
      <c r="F1404" s="14"/>
      <c r="G1404" s="14"/>
      <c r="H1404" s="14"/>
      <c r="I1404" s="14"/>
      <c r="J1404" s="13"/>
      <c r="K1404" s="29"/>
      <c r="L1404" s="2"/>
      <c r="M1404" s="17"/>
      <c r="N1404" s="12"/>
      <c r="O1404" s="12"/>
      <c r="P1404" s="17"/>
      <c r="Q1404" s="14"/>
      <c r="R1404" s="20"/>
      <c r="S1404" s="14"/>
      <c r="T1404" s="4"/>
      <c r="U1404" s="29"/>
      <c r="V1404" s="3"/>
      <c r="W1404" s="3"/>
      <c r="X1404" s="3"/>
      <c r="Y1404" s="29"/>
      <c r="Z1404" s="3"/>
      <c r="AA1404" s="1"/>
      <c r="AB1404" s="3"/>
      <c r="AC1404" s="3"/>
      <c r="AD1404" s="3"/>
      <c r="AE1404" s="3"/>
      <c r="AF1404" s="3"/>
      <c r="AG1404" s="11"/>
      <c r="AH1404" s="3"/>
      <c r="AI1404" s="3"/>
      <c r="AJ1404" s="2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  <c r="CM1404" s="2"/>
      <c r="CN1404" s="2"/>
      <c r="CO1404" s="2"/>
      <c r="CP1404" s="2"/>
      <c r="CQ1404" s="2"/>
      <c r="CR1404" s="2"/>
      <c r="CS1404" s="2"/>
      <c r="CT1404" s="2"/>
      <c r="CU1404" s="2"/>
      <c r="CV1404" s="2"/>
      <c r="CW1404" s="2"/>
      <c r="CX1404" s="2"/>
      <c r="CY1404" s="2"/>
      <c r="CZ1404" s="2"/>
      <c r="DA1404" s="2"/>
      <c r="DB1404" s="2"/>
      <c r="DC1404" s="2"/>
      <c r="DD1404" s="2"/>
      <c r="DE1404" s="2"/>
      <c r="DF1404" s="2"/>
      <c r="DG1404" s="2"/>
      <c r="DH1404" s="2"/>
      <c r="DI1404" s="2"/>
      <c r="DJ1404" s="2"/>
      <c r="DK1404" s="2"/>
      <c r="DL1404" s="2"/>
      <c r="DM1404" s="2"/>
      <c r="DN1404" s="2"/>
      <c r="DO1404" s="2"/>
      <c r="DP1404" s="2"/>
      <c r="DQ1404" s="2"/>
      <c r="DR1404" s="2"/>
      <c r="DS1404" s="2"/>
      <c r="DT1404" s="2"/>
      <c r="DU1404" s="2"/>
      <c r="DV1404" s="2"/>
      <c r="DW1404" s="2"/>
      <c r="DX1404" s="2"/>
      <c r="DY1404" s="2"/>
      <c r="DZ1404" s="2"/>
      <c r="EA1404" s="2"/>
      <c r="EB1404" s="2"/>
      <c r="EC1404" s="2"/>
      <c r="ED1404" s="2"/>
      <c r="EE1404" s="2"/>
      <c r="EF1404" s="2"/>
      <c r="EG1404" s="2"/>
      <c r="EH1404" s="2"/>
      <c r="EI1404" s="2"/>
      <c r="EJ1404" s="2"/>
      <c r="EK1404" s="2"/>
      <c r="EL1404" s="2"/>
      <c r="EM1404" s="2"/>
      <c r="EN1404" s="2"/>
      <c r="EO1404" s="2"/>
      <c r="EP1404" s="2"/>
      <c r="EQ1404" s="2"/>
      <c r="ER1404" s="2"/>
      <c r="ES1404" s="2"/>
      <c r="ET1404" s="2"/>
      <c r="EU1404" s="2"/>
      <c r="EV1404" s="2"/>
      <c r="EW1404" s="2"/>
      <c r="EX1404" s="2"/>
      <c r="EY1404" s="2"/>
    </row>
    <row r="1405" spans="1:155" x14ac:dyDescent="0.15">
      <c r="A1405" s="115"/>
      <c r="B1405" s="116"/>
      <c r="C1405" s="7"/>
      <c r="D1405" s="95"/>
      <c r="E1405" s="93"/>
      <c r="F1405" s="14"/>
      <c r="G1405" s="14"/>
      <c r="H1405" s="14"/>
      <c r="I1405" s="14"/>
      <c r="J1405" s="13"/>
      <c r="K1405" s="29"/>
      <c r="L1405" s="2"/>
      <c r="M1405" s="17"/>
      <c r="N1405" s="12"/>
      <c r="O1405" s="12"/>
      <c r="P1405" s="17"/>
      <c r="Q1405" s="14"/>
      <c r="R1405" s="20"/>
      <c r="S1405" s="14"/>
      <c r="T1405" s="4"/>
      <c r="U1405" s="29"/>
      <c r="V1405" s="3"/>
      <c r="W1405" s="3"/>
      <c r="X1405" s="3"/>
      <c r="Y1405" s="29"/>
      <c r="Z1405" s="3"/>
      <c r="AA1405" s="1"/>
      <c r="AB1405" s="3"/>
      <c r="AC1405" s="3"/>
      <c r="AD1405" s="3"/>
      <c r="AE1405" s="3"/>
      <c r="AF1405" s="3"/>
      <c r="AG1405" s="11"/>
      <c r="AH1405" s="3"/>
      <c r="AI1405" s="3"/>
      <c r="AJ1405" s="2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  <c r="CN1405" s="2"/>
      <c r="CO1405" s="2"/>
      <c r="CP1405" s="2"/>
      <c r="CQ1405" s="2"/>
      <c r="CR1405" s="2"/>
      <c r="CS1405" s="2"/>
      <c r="CT1405" s="2"/>
      <c r="CU1405" s="2"/>
      <c r="CV1405" s="2"/>
      <c r="CW1405" s="2"/>
      <c r="CX1405" s="2"/>
      <c r="CY1405" s="2"/>
      <c r="CZ1405" s="2"/>
      <c r="DA1405" s="2"/>
      <c r="DB1405" s="2"/>
      <c r="DC1405" s="2"/>
      <c r="DD1405" s="2"/>
      <c r="DE1405" s="2"/>
      <c r="DF1405" s="2"/>
      <c r="DG1405" s="2"/>
      <c r="DH1405" s="2"/>
      <c r="DI1405" s="2"/>
      <c r="DJ1405" s="2"/>
      <c r="DK1405" s="2"/>
      <c r="DL1405" s="2"/>
      <c r="DM1405" s="2"/>
      <c r="DN1405" s="2"/>
      <c r="DO1405" s="2"/>
      <c r="DP1405" s="2"/>
      <c r="DQ1405" s="2"/>
      <c r="DR1405" s="2"/>
      <c r="DS1405" s="2"/>
      <c r="DT1405" s="2"/>
      <c r="DU1405" s="2"/>
      <c r="DV1405" s="2"/>
      <c r="DW1405" s="2"/>
      <c r="DX1405" s="2"/>
      <c r="DY1405" s="2"/>
      <c r="DZ1405" s="2"/>
      <c r="EA1405" s="2"/>
      <c r="EB1405" s="2"/>
      <c r="EC1405" s="2"/>
      <c r="ED1405" s="2"/>
      <c r="EE1405" s="2"/>
      <c r="EF1405" s="2"/>
      <c r="EG1405" s="2"/>
      <c r="EH1405" s="2"/>
      <c r="EI1405" s="2"/>
      <c r="EJ1405" s="2"/>
      <c r="EK1405" s="2"/>
      <c r="EL1405" s="2"/>
      <c r="EM1405" s="2"/>
      <c r="EN1405" s="2"/>
      <c r="EO1405" s="2"/>
      <c r="EP1405" s="2"/>
      <c r="EQ1405" s="2"/>
      <c r="ER1405" s="2"/>
      <c r="ES1405" s="2"/>
      <c r="ET1405" s="2"/>
      <c r="EU1405" s="2"/>
      <c r="EV1405" s="2"/>
      <c r="EW1405" s="2"/>
      <c r="EX1405" s="2"/>
      <c r="EY1405" s="2"/>
    </row>
    <row r="1406" spans="1:155" x14ac:dyDescent="0.15">
      <c r="A1406" s="115"/>
      <c r="B1406" s="116"/>
      <c r="C1406" s="7"/>
      <c r="D1406" s="95"/>
      <c r="E1406" s="93"/>
      <c r="F1406" s="14"/>
      <c r="G1406" s="14"/>
      <c r="H1406" s="14"/>
      <c r="I1406" s="14"/>
      <c r="J1406" s="13"/>
      <c r="K1406" s="29"/>
      <c r="L1406" s="2"/>
      <c r="M1406" s="17"/>
      <c r="N1406" s="12"/>
      <c r="O1406" s="12"/>
      <c r="P1406" s="17"/>
      <c r="Q1406" s="14"/>
      <c r="R1406" s="20"/>
      <c r="S1406" s="14"/>
      <c r="T1406" s="4"/>
      <c r="U1406" s="29"/>
      <c r="V1406" s="3"/>
      <c r="W1406" s="3"/>
      <c r="X1406" s="3"/>
      <c r="Y1406" s="29"/>
      <c r="Z1406" s="3"/>
      <c r="AA1406" s="1"/>
      <c r="AB1406" s="3"/>
      <c r="AC1406" s="3"/>
      <c r="AD1406" s="3"/>
      <c r="AE1406" s="3"/>
      <c r="AF1406" s="3"/>
      <c r="AG1406" s="11"/>
      <c r="AH1406" s="3"/>
      <c r="AI1406" s="3"/>
      <c r="AJ1406" s="2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  <c r="CN1406" s="2"/>
      <c r="CO1406" s="2"/>
      <c r="CP1406" s="2"/>
      <c r="CQ1406" s="2"/>
      <c r="CR1406" s="2"/>
      <c r="CS1406" s="2"/>
      <c r="CT1406" s="2"/>
      <c r="CU1406" s="2"/>
      <c r="CV1406" s="2"/>
      <c r="CW1406" s="2"/>
      <c r="CX1406" s="2"/>
      <c r="CY1406" s="2"/>
      <c r="CZ1406" s="2"/>
      <c r="DA1406" s="2"/>
      <c r="DB1406" s="2"/>
      <c r="DC1406" s="2"/>
      <c r="DD1406" s="2"/>
      <c r="DE1406" s="2"/>
      <c r="DF1406" s="2"/>
      <c r="DG1406" s="2"/>
      <c r="DH1406" s="2"/>
      <c r="DI1406" s="2"/>
      <c r="DJ1406" s="2"/>
      <c r="DK1406" s="2"/>
      <c r="DL1406" s="2"/>
      <c r="DM1406" s="2"/>
      <c r="DN1406" s="2"/>
      <c r="DO1406" s="2"/>
      <c r="DP1406" s="2"/>
      <c r="DQ1406" s="2"/>
      <c r="DR1406" s="2"/>
      <c r="DS1406" s="2"/>
      <c r="DT1406" s="2"/>
      <c r="DU1406" s="2"/>
      <c r="DV1406" s="2"/>
      <c r="DW1406" s="2"/>
      <c r="DX1406" s="2"/>
      <c r="DY1406" s="2"/>
      <c r="DZ1406" s="2"/>
      <c r="EA1406" s="2"/>
      <c r="EB1406" s="2"/>
      <c r="EC1406" s="2"/>
      <c r="ED1406" s="2"/>
      <c r="EE1406" s="2"/>
      <c r="EF1406" s="2"/>
      <c r="EG1406" s="2"/>
      <c r="EH1406" s="2"/>
      <c r="EI1406" s="2"/>
      <c r="EJ1406" s="2"/>
      <c r="EK1406" s="2"/>
      <c r="EL1406" s="2"/>
      <c r="EM1406" s="2"/>
      <c r="EN1406" s="2"/>
      <c r="EO1406" s="2"/>
      <c r="EP1406" s="2"/>
      <c r="EQ1406" s="2"/>
      <c r="ER1406" s="2"/>
      <c r="ES1406" s="2"/>
      <c r="ET1406" s="2"/>
      <c r="EU1406" s="2"/>
      <c r="EV1406" s="2"/>
      <c r="EW1406" s="2"/>
      <c r="EX1406" s="2"/>
      <c r="EY1406" s="2"/>
    </row>
    <row r="1407" spans="1:155" x14ac:dyDescent="0.15">
      <c r="A1407" s="115"/>
      <c r="B1407" s="116"/>
      <c r="C1407" s="7"/>
      <c r="D1407" s="95"/>
      <c r="E1407" s="93"/>
      <c r="F1407" s="14"/>
      <c r="G1407" s="14"/>
      <c r="H1407" s="14"/>
      <c r="I1407" s="14"/>
      <c r="J1407" s="13"/>
      <c r="K1407" s="29"/>
      <c r="L1407" s="2"/>
      <c r="M1407" s="17"/>
      <c r="N1407" s="12"/>
      <c r="O1407" s="12"/>
      <c r="P1407" s="17"/>
      <c r="Q1407" s="14"/>
      <c r="R1407" s="20"/>
      <c r="S1407" s="14"/>
      <c r="T1407" s="4"/>
      <c r="U1407" s="29"/>
      <c r="V1407" s="3"/>
      <c r="W1407" s="3"/>
      <c r="X1407" s="3"/>
      <c r="Y1407" s="29"/>
      <c r="Z1407" s="3"/>
      <c r="AA1407" s="1"/>
      <c r="AB1407" s="3"/>
      <c r="AC1407" s="3"/>
      <c r="AD1407" s="3"/>
      <c r="AE1407" s="3"/>
      <c r="AF1407" s="3"/>
      <c r="AG1407" s="11"/>
      <c r="AH1407" s="3"/>
      <c r="AI1407" s="3"/>
      <c r="AJ1407" s="2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  <c r="CM1407" s="2"/>
      <c r="CN1407" s="2"/>
      <c r="CO1407" s="2"/>
      <c r="CP1407" s="2"/>
      <c r="CQ1407" s="2"/>
      <c r="CR1407" s="2"/>
      <c r="CS1407" s="2"/>
      <c r="CT1407" s="2"/>
      <c r="CU1407" s="2"/>
      <c r="CV1407" s="2"/>
      <c r="CW1407" s="2"/>
      <c r="CX1407" s="2"/>
      <c r="CY1407" s="2"/>
      <c r="CZ1407" s="2"/>
      <c r="DA1407" s="2"/>
      <c r="DB1407" s="2"/>
      <c r="DC1407" s="2"/>
      <c r="DD1407" s="2"/>
      <c r="DE1407" s="2"/>
      <c r="DF1407" s="2"/>
      <c r="DG1407" s="2"/>
      <c r="DH1407" s="2"/>
      <c r="DI1407" s="2"/>
      <c r="DJ1407" s="2"/>
      <c r="DK1407" s="2"/>
      <c r="DL1407" s="2"/>
      <c r="DM1407" s="2"/>
      <c r="DN1407" s="2"/>
      <c r="DO1407" s="2"/>
      <c r="DP1407" s="2"/>
      <c r="DQ1407" s="2"/>
      <c r="DR1407" s="2"/>
      <c r="DS1407" s="2"/>
      <c r="DT1407" s="2"/>
      <c r="DU1407" s="2"/>
      <c r="DV1407" s="2"/>
      <c r="DW1407" s="2"/>
      <c r="DX1407" s="2"/>
      <c r="DY1407" s="2"/>
      <c r="DZ1407" s="2"/>
      <c r="EA1407" s="2"/>
      <c r="EB1407" s="2"/>
      <c r="EC1407" s="2"/>
      <c r="ED1407" s="2"/>
      <c r="EE1407" s="2"/>
      <c r="EF1407" s="2"/>
      <c r="EG1407" s="2"/>
      <c r="EH1407" s="2"/>
      <c r="EI1407" s="2"/>
      <c r="EJ1407" s="2"/>
      <c r="EK1407" s="2"/>
      <c r="EL1407" s="2"/>
      <c r="EM1407" s="2"/>
      <c r="EN1407" s="2"/>
      <c r="EO1407" s="2"/>
      <c r="EP1407" s="2"/>
      <c r="EQ1407" s="2"/>
      <c r="ER1407" s="2"/>
      <c r="ES1407" s="2"/>
      <c r="ET1407" s="2"/>
      <c r="EU1407" s="2"/>
      <c r="EV1407" s="2"/>
      <c r="EW1407" s="2"/>
      <c r="EX1407" s="2"/>
      <c r="EY1407" s="2"/>
    </row>
    <row r="1408" spans="1:155" x14ac:dyDescent="0.15">
      <c r="A1408" s="115"/>
      <c r="B1408" s="116"/>
      <c r="C1408" s="7"/>
      <c r="D1408" s="95"/>
      <c r="E1408" s="93"/>
      <c r="F1408" s="14"/>
      <c r="G1408" s="14"/>
      <c r="H1408" s="14"/>
      <c r="I1408" s="14"/>
      <c r="J1408" s="13"/>
      <c r="K1408" s="29"/>
      <c r="L1408" s="2"/>
      <c r="M1408" s="17"/>
      <c r="N1408" s="12"/>
      <c r="O1408" s="12"/>
      <c r="P1408" s="17"/>
      <c r="Q1408" s="14"/>
      <c r="R1408" s="20"/>
      <c r="S1408" s="14"/>
      <c r="T1408" s="4"/>
      <c r="U1408" s="29"/>
      <c r="V1408" s="3"/>
      <c r="W1408" s="3"/>
      <c r="X1408" s="3"/>
      <c r="Y1408" s="29"/>
      <c r="Z1408" s="3"/>
      <c r="AA1408" s="1"/>
      <c r="AB1408" s="3"/>
      <c r="AC1408" s="3"/>
      <c r="AD1408" s="3"/>
      <c r="AE1408" s="3"/>
      <c r="AF1408" s="3"/>
      <c r="AG1408" s="11"/>
      <c r="AH1408" s="3"/>
      <c r="AI1408" s="3"/>
      <c r="AJ1408" s="2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  <c r="CM1408" s="2"/>
      <c r="CN1408" s="2"/>
      <c r="CO1408" s="2"/>
      <c r="CP1408" s="2"/>
      <c r="CQ1408" s="2"/>
      <c r="CR1408" s="2"/>
      <c r="CS1408" s="2"/>
      <c r="CT1408" s="2"/>
      <c r="CU1408" s="2"/>
      <c r="CV1408" s="2"/>
      <c r="CW1408" s="2"/>
      <c r="CX1408" s="2"/>
      <c r="CY1408" s="2"/>
      <c r="CZ1408" s="2"/>
      <c r="DA1408" s="2"/>
      <c r="DB1408" s="2"/>
      <c r="DC1408" s="2"/>
      <c r="DD1408" s="2"/>
      <c r="DE1408" s="2"/>
      <c r="DF1408" s="2"/>
      <c r="DG1408" s="2"/>
      <c r="DH1408" s="2"/>
      <c r="DI1408" s="2"/>
      <c r="DJ1408" s="2"/>
      <c r="DK1408" s="2"/>
      <c r="DL1408" s="2"/>
      <c r="DM1408" s="2"/>
      <c r="DN1408" s="2"/>
      <c r="DO1408" s="2"/>
      <c r="DP1408" s="2"/>
      <c r="DQ1408" s="2"/>
      <c r="DR1408" s="2"/>
      <c r="DS1408" s="2"/>
      <c r="DT1408" s="2"/>
      <c r="DU1408" s="2"/>
      <c r="DV1408" s="2"/>
      <c r="DW1408" s="2"/>
      <c r="DX1408" s="2"/>
      <c r="DY1408" s="2"/>
      <c r="DZ1408" s="2"/>
      <c r="EA1408" s="2"/>
      <c r="EB1408" s="2"/>
      <c r="EC1408" s="2"/>
      <c r="ED1408" s="2"/>
      <c r="EE1408" s="2"/>
      <c r="EF1408" s="2"/>
      <c r="EG1408" s="2"/>
      <c r="EH1408" s="2"/>
      <c r="EI1408" s="2"/>
      <c r="EJ1408" s="2"/>
      <c r="EK1408" s="2"/>
      <c r="EL1408" s="2"/>
      <c r="EM1408" s="2"/>
      <c r="EN1408" s="2"/>
      <c r="EO1408" s="2"/>
      <c r="EP1408" s="2"/>
      <c r="EQ1408" s="2"/>
      <c r="ER1408" s="2"/>
      <c r="ES1408" s="2"/>
      <c r="ET1408" s="2"/>
      <c r="EU1408" s="2"/>
      <c r="EV1408" s="2"/>
      <c r="EW1408" s="2"/>
      <c r="EX1408" s="2"/>
      <c r="EY1408" s="2"/>
    </row>
    <row r="1409" spans="1:155" x14ac:dyDescent="0.15">
      <c r="A1409" s="115"/>
      <c r="B1409" s="116"/>
      <c r="C1409" s="7"/>
      <c r="D1409" s="95"/>
      <c r="E1409" s="93"/>
      <c r="F1409" s="14"/>
      <c r="G1409" s="14"/>
      <c r="H1409" s="14"/>
      <c r="I1409" s="14"/>
      <c r="J1409" s="13"/>
      <c r="K1409" s="29"/>
      <c r="L1409" s="2"/>
      <c r="M1409" s="17"/>
      <c r="N1409" s="12"/>
      <c r="O1409" s="12"/>
      <c r="P1409" s="17"/>
      <c r="Q1409" s="14"/>
      <c r="R1409" s="20"/>
      <c r="S1409" s="14"/>
      <c r="T1409" s="4"/>
      <c r="U1409" s="29"/>
      <c r="V1409" s="3"/>
      <c r="W1409" s="3"/>
      <c r="X1409" s="3"/>
      <c r="Y1409" s="29"/>
      <c r="Z1409" s="3"/>
      <c r="AA1409" s="1"/>
      <c r="AB1409" s="3"/>
      <c r="AC1409" s="3"/>
      <c r="AD1409" s="3"/>
      <c r="AE1409" s="3"/>
      <c r="AF1409" s="3"/>
      <c r="AG1409" s="11"/>
      <c r="AH1409" s="3"/>
      <c r="AI1409" s="3"/>
      <c r="AJ1409" s="2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/>
      <c r="CL1409" s="2"/>
      <c r="CM1409" s="2"/>
      <c r="CN1409" s="2"/>
      <c r="CO1409" s="2"/>
      <c r="CP1409" s="2"/>
      <c r="CQ1409" s="2"/>
      <c r="CR1409" s="2"/>
      <c r="CS1409" s="2"/>
      <c r="CT1409" s="2"/>
      <c r="CU1409" s="2"/>
      <c r="CV1409" s="2"/>
      <c r="CW1409" s="2"/>
      <c r="CX1409" s="2"/>
      <c r="CY1409" s="2"/>
      <c r="CZ1409" s="2"/>
      <c r="DA1409" s="2"/>
      <c r="DB1409" s="2"/>
      <c r="DC1409" s="2"/>
      <c r="DD1409" s="2"/>
      <c r="DE1409" s="2"/>
      <c r="DF1409" s="2"/>
      <c r="DG1409" s="2"/>
      <c r="DH1409" s="2"/>
      <c r="DI1409" s="2"/>
      <c r="DJ1409" s="2"/>
      <c r="DK1409" s="2"/>
      <c r="DL1409" s="2"/>
      <c r="DM1409" s="2"/>
      <c r="DN1409" s="2"/>
      <c r="DO1409" s="2"/>
      <c r="DP1409" s="2"/>
      <c r="DQ1409" s="2"/>
      <c r="DR1409" s="2"/>
      <c r="DS1409" s="2"/>
      <c r="DT1409" s="2"/>
      <c r="DU1409" s="2"/>
      <c r="DV1409" s="2"/>
      <c r="DW1409" s="2"/>
      <c r="DX1409" s="2"/>
      <c r="DY1409" s="2"/>
      <c r="DZ1409" s="2"/>
      <c r="EA1409" s="2"/>
      <c r="EB1409" s="2"/>
      <c r="EC1409" s="2"/>
      <c r="ED1409" s="2"/>
      <c r="EE1409" s="2"/>
      <c r="EF1409" s="2"/>
      <c r="EG1409" s="2"/>
      <c r="EH1409" s="2"/>
      <c r="EI1409" s="2"/>
      <c r="EJ1409" s="2"/>
      <c r="EK1409" s="2"/>
      <c r="EL1409" s="2"/>
      <c r="EM1409" s="2"/>
      <c r="EN1409" s="2"/>
      <c r="EO1409" s="2"/>
      <c r="EP1409" s="2"/>
      <c r="EQ1409" s="2"/>
      <c r="ER1409" s="2"/>
      <c r="ES1409" s="2"/>
      <c r="ET1409" s="2"/>
      <c r="EU1409" s="2"/>
      <c r="EV1409" s="2"/>
      <c r="EW1409" s="2"/>
      <c r="EX1409" s="2"/>
      <c r="EY1409" s="2"/>
    </row>
    <row r="1410" spans="1:155" x14ac:dyDescent="0.15">
      <c r="A1410" s="115"/>
      <c r="B1410" s="116"/>
      <c r="C1410" s="7"/>
      <c r="D1410" s="95"/>
      <c r="E1410" s="93"/>
      <c r="F1410" s="14"/>
      <c r="G1410" s="14"/>
      <c r="H1410" s="14"/>
      <c r="I1410" s="14"/>
      <c r="J1410" s="13"/>
      <c r="K1410" s="29"/>
      <c r="L1410" s="2"/>
      <c r="M1410" s="17"/>
      <c r="N1410" s="12"/>
      <c r="O1410" s="12"/>
      <c r="P1410" s="17"/>
      <c r="Q1410" s="14"/>
      <c r="R1410" s="20"/>
      <c r="S1410" s="14"/>
      <c r="T1410" s="4"/>
      <c r="U1410" s="29"/>
      <c r="V1410" s="3"/>
      <c r="W1410" s="3"/>
      <c r="X1410" s="3"/>
      <c r="Y1410" s="29"/>
      <c r="Z1410" s="3"/>
      <c r="AA1410" s="1"/>
      <c r="AB1410" s="3"/>
      <c r="AC1410" s="3"/>
      <c r="AD1410" s="3"/>
      <c r="AE1410" s="3"/>
      <c r="AF1410" s="3"/>
      <c r="AG1410" s="11"/>
      <c r="AH1410" s="3"/>
      <c r="AI1410" s="3"/>
      <c r="AJ1410" s="2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  <c r="CM1410" s="2"/>
      <c r="CN1410" s="2"/>
      <c r="CO1410" s="2"/>
      <c r="CP1410" s="2"/>
      <c r="CQ1410" s="2"/>
      <c r="CR1410" s="2"/>
      <c r="CS1410" s="2"/>
      <c r="CT1410" s="2"/>
      <c r="CU1410" s="2"/>
      <c r="CV1410" s="2"/>
      <c r="CW1410" s="2"/>
      <c r="CX1410" s="2"/>
      <c r="CY1410" s="2"/>
      <c r="CZ1410" s="2"/>
      <c r="DA1410" s="2"/>
      <c r="DB1410" s="2"/>
      <c r="DC1410" s="2"/>
      <c r="DD1410" s="2"/>
      <c r="DE1410" s="2"/>
      <c r="DF1410" s="2"/>
      <c r="DG1410" s="2"/>
      <c r="DH1410" s="2"/>
      <c r="DI1410" s="2"/>
      <c r="DJ1410" s="2"/>
      <c r="DK1410" s="2"/>
      <c r="DL1410" s="2"/>
      <c r="DM1410" s="2"/>
      <c r="DN1410" s="2"/>
      <c r="DO1410" s="2"/>
      <c r="DP1410" s="2"/>
      <c r="DQ1410" s="2"/>
      <c r="DR1410" s="2"/>
      <c r="DS1410" s="2"/>
      <c r="DT1410" s="2"/>
      <c r="DU1410" s="2"/>
      <c r="DV1410" s="2"/>
      <c r="DW1410" s="2"/>
      <c r="DX1410" s="2"/>
      <c r="DY1410" s="2"/>
      <c r="DZ1410" s="2"/>
      <c r="EA1410" s="2"/>
      <c r="EB1410" s="2"/>
      <c r="EC1410" s="2"/>
      <c r="ED1410" s="2"/>
      <c r="EE1410" s="2"/>
      <c r="EF1410" s="2"/>
      <c r="EG1410" s="2"/>
      <c r="EH1410" s="2"/>
      <c r="EI1410" s="2"/>
      <c r="EJ1410" s="2"/>
      <c r="EK1410" s="2"/>
      <c r="EL1410" s="2"/>
      <c r="EM1410" s="2"/>
      <c r="EN1410" s="2"/>
      <c r="EO1410" s="2"/>
      <c r="EP1410" s="2"/>
      <c r="EQ1410" s="2"/>
      <c r="ER1410" s="2"/>
      <c r="ES1410" s="2"/>
      <c r="ET1410" s="2"/>
      <c r="EU1410" s="2"/>
      <c r="EV1410" s="2"/>
      <c r="EW1410" s="2"/>
      <c r="EX1410" s="2"/>
      <c r="EY1410" s="2"/>
    </row>
    <row r="1411" spans="1:155" x14ac:dyDescent="0.15">
      <c r="A1411" s="115"/>
      <c r="B1411" s="116"/>
      <c r="C1411" s="7"/>
      <c r="D1411" s="95"/>
      <c r="E1411" s="93"/>
      <c r="F1411" s="14"/>
      <c r="G1411" s="14"/>
      <c r="H1411" s="14"/>
      <c r="I1411" s="14"/>
      <c r="J1411" s="13"/>
      <c r="K1411" s="29"/>
      <c r="L1411" s="2"/>
      <c r="M1411" s="17"/>
      <c r="N1411" s="12"/>
      <c r="O1411" s="12"/>
      <c r="P1411" s="17"/>
      <c r="Q1411" s="14"/>
      <c r="R1411" s="20"/>
      <c r="S1411" s="14"/>
      <c r="T1411" s="4"/>
      <c r="U1411" s="29"/>
      <c r="V1411" s="3"/>
      <c r="W1411" s="3"/>
      <c r="X1411" s="3"/>
      <c r="Y1411" s="29"/>
      <c r="Z1411" s="3"/>
      <c r="AA1411" s="1"/>
      <c r="AB1411" s="3"/>
      <c r="AC1411" s="3"/>
      <c r="AD1411" s="3"/>
      <c r="AE1411" s="3"/>
      <c r="AF1411" s="3"/>
      <c r="AG1411" s="11"/>
      <c r="AH1411" s="3"/>
      <c r="AI1411" s="3"/>
      <c r="AJ1411" s="2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  <c r="CM1411" s="2"/>
      <c r="CN1411" s="2"/>
      <c r="CO1411" s="2"/>
      <c r="CP1411" s="2"/>
      <c r="CQ1411" s="2"/>
      <c r="CR1411" s="2"/>
      <c r="CS1411" s="2"/>
      <c r="CT1411" s="2"/>
      <c r="CU1411" s="2"/>
      <c r="CV1411" s="2"/>
      <c r="CW1411" s="2"/>
      <c r="CX1411" s="2"/>
      <c r="CY1411" s="2"/>
      <c r="CZ1411" s="2"/>
      <c r="DA1411" s="2"/>
      <c r="DB1411" s="2"/>
      <c r="DC1411" s="2"/>
      <c r="DD1411" s="2"/>
      <c r="DE1411" s="2"/>
      <c r="DF1411" s="2"/>
      <c r="DG1411" s="2"/>
      <c r="DH1411" s="2"/>
      <c r="DI1411" s="2"/>
      <c r="DJ1411" s="2"/>
      <c r="DK1411" s="2"/>
      <c r="DL1411" s="2"/>
      <c r="DM1411" s="2"/>
      <c r="DN1411" s="2"/>
      <c r="DO1411" s="2"/>
      <c r="DP1411" s="2"/>
      <c r="DQ1411" s="2"/>
      <c r="DR1411" s="2"/>
      <c r="DS1411" s="2"/>
      <c r="DT1411" s="2"/>
      <c r="DU1411" s="2"/>
      <c r="DV1411" s="2"/>
      <c r="DW1411" s="2"/>
      <c r="DX1411" s="2"/>
      <c r="DY1411" s="2"/>
      <c r="DZ1411" s="2"/>
      <c r="EA1411" s="2"/>
      <c r="EB1411" s="2"/>
      <c r="EC1411" s="2"/>
      <c r="ED1411" s="2"/>
      <c r="EE1411" s="2"/>
      <c r="EF1411" s="2"/>
      <c r="EG1411" s="2"/>
      <c r="EH1411" s="2"/>
      <c r="EI1411" s="2"/>
      <c r="EJ1411" s="2"/>
      <c r="EK1411" s="2"/>
      <c r="EL1411" s="2"/>
      <c r="EM1411" s="2"/>
      <c r="EN1411" s="2"/>
      <c r="EO1411" s="2"/>
      <c r="EP1411" s="2"/>
      <c r="EQ1411" s="2"/>
      <c r="ER1411" s="2"/>
      <c r="ES1411" s="2"/>
      <c r="ET1411" s="2"/>
      <c r="EU1411" s="2"/>
      <c r="EV1411" s="2"/>
      <c r="EW1411" s="2"/>
      <c r="EX1411" s="2"/>
      <c r="EY1411" s="2"/>
    </row>
    <row r="1412" spans="1:155" x14ac:dyDescent="0.15">
      <c r="A1412" s="115"/>
      <c r="B1412" s="116"/>
      <c r="C1412" s="7"/>
      <c r="D1412" s="95"/>
      <c r="E1412" s="93"/>
      <c r="F1412" s="14"/>
      <c r="G1412" s="14"/>
      <c r="H1412" s="14"/>
      <c r="I1412" s="14"/>
      <c r="J1412" s="13"/>
      <c r="K1412" s="29"/>
      <c r="L1412" s="2"/>
      <c r="M1412" s="17"/>
      <c r="N1412" s="12"/>
      <c r="O1412" s="12"/>
      <c r="P1412" s="17"/>
      <c r="Q1412" s="14"/>
      <c r="R1412" s="20"/>
      <c r="S1412" s="14"/>
      <c r="T1412" s="4"/>
      <c r="U1412" s="29"/>
      <c r="V1412" s="3"/>
      <c r="W1412" s="3"/>
      <c r="X1412" s="3"/>
      <c r="Y1412" s="29"/>
      <c r="Z1412" s="3"/>
      <c r="AA1412" s="1"/>
      <c r="AB1412" s="3"/>
      <c r="AC1412" s="3"/>
      <c r="AD1412" s="3"/>
      <c r="AE1412" s="3"/>
      <c r="AF1412" s="3"/>
      <c r="AG1412" s="11"/>
      <c r="AH1412" s="3"/>
      <c r="AI1412" s="3"/>
      <c r="AJ1412" s="2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  <c r="CM1412" s="2"/>
      <c r="CN1412" s="2"/>
      <c r="CO1412" s="2"/>
      <c r="CP1412" s="2"/>
      <c r="CQ1412" s="2"/>
      <c r="CR1412" s="2"/>
      <c r="CS1412" s="2"/>
      <c r="CT1412" s="2"/>
      <c r="CU1412" s="2"/>
      <c r="CV1412" s="2"/>
      <c r="CW1412" s="2"/>
      <c r="CX1412" s="2"/>
      <c r="CY1412" s="2"/>
      <c r="CZ1412" s="2"/>
      <c r="DA1412" s="2"/>
      <c r="DB1412" s="2"/>
      <c r="DC1412" s="2"/>
      <c r="DD1412" s="2"/>
      <c r="DE1412" s="2"/>
      <c r="DF1412" s="2"/>
      <c r="DG1412" s="2"/>
      <c r="DH1412" s="2"/>
      <c r="DI1412" s="2"/>
      <c r="DJ1412" s="2"/>
      <c r="DK1412" s="2"/>
      <c r="DL1412" s="2"/>
      <c r="DM1412" s="2"/>
      <c r="DN1412" s="2"/>
      <c r="DO1412" s="2"/>
      <c r="DP1412" s="2"/>
      <c r="DQ1412" s="2"/>
      <c r="DR1412" s="2"/>
      <c r="DS1412" s="2"/>
      <c r="DT1412" s="2"/>
      <c r="DU1412" s="2"/>
      <c r="DV1412" s="2"/>
      <c r="DW1412" s="2"/>
      <c r="DX1412" s="2"/>
      <c r="DY1412" s="2"/>
      <c r="DZ1412" s="2"/>
      <c r="EA1412" s="2"/>
      <c r="EB1412" s="2"/>
      <c r="EC1412" s="2"/>
      <c r="ED1412" s="2"/>
      <c r="EE1412" s="2"/>
      <c r="EF1412" s="2"/>
      <c r="EG1412" s="2"/>
      <c r="EH1412" s="2"/>
      <c r="EI1412" s="2"/>
      <c r="EJ1412" s="2"/>
      <c r="EK1412" s="2"/>
      <c r="EL1412" s="2"/>
      <c r="EM1412" s="2"/>
      <c r="EN1412" s="2"/>
      <c r="EO1412" s="2"/>
      <c r="EP1412" s="2"/>
      <c r="EQ1412" s="2"/>
      <c r="ER1412" s="2"/>
      <c r="ES1412" s="2"/>
      <c r="ET1412" s="2"/>
      <c r="EU1412" s="2"/>
      <c r="EV1412" s="2"/>
      <c r="EW1412" s="2"/>
      <c r="EX1412" s="2"/>
      <c r="EY1412" s="2"/>
    </row>
    <row r="1413" spans="1:155" x14ac:dyDescent="0.15">
      <c r="A1413" s="115"/>
      <c r="B1413" s="116"/>
      <c r="C1413" s="7"/>
      <c r="D1413" s="95"/>
      <c r="E1413" s="93"/>
      <c r="F1413" s="14"/>
      <c r="G1413" s="14"/>
      <c r="H1413" s="14"/>
      <c r="I1413" s="14"/>
      <c r="J1413" s="13"/>
      <c r="K1413" s="29"/>
      <c r="L1413" s="2"/>
      <c r="M1413" s="17"/>
      <c r="N1413" s="12"/>
      <c r="O1413" s="12"/>
      <c r="P1413" s="17"/>
      <c r="Q1413" s="14"/>
      <c r="R1413" s="20"/>
      <c r="S1413" s="14"/>
      <c r="T1413" s="4"/>
      <c r="U1413" s="29"/>
      <c r="V1413" s="3"/>
      <c r="W1413" s="3"/>
      <c r="X1413" s="3"/>
      <c r="Y1413" s="29"/>
      <c r="Z1413" s="3"/>
      <c r="AA1413" s="1"/>
      <c r="AB1413" s="3"/>
      <c r="AC1413" s="3"/>
      <c r="AD1413" s="3"/>
      <c r="AE1413" s="3"/>
      <c r="AF1413" s="3"/>
      <c r="AG1413" s="11"/>
      <c r="AH1413" s="3"/>
      <c r="AI1413" s="3"/>
      <c r="AJ1413" s="2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  <c r="CN1413" s="2"/>
      <c r="CO1413" s="2"/>
      <c r="CP1413" s="2"/>
      <c r="CQ1413" s="2"/>
      <c r="CR1413" s="2"/>
      <c r="CS1413" s="2"/>
      <c r="CT1413" s="2"/>
      <c r="CU1413" s="2"/>
      <c r="CV1413" s="2"/>
      <c r="CW1413" s="2"/>
      <c r="CX1413" s="2"/>
      <c r="CY1413" s="2"/>
      <c r="CZ1413" s="2"/>
      <c r="DA1413" s="2"/>
      <c r="DB1413" s="2"/>
      <c r="DC1413" s="2"/>
      <c r="DD1413" s="2"/>
      <c r="DE1413" s="2"/>
      <c r="DF1413" s="2"/>
      <c r="DG1413" s="2"/>
      <c r="DH1413" s="2"/>
      <c r="DI1413" s="2"/>
      <c r="DJ1413" s="2"/>
      <c r="DK1413" s="2"/>
      <c r="DL1413" s="2"/>
      <c r="DM1413" s="2"/>
      <c r="DN1413" s="2"/>
      <c r="DO1413" s="2"/>
      <c r="DP1413" s="2"/>
      <c r="DQ1413" s="2"/>
      <c r="DR1413" s="2"/>
      <c r="DS1413" s="2"/>
      <c r="DT1413" s="2"/>
      <c r="DU1413" s="2"/>
      <c r="DV1413" s="2"/>
      <c r="DW1413" s="2"/>
      <c r="DX1413" s="2"/>
      <c r="DY1413" s="2"/>
      <c r="DZ1413" s="2"/>
      <c r="EA1413" s="2"/>
      <c r="EB1413" s="2"/>
      <c r="EC1413" s="2"/>
      <c r="ED1413" s="2"/>
      <c r="EE1413" s="2"/>
      <c r="EF1413" s="2"/>
      <c r="EG1413" s="2"/>
      <c r="EH1413" s="2"/>
      <c r="EI1413" s="2"/>
      <c r="EJ1413" s="2"/>
      <c r="EK1413" s="2"/>
      <c r="EL1413" s="2"/>
      <c r="EM1413" s="2"/>
      <c r="EN1413" s="2"/>
      <c r="EO1413" s="2"/>
      <c r="EP1413" s="2"/>
      <c r="EQ1413" s="2"/>
      <c r="ER1413" s="2"/>
      <c r="ES1413" s="2"/>
      <c r="ET1413" s="2"/>
      <c r="EU1413" s="2"/>
      <c r="EV1413" s="2"/>
      <c r="EW1413" s="2"/>
      <c r="EX1413" s="2"/>
      <c r="EY1413" s="2"/>
    </row>
    <row r="1414" spans="1:155" x14ac:dyDescent="0.15">
      <c r="A1414" s="115"/>
      <c r="B1414" s="116"/>
      <c r="C1414" s="7"/>
      <c r="D1414" s="95"/>
      <c r="E1414" s="93"/>
      <c r="F1414" s="14"/>
      <c r="G1414" s="14"/>
      <c r="H1414" s="14"/>
      <c r="I1414" s="14"/>
      <c r="J1414" s="13"/>
      <c r="K1414" s="29"/>
      <c r="L1414" s="2"/>
      <c r="M1414" s="17"/>
      <c r="N1414" s="12"/>
      <c r="O1414" s="12"/>
      <c r="P1414" s="17"/>
      <c r="Q1414" s="14"/>
      <c r="R1414" s="20"/>
      <c r="S1414" s="14"/>
      <c r="T1414" s="4"/>
      <c r="U1414" s="29"/>
      <c r="V1414" s="3"/>
      <c r="W1414" s="3"/>
      <c r="X1414" s="3"/>
      <c r="Y1414" s="29"/>
      <c r="Z1414" s="3"/>
      <c r="AA1414" s="1"/>
      <c r="AB1414" s="3"/>
      <c r="AC1414" s="3"/>
      <c r="AD1414" s="3"/>
      <c r="AE1414" s="3"/>
      <c r="AF1414" s="3"/>
      <c r="AG1414" s="11"/>
      <c r="AH1414" s="3"/>
      <c r="AI1414" s="3"/>
      <c r="AJ1414" s="2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  <c r="CN1414" s="2"/>
      <c r="CO1414" s="2"/>
      <c r="CP1414" s="2"/>
      <c r="CQ1414" s="2"/>
      <c r="CR1414" s="2"/>
      <c r="CS1414" s="2"/>
      <c r="CT1414" s="2"/>
      <c r="CU1414" s="2"/>
      <c r="CV1414" s="2"/>
      <c r="CW1414" s="2"/>
      <c r="CX1414" s="2"/>
      <c r="CY1414" s="2"/>
      <c r="CZ1414" s="2"/>
      <c r="DA1414" s="2"/>
      <c r="DB1414" s="2"/>
      <c r="DC1414" s="2"/>
      <c r="DD1414" s="2"/>
      <c r="DE1414" s="2"/>
      <c r="DF1414" s="2"/>
      <c r="DG1414" s="2"/>
      <c r="DH1414" s="2"/>
      <c r="DI1414" s="2"/>
      <c r="DJ1414" s="2"/>
      <c r="DK1414" s="2"/>
      <c r="DL1414" s="2"/>
      <c r="DM1414" s="2"/>
      <c r="DN1414" s="2"/>
      <c r="DO1414" s="2"/>
      <c r="DP1414" s="2"/>
      <c r="DQ1414" s="2"/>
      <c r="DR1414" s="2"/>
      <c r="DS1414" s="2"/>
      <c r="DT1414" s="2"/>
      <c r="DU1414" s="2"/>
      <c r="DV1414" s="2"/>
      <c r="DW1414" s="2"/>
      <c r="DX1414" s="2"/>
      <c r="DY1414" s="2"/>
      <c r="DZ1414" s="2"/>
      <c r="EA1414" s="2"/>
      <c r="EB1414" s="2"/>
      <c r="EC1414" s="2"/>
      <c r="ED1414" s="2"/>
      <c r="EE1414" s="2"/>
      <c r="EF1414" s="2"/>
      <c r="EG1414" s="2"/>
      <c r="EH1414" s="2"/>
      <c r="EI1414" s="2"/>
      <c r="EJ1414" s="2"/>
      <c r="EK1414" s="2"/>
      <c r="EL1414" s="2"/>
      <c r="EM1414" s="2"/>
      <c r="EN1414" s="2"/>
      <c r="EO1414" s="2"/>
      <c r="EP1414" s="2"/>
      <c r="EQ1414" s="2"/>
      <c r="ER1414" s="2"/>
      <c r="ES1414" s="2"/>
      <c r="ET1414" s="2"/>
      <c r="EU1414" s="2"/>
      <c r="EV1414" s="2"/>
      <c r="EW1414" s="2"/>
      <c r="EX1414" s="2"/>
      <c r="EY1414" s="2"/>
    </row>
    <row r="1415" spans="1:155" x14ac:dyDescent="0.15">
      <c r="A1415" s="115"/>
      <c r="B1415" s="116"/>
      <c r="C1415" s="7"/>
      <c r="D1415" s="95"/>
      <c r="E1415" s="93"/>
      <c r="F1415" s="14"/>
      <c r="G1415" s="14"/>
      <c r="H1415" s="14"/>
      <c r="I1415" s="14"/>
      <c r="J1415" s="13"/>
      <c r="K1415" s="29"/>
      <c r="L1415" s="2"/>
      <c r="M1415" s="17"/>
      <c r="N1415" s="12"/>
      <c r="O1415" s="12"/>
      <c r="P1415" s="17"/>
      <c r="Q1415" s="14"/>
      <c r="R1415" s="20"/>
      <c r="S1415" s="14"/>
      <c r="T1415" s="4"/>
      <c r="U1415" s="29"/>
      <c r="V1415" s="3"/>
      <c r="W1415" s="3"/>
      <c r="X1415" s="3"/>
      <c r="Y1415" s="29"/>
      <c r="Z1415" s="3"/>
      <c r="AA1415" s="1"/>
      <c r="AB1415" s="3"/>
      <c r="AC1415" s="3"/>
      <c r="AD1415" s="3"/>
      <c r="AE1415" s="3"/>
      <c r="AF1415" s="3"/>
      <c r="AG1415" s="11"/>
      <c r="AH1415" s="3"/>
      <c r="AI1415" s="3"/>
      <c r="AJ1415" s="2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  <c r="CN1415" s="2"/>
      <c r="CO1415" s="2"/>
      <c r="CP1415" s="2"/>
      <c r="CQ1415" s="2"/>
      <c r="CR1415" s="2"/>
      <c r="CS1415" s="2"/>
      <c r="CT1415" s="2"/>
      <c r="CU1415" s="2"/>
      <c r="CV1415" s="2"/>
      <c r="CW1415" s="2"/>
      <c r="CX1415" s="2"/>
      <c r="CY1415" s="2"/>
      <c r="CZ1415" s="2"/>
      <c r="DA1415" s="2"/>
      <c r="DB1415" s="2"/>
      <c r="DC1415" s="2"/>
      <c r="DD1415" s="2"/>
      <c r="DE1415" s="2"/>
      <c r="DF1415" s="2"/>
      <c r="DG1415" s="2"/>
      <c r="DH1415" s="2"/>
      <c r="DI1415" s="2"/>
      <c r="DJ1415" s="2"/>
      <c r="DK1415" s="2"/>
      <c r="DL1415" s="2"/>
      <c r="DM1415" s="2"/>
      <c r="DN1415" s="2"/>
      <c r="DO1415" s="2"/>
      <c r="DP1415" s="2"/>
      <c r="DQ1415" s="2"/>
      <c r="DR1415" s="2"/>
      <c r="DS1415" s="2"/>
      <c r="DT1415" s="2"/>
      <c r="DU1415" s="2"/>
      <c r="DV1415" s="2"/>
      <c r="DW1415" s="2"/>
      <c r="DX1415" s="2"/>
      <c r="DY1415" s="2"/>
      <c r="DZ1415" s="2"/>
      <c r="EA1415" s="2"/>
      <c r="EB1415" s="2"/>
      <c r="EC1415" s="2"/>
      <c r="ED1415" s="2"/>
      <c r="EE1415" s="2"/>
      <c r="EF1415" s="2"/>
      <c r="EG1415" s="2"/>
      <c r="EH1415" s="2"/>
      <c r="EI1415" s="2"/>
      <c r="EJ1415" s="2"/>
      <c r="EK1415" s="2"/>
      <c r="EL1415" s="2"/>
      <c r="EM1415" s="2"/>
      <c r="EN1415" s="2"/>
      <c r="EO1415" s="2"/>
      <c r="EP1415" s="2"/>
      <c r="EQ1415" s="2"/>
      <c r="ER1415" s="2"/>
      <c r="ES1415" s="2"/>
      <c r="ET1415" s="2"/>
      <c r="EU1415" s="2"/>
      <c r="EV1415" s="2"/>
      <c r="EW1415" s="2"/>
      <c r="EX1415" s="2"/>
      <c r="EY1415" s="2"/>
    </row>
    <row r="1416" spans="1:155" x14ac:dyDescent="0.15">
      <c r="A1416" s="115"/>
      <c r="B1416" s="116"/>
      <c r="C1416" s="7"/>
      <c r="D1416" s="95"/>
      <c r="E1416" s="93"/>
      <c r="F1416" s="14"/>
      <c r="G1416" s="14"/>
      <c r="H1416" s="14"/>
      <c r="I1416" s="14"/>
      <c r="J1416" s="13"/>
      <c r="K1416" s="29"/>
      <c r="L1416" s="2"/>
      <c r="M1416" s="17"/>
      <c r="N1416" s="12"/>
      <c r="O1416" s="12"/>
      <c r="P1416" s="17"/>
      <c r="Q1416" s="14"/>
      <c r="R1416" s="20"/>
      <c r="S1416" s="14"/>
      <c r="T1416" s="4"/>
      <c r="U1416" s="29"/>
      <c r="V1416" s="3"/>
      <c r="W1416" s="3"/>
      <c r="X1416" s="3"/>
      <c r="Y1416" s="29"/>
      <c r="Z1416" s="3"/>
      <c r="AA1416" s="1"/>
      <c r="AB1416" s="3"/>
      <c r="AC1416" s="3"/>
      <c r="AD1416" s="3"/>
      <c r="AE1416" s="3"/>
      <c r="AF1416" s="3"/>
      <c r="AG1416" s="11"/>
      <c r="AH1416" s="3"/>
      <c r="AI1416" s="3"/>
      <c r="AJ1416" s="2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  <c r="CN1416" s="2"/>
      <c r="CO1416" s="2"/>
      <c r="CP1416" s="2"/>
      <c r="CQ1416" s="2"/>
      <c r="CR1416" s="2"/>
      <c r="CS1416" s="2"/>
      <c r="CT1416" s="2"/>
      <c r="CU1416" s="2"/>
      <c r="CV1416" s="2"/>
      <c r="CW1416" s="2"/>
      <c r="CX1416" s="2"/>
      <c r="CY1416" s="2"/>
      <c r="CZ1416" s="2"/>
      <c r="DA1416" s="2"/>
      <c r="DB1416" s="2"/>
      <c r="DC1416" s="2"/>
      <c r="DD1416" s="2"/>
      <c r="DE1416" s="2"/>
      <c r="DF1416" s="2"/>
      <c r="DG1416" s="2"/>
      <c r="DH1416" s="2"/>
      <c r="DI1416" s="2"/>
      <c r="DJ1416" s="2"/>
      <c r="DK1416" s="2"/>
      <c r="DL1416" s="2"/>
      <c r="DM1416" s="2"/>
      <c r="DN1416" s="2"/>
      <c r="DO1416" s="2"/>
      <c r="DP1416" s="2"/>
      <c r="DQ1416" s="2"/>
      <c r="DR1416" s="2"/>
      <c r="DS1416" s="2"/>
      <c r="DT1416" s="2"/>
      <c r="DU1416" s="2"/>
      <c r="DV1416" s="2"/>
      <c r="DW1416" s="2"/>
      <c r="DX1416" s="2"/>
      <c r="DY1416" s="2"/>
      <c r="DZ1416" s="2"/>
      <c r="EA1416" s="2"/>
      <c r="EB1416" s="2"/>
      <c r="EC1416" s="2"/>
      <c r="ED1416" s="2"/>
      <c r="EE1416" s="2"/>
      <c r="EF1416" s="2"/>
      <c r="EG1416" s="2"/>
      <c r="EH1416" s="2"/>
      <c r="EI1416" s="2"/>
      <c r="EJ1416" s="2"/>
      <c r="EK1416" s="2"/>
      <c r="EL1416" s="2"/>
      <c r="EM1416" s="2"/>
      <c r="EN1416" s="2"/>
      <c r="EO1416" s="2"/>
      <c r="EP1416" s="2"/>
      <c r="EQ1416" s="2"/>
      <c r="ER1416" s="2"/>
      <c r="ES1416" s="2"/>
      <c r="ET1416" s="2"/>
      <c r="EU1416" s="2"/>
      <c r="EV1416" s="2"/>
      <c r="EW1416" s="2"/>
      <c r="EX1416" s="2"/>
      <c r="EY1416" s="2"/>
    </row>
    <row r="1417" spans="1:155" x14ac:dyDescent="0.15">
      <c r="A1417" s="115"/>
      <c r="B1417" s="116"/>
      <c r="C1417" s="7"/>
      <c r="D1417" s="95"/>
      <c r="E1417" s="93"/>
      <c r="F1417" s="14"/>
      <c r="G1417" s="14"/>
      <c r="H1417" s="14"/>
      <c r="I1417" s="14"/>
      <c r="J1417" s="13"/>
      <c r="K1417" s="29"/>
      <c r="L1417" s="2"/>
      <c r="M1417" s="17"/>
      <c r="N1417" s="12"/>
      <c r="O1417" s="12"/>
      <c r="P1417" s="17"/>
      <c r="Q1417" s="14"/>
      <c r="R1417" s="20"/>
      <c r="S1417" s="14"/>
      <c r="T1417" s="4"/>
      <c r="U1417" s="29"/>
      <c r="V1417" s="3"/>
      <c r="W1417" s="3"/>
      <c r="X1417" s="3"/>
      <c r="Y1417" s="29"/>
      <c r="Z1417" s="3"/>
      <c r="AA1417" s="1"/>
      <c r="AB1417" s="3"/>
      <c r="AC1417" s="3"/>
      <c r="AD1417" s="3"/>
      <c r="AE1417" s="3"/>
      <c r="AF1417" s="3"/>
      <c r="AG1417" s="11"/>
      <c r="AH1417" s="3"/>
      <c r="AI1417" s="3"/>
      <c r="AJ1417" s="2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  <c r="CN1417" s="2"/>
      <c r="CO1417" s="2"/>
      <c r="CP1417" s="2"/>
      <c r="CQ1417" s="2"/>
      <c r="CR1417" s="2"/>
      <c r="CS1417" s="2"/>
      <c r="CT1417" s="2"/>
      <c r="CU1417" s="2"/>
      <c r="CV1417" s="2"/>
      <c r="CW1417" s="2"/>
      <c r="CX1417" s="2"/>
      <c r="CY1417" s="2"/>
      <c r="CZ1417" s="2"/>
      <c r="DA1417" s="2"/>
      <c r="DB1417" s="2"/>
      <c r="DC1417" s="2"/>
      <c r="DD1417" s="2"/>
      <c r="DE1417" s="2"/>
      <c r="DF1417" s="2"/>
      <c r="DG1417" s="2"/>
      <c r="DH1417" s="2"/>
      <c r="DI1417" s="2"/>
      <c r="DJ1417" s="2"/>
      <c r="DK1417" s="2"/>
      <c r="DL1417" s="2"/>
      <c r="DM1417" s="2"/>
      <c r="DN1417" s="2"/>
      <c r="DO1417" s="2"/>
      <c r="DP1417" s="2"/>
      <c r="DQ1417" s="2"/>
      <c r="DR1417" s="2"/>
      <c r="DS1417" s="2"/>
      <c r="DT1417" s="2"/>
      <c r="DU1417" s="2"/>
      <c r="DV1417" s="2"/>
      <c r="DW1417" s="2"/>
      <c r="DX1417" s="2"/>
      <c r="DY1417" s="2"/>
      <c r="DZ1417" s="2"/>
      <c r="EA1417" s="2"/>
      <c r="EB1417" s="2"/>
      <c r="EC1417" s="2"/>
      <c r="ED1417" s="2"/>
      <c r="EE1417" s="2"/>
      <c r="EF1417" s="2"/>
      <c r="EG1417" s="2"/>
      <c r="EH1417" s="2"/>
      <c r="EI1417" s="2"/>
      <c r="EJ1417" s="2"/>
      <c r="EK1417" s="2"/>
      <c r="EL1417" s="2"/>
      <c r="EM1417" s="2"/>
      <c r="EN1417" s="2"/>
      <c r="EO1417" s="2"/>
      <c r="EP1417" s="2"/>
      <c r="EQ1417" s="2"/>
      <c r="ER1417" s="2"/>
      <c r="ES1417" s="2"/>
      <c r="ET1417" s="2"/>
      <c r="EU1417" s="2"/>
      <c r="EV1417" s="2"/>
      <c r="EW1417" s="2"/>
      <c r="EX1417" s="2"/>
      <c r="EY1417" s="2"/>
    </row>
    <row r="1418" spans="1:155" x14ac:dyDescent="0.15">
      <c r="A1418" s="115"/>
      <c r="B1418" s="116"/>
      <c r="C1418" s="7"/>
      <c r="D1418" s="95"/>
      <c r="E1418" s="93"/>
      <c r="F1418" s="14"/>
      <c r="G1418" s="14"/>
      <c r="H1418" s="14"/>
      <c r="I1418" s="14"/>
      <c r="J1418" s="13"/>
      <c r="K1418" s="29"/>
      <c r="L1418" s="2"/>
      <c r="M1418" s="17"/>
      <c r="N1418" s="12"/>
      <c r="O1418" s="12"/>
      <c r="P1418" s="17"/>
      <c r="Q1418" s="14"/>
      <c r="R1418" s="20"/>
      <c r="S1418" s="14"/>
      <c r="T1418" s="4"/>
      <c r="U1418" s="29"/>
      <c r="V1418" s="3"/>
      <c r="W1418" s="3"/>
      <c r="X1418" s="3"/>
      <c r="Y1418" s="29"/>
      <c r="Z1418" s="3"/>
      <c r="AA1418" s="1"/>
      <c r="AB1418" s="3"/>
      <c r="AC1418" s="3"/>
      <c r="AD1418" s="3"/>
      <c r="AE1418" s="3"/>
      <c r="AF1418" s="3"/>
      <c r="AG1418" s="11"/>
      <c r="AH1418" s="3"/>
      <c r="AI1418" s="3"/>
      <c r="AJ1418" s="2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  <c r="CN1418" s="2"/>
      <c r="CO1418" s="2"/>
      <c r="CP1418" s="2"/>
      <c r="CQ1418" s="2"/>
      <c r="CR1418" s="2"/>
      <c r="CS1418" s="2"/>
      <c r="CT1418" s="2"/>
      <c r="CU1418" s="2"/>
      <c r="CV1418" s="2"/>
      <c r="CW1418" s="2"/>
      <c r="CX1418" s="2"/>
      <c r="CY1418" s="2"/>
      <c r="CZ1418" s="2"/>
      <c r="DA1418" s="2"/>
      <c r="DB1418" s="2"/>
      <c r="DC1418" s="2"/>
      <c r="DD1418" s="2"/>
      <c r="DE1418" s="2"/>
      <c r="DF1418" s="2"/>
      <c r="DG1418" s="2"/>
      <c r="DH1418" s="2"/>
      <c r="DI1418" s="2"/>
      <c r="DJ1418" s="2"/>
      <c r="DK1418" s="2"/>
      <c r="DL1418" s="2"/>
      <c r="DM1418" s="2"/>
      <c r="DN1418" s="2"/>
      <c r="DO1418" s="2"/>
      <c r="DP1418" s="2"/>
      <c r="DQ1418" s="2"/>
      <c r="DR1418" s="2"/>
      <c r="DS1418" s="2"/>
      <c r="DT1418" s="2"/>
      <c r="DU1418" s="2"/>
      <c r="DV1418" s="2"/>
      <c r="DW1418" s="2"/>
      <c r="DX1418" s="2"/>
      <c r="DY1418" s="2"/>
      <c r="DZ1418" s="2"/>
      <c r="EA1418" s="2"/>
      <c r="EB1418" s="2"/>
      <c r="EC1418" s="2"/>
      <c r="ED1418" s="2"/>
      <c r="EE1418" s="2"/>
      <c r="EF1418" s="2"/>
      <c r="EG1418" s="2"/>
      <c r="EH1418" s="2"/>
      <c r="EI1418" s="2"/>
      <c r="EJ1418" s="2"/>
      <c r="EK1418" s="2"/>
      <c r="EL1418" s="2"/>
      <c r="EM1418" s="2"/>
      <c r="EN1418" s="2"/>
      <c r="EO1418" s="2"/>
      <c r="EP1418" s="2"/>
      <c r="EQ1418" s="2"/>
      <c r="ER1418" s="2"/>
      <c r="ES1418" s="2"/>
      <c r="ET1418" s="2"/>
      <c r="EU1418" s="2"/>
      <c r="EV1418" s="2"/>
      <c r="EW1418" s="2"/>
      <c r="EX1418" s="2"/>
      <c r="EY1418" s="2"/>
    </row>
    <row r="1419" spans="1:155" x14ac:dyDescent="0.15">
      <c r="A1419" s="115"/>
      <c r="B1419" s="116"/>
      <c r="C1419" s="7"/>
      <c r="D1419" s="95"/>
      <c r="E1419" s="93"/>
      <c r="F1419" s="14"/>
      <c r="G1419" s="14"/>
      <c r="H1419" s="14"/>
      <c r="I1419" s="14"/>
      <c r="J1419" s="13"/>
      <c r="K1419" s="29"/>
      <c r="L1419" s="2"/>
      <c r="M1419" s="17"/>
      <c r="N1419" s="12"/>
      <c r="O1419" s="12"/>
      <c r="P1419" s="17"/>
      <c r="Q1419" s="14"/>
      <c r="R1419" s="20"/>
      <c r="S1419" s="14"/>
      <c r="T1419" s="4"/>
      <c r="U1419" s="29"/>
      <c r="V1419" s="3"/>
      <c r="W1419" s="3"/>
      <c r="X1419" s="3"/>
      <c r="Y1419" s="29"/>
      <c r="Z1419" s="3"/>
      <c r="AA1419" s="1"/>
      <c r="AB1419" s="3"/>
      <c r="AC1419" s="3"/>
      <c r="AD1419" s="3"/>
      <c r="AE1419" s="3"/>
      <c r="AF1419" s="3"/>
      <c r="AG1419" s="11"/>
      <c r="AH1419" s="3"/>
      <c r="AI1419" s="3"/>
      <c r="AJ1419" s="2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  <c r="CG1419" s="2"/>
      <c r="CH1419" s="2"/>
      <c r="CI1419" s="2"/>
      <c r="CJ1419" s="2"/>
      <c r="CK1419" s="2"/>
      <c r="CL1419" s="2"/>
      <c r="CM1419" s="2"/>
      <c r="CN1419" s="2"/>
      <c r="CO1419" s="2"/>
      <c r="CP1419" s="2"/>
      <c r="CQ1419" s="2"/>
      <c r="CR1419" s="2"/>
      <c r="CS1419" s="2"/>
      <c r="CT1419" s="2"/>
      <c r="CU1419" s="2"/>
      <c r="CV1419" s="2"/>
      <c r="CW1419" s="2"/>
      <c r="CX1419" s="2"/>
      <c r="CY1419" s="2"/>
      <c r="CZ1419" s="2"/>
      <c r="DA1419" s="2"/>
      <c r="DB1419" s="2"/>
      <c r="DC1419" s="2"/>
      <c r="DD1419" s="2"/>
      <c r="DE1419" s="2"/>
      <c r="DF1419" s="2"/>
      <c r="DG1419" s="2"/>
      <c r="DH1419" s="2"/>
      <c r="DI1419" s="2"/>
      <c r="DJ1419" s="2"/>
      <c r="DK1419" s="2"/>
      <c r="DL1419" s="2"/>
      <c r="DM1419" s="2"/>
      <c r="DN1419" s="2"/>
      <c r="DO1419" s="2"/>
      <c r="DP1419" s="2"/>
      <c r="DQ1419" s="2"/>
      <c r="DR1419" s="2"/>
      <c r="DS1419" s="2"/>
      <c r="DT1419" s="2"/>
      <c r="DU1419" s="2"/>
      <c r="DV1419" s="2"/>
      <c r="DW1419" s="2"/>
      <c r="DX1419" s="2"/>
      <c r="DY1419" s="2"/>
      <c r="DZ1419" s="2"/>
      <c r="EA1419" s="2"/>
      <c r="EB1419" s="2"/>
      <c r="EC1419" s="2"/>
      <c r="ED1419" s="2"/>
      <c r="EE1419" s="2"/>
      <c r="EF1419" s="2"/>
      <c r="EG1419" s="2"/>
      <c r="EH1419" s="2"/>
      <c r="EI1419" s="2"/>
      <c r="EJ1419" s="2"/>
      <c r="EK1419" s="2"/>
      <c r="EL1419" s="2"/>
      <c r="EM1419" s="2"/>
      <c r="EN1419" s="2"/>
      <c r="EO1419" s="2"/>
      <c r="EP1419" s="2"/>
      <c r="EQ1419" s="2"/>
      <c r="ER1419" s="2"/>
      <c r="ES1419" s="2"/>
      <c r="ET1419" s="2"/>
      <c r="EU1419" s="2"/>
      <c r="EV1419" s="2"/>
      <c r="EW1419" s="2"/>
      <c r="EX1419" s="2"/>
      <c r="EY1419" s="2"/>
    </row>
    <row r="1420" spans="1:155" x14ac:dyDescent="0.15">
      <c r="A1420" s="115"/>
      <c r="B1420" s="116"/>
      <c r="C1420" s="7"/>
      <c r="D1420" s="95"/>
      <c r="E1420" s="93"/>
      <c r="F1420" s="14"/>
      <c r="G1420" s="14"/>
      <c r="H1420" s="14"/>
      <c r="I1420" s="14"/>
      <c r="J1420" s="13"/>
      <c r="K1420" s="29"/>
      <c r="L1420" s="2"/>
      <c r="M1420" s="17"/>
      <c r="N1420" s="12"/>
      <c r="O1420" s="12"/>
      <c r="P1420" s="17"/>
      <c r="Q1420" s="14"/>
      <c r="R1420" s="20"/>
      <c r="S1420" s="14"/>
      <c r="T1420" s="4"/>
      <c r="U1420" s="29"/>
      <c r="V1420" s="3"/>
      <c r="W1420" s="3"/>
      <c r="X1420" s="3"/>
      <c r="Y1420" s="29"/>
      <c r="Z1420" s="3"/>
      <c r="AA1420" s="1"/>
      <c r="AB1420" s="3"/>
      <c r="AC1420" s="3"/>
      <c r="AD1420" s="3"/>
      <c r="AE1420" s="3"/>
      <c r="AF1420" s="3"/>
      <c r="AG1420" s="11"/>
      <c r="AH1420" s="3"/>
      <c r="AI1420" s="3"/>
      <c r="AJ1420" s="2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  <c r="CM1420" s="2"/>
      <c r="CN1420" s="2"/>
      <c r="CO1420" s="2"/>
      <c r="CP1420" s="2"/>
      <c r="CQ1420" s="2"/>
      <c r="CR1420" s="2"/>
      <c r="CS1420" s="2"/>
      <c r="CT1420" s="2"/>
      <c r="CU1420" s="2"/>
      <c r="CV1420" s="2"/>
      <c r="CW1420" s="2"/>
      <c r="CX1420" s="2"/>
      <c r="CY1420" s="2"/>
      <c r="CZ1420" s="2"/>
      <c r="DA1420" s="2"/>
      <c r="DB1420" s="2"/>
      <c r="DC1420" s="2"/>
      <c r="DD1420" s="2"/>
      <c r="DE1420" s="2"/>
      <c r="DF1420" s="2"/>
      <c r="DG1420" s="2"/>
      <c r="DH1420" s="2"/>
      <c r="DI1420" s="2"/>
      <c r="DJ1420" s="2"/>
      <c r="DK1420" s="2"/>
      <c r="DL1420" s="2"/>
      <c r="DM1420" s="2"/>
      <c r="DN1420" s="2"/>
      <c r="DO1420" s="2"/>
      <c r="DP1420" s="2"/>
      <c r="DQ1420" s="2"/>
      <c r="DR1420" s="2"/>
      <c r="DS1420" s="2"/>
      <c r="DT1420" s="2"/>
      <c r="DU1420" s="2"/>
      <c r="DV1420" s="2"/>
      <c r="DW1420" s="2"/>
      <c r="DX1420" s="2"/>
      <c r="DY1420" s="2"/>
      <c r="DZ1420" s="2"/>
      <c r="EA1420" s="2"/>
      <c r="EB1420" s="2"/>
      <c r="EC1420" s="2"/>
      <c r="ED1420" s="2"/>
      <c r="EE1420" s="2"/>
      <c r="EF1420" s="2"/>
      <c r="EG1420" s="2"/>
      <c r="EH1420" s="2"/>
      <c r="EI1420" s="2"/>
      <c r="EJ1420" s="2"/>
      <c r="EK1420" s="2"/>
      <c r="EL1420" s="2"/>
      <c r="EM1420" s="2"/>
      <c r="EN1420" s="2"/>
      <c r="EO1420" s="2"/>
      <c r="EP1420" s="2"/>
      <c r="EQ1420" s="2"/>
      <c r="ER1420" s="2"/>
      <c r="ES1420" s="2"/>
      <c r="ET1420" s="2"/>
      <c r="EU1420" s="2"/>
      <c r="EV1420" s="2"/>
      <c r="EW1420" s="2"/>
      <c r="EX1420" s="2"/>
      <c r="EY1420" s="2"/>
    </row>
    <row r="1421" spans="1:155" x14ac:dyDescent="0.15">
      <c r="A1421" s="115"/>
      <c r="B1421" s="116"/>
      <c r="C1421" s="7"/>
      <c r="D1421" s="95"/>
      <c r="E1421" s="93"/>
      <c r="F1421" s="14"/>
      <c r="G1421" s="14"/>
      <c r="H1421" s="14"/>
      <c r="I1421" s="14"/>
      <c r="J1421" s="13"/>
      <c r="K1421" s="29"/>
      <c r="L1421" s="2"/>
      <c r="M1421" s="17"/>
      <c r="N1421" s="12"/>
      <c r="O1421" s="12"/>
      <c r="P1421" s="17"/>
      <c r="Q1421" s="14"/>
      <c r="R1421" s="20"/>
      <c r="S1421" s="14"/>
      <c r="T1421" s="4"/>
      <c r="U1421" s="29"/>
      <c r="V1421" s="3"/>
      <c r="W1421" s="3"/>
      <c r="X1421" s="3"/>
      <c r="Y1421" s="29"/>
      <c r="Z1421" s="3"/>
      <c r="AA1421" s="1"/>
      <c r="AB1421" s="3"/>
      <c r="AC1421" s="3"/>
      <c r="AD1421" s="3"/>
      <c r="AE1421" s="3"/>
      <c r="AF1421" s="3"/>
      <c r="AG1421" s="11"/>
      <c r="AH1421" s="3"/>
      <c r="AI1421" s="3"/>
      <c r="AJ1421" s="2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  <c r="CN1421" s="2"/>
      <c r="CO1421" s="2"/>
      <c r="CP1421" s="2"/>
      <c r="CQ1421" s="2"/>
      <c r="CR1421" s="2"/>
      <c r="CS1421" s="2"/>
      <c r="CT1421" s="2"/>
      <c r="CU1421" s="2"/>
      <c r="CV1421" s="2"/>
      <c r="CW1421" s="2"/>
      <c r="CX1421" s="2"/>
      <c r="CY1421" s="2"/>
      <c r="CZ1421" s="2"/>
      <c r="DA1421" s="2"/>
      <c r="DB1421" s="2"/>
      <c r="DC1421" s="2"/>
      <c r="DD1421" s="2"/>
      <c r="DE1421" s="2"/>
      <c r="DF1421" s="2"/>
      <c r="DG1421" s="2"/>
      <c r="DH1421" s="2"/>
      <c r="DI1421" s="2"/>
      <c r="DJ1421" s="2"/>
      <c r="DK1421" s="2"/>
      <c r="DL1421" s="2"/>
      <c r="DM1421" s="2"/>
      <c r="DN1421" s="2"/>
      <c r="DO1421" s="2"/>
      <c r="DP1421" s="2"/>
      <c r="DQ1421" s="2"/>
      <c r="DR1421" s="2"/>
      <c r="DS1421" s="2"/>
      <c r="DT1421" s="2"/>
      <c r="DU1421" s="2"/>
      <c r="DV1421" s="2"/>
      <c r="DW1421" s="2"/>
      <c r="DX1421" s="2"/>
      <c r="DY1421" s="2"/>
      <c r="DZ1421" s="2"/>
      <c r="EA1421" s="2"/>
      <c r="EB1421" s="2"/>
      <c r="EC1421" s="2"/>
      <c r="ED1421" s="2"/>
      <c r="EE1421" s="2"/>
      <c r="EF1421" s="2"/>
      <c r="EG1421" s="2"/>
      <c r="EH1421" s="2"/>
      <c r="EI1421" s="2"/>
      <c r="EJ1421" s="2"/>
      <c r="EK1421" s="2"/>
      <c r="EL1421" s="2"/>
      <c r="EM1421" s="2"/>
      <c r="EN1421" s="2"/>
      <c r="EO1421" s="2"/>
      <c r="EP1421" s="2"/>
      <c r="EQ1421" s="2"/>
      <c r="ER1421" s="2"/>
      <c r="ES1421" s="2"/>
      <c r="ET1421" s="2"/>
      <c r="EU1421" s="2"/>
      <c r="EV1421" s="2"/>
      <c r="EW1421" s="2"/>
      <c r="EX1421" s="2"/>
      <c r="EY1421" s="2"/>
    </row>
    <row r="1422" spans="1:155" x14ac:dyDescent="0.15">
      <c r="A1422" s="115"/>
      <c r="B1422" s="116"/>
      <c r="C1422" s="7"/>
      <c r="D1422" s="95"/>
      <c r="E1422" s="93"/>
      <c r="F1422" s="14"/>
      <c r="G1422" s="14"/>
      <c r="H1422" s="14"/>
      <c r="I1422" s="14"/>
      <c r="J1422" s="13"/>
      <c r="K1422" s="29"/>
      <c r="L1422" s="2"/>
      <c r="M1422" s="17"/>
      <c r="N1422" s="12"/>
      <c r="O1422" s="12"/>
      <c r="P1422" s="17"/>
      <c r="Q1422" s="14"/>
      <c r="R1422" s="20"/>
      <c r="S1422" s="14"/>
      <c r="T1422" s="4"/>
      <c r="U1422" s="29"/>
      <c r="V1422" s="3"/>
      <c r="W1422" s="3"/>
      <c r="X1422" s="3"/>
      <c r="Y1422" s="29"/>
      <c r="Z1422" s="3"/>
      <c r="AA1422" s="1"/>
      <c r="AB1422" s="3"/>
      <c r="AC1422" s="3"/>
      <c r="AD1422" s="3"/>
      <c r="AE1422" s="3"/>
      <c r="AF1422" s="3"/>
      <c r="AG1422" s="11"/>
      <c r="AH1422" s="3"/>
      <c r="AI1422" s="3"/>
      <c r="AJ1422" s="2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  <c r="CG1422" s="2"/>
      <c r="CH1422" s="2"/>
      <c r="CI1422" s="2"/>
      <c r="CJ1422" s="2"/>
      <c r="CK1422" s="2"/>
      <c r="CL1422" s="2"/>
      <c r="CM1422" s="2"/>
      <c r="CN1422" s="2"/>
      <c r="CO1422" s="2"/>
      <c r="CP1422" s="2"/>
      <c r="CQ1422" s="2"/>
      <c r="CR1422" s="2"/>
      <c r="CS1422" s="2"/>
      <c r="CT1422" s="2"/>
      <c r="CU1422" s="2"/>
      <c r="CV1422" s="2"/>
      <c r="CW1422" s="2"/>
      <c r="CX1422" s="2"/>
      <c r="CY1422" s="2"/>
      <c r="CZ1422" s="2"/>
      <c r="DA1422" s="2"/>
      <c r="DB1422" s="2"/>
      <c r="DC1422" s="2"/>
      <c r="DD1422" s="2"/>
      <c r="DE1422" s="2"/>
      <c r="DF1422" s="2"/>
      <c r="DG1422" s="2"/>
      <c r="DH1422" s="2"/>
      <c r="DI1422" s="2"/>
      <c r="DJ1422" s="2"/>
      <c r="DK1422" s="2"/>
      <c r="DL1422" s="2"/>
      <c r="DM1422" s="2"/>
      <c r="DN1422" s="2"/>
      <c r="DO1422" s="2"/>
      <c r="DP1422" s="2"/>
      <c r="DQ1422" s="2"/>
      <c r="DR1422" s="2"/>
      <c r="DS1422" s="2"/>
      <c r="DT1422" s="2"/>
      <c r="DU1422" s="2"/>
      <c r="DV1422" s="2"/>
      <c r="DW1422" s="2"/>
      <c r="DX1422" s="2"/>
      <c r="DY1422" s="2"/>
      <c r="DZ1422" s="2"/>
      <c r="EA1422" s="2"/>
      <c r="EB1422" s="2"/>
      <c r="EC1422" s="2"/>
      <c r="ED1422" s="2"/>
      <c r="EE1422" s="2"/>
      <c r="EF1422" s="2"/>
      <c r="EG1422" s="2"/>
      <c r="EH1422" s="2"/>
      <c r="EI1422" s="2"/>
      <c r="EJ1422" s="2"/>
      <c r="EK1422" s="2"/>
      <c r="EL1422" s="2"/>
      <c r="EM1422" s="2"/>
      <c r="EN1422" s="2"/>
      <c r="EO1422" s="2"/>
      <c r="EP1422" s="2"/>
      <c r="EQ1422" s="2"/>
      <c r="ER1422" s="2"/>
      <c r="ES1422" s="2"/>
      <c r="ET1422" s="2"/>
      <c r="EU1422" s="2"/>
      <c r="EV1422" s="2"/>
      <c r="EW1422" s="2"/>
      <c r="EX1422" s="2"/>
      <c r="EY1422" s="2"/>
    </row>
    <row r="1423" spans="1:155" x14ac:dyDescent="0.15">
      <c r="A1423" s="115"/>
      <c r="B1423" s="116"/>
      <c r="C1423" s="7"/>
      <c r="D1423" s="95"/>
      <c r="E1423" s="93"/>
      <c r="F1423" s="14"/>
      <c r="G1423" s="14"/>
      <c r="H1423" s="14"/>
      <c r="I1423" s="14"/>
      <c r="J1423" s="13"/>
      <c r="K1423" s="29"/>
      <c r="L1423" s="2"/>
      <c r="M1423" s="17"/>
      <c r="N1423" s="12"/>
      <c r="O1423" s="12"/>
      <c r="P1423" s="17"/>
      <c r="Q1423" s="14"/>
      <c r="R1423" s="20"/>
      <c r="S1423" s="14"/>
      <c r="T1423" s="4"/>
      <c r="U1423" s="29"/>
      <c r="V1423" s="3"/>
      <c r="W1423" s="3"/>
      <c r="X1423" s="3"/>
      <c r="Y1423" s="29"/>
      <c r="Z1423" s="3"/>
      <c r="AA1423" s="1"/>
      <c r="AB1423" s="3"/>
      <c r="AC1423" s="3"/>
      <c r="AD1423" s="3"/>
      <c r="AE1423" s="3"/>
      <c r="AF1423" s="3"/>
      <c r="AG1423" s="11"/>
      <c r="AH1423" s="3"/>
      <c r="AI1423" s="3"/>
      <c r="AJ1423" s="2"/>
      <c r="AK1423" s="2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  <c r="CI1423" s="2"/>
      <c r="CJ1423" s="2"/>
      <c r="CK1423" s="2"/>
      <c r="CL1423" s="2"/>
      <c r="CM1423" s="2"/>
      <c r="CN1423" s="2"/>
      <c r="CO1423" s="2"/>
      <c r="CP1423" s="2"/>
      <c r="CQ1423" s="2"/>
      <c r="CR1423" s="2"/>
      <c r="CS1423" s="2"/>
      <c r="CT1423" s="2"/>
      <c r="CU1423" s="2"/>
      <c r="CV1423" s="2"/>
      <c r="CW1423" s="2"/>
      <c r="CX1423" s="2"/>
      <c r="CY1423" s="2"/>
      <c r="CZ1423" s="2"/>
      <c r="DA1423" s="2"/>
      <c r="DB1423" s="2"/>
      <c r="DC1423" s="2"/>
      <c r="DD1423" s="2"/>
      <c r="DE1423" s="2"/>
      <c r="DF1423" s="2"/>
      <c r="DG1423" s="2"/>
      <c r="DH1423" s="2"/>
      <c r="DI1423" s="2"/>
      <c r="DJ1423" s="2"/>
      <c r="DK1423" s="2"/>
      <c r="DL1423" s="2"/>
      <c r="DM1423" s="2"/>
      <c r="DN1423" s="2"/>
      <c r="DO1423" s="2"/>
      <c r="DP1423" s="2"/>
      <c r="DQ1423" s="2"/>
      <c r="DR1423" s="2"/>
      <c r="DS1423" s="2"/>
      <c r="DT1423" s="2"/>
      <c r="DU1423" s="2"/>
      <c r="DV1423" s="2"/>
      <c r="DW1423" s="2"/>
      <c r="DX1423" s="2"/>
      <c r="DY1423" s="2"/>
      <c r="DZ1423" s="2"/>
      <c r="EA1423" s="2"/>
      <c r="EB1423" s="2"/>
      <c r="EC1423" s="2"/>
      <c r="ED1423" s="2"/>
      <c r="EE1423" s="2"/>
      <c r="EF1423" s="2"/>
      <c r="EG1423" s="2"/>
      <c r="EH1423" s="2"/>
      <c r="EI1423" s="2"/>
      <c r="EJ1423" s="2"/>
      <c r="EK1423" s="2"/>
      <c r="EL1423" s="2"/>
      <c r="EM1423" s="2"/>
      <c r="EN1423" s="2"/>
      <c r="EO1423" s="2"/>
      <c r="EP1423" s="2"/>
      <c r="EQ1423" s="2"/>
      <c r="ER1423" s="2"/>
      <c r="ES1423" s="2"/>
      <c r="ET1423" s="2"/>
      <c r="EU1423" s="2"/>
      <c r="EV1423" s="2"/>
      <c r="EW1423" s="2"/>
      <c r="EX1423" s="2"/>
      <c r="EY1423" s="2"/>
    </row>
    <row r="1424" spans="1:155" x14ac:dyDescent="0.15">
      <c r="A1424" s="115"/>
      <c r="B1424" s="116"/>
      <c r="C1424" s="7"/>
      <c r="D1424" s="95"/>
      <c r="E1424" s="93"/>
      <c r="F1424" s="14"/>
      <c r="G1424" s="14"/>
      <c r="H1424" s="14"/>
      <c r="I1424" s="14"/>
      <c r="J1424" s="13"/>
      <c r="K1424" s="29"/>
      <c r="L1424" s="2"/>
      <c r="M1424" s="17"/>
      <c r="N1424" s="12"/>
      <c r="O1424" s="12"/>
      <c r="P1424" s="17"/>
      <c r="Q1424" s="14"/>
      <c r="R1424" s="20"/>
      <c r="S1424" s="14"/>
      <c r="T1424" s="4"/>
      <c r="U1424" s="29"/>
      <c r="V1424" s="3"/>
      <c r="W1424" s="3"/>
      <c r="X1424" s="3"/>
      <c r="Y1424" s="29"/>
      <c r="Z1424" s="3"/>
      <c r="AA1424" s="1"/>
      <c r="AB1424" s="3"/>
      <c r="AC1424" s="3"/>
      <c r="AD1424" s="3"/>
      <c r="AE1424" s="3"/>
      <c r="AF1424" s="3"/>
      <c r="AG1424" s="11"/>
      <c r="AH1424" s="3"/>
      <c r="AI1424" s="3"/>
      <c r="AJ1424" s="2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  <c r="CN1424" s="2"/>
      <c r="CO1424" s="2"/>
      <c r="CP1424" s="2"/>
      <c r="CQ1424" s="2"/>
      <c r="CR1424" s="2"/>
      <c r="CS1424" s="2"/>
      <c r="CT1424" s="2"/>
      <c r="CU1424" s="2"/>
      <c r="CV1424" s="2"/>
      <c r="CW1424" s="2"/>
      <c r="CX1424" s="2"/>
      <c r="CY1424" s="2"/>
      <c r="CZ1424" s="2"/>
      <c r="DA1424" s="2"/>
      <c r="DB1424" s="2"/>
      <c r="DC1424" s="2"/>
      <c r="DD1424" s="2"/>
      <c r="DE1424" s="2"/>
      <c r="DF1424" s="2"/>
      <c r="DG1424" s="2"/>
      <c r="DH1424" s="2"/>
      <c r="DI1424" s="2"/>
      <c r="DJ1424" s="2"/>
      <c r="DK1424" s="2"/>
      <c r="DL1424" s="2"/>
      <c r="DM1424" s="2"/>
      <c r="DN1424" s="2"/>
      <c r="DO1424" s="2"/>
      <c r="DP1424" s="2"/>
      <c r="DQ1424" s="2"/>
      <c r="DR1424" s="2"/>
      <c r="DS1424" s="2"/>
      <c r="DT1424" s="2"/>
      <c r="DU1424" s="2"/>
      <c r="DV1424" s="2"/>
      <c r="DW1424" s="2"/>
      <c r="DX1424" s="2"/>
      <c r="DY1424" s="2"/>
      <c r="DZ1424" s="2"/>
      <c r="EA1424" s="2"/>
      <c r="EB1424" s="2"/>
      <c r="EC1424" s="2"/>
      <c r="ED1424" s="2"/>
      <c r="EE1424" s="2"/>
      <c r="EF1424" s="2"/>
      <c r="EG1424" s="2"/>
      <c r="EH1424" s="2"/>
      <c r="EI1424" s="2"/>
      <c r="EJ1424" s="2"/>
      <c r="EK1424" s="2"/>
      <c r="EL1424" s="2"/>
      <c r="EM1424" s="2"/>
      <c r="EN1424" s="2"/>
      <c r="EO1424" s="2"/>
      <c r="EP1424" s="2"/>
      <c r="EQ1424" s="2"/>
      <c r="ER1424" s="2"/>
      <c r="ES1424" s="2"/>
      <c r="ET1424" s="2"/>
      <c r="EU1424" s="2"/>
      <c r="EV1424" s="2"/>
      <c r="EW1424" s="2"/>
      <c r="EX1424" s="2"/>
      <c r="EY1424" s="2"/>
    </row>
    <row r="1425" spans="1:155" x14ac:dyDescent="0.15">
      <c r="A1425" s="115"/>
      <c r="B1425" s="116"/>
      <c r="C1425" s="7"/>
      <c r="D1425" s="95"/>
      <c r="E1425" s="93"/>
      <c r="F1425" s="14"/>
      <c r="G1425" s="14"/>
      <c r="H1425" s="14"/>
      <c r="I1425" s="14"/>
      <c r="J1425" s="13"/>
      <c r="K1425" s="29"/>
      <c r="L1425" s="2"/>
      <c r="M1425" s="17"/>
      <c r="N1425" s="12"/>
      <c r="O1425" s="12"/>
      <c r="P1425" s="17"/>
      <c r="Q1425" s="14"/>
      <c r="R1425" s="20"/>
      <c r="S1425" s="14"/>
      <c r="T1425" s="4"/>
      <c r="U1425" s="29"/>
      <c r="V1425" s="3"/>
      <c r="W1425" s="3"/>
      <c r="X1425" s="3"/>
      <c r="Y1425" s="29"/>
      <c r="Z1425" s="3"/>
      <c r="AA1425" s="1"/>
      <c r="AB1425" s="3"/>
      <c r="AC1425" s="3"/>
      <c r="AD1425" s="3"/>
      <c r="AE1425" s="3"/>
      <c r="AF1425" s="3"/>
      <c r="AG1425" s="11"/>
      <c r="AH1425" s="3"/>
      <c r="AI1425" s="3"/>
      <c r="AJ1425" s="2"/>
      <c r="AK1425" s="2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  <c r="CG1425" s="2"/>
      <c r="CH1425" s="2"/>
      <c r="CI1425" s="2"/>
      <c r="CJ1425" s="2"/>
      <c r="CK1425" s="2"/>
      <c r="CL1425" s="2"/>
      <c r="CM1425" s="2"/>
      <c r="CN1425" s="2"/>
      <c r="CO1425" s="2"/>
      <c r="CP1425" s="2"/>
      <c r="CQ1425" s="2"/>
      <c r="CR1425" s="2"/>
      <c r="CS1425" s="2"/>
      <c r="CT1425" s="2"/>
      <c r="CU1425" s="2"/>
      <c r="CV1425" s="2"/>
      <c r="CW1425" s="2"/>
      <c r="CX1425" s="2"/>
      <c r="CY1425" s="2"/>
      <c r="CZ1425" s="2"/>
      <c r="DA1425" s="2"/>
      <c r="DB1425" s="2"/>
      <c r="DC1425" s="2"/>
      <c r="DD1425" s="2"/>
      <c r="DE1425" s="2"/>
      <c r="DF1425" s="2"/>
      <c r="DG1425" s="2"/>
      <c r="DH1425" s="2"/>
      <c r="DI1425" s="2"/>
      <c r="DJ1425" s="2"/>
      <c r="DK1425" s="2"/>
      <c r="DL1425" s="2"/>
      <c r="DM1425" s="2"/>
      <c r="DN1425" s="2"/>
      <c r="DO1425" s="2"/>
      <c r="DP1425" s="2"/>
      <c r="DQ1425" s="2"/>
      <c r="DR1425" s="2"/>
      <c r="DS1425" s="2"/>
      <c r="DT1425" s="2"/>
      <c r="DU1425" s="2"/>
      <c r="DV1425" s="2"/>
      <c r="DW1425" s="2"/>
      <c r="DX1425" s="2"/>
      <c r="DY1425" s="2"/>
      <c r="DZ1425" s="2"/>
      <c r="EA1425" s="2"/>
      <c r="EB1425" s="2"/>
      <c r="EC1425" s="2"/>
      <c r="ED1425" s="2"/>
      <c r="EE1425" s="2"/>
      <c r="EF1425" s="2"/>
      <c r="EG1425" s="2"/>
      <c r="EH1425" s="2"/>
      <c r="EI1425" s="2"/>
      <c r="EJ1425" s="2"/>
      <c r="EK1425" s="2"/>
      <c r="EL1425" s="2"/>
      <c r="EM1425" s="2"/>
      <c r="EN1425" s="2"/>
      <c r="EO1425" s="2"/>
      <c r="EP1425" s="2"/>
      <c r="EQ1425" s="2"/>
      <c r="ER1425" s="2"/>
      <c r="ES1425" s="2"/>
      <c r="ET1425" s="2"/>
      <c r="EU1425" s="2"/>
      <c r="EV1425" s="2"/>
      <c r="EW1425" s="2"/>
      <c r="EX1425" s="2"/>
      <c r="EY1425" s="2"/>
    </row>
    <row r="1426" spans="1:155" x14ac:dyDescent="0.15">
      <c r="A1426" s="115"/>
      <c r="B1426" s="116"/>
      <c r="C1426" s="7"/>
      <c r="D1426" s="95"/>
      <c r="E1426" s="93"/>
      <c r="F1426" s="14"/>
      <c r="G1426" s="14"/>
      <c r="H1426" s="14"/>
      <c r="I1426" s="14"/>
      <c r="J1426" s="13"/>
      <c r="K1426" s="29"/>
      <c r="L1426" s="2"/>
      <c r="M1426" s="17"/>
      <c r="N1426" s="12"/>
      <c r="O1426" s="12"/>
      <c r="P1426" s="17"/>
      <c r="Q1426" s="14"/>
      <c r="R1426" s="20"/>
      <c r="S1426" s="14"/>
      <c r="T1426" s="4"/>
      <c r="U1426" s="29"/>
      <c r="V1426" s="3"/>
      <c r="W1426" s="3"/>
      <c r="X1426" s="3"/>
      <c r="Y1426" s="29"/>
      <c r="Z1426" s="3"/>
      <c r="AA1426" s="1"/>
      <c r="AB1426" s="3"/>
      <c r="AC1426" s="3"/>
      <c r="AD1426" s="3"/>
      <c r="AE1426" s="3"/>
      <c r="AF1426" s="3"/>
      <c r="AG1426" s="11"/>
      <c r="AH1426" s="3"/>
      <c r="AI1426" s="3"/>
      <c r="AJ1426" s="2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  <c r="CI1426" s="2"/>
      <c r="CJ1426" s="2"/>
      <c r="CK1426" s="2"/>
      <c r="CL1426" s="2"/>
      <c r="CM1426" s="2"/>
      <c r="CN1426" s="2"/>
      <c r="CO1426" s="2"/>
      <c r="CP1426" s="2"/>
      <c r="CQ1426" s="2"/>
      <c r="CR1426" s="2"/>
      <c r="CS1426" s="2"/>
      <c r="CT1426" s="2"/>
      <c r="CU1426" s="2"/>
      <c r="CV1426" s="2"/>
      <c r="CW1426" s="2"/>
      <c r="CX1426" s="2"/>
      <c r="CY1426" s="2"/>
      <c r="CZ1426" s="2"/>
      <c r="DA1426" s="2"/>
      <c r="DB1426" s="2"/>
      <c r="DC1426" s="2"/>
      <c r="DD1426" s="2"/>
      <c r="DE1426" s="2"/>
      <c r="DF1426" s="2"/>
      <c r="DG1426" s="2"/>
      <c r="DH1426" s="2"/>
      <c r="DI1426" s="2"/>
      <c r="DJ1426" s="2"/>
      <c r="DK1426" s="2"/>
      <c r="DL1426" s="2"/>
      <c r="DM1426" s="2"/>
      <c r="DN1426" s="2"/>
      <c r="DO1426" s="2"/>
      <c r="DP1426" s="2"/>
      <c r="DQ1426" s="2"/>
      <c r="DR1426" s="2"/>
      <c r="DS1426" s="2"/>
      <c r="DT1426" s="2"/>
      <c r="DU1426" s="2"/>
      <c r="DV1426" s="2"/>
      <c r="DW1426" s="2"/>
      <c r="DX1426" s="2"/>
      <c r="DY1426" s="2"/>
      <c r="DZ1426" s="2"/>
      <c r="EA1426" s="2"/>
      <c r="EB1426" s="2"/>
      <c r="EC1426" s="2"/>
      <c r="ED1426" s="2"/>
      <c r="EE1426" s="2"/>
      <c r="EF1426" s="2"/>
      <c r="EG1426" s="2"/>
      <c r="EH1426" s="2"/>
      <c r="EI1426" s="2"/>
      <c r="EJ1426" s="2"/>
      <c r="EK1426" s="2"/>
      <c r="EL1426" s="2"/>
      <c r="EM1426" s="2"/>
      <c r="EN1426" s="2"/>
      <c r="EO1426" s="2"/>
      <c r="EP1426" s="2"/>
      <c r="EQ1426" s="2"/>
      <c r="ER1426" s="2"/>
      <c r="ES1426" s="2"/>
      <c r="ET1426" s="2"/>
      <c r="EU1426" s="2"/>
      <c r="EV1426" s="2"/>
      <c r="EW1426" s="2"/>
      <c r="EX1426" s="2"/>
      <c r="EY1426" s="2"/>
    </row>
    <row r="1427" spans="1:155" x14ac:dyDescent="0.15">
      <c r="A1427" s="115"/>
      <c r="B1427" s="116"/>
      <c r="C1427" s="7"/>
      <c r="D1427" s="95"/>
      <c r="E1427" s="93"/>
      <c r="F1427" s="14"/>
      <c r="G1427" s="14"/>
      <c r="H1427" s="14"/>
      <c r="I1427" s="14"/>
      <c r="J1427" s="13"/>
      <c r="K1427" s="29"/>
      <c r="L1427" s="2"/>
      <c r="M1427" s="17"/>
      <c r="N1427" s="12"/>
      <c r="O1427" s="12"/>
      <c r="P1427" s="17"/>
      <c r="Q1427" s="14"/>
      <c r="R1427" s="20"/>
      <c r="S1427" s="14"/>
      <c r="T1427" s="4"/>
      <c r="U1427" s="29"/>
      <c r="V1427" s="3"/>
      <c r="W1427" s="3"/>
      <c r="X1427" s="3"/>
      <c r="Y1427" s="29"/>
      <c r="Z1427" s="3"/>
      <c r="AA1427" s="1"/>
      <c r="AB1427" s="3"/>
      <c r="AC1427" s="3"/>
      <c r="AD1427" s="3"/>
      <c r="AE1427" s="3"/>
      <c r="AF1427" s="3"/>
      <c r="AG1427" s="11"/>
      <c r="AH1427" s="3"/>
      <c r="AI1427" s="3"/>
      <c r="AJ1427" s="2"/>
      <c r="AK1427" s="2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  <c r="CM1427" s="2"/>
      <c r="CN1427" s="2"/>
      <c r="CO1427" s="2"/>
      <c r="CP1427" s="2"/>
      <c r="CQ1427" s="2"/>
      <c r="CR1427" s="2"/>
      <c r="CS1427" s="2"/>
      <c r="CT1427" s="2"/>
      <c r="CU1427" s="2"/>
      <c r="CV1427" s="2"/>
      <c r="CW1427" s="2"/>
      <c r="CX1427" s="2"/>
      <c r="CY1427" s="2"/>
      <c r="CZ1427" s="2"/>
      <c r="DA1427" s="2"/>
      <c r="DB1427" s="2"/>
      <c r="DC1427" s="2"/>
      <c r="DD1427" s="2"/>
      <c r="DE1427" s="2"/>
      <c r="DF1427" s="2"/>
      <c r="DG1427" s="2"/>
      <c r="DH1427" s="2"/>
      <c r="DI1427" s="2"/>
      <c r="DJ1427" s="2"/>
      <c r="DK1427" s="2"/>
      <c r="DL1427" s="2"/>
      <c r="DM1427" s="2"/>
      <c r="DN1427" s="2"/>
      <c r="DO1427" s="2"/>
      <c r="DP1427" s="2"/>
      <c r="DQ1427" s="2"/>
      <c r="DR1427" s="2"/>
      <c r="DS1427" s="2"/>
      <c r="DT1427" s="2"/>
      <c r="DU1427" s="2"/>
      <c r="DV1427" s="2"/>
      <c r="DW1427" s="2"/>
      <c r="DX1427" s="2"/>
      <c r="DY1427" s="2"/>
      <c r="DZ1427" s="2"/>
      <c r="EA1427" s="2"/>
      <c r="EB1427" s="2"/>
      <c r="EC1427" s="2"/>
      <c r="ED1427" s="2"/>
      <c r="EE1427" s="2"/>
      <c r="EF1427" s="2"/>
      <c r="EG1427" s="2"/>
      <c r="EH1427" s="2"/>
      <c r="EI1427" s="2"/>
      <c r="EJ1427" s="2"/>
      <c r="EK1427" s="2"/>
      <c r="EL1427" s="2"/>
      <c r="EM1427" s="2"/>
      <c r="EN1427" s="2"/>
      <c r="EO1427" s="2"/>
      <c r="EP1427" s="2"/>
      <c r="EQ1427" s="2"/>
      <c r="ER1427" s="2"/>
      <c r="ES1427" s="2"/>
      <c r="ET1427" s="2"/>
      <c r="EU1427" s="2"/>
      <c r="EV1427" s="2"/>
      <c r="EW1427" s="2"/>
      <c r="EX1427" s="2"/>
      <c r="EY1427" s="2"/>
    </row>
    <row r="1428" spans="1:155" x14ac:dyDescent="0.15">
      <c r="A1428" s="115"/>
      <c r="B1428" s="116"/>
      <c r="C1428" s="7"/>
      <c r="D1428" s="95"/>
      <c r="E1428" s="93"/>
      <c r="F1428" s="14"/>
      <c r="G1428" s="14"/>
      <c r="H1428" s="14"/>
      <c r="I1428" s="14"/>
      <c r="J1428" s="13"/>
      <c r="K1428" s="29"/>
      <c r="L1428" s="2"/>
      <c r="M1428" s="17"/>
      <c r="N1428" s="12"/>
      <c r="O1428" s="12"/>
      <c r="P1428" s="17"/>
      <c r="Q1428" s="14"/>
      <c r="R1428" s="20"/>
      <c r="S1428" s="14"/>
      <c r="T1428" s="4"/>
      <c r="U1428" s="29"/>
      <c r="V1428" s="3"/>
      <c r="W1428" s="3"/>
      <c r="X1428" s="3"/>
      <c r="Y1428" s="29"/>
      <c r="Z1428" s="3"/>
      <c r="AA1428" s="1"/>
      <c r="AB1428" s="3"/>
      <c r="AC1428" s="3"/>
      <c r="AD1428" s="3"/>
      <c r="AE1428" s="3"/>
      <c r="AF1428" s="3"/>
      <c r="AG1428" s="11"/>
      <c r="AH1428" s="3"/>
      <c r="AI1428" s="3"/>
      <c r="AJ1428" s="2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  <c r="CI1428" s="2"/>
      <c r="CJ1428" s="2"/>
      <c r="CK1428" s="2"/>
      <c r="CL1428" s="2"/>
      <c r="CM1428" s="2"/>
      <c r="CN1428" s="2"/>
      <c r="CO1428" s="2"/>
      <c r="CP1428" s="2"/>
      <c r="CQ1428" s="2"/>
      <c r="CR1428" s="2"/>
      <c r="CS1428" s="2"/>
      <c r="CT1428" s="2"/>
      <c r="CU1428" s="2"/>
      <c r="CV1428" s="2"/>
      <c r="CW1428" s="2"/>
      <c r="CX1428" s="2"/>
      <c r="CY1428" s="2"/>
      <c r="CZ1428" s="2"/>
      <c r="DA1428" s="2"/>
      <c r="DB1428" s="2"/>
      <c r="DC1428" s="2"/>
      <c r="DD1428" s="2"/>
      <c r="DE1428" s="2"/>
      <c r="DF1428" s="2"/>
      <c r="DG1428" s="2"/>
      <c r="DH1428" s="2"/>
      <c r="DI1428" s="2"/>
      <c r="DJ1428" s="2"/>
      <c r="DK1428" s="2"/>
      <c r="DL1428" s="2"/>
      <c r="DM1428" s="2"/>
      <c r="DN1428" s="2"/>
      <c r="DO1428" s="2"/>
      <c r="DP1428" s="2"/>
      <c r="DQ1428" s="2"/>
      <c r="DR1428" s="2"/>
      <c r="DS1428" s="2"/>
      <c r="DT1428" s="2"/>
      <c r="DU1428" s="2"/>
      <c r="DV1428" s="2"/>
      <c r="DW1428" s="2"/>
      <c r="DX1428" s="2"/>
      <c r="DY1428" s="2"/>
      <c r="DZ1428" s="2"/>
      <c r="EA1428" s="2"/>
      <c r="EB1428" s="2"/>
      <c r="EC1428" s="2"/>
      <c r="ED1428" s="2"/>
      <c r="EE1428" s="2"/>
      <c r="EF1428" s="2"/>
      <c r="EG1428" s="2"/>
      <c r="EH1428" s="2"/>
      <c r="EI1428" s="2"/>
      <c r="EJ1428" s="2"/>
      <c r="EK1428" s="2"/>
      <c r="EL1428" s="2"/>
      <c r="EM1428" s="2"/>
      <c r="EN1428" s="2"/>
      <c r="EO1428" s="2"/>
      <c r="EP1428" s="2"/>
      <c r="EQ1428" s="2"/>
      <c r="ER1428" s="2"/>
      <c r="ES1428" s="2"/>
      <c r="ET1428" s="2"/>
      <c r="EU1428" s="2"/>
      <c r="EV1428" s="2"/>
      <c r="EW1428" s="2"/>
      <c r="EX1428" s="2"/>
      <c r="EY1428" s="2"/>
    </row>
    <row r="1429" spans="1:155" x14ac:dyDescent="0.15">
      <c r="A1429" s="115"/>
      <c r="B1429" s="116"/>
      <c r="C1429" s="7"/>
      <c r="D1429" s="95"/>
      <c r="E1429" s="93"/>
      <c r="F1429" s="14"/>
      <c r="G1429" s="14"/>
      <c r="H1429" s="14"/>
      <c r="I1429" s="14"/>
      <c r="J1429" s="13"/>
      <c r="K1429" s="29"/>
      <c r="L1429" s="2"/>
      <c r="M1429" s="17"/>
      <c r="N1429" s="12"/>
      <c r="O1429" s="12"/>
      <c r="P1429" s="17"/>
      <c r="Q1429" s="14"/>
      <c r="R1429" s="20"/>
      <c r="S1429" s="14"/>
      <c r="T1429" s="4"/>
      <c r="U1429" s="29"/>
      <c r="V1429" s="3"/>
      <c r="W1429" s="3"/>
      <c r="X1429" s="3"/>
      <c r="Y1429" s="29"/>
      <c r="Z1429" s="3"/>
      <c r="AA1429" s="1"/>
      <c r="AB1429" s="3"/>
      <c r="AC1429" s="3"/>
      <c r="AD1429" s="3"/>
      <c r="AE1429" s="3"/>
      <c r="AF1429" s="3"/>
      <c r="AG1429" s="11"/>
      <c r="AH1429" s="3"/>
      <c r="AI1429" s="3"/>
      <c r="AJ1429" s="2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  <c r="CM1429" s="2"/>
      <c r="CN1429" s="2"/>
      <c r="CO1429" s="2"/>
      <c r="CP1429" s="2"/>
      <c r="CQ1429" s="2"/>
      <c r="CR1429" s="2"/>
      <c r="CS1429" s="2"/>
      <c r="CT1429" s="2"/>
      <c r="CU1429" s="2"/>
      <c r="CV1429" s="2"/>
      <c r="CW1429" s="2"/>
      <c r="CX1429" s="2"/>
      <c r="CY1429" s="2"/>
      <c r="CZ1429" s="2"/>
      <c r="DA1429" s="2"/>
      <c r="DB1429" s="2"/>
      <c r="DC1429" s="2"/>
      <c r="DD1429" s="2"/>
      <c r="DE1429" s="2"/>
      <c r="DF1429" s="2"/>
      <c r="DG1429" s="2"/>
      <c r="DH1429" s="2"/>
      <c r="DI1429" s="2"/>
      <c r="DJ1429" s="2"/>
      <c r="DK1429" s="2"/>
      <c r="DL1429" s="2"/>
      <c r="DM1429" s="2"/>
      <c r="DN1429" s="2"/>
      <c r="DO1429" s="2"/>
      <c r="DP1429" s="2"/>
      <c r="DQ1429" s="2"/>
      <c r="DR1429" s="2"/>
      <c r="DS1429" s="2"/>
      <c r="DT1429" s="2"/>
      <c r="DU1429" s="2"/>
      <c r="DV1429" s="2"/>
      <c r="DW1429" s="2"/>
      <c r="DX1429" s="2"/>
      <c r="DY1429" s="2"/>
      <c r="DZ1429" s="2"/>
      <c r="EA1429" s="2"/>
      <c r="EB1429" s="2"/>
      <c r="EC1429" s="2"/>
      <c r="ED1429" s="2"/>
      <c r="EE1429" s="2"/>
      <c r="EF1429" s="2"/>
      <c r="EG1429" s="2"/>
      <c r="EH1429" s="2"/>
      <c r="EI1429" s="2"/>
      <c r="EJ1429" s="2"/>
      <c r="EK1429" s="2"/>
      <c r="EL1429" s="2"/>
      <c r="EM1429" s="2"/>
      <c r="EN1429" s="2"/>
      <c r="EO1429" s="2"/>
      <c r="EP1429" s="2"/>
      <c r="EQ1429" s="2"/>
      <c r="ER1429" s="2"/>
      <c r="ES1429" s="2"/>
      <c r="ET1429" s="2"/>
      <c r="EU1429" s="2"/>
      <c r="EV1429" s="2"/>
      <c r="EW1429" s="2"/>
      <c r="EX1429" s="2"/>
      <c r="EY1429" s="2"/>
    </row>
    <row r="1430" spans="1:155" x14ac:dyDescent="0.15">
      <c r="A1430" s="115"/>
      <c r="B1430" s="116"/>
      <c r="C1430" s="7"/>
      <c r="D1430" s="95"/>
      <c r="E1430" s="93"/>
      <c r="F1430" s="14"/>
      <c r="G1430" s="14"/>
      <c r="H1430" s="14"/>
      <c r="I1430" s="14"/>
      <c r="J1430" s="13"/>
      <c r="K1430" s="29"/>
      <c r="L1430" s="2"/>
      <c r="M1430" s="17"/>
      <c r="N1430" s="12"/>
      <c r="O1430" s="12"/>
      <c r="P1430" s="17"/>
      <c r="Q1430" s="14"/>
      <c r="R1430" s="20"/>
      <c r="S1430" s="14"/>
      <c r="T1430" s="4"/>
      <c r="U1430" s="29"/>
      <c r="V1430" s="3"/>
      <c r="W1430" s="3"/>
      <c r="X1430" s="3"/>
      <c r="Y1430" s="29"/>
      <c r="Z1430" s="3"/>
      <c r="AA1430" s="1"/>
      <c r="AB1430" s="3"/>
      <c r="AC1430" s="3"/>
      <c r="AD1430" s="3"/>
      <c r="AE1430" s="3"/>
      <c r="AF1430" s="3"/>
      <c r="AG1430" s="11"/>
      <c r="AH1430" s="3"/>
      <c r="AI1430" s="3"/>
      <c r="AJ1430" s="2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/>
      <c r="CL1430" s="2"/>
      <c r="CM1430" s="2"/>
      <c r="CN1430" s="2"/>
      <c r="CO1430" s="2"/>
      <c r="CP1430" s="2"/>
      <c r="CQ1430" s="2"/>
      <c r="CR1430" s="2"/>
      <c r="CS1430" s="2"/>
      <c r="CT1430" s="2"/>
      <c r="CU1430" s="2"/>
      <c r="CV1430" s="2"/>
      <c r="CW1430" s="2"/>
      <c r="CX1430" s="2"/>
      <c r="CY1430" s="2"/>
      <c r="CZ1430" s="2"/>
      <c r="DA1430" s="2"/>
      <c r="DB1430" s="2"/>
      <c r="DC1430" s="2"/>
      <c r="DD1430" s="2"/>
      <c r="DE1430" s="2"/>
      <c r="DF1430" s="2"/>
      <c r="DG1430" s="2"/>
      <c r="DH1430" s="2"/>
      <c r="DI1430" s="2"/>
      <c r="DJ1430" s="2"/>
      <c r="DK1430" s="2"/>
      <c r="DL1430" s="2"/>
      <c r="DM1430" s="2"/>
      <c r="DN1430" s="2"/>
      <c r="DO1430" s="2"/>
      <c r="DP1430" s="2"/>
      <c r="DQ1430" s="2"/>
      <c r="DR1430" s="2"/>
      <c r="DS1430" s="2"/>
      <c r="DT1430" s="2"/>
      <c r="DU1430" s="2"/>
      <c r="DV1430" s="2"/>
      <c r="DW1430" s="2"/>
      <c r="DX1430" s="2"/>
      <c r="DY1430" s="2"/>
      <c r="DZ1430" s="2"/>
      <c r="EA1430" s="2"/>
      <c r="EB1430" s="2"/>
      <c r="EC1430" s="2"/>
      <c r="ED1430" s="2"/>
      <c r="EE1430" s="2"/>
      <c r="EF1430" s="2"/>
      <c r="EG1430" s="2"/>
      <c r="EH1430" s="2"/>
      <c r="EI1430" s="2"/>
      <c r="EJ1430" s="2"/>
      <c r="EK1430" s="2"/>
      <c r="EL1430" s="2"/>
      <c r="EM1430" s="2"/>
      <c r="EN1430" s="2"/>
      <c r="EO1430" s="2"/>
      <c r="EP1430" s="2"/>
      <c r="EQ1430" s="2"/>
      <c r="ER1430" s="2"/>
      <c r="ES1430" s="2"/>
      <c r="ET1430" s="2"/>
      <c r="EU1430" s="2"/>
      <c r="EV1430" s="2"/>
      <c r="EW1430" s="2"/>
      <c r="EX1430" s="2"/>
      <c r="EY1430" s="2"/>
    </row>
    <row r="1431" spans="1:155" x14ac:dyDescent="0.15">
      <c r="A1431" s="115"/>
      <c r="B1431" s="116"/>
      <c r="C1431" s="7"/>
      <c r="D1431" s="95"/>
      <c r="E1431" s="93"/>
      <c r="F1431" s="14"/>
      <c r="G1431" s="14"/>
      <c r="H1431" s="14"/>
      <c r="I1431" s="14"/>
      <c r="J1431" s="13"/>
      <c r="K1431" s="29"/>
      <c r="L1431" s="2"/>
      <c r="M1431" s="17"/>
      <c r="N1431" s="12"/>
      <c r="O1431" s="12"/>
      <c r="P1431" s="17"/>
      <c r="Q1431" s="14"/>
      <c r="R1431" s="20"/>
      <c r="S1431" s="14"/>
      <c r="T1431" s="4"/>
      <c r="U1431" s="29"/>
      <c r="V1431" s="3"/>
      <c r="W1431" s="3"/>
      <c r="X1431" s="3"/>
      <c r="Y1431" s="29"/>
      <c r="Z1431" s="3"/>
      <c r="AA1431" s="1"/>
      <c r="AB1431" s="3"/>
      <c r="AC1431" s="3"/>
      <c r="AD1431" s="3"/>
      <c r="AE1431" s="3"/>
      <c r="AF1431" s="3"/>
      <c r="AG1431" s="11"/>
      <c r="AH1431" s="3"/>
      <c r="AI1431" s="3"/>
      <c r="AJ1431" s="2"/>
      <c r="AK1431" s="2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  <c r="CG1431" s="2"/>
      <c r="CH1431" s="2"/>
      <c r="CI1431" s="2"/>
      <c r="CJ1431" s="2"/>
      <c r="CK1431" s="2"/>
      <c r="CL1431" s="2"/>
      <c r="CM1431" s="2"/>
      <c r="CN1431" s="2"/>
      <c r="CO1431" s="2"/>
      <c r="CP1431" s="2"/>
      <c r="CQ1431" s="2"/>
      <c r="CR1431" s="2"/>
      <c r="CS1431" s="2"/>
      <c r="CT1431" s="2"/>
      <c r="CU1431" s="2"/>
      <c r="CV1431" s="2"/>
      <c r="CW1431" s="2"/>
      <c r="CX1431" s="2"/>
      <c r="CY1431" s="2"/>
      <c r="CZ1431" s="2"/>
      <c r="DA1431" s="2"/>
      <c r="DB1431" s="2"/>
      <c r="DC1431" s="2"/>
      <c r="DD1431" s="2"/>
      <c r="DE1431" s="2"/>
      <c r="DF1431" s="2"/>
      <c r="DG1431" s="2"/>
      <c r="DH1431" s="2"/>
      <c r="DI1431" s="2"/>
      <c r="DJ1431" s="2"/>
      <c r="DK1431" s="2"/>
      <c r="DL1431" s="2"/>
      <c r="DM1431" s="2"/>
      <c r="DN1431" s="2"/>
      <c r="DO1431" s="2"/>
      <c r="DP1431" s="2"/>
      <c r="DQ1431" s="2"/>
      <c r="DR1431" s="2"/>
      <c r="DS1431" s="2"/>
      <c r="DT1431" s="2"/>
      <c r="DU1431" s="2"/>
      <c r="DV1431" s="2"/>
      <c r="DW1431" s="2"/>
      <c r="DX1431" s="2"/>
      <c r="DY1431" s="2"/>
      <c r="DZ1431" s="2"/>
      <c r="EA1431" s="2"/>
      <c r="EB1431" s="2"/>
      <c r="EC1431" s="2"/>
      <c r="ED1431" s="2"/>
      <c r="EE1431" s="2"/>
      <c r="EF1431" s="2"/>
      <c r="EG1431" s="2"/>
      <c r="EH1431" s="2"/>
      <c r="EI1431" s="2"/>
      <c r="EJ1431" s="2"/>
      <c r="EK1431" s="2"/>
      <c r="EL1431" s="2"/>
      <c r="EM1431" s="2"/>
      <c r="EN1431" s="2"/>
      <c r="EO1431" s="2"/>
      <c r="EP1431" s="2"/>
      <c r="EQ1431" s="2"/>
      <c r="ER1431" s="2"/>
      <c r="ES1431" s="2"/>
      <c r="ET1431" s="2"/>
      <c r="EU1431" s="2"/>
      <c r="EV1431" s="2"/>
      <c r="EW1431" s="2"/>
      <c r="EX1431" s="2"/>
      <c r="EY1431" s="2"/>
    </row>
    <row r="1432" spans="1:155" x14ac:dyDescent="0.15">
      <c r="A1432" s="115"/>
      <c r="B1432" s="116"/>
      <c r="C1432" s="7"/>
      <c r="D1432" s="95"/>
      <c r="E1432" s="93"/>
      <c r="F1432" s="14"/>
      <c r="G1432" s="14"/>
      <c r="H1432" s="14"/>
      <c r="I1432" s="14"/>
      <c r="J1432" s="13"/>
      <c r="K1432" s="29"/>
      <c r="L1432" s="2"/>
      <c r="M1432" s="17"/>
      <c r="N1432" s="12"/>
      <c r="O1432" s="12"/>
      <c r="P1432" s="17"/>
      <c r="Q1432" s="14"/>
      <c r="R1432" s="20"/>
      <c r="S1432" s="14"/>
      <c r="T1432" s="4"/>
      <c r="U1432" s="29"/>
      <c r="V1432" s="3"/>
      <c r="W1432" s="3"/>
      <c r="X1432" s="3"/>
      <c r="Y1432" s="29"/>
      <c r="Z1432" s="3"/>
      <c r="AA1432" s="1"/>
      <c r="AB1432" s="3"/>
      <c r="AC1432" s="3"/>
      <c r="AD1432" s="3"/>
      <c r="AE1432" s="3"/>
      <c r="AF1432" s="3"/>
      <c r="AG1432" s="11"/>
      <c r="AH1432" s="3"/>
      <c r="AI1432" s="3"/>
      <c r="AJ1432" s="2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  <c r="CI1432" s="2"/>
      <c r="CJ1432" s="2"/>
      <c r="CK1432" s="2"/>
      <c r="CL1432" s="2"/>
      <c r="CM1432" s="2"/>
      <c r="CN1432" s="2"/>
      <c r="CO1432" s="2"/>
      <c r="CP1432" s="2"/>
      <c r="CQ1432" s="2"/>
      <c r="CR1432" s="2"/>
      <c r="CS1432" s="2"/>
      <c r="CT1432" s="2"/>
      <c r="CU1432" s="2"/>
      <c r="CV1432" s="2"/>
      <c r="CW1432" s="2"/>
      <c r="CX1432" s="2"/>
      <c r="CY1432" s="2"/>
      <c r="CZ1432" s="2"/>
      <c r="DA1432" s="2"/>
      <c r="DB1432" s="2"/>
      <c r="DC1432" s="2"/>
      <c r="DD1432" s="2"/>
      <c r="DE1432" s="2"/>
      <c r="DF1432" s="2"/>
      <c r="DG1432" s="2"/>
      <c r="DH1432" s="2"/>
      <c r="DI1432" s="2"/>
      <c r="DJ1432" s="2"/>
      <c r="DK1432" s="2"/>
      <c r="DL1432" s="2"/>
      <c r="DM1432" s="2"/>
      <c r="DN1432" s="2"/>
      <c r="DO1432" s="2"/>
      <c r="DP1432" s="2"/>
      <c r="DQ1432" s="2"/>
      <c r="DR1432" s="2"/>
      <c r="DS1432" s="2"/>
      <c r="DT1432" s="2"/>
      <c r="DU1432" s="2"/>
      <c r="DV1432" s="2"/>
      <c r="DW1432" s="2"/>
      <c r="DX1432" s="2"/>
      <c r="DY1432" s="2"/>
      <c r="DZ1432" s="2"/>
      <c r="EA1432" s="2"/>
      <c r="EB1432" s="2"/>
      <c r="EC1432" s="2"/>
      <c r="ED1432" s="2"/>
      <c r="EE1432" s="2"/>
      <c r="EF1432" s="2"/>
      <c r="EG1432" s="2"/>
      <c r="EH1432" s="2"/>
      <c r="EI1432" s="2"/>
      <c r="EJ1432" s="2"/>
      <c r="EK1432" s="2"/>
      <c r="EL1432" s="2"/>
      <c r="EM1432" s="2"/>
      <c r="EN1432" s="2"/>
      <c r="EO1432" s="2"/>
      <c r="EP1432" s="2"/>
      <c r="EQ1432" s="2"/>
      <c r="ER1432" s="2"/>
      <c r="ES1432" s="2"/>
      <c r="ET1432" s="2"/>
      <c r="EU1432" s="2"/>
      <c r="EV1432" s="2"/>
      <c r="EW1432" s="2"/>
      <c r="EX1432" s="2"/>
      <c r="EY1432" s="2"/>
    </row>
    <row r="1433" spans="1:155" x14ac:dyDescent="0.15">
      <c r="A1433" s="115"/>
      <c r="B1433" s="116"/>
      <c r="C1433" s="7"/>
      <c r="D1433" s="95"/>
      <c r="E1433" s="93"/>
      <c r="F1433" s="14"/>
      <c r="G1433" s="14"/>
      <c r="H1433" s="14"/>
      <c r="I1433" s="14"/>
      <c r="J1433" s="13"/>
      <c r="K1433" s="29"/>
      <c r="L1433" s="2"/>
      <c r="M1433" s="17"/>
      <c r="N1433" s="12"/>
      <c r="O1433" s="12"/>
      <c r="P1433" s="17"/>
      <c r="Q1433" s="14"/>
      <c r="R1433" s="20"/>
      <c r="S1433" s="14"/>
      <c r="T1433" s="4"/>
      <c r="U1433" s="29"/>
      <c r="V1433" s="3"/>
      <c r="W1433" s="3"/>
      <c r="X1433" s="3"/>
      <c r="Y1433" s="29"/>
      <c r="Z1433" s="3"/>
      <c r="AA1433" s="1"/>
      <c r="AB1433" s="3"/>
      <c r="AC1433" s="3"/>
      <c r="AD1433" s="3"/>
      <c r="AE1433" s="3"/>
      <c r="AF1433" s="3"/>
      <c r="AG1433" s="11"/>
      <c r="AH1433" s="3"/>
      <c r="AI1433" s="3"/>
      <c r="AJ1433" s="2"/>
      <c r="AK1433" s="2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  <c r="CG1433" s="2"/>
      <c r="CH1433" s="2"/>
      <c r="CI1433" s="2"/>
      <c r="CJ1433" s="2"/>
      <c r="CK1433" s="2"/>
      <c r="CL1433" s="2"/>
      <c r="CM1433" s="2"/>
      <c r="CN1433" s="2"/>
      <c r="CO1433" s="2"/>
      <c r="CP1433" s="2"/>
      <c r="CQ1433" s="2"/>
      <c r="CR1433" s="2"/>
      <c r="CS1433" s="2"/>
      <c r="CT1433" s="2"/>
      <c r="CU1433" s="2"/>
      <c r="CV1433" s="2"/>
      <c r="CW1433" s="2"/>
      <c r="CX1433" s="2"/>
      <c r="CY1433" s="2"/>
      <c r="CZ1433" s="2"/>
      <c r="DA1433" s="2"/>
      <c r="DB1433" s="2"/>
      <c r="DC1433" s="2"/>
      <c r="DD1433" s="2"/>
      <c r="DE1433" s="2"/>
      <c r="DF1433" s="2"/>
      <c r="DG1433" s="2"/>
      <c r="DH1433" s="2"/>
      <c r="DI1433" s="2"/>
      <c r="DJ1433" s="2"/>
      <c r="DK1433" s="2"/>
      <c r="DL1433" s="2"/>
      <c r="DM1433" s="2"/>
      <c r="DN1433" s="2"/>
      <c r="DO1433" s="2"/>
      <c r="DP1433" s="2"/>
      <c r="DQ1433" s="2"/>
      <c r="DR1433" s="2"/>
      <c r="DS1433" s="2"/>
      <c r="DT1433" s="2"/>
      <c r="DU1433" s="2"/>
      <c r="DV1433" s="2"/>
      <c r="DW1433" s="2"/>
      <c r="DX1433" s="2"/>
      <c r="DY1433" s="2"/>
      <c r="DZ1433" s="2"/>
      <c r="EA1433" s="2"/>
      <c r="EB1433" s="2"/>
      <c r="EC1433" s="2"/>
      <c r="ED1433" s="2"/>
      <c r="EE1433" s="2"/>
      <c r="EF1433" s="2"/>
      <c r="EG1433" s="2"/>
      <c r="EH1433" s="2"/>
      <c r="EI1433" s="2"/>
      <c r="EJ1433" s="2"/>
      <c r="EK1433" s="2"/>
      <c r="EL1433" s="2"/>
      <c r="EM1433" s="2"/>
      <c r="EN1433" s="2"/>
      <c r="EO1433" s="2"/>
      <c r="EP1433" s="2"/>
      <c r="EQ1433" s="2"/>
      <c r="ER1433" s="2"/>
      <c r="ES1433" s="2"/>
      <c r="ET1433" s="2"/>
      <c r="EU1433" s="2"/>
      <c r="EV1433" s="2"/>
      <c r="EW1433" s="2"/>
      <c r="EX1433" s="2"/>
      <c r="EY1433" s="2"/>
    </row>
    <row r="1434" spans="1:155" x14ac:dyDescent="0.15">
      <c r="A1434" s="115"/>
      <c r="B1434" s="116"/>
      <c r="C1434" s="7"/>
      <c r="D1434" s="95"/>
      <c r="E1434" s="93"/>
      <c r="F1434" s="14"/>
      <c r="G1434" s="14"/>
      <c r="H1434" s="14"/>
      <c r="I1434" s="14"/>
      <c r="J1434" s="13"/>
      <c r="K1434" s="29"/>
      <c r="L1434" s="2"/>
      <c r="M1434" s="17"/>
      <c r="N1434" s="12"/>
      <c r="O1434" s="12"/>
      <c r="P1434" s="17"/>
      <c r="Q1434" s="14"/>
      <c r="R1434" s="20"/>
      <c r="S1434" s="14"/>
      <c r="T1434" s="4"/>
      <c r="U1434" s="29"/>
      <c r="V1434" s="3"/>
      <c r="W1434" s="3"/>
      <c r="X1434" s="3"/>
      <c r="Y1434" s="29"/>
      <c r="Z1434" s="3"/>
      <c r="AA1434" s="1"/>
      <c r="AB1434" s="3"/>
      <c r="AC1434" s="3"/>
      <c r="AD1434" s="3"/>
      <c r="AE1434" s="3"/>
      <c r="AF1434" s="3"/>
      <c r="AG1434" s="11"/>
      <c r="AH1434" s="3"/>
      <c r="AI1434" s="3"/>
      <c r="AJ1434" s="2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  <c r="CM1434" s="2"/>
      <c r="CN1434" s="2"/>
      <c r="CO1434" s="2"/>
      <c r="CP1434" s="2"/>
      <c r="CQ1434" s="2"/>
      <c r="CR1434" s="2"/>
      <c r="CS1434" s="2"/>
      <c r="CT1434" s="2"/>
      <c r="CU1434" s="2"/>
      <c r="CV1434" s="2"/>
      <c r="CW1434" s="2"/>
      <c r="CX1434" s="2"/>
      <c r="CY1434" s="2"/>
      <c r="CZ1434" s="2"/>
      <c r="DA1434" s="2"/>
      <c r="DB1434" s="2"/>
      <c r="DC1434" s="2"/>
      <c r="DD1434" s="2"/>
      <c r="DE1434" s="2"/>
      <c r="DF1434" s="2"/>
      <c r="DG1434" s="2"/>
      <c r="DH1434" s="2"/>
      <c r="DI1434" s="2"/>
      <c r="DJ1434" s="2"/>
      <c r="DK1434" s="2"/>
      <c r="DL1434" s="2"/>
      <c r="DM1434" s="2"/>
      <c r="DN1434" s="2"/>
      <c r="DO1434" s="2"/>
      <c r="DP1434" s="2"/>
      <c r="DQ1434" s="2"/>
      <c r="DR1434" s="2"/>
      <c r="DS1434" s="2"/>
      <c r="DT1434" s="2"/>
      <c r="DU1434" s="2"/>
      <c r="DV1434" s="2"/>
      <c r="DW1434" s="2"/>
      <c r="DX1434" s="2"/>
      <c r="DY1434" s="2"/>
      <c r="DZ1434" s="2"/>
      <c r="EA1434" s="2"/>
      <c r="EB1434" s="2"/>
      <c r="EC1434" s="2"/>
      <c r="ED1434" s="2"/>
      <c r="EE1434" s="2"/>
      <c r="EF1434" s="2"/>
      <c r="EG1434" s="2"/>
      <c r="EH1434" s="2"/>
      <c r="EI1434" s="2"/>
      <c r="EJ1434" s="2"/>
      <c r="EK1434" s="2"/>
      <c r="EL1434" s="2"/>
      <c r="EM1434" s="2"/>
      <c r="EN1434" s="2"/>
      <c r="EO1434" s="2"/>
      <c r="EP1434" s="2"/>
      <c r="EQ1434" s="2"/>
      <c r="ER1434" s="2"/>
      <c r="ES1434" s="2"/>
      <c r="ET1434" s="2"/>
      <c r="EU1434" s="2"/>
      <c r="EV1434" s="2"/>
      <c r="EW1434" s="2"/>
      <c r="EX1434" s="2"/>
      <c r="EY1434" s="2"/>
    </row>
    <row r="1435" spans="1:155" x14ac:dyDescent="0.15">
      <c r="A1435" s="115"/>
      <c r="B1435" s="116"/>
      <c r="C1435" s="7"/>
      <c r="D1435" s="95"/>
      <c r="E1435" s="93"/>
      <c r="F1435" s="14"/>
      <c r="G1435" s="14"/>
      <c r="H1435" s="14"/>
      <c r="I1435" s="14"/>
      <c r="J1435" s="13"/>
      <c r="K1435" s="29"/>
      <c r="L1435" s="2"/>
      <c r="M1435" s="17"/>
      <c r="N1435" s="12"/>
      <c r="O1435" s="12"/>
      <c r="P1435" s="17"/>
      <c r="Q1435" s="14"/>
      <c r="R1435" s="20"/>
      <c r="S1435" s="14"/>
      <c r="T1435" s="4"/>
      <c r="U1435" s="29"/>
      <c r="V1435" s="3"/>
      <c r="W1435" s="3"/>
      <c r="X1435" s="3"/>
      <c r="Y1435" s="29"/>
      <c r="Z1435" s="3"/>
      <c r="AA1435" s="1"/>
      <c r="AB1435" s="3"/>
      <c r="AC1435" s="3"/>
      <c r="AD1435" s="3"/>
      <c r="AE1435" s="3"/>
      <c r="AF1435" s="3"/>
      <c r="AG1435" s="11"/>
      <c r="AH1435" s="3"/>
      <c r="AI1435" s="3"/>
      <c r="AJ1435" s="2"/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/>
      <c r="CL1435" s="2"/>
      <c r="CM1435" s="2"/>
      <c r="CN1435" s="2"/>
      <c r="CO1435" s="2"/>
      <c r="CP1435" s="2"/>
      <c r="CQ1435" s="2"/>
      <c r="CR1435" s="2"/>
      <c r="CS1435" s="2"/>
      <c r="CT1435" s="2"/>
      <c r="CU1435" s="2"/>
      <c r="CV1435" s="2"/>
      <c r="CW1435" s="2"/>
      <c r="CX1435" s="2"/>
      <c r="CY1435" s="2"/>
      <c r="CZ1435" s="2"/>
      <c r="DA1435" s="2"/>
      <c r="DB1435" s="2"/>
      <c r="DC1435" s="2"/>
      <c r="DD1435" s="2"/>
      <c r="DE1435" s="2"/>
      <c r="DF1435" s="2"/>
      <c r="DG1435" s="2"/>
      <c r="DH1435" s="2"/>
      <c r="DI1435" s="2"/>
      <c r="DJ1435" s="2"/>
      <c r="DK1435" s="2"/>
      <c r="DL1435" s="2"/>
      <c r="DM1435" s="2"/>
      <c r="DN1435" s="2"/>
      <c r="DO1435" s="2"/>
      <c r="DP1435" s="2"/>
      <c r="DQ1435" s="2"/>
      <c r="DR1435" s="2"/>
      <c r="DS1435" s="2"/>
      <c r="DT1435" s="2"/>
      <c r="DU1435" s="2"/>
      <c r="DV1435" s="2"/>
      <c r="DW1435" s="2"/>
      <c r="DX1435" s="2"/>
      <c r="DY1435" s="2"/>
      <c r="DZ1435" s="2"/>
      <c r="EA1435" s="2"/>
      <c r="EB1435" s="2"/>
      <c r="EC1435" s="2"/>
      <c r="ED1435" s="2"/>
      <c r="EE1435" s="2"/>
      <c r="EF1435" s="2"/>
      <c r="EG1435" s="2"/>
      <c r="EH1435" s="2"/>
      <c r="EI1435" s="2"/>
      <c r="EJ1435" s="2"/>
      <c r="EK1435" s="2"/>
      <c r="EL1435" s="2"/>
      <c r="EM1435" s="2"/>
      <c r="EN1435" s="2"/>
      <c r="EO1435" s="2"/>
      <c r="EP1435" s="2"/>
      <c r="EQ1435" s="2"/>
      <c r="ER1435" s="2"/>
      <c r="ES1435" s="2"/>
      <c r="ET1435" s="2"/>
      <c r="EU1435" s="2"/>
      <c r="EV1435" s="2"/>
      <c r="EW1435" s="2"/>
      <c r="EX1435" s="2"/>
      <c r="EY1435" s="2"/>
    </row>
    <row r="1436" spans="1:155" x14ac:dyDescent="0.15">
      <c r="A1436" s="115"/>
      <c r="B1436" s="116"/>
      <c r="C1436" s="7"/>
      <c r="D1436" s="95"/>
      <c r="E1436" s="93"/>
      <c r="F1436" s="14"/>
      <c r="G1436" s="14"/>
      <c r="H1436" s="14"/>
      <c r="I1436" s="14"/>
      <c r="J1436" s="13"/>
      <c r="K1436" s="29"/>
      <c r="L1436" s="2"/>
      <c r="M1436" s="17"/>
      <c r="N1436" s="12"/>
      <c r="O1436" s="12"/>
      <c r="P1436" s="17"/>
      <c r="Q1436" s="14"/>
      <c r="R1436" s="20"/>
      <c r="S1436" s="14"/>
      <c r="T1436" s="4"/>
      <c r="U1436" s="29"/>
      <c r="V1436" s="3"/>
      <c r="W1436" s="3"/>
      <c r="X1436" s="3"/>
      <c r="Y1436" s="29"/>
      <c r="Z1436" s="3"/>
      <c r="AA1436" s="1"/>
      <c r="AB1436" s="3"/>
      <c r="AC1436" s="3"/>
      <c r="AD1436" s="3"/>
      <c r="AE1436" s="3"/>
      <c r="AF1436" s="3"/>
      <c r="AG1436" s="11"/>
      <c r="AH1436" s="3"/>
      <c r="AI1436" s="3"/>
      <c r="AJ1436" s="2"/>
      <c r="AK1436" s="2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  <c r="CG1436" s="2"/>
      <c r="CH1436" s="2"/>
      <c r="CI1436" s="2"/>
      <c r="CJ1436" s="2"/>
      <c r="CK1436" s="2"/>
      <c r="CL1436" s="2"/>
      <c r="CM1436" s="2"/>
      <c r="CN1436" s="2"/>
      <c r="CO1436" s="2"/>
      <c r="CP1436" s="2"/>
      <c r="CQ1436" s="2"/>
      <c r="CR1436" s="2"/>
      <c r="CS1436" s="2"/>
      <c r="CT1436" s="2"/>
      <c r="CU1436" s="2"/>
      <c r="CV1436" s="2"/>
      <c r="CW1436" s="2"/>
      <c r="CX1436" s="2"/>
      <c r="CY1436" s="2"/>
      <c r="CZ1436" s="2"/>
      <c r="DA1436" s="2"/>
      <c r="DB1436" s="2"/>
      <c r="DC1436" s="2"/>
      <c r="DD1436" s="2"/>
      <c r="DE1436" s="2"/>
      <c r="DF1436" s="2"/>
      <c r="DG1436" s="2"/>
      <c r="DH1436" s="2"/>
      <c r="DI1436" s="2"/>
      <c r="DJ1436" s="2"/>
      <c r="DK1436" s="2"/>
      <c r="DL1436" s="2"/>
      <c r="DM1436" s="2"/>
      <c r="DN1436" s="2"/>
      <c r="DO1436" s="2"/>
      <c r="DP1436" s="2"/>
      <c r="DQ1436" s="2"/>
      <c r="DR1436" s="2"/>
      <c r="DS1436" s="2"/>
      <c r="DT1436" s="2"/>
      <c r="DU1436" s="2"/>
      <c r="DV1436" s="2"/>
      <c r="DW1436" s="2"/>
      <c r="DX1436" s="2"/>
      <c r="DY1436" s="2"/>
      <c r="DZ1436" s="2"/>
      <c r="EA1436" s="2"/>
      <c r="EB1436" s="2"/>
      <c r="EC1436" s="2"/>
      <c r="ED1436" s="2"/>
      <c r="EE1436" s="2"/>
      <c r="EF1436" s="2"/>
      <c r="EG1436" s="2"/>
      <c r="EH1436" s="2"/>
      <c r="EI1436" s="2"/>
      <c r="EJ1436" s="2"/>
      <c r="EK1436" s="2"/>
      <c r="EL1436" s="2"/>
      <c r="EM1436" s="2"/>
      <c r="EN1436" s="2"/>
      <c r="EO1436" s="2"/>
      <c r="EP1436" s="2"/>
      <c r="EQ1436" s="2"/>
      <c r="ER1436" s="2"/>
      <c r="ES1436" s="2"/>
      <c r="ET1436" s="2"/>
      <c r="EU1436" s="2"/>
      <c r="EV1436" s="2"/>
      <c r="EW1436" s="2"/>
      <c r="EX1436" s="2"/>
      <c r="EY1436" s="2"/>
    </row>
    <row r="1437" spans="1:155" x14ac:dyDescent="0.15">
      <c r="A1437" s="115"/>
      <c r="B1437" s="116"/>
      <c r="C1437" s="7"/>
      <c r="D1437" s="95"/>
      <c r="E1437" s="93"/>
      <c r="F1437" s="14"/>
      <c r="G1437" s="14"/>
      <c r="H1437" s="14"/>
      <c r="I1437" s="14"/>
      <c r="J1437" s="13"/>
      <c r="K1437" s="29"/>
      <c r="L1437" s="2"/>
      <c r="M1437" s="17"/>
      <c r="N1437" s="12"/>
      <c r="O1437" s="12"/>
      <c r="P1437" s="17"/>
      <c r="Q1437" s="14"/>
      <c r="R1437" s="20"/>
      <c r="S1437" s="14"/>
      <c r="T1437" s="4"/>
      <c r="U1437" s="29"/>
      <c r="V1437" s="3"/>
      <c r="W1437" s="3"/>
      <c r="X1437" s="3"/>
      <c r="Y1437" s="29"/>
      <c r="Z1437" s="3"/>
      <c r="AA1437" s="1"/>
      <c r="AB1437" s="3"/>
      <c r="AC1437" s="3"/>
      <c r="AD1437" s="3"/>
      <c r="AE1437" s="3"/>
      <c r="AF1437" s="3"/>
      <c r="AG1437" s="11"/>
      <c r="AH1437" s="3"/>
      <c r="AI1437" s="3"/>
      <c r="AJ1437" s="2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  <c r="CM1437" s="2"/>
      <c r="CN1437" s="2"/>
      <c r="CO1437" s="2"/>
      <c r="CP1437" s="2"/>
      <c r="CQ1437" s="2"/>
      <c r="CR1437" s="2"/>
      <c r="CS1437" s="2"/>
      <c r="CT1437" s="2"/>
      <c r="CU1437" s="2"/>
      <c r="CV1437" s="2"/>
      <c r="CW1437" s="2"/>
      <c r="CX1437" s="2"/>
      <c r="CY1437" s="2"/>
      <c r="CZ1437" s="2"/>
      <c r="DA1437" s="2"/>
      <c r="DB1437" s="2"/>
      <c r="DC1437" s="2"/>
      <c r="DD1437" s="2"/>
      <c r="DE1437" s="2"/>
      <c r="DF1437" s="2"/>
      <c r="DG1437" s="2"/>
      <c r="DH1437" s="2"/>
      <c r="DI1437" s="2"/>
      <c r="DJ1437" s="2"/>
      <c r="DK1437" s="2"/>
      <c r="DL1437" s="2"/>
      <c r="DM1437" s="2"/>
      <c r="DN1437" s="2"/>
      <c r="DO1437" s="2"/>
      <c r="DP1437" s="2"/>
      <c r="DQ1437" s="2"/>
      <c r="DR1437" s="2"/>
      <c r="DS1437" s="2"/>
      <c r="DT1437" s="2"/>
      <c r="DU1437" s="2"/>
      <c r="DV1437" s="2"/>
      <c r="DW1437" s="2"/>
      <c r="DX1437" s="2"/>
      <c r="DY1437" s="2"/>
      <c r="DZ1437" s="2"/>
      <c r="EA1437" s="2"/>
      <c r="EB1437" s="2"/>
      <c r="EC1437" s="2"/>
      <c r="ED1437" s="2"/>
      <c r="EE1437" s="2"/>
      <c r="EF1437" s="2"/>
      <c r="EG1437" s="2"/>
      <c r="EH1437" s="2"/>
      <c r="EI1437" s="2"/>
      <c r="EJ1437" s="2"/>
      <c r="EK1437" s="2"/>
      <c r="EL1437" s="2"/>
      <c r="EM1437" s="2"/>
      <c r="EN1437" s="2"/>
      <c r="EO1437" s="2"/>
      <c r="EP1437" s="2"/>
      <c r="EQ1437" s="2"/>
      <c r="ER1437" s="2"/>
      <c r="ES1437" s="2"/>
      <c r="ET1437" s="2"/>
      <c r="EU1437" s="2"/>
      <c r="EV1437" s="2"/>
      <c r="EW1437" s="2"/>
      <c r="EX1437" s="2"/>
      <c r="EY1437" s="2"/>
    </row>
    <row r="1438" spans="1:155" x14ac:dyDescent="0.15">
      <c r="A1438" s="115"/>
      <c r="B1438" s="116"/>
      <c r="C1438" s="7"/>
      <c r="D1438" s="95"/>
      <c r="E1438" s="93"/>
      <c r="F1438" s="14"/>
      <c r="G1438" s="14"/>
      <c r="H1438" s="14"/>
      <c r="I1438" s="14"/>
      <c r="J1438" s="13"/>
      <c r="K1438" s="29"/>
      <c r="L1438" s="2"/>
      <c r="M1438" s="17"/>
      <c r="N1438" s="12"/>
      <c r="O1438" s="12"/>
      <c r="P1438" s="17"/>
      <c r="Q1438" s="14"/>
      <c r="R1438" s="20"/>
      <c r="S1438" s="14"/>
      <c r="T1438" s="4"/>
      <c r="U1438" s="29"/>
      <c r="V1438" s="3"/>
      <c r="W1438" s="3"/>
      <c r="X1438" s="3"/>
      <c r="Y1438" s="29"/>
      <c r="Z1438" s="3"/>
      <c r="AA1438" s="1"/>
      <c r="AB1438" s="3"/>
      <c r="AC1438" s="3"/>
      <c r="AD1438" s="3"/>
      <c r="AE1438" s="3"/>
      <c r="AF1438" s="3"/>
      <c r="AG1438" s="11"/>
      <c r="AH1438" s="3"/>
      <c r="AI1438" s="3"/>
      <c r="AJ1438" s="2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  <c r="CM1438" s="2"/>
      <c r="CN1438" s="2"/>
      <c r="CO1438" s="2"/>
      <c r="CP1438" s="2"/>
      <c r="CQ1438" s="2"/>
      <c r="CR1438" s="2"/>
      <c r="CS1438" s="2"/>
      <c r="CT1438" s="2"/>
      <c r="CU1438" s="2"/>
      <c r="CV1438" s="2"/>
      <c r="CW1438" s="2"/>
      <c r="CX1438" s="2"/>
      <c r="CY1438" s="2"/>
      <c r="CZ1438" s="2"/>
      <c r="DA1438" s="2"/>
      <c r="DB1438" s="2"/>
      <c r="DC1438" s="2"/>
      <c r="DD1438" s="2"/>
      <c r="DE1438" s="2"/>
      <c r="DF1438" s="2"/>
      <c r="DG1438" s="2"/>
      <c r="DH1438" s="2"/>
      <c r="DI1438" s="2"/>
      <c r="DJ1438" s="2"/>
      <c r="DK1438" s="2"/>
      <c r="DL1438" s="2"/>
      <c r="DM1438" s="2"/>
      <c r="DN1438" s="2"/>
      <c r="DO1438" s="2"/>
      <c r="DP1438" s="2"/>
      <c r="DQ1438" s="2"/>
      <c r="DR1438" s="2"/>
      <c r="DS1438" s="2"/>
      <c r="DT1438" s="2"/>
      <c r="DU1438" s="2"/>
      <c r="DV1438" s="2"/>
      <c r="DW1438" s="2"/>
      <c r="DX1438" s="2"/>
      <c r="DY1438" s="2"/>
      <c r="DZ1438" s="2"/>
      <c r="EA1438" s="2"/>
      <c r="EB1438" s="2"/>
      <c r="EC1438" s="2"/>
      <c r="ED1438" s="2"/>
      <c r="EE1438" s="2"/>
      <c r="EF1438" s="2"/>
      <c r="EG1438" s="2"/>
      <c r="EH1438" s="2"/>
      <c r="EI1438" s="2"/>
      <c r="EJ1438" s="2"/>
      <c r="EK1438" s="2"/>
      <c r="EL1438" s="2"/>
      <c r="EM1438" s="2"/>
      <c r="EN1438" s="2"/>
      <c r="EO1438" s="2"/>
      <c r="EP1438" s="2"/>
      <c r="EQ1438" s="2"/>
      <c r="ER1438" s="2"/>
      <c r="ES1438" s="2"/>
      <c r="ET1438" s="2"/>
      <c r="EU1438" s="2"/>
      <c r="EV1438" s="2"/>
      <c r="EW1438" s="2"/>
      <c r="EX1438" s="2"/>
      <c r="EY1438" s="2"/>
    </row>
    <row r="1439" spans="1:155" x14ac:dyDescent="0.15">
      <c r="A1439" s="115"/>
      <c r="B1439" s="116"/>
      <c r="C1439" s="7"/>
      <c r="D1439" s="95"/>
      <c r="E1439" s="93"/>
      <c r="F1439" s="14"/>
      <c r="G1439" s="14"/>
      <c r="H1439" s="14"/>
      <c r="I1439" s="14"/>
      <c r="J1439" s="13"/>
      <c r="K1439" s="29"/>
      <c r="L1439" s="2"/>
      <c r="M1439" s="17"/>
      <c r="N1439" s="12"/>
      <c r="O1439" s="12"/>
      <c r="P1439" s="17"/>
      <c r="Q1439" s="14"/>
      <c r="R1439" s="20"/>
      <c r="S1439" s="14"/>
      <c r="T1439" s="4"/>
      <c r="U1439" s="29"/>
      <c r="V1439" s="3"/>
      <c r="W1439" s="3"/>
      <c r="X1439" s="3"/>
      <c r="Y1439" s="29"/>
      <c r="Z1439" s="3"/>
      <c r="AA1439" s="1"/>
      <c r="AB1439" s="3"/>
      <c r="AC1439" s="3"/>
      <c r="AD1439" s="3"/>
      <c r="AE1439" s="3"/>
      <c r="AF1439" s="3"/>
      <c r="AG1439" s="11"/>
      <c r="AH1439" s="3"/>
      <c r="AI1439" s="3"/>
      <c r="AJ1439" s="2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  <c r="CN1439" s="2"/>
      <c r="CO1439" s="2"/>
      <c r="CP1439" s="2"/>
      <c r="CQ1439" s="2"/>
      <c r="CR1439" s="2"/>
      <c r="CS1439" s="2"/>
      <c r="CT1439" s="2"/>
      <c r="CU1439" s="2"/>
      <c r="CV1439" s="2"/>
      <c r="CW1439" s="2"/>
      <c r="CX1439" s="2"/>
      <c r="CY1439" s="2"/>
      <c r="CZ1439" s="2"/>
      <c r="DA1439" s="2"/>
      <c r="DB1439" s="2"/>
      <c r="DC1439" s="2"/>
      <c r="DD1439" s="2"/>
      <c r="DE1439" s="2"/>
      <c r="DF1439" s="2"/>
      <c r="DG1439" s="2"/>
      <c r="DH1439" s="2"/>
      <c r="DI1439" s="2"/>
      <c r="DJ1439" s="2"/>
      <c r="DK1439" s="2"/>
      <c r="DL1439" s="2"/>
      <c r="DM1439" s="2"/>
      <c r="DN1439" s="2"/>
      <c r="DO1439" s="2"/>
      <c r="DP1439" s="2"/>
      <c r="DQ1439" s="2"/>
      <c r="DR1439" s="2"/>
      <c r="DS1439" s="2"/>
      <c r="DT1439" s="2"/>
      <c r="DU1439" s="2"/>
      <c r="DV1439" s="2"/>
      <c r="DW1439" s="2"/>
      <c r="DX1439" s="2"/>
      <c r="DY1439" s="2"/>
      <c r="DZ1439" s="2"/>
      <c r="EA1439" s="2"/>
      <c r="EB1439" s="2"/>
      <c r="EC1439" s="2"/>
      <c r="ED1439" s="2"/>
      <c r="EE1439" s="2"/>
      <c r="EF1439" s="2"/>
      <c r="EG1439" s="2"/>
      <c r="EH1439" s="2"/>
      <c r="EI1439" s="2"/>
      <c r="EJ1439" s="2"/>
      <c r="EK1439" s="2"/>
      <c r="EL1439" s="2"/>
      <c r="EM1439" s="2"/>
      <c r="EN1439" s="2"/>
      <c r="EO1439" s="2"/>
      <c r="EP1439" s="2"/>
      <c r="EQ1439" s="2"/>
      <c r="ER1439" s="2"/>
      <c r="ES1439" s="2"/>
      <c r="ET1439" s="2"/>
      <c r="EU1439" s="2"/>
      <c r="EV1439" s="2"/>
      <c r="EW1439" s="2"/>
      <c r="EX1439" s="2"/>
      <c r="EY1439" s="2"/>
    </row>
    <row r="1440" spans="1:155" x14ac:dyDescent="0.15">
      <c r="A1440" s="115"/>
      <c r="B1440" s="116"/>
      <c r="C1440" s="7"/>
      <c r="D1440" s="95"/>
      <c r="E1440" s="93"/>
      <c r="F1440" s="14"/>
      <c r="G1440" s="14"/>
      <c r="H1440" s="14"/>
      <c r="I1440" s="14"/>
      <c r="J1440" s="13"/>
      <c r="K1440" s="29"/>
      <c r="L1440" s="2"/>
      <c r="M1440" s="17"/>
      <c r="N1440" s="12"/>
      <c r="O1440" s="12"/>
      <c r="P1440" s="17"/>
      <c r="Q1440" s="14"/>
      <c r="R1440" s="20"/>
      <c r="S1440" s="14"/>
      <c r="T1440" s="4"/>
      <c r="U1440" s="29"/>
      <c r="V1440" s="3"/>
      <c r="W1440" s="3"/>
      <c r="X1440" s="3"/>
      <c r="Y1440" s="29"/>
      <c r="Z1440" s="3"/>
      <c r="AA1440" s="1"/>
      <c r="AB1440" s="3"/>
      <c r="AC1440" s="3"/>
      <c r="AD1440" s="3"/>
      <c r="AE1440" s="3"/>
      <c r="AF1440" s="3"/>
      <c r="AG1440" s="11"/>
      <c r="AH1440" s="3"/>
      <c r="AI1440" s="3"/>
      <c r="AJ1440" s="2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  <c r="CN1440" s="2"/>
      <c r="CO1440" s="2"/>
      <c r="CP1440" s="2"/>
      <c r="CQ1440" s="2"/>
      <c r="CR1440" s="2"/>
      <c r="CS1440" s="2"/>
      <c r="CT1440" s="2"/>
      <c r="CU1440" s="2"/>
      <c r="CV1440" s="2"/>
      <c r="CW1440" s="2"/>
      <c r="CX1440" s="2"/>
      <c r="CY1440" s="2"/>
      <c r="CZ1440" s="2"/>
      <c r="DA1440" s="2"/>
      <c r="DB1440" s="2"/>
      <c r="DC1440" s="2"/>
      <c r="DD1440" s="2"/>
      <c r="DE1440" s="2"/>
      <c r="DF1440" s="2"/>
      <c r="DG1440" s="2"/>
      <c r="DH1440" s="2"/>
      <c r="DI1440" s="2"/>
      <c r="DJ1440" s="2"/>
      <c r="DK1440" s="2"/>
      <c r="DL1440" s="2"/>
      <c r="DM1440" s="2"/>
      <c r="DN1440" s="2"/>
      <c r="DO1440" s="2"/>
      <c r="DP1440" s="2"/>
      <c r="DQ1440" s="2"/>
      <c r="DR1440" s="2"/>
      <c r="DS1440" s="2"/>
      <c r="DT1440" s="2"/>
      <c r="DU1440" s="2"/>
      <c r="DV1440" s="2"/>
      <c r="DW1440" s="2"/>
      <c r="DX1440" s="2"/>
      <c r="DY1440" s="2"/>
      <c r="DZ1440" s="2"/>
      <c r="EA1440" s="2"/>
      <c r="EB1440" s="2"/>
      <c r="EC1440" s="2"/>
      <c r="ED1440" s="2"/>
      <c r="EE1440" s="2"/>
      <c r="EF1440" s="2"/>
      <c r="EG1440" s="2"/>
      <c r="EH1440" s="2"/>
      <c r="EI1440" s="2"/>
      <c r="EJ1440" s="2"/>
      <c r="EK1440" s="2"/>
      <c r="EL1440" s="2"/>
      <c r="EM1440" s="2"/>
      <c r="EN1440" s="2"/>
      <c r="EO1440" s="2"/>
      <c r="EP1440" s="2"/>
      <c r="EQ1440" s="2"/>
      <c r="ER1440" s="2"/>
      <c r="ES1440" s="2"/>
      <c r="ET1440" s="2"/>
      <c r="EU1440" s="2"/>
      <c r="EV1440" s="2"/>
      <c r="EW1440" s="2"/>
      <c r="EX1440" s="2"/>
      <c r="EY1440" s="2"/>
    </row>
    <row r="1441" spans="1:155" x14ac:dyDescent="0.15">
      <c r="A1441" s="115"/>
      <c r="B1441" s="116"/>
      <c r="C1441" s="7"/>
      <c r="D1441" s="95"/>
      <c r="E1441" s="93"/>
      <c r="F1441" s="14"/>
      <c r="G1441" s="14"/>
      <c r="H1441" s="14"/>
      <c r="I1441" s="14"/>
      <c r="J1441" s="13"/>
      <c r="K1441" s="29"/>
      <c r="L1441" s="2"/>
      <c r="M1441" s="17"/>
      <c r="N1441" s="12"/>
      <c r="O1441" s="12"/>
      <c r="P1441" s="17"/>
      <c r="Q1441" s="14"/>
      <c r="R1441" s="20"/>
      <c r="S1441" s="14"/>
      <c r="T1441" s="4"/>
      <c r="U1441" s="29"/>
      <c r="V1441" s="3"/>
      <c r="W1441" s="3"/>
      <c r="X1441" s="3"/>
      <c r="Y1441" s="29"/>
      <c r="Z1441" s="3"/>
      <c r="AA1441" s="1"/>
      <c r="AB1441" s="3"/>
      <c r="AC1441" s="3"/>
      <c r="AD1441" s="3"/>
      <c r="AE1441" s="3"/>
      <c r="AF1441" s="3"/>
      <c r="AG1441" s="11"/>
      <c r="AH1441" s="3"/>
      <c r="AI1441" s="3"/>
      <c r="AJ1441" s="2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  <c r="CN1441" s="2"/>
      <c r="CO1441" s="2"/>
      <c r="CP1441" s="2"/>
      <c r="CQ1441" s="2"/>
      <c r="CR1441" s="2"/>
      <c r="CS1441" s="2"/>
      <c r="CT1441" s="2"/>
      <c r="CU1441" s="2"/>
      <c r="CV1441" s="2"/>
      <c r="CW1441" s="2"/>
      <c r="CX1441" s="2"/>
      <c r="CY1441" s="2"/>
      <c r="CZ1441" s="2"/>
      <c r="DA1441" s="2"/>
      <c r="DB1441" s="2"/>
      <c r="DC1441" s="2"/>
      <c r="DD1441" s="2"/>
      <c r="DE1441" s="2"/>
      <c r="DF1441" s="2"/>
      <c r="DG1441" s="2"/>
      <c r="DH1441" s="2"/>
      <c r="DI1441" s="2"/>
      <c r="DJ1441" s="2"/>
      <c r="DK1441" s="2"/>
      <c r="DL1441" s="2"/>
      <c r="DM1441" s="2"/>
      <c r="DN1441" s="2"/>
      <c r="DO1441" s="2"/>
      <c r="DP1441" s="2"/>
      <c r="DQ1441" s="2"/>
      <c r="DR1441" s="2"/>
      <c r="DS1441" s="2"/>
      <c r="DT1441" s="2"/>
      <c r="DU1441" s="2"/>
      <c r="DV1441" s="2"/>
      <c r="DW1441" s="2"/>
      <c r="DX1441" s="2"/>
      <c r="DY1441" s="2"/>
      <c r="DZ1441" s="2"/>
      <c r="EA1441" s="2"/>
      <c r="EB1441" s="2"/>
      <c r="EC1441" s="2"/>
      <c r="ED1441" s="2"/>
      <c r="EE1441" s="2"/>
      <c r="EF1441" s="2"/>
      <c r="EG1441" s="2"/>
      <c r="EH1441" s="2"/>
      <c r="EI1441" s="2"/>
      <c r="EJ1441" s="2"/>
      <c r="EK1441" s="2"/>
      <c r="EL1441" s="2"/>
      <c r="EM1441" s="2"/>
      <c r="EN1441" s="2"/>
      <c r="EO1441" s="2"/>
      <c r="EP1441" s="2"/>
      <c r="EQ1441" s="2"/>
      <c r="ER1441" s="2"/>
      <c r="ES1441" s="2"/>
      <c r="ET1441" s="2"/>
      <c r="EU1441" s="2"/>
      <c r="EV1441" s="2"/>
      <c r="EW1441" s="2"/>
      <c r="EX1441" s="2"/>
      <c r="EY1441" s="2"/>
    </row>
    <row r="1442" spans="1:155" x14ac:dyDescent="0.15">
      <c r="A1442" s="115"/>
      <c r="B1442" s="116"/>
      <c r="C1442" s="7"/>
      <c r="D1442" s="95"/>
      <c r="E1442" s="93"/>
      <c r="F1442" s="14"/>
      <c r="G1442" s="14"/>
      <c r="H1442" s="14"/>
      <c r="I1442" s="14"/>
      <c r="J1442" s="13"/>
      <c r="K1442" s="29"/>
      <c r="L1442" s="2"/>
      <c r="M1442" s="17"/>
      <c r="N1442" s="12"/>
      <c r="O1442" s="12"/>
      <c r="P1442" s="17"/>
      <c r="Q1442" s="14"/>
      <c r="R1442" s="20"/>
      <c r="S1442" s="14"/>
      <c r="T1442" s="4"/>
      <c r="U1442" s="29"/>
      <c r="V1442" s="3"/>
      <c r="W1442" s="3"/>
      <c r="X1442" s="3"/>
      <c r="Y1442" s="29"/>
      <c r="Z1442" s="3"/>
      <c r="AA1442" s="1"/>
      <c r="AB1442" s="3"/>
      <c r="AC1442" s="3"/>
      <c r="AD1442" s="3"/>
      <c r="AE1442" s="3"/>
      <c r="AF1442" s="3"/>
      <c r="AG1442" s="11"/>
      <c r="AH1442" s="3"/>
      <c r="AI1442" s="3"/>
      <c r="AJ1442" s="2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  <c r="CN1442" s="2"/>
      <c r="CO1442" s="2"/>
      <c r="CP1442" s="2"/>
      <c r="CQ1442" s="2"/>
      <c r="CR1442" s="2"/>
      <c r="CS1442" s="2"/>
      <c r="CT1442" s="2"/>
      <c r="CU1442" s="2"/>
      <c r="CV1442" s="2"/>
      <c r="CW1442" s="2"/>
      <c r="CX1442" s="2"/>
      <c r="CY1442" s="2"/>
      <c r="CZ1442" s="2"/>
      <c r="DA1442" s="2"/>
      <c r="DB1442" s="2"/>
      <c r="DC1442" s="2"/>
      <c r="DD1442" s="2"/>
      <c r="DE1442" s="2"/>
      <c r="DF1442" s="2"/>
      <c r="DG1442" s="2"/>
      <c r="DH1442" s="2"/>
      <c r="DI1442" s="2"/>
      <c r="DJ1442" s="2"/>
      <c r="DK1442" s="2"/>
      <c r="DL1442" s="2"/>
      <c r="DM1442" s="2"/>
      <c r="DN1442" s="2"/>
      <c r="DO1442" s="2"/>
      <c r="DP1442" s="2"/>
      <c r="DQ1442" s="2"/>
      <c r="DR1442" s="2"/>
      <c r="DS1442" s="2"/>
      <c r="DT1442" s="2"/>
      <c r="DU1442" s="2"/>
      <c r="DV1442" s="2"/>
      <c r="DW1442" s="2"/>
      <c r="DX1442" s="2"/>
      <c r="DY1442" s="2"/>
      <c r="DZ1442" s="2"/>
      <c r="EA1442" s="2"/>
      <c r="EB1442" s="2"/>
      <c r="EC1442" s="2"/>
      <c r="ED1442" s="2"/>
      <c r="EE1442" s="2"/>
      <c r="EF1442" s="2"/>
      <c r="EG1442" s="2"/>
      <c r="EH1442" s="2"/>
      <c r="EI1442" s="2"/>
      <c r="EJ1442" s="2"/>
      <c r="EK1442" s="2"/>
      <c r="EL1442" s="2"/>
      <c r="EM1442" s="2"/>
      <c r="EN1442" s="2"/>
      <c r="EO1442" s="2"/>
      <c r="EP1442" s="2"/>
      <c r="EQ1442" s="2"/>
      <c r="ER1442" s="2"/>
      <c r="ES1442" s="2"/>
      <c r="ET1442" s="2"/>
      <c r="EU1442" s="2"/>
      <c r="EV1442" s="2"/>
      <c r="EW1442" s="2"/>
      <c r="EX1442" s="2"/>
      <c r="EY1442" s="2"/>
    </row>
    <row r="1443" spans="1:155" x14ac:dyDescent="0.15">
      <c r="A1443" s="115"/>
      <c r="B1443" s="116"/>
      <c r="C1443" s="7"/>
      <c r="D1443" s="95"/>
      <c r="E1443" s="93"/>
      <c r="F1443" s="14"/>
      <c r="G1443" s="14"/>
      <c r="H1443" s="14"/>
      <c r="I1443" s="14"/>
      <c r="J1443" s="13"/>
      <c r="K1443" s="29"/>
      <c r="L1443" s="2"/>
      <c r="M1443" s="17"/>
      <c r="N1443" s="12"/>
      <c r="O1443" s="12"/>
      <c r="P1443" s="17"/>
      <c r="Q1443" s="14"/>
      <c r="R1443" s="20"/>
      <c r="S1443" s="14"/>
      <c r="T1443" s="4"/>
      <c r="U1443" s="29"/>
      <c r="V1443" s="3"/>
      <c r="W1443" s="3"/>
      <c r="X1443" s="3"/>
      <c r="Y1443" s="29"/>
      <c r="Z1443" s="3"/>
      <c r="AA1443" s="1"/>
      <c r="AB1443" s="3"/>
      <c r="AC1443" s="3"/>
      <c r="AD1443" s="3"/>
      <c r="AE1443" s="3"/>
      <c r="AF1443" s="3"/>
      <c r="AG1443" s="11"/>
      <c r="AH1443" s="3"/>
      <c r="AI1443" s="3"/>
      <c r="AJ1443" s="2"/>
      <c r="AK1443" s="2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  <c r="CN1443" s="2"/>
      <c r="CO1443" s="2"/>
      <c r="CP1443" s="2"/>
      <c r="CQ1443" s="2"/>
      <c r="CR1443" s="2"/>
      <c r="CS1443" s="2"/>
      <c r="CT1443" s="2"/>
      <c r="CU1443" s="2"/>
      <c r="CV1443" s="2"/>
      <c r="CW1443" s="2"/>
      <c r="CX1443" s="2"/>
      <c r="CY1443" s="2"/>
      <c r="CZ1443" s="2"/>
      <c r="DA1443" s="2"/>
      <c r="DB1443" s="2"/>
      <c r="DC1443" s="2"/>
      <c r="DD1443" s="2"/>
      <c r="DE1443" s="2"/>
      <c r="DF1443" s="2"/>
      <c r="DG1443" s="2"/>
      <c r="DH1443" s="2"/>
      <c r="DI1443" s="2"/>
      <c r="DJ1443" s="2"/>
      <c r="DK1443" s="2"/>
      <c r="DL1443" s="2"/>
      <c r="DM1443" s="2"/>
      <c r="DN1443" s="2"/>
      <c r="DO1443" s="2"/>
      <c r="DP1443" s="2"/>
      <c r="DQ1443" s="2"/>
      <c r="DR1443" s="2"/>
      <c r="DS1443" s="2"/>
      <c r="DT1443" s="2"/>
      <c r="DU1443" s="2"/>
      <c r="DV1443" s="2"/>
      <c r="DW1443" s="2"/>
      <c r="DX1443" s="2"/>
      <c r="DY1443" s="2"/>
      <c r="DZ1443" s="2"/>
      <c r="EA1443" s="2"/>
      <c r="EB1443" s="2"/>
      <c r="EC1443" s="2"/>
      <c r="ED1443" s="2"/>
      <c r="EE1443" s="2"/>
      <c r="EF1443" s="2"/>
      <c r="EG1443" s="2"/>
      <c r="EH1443" s="2"/>
      <c r="EI1443" s="2"/>
      <c r="EJ1443" s="2"/>
      <c r="EK1443" s="2"/>
      <c r="EL1443" s="2"/>
      <c r="EM1443" s="2"/>
      <c r="EN1443" s="2"/>
      <c r="EO1443" s="2"/>
      <c r="EP1443" s="2"/>
      <c r="EQ1443" s="2"/>
      <c r="ER1443" s="2"/>
      <c r="ES1443" s="2"/>
      <c r="ET1443" s="2"/>
      <c r="EU1443" s="2"/>
      <c r="EV1443" s="2"/>
      <c r="EW1443" s="2"/>
      <c r="EX1443" s="2"/>
      <c r="EY1443" s="2"/>
    </row>
    <row r="1444" spans="1:155" x14ac:dyDescent="0.15">
      <c r="A1444" s="115"/>
      <c r="B1444" s="116"/>
      <c r="C1444" s="7"/>
      <c r="D1444" s="95"/>
      <c r="E1444" s="93"/>
      <c r="F1444" s="14"/>
      <c r="G1444" s="14"/>
      <c r="H1444" s="14"/>
      <c r="I1444" s="14"/>
      <c r="J1444" s="13"/>
      <c r="K1444" s="29"/>
      <c r="L1444" s="2"/>
      <c r="M1444" s="17"/>
      <c r="N1444" s="12"/>
      <c r="O1444" s="12"/>
      <c r="P1444" s="17"/>
      <c r="Q1444" s="14"/>
      <c r="R1444" s="20"/>
      <c r="S1444" s="14"/>
      <c r="T1444" s="4"/>
      <c r="U1444" s="29"/>
      <c r="V1444" s="3"/>
      <c r="W1444" s="3"/>
      <c r="X1444" s="3"/>
      <c r="Y1444" s="29"/>
      <c r="Z1444" s="3"/>
      <c r="AA1444" s="1"/>
      <c r="AB1444" s="3"/>
      <c r="AC1444" s="3"/>
      <c r="AD1444" s="3"/>
      <c r="AE1444" s="3"/>
      <c r="AF1444" s="3"/>
      <c r="AG1444" s="11"/>
      <c r="AH1444" s="3"/>
      <c r="AI1444" s="3"/>
      <c r="AJ1444" s="2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  <c r="CN1444" s="2"/>
      <c r="CO1444" s="2"/>
      <c r="CP1444" s="2"/>
      <c r="CQ1444" s="2"/>
      <c r="CR1444" s="2"/>
      <c r="CS1444" s="2"/>
      <c r="CT1444" s="2"/>
      <c r="CU1444" s="2"/>
      <c r="CV1444" s="2"/>
      <c r="CW1444" s="2"/>
      <c r="CX1444" s="2"/>
      <c r="CY1444" s="2"/>
      <c r="CZ1444" s="2"/>
      <c r="DA1444" s="2"/>
      <c r="DB1444" s="2"/>
      <c r="DC1444" s="2"/>
      <c r="DD1444" s="2"/>
      <c r="DE1444" s="2"/>
      <c r="DF1444" s="2"/>
      <c r="DG1444" s="2"/>
      <c r="DH1444" s="2"/>
      <c r="DI1444" s="2"/>
      <c r="DJ1444" s="2"/>
      <c r="DK1444" s="2"/>
      <c r="DL1444" s="2"/>
      <c r="DM1444" s="2"/>
      <c r="DN1444" s="2"/>
      <c r="DO1444" s="2"/>
      <c r="DP1444" s="2"/>
      <c r="DQ1444" s="2"/>
      <c r="DR1444" s="2"/>
      <c r="DS1444" s="2"/>
      <c r="DT1444" s="2"/>
      <c r="DU1444" s="2"/>
      <c r="DV1444" s="2"/>
      <c r="DW1444" s="2"/>
      <c r="DX1444" s="2"/>
      <c r="DY1444" s="2"/>
      <c r="DZ1444" s="2"/>
      <c r="EA1444" s="2"/>
      <c r="EB1444" s="2"/>
      <c r="EC1444" s="2"/>
      <c r="ED1444" s="2"/>
      <c r="EE1444" s="2"/>
      <c r="EF1444" s="2"/>
      <c r="EG1444" s="2"/>
      <c r="EH1444" s="2"/>
      <c r="EI1444" s="2"/>
      <c r="EJ1444" s="2"/>
      <c r="EK1444" s="2"/>
      <c r="EL1444" s="2"/>
      <c r="EM1444" s="2"/>
      <c r="EN1444" s="2"/>
      <c r="EO1444" s="2"/>
      <c r="EP1444" s="2"/>
      <c r="EQ1444" s="2"/>
      <c r="ER1444" s="2"/>
      <c r="ES1444" s="2"/>
      <c r="ET1444" s="2"/>
      <c r="EU1444" s="2"/>
      <c r="EV1444" s="2"/>
      <c r="EW1444" s="2"/>
      <c r="EX1444" s="2"/>
      <c r="EY1444" s="2"/>
    </row>
    <row r="1445" spans="1:155" x14ac:dyDescent="0.15">
      <c r="A1445" s="115"/>
      <c r="B1445" s="116"/>
      <c r="C1445" s="7"/>
      <c r="D1445" s="95"/>
      <c r="E1445" s="93"/>
      <c r="F1445" s="14"/>
      <c r="G1445" s="14"/>
      <c r="H1445" s="14"/>
      <c r="I1445" s="14"/>
      <c r="J1445" s="13"/>
      <c r="K1445" s="29"/>
      <c r="L1445" s="2"/>
      <c r="M1445" s="17"/>
      <c r="N1445" s="12"/>
      <c r="O1445" s="12"/>
      <c r="P1445" s="17"/>
      <c r="Q1445" s="14"/>
      <c r="R1445" s="20"/>
      <c r="S1445" s="14"/>
      <c r="T1445" s="4"/>
      <c r="U1445" s="29"/>
      <c r="V1445" s="3"/>
      <c r="W1445" s="3"/>
      <c r="X1445" s="3"/>
      <c r="Y1445" s="29"/>
      <c r="Z1445" s="3"/>
      <c r="AA1445" s="1"/>
      <c r="AB1445" s="3"/>
      <c r="AC1445" s="3"/>
      <c r="AD1445" s="3"/>
      <c r="AE1445" s="3"/>
      <c r="AF1445" s="3"/>
      <c r="AG1445" s="11"/>
      <c r="AH1445" s="3"/>
      <c r="AI1445" s="3"/>
      <c r="AJ1445" s="2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  <c r="CN1445" s="2"/>
      <c r="CO1445" s="2"/>
      <c r="CP1445" s="2"/>
      <c r="CQ1445" s="2"/>
      <c r="CR1445" s="2"/>
      <c r="CS1445" s="2"/>
      <c r="CT1445" s="2"/>
      <c r="CU1445" s="2"/>
      <c r="CV1445" s="2"/>
      <c r="CW1445" s="2"/>
      <c r="CX1445" s="2"/>
      <c r="CY1445" s="2"/>
      <c r="CZ1445" s="2"/>
      <c r="DA1445" s="2"/>
      <c r="DB1445" s="2"/>
      <c r="DC1445" s="2"/>
      <c r="DD1445" s="2"/>
      <c r="DE1445" s="2"/>
      <c r="DF1445" s="2"/>
      <c r="DG1445" s="2"/>
      <c r="DH1445" s="2"/>
      <c r="DI1445" s="2"/>
      <c r="DJ1445" s="2"/>
      <c r="DK1445" s="2"/>
      <c r="DL1445" s="2"/>
      <c r="DM1445" s="2"/>
      <c r="DN1445" s="2"/>
      <c r="DO1445" s="2"/>
      <c r="DP1445" s="2"/>
      <c r="DQ1445" s="2"/>
      <c r="DR1445" s="2"/>
      <c r="DS1445" s="2"/>
      <c r="DT1445" s="2"/>
      <c r="DU1445" s="2"/>
      <c r="DV1445" s="2"/>
      <c r="DW1445" s="2"/>
      <c r="DX1445" s="2"/>
      <c r="DY1445" s="2"/>
      <c r="DZ1445" s="2"/>
      <c r="EA1445" s="2"/>
      <c r="EB1445" s="2"/>
      <c r="EC1445" s="2"/>
      <c r="ED1445" s="2"/>
      <c r="EE1445" s="2"/>
      <c r="EF1445" s="2"/>
      <c r="EG1445" s="2"/>
      <c r="EH1445" s="2"/>
      <c r="EI1445" s="2"/>
      <c r="EJ1445" s="2"/>
      <c r="EK1445" s="2"/>
      <c r="EL1445" s="2"/>
      <c r="EM1445" s="2"/>
      <c r="EN1445" s="2"/>
      <c r="EO1445" s="2"/>
      <c r="EP1445" s="2"/>
      <c r="EQ1445" s="2"/>
      <c r="ER1445" s="2"/>
      <c r="ES1445" s="2"/>
      <c r="ET1445" s="2"/>
      <c r="EU1445" s="2"/>
      <c r="EV1445" s="2"/>
      <c r="EW1445" s="2"/>
      <c r="EX1445" s="2"/>
      <c r="EY1445" s="2"/>
    </row>
    <row r="1446" spans="1:155" x14ac:dyDescent="0.15">
      <c r="A1446" s="115"/>
      <c r="B1446" s="116"/>
      <c r="C1446" s="7"/>
      <c r="D1446" s="95"/>
      <c r="E1446" s="93"/>
      <c r="F1446" s="14"/>
      <c r="G1446" s="14"/>
      <c r="H1446" s="14"/>
      <c r="I1446" s="14"/>
      <c r="J1446" s="13"/>
      <c r="K1446" s="29"/>
      <c r="L1446" s="2"/>
      <c r="M1446" s="17"/>
      <c r="N1446" s="12"/>
      <c r="O1446" s="12"/>
      <c r="P1446" s="17"/>
      <c r="Q1446" s="14"/>
      <c r="R1446" s="20"/>
      <c r="S1446" s="14"/>
      <c r="T1446" s="4"/>
      <c r="U1446" s="29"/>
      <c r="V1446" s="3"/>
      <c r="W1446" s="3"/>
      <c r="X1446" s="3"/>
      <c r="Y1446" s="29"/>
      <c r="Z1446" s="3"/>
      <c r="AA1446" s="1"/>
      <c r="AB1446" s="3"/>
      <c r="AC1446" s="3"/>
      <c r="AD1446" s="3"/>
      <c r="AE1446" s="3"/>
      <c r="AF1446" s="3"/>
      <c r="AG1446" s="11"/>
      <c r="AH1446" s="3"/>
      <c r="AI1446" s="3"/>
      <c r="AJ1446" s="2"/>
      <c r="AK1446" s="2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  <c r="CN1446" s="2"/>
      <c r="CO1446" s="2"/>
      <c r="CP1446" s="2"/>
      <c r="CQ1446" s="2"/>
      <c r="CR1446" s="2"/>
      <c r="CS1446" s="2"/>
      <c r="CT1446" s="2"/>
      <c r="CU1446" s="2"/>
      <c r="CV1446" s="2"/>
      <c r="CW1446" s="2"/>
      <c r="CX1446" s="2"/>
      <c r="CY1446" s="2"/>
      <c r="CZ1446" s="2"/>
      <c r="DA1446" s="2"/>
      <c r="DB1446" s="2"/>
      <c r="DC1446" s="2"/>
      <c r="DD1446" s="2"/>
      <c r="DE1446" s="2"/>
      <c r="DF1446" s="2"/>
      <c r="DG1446" s="2"/>
      <c r="DH1446" s="2"/>
      <c r="DI1446" s="2"/>
      <c r="DJ1446" s="2"/>
      <c r="DK1446" s="2"/>
      <c r="DL1446" s="2"/>
      <c r="DM1446" s="2"/>
      <c r="DN1446" s="2"/>
      <c r="DO1446" s="2"/>
      <c r="DP1446" s="2"/>
      <c r="DQ1446" s="2"/>
      <c r="DR1446" s="2"/>
      <c r="DS1446" s="2"/>
      <c r="DT1446" s="2"/>
      <c r="DU1446" s="2"/>
      <c r="DV1446" s="2"/>
      <c r="DW1446" s="2"/>
      <c r="DX1446" s="2"/>
      <c r="DY1446" s="2"/>
      <c r="DZ1446" s="2"/>
      <c r="EA1446" s="2"/>
      <c r="EB1446" s="2"/>
      <c r="EC1446" s="2"/>
      <c r="ED1446" s="2"/>
      <c r="EE1446" s="2"/>
      <c r="EF1446" s="2"/>
      <c r="EG1446" s="2"/>
      <c r="EH1446" s="2"/>
      <c r="EI1446" s="2"/>
      <c r="EJ1446" s="2"/>
      <c r="EK1446" s="2"/>
      <c r="EL1446" s="2"/>
      <c r="EM1446" s="2"/>
      <c r="EN1446" s="2"/>
      <c r="EO1446" s="2"/>
      <c r="EP1446" s="2"/>
      <c r="EQ1446" s="2"/>
      <c r="ER1446" s="2"/>
      <c r="ES1446" s="2"/>
      <c r="ET1446" s="2"/>
      <c r="EU1446" s="2"/>
      <c r="EV1446" s="2"/>
      <c r="EW1446" s="2"/>
      <c r="EX1446" s="2"/>
      <c r="EY1446" s="2"/>
    </row>
    <row r="1447" spans="1:155" x14ac:dyDescent="0.15">
      <c r="A1447" s="115"/>
      <c r="B1447" s="116"/>
      <c r="C1447" s="7"/>
      <c r="D1447" s="95"/>
      <c r="E1447" s="93"/>
      <c r="F1447" s="14"/>
      <c r="G1447" s="14"/>
      <c r="H1447" s="14"/>
      <c r="I1447" s="14"/>
      <c r="J1447" s="13"/>
      <c r="K1447" s="29"/>
      <c r="L1447" s="2"/>
      <c r="M1447" s="17"/>
      <c r="N1447" s="12"/>
      <c r="O1447" s="12"/>
      <c r="P1447" s="17"/>
      <c r="Q1447" s="14"/>
      <c r="R1447" s="20"/>
      <c r="S1447" s="14"/>
      <c r="T1447" s="4"/>
      <c r="U1447" s="29"/>
      <c r="V1447" s="3"/>
      <c r="W1447" s="3"/>
      <c r="X1447" s="3"/>
      <c r="Y1447" s="29"/>
      <c r="Z1447" s="3"/>
      <c r="AA1447" s="1"/>
      <c r="AB1447" s="3"/>
      <c r="AC1447" s="3"/>
      <c r="AD1447" s="3"/>
      <c r="AE1447" s="3"/>
      <c r="AF1447" s="3"/>
      <c r="AG1447" s="11"/>
      <c r="AH1447" s="3"/>
      <c r="AI1447" s="3"/>
      <c r="AJ1447" s="2"/>
      <c r="AK1447" s="2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  <c r="CN1447" s="2"/>
      <c r="CO1447" s="2"/>
      <c r="CP1447" s="2"/>
      <c r="CQ1447" s="2"/>
      <c r="CR1447" s="2"/>
      <c r="CS1447" s="2"/>
      <c r="CT1447" s="2"/>
      <c r="CU1447" s="2"/>
      <c r="CV1447" s="2"/>
      <c r="CW1447" s="2"/>
      <c r="CX1447" s="2"/>
      <c r="CY1447" s="2"/>
      <c r="CZ1447" s="2"/>
      <c r="DA1447" s="2"/>
      <c r="DB1447" s="2"/>
      <c r="DC1447" s="2"/>
      <c r="DD1447" s="2"/>
      <c r="DE1447" s="2"/>
      <c r="DF1447" s="2"/>
      <c r="DG1447" s="2"/>
      <c r="DH1447" s="2"/>
      <c r="DI1447" s="2"/>
      <c r="DJ1447" s="2"/>
      <c r="DK1447" s="2"/>
      <c r="DL1447" s="2"/>
      <c r="DM1447" s="2"/>
      <c r="DN1447" s="2"/>
      <c r="DO1447" s="2"/>
      <c r="DP1447" s="2"/>
      <c r="DQ1447" s="2"/>
      <c r="DR1447" s="2"/>
      <c r="DS1447" s="2"/>
      <c r="DT1447" s="2"/>
      <c r="DU1447" s="2"/>
      <c r="DV1447" s="2"/>
      <c r="DW1447" s="2"/>
      <c r="DX1447" s="2"/>
      <c r="DY1447" s="2"/>
      <c r="DZ1447" s="2"/>
      <c r="EA1447" s="2"/>
      <c r="EB1447" s="2"/>
      <c r="EC1447" s="2"/>
      <c r="ED1447" s="2"/>
      <c r="EE1447" s="2"/>
      <c r="EF1447" s="2"/>
      <c r="EG1447" s="2"/>
      <c r="EH1447" s="2"/>
      <c r="EI1447" s="2"/>
      <c r="EJ1447" s="2"/>
      <c r="EK1447" s="2"/>
      <c r="EL1447" s="2"/>
      <c r="EM1447" s="2"/>
      <c r="EN1447" s="2"/>
      <c r="EO1447" s="2"/>
      <c r="EP1447" s="2"/>
      <c r="EQ1447" s="2"/>
      <c r="ER1447" s="2"/>
      <c r="ES1447" s="2"/>
      <c r="ET1447" s="2"/>
      <c r="EU1447" s="2"/>
      <c r="EV1447" s="2"/>
      <c r="EW1447" s="2"/>
      <c r="EX1447" s="2"/>
      <c r="EY1447" s="2"/>
    </row>
    <row r="1448" spans="1:155" x14ac:dyDescent="0.15">
      <c r="A1448" s="115"/>
      <c r="B1448" s="116"/>
      <c r="C1448" s="7"/>
      <c r="D1448" s="95"/>
      <c r="E1448" s="93"/>
      <c r="F1448" s="14"/>
      <c r="G1448" s="14"/>
      <c r="H1448" s="14"/>
      <c r="I1448" s="14"/>
      <c r="J1448" s="13"/>
      <c r="K1448" s="29"/>
      <c r="L1448" s="2"/>
      <c r="M1448" s="17"/>
      <c r="N1448" s="12"/>
      <c r="O1448" s="12"/>
      <c r="P1448" s="17"/>
      <c r="Q1448" s="14"/>
      <c r="R1448" s="20"/>
      <c r="S1448" s="14"/>
      <c r="T1448" s="4"/>
      <c r="U1448" s="29"/>
      <c r="V1448" s="3"/>
      <c r="W1448" s="3"/>
      <c r="X1448" s="3"/>
      <c r="Y1448" s="29"/>
      <c r="Z1448" s="3"/>
      <c r="AA1448" s="1"/>
      <c r="AB1448" s="3"/>
      <c r="AC1448" s="3"/>
      <c r="AD1448" s="3"/>
      <c r="AE1448" s="3"/>
      <c r="AF1448" s="3"/>
      <c r="AG1448" s="11"/>
      <c r="AH1448" s="3"/>
      <c r="AI1448" s="3"/>
      <c r="AJ1448" s="2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  <c r="CN1448" s="2"/>
      <c r="CO1448" s="2"/>
      <c r="CP1448" s="2"/>
      <c r="CQ1448" s="2"/>
      <c r="CR1448" s="2"/>
      <c r="CS1448" s="2"/>
      <c r="CT1448" s="2"/>
      <c r="CU1448" s="2"/>
      <c r="CV1448" s="2"/>
      <c r="CW1448" s="2"/>
      <c r="CX1448" s="2"/>
      <c r="CY1448" s="2"/>
      <c r="CZ1448" s="2"/>
      <c r="DA1448" s="2"/>
      <c r="DB1448" s="2"/>
      <c r="DC1448" s="2"/>
      <c r="DD1448" s="2"/>
      <c r="DE1448" s="2"/>
      <c r="DF1448" s="2"/>
      <c r="DG1448" s="2"/>
      <c r="DH1448" s="2"/>
      <c r="DI1448" s="2"/>
      <c r="DJ1448" s="2"/>
      <c r="DK1448" s="2"/>
      <c r="DL1448" s="2"/>
      <c r="DM1448" s="2"/>
      <c r="DN1448" s="2"/>
      <c r="DO1448" s="2"/>
      <c r="DP1448" s="2"/>
      <c r="DQ1448" s="2"/>
      <c r="DR1448" s="2"/>
      <c r="DS1448" s="2"/>
      <c r="DT1448" s="2"/>
      <c r="DU1448" s="2"/>
      <c r="DV1448" s="2"/>
      <c r="DW1448" s="2"/>
      <c r="DX1448" s="2"/>
      <c r="DY1448" s="2"/>
      <c r="DZ1448" s="2"/>
      <c r="EA1448" s="2"/>
      <c r="EB1448" s="2"/>
      <c r="EC1448" s="2"/>
      <c r="ED1448" s="2"/>
      <c r="EE1448" s="2"/>
      <c r="EF1448" s="2"/>
      <c r="EG1448" s="2"/>
      <c r="EH1448" s="2"/>
      <c r="EI1448" s="2"/>
      <c r="EJ1448" s="2"/>
      <c r="EK1448" s="2"/>
      <c r="EL1448" s="2"/>
      <c r="EM1448" s="2"/>
      <c r="EN1448" s="2"/>
      <c r="EO1448" s="2"/>
      <c r="EP1448" s="2"/>
      <c r="EQ1448" s="2"/>
      <c r="ER1448" s="2"/>
      <c r="ES1448" s="2"/>
      <c r="ET1448" s="2"/>
      <c r="EU1448" s="2"/>
      <c r="EV1448" s="2"/>
      <c r="EW1448" s="2"/>
      <c r="EX1448" s="2"/>
      <c r="EY1448" s="2"/>
    </row>
    <row r="1449" spans="1:155" x14ac:dyDescent="0.15">
      <c r="A1449" s="115"/>
      <c r="B1449" s="116"/>
      <c r="C1449" s="7"/>
      <c r="D1449" s="95"/>
      <c r="E1449" s="93"/>
      <c r="F1449" s="14"/>
      <c r="G1449" s="14"/>
      <c r="H1449" s="14"/>
      <c r="I1449" s="14"/>
      <c r="J1449" s="13"/>
      <c r="K1449" s="29"/>
      <c r="L1449" s="2"/>
      <c r="M1449" s="17"/>
      <c r="N1449" s="12"/>
      <c r="O1449" s="12"/>
      <c r="P1449" s="17"/>
      <c r="Q1449" s="14"/>
      <c r="R1449" s="20"/>
      <c r="S1449" s="14"/>
      <c r="T1449" s="4"/>
      <c r="U1449" s="29"/>
      <c r="V1449" s="3"/>
      <c r="W1449" s="3"/>
      <c r="X1449" s="3"/>
      <c r="Y1449" s="29"/>
      <c r="Z1449" s="3"/>
      <c r="AA1449" s="1"/>
      <c r="AB1449" s="3"/>
      <c r="AC1449" s="3"/>
      <c r="AD1449" s="3"/>
      <c r="AE1449" s="3"/>
      <c r="AF1449" s="3"/>
      <c r="AG1449" s="11"/>
      <c r="AH1449" s="3"/>
      <c r="AI1449" s="3"/>
      <c r="AJ1449" s="2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  <c r="CN1449" s="2"/>
      <c r="CO1449" s="2"/>
      <c r="CP1449" s="2"/>
      <c r="CQ1449" s="2"/>
      <c r="CR1449" s="2"/>
      <c r="CS1449" s="2"/>
      <c r="CT1449" s="2"/>
      <c r="CU1449" s="2"/>
      <c r="CV1449" s="2"/>
      <c r="CW1449" s="2"/>
      <c r="CX1449" s="2"/>
      <c r="CY1449" s="2"/>
      <c r="CZ1449" s="2"/>
      <c r="DA1449" s="2"/>
      <c r="DB1449" s="2"/>
      <c r="DC1449" s="2"/>
      <c r="DD1449" s="2"/>
      <c r="DE1449" s="2"/>
      <c r="DF1449" s="2"/>
      <c r="DG1449" s="2"/>
      <c r="DH1449" s="2"/>
      <c r="DI1449" s="2"/>
      <c r="DJ1449" s="2"/>
      <c r="DK1449" s="2"/>
      <c r="DL1449" s="2"/>
      <c r="DM1449" s="2"/>
      <c r="DN1449" s="2"/>
      <c r="DO1449" s="2"/>
      <c r="DP1449" s="2"/>
      <c r="DQ1449" s="2"/>
      <c r="DR1449" s="2"/>
      <c r="DS1449" s="2"/>
      <c r="DT1449" s="2"/>
      <c r="DU1449" s="2"/>
      <c r="DV1449" s="2"/>
      <c r="DW1449" s="2"/>
      <c r="DX1449" s="2"/>
      <c r="DY1449" s="2"/>
      <c r="DZ1449" s="2"/>
      <c r="EA1449" s="2"/>
      <c r="EB1449" s="2"/>
      <c r="EC1449" s="2"/>
      <c r="ED1449" s="2"/>
      <c r="EE1449" s="2"/>
      <c r="EF1449" s="2"/>
      <c r="EG1449" s="2"/>
      <c r="EH1449" s="2"/>
      <c r="EI1449" s="2"/>
      <c r="EJ1449" s="2"/>
      <c r="EK1449" s="2"/>
      <c r="EL1449" s="2"/>
      <c r="EM1449" s="2"/>
      <c r="EN1449" s="2"/>
      <c r="EO1449" s="2"/>
      <c r="EP1449" s="2"/>
      <c r="EQ1449" s="2"/>
      <c r="ER1449" s="2"/>
      <c r="ES1449" s="2"/>
      <c r="ET1449" s="2"/>
      <c r="EU1449" s="2"/>
      <c r="EV1449" s="2"/>
      <c r="EW1449" s="2"/>
      <c r="EX1449" s="2"/>
      <c r="EY1449" s="2"/>
    </row>
    <row r="1450" spans="1:155" x14ac:dyDescent="0.15">
      <c r="A1450" s="115"/>
      <c r="B1450" s="116"/>
      <c r="C1450" s="7"/>
      <c r="D1450" s="95"/>
      <c r="E1450" s="93"/>
      <c r="F1450" s="14"/>
      <c r="G1450" s="14"/>
      <c r="H1450" s="14"/>
      <c r="I1450" s="14"/>
      <c r="J1450" s="13"/>
      <c r="K1450" s="29"/>
      <c r="L1450" s="2"/>
      <c r="M1450" s="17"/>
      <c r="N1450" s="12"/>
      <c r="O1450" s="12"/>
      <c r="P1450" s="17"/>
      <c r="Q1450" s="14"/>
      <c r="R1450" s="20"/>
      <c r="S1450" s="14"/>
      <c r="T1450" s="4"/>
      <c r="U1450" s="29"/>
      <c r="V1450" s="3"/>
      <c r="W1450" s="3"/>
      <c r="X1450" s="3"/>
      <c r="Y1450" s="29"/>
      <c r="Z1450" s="3"/>
      <c r="AA1450" s="1"/>
      <c r="AB1450" s="3"/>
      <c r="AC1450" s="3"/>
      <c r="AD1450" s="3"/>
      <c r="AE1450" s="3"/>
      <c r="AF1450" s="3"/>
      <c r="AG1450" s="11"/>
      <c r="AH1450" s="3"/>
      <c r="AI1450" s="3"/>
      <c r="AJ1450" s="2"/>
      <c r="AK1450" s="2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  <c r="CN1450" s="2"/>
      <c r="CO1450" s="2"/>
      <c r="CP1450" s="2"/>
      <c r="CQ1450" s="2"/>
      <c r="CR1450" s="2"/>
      <c r="CS1450" s="2"/>
      <c r="CT1450" s="2"/>
      <c r="CU1450" s="2"/>
      <c r="CV1450" s="2"/>
      <c r="CW1450" s="2"/>
      <c r="CX1450" s="2"/>
      <c r="CY1450" s="2"/>
      <c r="CZ1450" s="2"/>
      <c r="DA1450" s="2"/>
      <c r="DB1450" s="2"/>
      <c r="DC1450" s="2"/>
      <c r="DD1450" s="2"/>
      <c r="DE1450" s="2"/>
      <c r="DF1450" s="2"/>
      <c r="DG1450" s="2"/>
      <c r="DH1450" s="2"/>
      <c r="DI1450" s="2"/>
      <c r="DJ1450" s="2"/>
      <c r="DK1450" s="2"/>
      <c r="DL1450" s="2"/>
      <c r="DM1450" s="2"/>
      <c r="DN1450" s="2"/>
      <c r="DO1450" s="2"/>
      <c r="DP1450" s="2"/>
      <c r="DQ1450" s="2"/>
      <c r="DR1450" s="2"/>
      <c r="DS1450" s="2"/>
      <c r="DT1450" s="2"/>
      <c r="DU1450" s="2"/>
      <c r="DV1450" s="2"/>
      <c r="DW1450" s="2"/>
      <c r="DX1450" s="2"/>
      <c r="DY1450" s="2"/>
      <c r="DZ1450" s="2"/>
      <c r="EA1450" s="2"/>
      <c r="EB1450" s="2"/>
      <c r="EC1450" s="2"/>
      <c r="ED1450" s="2"/>
      <c r="EE1450" s="2"/>
      <c r="EF1450" s="2"/>
      <c r="EG1450" s="2"/>
      <c r="EH1450" s="2"/>
      <c r="EI1450" s="2"/>
      <c r="EJ1450" s="2"/>
      <c r="EK1450" s="2"/>
      <c r="EL1450" s="2"/>
      <c r="EM1450" s="2"/>
      <c r="EN1450" s="2"/>
      <c r="EO1450" s="2"/>
      <c r="EP1450" s="2"/>
      <c r="EQ1450" s="2"/>
      <c r="ER1450" s="2"/>
      <c r="ES1450" s="2"/>
      <c r="ET1450" s="2"/>
      <c r="EU1450" s="2"/>
      <c r="EV1450" s="2"/>
      <c r="EW1450" s="2"/>
      <c r="EX1450" s="2"/>
      <c r="EY1450" s="2"/>
    </row>
    <row r="1451" spans="1:155" x14ac:dyDescent="0.15">
      <c r="A1451" s="115"/>
      <c r="B1451" s="116"/>
      <c r="C1451" s="7"/>
      <c r="D1451" s="95"/>
      <c r="E1451" s="93"/>
      <c r="F1451" s="14"/>
      <c r="G1451" s="14"/>
      <c r="H1451" s="14"/>
      <c r="I1451" s="14"/>
      <c r="J1451" s="13"/>
      <c r="K1451" s="29"/>
      <c r="L1451" s="2"/>
      <c r="M1451" s="17"/>
      <c r="N1451" s="12"/>
      <c r="O1451" s="12"/>
      <c r="P1451" s="17"/>
      <c r="Q1451" s="14"/>
      <c r="R1451" s="20"/>
      <c r="S1451" s="14"/>
      <c r="T1451" s="4"/>
      <c r="U1451" s="29"/>
      <c r="V1451" s="3"/>
      <c r="W1451" s="3"/>
      <c r="X1451" s="3"/>
      <c r="Y1451" s="29"/>
      <c r="Z1451" s="3"/>
      <c r="AA1451" s="1"/>
      <c r="AB1451" s="3"/>
      <c r="AC1451" s="3"/>
      <c r="AD1451" s="3"/>
      <c r="AE1451" s="3"/>
      <c r="AF1451" s="3"/>
      <c r="AG1451" s="11"/>
      <c r="AH1451" s="3"/>
      <c r="AI1451" s="3"/>
      <c r="AJ1451" s="2"/>
      <c r="AK1451" s="2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  <c r="CN1451" s="2"/>
      <c r="CO1451" s="2"/>
      <c r="CP1451" s="2"/>
      <c r="CQ1451" s="2"/>
      <c r="CR1451" s="2"/>
      <c r="CS1451" s="2"/>
      <c r="CT1451" s="2"/>
      <c r="CU1451" s="2"/>
      <c r="CV1451" s="2"/>
      <c r="CW1451" s="2"/>
      <c r="CX1451" s="2"/>
      <c r="CY1451" s="2"/>
      <c r="CZ1451" s="2"/>
      <c r="DA1451" s="2"/>
      <c r="DB1451" s="2"/>
      <c r="DC1451" s="2"/>
      <c r="DD1451" s="2"/>
      <c r="DE1451" s="2"/>
      <c r="DF1451" s="2"/>
      <c r="DG1451" s="2"/>
      <c r="DH1451" s="2"/>
      <c r="DI1451" s="2"/>
      <c r="DJ1451" s="2"/>
      <c r="DK1451" s="2"/>
      <c r="DL1451" s="2"/>
      <c r="DM1451" s="2"/>
      <c r="DN1451" s="2"/>
      <c r="DO1451" s="2"/>
      <c r="DP1451" s="2"/>
      <c r="DQ1451" s="2"/>
      <c r="DR1451" s="2"/>
      <c r="DS1451" s="2"/>
      <c r="DT1451" s="2"/>
      <c r="DU1451" s="2"/>
      <c r="DV1451" s="2"/>
      <c r="DW1451" s="2"/>
      <c r="DX1451" s="2"/>
      <c r="DY1451" s="2"/>
      <c r="DZ1451" s="2"/>
      <c r="EA1451" s="2"/>
      <c r="EB1451" s="2"/>
      <c r="EC1451" s="2"/>
      <c r="ED1451" s="2"/>
      <c r="EE1451" s="2"/>
      <c r="EF1451" s="2"/>
      <c r="EG1451" s="2"/>
      <c r="EH1451" s="2"/>
      <c r="EI1451" s="2"/>
      <c r="EJ1451" s="2"/>
      <c r="EK1451" s="2"/>
      <c r="EL1451" s="2"/>
      <c r="EM1451" s="2"/>
      <c r="EN1451" s="2"/>
      <c r="EO1451" s="2"/>
      <c r="EP1451" s="2"/>
      <c r="EQ1451" s="2"/>
      <c r="ER1451" s="2"/>
      <c r="ES1451" s="2"/>
      <c r="ET1451" s="2"/>
      <c r="EU1451" s="2"/>
      <c r="EV1451" s="2"/>
      <c r="EW1451" s="2"/>
      <c r="EX1451" s="2"/>
      <c r="EY1451" s="2"/>
    </row>
    <row r="1452" spans="1:155" x14ac:dyDescent="0.15">
      <c r="A1452" s="115"/>
      <c r="B1452" s="116"/>
      <c r="C1452" s="7"/>
      <c r="D1452" s="95"/>
      <c r="E1452" s="93"/>
      <c r="F1452" s="14"/>
      <c r="G1452" s="14"/>
      <c r="H1452" s="14"/>
      <c r="I1452" s="14"/>
      <c r="J1452" s="13"/>
      <c r="K1452" s="29"/>
      <c r="L1452" s="2"/>
      <c r="M1452" s="17"/>
      <c r="N1452" s="12"/>
      <c r="O1452" s="12"/>
      <c r="P1452" s="17"/>
      <c r="Q1452" s="14"/>
      <c r="R1452" s="20"/>
      <c r="S1452" s="14"/>
      <c r="T1452" s="4"/>
      <c r="U1452" s="29"/>
      <c r="V1452" s="3"/>
      <c r="W1452" s="3"/>
      <c r="X1452" s="3"/>
      <c r="Y1452" s="29"/>
      <c r="Z1452" s="3"/>
      <c r="AA1452" s="1"/>
      <c r="AB1452" s="3"/>
      <c r="AC1452" s="3"/>
      <c r="AD1452" s="3"/>
      <c r="AE1452" s="3"/>
      <c r="AF1452" s="3"/>
      <c r="AG1452" s="11"/>
      <c r="AH1452" s="3"/>
      <c r="AI1452" s="3"/>
      <c r="AJ1452" s="2"/>
      <c r="AK1452" s="2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  <c r="CN1452" s="2"/>
      <c r="CO1452" s="2"/>
      <c r="CP1452" s="2"/>
      <c r="CQ1452" s="2"/>
      <c r="CR1452" s="2"/>
      <c r="CS1452" s="2"/>
      <c r="CT1452" s="2"/>
      <c r="CU1452" s="2"/>
      <c r="CV1452" s="2"/>
      <c r="CW1452" s="2"/>
      <c r="CX1452" s="2"/>
      <c r="CY1452" s="2"/>
      <c r="CZ1452" s="2"/>
      <c r="DA1452" s="2"/>
      <c r="DB1452" s="2"/>
      <c r="DC1452" s="2"/>
      <c r="DD1452" s="2"/>
      <c r="DE1452" s="2"/>
      <c r="DF1452" s="2"/>
      <c r="DG1452" s="2"/>
      <c r="DH1452" s="2"/>
      <c r="DI1452" s="2"/>
      <c r="DJ1452" s="2"/>
      <c r="DK1452" s="2"/>
      <c r="DL1452" s="2"/>
      <c r="DM1452" s="2"/>
      <c r="DN1452" s="2"/>
      <c r="DO1452" s="2"/>
      <c r="DP1452" s="2"/>
      <c r="DQ1452" s="2"/>
      <c r="DR1452" s="2"/>
      <c r="DS1452" s="2"/>
      <c r="DT1452" s="2"/>
      <c r="DU1452" s="2"/>
      <c r="DV1452" s="2"/>
      <c r="DW1452" s="2"/>
      <c r="DX1452" s="2"/>
      <c r="DY1452" s="2"/>
      <c r="DZ1452" s="2"/>
      <c r="EA1452" s="2"/>
      <c r="EB1452" s="2"/>
      <c r="EC1452" s="2"/>
      <c r="ED1452" s="2"/>
      <c r="EE1452" s="2"/>
      <c r="EF1452" s="2"/>
      <c r="EG1452" s="2"/>
      <c r="EH1452" s="2"/>
      <c r="EI1452" s="2"/>
      <c r="EJ1452" s="2"/>
      <c r="EK1452" s="2"/>
      <c r="EL1452" s="2"/>
      <c r="EM1452" s="2"/>
      <c r="EN1452" s="2"/>
      <c r="EO1452" s="2"/>
      <c r="EP1452" s="2"/>
      <c r="EQ1452" s="2"/>
      <c r="ER1452" s="2"/>
      <c r="ES1452" s="2"/>
      <c r="ET1452" s="2"/>
      <c r="EU1452" s="2"/>
      <c r="EV1452" s="2"/>
      <c r="EW1452" s="2"/>
      <c r="EX1452" s="2"/>
      <c r="EY1452" s="2"/>
    </row>
    <row r="1453" spans="1:155" x14ac:dyDescent="0.15">
      <c r="A1453" s="115"/>
      <c r="B1453" s="116"/>
      <c r="C1453" s="7"/>
      <c r="D1453" s="95"/>
      <c r="E1453" s="93"/>
      <c r="F1453" s="14"/>
      <c r="G1453" s="14"/>
      <c r="H1453" s="14"/>
      <c r="I1453" s="14"/>
      <c r="J1453" s="13"/>
      <c r="K1453" s="29"/>
      <c r="L1453" s="2"/>
      <c r="M1453" s="17"/>
      <c r="N1453" s="12"/>
      <c r="O1453" s="12"/>
      <c r="P1453" s="17"/>
      <c r="Q1453" s="14"/>
      <c r="R1453" s="20"/>
      <c r="S1453" s="14"/>
      <c r="T1453" s="4"/>
      <c r="U1453" s="29"/>
      <c r="V1453" s="3"/>
      <c r="W1453" s="3"/>
      <c r="X1453" s="3"/>
      <c r="Y1453" s="29"/>
      <c r="Z1453" s="3"/>
      <c r="AA1453" s="1"/>
      <c r="AB1453" s="3"/>
      <c r="AC1453" s="3"/>
      <c r="AD1453" s="3"/>
      <c r="AE1453" s="3"/>
      <c r="AF1453" s="3"/>
      <c r="AG1453" s="11"/>
      <c r="AH1453" s="3"/>
      <c r="AI1453" s="3"/>
      <c r="AJ1453" s="2"/>
      <c r="AK1453" s="2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  <c r="CN1453" s="2"/>
      <c r="CO1453" s="2"/>
      <c r="CP1453" s="2"/>
      <c r="CQ1453" s="2"/>
      <c r="CR1453" s="2"/>
      <c r="CS1453" s="2"/>
      <c r="CT1453" s="2"/>
      <c r="CU1453" s="2"/>
      <c r="CV1453" s="2"/>
      <c r="CW1453" s="2"/>
      <c r="CX1453" s="2"/>
      <c r="CY1453" s="2"/>
      <c r="CZ1453" s="2"/>
      <c r="DA1453" s="2"/>
      <c r="DB1453" s="2"/>
      <c r="DC1453" s="2"/>
      <c r="DD1453" s="2"/>
      <c r="DE1453" s="2"/>
      <c r="DF1453" s="2"/>
      <c r="DG1453" s="2"/>
      <c r="DH1453" s="2"/>
      <c r="DI1453" s="2"/>
      <c r="DJ1453" s="2"/>
      <c r="DK1453" s="2"/>
      <c r="DL1453" s="2"/>
      <c r="DM1453" s="2"/>
      <c r="DN1453" s="2"/>
      <c r="DO1453" s="2"/>
      <c r="DP1453" s="2"/>
      <c r="DQ1453" s="2"/>
      <c r="DR1453" s="2"/>
      <c r="DS1453" s="2"/>
      <c r="DT1453" s="2"/>
      <c r="DU1453" s="2"/>
      <c r="DV1453" s="2"/>
      <c r="DW1453" s="2"/>
      <c r="DX1453" s="2"/>
      <c r="DY1453" s="2"/>
      <c r="DZ1453" s="2"/>
      <c r="EA1453" s="2"/>
      <c r="EB1453" s="2"/>
      <c r="EC1453" s="2"/>
      <c r="ED1453" s="2"/>
      <c r="EE1453" s="2"/>
      <c r="EF1453" s="2"/>
      <c r="EG1453" s="2"/>
      <c r="EH1453" s="2"/>
      <c r="EI1453" s="2"/>
      <c r="EJ1453" s="2"/>
      <c r="EK1453" s="2"/>
      <c r="EL1453" s="2"/>
      <c r="EM1453" s="2"/>
      <c r="EN1453" s="2"/>
      <c r="EO1453" s="2"/>
      <c r="EP1453" s="2"/>
      <c r="EQ1453" s="2"/>
      <c r="ER1453" s="2"/>
      <c r="ES1453" s="2"/>
      <c r="ET1453" s="2"/>
      <c r="EU1453" s="2"/>
      <c r="EV1453" s="2"/>
      <c r="EW1453" s="2"/>
      <c r="EX1453" s="2"/>
      <c r="EY1453" s="2"/>
    </row>
    <row r="1454" spans="1:155" x14ac:dyDescent="0.15">
      <c r="A1454" s="115"/>
      <c r="B1454" s="116"/>
      <c r="C1454" s="7"/>
      <c r="D1454" s="95"/>
      <c r="E1454" s="93"/>
      <c r="F1454" s="14"/>
      <c r="G1454" s="14"/>
      <c r="H1454" s="14"/>
      <c r="I1454" s="14"/>
      <c r="J1454" s="13"/>
      <c r="K1454" s="29"/>
      <c r="L1454" s="2"/>
      <c r="M1454" s="17"/>
      <c r="N1454" s="12"/>
      <c r="O1454" s="12"/>
      <c r="P1454" s="17"/>
      <c r="Q1454" s="14"/>
      <c r="R1454" s="20"/>
      <c r="S1454" s="14"/>
      <c r="T1454" s="4"/>
      <c r="U1454" s="29"/>
      <c r="V1454" s="3"/>
      <c r="W1454" s="3"/>
      <c r="X1454" s="3"/>
      <c r="Y1454" s="29"/>
      <c r="Z1454" s="3"/>
      <c r="AA1454" s="1"/>
      <c r="AB1454" s="3"/>
      <c r="AC1454" s="3"/>
      <c r="AD1454" s="3"/>
      <c r="AE1454" s="3"/>
      <c r="AF1454" s="3"/>
      <c r="AG1454" s="11"/>
      <c r="AH1454" s="3"/>
      <c r="AI1454" s="3"/>
      <c r="AJ1454" s="2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  <c r="CO1454" s="2"/>
      <c r="CP1454" s="2"/>
      <c r="CQ1454" s="2"/>
      <c r="CR1454" s="2"/>
      <c r="CS1454" s="2"/>
      <c r="CT1454" s="2"/>
      <c r="CU1454" s="2"/>
      <c r="CV1454" s="2"/>
      <c r="CW1454" s="2"/>
      <c r="CX1454" s="2"/>
      <c r="CY1454" s="2"/>
      <c r="CZ1454" s="2"/>
      <c r="DA1454" s="2"/>
      <c r="DB1454" s="2"/>
      <c r="DC1454" s="2"/>
      <c r="DD1454" s="2"/>
      <c r="DE1454" s="2"/>
      <c r="DF1454" s="2"/>
      <c r="DG1454" s="2"/>
      <c r="DH1454" s="2"/>
      <c r="DI1454" s="2"/>
      <c r="DJ1454" s="2"/>
      <c r="DK1454" s="2"/>
      <c r="DL1454" s="2"/>
      <c r="DM1454" s="2"/>
      <c r="DN1454" s="2"/>
      <c r="DO1454" s="2"/>
      <c r="DP1454" s="2"/>
      <c r="DQ1454" s="2"/>
      <c r="DR1454" s="2"/>
      <c r="DS1454" s="2"/>
      <c r="DT1454" s="2"/>
      <c r="DU1454" s="2"/>
      <c r="DV1454" s="2"/>
      <c r="DW1454" s="2"/>
      <c r="DX1454" s="2"/>
      <c r="DY1454" s="2"/>
      <c r="DZ1454" s="2"/>
      <c r="EA1454" s="2"/>
      <c r="EB1454" s="2"/>
      <c r="EC1454" s="2"/>
      <c r="ED1454" s="2"/>
      <c r="EE1454" s="2"/>
      <c r="EF1454" s="2"/>
      <c r="EG1454" s="2"/>
      <c r="EH1454" s="2"/>
      <c r="EI1454" s="2"/>
      <c r="EJ1454" s="2"/>
      <c r="EK1454" s="2"/>
      <c r="EL1454" s="2"/>
      <c r="EM1454" s="2"/>
      <c r="EN1454" s="2"/>
      <c r="EO1454" s="2"/>
      <c r="EP1454" s="2"/>
      <c r="EQ1454" s="2"/>
      <c r="ER1454" s="2"/>
      <c r="ES1454" s="2"/>
      <c r="ET1454" s="2"/>
      <c r="EU1454" s="2"/>
      <c r="EV1454" s="2"/>
      <c r="EW1454" s="2"/>
      <c r="EX1454" s="2"/>
      <c r="EY1454" s="2"/>
    </row>
    <row r="1455" spans="1:155" x14ac:dyDescent="0.15">
      <c r="A1455" s="115"/>
      <c r="B1455" s="116"/>
      <c r="C1455" s="7"/>
      <c r="D1455" s="95"/>
      <c r="E1455" s="93"/>
      <c r="F1455" s="14"/>
      <c r="G1455" s="14"/>
      <c r="H1455" s="14"/>
      <c r="I1455" s="14"/>
      <c r="J1455" s="13"/>
      <c r="K1455" s="29"/>
      <c r="L1455" s="2"/>
      <c r="M1455" s="17"/>
      <c r="N1455" s="12"/>
      <c r="O1455" s="12"/>
      <c r="P1455" s="17"/>
      <c r="Q1455" s="14"/>
      <c r="R1455" s="20"/>
      <c r="S1455" s="14"/>
      <c r="T1455" s="4"/>
      <c r="U1455" s="29"/>
      <c r="V1455" s="3"/>
      <c r="W1455" s="3"/>
      <c r="X1455" s="3"/>
      <c r="Y1455" s="29"/>
      <c r="Z1455" s="3"/>
      <c r="AA1455" s="1"/>
      <c r="AB1455" s="3"/>
      <c r="AC1455" s="3"/>
      <c r="AD1455" s="3"/>
      <c r="AE1455" s="3"/>
      <c r="AF1455" s="3"/>
      <c r="AG1455" s="11"/>
      <c r="AH1455" s="3"/>
      <c r="AI1455" s="3"/>
      <c r="AJ1455" s="2"/>
      <c r="AK1455" s="2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  <c r="CN1455" s="2"/>
      <c r="CO1455" s="2"/>
      <c r="CP1455" s="2"/>
      <c r="CQ1455" s="2"/>
      <c r="CR1455" s="2"/>
      <c r="CS1455" s="2"/>
      <c r="CT1455" s="2"/>
      <c r="CU1455" s="2"/>
      <c r="CV1455" s="2"/>
      <c r="CW1455" s="2"/>
      <c r="CX1455" s="2"/>
      <c r="CY1455" s="2"/>
      <c r="CZ1455" s="2"/>
      <c r="DA1455" s="2"/>
      <c r="DB1455" s="2"/>
      <c r="DC1455" s="2"/>
      <c r="DD1455" s="2"/>
      <c r="DE1455" s="2"/>
      <c r="DF1455" s="2"/>
      <c r="DG1455" s="2"/>
      <c r="DH1455" s="2"/>
      <c r="DI1455" s="2"/>
      <c r="DJ1455" s="2"/>
      <c r="DK1455" s="2"/>
      <c r="DL1455" s="2"/>
      <c r="DM1455" s="2"/>
      <c r="DN1455" s="2"/>
      <c r="DO1455" s="2"/>
      <c r="DP1455" s="2"/>
      <c r="DQ1455" s="2"/>
      <c r="DR1455" s="2"/>
      <c r="DS1455" s="2"/>
      <c r="DT1455" s="2"/>
      <c r="DU1455" s="2"/>
      <c r="DV1455" s="2"/>
      <c r="DW1455" s="2"/>
      <c r="DX1455" s="2"/>
      <c r="DY1455" s="2"/>
      <c r="DZ1455" s="2"/>
      <c r="EA1455" s="2"/>
      <c r="EB1455" s="2"/>
      <c r="EC1455" s="2"/>
      <c r="ED1455" s="2"/>
      <c r="EE1455" s="2"/>
      <c r="EF1455" s="2"/>
      <c r="EG1455" s="2"/>
      <c r="EH1455" s="2"/>
      <c r="EI1455" s="2"/>
      <c r="EJ1455" s="2"/>
      <c r="EK1455" s="2"/>
      <c r="EL1455" s="2"/>
      <c r="EM1455" s="2"/>
      <c r="EN1455" s="2"/>
      <c r="EO1455" s="2"/>
      <c r="EP1455" s="2"/>
      <c r="EQ1455" s="2"/>
      <c r="ER1455" s="2"/>
      <c r="ES1455" s="2"/>
      <c r="ET1455" s="2"/>
      <c r="EU1455" s="2"/>
      <c r="EV1455" s="2"/>
      <c r="EW1455" s="2"/>
      <c r="EX1455" s="2"/>
      <c r="EY1455" s="2"/>
    </row>
    <row r="1456" spans="1:155" x14ac:dyDescent="0.15">
      <c r="A1456" s="115"/>
      <c r="B1456" s="116"/>
      <c r="C1456" s="7"/>
      <c r="D1456" s="95"/>
      <c r="E1456" s="93"/>
      <c r="F1456" s="14"/>
      <c r="G1456" s="14"/>
      <c r="H1456" s="14"/>
      <c r="I1456" s="14"/>
      <c r="J1456" s="13"/>
      <c r="K1456" s="29"/>
      <c r="L1456" s="2"/>
      <c r="M1456" s="17"/>
      <c r="N1456" s="12"/>
      <c r="O1456" s="12"/>
      <c r="P1456" s="17"/>
      <c r="Q1456" s="14"/>
      <c r="R1456" s="20"/>
      <c r="S1456" s="14"/>
      <c r="T1456" s="4"/>
      <c r="U1456" s="29"/>
      <c r="V1456" s="3"/>
      <c r="W1456" s="3"/>
      <c r="X1456" s="3"/>
      <c r="Y1456" s="29"/>
      <c r="Z1456" s="3"/>
      <c r="AA1456" s="1"/>
      <c r="AB1456" s="3"/>
      <c r="AC1456" s="3"/>
      <c r="AD1456" s="3"/>
      <c r="AE1456" s="3"/>
      <c r="AF1456" s="3"/>
      <c r="AG1456" s="11"/>
      <c r="AH1456" s="3"/>
      <c r="AI1456" s="3"/>
      <c r="AJ1456" s="2"/>
      <c r="AK1456" s="2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  <c r="CN1456" s="2"/>
      <c r="CO1456" s="2"/>
      <c r="CP1456" s="2"/>
      <c r="CQ1456" s="2"/>
      <c r="CR1456" s="2"/>
      <c r="CS1456" s="2"/>
      <c r="CT1456" s="2"/>
      <c r="CU1456" s="2"/>
      <c r="CV1456" s="2"/>
      <c r="CW1456" s="2"/>
      <c r="CX1456" s="2"/>
      <c r="CY1456" s="2"/>
      <c r="CZ1456" s="2"/>
      <c r="DA1456" s="2"/>
      <c r="DB1456" s="2"/>
      <c r="DC1456" s="2"/>
      <c r="DD1456" s="2"/>
      <c r="DE1456" s="2"/>
      <c r="DF1456" s="2"/>
      <c r="DG1456" s="2"/>
      <c r="DH1456" s="2"/>
      <c r="DI1456" s="2"/>
      <c r="DJ1456" s="2"/>
      <c r="DK1456" s="2"/>
      <c r="DL1456" s="2"/>
      <c r="DM1456" s="2"/>
      <c r="DN1456" s="2"/>
      <c r="DO1456" s="2"/>
      <c r="DP1456" s="2"/>
      <c r="DQ1456" s="2"/>
      <c r="DR1456" s="2"/>
      <c r="DS1456" s="2"/>
      <c r="DT1456" s="2"/>
      <c r="DU1456" s="2"/>
      <c r="DV1456" s="2"/>
      <c r="DW1456" s="2"/>
      <c r="DX1456" s="2"/>
      <c r="DY1456" s="2"/>
      <c r="DZ1456" s="2"/>
      <c r="EA1456" s="2"/>
      <c r="EB1456" s="2"/>
      <c r="EC1456" s="2"/>
      <c r="ED1456" s="2"/>
      <c r="EE1456" s="2"/>
      <c r="EF1456" s="2"/>
      <c r="EG1456" s="2"/>
      <c r="EH1456" s="2"/>
      <c r="EI1456" s="2"/>
      <c r="EJ1456" s="2"/>
      <c r="EK1456" s="2"/>
      <c r="EL1456" s="2"/>
      <c r="EM1456" s="2"/>
      <c r="EN1456" s="2"/>
      <c r="EO1456" s="2"/>
      <c r="EP1456" s="2"/>
      <c r="EQ1456" s="2"/>
      <c r="ER1456" s="2"/>
      <c r="ES1456" s="2"/>
      <c r="ET1456" s="2"/>
      <c r="EU1456" s="2"/>
      <c r="EV1456" s="2"/>
      <c r="EW1456" s="2"/>
      <c r="EX1456" s="2"/>
      <c r="EY1456" s="2"/>
    </row>
    <row r="1457" spans="1:155" x14ac:dyDescent="0.15">
      <c r="A1457" s="115"/>
      <c r="B1457" s="116"/>
      <c r="C1457" s="7"/>
      <c r="D1457" s="95"/>
      <c r="E1457" s="93"/>
      <c r="F1457" s="14"/>
      <c r="G1457" s="14"/>
      <c r="H1457" s="14"/>
      <c r="I1457" s="14"/>
      <c r="J1457" s="13"/>
      <c r="K1457" s="29"/>
      <c r="L1457" s="2"/>
      <c r="M1457" s="17"/>
      <c r="N1457" s="12"/>
      <c r="O1457" s="12"/>
      <c r="P1457" s="17"/>
      <c r="Q1457" s="14"/>
      <c r="R1457" s="20"/>
      <c r="S1457" s="14"/>
      <c r="T1457" s="4"/>
      <c r="U1457" s="29"/>
      <c r="V1457" s="3"/>
      <c r="W1457" s="3"/>
      <c r="X1457" s="3"/>
      <c r="Y1457" s="29"/>
      <c r="Z1457" s="3"/>
      <c r="AA1457" s="1"/>
      <c r="AB1457" s="3"/>
      <c r="AC1457" s="3"/>
      <c r="AD1457" s="3"/>
      <c r="AE1457" s="3"/>
      <c r="AF1457" s="3"/>
      <c r="AG1457" s="11"/>
      <c r="AH1457" s="3"/>
      <c r="AI1457" s="3"/>
      <c r="AJ1457" s="2"/>
      <c r="AK1457" s="2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  <c r="CN1457" s="2"/>
      <c r="CO1457" s="2"/>
      <c r="CP1457" s="2"/>
      <c r="CQ1457" s="2"/>
      <c r="CR1457" s="2"/>
      <c r="CS1457" s="2"/>
      <c r="CT1457" s="2"/>
      <c r="CU1457" s="2"/>
      <c r="CV1457" s="2"/>
      <c r="CW1457" s="2"/>
      <c r="CX1457" s="2"/>
      <c r="CY1457" s="2"/>
      <c r="CZ1457" s="2"/>
      <c r="DA1457" s="2"/>
      <c r="DB1457" s="2"/>
      <c r="DC1457" s="2"/>
      <c r="DD1457" s="2"/>
      <c r="DE1457" s="2"/>
      <c r="DF1457" s="2"/>
      <c r="DG1457" s="2"/>
      <c r="DH1457" s="2"/>
      <c r="DI1457" s="2"/>
      <c r="DJ1457" s="2"/>
      <c r="DK1457" s="2"/>
      <c r="DL1457" s="2"/>
      <c r="DM1457" s="2"/>
      <c r="DN1457" s="2"/>
      <c r="DO1457" s="2"/>
      <c r="DP1457" s="2"/>
      <c r="DQ1457" s="2"/>
      <c r="DR1457" s="2"/>
      <c r="DS1457" s="2"/>
      <c r="DT1457" s="2"/>
      <c r="DU1457" s="2"/>
      <c r="DV1457" s="2"/>
      <c r="DW1457" s="2"/>
      <c r="DX1457" s="2"/>
      <c r="DY1457" s="2"/>
      <c r="DZ1457" s="2"/>
      <c r="EA1457" s="2"/>
      <c r="EB1457" s="2"/>
      <c r="EC1457" s="2"/>
      <c r="ED1457" s="2"/>
      <c r="EE1457" s="2"/>
      <c r="EF1457" s="2"/>
      <c r="EG1457" s="2"/>
      <c r="EH1457" s="2"/>
      <c r="EI1457" s="2"/>
      <c r="EJ1457" s="2"/>
      <c r="EK1457" s="2"/>
      <c r="EL1457" s="2"/>
      <c r="EM1457" s="2"/>
      <c r="EN1457" s="2"/>
      <c r="EO1457" s="2"/>
      <c r="EP1457" s="2"/>
      <c r="EQ1457" s="2"/>
      <c r="ER1457" s="2"/>
      <c r="ES1457" s="2"/>
      <c r="ET1457" s="2"/>
      <c r="EU1457" s="2"/>
      <c r="EV1457" s="2"/>
      <c r="EW1457" s="2"/>
      <c r="EX1457" s="2"/>
      <c r="EY1457" s="2"/>
    </row>
    <row r="1458" spans="1:155" x14ac:dyDescent="0.15">
      <c r="A1458" s="115"/>
      <c r="B1458" s="116"/>
      <c r="C1458" s="7"/>
      <c r="D1458" s="95"/>
      <c r="E1458" s="93"/>
      <c r="F1458" s="14"/>
      <c r="G1458" s="14"/>
      <c r="H1458" s="14"/>
      <c r="I1458" s="14"/>
      <c r="J1458" s="13"/>
      <c r="K1458" s="29"/>
      <c r="L1458" s="2"/>
      <c r="M1458" s="17"/>
      <c r="N1458" s="12"/>
      <c r="O1458" s="12"/>
      <c r="P1458" s="17"/>
      <c r="Q1458" s="14"/>
      <c r="R1458" s="20"/>
      <c r="S1458" s="14"/>
      <c r="T1458" s="4"/>
      <c r="U1458" s="29"/>
      <c r="V1458" s="3"/>
      <c r="W1458" s="3"/>
      <c r="X1458" s="3"/>
      <c r="Y1458" s="29"/>
      <c r="Z1458" s="3"/>
      <c r="AA1458" s="1"/>
      <c r="AB1458" s="3"/>
      <c r="AC1458" s="3"/>
      <c r="AD1458" s="3"/>
      <c r="AE1458" s="3"/>
      <c r="AF1458" s="3"/>
      <c r="AG1458" s="11"/>
      <c r="AH1458" s="3"/>
      <c r="AI1458" s="3"/>
      <c r="AJ1458" s="2"/>
      <c r="AK1458" s="2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  <c r="CN1458" s="2"/>
      <c r="CO1458" s="2"/>
      <c r="CP1458" s="2"/>
      <c r="CQ1458" s="2"/>
      <c r="CR1458" s="2"/>
      <c r="CS1458" s="2"/>
      <c r="CT1458" s="2"/>
      <c r="CU1458" s="2"/>
      <c r="CV1458" s="2"/>
      <c r="CW1458" s="2"/>
      <c r="CX1458" s="2"/>
      <c r="CY1458" s="2"/>
      <c r="CZ1458" s="2"/>
      <c r="DA1458" s="2"/>
      <c r="DB1458" s="2"/>
      <c r="DC1458" s="2"/>
      <c r="DD1458" s="2"/>
      <c r="DE1458" s="2"/>
      <c r="DF1458" s="2"/>
      <c r="DG1458" s="2"/>
      <c r="DH1458" s="2"/>
      <c r="DI1458" s="2"/>
      <c r="DJ1458" s="2"/>
      <c r="DK1458" s="2"/>
      <c r="DL1458" s="2"/>
      <c r="DM1458" s="2"/>
      <c r="DN1458" s="2"/>
      <c r="DO1458" s="2"/>
      <c r="DP1458" s="2"/>
      <c r="DQ1458" s="2"/>
      <c r="DR1458" s="2"/>
      <c r="DS1458" s="2"/>
      <c r="DT1458" s="2"/>
      <c r="DU1458" s="2"/>
      <c r="DV1458" s="2"/>
      <c r="DW1458" s="2"/>
      <c r="DX1458" s="2"/>
      <c r="DY1458" s="2"/>
      <c r="DZ1458" s="2"/>
      <c r="EA1458" s="2"/>
      <c r="EB1458" s="2"/>
      <c r="EC1458" s="2"/>
      <c r="ED1458" s="2"/>
      <c r="EE1458" s="2"/>
      <c r="EF1458" s="2"/>
      <c r="EG1458" s="2"/>
      <c r="EH1458" s="2"/>
      <c r="EI1458" s="2"/>
      <c r="EJ1458" s="2"/>
      <c r="EK1458" s="2"/>
      <c r="EL1458" s="2"/>
      <c r="EM1458" s="2"/>
      <c r="EN1458" s="2"/>
      <c r="EO1458" s="2"/>
      <c r="EP1458" s="2"/>
      <c r="EQ1458" s="2"/>
      <c r="ER1458" s="2"/>
      <c r="ES1458" s="2"/>
      <c r="ET1458" s="2"/>
      <c r="EU1458" s="2"/>
      <c r="EV1458" s="2"/>
      <c r="EW1458" s="2"/>
      <c r="EX1458" s="2"/>
      <c r="EY1458" s="2"/>
    </row>
    <row r="1459" spans="1:155" x14ac:dyDescent="0.15">
      <c r="A1459" s="115"/>
      <c r="B1459" s="116"/>
      <c r="C1459" s="7"/>
      <c r="D1459" s="95"/>
      <c r="E1459" s="93"/>
      <c r="F1459" s="14"/>
      <c r="G1459" s="14"/>
      <c r="H1459" s="14"/>
      <c r="I1459" s="14"/>
      <c r="J1459" s="13"/>
      <c r="K1459" s="29"/>
      <c r="L1459" s="2"/>
      <c r="M1459" s="17"/>
      <c r="N1459" s="12"/>
      <c r="O1459" s="12"/>
      <c r="P1459" s="17"/>
      <c r="Q1459" s="14"/>
      <c r="R1459" s="20"/>
      <c r="S1459" s="14"/>
      <c r="T1459" s="4"/>
      <c r="U1459" s="29"/>
      <c r="V1459" s="3"/>
      <c r="W1459" s="3"/>
      <c r="X1459" s="3"/>
      <c r="Y1459" s="29"/>
      <c r="Z1459" s="3"/>
      <c r="AA1459" s="1"/>
      <c r="AB1459" s="3"/>
      <c r="AC1459" s="3"/>
      <c r="AD1459" s="3"/>
      <c r="AE1459" s="3"/>
      <c r="AF1459" s="3"/>
      <c r="AG1459" s="11"/>
      <c r="AH1459" s="3"/>
      <c r="AI1459" s="3"/>
      <c r="AJ1459" s="2"/>
      <c r="AK1459" s="2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  <c r="CN1459" s="2"/>
      <c r="CO1459" s="2"/>
      <c r="CP1459" s="2"/>
      <c r="CQ1459" s="2"/>
      <c r="CR1459" s="2"/>
      <c r="CS1459" s="2"/>
      <c r="CT1459" s="2"/>
      <c r="CU1459" s="2"/>
      <c r="CV1459" s="2"/>
      <c r="CW1459" s="2"/>
      <c r="CX1459" s="2"/>
      <c r="CY1459" s="2"/>
      <c r="CZ1459" s="2"/>
      <c r="DA1459" s="2"/>
      <c r="DB1459" s="2"/>
      <c r="DC1459" s="2"/>
      <c r="DD1459" s="2"/>
      <c r="DE1459" s="2"/>
      <c r="DF1459" s="2"/>
      <c r="DG1459" s="2"/>
      <c r="DH1459" s="2"/>
      <c r="DI1459" s="2"/>
      <c r="DJ1459" s="2"/>
      <c r="DK1459" s="2"/>
      <c r="DL1459" s="2"/>
      <c r="DM1459" s="2"/>
      <c r="DN1459" s="2"/>
      <c r="DO1459" s="2"/>
      <c r="DP1459" s="2"/>
      <c r="DQ1459" s="2"/>
      <c r="DR1459" s="2"/>
      <c r="DS1459" s="2"/>
      <c r="DT1459" s="2"/>
      <c r="DU1459" s="2"/>
      <c r="DV1459" s="2"/>
      <c r="DW1459" s="2"/>
      <c r="DX1459" s="2"/>
      <c r="DY1459" s="2"/>
      <c r="DZ1459" s="2"/>
      <c r="EA1459" s="2"/>
      <c r="EB1459" s="2"/>
      <c r="EC1459" s="2"/>
      <c r="ED1459" s="2"/>
      <c r="EE1459" s="2"/>
      <c r="EF1459" s="2"/>
      <c r="EG1459" s="2"/>
      <c r="EH1459" s="2"/>
      <c r="EI1459" s="2"/>
      <c r="EJ1459" s="2"/>
      <c r="EK1459" s="2"/>
      <c r="EL1459" s="2"/>
      <c r="EM1459" s="2"/>
      <c r="EN1459" s="2"/>
      <c r="EO1459" s="2"/>
      <c r="EP1459" s="2"/>
      <c r="EQ1459" s="2"/>
      <c r="ER1459" s="2"/>
      <c r="ES1459" s="2"/>
      <c r="ET1459" s="2"/>
      <c r="EU1459" s="2"/>
      <c r="EV1459" s="2"/>
      <c r="EW1459" s="2"/>
      <c r="EX1459" s="2"/>
      <c r="EY1459" s="2"/>
    </row>
    <row r="1460" spans="1:155" x14ac:dyDescent="0.15">
      <c r="A1460" s="115"/>
      <c r="B1460" s="116"/>
      <c r="C1460" s="7"/>
      <c r="D1460" s="95"/>
      <c r="E1460" s="93"/>
      <c r="F1460" s="14"/>
      <c r="G1460" s="14"/>
      <c r="H1460" s="14"/>
      <c r="I1460" s="14"/>
      <c r="J1460" s="13"/>
      <c r="K1460" s="29"/>
      <c r="L1460" s="2"/>
      <c r="M1460" s="17"/>
      <c r="N1460" s="12"/>
      <c r="O1460" s="12"/>
      <c r="P1460" s="17"/>
      <c r="Q1460" s="14"/>
      <c r="R1460" s="20"/>
      <c r="S1460" s="14"/>
      <c r="T1460" s="4"/>
      <c r="U1460" s="29"/>
      <c r="V1460" s="3"/>
      <c r="W1460" s="3"/>
      <c r="X1460" s="3"/>
      <c r="Y1460" s="29"/>
      <c r="Z1460" s="3"/>
      <c r="AA1460" s="1"/>
      <c r="AB1460" s="3"/>
      <c r="AC1460" s="3"/>
      <c r="AD1460" s="3"/>
      <c r="AE1460" s="3"/>
      <c r="AF1460" s="3"/>
      <c r="AG1460" s="11"/>
      <c r="AH1460" s="3"/>
      <c r="AI1460" s="3"/>
      <c r="AJ1460" s="2"/>
      <c r="AK1460" s="2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  <c r="CN1460" s="2"/>
      <c r="CO1460" s="2"/>
      <c r="CP1460" s="2"/>
      <c r="CQ1460" s="2"/>
      <c r="CR1460" s="2"/>
      <c r="CS1460" s="2"/>
      <c r="CT1460" s="2"/>
      <c r="CU1460" s="2"/>
      <c r="CV1460" s="2"/>
      <c r="CW1460" s="2"/>
      <c r="CX1460" s="2"/>
      <c r="CY1460" s="2"/>
      <c r="CZ1460" s="2"/>
      <c r="DA1460" s="2"/>
      <c r="DB1460" s="2"/>
      <c r="DC1460" s="2"/>
      <c r="DD1460" s="2"/>
      <c r="DE1460" s="2"/>
      <c r="DF1460" s="2"/>
      <c r="DG1460" s="2"/>
      <c r="DH1460" s="2"/>
      <c r="DI1460" s="2"/>
      <c r="DJ1460" s="2"/>
      <c r="DK1460" s="2"/>
      <c r="DL1460" s="2"/>
      <c r="DM1460" s="2"/>
      <c r="DN1460" s="2"/>
      <c r="DO1460" s="2"/>
      <c r="DP1460" s="2"/>
      <c r="DQ1460" s="2"/>
      <c r="DR1460" s="2"/>
      <c r="DS1460" s="2"/>
      <c r="DT1460" s="2"/>
      <c r="DU1460" s="2"/>
      <c r="DV1460" s="2"/>
      <c r="DW1460" s="2"/>
      <c r="DX1460" s="2"/>
      <c r="DY1460" s="2"/>
      <c r="DZ1460" s="2"/>
      <c r="EA1460" s="2"/>
      <c r="EB1460" s="2"/>
      <c r="EC1460" s="2"/>
      <c r="ED1460" s="2"/>
      <c r="EE1460" s="2"/>
      <c r="EF1460" s="2"/>
      <c r="EG1460" s="2"/>
      <c r="EH1460" s="2"/>
      <c r="EI1460" s="2"/>
      <c r="EJ1460" s="2"/>
      <c r="EK1460" s="2"/>
      <c r="EL1460" s="2"/>
      <c r="EM1460" s="2"/>
      <c r="EN1460" s="2"/>
      <c r="EO1460" s="2"/>
      <c r="EP1460" s="2"/>
      <c r="EQ1460" s="2"/>
      <c r="ER1460" s="2"/>
      <c r="ES1460" s="2"/>
      <c r="ET1460" s="2"/>
      <c r="EU1460" s="2"/>
      <c r="EV1460" s="2"/>
      <c r="EW1460" s="2"/>
      <c r="EX1460" s="2"/>
      <c r="EY1460" s="2"/>
    </row>
    <row r="1461" spans="1:155" x14ac:dyDescent="0.15">
      <c r="A1461" s="115"/>
      <c r="B1461" s="116"/>
      <c r="C1461" s="7"/>
      <c r="D1461" s="95"/>
      <c r="E1461" s="93"/>
      <c r="F1461" s="14"/>
      <c r="G1461" s="14"/>
      <c r="H1461" s="14"/>
      <c r="I1461" s="14"/>
      <c r="J1461" s="13"/>
      <c r="K1461" s="29"/>
      <c r="L1461" s="2"/>
      <c r="M1461" s="17"/>
      <c r="N1461" s="12"/>
      <c r="O1461" s="12"/>
      <c r="P1461" s="17"/>
      <c r="Q1461" s="14"/>
      <c r="R1461" s="20"/>
      <c r="S1461" s="14"/>
      <c r="T1461" s="4"/>
      <c r="U1461" s="29"/>
      <c r="V1461" s="3"/>
      <c r="W1461" s="3"/>
      <c r="X1461" s="3"/>
      <c r="Y1461" s="29"/>
      <c r="Z1461" s="3"/>
      <c r="AA1461" s="1"/>
      <c r="AB1461" s="3"/>
      <c r="AC1461" s="3"/>
      <c r="AD1461" s="3"/>
      <c r="AE1461" s="3"/>
      <c r="AF1461" s="3"/>
      <c r="AG1461" s="11"/>
      <c r="AH1461" s="3"/>
      <c r="AI1461" s="3"/>
      <c r="AJ1461" s="2"/>
      <c r="AK1461" s="2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  <c r="CN1461" s="2"/>
      <c r="CO1461" s="2"/>
      <c r="CP1461" s="2"/>
      <c r="CQ1461" s="2"/>
      <c r="CR1461" s="2"/>
      <c r="CS1461" s="2"/>
      <c r="CT1461" s="2"/>
      <c r="CU1461" s="2"/>
      <c r="CV1461" s="2"/>
      <c r="CW1461" s="2"/>
      <c r="CX1461" s="2"/>
      <c r="CY1461" s="2"/>
      <c r="CZ1461" s="2"/>
      <c r="DA1461" s="2"/>
      <c r="DB1461" s="2"/>
      <c r="DC1461" s="2"/>
      <c r="DD1461" s="2"/>
      <c r="DE1461" s="2"/>
      <c r="DF1461" s="2"/>
      <c r="DG1461" s="2"/>
      <c r="DH1461" s="2"/>
      <c r="DI1461" s="2"/>
      <c r="DJ1461" s="2"/>
      <c r="DK1461" s="2"/>
      <c r="DL1461" s="2"/>
      <c r="DM1461" s="2"/>
      <c r="DN1461" s="2"/>
      <c r="DO1461" s="2"/>
      <c r="DP1461" s="2"/>
      <c r="DQ1461" s="2"/>
      <c r="DR1461" s="2"/>
      <c r="DS1461" s="2"/>
      <c r="DT1461" s="2"/>
      <c r="DU1461" s="2"/>
      <c r="DV1461" s="2"/>
      <c r="DW1461" s="2"/>
      <c r="DX1461" s="2"/>
      <c r="DY1461" s="2"/>
      <c r="DZ1461" s="2"/>
      <c r="EA1461" s="2"/>
      <c r="EB1461" s="2"/>
      <c r="EC1461" s="2"/>
      <c r="ED1461" s="2"/>
      <c r="EE1461" s="2"/>
      <c r="EF1461" s="2"/>
      <c r="EG1461" s="2"/>
      <c r="EH1461" s="2"/>
      <c r="EI1461" s="2"/>
      <c r="EJ1461" s="2"/>
      <c r="EK1461" s="2"/>
      <c r="EL1461" s="2"/>
      <c r="EM1461" s="2"/>
      <c r="EN1461" s="2"/>
      <c r="EO1461" s="2"/>
      <c r="EP1461" s="2"/>
      <c r="EQ1461" s="2"/>
      <c r="ER1461" s="2"/>
      <c r="ES1461" s="2"/>
      <c r="ET1461" s="2"/>
      <c r="EU1461" s="2"/>
      <c r="EV1461" s="2"/>
      <c r="EW1461" s="2"/>
      <c r="EX1461" s="2"/>
      <c r="EY1461" s="2"/>
    </row>
    <row r="1462" spans="1:155" x14ac:dyDescent="0.15">
      <c r="A1462" s="115"/>
      <c r="B1462" s="116"/>
      <c r="C1462" s="7"/>
      <c r="D1462" s="95"/>
      <c r="E1462" s="93"/>
      <c r="F1462" s="14"/>
      <c r="G1462" s="14"/>
      <c r="H1462" s="14"/>
      <c r="I1462" s="14"/>
      <c r="J1462" s="13"/>
      <c r="K1462" s="29"/>
      <c r="L1462" s="2"/>
      <c r="M1462" s="17"/>
      <c r="N1462" s="12"/>
      <c r="O1462" s="12"/>
      <c r="P1462" s="17"/>
      <c r="Q1462" s="14"/>
      <c r="R1462" s="20"/>
      <c r="S1462" s="14"/>
      <c r="T1462" s="4"/>
      <c r="U1462" s="29"/>
      <c r="V1462" s="3"/>
      <c r="W1462" s="3"/>
      <c r="X1462" s="3"/>
      <c r="Y1462" s="29"/>
      <c r="Z1462" s="3"/>
      <c r="AA1462" s="1"/>
      <c r="AB1462" s="3"/>
      <c r="AC1462" s="3"/>
      <c r="AD1462" s="3"/>
      <c r="AE1462" s="3"/>
      <c r="AF1462" s="3"/>
      <c r="AG1462" s="11"/>
      <c r="AH1462" s="3"/>
      <c r="AI1462" s="3"/>
      <c r="AJ1462" s="2"/>
      <c r="AK1462" s="2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  <c r="CN1462" s="2"/>
      <c r="CO1462" s="2"/>
      <c r="CP1462" s="2"/>
      <c r="CQ1462" s="2"/>
      <c r="CR1462" s="2"/>
      <c r="CS1462" s="2"/>
      <c r="CT1462" s="2"/>
      <c r="CU1462" s="2"/>
      <c r="CV1462" s="2"/>
      <c r="CW1462" s="2"/>
      <c r="CX1462" s="2"/>
      <c r="CY1462" s="2"/>
      <c r="CZ1462" s="2"/>
      <c r="DA1462" s="2"/>
      <c r="DB1462" s="2"/>
      <c r="DC1462" s="2"/>
      <c r="DD1462" s="2"/>
      <c r="DE1462" s="2"/>
      <c r="DF1462" s="2"/>
      <c r="DG1462" s="2"/>
      <c r="DH1462" s="2"/>
      <c r="DI1462" s="2"/>
      <c r="DJ1462" s="2"/>
      <c r="DK1462" s="2"/>
      <c r="DL1462" s="2"/>
      <c r="DM1462" s="2"/>
      <c r="DN1462" s="2"/>
      <c r="DO1462" s="2"/>
      <c r="DP1462" s="2"/>
      <c r="DQ1462" s="2"/>
      <c r="DR1462" s="2"/>
      <c r="DS1462" s="2"/>
      <c r="DT1462" s="2"/>
      <c r="DU1462" s="2"/>
      <c r="DV1462" s="2"/>
      <c r="DW1462" s="2"/>
      <c r="DX1462" s="2"/>
      <c r="DY1462" s="2"/>
      <c r="DZ1462" s="2"/>
      <c r="EA1462" s="2"/>
      <c r="EB1462" s="2"/>
      <c r="EC1462" s="2"/>
      <c r="ED1462" s="2"/>
      <c r="EE1462" s="2"/>
      <c r="EF1462" s="2"/>
      <c r="EG1462" s="2"/>
      <c r="EH1462" s="2"/>
      <c r="EI1462" s="2"/>
      <c r="EJ1462" s="2"/>
      <c r="EK1462" s="2"/>
      <c r="EL1462" s="2"/>
      <c r="EM1462" s="2"/>
      <c r="EN1462" s="2"/>
      <c r="EO1462" s="2"/>
      <c r="EP1462" s="2"/>
      <c r="EQ1462" s="2"/>
      <c r="ER1462" s="2"/>
      <c r="ES1462" s="2"/>
      <c r="ET1462" s="2"/>
      <c r="EU1462" s="2"/>
      <c r="EV1462" s="2"/>
      <c r="EW1462" s="2"/>
      <c r="EX1462" s="2"/>
      <c r="EY1462" s="2"/>
    </row>
    <row r="1463" spans="1:155" x14ac:dyDescent="0.15">
      <c r="A1463" s="115"/>
      <c r="B1463" s="116"/>
      <c r="C1463" s="7"/>
      <c r="D1463" s="95"/>
      <c r="E1463" s="93"/>
      <c r="F1463" s="14"/>
      <c r="G1463" s="14"/>
      <c r="H1463" s="14"/>
      <c r="I1463" s="14"/>
      <c r="J1463" s="13"/>
      <c r="K1463" s="29"/>
      <c r="L1463" s="2"/>
      <c r="M1463" s="17"/>
      <c r="N1463" s="12"/>
      <c r="O1463" s="12"/>
      <c r="P1463" s="17"/>
      <c r="Q1463" s="14"/>
      <c r="R1463" s="20"/>
      <c r="S1463" s="14"/>
      <c r="T1463" s="4"/>
      <c r="U1463" s="29"/>
      <c r="V1463" s="3"/>
      <c r="W1463" s="3"/>
      <c r="X1463" s="3"/>
      <c r="Y1463" s="29"/>
      <c r="Z1463" s="3"/>
      <c r="AA1463" s="1"/>
      <c r="AB1463" s="3"/>
      <c r="AC1463" s="3"/>
      <c r="AD1463" s="3"/>
      <c r="AE1463" s="3"/>
      <c r="AF1463" s="3"/>
      <c r="AG1463" s="11"/>
      <c r="AH1463" s="3"/>
      <c r="AI1463" s="3"/>
      <c r="AJ1463" s="2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  <c r="CO1463" s="2"/>
      <c r="CP1463" s="2"/>
      <c r="CQ1463" s="2"/>
      <c r="CR1463" s="2"/>
      <c r="CS1463" s="2"/>
      <c r="CT1463" s="2"/>
      <c r="CU1463" s="2"/>
      <c r="CV1463" s="2"/>
      <c r="CW1463" s="2"/>
      <c r="CX1463" s="2"/>
      <c r="CY1463" s="2"/>
      <c r="CZ1463" s="2"/>
      <c r="DA1463" s="2"/>
      <c r="DB1463" s="2"/>
      <c r="DC1463" s="2"/>
      <c r="DD1463" s="2"/>
      <c r="DE1463" s="2"/>
      <c r="DF1463" s="2"/>
      <c r="DG1463" s="2"/>
      <c r="DH1463" s="2"/>
      <c r="DI1463" s="2"/>
      <c r="DJ1463" s="2"/>
      <c r="DK1463" s="2"/>
      <c r="DL1463" s="2"/>
      <c r="DM1463" s="2"/>
      <c r="DN1463" s="2"/>
      <c r="DO1463" s="2"/>
      <c r="DP1463" s="2"/>
      <c r="DQ1463" s="2"/>
      <c r="DR1463" s="2"/>
      <c r="DS1463" s="2"/>
      <c r="DT1463" s="2"/>
      <c r="DU1463" s="2"/>
      <c r="DV1463" s="2"/>
      <c r="DW1463" s="2"/>
      <c r="DX1463" s="2"/>
      <c r="DY1463" s="2"/>
      <c r="DZ1463" s="2"/>
      <c r="EA1463" s="2"/>
      <c r="EB1463" s="2"/>
      <c r="EC1463" s="2"/>
      <c r="ED1463" s="2"/>
      <c r="EE1463" s="2"/>
      <c r="EF1463" s="2"/>
      <c r="EG1463" s="2"/>
      <c r="EH1463" s="2"/>
      <c r="EI1463" s="2"/>
      <c r="EJ1463" s="2"/>
      <c r="EK1463" s="2"/>
      <c r="EL1463" s="2"/>
      <c r="EM1463" s="2"/>
      <c r="EN1463" s="2"/>
      <c r="EO1463" s="2"/>
      <c r="EP1463" s="2"/>
      <c r="EQ1463" s="2"/>
      <c r="ER1463" s="2"/>
      <c r="ES1463" s="2"/>
      <c r="ET1463" s="2"/>
      <c r="EU1463" s="2"/>
      <c r="EV1463" s="2"/>
      <c r="EW1463" s="2"/>
      <c r="EX1463" s="2"/>
      <c r="EY1463" s="2"/>
    </row>
    <row r="1464" spans="1:155" x14ac:dyDescent="0.15">
      <c r="A1464" s="115"/>
      <c r="B1464" s="116"/>
      <c r="C1464" s="7"/>
      <c r="D1464" s="95"/>
      <c r="E1464" s="93"/>
      <c r="F1464" s="14"/>
      <c r="G1464" s="14"/>
      <c r="H1464" s="14"/>
      <c r="I1464" s="14"/>
      <c r="J1464" s="13"/>
      <c r="K1464" s="29"/>
      <c r="L1464" s="2"/>
      <c r="M1464" s="17"/>
      <c r="N1464" s="12"/>
      <c r="O1464" s="12"/>
      <c r="P1464" s="17"/>
      <c r="Q1464" s="14"/>
      <c r="R1464" s="20"/>
      <c r="S1464" s="14"/>
      <c r="T1464" s="4"/>
      <c r="U1464" s="29"/>
      <c r="V1464" s="3"/>
      <c r="W1464" s="3"/>
      <c r="X1464" s="3"/>
      <c r="Y1464" s="29"/>
      <c r="Z1464" s="3"/>
      <c r="AA1464" s="1"/>
      <c r="AB1464" s="3"/>
      <c r="AC1464" s="3"/>
      <c r="AD1464" s="3"/>
      <c r="AE1464" s="3"/>
      <c r="AF1464" s="3"/>
      <c r="AG1464" s="11"/>
      <c r="AH1464" s="3"/>
      <c r="AI1464" s="3"/>
      <c r="AJ1464" s="2"/>
      <c r="AK1464" s="2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  <c r="CN1464" s="2"/>
      <c r="CO1464" s="2"/>
      <c r="CP1464" s="2"/>
      <c r="CQ1464" s="2"/>
      <c r="CR1464" s="2"/>
      <c r="CS1464" s="2"/>
      <c r="CT1464" s="2"/>
      <c r="CU1464" s="2"/>
      <c r="CV1464" s="2"/>
      <c r="CW1464" s="2"/>
      <c r="CX1464" s="2"/>
      <c r="CY1464" s="2"/>
      <c r="CZ1464" s="2"/>
      <c r="DA1464" s="2"/>
      <c r="DB1464" s="2"/>
      <c r="DC1464" s="2"/>
      <c r="DD1464" s="2"/>
      <c r="DE1464" s="2"/>
      <c r="DF1464" s="2"/>
      <c r="DG1464" s="2"/>
      <c r="DH1464" s="2"/>
      <c r="DI1464" s="2"/>
      <c r="DJ1464" s="2"/>
      <c r="DK1464" s="2"/>
      <c r="DL1464" s="2"/>
      <c r="DM1464" s="2"/>
      <c r="DN1464" s="2"/>
      <c r="DO1464" s="2"/>
      <c r="DP1464" s="2"/>
      <c r="DQ1464" s="2"/>
      <c r="DR1464" s="2"/>
      <c r="DS1464" s="2"/>
      <c r="DT1464" s="2"/>
      <c r="DU1464" s="2"/>
      <c r="DV1464" s="2"/>
      <c r="DW1464" s="2"/>
      <c r="DX1464" s="2"/>
      <c r="DY1464" s="2"/>
      <c r="DZ1464" s="2"/>
      <c r="EA1464" s="2"/>
      <c r="EB1464" s="2"/>
      <c r="EC1464" s="2"/>
      <c r="ED1464" s="2"/>
      <c r="EE1464" s="2"/>
      <c r="EF1464" s="2"/>
      <c r="EG1464" s="2"/>
      <c r="EH1464" s="2"/>
      <c r="EI1464" s="2"/>
      <c r="EJ1464" s="2"/>
      <c r="EK1464" s="2"/>
      <c r="EL1464" s="2"/>
      <c r="EM1464" s="2"/>
      <c r="EN1464" s="2"/>
      <c r="EO1464" s="2"/>
      <c r="EP1464" s="2"/>
      <c r="EQ1464" s="2"/>
      <c r="ER1464" s="2"/>
      <c r="ES1464" s="2"/>
      <c r="ET1464" s="2"/>
      <c r="EU1464" s="2"/>
      <c r="EV1464" s="2"/>
      <c r="EW1464" s="2"/>
      <c r="EX1464" s="2"/>
      <c r="EY1464" s="2"/>
    </row>
    <row r="1465" spans="1:155" x14ac:dyDescent="0.15">
      <c r="A1465" s="115"/>
      <c r="B1465" s="116"/>
      <c r="C1465" s="7"/>
      <c r="D1465" s="95"/>
      <c r="E1465" s="93"/>
      <c r="F1465" s="14"/>
      <c r="G1465" s="14"/>
      <c r="H1465" s="14"/>
      <c r="I1465" s="14"/>
      <c r="J1465" s="13"/>
      <c r="K1465" s="29"/>
      <c r="L1465" s="2"/>
      <c r="M1465" s="17"/>
      <c r="N1465" s="12"/>
      <c r="O1465" s="12"/>
      <c r="P1465" s="17"/>
      <c r="Q1465" s="14"/>
      <c r="R1465" s="20"/>
      <c r="S1465" s="14"/>
      <c r="T1465" s="4"/>
      <c r="U1465" s="29"/>
      <c r="V1465" s="3"/>
      <c r="W1465" s="3"/>
      <c r="X1465" s="3"/>
      <c r="Y1465" s="29"/>
      <c r="Z1465" s="3"/>
      <c r="AA1465" s="1"/>
      <c r="AB1465" s="3"/>
      <c r="AC1465" s="3"/>
      <c r="AD1465" s="3"/>
      <c r="AE1465" s="3"/>
      <c r="AF1465" s="3"/>
      <c r="AG1465" s="11"/>
      <c r="AH1465" s="3"/>
      <c r="AI1465" s="3"/>
      <c r="AJ1465" s="2"/>
      <c r="AK1465" s="2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  <c r="CO1465" s="2"/>
      <c r="CP1465" s="2"/>
      <c r="CQ1465" s="2"/>
      <c r="CR1465" s="2"/>
      <c r="CS1465" s="2"/>
      <c r="CT1465" s="2"/>
      <c r="CU1465" s="2"/>
      <c r="CV1465" s="2"/>
      <c r="CW1465" s="2"/>
      <c r="CX1465" s="2"/>
      <c r="CY1465" s="2"/>
      <c r="CZ1465" s="2"/>
      <c r="DA1465" s="2"/>
      <c r="DB1465" s="2"/>
      <c r="DC1465" s="2"/>
      <c r="DD1465" s="2"/>
      <c r="DE1465" s="2"/>
      <c r="DF1465" s="2"/>
      <c r="DG1465" s="2"/>
      <c r="DH1465" s="2"/>
      <c r="DI1465" s="2"/>
      <c r="DJ1465" s="2"/>
      <c r="DK1465" s="2"/>
      <c r="DL1465" s="2"/>
      <c r="DM1465" s="2"/>
      <c r="DN1465" s="2"/>
      <c r="DO1465" s="2"/>
      <c r="DP1465" s="2"/>
      <c r="DQ1465" s="2"/>
      <c r="DR1465" s="2"/>
      <c r="DS1465" s="2"/>
      <c r="DT1465" s="2"/>
      <c r="DU1465" s="2"/>
      <c r="DV1465" s="2"/>
      <c r="DW1465" s="2"/>
      <c r="DX1465" s="2"/>
      <c r="DY1465" s="2"/>
      <c r="DZ1465" s="2"/>
      <c r="EA1465" s="2"/>
      <c r="EB1465" s="2"/>
      <c r="EC1465" s="2"/>
      <c r="ED1465" s="2"/>
      <c r="EE1465" s="2"/>
      <c r="EF1465" s="2"/>
      <c r="EG1465" s="2"/>
      <c r="EH1465" s="2"/>
      <c r="EI1465" s="2"/>
      <c r="EJ1465" s="2"/>
      <c r="EK1465" s="2"/>
      <c r="EL1465" s="2"/>
      <c r="EM1465" s="2"/>
      <c r="EN1465" s="2"/>
      <c r="EO1465" s="2"/>
      <c r="EP1465" s="2"/>
      <c r="EQ1465" s="2"/>
      <c r="ER1465" s="2"/>
      <c r="ES1465" s="2"/>
      <c r="ET1465" s="2"/>
      <c r="EU1465" s="2"/>
      <c r="EV1465" s="2"/>
      <c r="EW1465" s="2"/>
      <c r="EX1465" s="2"/>
      <c r="EY1465" s="2"/>
    </row>
    <row r="1466" spans="1:155" x14ac:dyDescent="0.15">
      <c r="A1466" s="115"/>
      <c r="B1466" s="116"/>
      <c r="C1466" s="7"/>
      <c r="D1466" s="95"/>
      <c r="E1466" s="93"/>
      <c r="F1466" s="14"/>
      <c r="G1466" s="14"/>
      <c r="H1466" s="14"/>
      <c r="I1466" s="14"/>
      <c r="J1466" s="13"/>
      <c r="K1466" s="29"/>
      <c r="L1466" s="2"/>
      <c r="M1466" s="17"/>
      <c r="N1466" s="12"/>
      <c r="O1466" s="12"/>
      <c r="P1466" s="17"/>
      <c r="Q1466" s="14"/>
      <c r="R1466" s="20"/>
      <c r="S1466" s="14"/>
      <c r="T1466" s="4"/>
      <c r="U1466" s="29"/>
      <c r="V1466" s="3"/>
      <c r="W1466" s="3"/>
      <c r="X1466" s="3"/>
      <c r="Y1466" s="29"/>
      <c r="Z1466" s="3"/>
      <c r="AA1466" s="1"/>
      <c r="AB1466" s="3"/>
      <c r="AC1466" s="3"/>
      <c r="AD1466" s="3"/>
      <c r="AE1466" s="3"/>
      <c r="AF1466" s="3"/>
      <c r="AG1466" s="11"/>
      <c r="AH1466" s="3"/>
      <c r="AI1466" s="3"/>
      <c r="AJ1466" s="2"/>
      <c r="AK1466" s="2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  <c r="CN1466" s="2"/>
      <c r="CO1466" s="2"/>
      <c r="CP1466" s="2"/>
      <c r="CQ1466" s="2"/>
      <c r="CR1466" s="2"/>
      <c r="CS1466" s="2"/>
      <c r="CT1466" s="2"/>
      <c r="CU1466" s="2"/>
      <c r="CV1466" s="2"/>
      <c r="CW1466" s="2"/>
      <c r="CX1466" s="2"/>
      <c r="CY1466" s="2"/>
      <c r="CZ1466" s="2"/>
      <c r="DA1466" s="2"/>
      <c r="DB1466" s="2"/>
      <c r="DC1466" s="2"/>
      <c r="DD1466" s="2"/>
      <c r="DE1466" s="2"/>
      <c r="DF1466" s="2"/>
      <c r="DG1466" s="2"/>
      <c r="DH1466" s="2"/>
      <c r="DI1466" s="2"/>
      <c r="DJ1466" s="2"/>
      <c r="DK1466" s="2"/>
      <c r="DL1466" s="2"/>
      <c r="DM1466" s="2"/>
      <c r="DN1466" s="2"/>
      <c r="DO1466" s="2"/>
      <c r="DP1466" s="2"/>
      <c r="DQ1466" s="2"/>
      <c r="DR1466" s="2"/>
      <c r="DS1466" s="2"/>
      <c r="DT1466" s="2"/>
      <c r="DU1466" s="2"/>
      <c r="DV1466" s="2"/>
      <c r="DW1466" s="2"/>
      <c r="DX1466" s="2"/>
      <c r="DY1466" s="2"/>
      <c r="DZ1466" s="2"/>
      <c r="EA1466" s="2"/>
      <c r="EB1466" s="2"/>
      <c r="EC1466" s="2"/>
      <c r="ED1466" s="2"/>
      <c r="EE1466" s="2"/>
      <c r="EF1466" s="2"/>
      <c r="EG1466" s="2"/>
      <c r="EH1466" s="2"/>
      <c r="EI1466" s="2"/>
      <c r="EJ1466" s="2"/>
      <c r="EK1466" s="2"/>
      <c r="EL1466" s="2"/>
      <c r="EM1466" s="2"/>
      <c r="EN1466" s="2"/>
      <c r="EO1466" s="2"/>
      <c r="EP1466" s="2"/>
      <c r="EQ1466" s="2"/>
      <c r="ER1466" s="2"/>
      <c r="ES1466" s="2"/>
      <c r="ET1466" s="2"/>
      <c r="EU1466" s="2"/>
      <c r="EV1466" s="2"/>
      <c r="EW1466" s="2"/>
      <c r="EX1466" s="2"/>
      <c r="EY1466" s="2"/>
    </row>
    <row r="1467" spans="1:155" x14ac:dyDescent="0.15">
      <c r="A1467" s="115"/>
      <c r="B1467" s="116"/>
      <c r="C1467" s="7"/>
      <c r="D1467" s="95"/>
      <c r="E1467" s="93"/>
      <c r="F1467" s="14"/>
      <c r="G1467" s="14"/>
      <c r="H1467" s="14"/>
      <c r="I1467" s="14"/>
      <c r="J1467" s="13"/>
      <c r="K1467" s="29"/>
      <c r="L1467" s="2"/>
      <c r="M1467" s="17"/>
      <c r="N1467" s="12"/>
      <c r="O1467" s="12"/>
      <c r="P1467" s="17"/>
      <c r="Q1467" s="14"/>
      <c r="R1467" s="20"/>
      <c r="S1467" s="14"/>
      <c r="T1467" s="4"/>
      <c r="U1467" s="29"/>
      <c r="V1467" s="3"/>
      <c r="W1467" s="3"/>
      <c r="X1467" s="3"/>
      <c r="Y1467" s="29"/>
      <c r="Z1467" s="3"/>
      <c r="AA1467" s="1"/>
      <c r="AB1467" s="3"/>
      <c r="AC1467" s="3"/>
      <c r="AD1467" s="3"/>
      <c r="AE1467" s="3"/>
      <c r="AF1467" s="3"/>
      <c r="AG1467" s="11"/>
      <c r="AH1467" s="3"/>
      <c r="AI1467" s="3"/>
      <c r="AJ1467" s="2"/>
      <c r="AK1467" s="2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  <c r="CN1467" s="2"/>
      <c r="CO1467" s="2"/>
      <c r="CP1467" s="2"/>
      <c r="CQ1467" s="2"/>
      <c r="CR1467" s="2"/>
      <c r="CS1467" s="2"/>
      <c r="CT1467" s="2"/>
      <c r="CU1467" s="2"/>
      <c r="CV1467" s="2"/>
      <c r="CW1467" s="2"/>
      <c r="CX1467" s="2"/>
      <c r="CY1467" s="2"/>
      <c r="CZ1467" s="2"/>
      <c r="DA1467" s="2"/>
      <c r="DB1467" s="2"/>
      <c r="DC1467" s="2"/>
      <c r="DD1467" s="2"/>
      <c r="DE1467" s="2"/>
      <c r="DF1467" s="2"/>
      <c r="DG1467" s="2"/>
      <c r="DH1467" s="2"/>
      <c r="DI1467" s="2"/>
      <c r="DJ1467" s="2"/>
      <c r="DK1467" s="2"/>
      <c r="DL1467" s="2"/>
      <c r="DM1467" s="2"/>
      <c r="DN1467" s="2"/>
      <c r="DO1467" s="2"/>
      <c r="DP1467" s="2"/>
      <c r="DQ1467" s="2"/>
      <c r="DR1467" s="2"/>
      <c r="DS1467" s="2"/>
      <c r="DT1467" s="2"/>
      <c r="DU1467" s="2"/>
      <c r="DV1467" s="2"/>
      <c r="DW1467" s="2"/>
      <c r="DX1467" s="2"/>
      <c r="DY1467" s="2"/>
      <c r="DZ1467" s="2"/>
      <c r="EA1467" s="2"/>
      <c r="EB1467" s="2"/>
      <c r="EC1467" s="2"/>
      <c r="ED1467" s="2"/>
      <c r="EE1467" s="2"/>
      <c r="EF1467" s="2"/>
      <c r="EG1467" s="2"/>
      <c r="EH1467" s="2"/>
      <c r="EI1467" s="2"/>
      <c r="EJ1467" s="2"/>
      <c r="EK1467" s="2"/>
      <c r="EL1467" s="2"/>
      <c r="EM1467" s="2"/>
      <c r="EN1467" s="2"/>
      <c r="EO1467" s="2"/>
      <c r="EP1467" s="2"/>
      <c r="EQ1467" s="2"/>
      <c r="ER1467" s="2"/>
      <c r="ES1467" s="2"/>
      <c r="ET1467" s="2"/>
      <c r="EU1467" s="2"/>
      <c r="EV1467" s="2"/>
      <c r="EW1467" s="2"/>
      <c r="EX1467" s="2"/>
      <c r="EY1467" s="2"/>
    </row>
    <row r="1468" spans="1:155" x14ac:dyDescent="0.15">
      <c r="A1468" s="115"/>
      <c r="B1468" s="116"/>
      <c r="C1468" s="7"/>
      <c r="D1468" s="95"/>
      <c r="E1468" s="93"/>
      <c r="F1468" s="14"/>
      <c r="G1468" s="14"/>
      <c r="H1468" s="14"/>
      <c r="I1468" s="14"/>
      <c r="J1468" s="13"/>
      <c r="K1468" s="29"/>
      <c r="L1468" s="2"/>
      <c r="M1468" s="17"/>
      <c r="N1468" s="12"/>
      <c r="O1468" s="12"/>
      <c r="P1468" s="17"/>
      <c r="Q1468" s="14"/>
      <c r="R1468" s="20"/>
      <c r="S1468" s="14"/>
      <c r="T1468" s="4"/>
      <c r="U1468" s="29"/>
      <c r="V1468" s="3"/>
      <c r="W1468" s="3"/>
      <c r="X1468" s="3"/>
      <c r="Y1468" s="29"/>
      <c r="Z1468" s="3"/>
      <c r="AA1468" s="1"/>
      <c r="AB1468" s="3"/>
      <c r="AC1468" s="3"/>
      <c r="AD1468" s="3"/>
      <c r="AE1468" s="3"/>
      <c r="AF1468" s="3"/>
      <c r="AG1468" s="11"/>
      <c r="AH1468" s="3"/>
      <c r="AI1468" s="3"/>
      <c r="AJ1468" s="2"/>
      <c r="AK1468" s="2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  <c r="CN1468" s="2"/>
      <c r="CO1468" s="2"/>
      <c r="CP1468" s="2"/>
      <c r="CQ1468" s="2"/>
      <c r="CR1468" s="2"/>
      <c r="CS1468" s="2"/>
      <c r="CT1468" s="2"/>
      <c r="CU1468" s="2"/>
      <c r="CV1468" s="2"/>
      <c r="CW1468" s="2"/>
      <c r="CX1468" s="2"/>
      <c r="CY1468" s="2"/>
      <c r="CZ1468" s="2"/>
      <c r="DA1468" s="2"/>
      <c r="DB1468" s="2"/>
      <c r="DC1468" s="2"/>
      <c r="DD1468" s="2"/>
      <c r="DE1468" s="2"/>
      <c r="DF1468" s="2"/>
      <c r="DG1468" s="2"/>
      <c r="DH1468" s="2"/>
      <c r="DI1468" s="2"/>
      <c r="DJ1468" s="2"/>
      <c r="DK1468" s="2"/>
      <c r="DL1468" s="2"/>
      <c r="DM1468" s="2"/>
      <c r="DN1468" s="2"/>
      <c r="DO1468" s="2"/>
      <c r="DP1468" s="2"/>
      <c r="DQ1468" s="2"/>
      <c r="DR1468" s="2"/>
      <c r="DS1468" s="2"/>
      <c r="DT1468" s="2"/>
      <c r="DU1468" s="2"/>
      <c r="DV1468" s="2"/>
      <c r="DW1468" s="2"/>
      <c r="DX1468" s="2"/>
      <c r="DY1468" s="2"/>
      <c r="DZ1468" s="2"/>
      <c r="EA1468" s="2"/>
      <c r="EB1468" s="2"/>
      <c r="EC1468" s="2"/>
      <c r="ED1468" s="2"/>
      <c r="EE1468" s="2"/>
      <c r="EF1468" s="2"/>
      <c r="EG1468" s="2"/>
      <c r="EH1468" s="2"/>
      <c r="EI1468" s="2"/>
      <c r="EJ1468" s="2"/>
      <c r="EK1468" s="2"/>
      <c r="EL1468" s="2"/>
      <c r="EM1468" s="2"/>
      <c r="EN1468" s="2"/>
      <c r="EO1468" s="2"/>
      <c r="EP1468" s="2"/>
      <c r="EQ1468" s="2"/>
      <c r="ER1468" s="2"/>
      <c r="ES1468" s="2"/>
      <c r="ET1468" s="2"/>
      <c r="EU1468" s="2"/>
      <c r="EV1468" s="2"/>
      <c r="EW1468" s="2"/>
      <c r="EX1468" s="2"/>
      <c r="EY1468" s="2"/>
    </row>
    <row r="1469" spans="1:155" x14ac:dyDescent="0.15">
      <c r="A1469" s="115"/>
      <c r="B1469" s="116"/>
      <c r="C1469" s="7"/>
      <c r="D1469" s="95"/>
      <c r="E1469" s="93"/>
      <c r="F1469" s="14"/>
      <c r="G1469" s="14"/>
      <c r="H1469" s="14"/>
      <c r="I1469" s="14"/>
      <c r="J1469" s="13"/>
      <c r="K1469" s="29"/>
      <c r="L1469" s="2"/>
      <c r="M1469" s="17"/>
      <c r="N1469" s="12"/>
      <c r="O1469" s="12"/>
      <c r="P1469" s="17"/>
      <c r="Q1469" s="14"/>
      <c r="R1469" s="20"/>
      <c r="S1469" s="14"/>
      <c r="T1469" s="4"/>
      <c r="U1469" s="29"/>
      <c r="V1469" s="3"/>
      <c r="W1469" s="3"/>
      <c r="X1469" s="3"/>
      <c r="Y1469" s="29"/>
      <c r="Z1469" s="3"/>
      <c r="AA1469" s="1"/>
      <c r="AB1469" s="3"/>
      <c r="AC1469" s="3"/>
      <c r="AD1469" s="3"/>
      <c r="AE1469" s="3"/>
      <c r="AF1469" s="3"/>
      <c r="AG1469" s="11"/>
      <c r="AH1469" s="3"/>
      <c r="AI1469" s="3"/>
      <c r="AJ1469" s="2"/>
      <c r="AK1469" s="2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  <c r="CO1469" s="2"/>
      <c r="CP1469" s="2"/>
      <c r="CQ1469" s="2"/>
      <c r="CR1469" s="2"/>
      <c r="CS1469" s="2"/>
      <c r="CT1469" s="2"/>
      <c r="CU1469" s="2"/>
      <c r="CV1469" s="2"/>
      <c r="CW1469" s="2"/>
      <c r="CX1469" s="2"/>
      <c r="CY1469" s="2"/>
      <c r="CZ1469" s="2"/>
      <c r="DA1469" s="2"/>
      <c r="DB1469" s="2"/>
      <c r="DC1469" s="2"/>
      <c r="DD1469" s="2"/>
      <c r="DE1469" s="2"/>
      <c r="DF1469" s="2"/>
      <c r="DG1469" s="2"/>
      <c r="DH1469" s="2"/>
      <c r="DI1469" s="2"/>
      <c r="DJ1469" s="2"/>
      <c r="DK1469" s="2"/>
      <c r="DL1469" s="2"/>
      <c r="DM1469" s="2"/>
      <c r="DN1469" s="2"/>
      <c r="DO1469" s="2"/>
      <c r="DP1469" s="2"/>
      <c r="DQ1469" s="2"/>
      <c r="DR1469" s="2"/>
      <c r="DS1469" s="2"/>
      <c r="DT1469" s="2"/>
      <c r="DU1469" s="2"/>
      <c r="DV1469" s="2"/>
      <c r="DW1469" s="2"/>
      <c r="DX1469" s="2"/>
      <c r="DY1469" s="2"/>
      <c r="DZ1469" s="2"/>
      <c r="EA1469" s="2"/>
      <c r="EB1469" s="2"/>
      <c r="EC1469" s="2"/>
      <c r="ED1469" s="2"/>
      <c r="EE1469" s="2"/>
      <c r="EF1469" s="2"/>
      <c r="EG1469" s="2"/>
      <c r="EH1469" s="2"/>
      <c r="EI1469" s="2"/>
      <c r="EJ1469" s="2"/>
      <c r="EK1469" s="2"/>
      <c r="EL1469" s="2"/>
      <c r="EM1469" s="2"/>
      <c r="EN1469" s="2"/>
      <c r="EO1469" s="2"/>
      <c r="EP1469" s="2"/>
      <c r="EQ1469" s="2"/>
      <c r="ER1469" s="2"/>
      <c r="ES1469" s="2"/>
      <c r="ET1469" s="2"/>
      <c r="EU1469" s="2"/>
      <c r="EV1469" s="2"/>
      <c r="EW1469" s="2"/>
      <c r="EX1469" s="2"/>
      <c r="EY1469" s="2"/>
    </row>
    <row r="1470" spans="1:155" x14ac:dyDescent="0.15">
      <c r="A1470" s="115"/>
      <c r="B1470" s="116"/>
      <c r="C1470" s="7"/>
      <c r="D1470" s="95"/>
      <c r="E1470" s="93"/>
      <c r="F1470" s="14"/>
      <c r="G1470" s="14"/>
      <c r="H1470" s="14"/>
      <c r="I1470" s="14"/>
      <c r="J1470" s="13"/>
      <c r="K1470" s="29"/>
      <c r="L1470" s="2"/>
      <c r="M1470" s="17"/>
      <c r="N1470" s="12"/>
      <c r="O1470" s="12"/>
      <c r="P1470" s="17"/>
      <c r="Q1470" s="14"/>
      <c r="R1470" s="20"/>
      <c r="S1470" s="14"/>
      <c r="T1470" s="4"/>
      <c r="U1470" s="29"/>
      <c r="V1470" s="3"/>
      <c r="W1470" s="3"/>
      <c r="X1470" s="3"/>
      <c r="Y1470" s="29"/>
      <c r="Z1470" s="3"/>
      <c r="AA1470" s="1"/>
      <c r="AB1470" s="3"/>
      <c r="AC1470" s="3"/>
      <c r="AD1470" s="3"/>
      <c r="AE1470" s="3"/>
      <c r="AF1470" s="3"/>
      <c r="AG1470" s="11"/>
      <c r="AH1470" s="3"/>
      <c r="AI1470" s="3"/>
      <c r="AJ1470" s="2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  <c r="CO1470" s="2"/>
      <c r="CP1470" s="2"/>
      <c r="CQ1470" s="2"/>
      <c r="CR1470" s="2"/>
      <c r="CS1470" s="2"/>
      <c r="CT1470" s="2"/>
      <c r="CU1470" s="2"/>
      <c r="CV1470" s="2"/>
      <c r="CW1470" s="2"/>
      <c r="CX1470" s="2"/>
      <c r="CY1470" s="2"/>
      <c r="CZ1470" s="2"/>
      <c r="DA1470" s="2"/>
      <c r="DB1470" s="2"/>
      <c r="DC1470" s="2"/>
      <c r="DD1470" s="2"/>
      <c r="DE1470" s="2"/>
      <c r="DF1470" s="2"/>
      <c r="DG1470" s="2"/>
      <c r="DH1470" s="2"/>
      <c r="DI1470" s="2"/>
      <c r="DJ1470" s="2"/>
      <c r="DK1470" s="2"/>
      <c r="DL1470" s="2"/>
      <c r="DM1470" s="2"/>
      <c r="DN1470" s="2"/>
      <c r="DO1470" s="2"/>
      <c r="DP1470" s="2"/>
      <c r="DQ1470" s="2"/>
      <c r="DR1470" s="2"/>
      <c r="DS1470" s="2"/>
      <c r="DT1470" s="2"/>
      <c r="DU1470" s="2"/>
      <c r="DV1470" s="2"/>
      <c r="DW1470" s="2"/>
      <c r="DX1470" s="2"/>
      <c r="DY1470" s="2"/>
      <c r="DZ1470" s="2"/>
      <c r="EA1470" s="2"/>
      <c r="EB1470" s="2"/>
      <c r="EC1470" s="2"/>
      <c r="ED1470" s="2"/>
      <c r="EE1470" s="2"/>
      <c r="EF1470" s="2"/>
      <c r="EG1470" s="2"/>
      <c r="EH1470" s="2"/>
      <c r="EI1470" s="2"/>
      <c r="EJ1470" s="2"/>
      <c r="EK1470" s="2"/>
      <c r="EL1470" s="2"/>
      <c r="EM1470" s="2"/>
      <c r="EN1470" s="2"/>
      <c r="EO1470" s="2"/>
      <c r="EP1470" s="2"/>
      <c r="EQ1470" s="2"/>
      <c r="ER1470" s="2"/>
      <c r="ES1470" s="2"/>
      <c r="ET1470" s="2"/>
      <c r="EU1470" s="2"/>
      <c r="EV1470" s="2"/>
      <c r="EW1470" s="2"/>
      <c r="EX1470" s="2"/>
      <c r="EY1470" s="2"/>
    </row>
    <row r="1471" spans="1:155" x14ac:dyDescent="0.15">
      <c r="A1471" s="115"/>
      <c r="B1471" s="116"/>
      <c r="C1471" s="7"/>
      <c r="D1471" s="95"/>
      <c r="E1471" s="93"/>
      <c r="F1471" s="14"/>
      <c r="G1471" s="14"/>
      <c r="H1471" s="14"/>
      <c r="I1471" s="14"/>
      <c r="J1471" s="13"/>
      <c r="K1471" s="29"/>
      <c r="L1471" s="2"/>
      <c r="M1471" s="17"/>
      <c r="N1471" s="12"/>
      <c r="O1471" s="12"/>
      <c r="P1471" s="17"/>
      <c r="Q1471" s="14"/>
      <c r="R1471" s="20"/>
      <c r="S1471" s="14"/>
      <c r="T1471" s="4"/>
      <c r="U1471" s="29"/>
      <c r="V1471" s="3"/>
      <c r="W1471" s="3"/>
      <c r="X1471" s="3"/>
      <c r="Y1471" s="29"/>
      <c r="Z1471" s="3"/>
      <c r="AA1471" s="1"/>
      <c r="AB1471" s="3"/>
      <c r="AC1471" s="3"/>
      <c r="AD1471" s="3"/>
      <c r="AE1471" s="3"/>
      <c r="AF1471" s="3"/>
      <c r="AG1471" s="11"/>
      <c r="AH1471" s="3"/>
      <c r="AI1471" s="3"/>
      <c r="AJ1471" s="2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  <c r="CO1471" s="2"/>
      <c r="CP1471" s="2"/>
      <c r="CQ1471" s="2"/>
      <c r="CR1471" s="2"/>
      <c r="CS1471" s="2"/>
      <c r="CT1471" s="2"/>
      <c r="CU1471" s="2"/>
      <c r="CV1471" s="2"/>
      <c r="CW1471" s="2"/>
      <c r="CX1471" s="2"/>
      <c r="CY1471" s="2"/>
      <c r="CZ1471" s="2"/>
      <c r="DA1471" s="2"/>
      <c r="DB1471" s="2"/>
      <c r="DC1471" s="2"/>
      <c r="DD1471" s="2"/>
      <c r="DE1471" s="2"/>
      <c r="DF1471" s="2"/>
      <c r="DG1471" s="2"/>
      <c r="DH1471" s="2"/>
      <c r="DI1471" s="2"/>
      <c r="DJ1471" s="2"/>
      <c r="DK1471" s="2"/>
      <c r="DL1471" s="2"/>
      <c r="DM1471" s="2"/>
      <c r="DN1471" s="2"/>
      <c r="DO1471" s="2"/>
      <c r="DP1471" s="2"/>
      <c r="DQ1471" s="2"/>
      <c r="DR1471" s="2"/>
      <c r="DS1471" s="2"/>
      <c r="DT1471" s="2"/>
      <c r="DU1471" s="2"/>
      <c r="DV1471" s="2"/>
      <c r="DW1471" s="2"/>
      <c r="DX1471" s="2"/>
      <c r="DY1471" s="2"/>
      <c r="DZ1471" s="2"/>
      <c r="EA1471" s="2"/>
      <c r="EB1471" s="2"/>
      <c r="EC1471" s="2"/>
      <c r="ED1471" s="2"/>
      <c r="EE1471" s="2"/>
      <c r="EF1471" s="2"/>
      <c r="EG1471" s="2"/>
      <c r="EH1471" s="2"/>
      <c r="EI1471" s="2"/>
      <c r="EJ1471" s="2"/>
      <c r="EK1471" s="2"/>
      <c r="EL1471" s="2"/>
      <c r="EM1471" s="2"/>
      <c r="EN1471" s="2"/>
      <c r="EO1471" s="2"/>
      <c r="EP1471" s="2"/>
      <c r="EQ1471" s="2"/>
      <c r="ER1471" s="2"/>
      <c r="ES1471" s="2"/>
      <c r="ET1471" s="2"/>
      <c r="EU1471" s="2"/>
      <c r="EV1471" s="2"/>
      <c r="EW1471" s="2"/>
      <c r="EX1471" s="2"/>
      <c r="EY1471" s="2"/>
    </row>
    <row r="1472" spans="1:155" x14ac:dyDescent="0.15">
      <c r="A1472" s="115"/>
      <c r="B1472" s="116"/>
      <c r="C1472" s="7"/>
      <c r="D1472" s="95"/>
      <c r="E1472" s="93"/>
      <c r="F1472" s="14"/>
      <c r="G1472" s="14"/>
      <c r="H1472" s="14"/>
      <c r="I1472" s="14"/>
      <c r="J1472" s="13"/>
      <c r="K1472" s="29"/>
      <c r="L1472" s="2"/>
      <c r="M1472" s="17"/>
      <c r="N1472" s="12"/>
      <c r="O1472" s="12"/>
      <c r="P1472" s="17"/>
      <c r="Q1472" s="14"/>
      <c r="R1472" s="20"/>
      <c r="S1472" s="14"/>
      <c r="T1472" s="4"/>
      <c r="U1472" s="29"/>
      <c r="V1472" s="3"/>
      <c r="W1472" s="3"/>
      <c r="X1472" s="3"/>
      <c r="Y1472" s="29"/>
      <c r="Z1472" s="3"/>
      <c r="AA1472" s="1"/>
      <c r="AB1472" s="3"/>
      <c r="AC1472" s="3"/>
      <c r="AD1472" s="3"/>
      <c r="AE1472" s="3"/>
      <c r="AF1472" s="3"/>
      <c r="AG1472" s="11"/>
      <c r="AH1472" s="3"/>
      <c r="AI1472" s="3"/>
      <c r="AJ1472" s="2"/>
      <c r="AK1472" s="2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  <c r="CN1472" s="2"/>
      <c r="CO1472" s="2"/>
      <c r="CP1472" s="2"/>
      <c r="CQ1472" s="2"/>
      <c r="CR1472" s="2"/>
      <c r="CS1472" s="2"/>
      <c r="CT1472" s="2"/>
      <c r="CU1472" s="2"/>
      <c r="CV1472" s="2"/>
      <c r="CW1472" s="2"/>
      <c r="CX1472" s="2"/>
      <c r="CY1472" s="2"/>
      <c r="CZ1472" s="2"/>
      <c r="DA1472" s="2"/>
      <c r="DB1472" s="2"/>
      <c r="DC1472" s="2"/>
      <c r="DD1472" s="2"/>
      <c r="DE1472" s="2"/>
      <c r="DF1472" s="2"/>
      <c r="DG1472" s="2"/>
      <c r="DH1472" s="2"/>
      <c r="DI1472" s="2"/>
      <c r="DJ1472" s="2"/>
      <c r="DK1472" s="2"/>
      <c r="DL1472" s="2"/>
      <c r="DM1472" s="2"/>
      <c r="DN1472" s="2"/>
      <c r="DO1472" s="2"/>
      <c r="DP1472" s="2"/>
      <c r="DQ1472" s="2"/>
      <c r="DR1472" s="2"/>
      <c r="DS1472" s="2"/>
      <c r="DT1472" s="2"/>
      <c r="DU1472" s="2"/>
      <c r="DV1472" s="2"/>
      <c r="DW1472" s="2"/>
      <c r="DX1472" s="2"/>
      <c r="DY1472" s="2"/>
      <c r="DZ1472" s="2"/>
      <c r="EA1472" s="2"/>
      <c r="EB1472" s="2"/>
      <c r="EC1472" s="2"/>
      <c r="ED1472" s="2"/>
      <c r="EE1472" s="2"/>
      <c r="EF1472" s="2"/>
      <c r="EG1472" s="2"/>
      <c r="EH1472" s="2"/>
      <c r="EI1472" s="2"/>
      <c r="EJ1472" s="2"/>
      <c r="EK1472" s="2"/>
      <c r="EL1472" s="2"/>
      <c r="EM1472" s="2"/>
      <c r="EN1472" s="2"/>
      <c r="EO1472" s="2"/>
      <c r="EP1472" s="2"/>
      <c r="EQ1472" s="2"/>
      <c r="ER1472" s="2"/>
      <c r="ES1472" s="2"/>
      <c r="ET1472" s="2"/>
      <c r="EU1472" s="2"/>
      <c r="EV1472" s="2"/>
      <c r="EW1472" s="2"/>
      <c r="EX1472" s="2"/>
      <c r="EY1472" s="2"/>
    </row>
    <row r="1473" spans="1:155" x14ac:dyDescent="0.15">
      <c r="A1473" s="115"/>
      <c r="B1473" s="116"/>
      <c r="C1473" s="7"/>
      <c r="D1473" s="95"/>
      <c r="E1473" s="93"/>
      <c r="F1473" s="14"/>
      <c r="G1473" s="14"/>
      <c r="H1473" s="14"/>
      <c r="I1473" s="14"/>
      <c r="J1473" s="13"/>
      <c r="K1473" s="29"/>
      <c r="L1473" s="2"/>
      <c r="M1473" s="17"/>
      <c r="N1473" s="12"/>
      <c r="O1473" s="12"/>
      <c r="P1473" s="17"/>
      <c r="Q1473" s="14"/>
      <c r="R1473" s="20"/>
      <c r="S1473" s="14"/>
      <c r="T1473" s="4"/>
      <c r="U1473" s="29"/>
      <c r="V1473" s="21"/>
      <c r="W1473" s="21"/>
      <c r="X1473" s="21"/>
      <c r="Y1473" s="28"/>
      <c r="Z1473" s="21"/>
      <c r="AA1473" s="24"/>
      <c r="AB1473" s="21"/>
      <c r="AC1473" s="21"/>
      <c r="AD1473" s="21"/>
      <c r="AE1473" s="21"/>
      <c r="AF1473" s="21"/>
      <c r="AG1473" s="22"/>
      <c r="AH1473" s="21"/>
      <c r="AI1473" s="21"/>
      <c r="AJ1473" s="23"/>
      <c r="AK1473" s="23"/>
      <c r="AL1473" s="23"/>
      <c r="AM1473" s="23"/>
      <c r="AN1473" s="23"/>
      <c r="AO1473" s="23"/>
      <c r="AP1473" s="23"/>
      <c r="AQ1473" s="23"/>
      <c r="AR1473" s="23"/>
      <c r="AS1473" s="23"/>
      <c r="AT1473" s="23"/>
      <c r="AU1473" s="23"/>
      <c r="AV1473" s="23"/>
      <c r="AW1473" s="23"/>
      <c r="AX1473" s="23"/>
      <c r="AY1473" s="23"/>
      <c r="AZ1473" s="23"/>
      <c r="BA1473" s="23"/>
      <c r="BB1473" s="23"/>
      <c r="BC1473" s="23"/>
      <c r="BD1473" s="23"/>
      <c r="BE1473" s="23"/>
      <c r="BF1473" s="23"/>
      <c r="BG1473" s="23"/>
      <c r="BH1473" s="23"/>
      <c r="BI1473" s="23"/>
      <c r="BJ1473" s="23"/>
      <c r="BK1473" s="23"/>
      <c r="BL1473" s="23"/>
      <c r="BM1473" s="23"/>
      <c r="BN1473" s="23"/>
      <c r="BO1473" s="23"/>
      <c r="BP1473" s="23"/>
      <c r="BQ1473" s="23"/>
      <c r="BR1473" s="23"/>
      <c r="BS1473" s="23"/>
      <c r="BT1473" s="23"/>
      <c r="BU1473" s="23"/>
      <c r="BV1473" s="23"/>
      <c r="BW1473" s="23"/>
      <c r="BX1473" s="23"/>
      <c r="BY1473" s="23"/>
      <c r="BZ1473" s="23"/>
      <c r="CA1473" s="23"/>
      <c r="CB1473" s="23"/>
      <c r="CC1473" s="23"/>
      <c r="CD1473" s="23"/>
      <c r="CE1473" s="23"/>
      <c r="CF1473" s="23"/>
      <c r="CG1473" s="23"/>
      <c r="CH1473" s="23"/>
      <c r="CI1473" s="23"/>
      <c r="CJ1473" s="23"/>
      <c r="CK1473" s="23"/>
      <c r="CL1473" s="23"/>
      <c r="CM1473" s="23"/>
      <c r="CN1473" s="23"/>
      <c r="CO1473" s="23"/>
      <c r="CP1473" s="23"/>
      <c r="CQ1473" s="23"/>
      <c r="CR1473" s="23"/>
      <c r="CS1473" s="23"/>
      <c r="CT1473" s="23"/>
      <c r="CU1473" s="23"/>
      <c r="CV1473" s="23"/>
      <c r="CW1473" s="23"/>
      <c r="CX1473" s="23"/>
      <c r="CY1473" s="23"/>
      <c r="CZ1473" s="23"/>
      <c r="DA1473" s="23"/>
      <c r="DB1473" s="23"/>
      <c r="DC1473" s="23"/>
      <c r="DD1473" s="23"/>
      <c r="DE1473" s="23"/>
      <c r="DF1473" s="23"/>
      <c r="DG1473" s="23"/>
      <c r="DH1473" s="23"/>
      <c r="DI1473" s="23"/>
      <c r="DJ1473" s="23"/>
      <c r="DK1473" s="23"/>
      <c r="DL1473" s="23"/>
      <c r="DM1473" s="23"/>
      <c r="DN1473" s="23"/>
      <c r="DO1473" s="23"/>
      <c r="DP1473" s="23"/>
      <c r="DQ1473" s="23"/>
      <c r="DR1473" s="23"/>
      <c r="DS1473" s="23"/>
      <c r="DT1473" s="23"/>
      <c r="DU1473" s="23"/>
      <c r="DV1473" s="23"/>
      <c r="DW1473" s="23"/>
      <c r="DX1473" s="23"/>
      <c r="DY1473" s="23"/>
      <c r="DZ1473" s="23"/>
      <c r="EA1473" s="23"/>
      <c r="EB1473" s="23"/>
      <c r="EC1473" s="23"/>
      <c r="ED1473" s="23"/>
      <c r="EE1473" s="23"/>
      <c r="EF1473" s="23"/>
      <c r="EG1473" s="23"/>
      <c r="EH1473" s="23"/>
      <c r="EI1473" s="23"/>
      <c r="EJ1473" s="23"/>
      <c r="EK1473" s="23"/>
      <c r="EL1473" s="23"/>
      <c r="EM1473" s="23"/>
      <c r="EN1473" s="23"/>
      <c r="EO1473" s="23"/>
      <c r="EP1473" s="23"/>
      <c r="EQ1473" s="23"/>
      <c r="ER1473" s="23"/>
      <c r="ES1473" s="23"/>
      <c r="ET1473" s="23"/>
      <c r="EU1473" s="23"/>
      <c r="EV1473" s="23"/>
      <c r="EW1473" s="23"/>
      <c r="EX1473" s="23"/>
      <c r="EY1473" s="23"/>
    </row>
    <row r="1474" spans="1:155" x14ac:dyDescent="0.15">
      <c r="A1474" s="115"/>
      <c r="B1474" s="116"/>
      <c r="C1474" s="7"/>
      <c r="D1474" s="95"/>
      <c r="E1474" s="93"/>
      <c r="F1474" s="14"/>
      <c r="G1474" s="14"/>
      <c r="H1474" s="14"/>
      <c r="I1474" s="14"/>
      <c r="J1474" s="13"/>
      <c r="K1474" s="29"/>
      <c r="L1474" s="2"/>
      <c r="M1474" s="17"/>
      <c r="N1474" s="12"/>
      <c r="O1474" s="12"/>
      <c r="P1474" s="17"/>
      <c r="Q1474" s="14"/>
      <c r="R1474" s="20"/>
      <c r="S1474" s="14"/>
      <c r="T1474" s="4"/>
      <c r="U1474" s="29"/>
      <c r="V1474" s="3"/>
      <c r="W1474" s="3"/>
      <c r="X1474" s="3"/>
      <c r="Y1474" s="29"/>
      <c r="Z1474" s="3"/>
      <c r="AA1474" s="1"/>
      <c r="AB1474" s="3"/>
      <c r="AC1474" s="3"/>
      <c r="AD1474" s="3"/>
      <c r="AE1474" s="3"/>
      <c r="AF1474" s="3"/>
      <c r="AG1474" s="11"/>
      <c r="AH1474" s="3"/>
      <c r="AI1474" s="3"/>
      <c r="AJ1474" s="2"/>
      <c r="AK1474" s="2"/>
      <c r="AL1474" s="2"/>
      <c r="AM1474" s="2"/>
      <c r="AN1474" s="2"/>
      <c r="AO1474" s="2"/>
      <c r="AP1474" s="2"/>
      <c r="AQ1474" s="2"/>
      <c r="AR1474" s="2"/>
      <c r="AS1474" s="2"/>
      <c r="AT1474" s="2"/>
      <c r="AU1474" s="2"/>
      <c r="AV1474" s="2"/>
      <c r="AW1474" s="2"/>
      <c r="AX1474" s="2"/>
      <c r="AY1474" s="2"/>
      <c r="AZ1474" s="2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  <c r="BS1474" s="2"/>
      <c r="BT1474" s="2"/>
      <c r="BU1474" s="2"/>
      <c r="BV1474" s="2"/>
      <c r="BW1474" s="2"/>
      <c r="BX1474" s="2"/>
      <c r="BY1474" s="2"/>
      <c r="BZ1474" s="2"/>
      <c r="CA1474" s="2"/>
      <c r="CB1474" s="2"/>
      <c r="CC1474" s="2"/>
      <c r="CD1474" s="2"/>
      <c r="CE1474" s="2"/>
      <c r="CF1474" s="2"/>
      <c r="CG1474" s="2"/>
      <c r="CH1474" s="2"/>
      <c r="CI1474" s="2"/>
      <c r="CJ1474" s="2"/>
      <c r="CK1474" s="2"/>
      <c r="CL1474" s="2"/>
      <c r="CM1474" s="2"/>
      <c r="CN1474" s="2"/>
      <c r="CO1474" s="2"/>
      <c r="CP1474" s="2"/>
      <c r="CQ1474" s="2"/>
      <c r="CR1474" s="2"/>
      <c r="CS1474" s="2"/>
      <c r="CT1474" s="2"/>
      <c r="CU1474" s="2"/>
      <c r="CV1474" s="2"/>
      <c r="CW1474" s="2"/>
      <c r="CX1474" s="2"/>
      <c r="CY1474" s="2"/>
      <c r="CZ1474" s="2"/>
      <c r="DA1474" s="2"/>
      <c r="DB1474" s="2"/>
      <c r="DC1474" s="2"/>
      <c r="DD1474" s="2"/>
      <c r="DE1474" s="2"/>
      <c r="DF1474" s="2"/>
      <c r="DG1474" s="2"/>
      <c r="DH1474" s="2"/>
      <c r="DI1474" s="2"/>
      <c r="DJ1474" s="2"/>
      <c r="DK1474" s="2"/>
      <c r="DL1474" s="2"/>
      <c r="DM1474" s="2"/>
      <c r="DN1474" s="2"/>
      <c r="DO1474" s="2"/>
      <c r="DP1474" s="2"/>
      <c r="DQ1474" s="2"/>
      <c r="DR1474" s="2"/>
      <c r="DS1474" s="2"/>
      <c r="DT1474" s="2"/>
      <c r="DU1474" s="2"/>
      <c r="DV1474" s="2"/>
      <c r="DW1474" s="2"/>
      <c r="DX1474" s="2"/>
      <c r="DY1474" s="2"/>
      <c r="DZ1474" s="2"/>
      <c r="EA1474" s="2"/>
      <c r="EB1474" s="2"/>
      <c r="EC1474" s="2"/>
      <c r="ED1474" s="2"/>
      <c r="EE1474" s="2"/>
      <c r="EF1474" s="2"/>
      <c r="EG1474" s="2"/>
      <c r="EH1474" s="2"/>
      <c r="EI1474" s="2"/>
      <c r="EJ1474" s="2"/>
      <c r="EK1474" s="2"/>
      <c r="EL1474" s="2"/>
      <c r="EM1474" s="2"/>
      <c r="EN1474" s="2"/>
      <c r="EO1474" s="2"/>
      <c r="EP1474" s="2"/>
      <c r="EQ1474" s="2"/>
      <c r="ER1474" s="2"/>
      <c r="ES1474" s="2"/>
      <c r="ET1474" s="2"/>
      <c r="EU1474" s="2"/>
      <c r="EV1474" s="2"/>
      <c r="EW1474" s="2"/>
      <c r="EX1474" s="2"/>
      <c r="EY1474" s="2"/>
    </row>
    <row r="1475" spans="1:155" x14ac:dyDescent="0.15">
      <c r="A1475" s="115"/>
      <c r="B1475" s="116"/>
      <c r="C1475" s="7"/>
      <c r="D1475" s="95"/>
      <c r="E1475" s="93"/>
      <c r="F1475" s="14"/>
      <c r="G1475" s="14"/>
      <c r="H1475" s="14"/>
      <c r="I1475" s="14"/>
      <c r="J1475" s="13"/>
      <c r="K1475" s="29"/>
      <c r="L1475" s="2"/>
      <c r="M1475" s="17"/>
      <c r="N1475" s="12"/>
      <c r="O1475" s="12"/>
      <c r="P1475" s="17"/>
      <c r="Q1475" s="14"/>
      <c r="R1475" s="20"/>
      <c r="S1475" s="14"/>
      <c r="T1475" s="4"/>
      <c r="U1475" s="29"/>
      <c r="V1475" s="21"/>
      <c r="W1475" s="21"/>
      <c r="X1475" s="21"/>
      <c r="Y1475" s="28"/>
      <c r="Z1475" s="21"/>
      <c r="AA1475" s="24"/>
      <c r="AB1475" s="21"/>
      <c r="AC1475" s="21"/>
      <c r="AD1475" s="21"/>
      <c r="AE1475" s="21"/>
      <c r="AF1475" s="21"/>
      <c r="AG1475" s="22"/>
      <c r="AH1475" s="21"/>
      <c r="AI1475" s="21"/>
      <c r="AJ1475" s="23"/>
      <c r="AK1475" s="23"/>
      <c r="AL1475" s="23"/>
      <c r="AM1475" s="23"/>
      <c r="AN1475" s="23"/>
      <c r="AO1475" s="23"/>
      <c r="AP1475" s="23"/>
      <c r="AQ1475" s="23"/>
      <c r="AR1475" s="23"/>
      <c r="AS1475" s="23"/>
      <c r="AT1475" s="23"/>
      <c r="AU1475" s="23"/>
      <c r="AV1475" s="23"/>
      <c r="AW1475" s="23"/>
      <c r="AX1475" s="23"/>
      <c r="AY1475" s="23"/>
      <c r="AZ1475" s="23"/>
      <c r="BA1475" s="23"/>
      <c r="BB1475" s="23"/>
      <c r="BC1475" s="23"/>
      <c r="BD1475" s="23"/>
      <c r="BE1475" s="23"/>
      <c r="BF1475" s="23"/>
      <c r="BG1475" s="23"/>
      <c r="BH1475" s="23"/>
      <c r="BI1475" s="23"/>
      <c r="BJ1475" s="23"/>
      <c r="BK1475" s="23"/>
      <c r="BL1475" s="23"/>
      <c r="BM1475" s="23"/>
      <c r="BN1475" s="23"/>
      <c r="BO1475" s="23"/>
      <c r="BP1475" s="23"/>
      <c r="BQ1475" s="23"/>
      <c r="BR1475" s="23"/>
      <c r="BS1475" s="23"/>
      <c r="BT1475" s="23"/>
      <c r="BU1475" s="23"/>
      <c r="BV1475" s="23"/>
      <c r="BW1475" s="23"/>
      <c r="BX1475" s="23"/>
      <c r="BY1475" s="23"/>
      <c r="BZ1475" s="23"/>
      <c r="CA1475" s="23"/>
      <c r="CB1475" s="23"/>
      <c r="CC1475" s="23"/>
      <c r="CD1475" s="23"/>
      <c r="CE1475" s="23"/>
      <c r="CF1475" s="23"/>
      <c r="CG1475" s="23"/>
      <c r="CH1475" s="23"/>
      <c r="CI1475" s="23"/>
      <c r="CJ1475" s="23"/>
      <c r="CK1475" s="23"/>
      <c r="CL1475" s="23"/>
      <c r="CM1475" s="23"/>
      <c r="CN1475" s="23"/>
      <c r="CO1475" s="23"/>
      <c r="CP1475" s="23"/>
      <c r="CQ1475" s="23"/>
      <c r="CR1475" s="23"/>
      <c r="CS1475" s="23"/>
      <c r="CT1475" s="23"/>
      <c r="CU1475" s="23"/>
      <c r="CV1475" s="23"/>
      <c r="CW1475" s="23"/>
      <c r="CX1475" s="23"/>
      <c r="CY1475" s="23"/>
      <c r="CZ1475" s="23"/>
      <c r="DA1475" s="23"/>
      <c r="DB1475" s="23"/>
      <c r="DC1475" s="23"/>
      <c r="DD1475" s="23"/>
      <c r="DE1475" s="23"/>
      <c r="DF1475" s="23"/>
      <c r="DG1475" s="23"/>
      <c r="DH1475" s="23"/>
      <c r="DI1475" s="23"/>
      <c r="DJ1475" s="23"/>
      <c r="DK1475" s="23"/>
      <c r="DL1475" s="23"/>
      <c r="DM1475" s="23"/>
      <c r="DN1475" s="23"/>
      <c r="DO1475" s="23"/>
      <c r="DP1475" s="23"/>
      <c r="DQ1475" s="23"/>
      <c r="DR1475" s="23"/>
      <c r="DS1475" s="23"/>
      <c r="DT1475" s="23"/>
      <c r="DU1475" s="23"/>
      <c r="DV1475" s="23"/>
      <c r="DW1475" s="23"/>
      <c r="DX1475" s="23"/>
      <c r="DY1475" s="23"/>
      <c r="DZ1475" s="23"/>
      <c r="EA1475" s="23"/>
      <c r="EB1475" s="23"/>
      <c r="EC1475" s="23"/>
      <c r="ED1475" s="23"/>
      <c r="EE1475" s="23"/>
      <c r="EF1475" s="23"/>
      <c r="EG1475" s="23"/>
      <c r="EH1475" s="23"/>
      <c r="EI1475" s="23"/>
      <c r="EJ1475" s="23"/>
      <c r="EK1475" s="23"/>
      <c r="EL1475" s="23"/>
      <c r="EM1475" s="23"/>
      <c r="EN1475" s="23"/>
      <c r="EO1475" s="23"/>
      <c r="EP1475" s="23"/>
      <c r="EQ1475" s="23"/>
      <c r="ER1475" s="23"/>
      <c r="ES1475" s="23"/>
      <c r="ET1475" s="23"/>
      <c r="EU1475" s="23"/>
      <c r="EV1475" s="23"/>
      <c r="EW1475" s="23"/>
      <c r="EX1475" s="23"/>
      <c r="EY1475" s="23"/>
    </row>
    <row r="1476" spans="1:155" x14ac:dyDescent="0.15">
      <c r="A1476" s="115"/>
      <c r="B1476" s="116"/>
      <c r="C1476" s="7"/>
      <c r="D1476" s="95"/>
      <c r="E1476" s="93"/>
      <c r="F1476" s="14"/>
      <c r="G1476" s="14"/>
      <c r="H1476" s="14"/>
      <c r="I1476" s="14"/>
      <c r="J1476" s="13"/>
      <c r="K1476" s="29"/>
      <c r="L1476" s="2"/>
      <c r="M1476" s="17"/>
      <c r="N1476" s="12"/>
      <c r="O1476" s="12"/>
      <c r="P1476" s="17"/>
      <c r="Q1476" s="14"/>
      <c r="R1476" s="20"/>
      <c r="S1476" s="14"/>
      <c r="T1476" s="4"/>
      <c r="U1476" s="29"/>
      <c r="V1476" s="3"/>
      <c r="W1476" s="3"/>
      <c r="X1476" s="3"/>
      <c r="Y1476" s="29"/>
      <c r="Z1476" s="3"/>
      <c r="AA1476" s="1"/>
      <c r="AB1476" s="3"/>
      <c r="AC1476" s="3"/>
      <c r="AD1476" s="3"/>
      <c r="AE1476" s="3"/>
      <c r="AF1476" s="3"/>
      <c r="AG1476" s="11"/>
      <c r="AH1476" s="3"/>
      <c r="AI1476" s="3"/>
      <c r="AJ1476" s="2"/>
      <c r="AK1476" s="2"/>
      <c r="AL1476" s="2"/>
      <c r="AM1476" s="2"/>
      <c r="AN1476" s="2"/>
      <c r="AO1476" s="2"/>
      <c r="AP1476" s="2"/>
      <c r="AQ1476" s="2"/>
      <c r="AR1476" s="2"/>
      <c r="AS1476" s="2"/>
      <c r="AT1476" s="2"/>
      <c r="AU1476" s="2"/>
      <c r="AV1476" s="2"/>
      <c r="AW1476" s="2"/>
      <c r="AX1476" s="2"/>
      <c r="AY1476" s="2"/>
      <c r="AZ1476" s="2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  <c r="BQ1476" s="2"/>
      <c r="BR1476" s="2"/>
      <c r="BS1476" s="2"/>
      <c r="BT1476" s="2"/>
      <c r="BU1476" s="2"/>
      <c r="BV1476" s="2"/>
      <c r="BW1476" s="2"/>
      <c r="BX1476" s="2"/>
      <c r="BY1476" s="2"/>
      <c r="BZ1476" s="2"/>
      <c r="CA1476" s="2"/>
      <c r="CB1476" s="2"/>
      <c r="CC1476" s="2"/>
      <c r="CD1476" s="2"/>
      <c r="CE1476" s="2"/>
      <c r="CF1476" s="2"/>
      <c r="CG1476" s="2"/>
      <c r="CH1476" s="2"/>
      <c r="CI1476" s="2"/>
      <c r="CJ1476" s="2"/>
      <c r="CK1476" s="2"/>
      <c r="CL1476" s="2"/>
      <c r="CM1476" s="2"/>
      <c r="CN1476" s="2"/>
      <c r="CO1476" s="2"/>
      <c r="CP1476" s="2"/>
      <c r="CQ1476" s="2"/>
      <c r="CR1476" s="2"/>
      <c r="CS1476" s="2"/>
      <c r="CT1476" s="2"/>
      <c r="CU1476" s="2"/>
      <c r="CV1476" s="2"/>
      <c r="CW1476" s="2"/>
      <c r="CX1476" s="2"/>
      <c r="CY1476" s="2"/>
      <c r="CZ1476" s="2"/>
      <c r="DA1476" s="2"/>
      <c r="DB1476" s="2"/>
      <c r="DC1476" s="2"/>
      <c r="DD1476" s="2"/>
      <c r="DE1476" s="2"/>
      <c r="DF1476" s="2"/>
      <c r="DG1476" s="2"/>
      <c r="DH1476" s="2"/>
      <c r="DI1476" s="2"/>
      <c r="DJ1476" s="2"/>
      <c r="DK1476" s="2"/>
      <c r="DL1476" s="2"/>
      <c r="DM1476" s="2"/>
      <c r="DN1476" s="2"/>
      <c r="DO1476" s="2"/>
      <c r="DP1476" s="2"/>
      <c r="DQ1476" s="2"/>
      <c r="DR1476" s="2"/>
      <c r="DS1476" s="2"/>
      <c r="DT1476" s="2"/>
      <c r="DU1476" s="2"/>
      <c r="DV1476" s="2"/>
      <c r="DW1476" s="2"/>
      <c r="DX1476" s="2"/>
      <c r="DY1476" s="2"/>
      <c r="DZ1476" s="2"/>
      <c r="EA1476" s="2"/>
      <c r="EB1476" s="2"/>
      <c r="EC1476" s="2"/>
      <c r="ED1476" s="2"/>
      <c r="EE1476" s="2"/>
      <c r="EF1476" s="2"/>
      <c r="EG1476" s="2"/>
      <c r="EH1476" s="2"/>
      <c r="EI1476" s="2"/>
      <c r="EJ1476" s="2"/>
      <c r="EK1476" s="2"/>
      <c r="EL1476" s="2"/>
      <c r="EM1476" s="2"/>
      <c r="EN1476" s="2"/>
      <c r="EO1476" s="2"/>
      <c r="EP1476" s="2"/>
      <c r="EQ1476" s="2"/>
      <c r="ER1476" s="2"/>
      <c r="ES1476" s="2"/>
      <c r="ET1476" s="2"/>
      <c r="EU1476" s="2"/>
      <c r="EV1476" s="2"/>
      <c r="EW1476" s="2"/>
      <c r="EX1476" s="2"/>
      <c r="EY1476" s="2"/>
    </row>
    <row r="1477" spans="1:155" x14ac:dyDescent="0.15">
      <c r="A1477" s="115"/>
      <c r="B1477" s="116"/>
      <c r="C1477" s="7"/>
      <c r="D1477" s="95"/>
      <c r="E1477" s="93"/>
      <c r="F1477" s="14"/>
      <c r="G1477" s="14"/>
      <c r="H1477" s="14"/>
      <c r="I1477" s="14"/>
      <c r="J1477" s="13"/>
      <c r="K1477" s="29"/>
      <c r="L1477" s="2"/>
      <c r="M1477" s="17"/>
      <c r="N1477" s="12"/>
      <c r="O1477" s="12"/>
      <c r="P1477" s="17"/>
      <c r="Q1477" s="14"/>
      <c r="R1477" s="20"/>
      <c r="S1477" s="14"/>
      <c r="T1477" s="4"/>
      <c r="U1477" s="29"/>
      <c r="V1477" s="3"/>
      <c r="W1477" s="3"/>
      <c r="X1477" s="3"/>
      <c r="Y1477" s="29"/>
      <c r="Z1477" s="3"/>
      <c r="AA1477" s="1"/>
      <c r="AB1477" s="3"/>
      <c r="AC1477" s="3"/>
      <c r="AD1477" s="3"/>
      <c r="AE1477" s="3"/>
      <c r="AF1477" s="3"/>
      <c r="AG1477" s="11"/>
      <c r="AH1477" s="3"/>
      <c r="AI1477" s="3"/>
      <c r="AJ1477" s="2"/>
      <c r="AK1477" s="2"/>
      <c r="AL1477" s="2"/>
      <c r="AM1477" s="2"/>
      <c r="AN1477" s="2"/>
      <c r="AO1477" s="2"/>
      <c r="AP1477" s="2"/>
      <c r="AQ1477" s="2"/>
      <c r="AR1477" s="2"/>
      <c r="AS1477" s="2"/>
      <c r="AT1477" s="2"/>
      <c r="AU1477" s="2"/>
      <c r="AV1477" s="2"/>
      <c r="AW1477" s="2"/>
      <c r="AX1477" s="2"/>
      <c r="AY1477" s="2"/>
      <c r="AZ1477" s="2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  <c r="BQ1477" s="2"/>
      <c r="BR1477" s="2"/>
      <c r="BS1477" s="2"/>
      <c r="BT1477" s="2"/>
      <c r="BU1477" s="2"/>
      <c r="BV1477" s="2"/>
      <c r="BW1477" s="2"/>
      <c r="BX1477" s="2"/>
      <c r="BY1477" s="2"/>
      <c r="BZ1477" s="2"/>
      <c r="CA1477" s="2"/>
      <c r="CB1477" s="2"/>
      <c r="CC1477" s="2"/>
      <c r="CD1477" s="2"/>
      <c r="CE1477" s="2"/>
      <c r="CF1477" s="2"/>
      <c r="CG1477" s="2"/>
      <c r="CH1477" s="2"/>
      <c r="CI1477" s="2"/>
      <c r="CJ1477" s="2"/>
      <c r="CK1477" s="2"/>
      <c r="CL1477" s="2"/>
      <c r="CM1477" s="2"/>
      <c r="CN1477" s="2"/>
      <c r="CO1477" s="2"/>
      <c r="CP1477" s="2"/>
      <c r="CQ1477" s="2"/>
      <c r="CR1477" s="2"/>
      <c r="CS1477" s="2"/>
      <c r="CT1477" s="2"/>
      <c r="CU1477" s="2"/>
      <c r="CV1477" s="2"/>
      <c r="CW1477" s="2"/>
      <c r="CX1477" s="2"/>
      <c r="CY1477" s="2"/>
      <c r="CZ1477" s="2"/>
      <c r="DA1477" s="2"/>
      <c r="DB1477" s="2"/>
      <c r="DC1477" s="2"/>
      <c r="DD1477" s="2"/>
      <c r="DE1477" s="2"/>
      <c r="DF1477" s="2"/>
      <c r="DG1477" s="2"/>
      <c r="DH1477" s="2"/>
      <c r="DI1477" s="2"/>
      <c r="DJ1477" s="2"/>
      <c r="DK1477" s="2"/>
      <c r="DL1477" s="2"/>
      <c r="DM1477" s="2"/>
      <c r="DN1477" s="2"/>
      <c r="DO1477" s="2"/>
      <c r="DP1477" s="2"/>
      <c r="DQ1477" s="2"/>
      <c r="DR1477" s="2"/>
      <c r="DS1477" s="2"/>
      <c r="DT1477" s="2"/>
      <c r="DU1477" s="2"/>
      <c r="DV1477" s="2"/>
      <c r="DW1477" s="2"/>
      <c r="DX1477" s="2"/>
      <c r="DY1477" s="2"/>
      <c r="DZ1477" s="2"/>
      <c r="EA1477" s="2"/>
      <c r="EB1477" s="2"/>
      <c r="EC1477" s="2"/>
      <c r="ED1477" s="2"/>
      <c r="EE1477" s="2"/>
      <c r="EF1477" s="2"/>
      <c r="EG1477" s="2"/>
      <c r="EH1477" s="2"/>
      <c r="EI1477" s="2"/>
      <c r="EJ1477" s="2"/>
      <c r="EK1477" s="2"/>
      <c r="EL1477" s="2"/>
      <c r="EM1477" s="2"/>
      <c r="EN1477" s="2"/>
      <c r="EO1477" s="2"/>
      <c r="EP1477" s="2"/>
      <c r="EQ1477" s="2"/>
      <c r="ER1477" s="2"/>
      <c r="ES1477" s="2"/>
      <c r="ET1477" s="2"/>
      <c r="EU1477" s="2"/>
      <c r="EV1477" s="2"/>
      <c r="EW1477" s="2"/>
      <c r="EX1477" s="2"/>
      <c r="EY1477" s="2"/>
    </row>
    <row r="1478" spans="1:155" x14ac:dyDescent="0.15">
      <c r="A1478" s="115"/>
      <c r="B1478" s="116"/>
      <c r="C1478" s="7"/>
      <c r="D1478" s="95"/>
      <c r="E1478" s="93"/>
      <c r="F1478" s="14"/>
      <c r="G1478" s="14"/>
      <c r="H1478" s="14"/>
      <c r="I1478" s="14"/>
      <c r="J1478" s="13"/>
      <c r="K1478" s="29"/>
      <c r="L1478" s="2"/>
      <c r="M1478" s="17"/>
      <c r="N1478" s="12"/>
      <c r="O1478" s="12"/>
      <c r="P1478" s="17"/>
      <c r="Q1478" s="14"/>
      <c r="R1478" s="20"/>
      <c r="S1478" s="14"/>
      <c r="T1478" s="4"/>
      <c r="U1478" s="29"/>
      <c r="V1478" s="3"/>
      <c r="W1478" s="3"/>
      <c r="X1478" s="3"/>
      <c r="Y1478" s="29"/>
      <c r="Z1478" s="3"/>
      <c r="AA1478" s="1"/>
      <c r="AB1478" s="3"/>
      <c r="AC1478" s="3"/>
      <c r="AD1478" s="3"/>
      <c r="AE1478" s="3"/>
      <c r="AF1478" s="3"/>
      <c r="AG1478" s="11"/>
      <c r="AH1478" s="3"/>
      <c r="AI1478" s="3"/>
      <c r="AJ1478" s="2"/>
      <c r="AK1478" s="2"/>
      <c r="AL1478" s="2"/>
      <c r="AM1478" s="2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  <c r="CM1478" s="2"/>
      <c r="CN1478" s="2"/>
      <c r="CO1478" s="2"/>
      <c r="CP1478" s="2"/>
      <c r="CQ1478" s="2"/>
      <c r="CR1478" s="2"/>
      <c r="CS1478" s="2"/>
      <c r="CT1478" s="2"/>
      <c r="CU1478" s="2"/>
      <c r="CV1478" s="2"/>
      <c r="CW1478" s="2"/>
      <c r="CX1478" s="2"/>
      <c r="CY1478" s="2"/>
      <c r="CZ1478" s="2"/>
      <c r="DA1478" s="2"/>
      <c r="DB1478" s="2"/>
      <c r="DC1478" s="2"/>
      <c r="DD1478" s="2"/>
      <c r="DE1478" s="2"/>
      <c r="DF1478" s="2"/>
      <c r="DG1478" s="2"/>
      <c r="DH1478" s="2"/>
      <c r="DI1478" s="2"/>
      <c r="DJ1478" s="2"/>
      <c r="DK1478" s="2"/>
      <c r="DL1478" s="2"/>
      <c r="DM1478" s="2"/>
      <c r="DN1478" s="2"/>
      <c r="DO1478" s="2"/>
      <c r="DP1478" s="2"/>
      <c r="DQ1478" s="2"/>
      <c r="DR1478" s="2"/>
      <c r="DS1478" s="2"/>
      <c r="DT1478" s="2"/>
      <c r="DU1478" s="2"/>
      <c r="DV1478" s="2"/>
      <c r="DW1478" s="2"/>
      <c r="DX1478" s="2"/>
      <c r="DY1478" s="2"/>
      <c r="DZ1478" s="2"/>
      <c r="EA1478" s="2"/>
      <c r="EB1478" s="2"/>
      <c r="EC1478" s="2"/>
      <c r="ED1478" s="2"/>
      <c r="EE1478" s="2"/>
      <c r="EF1478" s="2"/>
      <c r="EG1478" s="2"/>
      <c r="EH1478" s="2"/>
      <c r="EI1478" s="2"/>
      <c r="EJ1478" s="2"/>
      <c r="EK1478" s="2"/>
      <c r="EL1478" s="2"/>
      <c r="EM1478" s="2"/>
      <c r="EN1478" s="2"/>
      <c r="EO1478" s="2"/>
      <c r="EP1478" s="2"/>
      <c r="EQ1478" s="2"/>
      <c r="ER1478" s="2"/>
      <c r="ES1478" s="2"/>
      <c r="ET1478" s="2"/>
      <c r="EU1478" s="2"/>
      <c r="EV1478" s="2"/>
      <c r="EW1478" s="2"/>
      <c r="EX1478" s="2"/>
      <c r="EY1478" s="2"/>
    </row>
    <row r="1479" spans="1:155" x14ac:dyDescent="0.15">
      <c r="A1479" s="115"/>
      <c r="B1479" s="116"/>
      <c r="C1479" s="7"/>
      <c r="D1479" s="95"/>
      <c r="E1479" s="93"/>
      <c r="F1479" s="14"/>
      <c r="G1479" s="14"/>
      <c r="H1479" s="14"/>
      <c r="I1479" s="14"/>
      <c r="J1479" s="13"/>
      <c r="K1479" s="29"/>
      <c r="L1479" s="2"/>
      <c r="M1479" s="17"/>
      <c r="N1479" s="12"/>
      <c r="O1479" s="12"/>
      <c r="P1479" s="17"/>
      <c r="Q1479" s="14"/>
      <c r="R1479" s="20"/>
      <c r="S1479" s="14"/>
      <c r="T1479" s="4"/>
      <c r="U1479" s="29"/>
      <c r="V1479" s="3"/>
      <c r="W1479" s="3"/>
      <c r="X1479" s="3"/>
      <c r="Y1479" s="29"/>
      <c r="Z1479" s="3"/>
      <c r="AA1479" s="1"/>
      <c r="AB1479" s="3"/>
      <c r="AC1479" s="3"/>
      <c r="AD1479" s="3"/>
      <c r="AE1479" s="3"/>
      <c r="AF1479" s="3"/>
      <c r="AG1479" s="11"/>
      <c r="AH1479" s="3"/>
      <c r="AI1479" s="3"/>
      <c r="AJ1479" s="2"/>
      <c r="AK1479" s="2"/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  <c r="CM1479" s="2"/>
      <c r="CN1479" s="2"/>
      <c r="CO1479" s="2"/>
      <c r="CP1479" s="2"/>
      <c r="CQ1479" s="2"/>
      <c r="CR1479" s="2"/>
      <c r="CS1479" s="2"/>
      <c r="CT1479" s="2"/>
      <c r="CU1479" s="2"/>
      <c r="CV1479" s="2"/>
      <c r="CW1479" s="2"/>
      <c r="CX1479" s="2"/>
      <c r="CY1479" s="2"/>
      <c r="CZ1479" s="2"/>
      <c r="DA1479" s="2"/>
      <c r="DB1479" s="2"/>
      <c r="DC1479" s="2"/>
      <c r="DD1479" s="2"/>
      <c r="DE1479" s="2"/>
      <c r="DF1479" s="2"/>
      <c r="DG1479" s="2"/>
      <c r="DH1479" s="2"/>
      <c r="DI1479" s="2"/>
      <c r="DJ1479" s="2"/>
      <c r="DK1479" s="2"/>
      <c r="DL1479" s="2"/>
      <c r="DM1479" s="2"/>
      <c r="DN1479" s="2"/>
      <c r="DO1479" s="2"/>
      <c r="DP1479" s="2"/>
      <c r="DQ1479" s="2"/>
      <c r="DR1479" s="2"/>
      <c r="DS1479" s="2"/>
      <c r="DT1479" s="2"/>
      <c r="DU1479" s="2"/>
      <c r="DV1479" s="2"/>
      <c r="DW1479" s="2"/>
      <c r="DX1479" s="2"/>
      <c r="DY1479" s="2"/>
      <c r="DZ1479" s="2"/>
      <c r="EA1479" s="2"/>
      <c r="EB1479" s="2"/>
      <c r="EC1479" s="2"/>
      <c r="ED1479" s="2"/>
      <c r="EE1479" s="2"/>
      <c r="EF1479" s="2"/>
      <c r="EG1479" s="2"/>
      <c r="EH1479" s="2"/>
      <c r="EI1479" s="2"/>
      <c r="EJ1479" s="2"/>
      <c r="EK1479" s="2"/>
      <c r="EL1479" s="2"/>
      <c r="EM1479" s="2"/>
      <c r="EN1479" s="2"/>
      <c r="EO1479" s="2"/>
      <c r="EP1479" s="2"/>
      <c r="EQ1479" s="2"/>
      <c r="ER1479" s="2"/>
      <c r="ES1479" s="2"/>
      <c r="ET1479" s="2"/>
      <c r="EU1479" s="2"/>
      <c r="EV1479" s="2"/>
      <c r="EW1479" s="2"/>
      <c r="EX1479" s="2"/>
      <c r="EY1479" s="2"/>
    </row>
    <row r="1480" spans="1:155" x14ac:dyDescent="0.15">
      <c r="A1480" s="115"/>
      <c r="B1480" s="116"/>
      <c r="C1480" s="7"/>
      <c r="D1480" s="95"/>
      <c r="E1480" s="93"/>
      <c r="F1480" s="14"/>
      <c r="G1480" s="14"/>
      <c r="H1480" s="14"/>
      <c r="I1480" s="14"/>
      <c r="J1480" s="13"/>
      <c r="K1480" s="29"/>
      <c r="L1480" s="2"/>
      <c r="M1480" s="17"/>
      <c r="N1480" s="12"/>
      <c r="O1480" s="12"/>
      <c r="P1480" s="17"/>
      <c r="Q1480" s="14"/>
      <c r="R1480" s="20"/>
      <c r="S1480" s="14"/>
      <c r="T1480" s="4"/>
      <c r="U1480" s="29"/>
      <c r="V1480" s="10"/>
      <c r="W1480" s="10"/>
      <c r="X1480" s="10"/>
      <c r="Y1480" s="27"/>
      <c r="Z1480" s="3"/>
      <c r="AA1480" s="1"/>
      <c r="AB1480" s="10"/>
      <c r="AC1480" s="3"/>
      <c r="AD1480" s="3"/>
      <c r="AE1480" s="3"/>
      <c r="AF1480" s="10"/>
      <c r="AG1480" s="11"/>
      <c r="AH1480" s="10"/>
      <c r="AI1480" s="10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1"/>
      <c r="DX1480" s="1"/>
      <c r="DY1480" s="1"/>
      <c r="DZ1480" s="1"/>
      <c r="EA1480" s="1"/>
      <c r="EB1480" s="1"/>
      <c r="EC1480" s="1"/>
      <c r="ED1480" s="1"/>
      <c r="EE1480" s="1"/>
      <c r="EF1480" s="1"/>
      <c r="EG1480" s="1"/>
      <c r="EH1480" s="1"/>
      <c r="EI1480" s="1"/>
      <c r="EJ1480" s="1"/>
      <c r="EK1480" s="1"/>
      <c r="EL1480" s="1"/>
      <c r="EM1480" s="1"/>
      <c r="EN1480" s="1"/>
      <c r="EO1480" s="1"/>
      <c r="EP1480" s="1"/>
      <c r="EQ1480" s="1"/>
      <c r="ER1480" s="1"/>
      <c r="ES1480" s="1"/>
      <c r="ET1480" s="1"/>
      <c r="EU1480" s="1"/>
      <c r="EV1480" s="1"/>
      <c r="EW1480" s="1"/>
      <c r="EX1480" s="1"/>
      <c r="EY1480" s="1"/>
    </row>
    <row r="1481" spans="1:155" x14ac:dyDescent="0.15">
      <c r="A1481" s="115"/>
      <c r="B1481" s="116"/>
      <c r="C1481" s="7"/>
      <c r="D1481" s="95"/>
      <c r="E1481" s="93"/>
      <c r="F1481" s="14"/>
      <c r="G1481" s="14"/>
      <c r="H1481" s="14"/>
      <c r="I1481" s="14"/>
      <c r="J1481" s="13"/>
      <c r="K1481" s="29"/>
      <c r="L1481" s="2"/>
      <c r="M1481" s="17"/>
      <c r="N1481" s="12"/>
      <c r="O1481" s="12"/>
      <c r="P1481" s="17"/>
      <c r="Q1481" s="14"/>
      <c r="R1481" s="20"/>
      <c r="S1481" s="14"/>
      <c r="T1481" s="4"/>
      <c r="U1481" s="29"/>
      <c r="V1481" s="10"/>
      <c r="W1481" s="10"/>
      <c r="X1481" s="10"/>
      <c r="Y1481" s="27"/>
      <c r="Z1481" s="3"/>
      <c r="AA1481" s="1"/>
      <c r="AB1481" s="10"/>
      <c r="AC1481" s="3"/>
      <c r="AD1481" s="3"/>
      <c r="AE1481" s="3"/>
      <c r="AF1481" s="10"/>
      <c r="AG1481" s="11"/>
      <c r="AH1481" s="10"/>
      <c r="AI1481" s="10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  <c r="EA1481" s="1"/>
      <c r="EB1481" s="1"/>
      <c r="EC1481" s="1"/>
      <c r="ED1481" s="1"/>
      <c r="EE1481" s="1"/>
      <c r="EF1481" s="1"/>
      <c r="EG1481" s="1"/>
      <c r="EH1481" s="1"/>
      <c r="EI1481" s="1"/>
      <c r="EJ1481" s="1"/>
      <c r="EK1481" s="1"/>
      <c r="EL1481" s="1"/>
      <c r="EM1481" s="1"/>
      <c r="EN1481" s="1"/>
      <c r="EO1481" s="1"/>
      <c r="EP1481" s="1"/>
      <c r="EQ1481" s="1"/>
      <c r="ER1481" s="1"/>
      <c r="ES1481" s="1"/>
      <c r="ET1481" s="1"/>
      <c r="EU1481" s="1"/>
      <c r="EV1481" s="1"/>
      <c r="EW1481" s="1"/>
      <c r="EX1481" s="1"/>
      <c r="EY1481" s="1"/>
    </row>
    <row r="1482" spans="1:155" x14ac:dyDescent="0.15">
      <c r="A1482" s="115"/>
      <c r="B1482" s="116"/>
      <c r="C1482" s="7"/>
      <c r="D1482" s="95"/>
      <c r="E1482" s="93"/>
      <c r="F1482" s="14"/>
      <c r="G1482" s="14"/>
      <c r="H1482" s="14"/>
      <c r="I1482" s="14"/>
      <c r="J1482" s="13"/>
      <c r="K1482" s="29"/>
      <c r="L1482" s="2"/>
      <c r="M1482" s="17"/>
      <c r="N1482" s="12"/>
      <c r="O1482" s="12"/>
      <c r="P1482" s="17"/>
      <c r="Q1482" s="14"/>
      <c r="R1482" s="20"/>
      <c r="S1482" s="14"/>
      <c r="T1482" s="4"/>
      <c r="U1482" s="29"/>
      <c r="V1482" s="10"/>
      <c r="W1482" s="10"/>
      <c r="X1482" s="10"/>
      <c r="Y1482" s="27"/>
      <c r="Z1482" s="3"/>
      <c r="AA1482" s="1"/>
      <c r="AB1482" s="10"/>
      <c r="AC1482" s="3"/>
      <c r="AD1482" s="3"/>
      <c r="AE1482" s="3"/>
      <c r="AF1482" s="10"/>
      <c r="AG1482" s="11"/>
      <c r="AH1482" s="10"/>
      <c r="AI1482" s="10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  <c r="EE1482" s="1"/>
      <c r="EF1482" s="1"/>
      <c r="EG1482" s="1"/>
      <c r="EH1482" s="1"/>
      <c r="EI1482" s="1"/>
      <c r="EJ1482" s="1"/>
      <c r="EK1482" s="1"/>
      <c r="EL1482" s="1"/>
      <c r="EM1482" s="1"/>
      <c r="EN1482" s="1"/>
      <c r="EO1482" s="1"/>
      <c r="EP1482" s="1"/>
      <c r="EQ1482" s="1"/>
      <c r="ER1482" s="1"/>
      <c r="ES1482" s="1"/>
      <c r="ET1482" s="1"/>
      <c r="EU1482" s="1"/>
      <c r="EV1482" s="1"/>
      <c r="EW1482" s="1"/>
      <c r="EX1482" s="1"/>
      <c r="EY1482" s="1"/>
    </row>
    <row r="1483" spans="1:155" x14ac:dyDescent="0.15">
      <c r="A1483" s="115"/>
      <c r="B1483" s="116"/>
      <c r="C1483" s="7"/>
      <c r="D1483" s="95"/>
      <c r="E1483" s="93"/>
      <c r="F1483" s="14"/>
      <c r="G1483" s="14"/>
      <c r="H1483" s="14"/>
      <c r="I1483" s="14"/>
      <c r="J1483" s="13"/>
      <c r="K1483" s="29"/>
      <c r="L1483" s="2"/>
      <c r="M1483" s="17"/>
      <c r="N1483" s="12"/>
      <c r="O1483" s="12"/>
      <c r="P1483" s="17"/>
      <c r="Q1483" s="14"/>
      <c r="R1483" s="20"/>
      <c r="S1483" s="14"/>
      <c r="T1483" s="4"/>
      <c r="U1483" s="29"/>
      <c r="V1483" s="10"/>
      <c r="W1483" s="10"/>
      <c r="X1483" s="10"/>
      <c r="Y1483" s="27"/>
      <c r="Z1483" s="3"/>
      <c r="AA1483" s="1"/>
      <c r="AB1483" s="10"/>
      <c r="AC1483" s="3"/>
      <c r="AD1483" s="3"/>
      <c r="AE1483" s="3"/>
      <c r="AF1483" s="10"/>
      <c r="AG1483" s="11"/>
      <c r="AH1483" s="10"/>
      <c r="AI1483" s="10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  <c r="EE1483" s="1"/>
      <c r="EF1483" s="1"/>
      <c r="EG1483" s="1"/>
      <c r="EH1483" s="1"/>
      <c r="EI1483" s="1"/>
      <c r="EJ1483" s="1"/>
      <c r="EK1483" s="1"/>
      <c r="EL1483" s="1"/>
      <c r="EM1483" s="1"/>
      <c r="EN1483" s="1"/>
      <c r="EO1483" s="1"/>
      <c r="EP1483" s="1"/>
      <c r="EQ1483" s="1"/>
      <c r="ER1483" s="1"/>
      <c r="ES1483" s="1"/>
      <c r="ET1483" s="1"/>
      <c r="EU1483" s="1"/>
      <c r="EV1483" s="1"/>
      <c r="EW1483" s="1"/>
      <c r="EX1483" s="1"/>
      <c r="EY1483" s="1"/>
    </row>
    <row r="1484" spans="1:155" x14ac:dyDescent="0.15">
      <c r="A1484" s="115"/>
      <c r="B1484" s="116"/>
      <c r="C1484" s="7"/>
      <c r="D1484" s="95"/>
      <c r="E1484" s="93"/>
      <c r="F1484" s="14"/>
      <c r="G1484" s="14"/>
      <c r="H1484" s="14"/>
      <c r="I1484" s="14"/>
      <c r="J1484" s="13"/>
      <c r="K1484" s="29"/>
      <c r="L1484" s="2"/>
      <c r="M1484" s="17"/>
      <c r="N1484" s="12"/>
      <c r="O1484" s="12"/>
      <c r="P1484" s="17"/>
      <c r="Q1484" s="14"/>
      <c r="R1484" s="20"/>
      <c r="S1484" s="14"/>
      <c r="T1484" s="4"/>
      <c r="U1484" s="29"/>
      <c r="V1484" s="10"/>
      <c r="W1484" s="10"/>
      <c r="X1484" s="10"/>
      <c r="Y1484" s="27"/>
      <c r="Z1484" s="3"/>
      <c r="AA1484" s="1"/>
      <c r="AB1484" s="10"/>
      <c r="AC1484" s="3"/>
      <c r="AD1484" s="3"/>
      <c r="AE1484" s="3"/>
      <c r="AF1484" s="10"/>
      <c r="AG1484" s="11"/>
      <c r="AH1484" s="10"/>
      <c r="AI1484" s="10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  <c r="EE1484" s="1"/>
      <c r="EF1484" s="1"/>
      <c r="EG1484" s="1"/>
      <c r="EH1484" s="1"/>
      <c r="EI1484" s="1"/>
      <c r="EJ1484" s="1"/>
      <c r="EK1484" s="1"/>
      <c r="EL1484" s="1"/>
      <c r="EM1484" s="1"/>
      <c r="EN1484" s="1"/>
      <c r="EO1484" s="1"/>
      <c r="EP1484" s="1"/>
      <c r="EQ1484" s="1"/>
      <c r="ER1484" s="1"/>
      <c r="ES1484" s="1"/>
      <c r="ET1484" s="1"/>
      <c r="EU1484" s="1"/>
      <c r="EV1484" s="1"/>
      <c r="EW1484" s="1"/>
      <c r="EX1484" s="1"/>
      <c r="EY1484" s="1"/>
    </row>
    <row r="1485" spans="1:155" x14ac:dyDescent="0.15">
      <c r="A1485" s="115"/>
      <c r="B1485" s="116"/>
      <c r="C1485" s="7"/>
      <c r="D1485" s="95"/>
      <c r="E1485" s="93"/>
      <c r="F1485" s="14"/>
      <c r="G1485" s="14"/>
      <c r="H1485" s="14"/>
      <c r="I1485" s="14"/>
      <c r="J1485" s="13"/>
      <c r="K1485" s="29"/>
      <c r="L1485" s="2"/>
      <c r="M1485" s="17"/>
      <c r="N1485" s="12"/>
      <c r="O1485" s="12"/>
      <c r="P1485" s="17"/>
      <c r="Q1485" s="14"/>
      <c r="R1485" s="20"/>
      <c r="S1485" s="14"/>
      <c r="T1485" s="4"/>
      <c r="U1485" s="29"/>
      <c r="V1485" s="10"/>
      <c r="W1485" s="10"/>
      <c r="X1485" s="10"/>
      <c r="Y1485" s="27"/>
      <c r="Z1485" s="3"/>
      <c r="AA1485" s="1"/>
      <c r="AB1485" s="10"/>
      <c r="AC1485" s="3"/>
      <c r="AD1485" s="3"/>
      <c r="AE1485" s="3"/>
      <c r="AF1485" s="10"/>
      <c r="AG1485" s="11"/>
      <c r="AH1485" s="10"/>
      <c r="AI1485" s="10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  <c r="EE1485" s="1"/>
      <c r="EF1485" s="1"/>
      <c r="EG1485" s="1"/>
      <c r="EH1485" s="1"/>
      <c r="EI1485" s="1"/>
      <c r="EJ1485" s="1"/>
      <c r="EK1485" s="1"/>
      <c r="EL1485" s="1"/>
      <c r="EM1485" s="1"/>
      <c r="EN1485" s="1"/>
      <c r="EO1485" s="1"/>
      <c r="EP1485" s="1"/>
      <c r="EQ1485" s="1"/>
      <c r="ER1485" s="1"/>
      <c r="ES1485" s="1"/>
      <c r="ET1485" s="1"/>
      <c r="EU1485" s="1"/>
      <c r="EV1485" s="1"/>
      <c r="EW1485" s="1"/>
      <c r="EX1485" s="1"/>
      <c r="EY1485" s="1"/>
    </row>
    <row r="1486" spans="1:155" x14ac:dyDescent="0.15">
      <c r="A1486" s="115"/>
      <c r="B1486" s="116"/>
      <c r="C1486" s="7"/>
      <c r="D1486" s="95"/>
      <c r="E1486" s="93"/>
      <c r="F1486" s="14"/>
      <c r="G1486" s="14"/>
      <c r="H1486" s="14"/>
      <c r="I1486" s="14"/>
      <c r="J1486" s="13"/>
      <c r="K1486" s="29"/>
      <c r="L1486" s="2"/>
      <c r="M1486" s="17"/>
      <c r="N1486" s="12"/>
      <c r="O1486" s="12"/>
      <c r="P1486" s="17"/>
      <c r="Q1486" s="14"/>
      <c r="R1486" s="20"/>
      <c r="S1486" s="14"/>
      <c r="T1486" s="4"/>
      <c r="U1486" s="29"/>
      <c r="V1486" s="10"/>
      <c r="W1486" s="10"/>
      <c r="X1486" s="10"/>
      <c r="Y1486" s="27"/>
      <c r="Z1486" s="3"/>
      <c r="AA1486" s="1"/>
      <c r="AB1486" s="10"/>
      <c r="AC1486" s="3"/>
      <c r="AD1486" s="3"/>
      <c r="AE1486" s="3"/>
      <c r="AF1486" s="10"/>
      <c r="AG1486" s="11"/>
      <c r="AH1486" s="10"/>
      <c r="AI1486" s="10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  <c r="EE1486" s="1"/>
      <c r="EF1486" s="1"/>
      <c r="EG1486" s="1"/>
      <c r="EH1486" s="1"/>
      <c r="EI1486" s="1"/>
      <c r="EJ1486" s="1"/>
      <c r="EK1486" s="1"/>
      <c r="EL1486" s="1"/>
      <c r="EM1486" s="1"/>
      <c r="EN1486" s="1"/>
      <c r="EO1486" s="1"/>
      <c r="EP1486" s="1"/>
      <c r="EQ1486" s="1"/>
      <c r="ER1486" s="1"/>
      <c r="ES1486" s="1"/>
      <c r="ET1486" s="1"/>
      <c r="EU1486" s="1"/>
      <c r="EV1486" s="1"/>
      <c r="EW1486" s="1"/>
      <c r="EX1486" s="1"/>
      <c r="EY1486" s="1"/>
    </row>
    <row r="1487" spans="1:155" x14ac:dyDescent="0.15">
      <c r="A1487" s="115"/>
      <c r="B1487" s="116"/>
      <c r="C1487" s="7"/>
      <c r="D1487" s="95"/>
      <c r="E1487" s="93"/>
      <c r="F1487" s="14"/>
      <c r="G1487" s="14"/>
      <c r="H1487" s="14"/>
      <c r="I1487" s="14"/>
      <c r="J1487" s="13"/>
      <c r="K1487" s="29"/>
      <c r="L1487" s="2"/>
      <c r="M1487" s="17"/>
      <c r="N1487" s="12"/>
      <c r="O1487" s="12"/>
      <c r="P1487" s="17"/>
      <c r="Q1487" s="14"/>
      <c r="R1487" s="20"/>
      <c r="S1487" s="14"/>
      <c r="T1487" s="4"/>
      <c r="U1487" s="29"/>
      <c r="V1487" s="10"/>
      <c r="W1487" s="10"/>
      <c r="X1487" s="10"/>
      <c r="Y1487" s="27"/>
      <c r="Z1487" s="3"/>
      <c r="AA1487" s="1"/>
      <c r="AB1487" s="10"/>
      <c r="AC1487" s="3"/>
      <c r="AD1487" s="3"/>
      <c r="AE1487" s="3"/>
      <c r="AF1487" s="10"/>
      <c r="AG1487" s="11"/>
      <c r="AH1487" s="10"/>
      <c r="AI1487" s="10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  <c r="EE1487" s="1"/>
      <c r="EF1487" s="1"/>
      <c r="EG1487" s="1"/>
      <c r="EH1487" s="1"/>
      <c r="EI1487" s="1"/>
      <c r="EJ1487" s="1"/>
      <c r="EK1487" s="1"/>
      <c r="EL1487" s="1"/>
      <c r="EM1487" s="1"/>
      <c r="EN1487" s="1"/>
      <c r="EO1487" s="1"/>
      <c r="EP1487" s="1"/>
      <c r="EQ1487" s="1"/>
      <c r="ER1487" s="1"/>
      <c r="ES1487" s="1"/>
      <c r="ET1487" s="1"/>
      <c r="EU1487" s="1"/>
      <c r="EV1487" s="1"/>
      <c r="EW1487" s="1"/>
      <c r="EX1487" s="1"/>
      <c r="EY1487" s="1"/>
    </row>
    <row r="1488" spans="1:155" x14ac:dyDescent="0.15">
      <c r="A1488" s="115"/>
      <c r="B1488" s="116"/>
      <c r="C1488" s="7"/>
      <c r="D1488" s="95"/>
      <c r="E1488" s="93"/>
      <c r="F1488" s="14"/>
      <c r="G1488" s="14"/>
      <c r="H1488" s="14"/>
      <c r="I1488" s="14"/>
      <c r="J1488" s="13"/>
      <c r="K1488" s="29"/>
      <c r="L1488" s="2"/>
      <c r="M1488" s="17"/>
      <c r="N1488" s="12"/>
      <c r="O1488" s="12"/>
      <c r="P1488" s="17"/>
      <c r="Q1488" s="14"/>
      <c r="R1488" s="20"/>
      <c r="S1488" s="14"/>
      <c r="T1488" s="4"/>
      <c r="U1488" s="29"/>
      <c r="V1488" s="10"/>
      <c r="W1488" s="10"/>
      <c r="X1488" s="10"/>
      <c r="Y1488" s="27"/>
      <c r="Z1488" s="3"/>
      <c r="AA1488" s="1"/>
      <c r="AB1488" s="10"/>
      <c r="AC1488" s="3"/>
      <c r="AD1488" s="3"/>
      <c r="AE1488" s="3"/>
      <c r="AF1488" s="10"/>
      <c r="AG1488" s="11"/>
      <c r="AH1488" s="10"/>
      <c r="AI1488" s="10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  <c r="EE1488" s="1"/>
      <c r="EF1488" s="1"/>
      <c r="EG1488" s="1"/>
      <c r="EH1488" s="1"/>
      <c r="EI1488" s="1"/>
      <c r="EJ1488" s="1"/>
      <c r="EK1488" s="1"/>
      <c r="EL1488" s="1"/>
      <c r="EM1488" s="1"/>
      <c r="EN1488" s="1"/>
      <c r="EO1488" s="1"/>
      <c r="EP1488" s="1"/>
      <c r="EQ1488" s="1"/>
      <c r="ER1488" s="1"/>
      <c r="ES1488" s="1"/>
      <c r="ET1488" s="1"/>
      <c r="EU1488" s="1"/>
      <c r="EV1488" s="1"/>
      <c r="EW1488" s="1"/>
      <c r="EX1488" s="1"/>
      <c r="EY1488" s="1"/>
    </row>
    <row r="1489" spans="1:155" x14ac:dyDescent="0.15">
      <c r="A1489" s="115"/>
      <c r="B1489" s="116"/>
      <c r="C1489" s="7"/>
      <c r="D1489" s="95"/>
      <c r="E1489" s="93"/>
      <c r="F1489" s="14"/>
      <c r="G1489" s="14"/>
      <c r="H1489" s="14"/>
      <c r="I1489" s="14"/>
      <c r="J1489" s="13"/>
      <c r="K1489" s="29"/>
      <c r="L1489" s="2"/>
      <c r="M1489" s="17"/>
      <c r="N1489" s="12"/>
      <c r="O1489" s="12"/>
      <c r="P1489" s="17"/>
      <c r="Q1489" s="14"/>
      <c r="R1489" s="20"/>
      <c r="S1489" s="14"/>
      <c r="T1489" s="4"/>
      <c r="U1489" s="29"/>
      <c r="V1489" s="10"/>
      <c r="W1489" s="10"/>
      <c r="X1489" s="10"/>
      <c r="Y1489" s="27"/>
      <c r="Z1489" s="3"/>
      <c r="AA1489" s="1"/>
      <c r="AB1489" s="10"/>
      <c r="AC1489" s="3"/>
      <c r="AD1489" s="3"/>
      <c r="AE1489" s="3"/>
      <c r="AF1489" s="10"/>
      <c r="AG1489" s="11"/>
      <c r="AH1489" s="10"/>
      <c r="AI1489" s="10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  <c r="EE1489" s="1"/>
      <c r="EF1489" s="1"/>
      <c r="EG1489" s="1"/>
      <c r="EH1489" s="1"/>
      <c r="EI1489" s="1"/>
      <c r="EJ1489" s="1"/>
      <c r="EK1489" s="1"/>
      <c r="EL1489" s="1"/>
      <c r="EM1489" s="1"/>
      <c r="EN1489" s="1"/>
      <c r="EO1489" s="1"/>
      <c r="EP1489" s="1"/>
      <c r="EQ1489" s="1"/>
      <c r="ER1489" s="1"/>
      <c r="ES1489" s="1"/>
      <c r="ET1489" s="1"/>
      <c r="EU1489" s="1"/>
      <c r="EV1489" s="1"/>
      <c r="EW1489" s="1"/>
      <c r="EX1489" s="1"/>
      <c r="EY1489" s="1"/>
    </row>
    <row r="1490" spans="1:155" x14ac:dyDescent="0.15">
      <c r="A1490" s="115"/>
      <c r="B1490" s="116"/>
      <c r="C1490" s="7"/>
      <c r="D1490" s="95"/>
      <c r="E1490" s="93"/>
      <c r="F1490" s="14"/>
      <c r="G1490" s="14"/>
      <c r="H1490" s="14"/>
      <c r="I1490" s="14"/>
      <c r="J1490" s="13"/>
      <c r="K1490" s="29"/>
      <c r="L1490" s="2"/>
      <c r="M1490" s="17"/>
      <c r="N1490" s="12"/>
      <c r="O1490" s="12"/>
      <c r="P1490" s="17"/>
      <c r="Q1490" s="14"/>
      <c r="R1490" s="20"/>
      <c r="S1490" s="14"/>
      <c r="T1490" s="4"/>
      <c r="U1490" s="29"/>
      <c r="V1490" s="10"/>
      <c r="W1490" s="10"/>
      <c r="X1490" s="10"/>
      <c r="Y1490" s="27"/>
      <c r="Z1490" s="3"/>
      <c r="AA1490" s="1"/>
      <c r="AB1490" s="10"/>
      <c r="AC1490" s="3"/>
      <c r="AD1490" s="3"/>
      <c r="AE1490" s="3"/>
      <c r="AF1490" s="10"/>
      <c r="AG1490" s="11"/>
      <c r="AH1490" s="10"/>
      <c r="AI1490" s="10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  <c r="EE1490" s="1"/>
      <c r="EF1490" s="1"/>
      <c r="EG1490" s="1"/>
      <c r="EH1490" s="1"/>
      <c r="EI1490" s="1"/>
      <c r="EJ1490" s="1"/>
      <c r="EK1490" s="1"/>
      <c r="EL1490" s="1"/>
      <c r="EM1490" s="1"/>
      <c r="EN1490" s="1"/>
      <c r="EO1490" s="1"/>
      <c r="EP1490" s="1"/>
      <c r="EQ1490" s="1"/>
      <c r="ER1490" s="1"/>
      <c r="ES1490" s="1"/>
      <c r="ET1490" s="1"/>
      <c r="EU1490" s="1"/>
      <c r="EV1490" s="1"/>
      <c r="EW1490" s="1"/>
      <c r="EX1490" s="1"/>
      <c r="EY1490" s="1"/>
    </row>
    <row r="1491" spans="1:155" x14ac:dyDescent="0.15">
      <c r="A1491" s="115"/>
      <c r="B1491" s="116"/>
      <c r="C1491" s="7"/>
      <c r="D1491" s="95"/>
      <c r="E1491" s="93"/>
      <c r="F1491" s="14"/>
      <c r="G1491" s="14"/>
      <c r="H1491" s="14"/>
      <c r="I1491" s="14"/>
      <c r="J1491" s="13"/>
      <c r="K1491" s="29"/>
      <c r="L1491" s="2"/>
      <c r="M1491" s="17"/>
      <c r="N1491" s="12"/>
      <c r="O1491" s="12"/>
      <c r="P1491" s="17"/>
      <c r="Q1491" s="14"/>
      <c r="R1491" s="20"/>
      <c r="S1491" s="14"/>
      <c r="T1491" s="4"/>
      <c r="U1491" s="29"/>
      <c r="V1491" s="10"/>
      <c r="W1491" s="10"/>
      <c r="X1491" s="10"/>
      <c r="Y1491" s="27"/>
      <c r="Z1491" s="3"/>
      <c r="AA1491" s="1"/>
      <c r="AB1491" s="10"/>
      <c r="AC1491" s="3"/>
      <c r="AD1491" s="3"/>
      <c r="AE1491" s="3"/>
      <c r="AF1491" s="10"/>
      <c r="AG1491" s="11"/>
      <c r="AH1491" s="10"/>
      <c r="AI1491" s="10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  <c r="EE1491" s="1"/>
      <c r="EF1491" s="1"/>
      <c r="EG1491" s="1"/>
      <c r="EH1491" s="1"/>
      <c r="EI1491" s="1"/>
      <c r="EJ1491" s="1"/>
      <c r="EK1491" s="1"/>
      <c r="EL1491" s="1"/>
      <c r="EM1491" s="1"/>
      <c r="EN1491" s="1"/>
      <c r="EO1491" s="1"/>
      <c r="EP1491" s="1"/>
      <c r="EQ1491" s="1"/>
      <c r="ER1491" s="1"/>
      <c r="ES1491" s="1"/>
      <c r="ET1491" s="1"/>
      <c r="EU1491" s="1"/>
      <c r="EV1491" s="1"/>
      <c r="EW1491" s="1"/>
      <c r="EX1491" s="1"/>
      <c r="EY1491" s="1"/>
    </row>
    <row r="1492" spans="1:155" x14ac:dyDescent="0.15">
      <c r="A1492" s="115"/>
      <c r="B1492" s="116"/>
      <c r="C1492" s="7"/>
      <c r="D1492" s="95"/>
      <c r="E1492" s="93"/>
      <c r="F1492" s="14"/>
      <c r="G1492" s="14"/>
      <c r="H1492" s="14"/>
      <c r="I1492" s="14"/>
      <c r="J1492" s="13"/>
      <c r="K1492" s="29"/>
      <c r="L1492" s="2"/>
      <c r="M1492" s="17"/>
      <c r="N1492" s="12"/>
      <c r="O1492" s="12"/>
      <c r="P1492" s="17"/>
      <c r="Q1492" s="14"/>
      <c r="R1492" s="20"/>
      <c r="S1492" s="14"/>
      <c r="T1492" s="4"/>
      <c r="U1492" s="29"/>
      <c r="V1492" s="10"/>
      <c r="W1492" s="10"/>
      <c r="X1492" s="10"/>
      <c r="Y1492" s="27"/>
      <c r="Z1492" s="3"/>
      <c r="AA1492" s="1"/>
      <c r="AB1492" s="10"/>
      <c r="AC1492" s="3"/>
      <c r="AD1492" s="3"/>
      <c r="AE1492" s="3"/>
      <c r="AF1492" s="10"/>
      <c r="AG1492" s="11"/>
      <c r="AH1492" s="10"/>
      <c r="AI1492" s="10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  <c r="EE1492" s="1"/>
      <c r="EF1492" s="1"/>
      <c r="EG1492" s="1"/>
      <c r="EH1492" s="1"/>
      <c r="EI1492" s="1"/>
      <c r="EJ1492" s="1"/>
      <c r="EK1492" s="1"/>
      <c r="EL1492" s="1"/>
      <c r="EM1492" s="1"/>
      <c r="EN1492" s="1"/>
      <c r="EO1492" s="1"/>
      <c r="EP1492" s="1"/>
      <c r="EQ1492" s="1"/>
      <c r="ER1492" s="1"/>
      <c r="ES1492" s="1"/>
      <c r="ET1492" s="1"/>
      <c r="EU1492" s="1"/>
      <c r="EV1492" s="1"/>
      <c r="EW1492" s="1"/>
      <c r="EX1492" s="1"/>
      <c r="EY1492" s="1"/>
    </row>
    <row r="1493" spans="1:155" x14ac:dyDescent="0.15">
      <c r="A1493" s="115"/>
      <c r="B1493" s="116"/>
      <c r="C1493" s="7"/>
      <c r="D1493" s="95"/>
      <c r="E1493" s="93"/>
      <c r="F1493" s="14"/>
      <c r="G1493" s="14"/>
      <c r="H1493" s="14"/>
      <c r="I1493" s="14"/>
      <c r="J1493" s="13"/>
      <c r="K1493" s="29"/>
      <c r="L1493" s="2"/>
      <c r="M1493" s="17"/>
      <c r="N1493" s="12"/>
      <c r="O1493" s="12"/>
      <c r="P1493" s="17"/>
      <c r="Q1493" s="14"/>
      <c r="R1493" s="20"/>
      <c r="S1493" s="14"/>
      <c r="T1493" s="4"/>
      <c r="U1493" s="29"/>
      <c r="V1493" s="10"/>
      <c r="W1493" s="10"/>
      <c r="X1493" s="10"/>
      <c r="Y1493" s="27"/>
      <c r="Z1493" s="3"/>
      <c r="AA1493" s="1"/>
      <c r="AB1493" s="10"/>
      <c r="AC1493" s="3"/>
      <c r="AD1493" s="3"/>
      <c r="AE1493" s="3"/>
      <c r="AF1493" s="10"/>
      <c r="AG1493" s="11"/>
      <c r="AH1493" s="10"/>
      <c r="AI1493" s="10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  <c r="EE1493" s="1"/>
      <c r="EF1493" s="1"/>
      <c r="EG1493" s="1"/>
      <c r="EH1493" s="1"/>
      <c r="EI1493" s="1"/>
      <c r="EJ1493" s="1"/>
      <c r="EK1493" s="1"/>
      <c r="EL1493" s="1"/>
      <c r="EM1493" s="1"/>
      <c r="EN1493" s="1"/>
      <c r="EO1493" s="1"/>
      <c r="EP1493" s="1"/>
      <c r="EQ1493" s="1"/>
      <c r="ER1493" s="1"/>
      <c r="ES1493" s="1"/>
      <c r="ET1493" s="1"/>
      <c r="EU1493" s="1"/>
      <c r="EV1493" s="1"/>
      <c r="EW1493" s="1"/>
      <c r="EX1493" s="1"/>
      <c r="EY1493" s="1"/>
    </row>
    <row r="1494" spans="1:155" x14ac:dyDescent="0.15">
      <c r="A1494" s="115"/>
      <c r="B1494" s="116"/>
      <c r="C1494" s="7"/>
      <c r="D1494" s="95"/>
      <c r="E1494" s="93"/>
      <c r="F1494" s="14"/>
      <c r="G1494" s="14"/>
      <c r="H1494" s="14"/>
      <c r="I1494" s="14"/>
      <c r="J1494" s="13"/>
      <c r="K1494" s="29"/>
      <c r="L1494" s="2"/>
      <c r="M1494" s="17"/>
      <c r="N1494" s="12"/>
      <c r="O1494" s="12"/>
      <c r="P1494" s="17"/>
      <c r="Q1494" s="14"/>
      <c r="R1494" s="20"/>
      <c r="S1494" s="14"/>
      <c r="T1494" s="4"/>
      <c r="U1494" s="29"/>
      <c r="V1494" s="10"/>
      <c r="W1494" s="10"/>
      <c r="X1494" s="10"/>
      <c r="Y1494" s="27"/>
      <c r="Z1494" s="3"/>
      <c r="AA1494" s="1"/>
      <c r="AB1494" s="10"/>
      <c r="AC1494" s="3"/>
      <c r="AD1494" s="3"/>
      <c r="AE1494" s="3"/>
      <c r="AF1494" s="10"/>
      <c r="AG1494" s="11"/>
      <c r="AH1494" s="10"/>
      <c r="AI1494" s="10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  <c r="EE1494" s="1"/>
      <c r="EF1494" s="1"/>
      <c r="EG1494" s="1"/>
      <c r="EH1494" s="1"/>
      <c r="EI1494" s="1"/>
      <c r="EJ1494" s="1"/>
      <c r="EK1494" s="1"/>
      <c r="EL1494" s="1"/>
      <c r="EM1494" s="1"/>
      <c r="EN1494" s="1"/>
      <c r="EO1494" s="1"/>
      <c r="EP1494" s="1"/>
      <c r="EQ1494" s="1"/>
      <c r="ER1494" s="1"/>
      <c r="ES1494" s="1"/>
      <c r="ET1494" s="1"/>
      <c r="EU1494" s="1"/>
      <c r="EV1494" s="1"/>
      <c r="EW1494" s="1"/>
      <c r="EX1494" s="1"/>
      <c r="EY1494" s="1"/>
    </row>
    <row r="1495" spans="1:155" x14ac:dyDescent="0.15">
      <c r="A1495" s="115"/>
      <c r="B1495" s="116"/>
      <c r="C1495" s="7"/>
      <c r="D1495" s="95"/>
      <c r="E1495" s="93"/>
      <c r="F1495" s="14"/>
      <c r="G1495" s="14"/>
      <c r="H1495" s="14"/>
      <c r="I1495" s="14"/>
      <c r="J1495" s="13"/>
      <c r="K1495" s="29"/>
      <c r="L1495" s="2"/>
      <c r="M1495" s="17"/>
      <c r="N1495" s="12"/>
      <c r="O1495" s="12"/>
      <c r="P1495" s="17"/>
      <c r="Q1495" s="14"/>
      <c r="R1495" s="20"/>
      <c r="S1495" s="14"/>
      <c r="T1495" s="4"/>
      <c r="U1495" s="29"/>
      <c r="V1495" s="10"/>
      <c r="W1495" s="10"/>
      <c r="X1495" s="10"/>
      <c r="Y1495" s="27"/>
      <c r="Z1495" s="3"/>
      <c r="AA1495" s="1"/>
      <c r="AB1495" s="10"/>
      <c r="AC1495" s="3"/>
      <c r="AD1495" s="3"/>
      <c r="AE1495" s="3"/>
      <c r="AF1495" s="10"/>
      <c r="AG1495" s="11"/>
      <c r="AH1495" s="10"/>
      <c r="AI1495" s="10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  <c r="EE1495" s="1"/>
      <c r="EF1495" s="1"/>
      <c r="EG1495" s="1"/>
      <c r="EH1495" s="1"/>
      <c r="EI1495" s="1"/>
      <c r="EJ1495" s="1"/>
      <c r="EK1495" s="1"/>
      <c r="EL1495" s="1"/>
      <c r="EM1495" s="1"/>
      <c r="EN1495" s="1"/>
      <c r="EO1495" s="1"/>
      <c r="EP1495" s="1"/>
      <c r="EQ1495" s="1"/>
      <c r="ER1495" s="1"/>
      <c r="ES1495" s="1"/>
      <c r="ET1495" s="1"/>
      <c r="EU1495" s="1"/>
      <c r="EV1495" s="1"/>
      <c r="EW1495" s="1"/>
      <c r="EX1495" s="1"/>
      <c r="EY1495" s="1"/>
    </row>
    <row r="1496" spans="1:155" x14ac:dyDescent="0.15">
      <c r="A1496" s="115"/>
      <c r="B1496" s="116"/>
      <c r="C1496" s="7"/>
      <c r="D1496" s="95"/>
      <c r="E1496" s="93"/>
      <c r="F1496" s="14"/>
      <c r="G1496" s="14"/>
      <c r="H1496" s="14"/>
      <c r="I1496" s="14"/>
      <c r="J1496" s="13"/>
      <c r="K1496" s="29"/>
      <c r="L1496" s="2"/>
      <c r="M1496" s="17"/>
      <c r="N1496" s="12"/>
      <c r="O1496" s="12"/>
      <c r="P1496" s="17"/>
      <c r="Q1496" s="14"/>
      <c r="R1496" s="20"/>
      <c r="S1496" s="14"/>
      <c r="T1496" s="4"/>
      <c r="U1496" s="29"/>
      <c r="V1496" s="10"/>
      <c r="W1496" s="10"/>
      <c r="X1496" s="10"/>
      <c r="Y1496" s="27"/>
      <c r="Z1496" s="3"/>
      <c r="AA1496" s="1"/>
      <c r="AB1496" s="10"/>
      <c r="AC1496" s="3"/>
      <c r="AD1496" s="3"/>
      <c r="AE1496" s="3"/>
      <c r="AF1496" s="10"/>
      <c r="AG1496" s="11"/>
      <c r="AH1496" s="10"/>
      <c r="AI1496" s="10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  <c r="EE1496" s="1"/>
      <c r="EF1496" s="1"/>
      <c r="EG1496" s="1"/>
      <c r="EH1496" s="1"/>
      <c r="EI1496" s="1"/>
      <c r="EJ1496" s="1"/>
      <c r="EK1496" s="1"/>
      <c r="EL1496" s="1"/>
      <c r="EM1496" s="1"/>
      <c r="EN1496" s="1"/>
      <c r="EO1496" s="1"/>
      <c r="EP1496" s="1"/>
      <c r="EQ1496" s="1"/>
      <c r="ER1496" s="1"/>
      <c r="ES1496" s="1"/>
      <c r="ET1496" s="1"/>
      <c r="EU1496" s="1"/>
      <c r="EV1496" s="1"/>
      <c r="EW1496" s="1"/>
      <c r="EX1496" s="1"/>
      <c r="EY1496" s="1"/>
    </row>
    <row r="1497" spans="1:155" x14ac:dyDescent="0.15">
      <c r="A1497" s="115"/>
      <c r="B1497" s="116"/>
      <c r="C1497" s="7"/>
      <c r="D1497" s="95"/>
      <c r="E1497" s="93"/>
      <c r="F1497" s="14"/>
      <c r="G1497" s="14"/>
      <c r="H1497" s="14"/>
      <c r="I1497" s="14"/>
      <c r="J1497" s="13"/>
      <c r="K1497" s="29"/>
      <c r="L1497" s="2"/>
      <c r="M1497" s="17"/>
      <c r="N1497" s="12"/>
      <c r="O1497" s="12"/>
      <c r="P1497" s="17"/>
      <c r="Q1497" s="14"/>
      <c r="R1497" s="20"/>
      <c r="S1497" s="14"/>
      <c r="T1497" s="4"/>
      <c r="U1497" s="29"/>
      <c r="V1497" s="10"/>
      <c r="W1497" s="10"/>
      <c r="X1497" s="10"/>
      <c r="Y1497" s="27"/>
      <c r="Z1497" s="3"/>
      <c r="AA1497" s="1"/>
      <c r="AB1497" s="10"/>
      <c r="AC1497" s="3"/>
      <c r="AD1497" s="3"/>
      <c r="AE1497" s="3"/>
      <c r="AF1497" s="10"/>
      <c r="AG1497" s="11"/>
      <c r="AH1497" s="10"/>
      <c r="AI1497" s="10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  <c r="EE1497" s="1"/>
      <c r="EF1497" s="1"/>
      <c r="EG1497" s="1"/>
      <c r="EH1497" s="1"/>
      <c r="EI1497" s="1"/>
      <c r="EJ1497" s="1"/>
      <c r="EK1497" s="1"/>
      <c r="EL1497" s="1"/>
      <c r="EM1497" s="1"/>
      <c r="EN1497" s="1"/>
      <c r="EO1497" s="1"/>
      <c r="EP1497" s="1"/>
      <c r="EQ1497" s="1"/>
      <c r="ER1497" s="1"/>
      <c r="ES1497" s="1"/>
      <c r="ET1497" s="1"/>
      <c r="EU1497" s="1"/>
      <c r="EV1497" s="1"/>
      <c r="EW1497" s="1"/>
      <c r="EX1497" s="1"/>
      <c r="EY1497" s="1"/>
    </row>
    <row r="1498" spans="1:155" x14ac:dyDescent="0.15">
      <c r="A1498" s="115"/>
      <c r="B1498" s="116"/>
      <c r="C1498" s="7"/>
      <c r="D1498" s="95"/>
      <c r="E1498" s="93"/>
      <c r="F1498" s="14"/>
      <c r="G1498" s="14"/>
      <c r="H1498" s="14"/>
      <c r="I1498" s="14"/>
      <c r="J1498" s="13"/>
      <c r="K1498" s="29"/>
      <c r="L1498" s="2"/>
      <c r="M1498" s="17"/>
      <c r="N1498" s="12"/>
      <c r="O1498" s="12"/>
      <c r="P1498" s="17"/>
      <c r="Q1498" s="14"/>
      <c r="R1498" s="20"/>
      <c r="S1498" s="14"/>
      <c r="T1498" s="4"/>
      <c r="U1498" s="29"/>
      <c r="V1498" s="10"/>
      <c r="W1498" s="10"/>
      <c r="X1498" s="10"/>
      <c r="Y1498" s="27"/>
      <c r="Z1498" s="3"/>
      <c r="AA1498" s="1"/>
      <c r="AB1498" s="10"/>
      <c r="AC1498" s="3"/>
      <c r="AD1498" s="3"/>
      <c r="AE1498" s="3"/>
      <c r="AF1498" s="10"/>
      <c r="AG1498" s="11"/>
      <c r="AH1498" s="10"/>
      <c r="AI1498" s="10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  <c r="EE1498" s="1"/>
      <c r="EF1498" s="1"/>
      <c r="EG1498" s="1"/>
      <c r="EH1498" s="1"/>
      <c r="EI1498" s="1"/>
      <c r="EJ1498" s="1"/>
      <c r="EK1498" s="1"/>
      <c r="EL1498" s="1"/>
      <c r="EM1498" s="1"/>
      <c r="EN1498" s="1"/>
      <c r="EO1498" s="1"/>
      <c r="EP1498" s="1"/>
      <c r="EQ1498" s="1"/>
      <c r="ER1498" s="1"/>
      <c r="ES1498" s="1"/>
      <c r="ET1498" s="1"/>
      <c r="EU1498" s="1"/>
      <c r="EV1498" s="1"/>
      <c r="EW1498" s="1"/>
      <c r="EX1498" s="1"/>
      <c r="EY1498" s="1"/>
    </row>
    <row r="1499" spans="1:155" x14ac:dyDescent="0.15">
      <c r="A1499" s="115"/>
      <c r="B1499" s="116"/>
      <c r="C1499" s="7"/>
      <c r="D1499" s="95"/>
      <c r="E1499" s="93"/>
      <c r="F1499" s="14"/>
      <c r="G1499" s="14"/>
      <c r="H1499" s="14"/>
      <c r="I1499" s="14"/>
      <c r="J1499" s="13"/>
      <c r="K1499" s="29"/>
      <c r="L1499" s="2"/>
      <c r="M1499" s="17"/>
      <c r="N1499" s="12"/>
      <c r="O1499" s="12"/>
      <c r="P1499" s="17"/>
      <c r="Q1499" s="14"/>
      <c r="R1499" s="20"/>
      <c r="S1499" s="14"/>
      <c r="T1499" s="4"/>
      <c r="U1499" s="29"/>
      <c r="V1499" s="10"/>
      <c r="W1499" s="10"/>
      <c r="X1499" s="10"/>
      <c r="Y1499" s="27"/>
      <c r="Z1499" s="3"/>
      <c r="AA1499" s="1"/>
      <c r="AB1499" s="10"/>
      <c r="AC1499" s="3"/>
      <c r="AD1499" s="3"/>
      <c r="AE1499" s="3"/>
      <c r="AF1499" s="10"/>
      <c r="AG1499" s="11"/>
      <c r="AH1499" s="10"/>
      <c r="AI1499" s="10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  <c r="EE1499" s="1"/>
      <c r="EF1499" s="1"/>
      <c r="EG1499" s="1"/>
      <c r="EH1499" s="1"/>
      <c r="EI1499" s="1"/>
      <c r="EJ1499" s="1"/>
      <c r="EK1499" s="1"/>
      <c r="EL1499" s="1"/>
      <c r="EM1499" s="1"/>
      <c r="EN1499" s="1"/>
      <c r="EO1499" s="1"/>
      <c r="EP1499" s="1"/>
      <c r="EQ1499" s="1"/>
      <c r="ER1499" s="1"/>
      <c r="ES1499" s="1"/>
      <c r="ET1499" s="1"/>
      <c r="EU1499" s="1"/>
      <c r="EV1499" s="1"/>
      <c r="EW1499" s="1"/>
      <c r="EX1499" s="1"/>
      <c r="EY1499" s="1"/>
    </row>
    <row r="1500" spans="1:155" x14ac:dyDescent="0.15">
      <c r="A1500" s="115"/>
      <c r="B1500" s="116"/>
      <c r="C1500" s="7"/>
      <c r="D1500" s="95"/>
      <c r="E1500" s="93"/>
      <c r="F1500" s="14"/>
      <c r="G1500" s="14"/>
      <c r="H1500" s="14"/>
      <c r="I1500" s="14"/>
      <c r="J1500" s="13"/>
      <c r="K1500" s="29"/>
      <c r="L1500" s="2"/>
      <c r="M1500" s="17"/>
      <c r="N1500" s="12"/>
      <c r="O1500" s="12"/>
      <c r="P1500" s="17"/>
      <c r="Q1500" s="14"/>
      <c r="R1500" s="20"/>
      <c r="S1500" s="14"/>
      <c r="T1500" s="4"/>
      <c r="U1500" s="29"/>
      <c r="V1500" s="10"/>
      <c r="W1500" s="10"/>
      <c r="X1500" s="10"/>
      <c r="Y1500" s="27"/>
      <c r="Z1500" s="3"/>
      <c r="AA1500" s="1"/>
      <c r="AB1500" s="10"/>
      <c r="AC1500" s="3"/>
      <c r="AD1500" s="3"/>
      <c r="AE1500" s="3"/>
      <c r="AF1500" s="10"/>
      <c r="AG1500" s="11"/>
      <c r="AH1500" s="10"/>
      <c r="AI1500" s="10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  <c r="EE1500" s="1"/>
      <c r="EF1500" s="1"/>
      <c r="EG1500" s="1"/>
      <c r="EH1500" s="1"/>
      <c r="EI1500" s="1"/>
      <c r="EJ1500" s="1"/>
      <c r="EK1500" s="1"/>
      <c r="EL1500" s="1"/>
      <c r="EM1500" s="1"/>
      <c r="EN1500" s="1"/>
      <c r="EO1500" s="1"/>
      <c r="EP1500" s="1"/>
      <c r="EQ1500" s="1"/>
      <c r="ER1500" s="1"/>
      <c r="ES1500" s="1"/>
      <c r="ET1500" s="1"/>
      <c r="EU1500" s="1"/>
      <c r="EV1500" s="1"/>
      <c r="EW1500" s="1"/>
      <c r="EX1500" s="1"/>
      <c r="EY1500" s="1"/>
    </row>
    <row r="1501" spans="1:155" x14ac:dyDescent="0.15">
      <c r="A1501" s="115"/>
      <c r="B1501" s="116"/>
      <c r="C1501" s="7"/>
      <c r="D1501" s="95"/>
      <c r="E1501" s="93"/>
      <c r="F1501" s="14"/>
      <c r="G1501" s="14"/>
      <c r="H1501" s="14"/>
      <c r="I1501" s="14"/>
      <c r="J1501" s="13"/>
      <c r="K1501" s="29"/>
      <c r="L1501" s="2"/>
      <c r="M1501" s="17"/>
      <c r="N1501" s="12"/>
      <c r="O1501" s="12"/>
      <c r="P1501" s="17"/>
      <c r="Q1501" s="14"/>
      <c r="R1501" s="20"/>
      <c r="S1501" s="14"/>
      <c r="T1501" s="4"/>
      <c r="U1501" s="29"/>
      <c r="V1501" s="10"/>
      <c r="W1501" s="10"/>
      <c r="X1501" s="10"/>
      <c r="Y1501" s="27"/>
      <c r="Z1501" s="3"/>
      <c r="AA1501" s="1"/>
      <c r="AB1501" s="10"/>
      <c r="AC1501" s="3"/>
      <c r="AD1501" s="3"/>
      <c r="AE1501" s="3"/>
      <c r="AF1501" s="10"/>
      <c r="AG1501" s="11"/>
      <c r="AH1501" s="10"/>
      <c r="AI1501" s="10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  <c r="EE1501" s="1"/>
      <c r="EF1501" s="1"/>
      <c r="EG1501" s="1"/>
      <c r="EH1501" s="1"/>
      <c r="EI1501" s="1"/>
      <c r="EJ1501" s="1"/>
      <c r="EK1501" s="1"/>
      <c r="EL1501" s="1"/>
      <c r="EM1501" s="1"/>
      <c r="EN1501" s="1"/>
      <c r="EO1501" s="1"/>
      <c r="EP1501" s="1"/>
      <c r="EQ1501" s="1"/>
      <c r="ER1501" s="1"/>
      <c r="ES1501" s="1"/>
      <c r="ET1501" s="1"/>
      <c r="EU1501" s="1"/>
      <c r="EV1501" s="1"/>
      <c r="EW1501" s="1"/>
      <c r="EX1501" s="1"/>
      <c r="EY1501" s="1"/>
    </row>
    <row r="1502" spans="1:155" x14ac:dyDescent="0.15">
      <c r="A1502" s="115"/>
      <c r="B1502" s="116"/>
      <c r="C1502" s="7"/>
      <c r="D1502" s="95"/>
      <c r="E1502" s="93"/>
      <c r="F1502" s="14"/>
      <c r="G1502" s="14"/>
      <c r="H1502" s="14"/>
      <c r="I1502" s="14"/>
      <c r="J1502" s="13"/>
      <c r="K1502" s="29"/>
      <c r="L1502" s="2"/>
      <c r="M1502" s="17"/>
      <c r="N1502" s="12"/>
      <c r="O1502" s="12"/>
      <c r="P1502" s="17"/>
      <c r="Q1502" s="14"/>
      <c r="R1502" s="20"/>
      <c r="S1502" s="14"/>
      <c r="T1502" s="4"/>
      <c r="U1502" s="29"/>
      <c r="V1502" s="10"/>
      <c r="W1502" s="10"/>
      <c r="X1502" s="10"/>
      <c r="Y1502" s="27"/>
      <c r="Z1502" s="3"/>
      <c r="AA1502" s="1"/>
      <c r="AB1502" s="10"/>
      <c r="AC1502" s="3"/>
      <c r="AD1502" s="3"/>
      <c r="AE1502" s="3"/>
      <c r="AF1502" s="10"/>
      <c r="AG1502" s="11"/>
      <c r="AH1502" s="10"/>
      <c r="AI1502" s="10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  <c r="EE1502" s="1"/>
      <c r="EF1502" s="1"/>
      <c r="EG1502" s="1"/>
      <c r="EH1502" s="1"/>
      <c r="EI1502" s="1"/>
      <c r="EJ1502" s="1"/>
      <c r="EK1502" s="1"/>
      <c r="EL1502" s="1"/>
      <c r="EM1502" s="1"/>
      <c r="EN1502" s="1"/>
      <c r="EO1502" s="1"/>
      <c r="EP1502" s="1"/>
      <c r="EQ1502" s="1"/>
      <c r="ER1502" s="1"/>
      <c r="ES1502" s="1"/>
      <c r="ET1502" s="1"/>
      <c r="EU1502" s="1"/>
      <c r="EV1502" s="1"/>
      <c r="EW1502" s="1"/>
      <c r="EX1502" s="1"/>
      <c r="EY1502" s="1"/>
    </row>
    <row r="1503" spans="1:155" x14ac:dyDescent="0.15">
      <c r="A1503" s="115"/>
      <c r="B1503" s="116"/>
      <c r="C1503" s="7"/>
      <c r="D1503" s="95"/>
      <c r="E1503" s="93"/>
      <c r="F1503" s="14"/>
      <c r="G1503" s="14"/>
      <c r="H1503" s="14"/>
      <c r="I1503" s="14"/>
      <c r="J1503" s="13"/>
      <c r="K1503" s="29"/>
      <c r="L1503" s="2"/>
      <c r="M1503" s="17"/>
      <c r="N1503" s="12"/>
      <c r="O1503" s="12"/>
      <c r="P1503" s="17"/>
      <c r="Q1503" s="14"/>
      <c r="R1503" s="20"/>
      <c r="S1503" s="14"/>
      <c r="T1503" s="4"/>
      <c r="U1503" s="29"/>
      <c r="V1503" s="10"/>
      <c r="W1503" s="10"/>
      <c r="X1503" s="10"/>
      <c r="Y1503" s="27"/>
      <c r="Z1503" s="3"/>
      <c r="AA1503" s="1"/>
      <c r="AB1503" s="10"/>
      <c r="AC1503" s="3"/>
      <c r="AD1503" s="3"/>
      <c r="AE1503" s="3"/>
      <c r="AF1503" s="10"/>
      <c r="AG1503" s="11"/>
      <c r="AH1503" s="10"/>
      <c r="AI1503" s="10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  <c r="EE1503" s="1"/>
      <c r="EF1503" s="1"/>
      <c r="EG1503" s="1"/>
      <c r="EH1503" s="1"/>
      <c r="EI1503" s="1"/>
      <c r="EJ1503" s="1"/>
      <c r="EK1503" s="1"/>
      <c r="EL1503" s="1"/>
      <c r="EM1503" s="1"/>
      <c r="EN1503" s="1"/>
      <c r="EO1503" s="1"/>
      <c r="EP1503" s="1"/>
      <c r="EQ1503" s="1"/>
      <c r="ER1503" s="1"/>
      <c r="ES1503" s="1"/>
      <c r="ET1503" s="1"/>
      <c r="EU1503" s="1"/>
      <c r="EV1503" s="1"/>
      <c r="EW1503" s="1"/>
      <c r="EX1503" s="1"/>
      <c r="EY1503" s="1"/>
    </row>
    <row r="1504" spans="1:155" x14ac:dyDescent="0.15">
      <c r="A1504" s="115"/>
      <c r="B1504" s="116"/>
      <c r="C1504" s="7"/>
      <c r="D1504" s="95"/>
      <c r="E1504" s="93"/>
      <c r="F1504" s="14"/>
      <c r="G1504" s="14"/>
      <c r="H1504" s="14"/>
      <c r="I1504" s="14"/>
      <c r="J1504" s="13"/>
      <c r="K1504" s="29"/>
      <c r="L1504" s="2"/>
      <c r="M1504" s="17"/>
      <c r="N1504" s="12"/>
      <c r="O1504" s="12"/>
      <c r="P1504" s="17"/>
      <c r="Q1504" s="14"/>
      <c r="R1504" s="20"/>
      <c r="S1504" s="14"/>
      <c r="T1504" s="4"/>
      <c r="U1504" s="29"/>
      <c r="V1504" s="10"/>
      <c r="W1504" s="10"/>
      <c r="X1504" s="10"/>
      <c r="Y1504" s="27"/>
      <c r="Z1504" s="3"/>
      <c r="AA1504" s="1"/>
      <c r="AB1504" s="10"/>
      <c r="AC1504" s="3"/>
      <c r="AD1504" s="3"/>
      <c r="AE1504" s="3"/>
      <c r="AF1504" s="10"/>
      <c r="AG1504" s="11"/>
      <c r="AH1504" s="10"/>
      <c r="AI1504" s="10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  <c r="EE1504" s="1"/>
      <c r="EF1504" s="1"/>
      <c r="EG1504" s="1"/>
      <c r="EH1504" s="1"/>
      <c r="EI1504" s="1"/>
      <c r="EJ1504" s="1"/>
      <c r="EK1504" s="1"/>
      <c r="EL1504" s="1"/>
      <c r="EM1504" s="1"/>
      <c r="EN1504" s="1"/>
      <c r="EO1504" s="1"/>
      <c r="EP1504" s="1"/>
      <c r="EQ1504" s="1"/>
      <c r="ER1504" s="1"/>
      <c r="ES1504" s="1"/>
      <c r="ET1504" s="1"/>
      <c r="EU1504" s="1"/>
      <c r="EV1504" s="1"/>
      <c r="EW1504" s="1"/>
      <c r="EX1504" s="1"/>
      <c r="EY1504" s="1"/>
    </row>
    <row r="1505" spans="1:155" x14ac:dyDescent="0.15">
      <c r="A1505" s="115"/>
      <c r="B1505" s="116"/>
      <c r="C1505" s="7"/>
      <c r="D1505" s="95"/>
      <c r="E1505" s="93"/>
      <c r="F1505" s="14"/>
      <c r="G1505" s="14"/>
      <c r="H1505" s="14"/>
      <c r="I1505" s="14"/>
      <c r="J1505" s="13"/>
      <c r="K1505" s="29"/>
      <c r="L1505" s="2"/>
      <c r="M1505" s="17"/>
      <c r="N1505" s="12"/>
      <c r="O1505" s="12"/>
      <c r="P1505" s="17"/>
      <c r="Q1505" s="14"/>
      <c r="R1505" s="20"/>
      <c r="S1505" s="14"/>
      <c r="T1505" s="4"/>
      <c r="U1505" s="29"/>
      <c r="V1505" s="10"/>
      <c r="W1505" s="10"/>
      <c r="X1505" s="10"/>
      <c r="Y1505" s="27"/>
      <c r="Z1505" s="3"/>
      <c r="AA1505" s="1"/>
      <c r="AB1505" s="10"/>
      <c r="AC1505" s="3"/>
      <c r="AD1505" s="3"/>
      <c r="AE1505" s="3"/>
      <c r="AF1505" s="10"/>
      <c r="AG1505" s="11"/>
      <c r="AH1505" s="10"/>
      <c r="AI1505" s="10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  <c r="EE1505" s="1"/>
      <c r="EF1505" s="1"/>
      <c r="EG1505" s="1"/>
      <c r="EH1505" s="1"/>
      <c r="EI1505" s="1"/>
      <c r="EJ1505" s="1"/>
      <c r="EK1505" s="1"/>
      <c r="EL1505" s="1"/>
      <c r="EM1505" s="1"/>
      <c r="EN1505" s="1"/>
      <c r="EO1505" s="1"/>
      <c r="EP1505" s="1"/>
      <c r="EQ1505" s="1"/>
      <c r="ER1505" s="1"/>
      <c r="ES1505" s="1"/>
      <c r="ET1505" s="1"/>
      <c r="EU1505" s="1"/>
      <c r="EV1505" s="1"/>
      <c r="EW1505" s="1"/>
      <c r="EX1505" s="1"/>
      <c r="EY1505" s="1"/>
    </row>
    <row r="1506" spans="1:155" x14ac:dyDescent="0.15">
      <c r="A1506" s="115"/>
      <c r="B1506" s="116"/>
      <c r="C1506" s="7"/>
      <c r="D1506" s="95"/>
      <c r="E1506" s="93"/>
      <c r="F1506" s="14"/>
      <c r="G1506" s="14"/>
      <c r="H1506" s="14"/>
      <c r="I1506" s="14"/>
      <c r="J1506" s="13"/>
      <c r="K1506" s="29"/>
      <c r="L1506" s="2"/>
      <c r="M1506" s="17"/>
      <c r="N1506" s="12"/>
      <c r="O1506" s="12"/>
      <c r="P1506" s="17"/>
      <c r="Q1506" s="14"/>
      <c r="R1506" s="20"/>
      <c r="S1506" s="14"/>
      <c r="T1506" s="4"/>
      <c r="U1506" s="29"/>
      <c r="V1506" s="10"/>
      <c r="W1506" s="10"/>
      <c r="X1506" s="10"/>
      <c r="Y1506" s="27"/>
      <c r="Z1506" s="3"/>
      <c r="AA1506" s="1"/>
      <c r="AB1506" s="10"/>
      <c r="AC1506" s="3"/>
      <c r="AD1506" s="3"/>
      <c r="AE1506" s="3"/>
      <c r="AF1506" s="10"/>
      <c r="AG1506" s="11"/>
      <c r="AH1506" s="10"/>
      <c r="AI1506" s="10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  <c r="EE1506" s="1"/>
      <c r="EF1506" s="1"/>
      <c r="EG1506" s="1"/>
      <c r="EH1506" s="1"/>
      <c r="EI1506" s="1"/>
      <c r="EJ1506" s="1"/>
      <c r="EK1506" s="1"/>
      <c r="EL1506" s="1"/>
      <c r="EM1506" s="1"/>
      <c r="EN1506" s="1"/>
      <c r="EO1506" s="1"/>
      <c r="EP1506" s="1"/>
      <c r="EQ1506" s="1"/>
      <c r="ER1506" s="1"/>
      <c r="ES1506" s="1"/>
      <c r="ET1506" s="1"/>
      <c r="EU1506" s="1"/>
      <c r="EV1506" s="1"/>
      <c r="EW1506" s="1"/>
      <c r="EX1506" s="1"/>
      <c r="EY1506" s="1"/>
    </row>
    <row r="1507" spans="1:155" x14ac:dyDescent="0.15">
      <c r="A1507" s="115"/>
      <c r="B1507" s="116"/>
      <c r="C1507" s="7"/>
      <c r="D1507" s="95"/>
      <c r="E1507" s="93"/>
      <c r="F1507" s="14"/>
      <c r="G1507" s="14"/>
      <c r="H1507" s="14"/>
      <c r="I1507" s="14"/>
      <c r="J1507" s="13"/>
      <c r="K1507" s="29"/>
      <c r="L1507" s="2"/>
      <c r="M1507" s="17"/>
      <c r="N1507" s="12"/>
      <c r="O1507" s="12"/>
      <c r="P1507" s="17"/>
      <c r="Q1507" s="14"/>
      <c r="R1507" s="20"/>
      <c r="S1507" s="14"/>
      <c r="T1507" s="4"/>
      <c r="U1507" s="29"/>
      <c r="V1507" s="10"/>
      <c r="W1507" s="10"/>
      <c r="X1507" s="10"/>
      <c r="Y1507" s="27"/>
      <c r="Z1507" s="3"/>
      <c r="AA1507" s="1"/>
      <c r="AB1507" s="10"/>
      <c r="AC1507" s="3"/>
      <c r="AD1507" s="3"/>
      <c r="AE1507" s="3"/>
      <c r="AF1507" s="10"/>
      <c r="AG1507" s="11"/>
      <c r="AH1507" s="10"/>
      <c r="AI1507" s="10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  <c r="EE1507" s="1"/>
      <c r="EF1507" s="1"/>
      <c r="EG1507" s="1"/>
      <c r="EH1507" s="1"/>
      <c r="EI1507" s="1"/>
      <c r="EJ1507" s="1"/>
      <c r="EK1507" s="1"/>
      <c r="EL1507" s="1"/>
      <c r="EM1507" s="1"/>
      <c r="EN1507" s="1"/>
      <c r="EO1507" s="1"/>
      <c r="EP1507" s="1"/>
      <c r="EQ1507" s="1"/>
      <c r="ER1507" s="1"/>
      <c r="ES1507" s="1"/>
      <c r="ET1507" s="1"/>
      <c r="EU1507" s="1"/>
      <c r="EV1507" s="1"/>
      <c r="EW1507" s="1"/>
      <c r="EX1507" s="1"/>
      <c r="EY1507" s="1"/>
    </row>
    <row r="1508" spans="1:155" x14ac:dyDescent="0.15">
      <c r="A1508" s="115"/>
      <c r="B1508" s="116"/>
      <c r="C1508" s="7"/>
      <c r="D1508" s="95"/>
      <c r="E1508" s="93"/>
      <c r="F1508" s="14"/>
      <c r="G1508" s="14"/>
      <c r="H1508" s="14"/>
      <c r="I1508" s="14"/>
      <c r="J1508" s="13"/>
      <c r="K1508" s="29"/>
      <c r="L1508" s="2"/>
      <c r="M1508" s="17"/>
      <c r="N1508" s="12"/>
      <c r="O1508" s="12"/>
      <c r="P1508" s="17"/>
      <c r="Q1508" s="14"/>
      <c r="R1508" s="20"/>
      <c r="S1508" s="14"/>
      <c r="T1508" s="4"/>
      <c r="U1508" s="29"/>
      <c r="V1508" s="10"/>
      <c r="W1508" s="10"/>
      <c r="X1508" s="10"/>
      <c r="Y1508" s="27"/>
      <c r="Z1508" s="3"/>
      <c r="AA1508" s="1"/>
      <c r="AB1508" s="10"/>
      <c r="AC1508" s="3"/>
      <c r="AD1508" s="3"/>
      <c r="AE1508" s="3"/>
      <c r="AF1508" s="10"/>
      <c r="AG1508" s="11"/>
      <c r="AH1508" s="10"/>
      <c r="AI1508" s="10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  <c r="EE1508" s="1"/>
      <c r="EF1508" s="1"/>
      <c r="EG1508" s="1"/>
      <c r="EH1508" s="1"/>
      <c r="EI1508" s="1"/>
      <c r="EJ1508" s="1"/>
      <c r="EK1508" s="1"/>
      <c r="EL1508" s="1"/>
      <c r="EM1508" s="1"/>
      <c r="EN1508" s="1"/>
      <c r="EO1508" s="1"/>
      <c r="EP1508" s="1"/>
      <c r="EQ1508" s="1"/>
      <c r="ER1508" s="1"/>
      <c r="ES1508" s="1"/>
      <c r="ET1508" s="1"/>
      <c r="EU1508" s="1"/>
      <c r="EV1508" s="1"/>
      <c r="EW1508" s="1"/>
      <c r="EX1508" s="1"/>
      <c r="EY1508" s="1"/>
    </row>
    <row r="1509" spans="1:155" x14ac:dyDescent="0.15">
      <c r="A1509" s="115"/>
      <c r="B1509" s="116"/>
      <c r="C1509" s="7"/>
      <c r="D1509" s="95"/>
      <c r="E1509" s="93"/>
      <c r="F1509" s="14"/>
      <c r="G1509" s="14"/>
      <c r="H1509" s="14"/>
      <c r="I1509" s="14"/>
      <c r="J1509" s="13"/>
      <c r="K1509" s="29"/>
      <c r="L1509" s="2"/>
      <c r="M1509" s="17"/>
      <c r="N1509" s="12"/>
      <c r="O1509" s="12"/>
      <c r="P1509" s="17"/>
      <c r="Q1509" s="14"/>
      <c r="R1509" s="20"/>
      <c r="S1509" s="14"/>
      <c r="T1509" s="4"/>
      <c r="U1509" s="29"/>
      <c r="V1509" s="10"/>
      <c r="W1509" s="10"/>
      <c r="X1509" s="10"/>
      <c r="Y1509" s="27"/>
      <c r="Z1509" s="3"/>
      <c r="AA1509" s="1"/>
      <c r="AB1509" s="10"/>
      <c r="AC1509" s="3"/>
      <c r="AD1509" s="3"/>
      <c r="AE1509" s="3"/>
      <c r="AF1509" s="10"/>
      <c r="AG1509" s="11"/>
      <c r="AH1509" s="10"/>
      <c r="AI1509" s="10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  <c r="EE1509" s="1"/>
      <c r="EF1509" s="1"/>
      <c r="EG1509" s="1"/>
      <c r="EH1509" s="1"/>
      <c r="EI1509" s="1"/>
      <c r="EJ1509" s="1"/>
      <c r="EK1509" s="1"/>
      <c r="EL1509" s="1"/>
      <c r="EM1509" s="1"/>
      <c r="EN1509" s="1"/>
      <c r="EO1509" s="1"/>
      <c r="EP1509" s="1"/>
      <c r="EQ1509" s="1"/>
      <c r="ER1509" s="1"/>
      <c r="ES1509" s="1"/>
      <c r="ET1509" s="1"/>
      <c r="EU1509" s="1"/>
      <c r="EV1509" s="1"/>
      <c r="EW1509" s="1"/>
      <c r="EX1509" s="1"/>
      <c r="EY1509" s="1"/>
    </row>
    <row r="1510" spans="1:155" x14ac:dyDescent="0.15">
      <c r="A1510" s="115"/>
      <c r="B1510" s="116"/>
      <c r="C1510" s="7"/>
      <c r="D1510" s="95"/>
      <c r="E1510" s="93"/>
      <c r="F1510" s="14"/>
      <c r="G1510" s="14"/>
      <c r="H1510" s="14"/>
      <c r="I1510" s="14"/>
      <c r="J1510" s="13"/>
      <c r="K1510" s="29"/>
      <c r="L1510" s="2"/>
      <c r="M1510" s="17"/>
      <c r="N1510" s="12"/>
      <c r="O1510" s="12"/>
      <c r="P1510" s="17"/>
      <c r="Q1510" s="14"/>
      <c r="R1510" s="20"/>
      <c r="S1510" s="14"/>
      <c r="T1510" s="4"/>
      <c r="U1510" s="29"/>
      <c r="V1510" s="10"/>
      <c r="W1510" s="10"/>
      <c r="X1510" s="10"/>
      <c r="Y1510" s="27"/>
      <c r="Z1510" s="3"/>
      <c r="AA1510" s="1"/>
      <c r="AB1510" s="10"/>
      <c r="AC1510" s="3"/>
      <c r="AD1510" s="3"/>
      <c r="AE1510" s="3"/>
      <c r="AF1510" s="10"/>
      <c r="AG1510" s="11"/>
      <c r="AH1510" s="10"/>
      <c r="AI1510" s="10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  <c r="EE1510" s="1"/>
      <c r="EF1510" s="1"/>
      <c r="EG1510" s="1"/>
      <c r="EH1510" s="1"/>
      <c r="EI1510" s="1"/>
      <c r="EJ1510" s="1"/>
      <c r="EK1510" s="1"/>
      <c r="EL1510" s="1"/>
      <c r="EM1510" s="1"/>
      <c r="EN1510" s="1"/>
      <c r="EO1510" s="1"/>
      <c r="EP1510" s="1"/>
      <c r="EQ1510" s="1"/>
      <c r="ER1510" s="1"/>
      <c r="ES1510" s="1"/>
      <c r="ET1510" s="1"/>
      <c r="EU1510" s="1"/>
      <c r="EV1510" s="1"/>
      <c r="EW1510" s="1"/>
      <c r="EX1510" s="1"/>
      <c r="EY1510" s="1"/>
    </row>
    <row r="1511" spans="1:155" x14ac:dyDescent="0.15">
      <c r="A1511" s="115"/>
      <c r="B1511" s="116"/>
      <c r="C1511" s="7"/>
      <c r="D1511" s="95"/>
      <c r="E1511" s="93"/>
      <c r="F1511" s="14"/>
      <c r="G1511" s="14"/>
      <c r="H1511" s="14"/>
      <c r="I1511" s="14"/>
      <c r="J1511" s="13"/>
      <c r="K1511" s="29"/>
      <c r="L1511" s="2"/>
      <c r="M1511" s="17"/>
      <c r="N1511" s="12"/>
      <c r="O1511" s="12"/>
      <c r="P1511" s="17"/>
      <c r="Q1511" s="14"/>
      <c r="R1511" s="20"/>
      <c r="S1511" s="14"/>
      <c r="T1511" s="4"/>
      <c r="U1511" s="29"/>
      <c r="V1511" s="10"/>
      <c r="W1511" s="10"/>
      <c r="X1511" s="10"/>
      <c r="Y1511" s="27"/>
      <c r="Z1511" s="3"/>
      <c r="AA1511" s="1"/>
      <c r="AB1511" s="10"/>
      <c r="AC1511" s="3"/>
      <c r="AD1511" s="3"/>
      <c r="AE1511" s="3"/>
      <c r="AF1511" s="10"/>
      <c r="AG1511" s="11"/>
      <c r="AH1511" s="10"/>
      <c r="AI1511" s="10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  <c r="EE1511" s="1"/>
      <c r="EF1511" s="1"/>
      <c r="EG1511" s="1"/>
      <c r="EH1511" s="1"/>
      <c r="EI1511" s="1"/>
      <c r="EJ1511" s="1"/>
      <c r="EK1511" s="1"/>
      <c r="EL1511" s="1"/>
      <c r="EM1511" s="1"/>
      <c r="EN1511" s="1"/>
      <c r="EO1511" s="1"/>
      <c r="EP1511" s="1"/>
      <c r="EQ1511" s="1"/>
      <c r="ER1511" s="1"/>
      <c r="ES1511" s="1"/>
      <c r="ET1511" s="1"/>
      <c r="EU1511" s="1"/>
      <c r="EV1511" s="1"/>
      <c r="EW1511" s="1"/>
      <c r="EX1511" s="1"/>
      <c r="EY1511" s="1"/>
    </row>
    <row r="1512" spans="1:155" x14ac:dyDescent="0.15">
      <c r="A1512" s="115"/>
      <c r="B1512" s="116"/>
      <c r="C1512" s="7"/>
      <c r="D1512" s="95"/>
      <c r="E1512" s="93"/>
      <c r="F1512" s="14"/>
      <c r="G1512" s="14"/>
      <c r="H1512" s="14"/>
      <c r="I1512" s="14"/>
      <c r="J1512" s="13"/>
      <c r="K1512" s="29"/>
      <c r="L1512" s="2"/>
      <c r="M1512" s="17"/>
      <c r="N1512" s="12"/>
      <c r="O1512" s="12"/>
      <c r="P1512" s="17"/>
      <c r="Q1512" s="14"/>
      <c r="R1512" s="20"/>
      <c r="S1512" s="14"/>
      <c r="T1512" s="4"/>
      <c r="U1512" s="29"/>
      <c r="V1512" s="10"/>
      <c r="W1512" s="10"/>
      <c r="X1512" s="10"/>
      <c r="Y1512" s="27"/>
      <c r="Z1512" s="3"/>
      <c r="AA1512" s="1"/>
      <c r="AB1512" s="10"/>
      <c r="AC1512" s="3"/>
      <c r="AD1512" s="3"/>
      <c r="AE1512" s="3"/>
      <c r="AF1512" s="10"/>
      <c r="AG1512" s="11"/>
      <c r="AH1512" s="10"/>
      <c r="AI1512" s="10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  <c r="EE1512" s="1"/>
      <c r="EF1512" s="1"/>
      <c r="EG1512" s="1"/>
      <c r="EH1512" s="1"/>
      <c r="EI1512" s="1"/>
      <c r="EJ1512" s="1"/>
      <c r="EK1512" s="1"/>
      <c r="EL1512" s="1"/>
      <c r="EM1512" s="1"/>
      <c r="EN1512" s="1"/>
      <c r="EO1512" s="1"/>
      <c r="EP1512" s="1"/>
      <c r="EQ1512" s="1"/>
      <c r="ER1512" s="1"/>
      <c r="ES1512" s="1"/>
      <c r="ET1512" s="1"/>
      <c r="EU1512" s="1"/>
      <c r="EV1512" s="1"/>
      <c r="EW1512" s="1"/>
      <c r="EX1512" s="1"/>
      <c r="EY1512" s="1"/>
    </row>
    <row r="1513" spans="1:155" x14ac:dyDescent="0.15">
      <c r="A1513" s="115"/>
      <c r="B1513" s="116"/>
      <c r="C1513" s="7"/>
      <c r="D1513" s="95"/>
      <c r="E1513" s="93"/>
      <c r="F1513" s="14"/>
      <c r="G1513" s="14"/>
      <c r="H1513" s="14"/>
      <c r="I1513" s="14"/>
      <c r="J1513" s="13"/>
      <c r="K1513" s="29"/>
      <c r="L1513" s="2"/>
      <c r="M1513" s="17"/>
      <c r="N1513" s="12"/>
      <c r="O1513" s="12"/>
      <c r="P1513" s="17"/>
      <c r="Q1513" s="14"/>
      <c r="R1513" s="20"/>
      <c r="S1513" s="14"/>
      <c r="T1513" s="4"/>
      <c r="U1513" s="29"/>
      <c r="V1513" s="10"/>
      <c r="W1513" s="10"/>
      <c r="X1513" s="10"/>
      <c r="Y1513" s="27"/>
      <c r="Z1513" s="3"/>
      <c r="AA1513" s="1"/>
      <c r="AB1513" s="10"/>
      <c r="AC1513" s="3"/>
      <c r="AD1513" s="3"/>
      <c r="AE1513" s="3"/>
      <c r="AF1513" s="10"/>
      <c r="AG1513" s="11"/>
      <c r="AH1513" s="10"/>
      <c r="AI1513" s="10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  <c r="EE1513" s="1"/>
      <c r="EF1513" s="1"/>
      <c r="EG1513" s="1"/>
      <c r="EH1513" s="1"/>
      <c r="EI1513" s="1"/>
      <c r="EJ1513" s="1"/>
      <c r="EK1513" s="1"/>
      <c r="EL1513" s="1"/>
      <c r="EM1513" s="1"/>
      <c r="EN1513" s="1"/>
      <c r="EO1513" s="1"/>
      <c r="EP1513" s="1"/>
      <c r="EQ1513" s="1"/>
      <c r="ER1513" s="1"/>
      <c r="ES1513" s="1"/>
      <c r="ET1513" s="1"/>
      <c r="EU1513" s="1"/>
      <c r="EV1513" s="1"/>
      <c r="EW1513" s="1"/>
      <c r="EX1513" s="1"/>
      <c r="EY1513" s="1"/>
    </row>
    <row r="1514" spans="1:155" x14ac:dyDescent="0.15">
      <c r="A1514" s="115"/>
      <c r="B1514" s="116"/>
      <c r="C1514" s="7"/>
      <c r="D1514" s="95"/>
      <c r="E1514" s="93"/>
      <c r="F1514" s="14"/>
      <c r="G1514" s="14"/>
      <c r="H1514" s="14"/>
      <c r="I1514" s="14"/>
      <c r="J1514" s="13"/>
      <c r="K1514" s="29"/>
      <c r="L1514" s="2"/>
      <c r="M1514" s="17"/>
      <c r="N1514" s="12"/>
      <c r="O1514" s="12"/>
      <c r="P1514" s="17"/>
      <c r="Q1514" s="14"/>
      <c r="R1514" s="20"/>
      <c r="S1514" s="14"/>
      <c r="T1514" s="4"/>
      <c r="U1514" s="29"/>
      <c r="V1514" s="10"/>
      <c r="W1514" s="10"/>
      <c r="X1514" s="10"/>
      <c r="Y1514" s="27"/>
      <c r="Z1514" s="3"/>
      <c r="AA1514" s="1"/>
      <c r="AB1514" s="10"/>
      <c r="AC1514" s="3"/>
      <c r="AD1514" s="3"/>
      <c r="AE1514" s="3"/>
      <c r="AF1514" s="10"/>
      <c r="AG1514" s="11"/>
      <c r="AH1514" s="10"/>
      <c r="AI1514" s="10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  <c r="EE1514" s="1"/>
      <c r="EF1514" s="1"/>
      <c r="EG1514" s="1"/>
      <c r="EH1514" s="1"/>
      <c r="EI1514" s="1"/>
      <c r="EJ1514" s="1"/>
      <c r="EK1514" s="1"/>
      <c r="EL1514" s="1"/>
      <c r="EM1514" s="1"/>
      <c r="EN1514" s="1"/>
      <c r="EO1514" s="1"/>
      <c r="EP1514" s="1"/>
      <c r="EQ1514" s="1"/>
      <c r="ER1514" s="1"/>
      <c r="ES1514" s="1"/>
      <c r="ET1514" s="1"/>
      <c r="EU1514" s="1"/>
      <c r="EV1514" s="1"/>
      <c r="EW1514" s="1"/>
      <c r="EX1514" s="1"/>
      <c r="EY1514" s="1"/>
    </row>
    <row r="1515" spans="1:155" x14ac:dyDescent="0.15">
      <c r="A1515" s="115"/>
      <c r="B1515" s="116"/>
      <c r="C1515" s="7"/>
      <c r="D1515" s="95"/>
      <c r="E1515" s="93"/>
      <c r="F1515" s="14"/>
      <c r="G1515" s="14"/>
      <c r="H1515" s="14"/>
      <c r="I1515" s="14"/>
      <c r="J1515" s="13"/>
      <c r="K1515" s="29"/>
      <c r="L1515" s="2"/>
      <c r="M1515" s="17"/>
      <c r="N1515" s="12"/>
      <c r="O1515" s="12"/>
      <c r="P1515" s="17"/>
      <c r="Q1515" s="14"/>
      <c r="R1515" s="20"/>
      <c r="S1515" s="14"/>
      <c r="T1515" s="4"/>
      <c r="U1515" s="29"/>
      <c r="V1515" s="10"/>
      <c r="W1515" s="10"/>
      <c r="X1515" s="10"/>
      <c r="Y1515" s="27"/>
      <c r="Z1515" s="3"/>
      <c r="AA1515" s="1"/>
      <c r="AB1515" s="10"/>
      <c r="AC1515" s="3"/>
      <c r="AD1515" s="3"/>
      <c r="AE1515" s="3"/>
      <c r="AF1515" s="10"/>
      <c r="AG1515" s="11"/>
      <c r="AH1515" s="10"/>
      <c r="AI1515" s="10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  <c r="EE1515" s="1"/>
      <c r="EF1515" s="1"/>
      <c r="EG1515" s="1"/>
      <c r="EH1515" s="1"/>
      <c r="EI1515" s="1"/>
      <c r="EJ1515" s="1"/>
      <c r="EK1515" s="1"/>
      <c r="EL1515" s="1"/>
      <c r="EM1515" s="1"/>
      <c r="EN1515" s="1"/>
      <c r="EO1515" s="1"/>
      <c r="EP1515" s="1"/>
      <c r="EQ1515" s="1"/>
      <c r="ER1515" s="1"/>
      <c r="ES1515" s="1"/>
      <c r="ET1515" s="1"/>
      <c r="EU1515" s="1"/>
      <c r="EV1515" s="1"/>
      <c r="EW1515" s="1"/>
      <c r="EX1515" s="1"/>
      <c r="EY1515" s="1"/>
    </row>
    <row r="1516" spans="1:155" x14ac:dyDescent="0.15">
      <c r="A1516" s="115"/>
      <c r="B1516" s="116"/>
      <c r="C1516" s="7"/>
      <c r="D1516" s="95"/>
      <c r="E1516" s="93"/>
      <c r="F1516" s="14"/>
      <c r="G1516" s="14"/>
      <c r="H1516" s="14"/>
      <c r="I1516" s="14"/>
      <c r="J1516" s="13"/>
      <c r="K1516" s="29"/>
      <c r="L1516" s="2"/>
      <c r="M1516" s="17"/>
      <c r="N1516" s="12"/>
      <c r="O1516" s="12"/>
      <c r="P1516" s="17"/>
      <c r="Q1516" s="14"/>
      <c r="R1516" s="20"/>
      <c r="S1516" s="14"/>
      <c r="T1516" s="4"/>
      <c r="U1516" s="29"/>
      <c r="V1516" s="10"/>
      <c r="W1516" s="10"/>
      <c r="X1516" s="10"/>
      <c r="Y1516" s="27"/>
      <c r="Z1516" s="3"/>
      <c r="AA1516" s="1"/>
      <c r="AB1516" s="10"/>
      <c r="AC1516" s="3"/>
      <c r="AD1516" s="3"/>
      <c r="AE1516" s="3"/>
      <c r="AF1516" s="10"/>
      <c r="AG1516" s="11"/>
      <c r="AH1516" s="10"/>
      <c r="AI1516" s="10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  <c r="EE1516" s="1"/>
      <c r="EF1516" s="1"/>
      <c r="EG1516" s="1"/>
      <c r="EH1516" s="1"/>
      <c r="EI1516" s="1"/>
      <c r="EJ1516" s="1"/>
      <c r="EK1516" s="1"/>
      <c r="EL1516" s="1"/>
      <c r="EM1516" s="1"/>
      <c r="EN1516" s="1"/>
      <c r="EO1516" s="1"/>
      <c r="EP1516" s="1"/>
      <c r="EQ1516" s="1"/>
      <c r="ER1516" s="1"/>
      <c r="ES1516" s="1"/>
      <c r="ET1516" s="1"/>
      <c r="EU1516" s="1"/>
      <c r="EV1516" s="1"/>
      <c r="EW1516" s="1"/>
      <c r="EX1516" s="1"/>
      <c r="EY1516" s="1"/>
    </row>
    <row r="1517" spans="1:155" x14ac:dyDescent="0.15">
      <c r="A1517" s="115"/>
      <c r="B1517" s="116"/>
      <c r="C1517" s="7"/>
      <c r="D1517" s="95"/>
      <c r="E1517" s="93"/>
      <c r="F1517" s="14"/>
      <c r="G1517" s="14"/>
      <c r="H1517" s="14"/>
      <c r="I1517" s="14"/>
      <c r="J1517" s="13"/>
      <c r="K1517" s="29"/>
      <c r="L1517" s="2"/>
      <c r="M1517" s="17"/>
      <c r="N1517" s="12"/>
      <c r="O1517" s="12"/>
      <c r="P1517" s="17"/>
      <c r="Q1517" s="14"/>
      <c r="R1517" s="20"/>
      <c r="S1517" s="14"/>
      <c r="T1517" s="4"/>
      <c r="U1517" s="29"/>
      <c r="V1517" s="10"/>
      <c r="W1517" s="10"/>
      <c r="X1517" s="10"/>
      <c r="Y1517" s="27"/>
      <c r="Z1517" s="3"/>
      <c r="AA1517" s="1"/>
      <c r="AB1517" s="10"/>
      <c r="AC1517" s="3"/>
      <c r="AD1517" s="3"/>
      <c r="AE1517" s="3"/>
      <c r="AF1517" s="10"/>
      <c r="AG1517" s="11"/>
      <c r="AH1517" s="10"/>
      <c r="AI1517" s="10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  <c r="EE1517" s="1"/>
      <c r="EF1517" s="1"/>
      <c r="EG1517" s="1"/>
      <c r="EH1517" s="1"/>
      <c r="EI1517" s="1"/>
      <c r="EJ1517" s="1"/>
      <c r="EK1517" s="1"/>
      <c r="EL1517" s="1"/>
      <c r="EM1517" s="1"/>
      <c r="EN1517" s="1"/>
      <c r="EO1517" s="1"/>
      <c r="EP1517" s="1"/>
      <c r="EQ1517" s="1"/>
      <c r="ER1517" s="1"/>
      <c r="ES1517" s="1"/>
      <c r="ET1517" s="1"/>
      <c r="EU1517" s="1"/>
      <c r="EV1517" s="1"/>
      <c r="EW1517" s="1"/>
      <c r="EX1517" s="1"/>
      <c r="EY1517" s="1"/>
    </row>
    <row r="1518" spans="1:155" x14ac:dyDescent="0.15">
      <c r="A1518" s="115"/>
      <c r="B1518" s="116"/>
      <c r="C1518" s="7"/>
      <c r="D1518" s="95"/>
      <c r="E1518" s="93"/>
      <c r="F1518" s="14"/>
      <c r="G1518" s="14"/>
      <c r="H1518" s="14"/>
      <c r="I1518" s="14"/>
      <c r="J1518" s="13"/>
      <c r="K1518" s="29"/>
      <c r="L1518" s="2"/>
      <c r="M1518" s="17"/>
      <c r="N1518" s="12"/>
      <c r="O1518" s="12"/>
      <c r="P1518" s="17"/>
      <c r="Q1518" s="14"/>
      <c r="R1518" s="20"/>
      <c r="S1518" s="14"/>
      <c r="T1518" s="4"/>
      <c r="U1518" s="29"/>
      <c r="V1518" s="10"/>
      <c r="W1518" s="10"/>
      <c r="X1518" s="10"/>
      <c r="Y1518" s="27"/>
      <c r="Z1518" s="3"/>
      <c r="AA1518" s="1"/>
      <c r="AB1518" s="10"/>
      <c r="AC1518" s="3"/>
      <c r="AD1518" s="3"/>
      <c r="AE1518" s="3"/>
      <c r="AF1518" s="10"/>
      <c r="AG1518" s="11"/>
      <c r="AH1518" s="10"/>
      <c r="AI1518" s="10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  <c r="EE1518" s="1"/>
      <c r="EF1518" s="1"/>
      <c r="EG1518" s="1"/>
      <c r="EH1518" s="1"/>
      <c r="EI1518" s="1"/>
      <c r="EJ1518" s="1"/>
      <c r="EK1518" s="1"/>
      <c r="EL1518" s="1"/>
      <c r="EM1518" s="1"/>
      <c r="EN1518" s="1"/>
      <c r="EO1518" s="1"/>
      <c r="EP1518" s="1"/>
      <c r="EQ1518" s="1"/>
      <c r="ER1518" s="1"/>
      <c r="ES1518" s="1"/>
      <c r="ET1518" s="1"/>
      <c r="EU1518" s="1"/>
      <c r="EV1518" s="1"/>
      <c r="EW1518" s="1"/>
      <c r="EX1518" s="1"/>
      <c r="EY1518" s="1"/>
    </row>
    <row r="1519" spans="1:155" x14ac:dyDescent="0.15">
      <c r="A1519" s="115"/>
      <c r="B1519" s="116"/>
      <c r="C1519" s="7"/>
      <c r="D1519" s="95"/>
      <c r="E1519" s="93"/>
      <c r="F1519" s="14"/>
      <c r="G1519" s="14"/>
      <c r="H1519" s="14"/>
      <c r="I1519" s="14"/>
      <c r="J1519" s="13"/>
      <c r="K1519" s="29"/>
      <c r="L1519" s="2"/>
      <c r="M1519" s="17"/>
      <c r="N1519" s="12"/>
      <c r="O1519" s="12"/>
      <c r="P1519" s="17"/>
      <c r="Q1519" s="14"/>
      <c r="R1519" s="20"/>
      <c r="S1519" s="14"/>
      <c r="T1519" s="4"/>
      <c r="U1519" s="29"/>
      <c r="V1519" s="10"/>
      <c r="W1519" s="10"/>
      <c r="X1519" s="10"/>
      <c r="Y1519" s="27"/>
      <c r="Z1519" s="3"/>
      <c r="AA1519" s="1"/>
      <c r="AB1519" s="10"/>
      <c r="AC1519" s="3"/>
      <c r="AD1519" s="3"/>
      <c r="AE1519" s="3"/>
      <c r="AF1519" s="10"/>
      <c r="AG1519" s="11"/>
      <c r="AH1519" s="10"/>
      <c r="AI1519" s="10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  <c r="EE1519" s="1"/>
      <c r="EF1519" s="1"/>
      <c r="EG1519" s="1"/>
      <c r="EH1519" s="1"/>
      <c r="EI1519" s="1"/>
      <c r="EJ1519" s="1"/>
      <c r="EK1519" s="1"/>
      <c r="EL1519" s="1"/>
      <c r="EM1519" s="1"/>
      <c r="EN1519" s="1"/>
      <c r="EO1519" s="1"/>
      <c r="EP1519" s="1"/>
      <c r="EQ1519" s="1"/>
      <c r="ER1519" s="1"/>
      <c r="ES1519" s="1"/>
      <c r="ET1519" s="1"/>
      <c r="EU1519" s="1"/>
      <c r="EV1519" s="1"/>
      <c r="EW1519" s="1"/>
      <c r="EX1519" s="1"/>
      <c r="EY1519" s="1"/>
    </row>
    <row r="1520" spans="1:155" x14ac:dyDescent="0.15">
      <c r="A1520" s="115"/>
      <c r="B1520" s="116"/>
      <c r="C1520" s="7"/>
      <c r="D1520" s="95"/>
      <c r="E1520" s="93"/>
      <c r="F1520" s="14"/>
      <c r="G1520" s="14"/>
      <c r="H1520" s="14"/>
      <c r="I1520" s="14"/>
      <c r="J1520" s="13"/>
      <c r="K1520" s="29"/>
      <c r="L1520" s="2"/>
      <c r="M1520" s="17"/>
      <c r="N1520" s="12"/>
      <c r="O1520" s="12"/>
      <c r="P1520" s="17"/>
      <c r="Q1520" s="14"/>
      <c r="R1520" s="20"/>
      <c r="S1520" s="14"/>
      <c r="T1520" s="4"/>
      <c r="U1520" s="29"/>
      <c r="V1520" s="10"/>
      <c r="W1520" s="10"/>
      <c r="X1520" s="10"/>
      <c r="Y1520" s="27"/>
      <c r="Z1520" s="3"/>
      <c r="AA1520" s="1"/>
      <c r="AB1520" s="10"/>
      <c r="AC1520" s="3"/>
      <c r="AD1520" s="3"/>
      <c r="AE1520" s="3"/>
      <c r="AF1520" s="10"/>
      <c r="AG1520" s="11"/>
      <c r="AH1520" s="10"/>
      <c r="AI1520" s="10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  <c r="EE1520" s="1"/>
      <c r="EF1520" s="1"/>
      <c r="EG1520" s="1"/>
      <c r="EH1520" s="1"/>
      <c r="EI1520" s="1"/>
      <c r="EJ1520" s="1"/>
      <c r="EK1520" s="1"/>
      <c r="EL1520" s="1"/>
      <c r="EM1520" s="1"/>
      <c r="EN1520" s="1"/>
      <c r="EO1520" s="1"/>
      <c r="EP1520" s="1"/>
      <c r="EQ1520" s="1"/>
      <c r="ER1520" s="1"/>
      <c r="ES1520" s="1"/>
      <c r="ET1520" s="1"/>
      <c r="EU1520" s="1"/>
      <c r="EV1520" s="1"/>
      <c r="EW1520" s="1"/>
      <c r="EX1520" s="1"/>
      <c r="EY1520" s="1"/>
    </row>
    <row r="1521" spans="1:155" x14ac:dyDescent="0.15">
      <c r="A1521" s="115"/>
      <c r="B1521" s="116"/>
      <c r="C1521" s="7"/>
      <c r="D1521" s="95"/>
      <c r="E1521" s="93"/>
      <c r="F1521" s="14"/>
      <c r="G1521" s="14"/>
      <c r="H1521" s="14"/>
      <c r="I1521" s="14"/>
      <c r="J1521" s="13"/>
      <c r="K1521" s="29"/>
      <c r="L1521" s="2"/>
      <c r="M1521" s="17"/>
      <c r="N1521" s="12"/>
      <c r="O1521" s="12"/>
      <c r="P1521" s="17"/>
      <c r="Q1521" s="14"/>
      <c r="R1521" s="20"/>
      <c r="S1521" s="14"/>
      <c r="T1521" s="4"/>
      <c r="U1521" s="29"/>
      <c r="V1521" s="10"/>
      <c r="W1521" s="10"/>
      <c r="X1521" s="10"/>
      <c r="Y1521" s="27"/>
      <c r="Z1521" s="3"/>
      <c r="AA1521" s="1"/>
      <c r="AB1521" s="10"/>
      <c r="AC1521" s="3"/>
      <c r="AD1521" s="3"/>
      <c r="AE1521" s="3"/>
      <c r="AF1521" s="10"/>
      <c r="AG1521" s="11"/>
      <c r="AH1521" s="10"/>
      <c r="AI1521" s="10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  <c r="EE1521" s="1"/>
      <c r="EF1521" s="1"/>
      <c r="EG1521" s="1"/>
      <c r="EH1521" s="1"/>
      <c r="EI1521" s="1"/>
      <c r="EJ1521" s="1"/>
      <c r="EK1521" s="1"/>
      <c r="EL1521" s="1"/>
      <c r="EM1521" s="1"/>
      <c r="EN1521" s="1"/>
      <c r="EO1521" s="1"/>
      <c r="EP1521" s="1"/>
      <c r="EQ1521" s="1"/>
      <c r="ER1521" s="1"/>
      <c r="ES1521" s="1"/>
      <c r="ET1521" s="1"/>
      <c r="EU1521" s="1"/>
      <c r="EV1521" s="1"/>
      <c r="EW1521" s="1"/>
      <c r="EX1521" s="1"/>
      <c r="EY1521" s="1"/>
    </row>
    <row r="1522" spans="1:155" x14ac:dyDescent="0.15">
      <c r="A1522" s="115"/>
      <c r="B1522" s="116"/>
      <c r="C1522" s="7"/>
      <c r="D1522" s="95"/>
      <c r="E1522" s="93"/>
      <c r="F1522" s="14"/>
      <c r="G1522" s="14"/>
      <c r="H1522" s="14"/>
      <c r="I1522" s="14"/>
      <c r="J1522" s="13"/>
      <c r="K1522" s="29"/>
      <c r="L1522" s="2"/>
      <c r="M1522" s="17"/>
      <c r="N1522" s="12"/>
      <c r="O1522" s="12"/>
      <c r="P1522" s="17"/>
      <c r="Q1522" s="14"/>
      <c r="R1522" s="20"/>
      <c r="S1522" s="14"/>
      <c r="T1522" s="4"/>
      <c r="U1522" s="29"/>
      <c r="V1522" s="10"/>
      <c r="W1522" s="10"/>
      <c r="X1522" s="10"/>
      <c r="Y1522" s="27"/>
      <c r="Z1522" s="3"/>
      <c r="AA1522" s="1"/>
      <c r="AB1522" s="10"/>
      <c r="AC1522" s="3"/>
      <c r="AD1522" s="3"/>
      <c r="AE1522" s="3"/>
      <c r="AF1522" s="10"/>
      <c r="AG1522" s="11"/>
      <c r="AH1522" s="10"/>
      <c r="AI1522" s="10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  <c r="EE1522" s="1"/>
      <c r="EF1522" s="1"/>
      <c r="EG1522" s="1"/>
      <c r="EH1522" s="1"/>
      <c r="EI1522" s="1"/>
      <c r="EJ1522" s="1"/>
      <c r="EK1522" s="1"/>
      <c r="EL1522" s="1"/>
      <c r="EM1522" s="1"/>
      <c r="EN1522" s="1"/>
      <c r="EO1522" s="1"/>
      <c r="EP1522" s="1"/>
      <c r="EQ1522" s="1"/>
      <c r="ER1522" s="1"/>
      <c r="ES1522" s="1"/>
      <c r="ET1522" s="1"/>
      <c r="EU1522" s="1"/>
      <c r="EV1522" s="1"/>
      <c r="EW1522" s="1"/>
      <c r="EX1522" s="1"/>
      <c r="EY1522" s="1"/>
    </row>
    <row r="1523" spans="1:155" x14ac:dyDescent="0.15">
      <c r="A1523" s="115"/>
      <c r="B1523" s="116"/>
      <c r="C1523" s="7"/>
      <c r="D1523" s="95"/>
      <c r="E1523" s="93"/>
      <c r="F1523" s="14"/>
      <c r="G1523" s="14"/>
      <c r="H1523" s="14"/>
      <c r="I1523" s="14"/>
      <c r="J1523" s="13"/>
      <c r="K1523" s="29"/>
      <c r="L1523" s="2"/>
      <c r="M1523" s="17"/>
      <c r="N1523" s="12"/>
      <c r="O1523" s="12"/>
      <c r="P1523" s="17"/>
      <c r="Q1523" s="14"/>
      <c r="R1523" s="20"/>
      <c r="S1523" s="14"/>
      <c r="T1523" s="4"/>
      <c r="U1523" s="29"/>
      <c r="V1523" s="10"/>
      <c r="W1523" s="10"/>
      <c r="X1523" s="10"/>
      <c r="Y1523" s="27"/>
      <c r="Z1523" s="3"/>
      <c r="AA1523" s="1"/>
      <c r="AB1523" s="10"/>
      <c r="AC1523" s="3"/>
      <c r="AD1523" s="3"/>
      <c r="AE1523" s="3"/>
      <c r="AF1523" s="10"/>
      <c r="AG1523" s="11"/>
      <c r="AH1523" s="10"/>
      <c r="AI1523" s="10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  <c r="EE1523" s="1"/>
      <c r="EF1523" s="1"/>
      <c r="EG1523" s="1"/>
      <c r="EH1523" s="1"/>
      <c r="EI1523" s="1"/>
      <c r="EJ1523" s="1"/>
      <c r="EK1523" s="1"/>
      <c r="EL1523" s="1"/>
      <c r="EM1523" s="1"/>
      <c r="EN1523" s="1"/>
      <c r="EO1523" s="1"/>
      <c r="EP1523" s="1"/>
      <c r="EQ1523" s="1"/>
      <c r="ER1523" s="1"/>
      <c r="ES1523" s="1"/>
      <c r="ET1523" s="1"/>
      <c r="EU1523" s="1"/>
      <c r="EV1523" s="1"/>
      <c r="EW1523" s="1"/>
      <c r="EX1523" s="1"/>
      <c r="EY1523" s="1"/>
    </row>
    <row r="1524" spans="1:155" x14ac:dyDescent="0.15">
      <c r="A1524" s="115"/>
      <c r="B1524" s="116"/>
      <c r="C1524" s="7"/>
      <c r="D1524" s="95"/>
      <c r="E1524" s="93"/>
      <c r="F1524" s="14"/>
      <c r="G1524" s="14"/>
      <c r="H1524" s="14"/>
      <c r="I1524" s="14"/>
      <c r="J1524" s="13"/>
      <c r="K1524" s="29"/>
      <c r="L1524" s="2"/>
      <c r="M1524" s="17"/>
      <c r="N1524" s="12"/>
      <c r="O1524" s="12"/>
      <c r="P1524" s="17"/>
      <c r="Q1524" s="14"/>
      <c r="R1524" s="20"/>
      <c r="S1524" s="14"/>
      <c r="T1524" s="4"/>
      <c r="U1524" s="29"/>
      <c r="V1524" s="10"/>
      <c r="W1524" s="10"/>
      <c r="X1524" s="10"/>
      <c r="Y1524" s="27"/>
      <c r="Z1524" s="3"/>
      <c r="AA1524" s="1"/>
      <c r="AB1524" s="10"/>
      <c r="AC1524" s="3"/>
      <c r="AD1524" s="3"/>
      <c r="AE1524" s="3"/>
      <c r="AF1524" s="10"/>
      <c r="AG1524" s="11"/>
      <c r="AH1524" s="10"/>
      <c r="AI1524" s="10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  <c r="EE1524" s="1"/>
      <c r="EF1524" s="1"/>
      <c r="EG1524" s="1"/>
      <c r="EH1524" s="1"/>
      <c r="EI1524" s="1"/>
      <c r="EJ1524" s="1"/>
      <c r="EK1524" s="1"/>
      <c r="EL1524" s="1"/>
      <c r="EM1524" s="1"/>
      <c r="EN1524" s="1"/>
      <c r="EO1524" s="1"/>
      <c r="EP1524" s="1"/>
      <c r="EQ1524" s="1"/>
      <c r="ER1524" s="1"/>
      <c r="ES1524" s="1"/>
      <c r="ET1524" s="1"/>
      <c r="EU1524" s="1"/>
      <c r="EV1524" s="1"/>
      <c r="EW1524" s="1"/>
      <c r="EX1524" s="1"/>
      <c r="EY1524" s="1"/>
    </row>
    <row r="1525" spans="1:155" x14ac:dyDescent="0.15">
      <c r="A1525" s="115"/>
      <c r="B1525" s="116"/>
      <c r="C1525" s="7"/>
      <c r="D1525" s="95"/>
      <c r="E1525" s="93"/>
      <c r="F1525" s="14"/>
      <c r="G1525" s="14"/>
      <c r="H1525" s="14"/>
      <c r="I1525" s="14"/>
      <c r="J1525" s="13"/>
      <c r="K1525" s="29"/>
      <c r="L1525" s="2"/>
      <c r="M1525" s="17"/>
      <c r="N1525" s="12"/>
      <c r="O1525" s="12"/>
      <c r="P1525" s="17"/>
      <c r="Q1525" s="14"/>
      <c r="R1525" s="20"/>
      <c r="S1525" s="14"/>
      <c r="T1525" s="4"/>
      <c r="U1525" s="29"/>
      <c r="V1525" s="10"/>
      <c r="W1525" s="10"/>
      <c r="X1525" s="10"/>
      <c r="Y1525" s="27"/>
      <c r="Z1525" s="3"/>
      <c r="AA1525" s="1"/>
      <c r="AB1525" s="10"/>
      <c r="AC1525" s="3"/>
      <c r="AD1525" s="3"/>
      <c r="AE1525" s="3"/>
      <c r="AF1525" s="10"/>
      <c r="AG1525" s="11"/>
      <c r="AH1525" s="10"/>
      <c r="AI1525" s="10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  <c r="EE1525" s="1"/>
      <c r="EF1525" s="1"/>
      <c r="EG1525" s="1"/>
      <c r="EH1525" s="1"/>
      <c r="EI1525" s="1"/>
      <c r="EJ1525" s="1"/>
      <c r="EK1525" s="1"/>
      <c r="EL1525" s="1"/>
      <c r="EM1525" s="1"/>
      <c r="EN1525" s="1"/>
      <c r="EO1525" s="1"/>
      <c r="EP1525" s="1"/>
      <c r="EQ1525" s="1"/>
      <c r="ER1525" s="1"/>
      <c r="ES1525" s="1"/>
      <c r="ET1525" s="1"/>
      <c r="EU1525" s="1"/>
      <c r="EV1525" s="1"/>
      <c r="EW1525" s="1"/>
      <c r="EX1525" s="1"/>
      <c r="EY1525" s="1"/>
    </row>
    <row r="1526" spans="1:155" x14ac:dyDescent="0.15">
      <c r="A1526" s="115"/>
      <c r="B1526" s="116"/>
      <c r="C1526" s="7"/>
      <c r="D1526" s="95"/>
      <c r="E1526" s="93"/>
      <c r="F1526" s="14"/>
      <c r="G1526" s="14"/>
      <c r="H1526" s="14"/>
      <c r="I1526" s="14"/>
      <c r="J1526" s="13"/>
      <c r="K1526" s="29"/>
      <c r="L1526" s="2"/>
      <c r="M1526" s="17"/>
      <c r="N1526" s="12"/>
      <c r="O1526" s="12"/>
      <c r="P1526" s="17"/>
      <c r="Q1526" s="14"/>
      <c r="R1526" s="20"/>
      <c r="S1526" s="14"/>
      <c r="T1526" s="4"/>
      <c r="U1526" s="29"/>
      <c r="V1526" s="10"/>
      <c r="W1526" s="10"/>
      <c r="X1526" s="10"/>
      <c r="Y1526" s="27"/>
      <c r="Z1526" s="3"/>
      <c r="AA1526" s="1"/>
      <c r="AB1526" s="10"/>
      <c r="AC1526" s="3"/>
      <c r="AD1526" s="3"/>
      <c r="AE1526" s="3"/>
      <c r="AF1526" s="10"/>
      <c r="AG1526" s="11"/>
      <c r="AH1526" s="10"/>
      <c r="AI1526" s="10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  <c r="EE1526" s="1"/>
      <c r="EF1526" s="1"/>
      <c r="EG1526" s="1"/>
      <c r="EH1526" s="1"/>
      <c r="EI1526" s="1"/>
      <c r="EJ1526" s="1"/>
      <c r="EK1526" s="1"/>
      <c r="EL1526" s="1"/>
      <c r="EM1526" s="1"/>
      <c r="EN1526" s="1"/>
      <c r="EO1526" s="1"/>
      <c r="EP1526" s="1"/>
      <c r="EQ1526" s="1"/>
      <c r="ER1526" s="1"/>
      <c r="ES1526" s="1"/>
      <c r="ET1526" s="1"/>
      <c r="EU1526" s="1"/>
      <c r="EV1526" s="1"/>
      <c r="EW1526" s="1"/>
      <c r="EX1526" s="1"/>
      <c r="EY1526" s="1"/>
    </row>
    <row r="1527" spans="1:155" x14ac:dyDescent="0.15">
      <c r="A1527" s="115"/>
      <c r="B1527" s="116"/>
      <c r="C1527" s="7"/>
      <c r="D1527" s="95"/>
      <c r="E1527" s="93"/>
      <c r="F1527" s="14"/>
      <c r="G1527" s="14"/>
      <c r="H1527" s="14"/>
      <c r="I1527" s="14"/>
      <c r="J1527" s="13"/>
      <c r="K1527" s="29"/>
      <c r="L1527" s="2"/>
      <c r="M1527" s="17"/>
      <c r="N1527" s="12"/>
      <c r="O1527" s="12"/>
      <c r="P1527" s="17"/>
      <c r="Q1527" s="14"/>
      <c r="R1527" s="20"/>
      <c r="S1527" s="14"/>
      <c r="T1527" s="4"/>
      <c r="U1527" s="29"/>
      <c r="V1527" s="10"/>
      <c r="W1527" s="10"/>
      <c r="X1527" s="10"/>
      <c r="Y1527" s="27"/>
      <c r="Z1527" s="3"/>
      <c r="AA1527" s="1"/>
      <c r="AB1527" s="10"/>
      <c r="AC1527" s="3"/>
      <c r="AD1527" s="3"/>
      <c r="AE1527" s="3"/>
      <c r="AF1527" s="10"/>
      <c r="AG1527" s="11"/>
      <c r="AH1527" s="10"/>
      <c r="AI1527" s="10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  <c r="EE1527" s="1"/>
      <c r="EF1527" s="1"/>
      <c r="EG1527" s="1"/>
      <c r="EH1527" s="1"/>
      <c r="EI1527" s="1"/>
      <c r="EJ1527" s="1"/>
      <c r="EK1527" s="1"/>
      <c r="EL1527" s="1"/>
      <c r="EM1527" s="1"/>
      <c r="EN1527" s="1"/>
      <c r="EO1527" s="1"/>
      <c r="EP1527" s="1"/>
      <c r="EQ1527" s="1"/>
      <c r="ER1527" s="1"/>
      <c r="ES1527" s="1"/>
      <c r="ET1527" s="1"/>
      <c r="EU1527" s="1"/>
      <c r="EV1527" s="1"/>
      <c r="EW1527" s="1"/>
      <c r="EX1527" s="1"/>
      <c r="EY1527" s="1"/>
    </row>
    <row r="1528" spans="1:155" x14ac:dyDescent="0.15">
      <c r="A1528" s="115"/>
      <c r="B1528" s="116"/>
      <c r="C1528" s="7"/>
      <c r="D1528" s="95"/>
      <c r="E1528" s="93"/>
      <c r="F1528" s="14"/>
      <c r="G1528" s="14"/>
      <c r="H1528" s="14"/>
      <c r="I1528" s="14"/>
      <c r="J1528" s="13"/>
      <c r="K1528" s="29"/>
      <c r="L1528" s="2"/>
      <c r="M1528" s="17"/>
      <c r="N1528" s="12"/>
      <c r="O1528" s="12"/>
      <c r="P1528" s="17"/>
      <c r="Q1528" s="14"/>
      <c r="R1528" s="20"/>
      <c r="S1528" s="14"/>
      <c r="T1528" s="4"/>
      <c r="U1528" s="29"/>
      <c r="V1528" s="10"/>
      <c r="W1528" s="10"/>
      <c r="X1528" s="10"/>
      <c r="Y1528" s="27"/>
      <c r="Z1528" s="3"/>
      <c r="AA1528" s="1"/>
      <c r="AB1528" s="10"/>
      <c r="AC1528" s="3"/>
      <c r="AD1528" s="3"/>
      <c r="AE1528" s="3"/>
      <c r="AF1528" s="10"/>
      <c r="AG1528" s="11"/>
      <c r="AH1528" s="10"/>
      <c r="AI1528" s="10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  <c r="EE1528" s="1"/>
      <c r="EF1528" s="1"/>
      <c r="EG1528" s="1"/>
      <c r="EH1528" s="1"/>
      <c r="EI1528" s="1"/>
      <c r="EJ1528" s="1"/>
      <c r="EK1528" s="1"/>
      <c r="EL1528" s="1"/>
      <c r="EM1528" s="1"/>
      <c r="EN1528" s="1"/>
      <c r="EO1528" s="1"/>
      <c r="EP1528" s="1"/>
      <c r="EQ1528" s="1"/>
      <c r="ER1528" s="1"/>
      <c r="ES1528" s="1"/>
      <c r="ET1528" s="1"/>
      <c r="EU1528" s="1"/>
      <c r="EV1528" s="1"/>
      <c r="EW1528" s="1"/>
      <c r="EX1528" s="1"/>
      <c r="EY1528" s="1"/>
    </row>
    <row r="1529" spans="1:155" x14ac:dyDescent="0.15">
      <c r="A1529" s="115"/>
      <c r="B1529" s="116"/>
      <c r="C1529" s="7"/>
      <c r="D1529" s="95"/>
      <c r="E1529" s="93"/>
      <c r="F1529" s="14"/>
      <c r="G1529" s="14"/>
      <c r="H1529" s="14"/>
      <c r="I1529" s="14"/>
      <c r="J1529" s="13"/>
      <c r="K1529" s="29"/>
      <c r="L1529" s="2"/>
      <c r="M1529" s="17"/>
      <c r="N1529" s="12"/>
      <c r="O1529" s="12"/>
      <c r="P1529" s="17"/>
      <c r="Q1529" s="14"/>
      <c r="R1529" s="20"/>
      <c r="S1529" s="14"/>
      <c r="T1529" s="4"/>
      <c r="U1529" s="29"/>
      <c r="V1529" s="10"/>
      <c r="W1529" s="10"/>
      <c r="X1529" s="10"/>
      <c r="Y1529" s="27"/>
      <c r="Z1529" s="3"/>
      <c r="AA1529" s="1"/>
      <c r="AB1529" s="10"/>
      <c r="AC1529" s="3"/>
      <c r="AD1529" s="3"/>
      <c r="AE1529" s="3"/>
      <c r="AF1529" s="10"/>
      <c r="AG1529" s="11"/>
      <c r="AH1529" s="10"/>
      <c r="AI1529" s="10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  <c r="EE1529" s="1"/>
      <c r="EF1529" s="1"/>
      <c r="EG1529" s="1"/>
      <c r="EH1529" s="1"/>
      <c r="EI1529" s="1"/>
      <c r="EJ1529" s="1"/>
      <c r="EK1529" s="1"/>
      <c r="EL1529" s="1"/>
      <c r="EM1529" s="1"/>
      <c r="EN1529" s="1"/>
      <c r="EO1529" s="1"/>
      <c r="EP1529" s="1"/>
      <c r="EQ1529" s="1"/>
      <c r="ER1529" s="1"/>
      <c r="ES1529" s="1"/>
      <c r="ET1529" s="1"/>
      <c r="EU1529" s="1"/>
      <c r="EV1529" s="1"/>
      <c r="EW1529" s="1"/>
      <c r="EX1529" s="1"/>
      <c r="EY1529" s="1"/>
    </row>
    <row r="1530" spans="1:155" x14ac:dyDescent="0.15">
      <c r="A1530" s="115"/>
      <c r="B1530" s="116"/>
      <c r="C1530" s="7"/>
      <c r="D1530" s="95"/>
      <c r="E1530" s="93"/>
      <c r="F1530" s="14"/>
      <c r="G1530" s="14"/>
      <c r="H1530" s="14"/>
      <c r="I1530" s="14"/>
      <c r="J1530" s="13"/>
      <c r="K1530" s="29"/>
      <c r="L1530" s="2"/>
      <c r="M1530" s="17"/>
      <c r="N1530" s="12"/>
      <c r="O1530" s="12"/>
      <c r="P1530" s="17"/>
      <c r="Q1530" s="14"/>
      <c r="R1530" s="20"/>
      <c r="S1530" s="14"/>
      <c r="T1530" s="4"/>
      <c r="U1530" s="29"/>
      <c r="V1530" s="10"/>
      <c r="W1530" s="10"/>
      <c r="X1530" s="10"/>
      <c r="Y1530" s="27"/>
      <c r="Z1530" s="3"/>
      <c r="AA1530" s="1"/>
      <c r="AB1530" s="10"/>
      <c r="AC1530" s="3"/>
      <c r="AD1530" s="3"/>
      <c r="AE1530" s="3"/>
      <c r="AF1530" s="10"/>
      <c r="AG1530" s="11"/>
      <c r="AH1530" s="10"/>
      <c r="AI1530" s="10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  <c r="EE1530" s="1"/>
      <c r="EF1530" s="1"/>
      <c r="EG1530" s="1"/>
      <c r="EH1530" s="1"/>
      <c r="EI1530" s="1"/>
      <c r="EJ1530" s="1"/>
      <c r="EK1530" s="1"/>
      <c r="EL1530" s="1"/>
      <c r="EM1530" s="1"/>
      <c r="EN1530" s="1"/>
      <c r="EO1530" s="1"/>
      <c r="EP1530" s="1"/>
      <c r="EQ1530" s="1"/>
      <c r="ER1530" s="1"/>
      <c r="ES1530" s="1"/>
      <c r="ET1530" s="1"/>
      <c r="EU1530" s="1"/>
      <c r="EV1530" s="1"/>
      <c r="EW1530" s="1"/>
      <c r="EX1530" s="1"/>
      <c r="EY1530" s="1"/>
    </row>
    <row r="1531" spans="1:155" x14ac:dyDescent="0.15">
      <c r="A1531" s="115"/>
      <c r="B1531" s="116"/>
      <c r="C1531" s="7"/>
      <c r="D1531" s="95"/>
      <c r="E1531" s="93"/>
      <c r="F1531" s="14"/>
      <c r="G1531" s="14"/>
      <c r="H1531" s="14"/>
      <c r="I1531" s="14"/>
      <c r="J1531" s="13"/>
      <c r="K1531" s="29"/>
      <c r="L1531" s="2"/>
      <c r="M1531" s="17"/>
      <c r="N1531" s="12"/>
      <c r="O1531" s="12"/>
      <c r="P1531" s="17"/>
      <c r="Q1531" s="14"/>
      <c r="R1531" s="20"/>
      <c r="S1531" s="14"/>
      <c r="T1531" s="4"/>
      <c r="U1531" s="29"/>
      <c r="V1531" s="10"/>
      <c r="W1531" s="10"/>
      <c r="X1531" s="10"/>
      <c r="Y1531" s="27"/>
      <c r="Z1531" s="3"/>
      <c r="AA1531" s="1"/>
      <c r="AB1531" s="10"/>
      <c r="AC1531" s="3"/>
      <c r="AD1531" s="3"/>
      <c r="AE1531" s="3"/>
      <c r="AF1531" s="10"/>
      <c r="AG1531" s="11"/>
      <c r="AH1531" s="10"/>
      <c r="AI1531" s="10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  <c r="EE1531" s="1"/>
      <c r="EF1531" s="1"/>
      <c r="EG1531" s="1"/>
      <c r="EH1531" s="1"/>
      <c r="EI1531" s="1"/>
      <c r="EJ1531" s="1"/>
      <c r="EK1531" s="1"/>
      <c r="EL1531" s="1"/>
      <c r="EM1531" s="1"/>
      <c r="EN1531" s="1"/>
      <c r="EO1531" s="1"/>
      <c r="EP1531" s="1"/>
      <c r="EQ1531" s="1"/>
      <c r="ER1531" s="1"/>
      <c r="ES1531" s="1"/>
      <c r="ET1531" s="1"/>
      <c r="EU1531" s="1"/>
      <c r="EV1531" s="1"/>
      <c r="EW1531" s="1"/>
      <c r="EX1531" s="1"/>
      <c r="EY1531" s="1"/>
    </row>
    <row r="1532" spans="1:155" x14ac:dyDescent="0.15">
      <c r="A1532" s="115"/>
      <c r="B1532" s="116"/>
      <c r="C1532" s="7"/>
      <c r="D1532" s="95"/>
      <c r="E1532" s="93"/>
      <c r="F1532" s="14"/>
      <c r="G1532" s="14"/>
      <c r="H1532" s="14"/>
      <c r="I1532" s="14"/>
      <c r="J1532" s="13"/>
      <c r="K1532" s="29"/>
      <c r="L1532" s="2"/>
      <c r="M1532" s="17"/>
      <c r="N1532" s="12"/>
      <c r="O1532" s="12"/>
      <c r="P1532" s="17"/>
      <c r="Q1532" s="14"/>
      <c r="R1532" s="20"/>
      <c r="S1532" s="14"/>
      <c r="T1532" s="4"/>
      <c r="U1532" s="29"/>
      <c r="V1532" s="10"/>
      <c r="W1532" s="10"/>
      <c r="X1532" s="10"/>
      <c r="Y1532" s="27"/>
      <c r="Z1532" s="3"/>
      <c r="AA1532" s="1"/>
      <c r="AB1532" s="10"/>
      <c r="AC1532" s="3"/>
      <c r="AD1532" s="3"/>
      <c r="AE1532" s="3"/>
      <c r="AF1532" s="10"/>
      <c r="AG1532" s="11"/>
      <c r="AH1532" s="10"/>
      <c r="AI1532" s="10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  <c r="EE1532" s="1"/>
      <c r="EF1532" s="1"/>
      <c r="EG1532" s="1"/>
      <c r="EH1532" s="1"/>
      <c r="EI1532" s="1"/>
      <c r="EJ1532" s="1"/>
      <c r="EK1532" s="1"/>
      <c r="EL1532" s="1"/>
      <c r="EM1532" s="1"/>
      <c r="EN1532" s="1"/>
      <c r="EO1532" s="1"/>
      <c r="EP1532" s="1"/>
      <c r="EQ1532" s="1"/>
      <c r="ER1532" s="1"/>
      <c r="ES1532" s="1"/>
      <c r="ET1532" s="1"/>
      <c r="EU1532" s="1"/>
      <c r="EV1532" s="1"/>
      <c r="EW1532" s="1"/>
      <c r="EX1532" s="1"/>
      <c r="EY1532" s="1"/>
    </row>
    <row r="1533" spans="1:155" x14ac:dyDescent="0.15">
      <c r="A1533" s="115"/>
      <c r="B1533" s="116"/>
      <c r="C1533" s="7"/>
      <c r="D1533" s="95"/>
      <c r="E1533" s="93"/>
      <c r="F1533" s="14"/>
      <c r="G1533" s="14"/>
      <c r="H1533" s="14"/>
      <c r="I1533" s="14"/>
      <c r="J1533" s="13"/>
      <c r="K1533" s="29"/>
      <c r="L1533" s="2"/>
      <c r="M1533" s="17"/>
      <c r="N1533" s="12"/>
      <c r="O1533" s="12"/>
      <c r="P1533" s="17"/>
      <c r="Q1533" s="14"/>
      <c r="R1533" s="20"/>
      <c r="S1533" s="14"/>
      <c r="T1533" s="4"/>
      <c r="U1533" s="29"/>
      <c r="V1533" s="10"/>
      <c r="W1533" s="10"/>
      <c r="X1533" s="10"/>
      <c r="Y1533" s="27"/>
      <c r="Z1533" s="3"/>
      <c r="AA1533" s="1"/>
      <c r="AB1533" s="10"/>
      <c r="AC1533" s="3"/>
      <c r="AD1533" s="3"/>
      <c r="AE1533" s="3"/>
      <c r="AF1533" s="10"/>
      <c r="AG1533" s="11"/>
      <c r="AH1533" s="10"/>
      <c r="AI1533" s="10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  <c r="EE1533" s="1"/>
      <c r="EF1533" s="1"/>
      <c r="EG1533" s="1"/>
      <c r="EH1533" s="1"/>
      <c r="EI1533" s="1"/>
      <c r="EJ1533" s="1"/>
      <c r="EK1533" s="1"/>
      <c r="EL1533" s="1"/>
      <c r="EM1533" s="1"/>
      <c r="EN1533" s="1"/>
      <c r="EO1533" s="1"/>
      <c r="EP1533" s="1"/>
      <c r="EQ1533" s="1"/>
      <c r="ER1533" s="1"/>
      <c r="ES1533" s="1"/>
      <c r="ET1533" s="1"/>
      <c r="EU1533" s="1"/>
      <c r="EV1533" s="1"/>
      <c r="EW1533" s="1"/>
      <c r="EX1533" s="1"/>
      <c r="EY1533" s="1"/>
    </row>
    <row r="1534" spans="1:155" x14ac:dyDescent="0.15">
      <c r="A1534" s="115"/>
      <c r="B1534" s="116"/>
      <c r="C1534" s="7"/>
      <c r="D1534" s="95"/>
      <c r="E1534" s="93"/>
      <c r="F1534" s="14"/>
      <c r="G1534" s="14"/>
      <c r="H1534" s="14"/>
      <c r="I1534" s="14"/>
      <c r="J1534" s="13"/>
      <c r="K1534" s="29"/>
      <c r="L1534" s="2"/>
      <c r="M1534" s="17"/>
      <c r="N1534" s="12"/>
      <c r="O1534" s="12"/>
      <c r="P1534" s="17"/>
      <c r="Q1534" s="14"/>
      <c r="R1534" s="20"/>
      <c r="S1534" s="14"/>
      <c r="T1534" s="4"/>
      <c r="U1534" s="29"/>
      <c r="V1534" s="10"/>
      <c r="W1534" s="10"/>
      <c r="X1534" s="10"/>
      <c r="Y1534" s="27"/>
      <c r="Z1534" s="3"/>
      <c r="AA1534" s="1"/>
      <c r="AB1534" s="10"/>
      <c r="AC1534" s="3"/>
      <c r="AD1534" s="3"/>
      <c r="AE1534" s="3"/>
      <c r="AF1534" s="10"/>
      <c r="AG1534" s="11"/>
      <c r="AH1534" s="10"/>
      <c r="AI1534" s="10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  <c r="EE1534" s="1"/>
      <c r="EF1534" s="1"/>
      <c r="EG1534" s="1"/>
      <c r="EH1534" s="1"/>
      <c r="EI1534" s="1"/>
      <c r="EJ1534" s="1"/>
      <c r="EK1534" s="1"/>
      <c r="EL1534" s="1"/>
      <c r="EM1534" s="1"/>
      <c r="EN1534" s="1"/>
      <c r="EO1534" s="1"/>
      <c r="EP1534" s="1"/>
      <c r="EQ1534" s="1"/>
      <c r="ER1534" s="1"/>
      <c r="ES1534" s="1"/>
      <c r="ET1534" s="1"/>
      <c r="EU1534" s="1"/>
      <c r="EV1534" s="1"/>
      <c r="EW1534" s="1"/>
      <c r="EX1534" s="1"/>
      <c r="EY1534" s="1"/>
    </row>
    <row r="1535" spans="1:155" x14ac:dyDescent="0.15">
      <c r="A1535" s="115"/>
      <c r="B1535" s="116"/>
      <c r="C1535" s="7"/>
      <c r="D1535" s="95"/>
      <c r="E1535" s="93"/>
      <c r="F1535" s="14"/>
      <c r="G1535" s="14"/>
      <c r="H1535" s="14"/>
      <c r="I1535" s="14"/>
      <c r="J1535" s="13"/>
      <c r="K1535" s="29"/>
      <c r="L1535" s="2"/>
      <c r="M1535" s="17"/>
      <c r="N1535" s="12"/>
      <c r="O1535" s="12"/>
      <c r="P1535" s="17"/>
      <c r="Q1535" s="14"/>
      <c r="R1535" s="20"/>
      <c r="S1535" s="14"/>
      <c r="T1535" s="4"/>
      <c r="U1535" s="29"/>
      <c r="V1535" s="10"/>
      <c r="W1535" s="10"/>
      <c r="X1535" s="10"/>
      <c r="Y1535" s="27"/>
      <c r="Z1535" s="3"/>
      <c r="AA1535" s="1"/>
      <c r="AB1535" s="10"/>
      <c r="AC1535" s="3"/>
      <c r="AD1535" s="3"/>
      <c r="AE1535" s="3"/>
      <c r="AF1535" s="10"/>
      <c r="AG1535" s="11"/>
      <c r="AH1535" s="10"/>
      <c r="AI1535" s="10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  <c r="EE1535" s="1"/>
      <c r="EF1535" s="1"/>
      <c r="EG1535" s="1"/>
      <c r="EH1535" s="1"/>
      <c r="EI1535" s="1"/>
      <c r="EJ1535" s="1"/>
      <c r="EK1535" s="1"/>
      <c r="EL1535" s="1"/>
      <c r="EM1535" s="1"/>
      <c r="EN1535" s="1"/>
      <c r="EO1535" s="1"/>
      <c r="EP1535" s="1"/>
      <c r="EQ1535" s="1"/>
      <c r="ER1535" s="1"/>
      <c r="ES1535" s="1"/>
      <c r="ET1535" s="1"/>
      <c r="EU1535" s="1"/>
      <c r="EV1535" s="1"/>
      <c r="EW1535" s="1"/>
      <c r="EX1535" s="1"/>
      <c r="EY1535" s="1"/>
    </row>
    <row r="1536" spans="1:155" x14ac:dyDescent="0.15">
      <c r="A1536" s="115"/>
      <c r="B1536" s="116"/>
      <c r="C1536" s="7"/>
      <c r="D1536" s="95"/>
      <c r="E1536" s="93"/>
      <c r="F1536" s="14"/>
      <c r="G1536" s="14"/>
      <c r="H1536" s="14"/>
      <c r="I1536" s="14"/>
      <c r="J1536" s="13"/>
      <c r="K1536" s="29"/>
      <c r="L1536" s="2"/>
      <c r="M1536" s="17"/>
      <c r="N1536" s="12"/>
      <c r="O1536" s="12"/>
      <c r="P1536" s="17"/>
      <c r="Q1536" s="14"/>
      <c r="R1536" s="20"/>
      <c r="S1536" s="14"/>
      <c r="T1536" s="4"/>
      <c r="U1536" s="29"/>
      <c r="V1536" s="10"/>
      <c r="W1536" s="10"/>
      <c r="X1536" s="10"/>
      <c r="Y1536" s="27"/>
      <c r="Z1536" s="3"/>
      <c r="AA1536" s="1"/>
      <c r="AB1536" s="10"/>
      <c r="AC1536" s="3"/>
      <c r="AD1536" s="3"/>
      <c r="AE1536" s="3"/>
      <c r="AF1536" s="10"/>
      <c r="AG1536" s="11"/>
      <c r="AH1536" s="10"/>
      <c r="AI1536" s="10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  <c r="EE1536" s="1"/>
      <c r="EF1536" s="1"/>
      <c r="EG1536" s="1"/>
      <c r="EH1536" s="1"/>
      <c r="EI1536" s="1"/>
      <c r="EJ1536" s="1"/>
      <c r="EK1536" s="1"/>
      <c r="EL1536" s="1"/>
      <c r="EM1536" s="1"/>
      <c r="EN1536" s="1"/>
      <c r="EO1536" s="1"/>
      <c r="EP1536" s="1"/>
      <c r="EQ1536" s="1"/>
      <c r="ER1536" s="1"/>
      <c r="ES1536" s="1"/>
      <c r="ET1536" s="1"/>
      <c r="EU1536" s="1"/>
      <c r="EV1536" s="1"/>
      <c r="EW1536" s="1"/>
      <c r="EX1536" s="1"/>
      <c r="EY1536" s="1"/>
    </row>
    <row r="1537" spans="1:155" x14ac:dyDescent="0.15">
      <c r="A1537" s="115"/>
      <c r="B1537" s="116"/>
      <c r="C1537" s="7"/>
      <c r="D1537" s="95"/>
      <c r="E1537" s="93"/>
      <c r="F1537" s="14"/>
      <c r="G1537" s="14"/>
      <c r="H1537" s="14"/>
      <c r="I1537" s="14"/>
      <c r="J1537" s="13"/>
      <c r="K1537" s="29"/>
      <c r="L1537" s="2"/>
      <c r="M1537" s="17"/>
      <c r="N1537" s="12"/>
      <c r="O1537" s="12"/>
      <c r="P1537" s="17"/>
      <c r="Q1537" s="14"/>
      <c r="R1537" s="20"/>
      <c r="S1537" s="14"/>
      <c r="T1537" s="4"/>
      <c r="U1537" s="29"/>
      <c r="V1537" s="10"/>
      <c r="W1537" s="10"/>
      <c r="X1537" s="10"/>
      <c r="Y1537" s="27"/>
      <c r="Z1537" s="3"/>
      <c r="AA1537" s="1"/>
      <c r="AB1537" s="10"/>
      <c r="AC1537" s="3"/>
      <c r="AD1537" s="3"/>
      <c r="AE1537" s="3"/>
      <c r="AF1537" s="10"/>
      <c r="AG1537" s="11"/>
      <c r="AH1537" s="10"/>
      <c r="AI1537" s="10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  <c r="EE1537" s="1"/>
      <c r="EF1537" s="1"/>
      <c r="EG1537" s="1"/>
      <c r="EH1537" s="1"/>
      <c r="EI1537" s="1"/>
      <c r="EJ1537" s="1"/>
      <c r="EK1537" s="1"/>
      <c r="EL1537" s="1"/>
      <c r="EM1537" s="1"/>
      <c r="EN1537" s="1"/>
      <c r="EO1537" s="1"/>
      <c r="EP1537" s="1"/>
      <c r="EQ1537" s="1"/>
      <c r="ER1537" s="1"/>
      <c r="ES1537" s="1"/>
      <c r="ET1537" s="1"/>
      <c r="EU1537" s="1"/>
      <c r="EV1537" s="1"/>
      <c r="EW1537" s="1"/>
      <c r="EX1537" s="1"/>
      <c r="EY1537" s="1"/>
    </row>
    <row r="1538" spans="1:155" x14ac:dyDescent="0.15">
      <c r="A1538" s="115"/>
      <c r="B1538" s="116"/>
      <c r="C1538" s="7"/>
      <c r="D1538" s="95"/>
      <c r="E1538" s="93"/>
      <c r="F1538" s="14"/>
      <c r="G1538" s="14"/>
      <c r="H1538" s="14"/>
      <c r="I1538" s="14"/>
      <c r="J1538" s="13"/>
      <c r="K1538" s="29"/>
      <c r="L1538" s="2"/>
      <c r="M1538" s="17"/>
      <c r="N1538" s="12"/>
      <c r="O1538" s="12"/>
      <c r="P1538" s="17"/>
      <c r="Q1538" s="14"/>
      <c r="R1538" s="20"/>
      <c r="S1538" s="14"/>
      <c r="T1538" s="4"/>
      <c r="U1538" s="29"/>
      <c r="V1538" s="10"/>
      <c r="W1538" s="10"/>
      <c r="X1538" s="10"/>
      <c r="Y1538" s="27"/>
      <c r="Z1538" s="3"/>
      <c r="AA1538" s="1"/>
      <c r="AB1538" s="10"/>
      <c r="AC1538" s="3"/>
      <c r="AD1538" s="3"/>
      <c r="AE1538" s="3"/>
      <c r="AF1538" s="10"/>
      <c r="AG1538" s="11"/>
      <c r="AH1538" s="10"/>
      <c r="AI1538" s="10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  <c r="EE1538" s="1"/>
      <c r="EF1538" s="1"/>
      <c r="EG1538" s="1"/>
      <c r="EH1538" s="1"/>
      <c r="EI1538" s="1"/>
      <c r="EJ1538" s="1"/>
      <c r="EK1538" s="1"/>
      <c r="EL1538" s="1"/>
      <c r="EM1538" s="1"/>
      <c r="EN1538" s="1"/>
      <c r="EO1538" s="1"/>
      <c r="EP1538" s="1"/>
      <c r="EQ1538" s="1"/>
      <c r="ER1538" s="1"/>
      <c r="ES1538" s="1"/>
      <c r="ET1538" s="1"/>
      <c r="EU1538" s="1"/>
      <c r="EV1538" s="1"/>
      <c r="EW1538" s="1"/>
      <c r="EX1538" s="1"/>
      <c r="EY1538" s="1"/>
    </row>
    <row r="1539" spans="1:155" x14ac:dyDescent="0.15">
      <c r="A1539" s="115"/>
      <c r="B1539" s="116"/>
      <c r="C1539" s="7"/>
      <c r="D1539" s="95"/>
      <c r="E1539" s="93"/>
      <c r="F1539" s="14"/>
      <c r="G1539" s="14"/>
      <c r="H1539" s="14"/>
      <c r="I1539" s="14"/>
      <c r="J1539" s="13"/>
      <c r="K1539" s="29"/>
      <c r="L1539" s="2"/>
      <c r="M1539" s="17"/>
      <c r="N1539" s="12"/>
      <c r="O1539" s="12"/>
      <c r="P1539" s="17"/>
      <c r="Q1539" s="14"/>
      <c r="R1539" s="20"/>
      <c r="S1539" s="14"/>
      <c r="T1539" s="4"/>
      <c r="U1539" s="29"/>
      <c r="V1539" s="10"/>
      <c r="W1539" s="10"/>
      <c r="X1539" s="10"/>
      <c r="Y1539" s="27"/>
      <c r="Z1539" s="3"/>
      <c r="AA1539" s="1"/>
      <c r="AB1539" s="10"/>
      <c r="AC1539" s="3"/>
      <c r="AD1539" s="3"/>
      <c r="AE1539" s="3"/>
      <c r="AF1539" s="10"/>
      <c r="AG1539" s="11"/>
      <c r="AH1539" s="10"/>
      <c r="AI1539" s="10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  <c r="EE1539" s="1"/>
      <c r="EF1539" s="1"/>
      <c r="EG1539" s="1"/>
      <c r="EH1539" s="1"/>
      <c r="EI1539" s="1"/>
      <c r="EJ1539" s="1"/>
      <c r="EK1539" s="1"/>
      <c r="EL1539" s="1"/>
      <c r="EM1539" s="1"/>
      <c r="EN1539" s="1"/>
      <c r="EO1539" s="1"/>
      <c r="EP1539" s="1"/>
      <c r="EQ1539" s="1"/>
      <c r="ER1539" s="1"/>
      <c r="ES1539" s="1"/>
      <c r="ET1539" s="1"/>
      <c r="EU1539" s="1"/>
      <c r="EV1539" s="1"/>
      <c r="EW1539" s="1"/>
      <c r="EX1539" s="1"/>
      <c r="EY1539" s="1"/>
    </row>
    <row r="1540" spans="1:155" x14ac:dyDescent="0.15">
      <c r="A1540" s="115"/>
      <c r="B1540" s="116"/>
      <c r="C1540" s="7"/>
      <c r="D1540" s="95"/>
      <c r="E1540" s="93"/>
      <c r="F1540" s="14"/>
      <c r="G1540" s="14"/>
      <c r="H1540" s="14"/>
      <c r="I1540" s="14"/>
      <c r="J1540" s="13"/>
      <c r="K1540" s="29"/>
      <c r="L1540" s="2"/>
      <c r="M1540" s="17"/>
      <c r="N1540" s="12"/>
      <c r="O1540" s="12"/>
      <c r="P1540" s="17"/>
      <c r="Q1540" s="14"/>
      <c r="R1540" s="20"/>
      <c r="S1540" s="14"/>
      <c r="T1540" s="4"/>
      <c r="U1540" s="29"/>
      <c r="V1540" s="10"/>
      <c r="W1540" s="10"/>
      <c r="X1540" s="10"/>
      <c r="Y1540" s="27"/>
      <c r="Z1540" s="3"/>
      <c r="AA1540" s="1"/>
      <c r="AB1540" s="10"/>
      <c r="AC1540" s="3"/>
      <c r="AD1540" s="3"/>
      <c r="AE1540" s="3"/>
      <c r="AF1540" s="10"/>
      <c r="AG1540" s="11"/>
      <c r="AH1540" s="10"/>
      <c r="AI1540" s="10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  <c r="EE1540" s="1"/>
      <c r="EF1540" s="1"/>
      <c r="EG1540" s="1"/>
      <c r="EH1540" s="1"/>
      <c r="EI1540" s="1"/>
      <c r="EJ1540" s="1"/>
      <c r="EK1540" s="1"/>
      <c r="EL1540" s="1"/>
      <c r="EM1540" s="1"/>
      <c r="EN1540" s="1"/>
      <c r="EO1540" s="1"/>
      <c r="EP1540" s="1"/>
      <c r="EQ1540" s="1"/>
      <c r="ER1540" s="1"/>
      <c r="ES1540" s="1"/>
      <c r="ET1540" s="1"/>
      <c r="EU1540" s="1"/>
      <c r="EV1540" s="1"/>
      <c r="EW1540" s="1"/>
      <c r="EX1540" s="1"/>
      <c r="EY1540" s="1"/>
    </row>
    <row r="1541" spans="1:155" x14ac:dyDescent="0.15">
      <c r="A1541" s="115"/>
      <c r="B1541" s="116"/>
      <c r="C1541" s="7"/>
      <c r="D1541" s="95"/>
      <c r="E1541" s="93"/>
      <c r="F1541" s="14"/>
      <c r="G1541" s="14"/>
      <c r="H1541" s="14"/>
      <c r="I1541" s="14"/>
      <c r="J1541" s="13"/>
      <c r="K1541" s="29"/>
      <c r="L1541" s="2"/>
      <c r="M1541" s="17"/>
      <c r="N1541" s="12"/>
      <c r="O1541" s="12"/>
      <c r="P1541" s="17"/>
      <c r="Q1541" s="14"/>
      <c r="R1541" s="20"/>
      <c r="S1541" s="14"/>
      <c r="T1541" s="4"/>
      <c r="U1541" s="29"/>
      <c r="V1541" s="10"/>
      <c r="W1541" s="10"/>
      <c r="X1541" s="10"/>
      <c r="Y1541" s="27"/>
      <c r="Z1541" s="3"/>
      <c r="AA1541" s="1"/>
      <c r="AB1541" s="10"/>
      <c r="AC1541" s="3"/>
      <c r="AD1541" s="3"/>
      <c r="AE1541" s="3"/>
      <c r="AF1541" s="10"/>
      <c r="AG1541" s="11"/>
      <c r="AH1541" s="10"/>
      <c r="AI1541" s="10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  <c r="EE1541" s="1"/>
      <c r="EF1541" s="1"/>
      <c r="EG1541" s="1"/>
      <c r="EH1541" s="1"/>
      <c r="EI1541" s="1"/>
      <c r="EJ1541" s="1"/>
      <c r="EK1541" s="1"/>
      <c r="EL1541" s="1"/>
      <c r="EM1541" s="1"/>
      <c r="EN1541" s="1"/>
      <c r="EO1541" s="1"/>
      <c r="EP1541" s="1"/>
      <c r="EQ1541" s="1"/>
      <c r="ER1541" s="1"/>
      <c r="ES1541" s="1"/>
      <c r="ET1541" s="1"/>
      <c r="EU1541" s="1"/>
      <c r="EV1541" s="1"/>
      <c r="EW1541" s="1"/>
      <c r="EX1541" s="1"/>
      <c r="EY1541" s="1"/>
    </row>
    <row r="1542" spans="1:155" x14ac:dyDescent="0.15">
      <c r="A1542" s="115"/>
      <c r="B1542" s="116"/>
      <c r="C1542" s="7"/>
      <c r="D1542" s="95"/>
      <c r="E1542" s="93"/>
      <c r="F1542" s="14"/>
      <c r="G1542" s="14"/>
      <c r="H1542" s="14"/>
      <c r="I1542" s="14"/>
      <c r="J1542" s="13"/>
      <c r="K1542" s="29"/>
      <c r="L1542" s="2"/>
      <c r="M1542" s="17"/>
      <c r="N1542" s="12"/>
      <c r="O1542" s="12"/>
      <c r="P1542" s="17"/>
      <c r="Q1542" s="14"/>
      <c r="R1542" s="20"/>
      <c r="S1542" s="14"/>
      <c r="T1542" s="4"/>
      <c r="U1542" s="29"/>
      <c r="V1542" s="10"/>
      <c r="W1542" s="10"/>
      <c r="X1542" s="10"/>
      <c r="Y1542" s="27"/>
      <c r="Z1542" s="3"/>
      <c r="AA1542" s="1"/>
      <c r="AB1542" s="10"/>
      <c r="AC1542" s="3"/>
      <c r="AD1542" s="3"/>
      <c r="AE1542" s="3"/>
      <c r="AF1542" s="10"/>
      <c r="AG1542" s="11"/>
      <c r="AH1542" s="10"/>
      <c r="AI1542" s="10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  <c r="EE1542" s="1"/>
      <c r="EF1542" s="1"/>
      <c r="EG1542" s="1"/>
      <c r="EH1542" s="1"/>
      <c r="EI1542" s="1"/>
      <c r="EJ1542" s="1"/>
      <c r="EK1542" s="1"/>
      <c r="EL1542" s="1"/>
      <c r="EM1542" s="1"/>
      <c r="EN1542" s="1"/>
      <c r="EO1542" s="1"/>
      <c r="EP1542" s="1"/>
      <c r="EQ1542" s="1"/>
      <c r="ER1542" s="1"/>
      <c r="ES1542" s="1"/>
      <c r="ET1542" s="1"/>
      <c r="EU1542" s="1"/>
      <c r="EV1542" s="1"/>
      <c r="EW1542" s="1"/>
      <c r="EX1542" s="1"/>
      <c r="EY1542" s="1"/>
    </row>
    <row r="1543" spans="1:155" x14ac:dyDescent="0.15">
      <c r="A1543" s="115"/>
      <c r="B1543" s="116"/>
      <c r="C1543" s="7"/>
      <c r="D1543" s="95"/>
      <c r="E1543" s="93"/>
      <c r="F1543" s="14"/>
      <c r="G1543" s="14"/>
      <c r="H1543" s="14"/>
      <c r="I1543" s="14"/>
      <c r="J1543" s="13"/>
      <c r="K1543" s="29"/>
      <c r="L1543" s="2"/>
      <c r="M1543" s="17"/>
      <c r="N1543" s="12"/>
      <c r="O1543" s="12"/>
      <c r="P1543" s="17"/>
      <c r="Q1543" s="14"/>
      <c r="R1543" s="20"/>
      <c r="S1543" s="14"/>
      <c r="T1543" s="4"/>
      <c r="U1543" s="29"/>
      <c r="V1543" s="10"/>
      <c r="W1543" s="10"/>
      <c r="X1543" s="10"/>
      <c r="Y1543" s="27"/>
      <c r="Z1543" s="3"/>
      <c r="AA1543" s="1"/>
      <c r="AB1543" s="10"/>
      <c r="AC1543" s="3"/>
      <c r="AD1543" s="3"/>
      <c r="AE1543" s="3"/>
      <c r="AF1543" s="10"/>
      <c r="AG1543" s="11"/>
      <c r="AH1543" s="10"/>
      <c r="AI1543" s="10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  <c r="EE1543" s="1"/>
      <c r="EF1543" s="1"/>
      <c r="EG1543" s="1"/>
      <c r="EH1543" s="1"/>
      <c r="EI1543" s="1"/>
      <c r="EJ1543" s="1"/>
      <c r="EK1543" s="1"/>
      <c r="EL1543" s="1"/>
      <c r="EM1543" s="1"/>
      <c r="EN1543" s="1"/>
      <c r="EO1543" s="1"/>
      <c r="EP1543" s="1"/>
      <c r="EQ1543" s="1"/>
      <c r="ER1543" s="1"/>
      <c r="ES1543" s="1"/>
      <c r="ET1543" s="1"/>
      <c r="EU1543" s="1"/>
      <c r="EV1543" s="1"/>
      <c r="EW1543" s="1"/>
      <c r="EX1543" s="1"/>
      <c r="EY1543" s="1"/>
    </row>
    <row r="1544" spans="1:155" x14ac:dyDescent="0.15">
      <c r="A1544" s="115"/>
      <c r="B1544" s="116"/>
      <c r="C1544" s="7"/>
      <c r="D1544" s="95"/>
      <c r="E1544" s="93"/>
      <c r="F1544" s="14"/>
      <c r="G1544" s="14"/>
      <c r="H1544" s="14"/>
      <c r="I1544" s="14"/>
      <c r="J1544" s="13"/>
      <c r="K1544" s="29"/>
      <c r="L1544" s="2"/>
      <c r="M1544" s="17"/>
      <c r="N1544" s="12"/>
      <c r="O1544" s="12"/>
      <c r="P1544" s="17"/>
      <c r="Q1544" s="14"/>
      <c r="R1544" s="20"/>
      <c r="S1544" s="14"/>
      <c r="T1544" s="4"/>
      <c r="U1544" s="29"/>
      <c r="V1544" s="10"/>
      <c r="W1544" s="10"/>
      <c r="X1544" s="10"/>
      <c r="Y1544" s="27"/>
      <c r="Z1544" s="3"/>
      <c r="AA1544" s="1"/>
      <c r="AB1544" s="10"/>
      <c r="AC1544" s="3"/>
      <c r="AD1544" s="3"/>
      <c r="AE1544" s="3"/>
      <c r="AF1544" s="10"/>
      <c r="AG1544" s="11"/>
      <c r="AH1544" s="10"/>
      <c r="AI1544" s="10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  <c r="EE1544" s="1"/>
      <c r="EF1544" s="1"/>
      <c r="EG1544" s="1"/>
      <c r="EH1544" s="1"/>
      <c r="EI1544" s="1"/>
      <c r="EJ1544" s="1"/>
      <c r="EK1544" s="1"/>
      <c r="EL1544" s="1"/>
      <c r="EM1544" s="1"/>
      <c r="EN1544" s="1"/>
      <c r="EO1544" s="1"/>
      <c r="EP1544" s="1"/>
      <c r="EQ1544" s="1"/>
      <c r="ER1544" s="1"/>
      <c r="ES1544" s="1"/>
      <c r="ET1544" s="1"/>
      <c r="EU1544" s="1"/>
      <c r="EV1544" s="1"/>
      <c r="EW1544" s="1"/>
      <c r="EX1544" s="1"/>
      <c r="EY1544" s="1"/>
    </row>
    <row r="1545" spans="1:155" x14ac:dyDescent="0.15">
      <c r="A1545" s="115"/>
      <c r="B1545" s="116"/>
      <c r="C1545" s="7"/>
      <c r="D1545" s="95"/>
      <c r="E1545" s="93"/>
      <c r="F1545" s="14"/>
      <c r="G1545" s="14"/>
      <c r="H1545" s="14"/>
      <c r="I1545" s="14"/>
      <c r="J1545" s="13"/>
      <c r="K1545" s="29"/>
      <c r="L1545" s="2"/>
      <c r="M1545" s="17"/>
      <c r="N1545" s="12"/>
      <c r="O1545" s="12"/>
      <c r="P1545" s="17"/>
      <c r="Q1545" s="14"/>
      <c r="R1545" s="20"/>
      <c r="S1545" s="14"/>
      <c r="T1545" s="4"/>
      <c r="U1545" s="29"/>
      <c r="V1545" s="10"/>
      <c r="W1545" s="10"/>
      <c r="X1545" s="10"/>
      <c r="Y1545" s="27"/>
      <c r="Z1545" s="3"/>
      <c r="AA1545" s="1"/>
      <c r="AB1545" s="10"/>
      <c r="AC1545" s="3"/>
      <c r="AD1545" s="3"/>
      <c r="AE1545" s="3"/>
      <c r="AF1545" s="10"/>
      <c r="AG1545" s="11"/>
      <c r="AH1545" s="10"/>
      <c r="AI1545" s="10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  <c r="EE1545" s="1"/>
      <c r="EF1545" s="1"/>
      <c r="EG1545" s="1"/>
      <c r="EH1545" s="1"/>
      <c r="EI1545" s="1"/>
      <c r="EJ1545" s="1"/>
      <c r="EK1545" s="1"/>
      <c r="EL1545" s="1"/>
      <c r="EM1545" s="1"/>
      <c r="EN1545" s="1"/>
      <c r="EO1545" s="1"/>
      <c r="EP1545" s="1"/>
      <c r="EQ1545" s="1"/>
      <c r="ER1545" s="1"/>
      <c r="ES1545" s="1"/>
      <c r="ET1545" s="1"/>
      <c r="EU1545" s="1"/>
      <c r="EV1545" s="1"/>
      <c r="EW1545" s="1"/>
      <c r="EX1545" s="1"/>
      <c r="EY1545" s="1"/>
    </row>
    <row r="1546" spans="1:155" x14ac:dyDescent="0.15">
      <c r="A1546" s="115"/>
      <c r="B1546" s="116"/>
      <c r="C1546" s="7"/>
      <c r="D1546" s="95"/>
      <c r="E1546" s="93"/>
      <c r="F1546" s="14"/>
      <c r="G1546" s="14"/>
      <c r="H1546" s="14"/>
      <c r="I1546" s="14"/>
      <c r="J1546" s="13"/>
      <c r="K1546" s="29"/>
      <c r="L1546" s="2"/>
      <c r="M1546" s="17"/>
      <c r="N1546" s="12"/>
      <c r="O1546" s="12"/>
      <c r="P1546" s="17"/>
      <c r="Q1546" s="14"/>
      <c r="R1546" s="20"/>
      <c r="S1546" s="14"/>
      <c r="T1546" s="4"/>
      <c r="U1546" s="29"/>
      <c r="V1546" s="10"/>
      <c r="W1546" s="10"/>
      <c r="X1546" s="10"/>
      <c r="Y1546" s="27"/>
      <c r="Z1546" s="3"/>
      <c r="AA1546" s="1"/>
      <c r="AB1546" s="10"/>
      <c r="AC1546" s="3"/>
      <c r="AD1546" s="3"/>
      <c r="AE1546" s="3"/>
      <c r="AF1546" s="10"/>
      <c r="AG1546" s="11"/>
      <c r="AH1546" s="10"/>
      <c r="AI1546" s="10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  <c r="EE1546" s="1"/>
      <c r="EF1546" s="1"/>
      <c r="EG1546" s="1"/>
      <c r="EH1546" s="1"/>
      <c r="EI1546" s="1"/>
      <c r="EJ1546" s="1"/>
      <c r="EK1546" s="1"/>
      <c r="EL1546" s="1"/>
      <c r="EM1546" s="1"/>
      <c r="EN1546" s="1"/>
      <c r="EO1546" s="1"/>
      <c r="EP1546" s="1"/>
      <c r="EQ1546" s="1"/>
      <c r="ER1546" s="1"/>
      <c r="ES1546" s="1"/>
      <c r="ET1546" s="1"/>
      <c r="EU1546" s="1"/>
      <c r="EV1546" s="1"/>
      <c r="EW1546" s="1"/>
      <c r="EX1546" s="1"/>
      <c r="EY1546" s="1"/>
    </row>
    <row r="1547" spans="1:155" x14ac:dyDescent="0.15">
      <c r="A1547" s="115"/>
      <c r="B1547" s="116"/>
      <c r="C1547" s="7"/>
      <c r="D1547" s="95"/>
      <c r="E1547" s="93"/>
      <c r="F1547" s="14"/>
      <c r="G1547" s="14"/>
      <c r="H1547" s="14"/>
      <c r="I1547" s="14"/>
      <c r="J1547" s="13"/>
      <c r="K1547" s="29"/>
      <c r="L1547" s="2"/>
      <c r="M1547" s="17"/>
      <c r="N1547" s="12"/>
      <c r="O1547" s="12"/>
      <c r="P1547" s="17"/>
      <c r="Q1547" s="14"/>
      <c r="R1547" s="20"/>
      <c r="S1547" s="14"/>
      <c r="T1547" s="4"/>
      <c r="U1547" s="29"/>
      <c r="V1547" s="10"/>
      <c r="W1547" s="10"/>
      <c r="X1547" s="10"/>
      <c r="Y1547" s="27"/>
      <c r="Z1547" s="3"/>
      <c r="AA1547" s="1"/>
      <c r="AB1547" s="10"/>
      <c r="AC1547" s="3"/>
      <c r="AD1547" s="3"/>
      <c r="AE1547" s="3"/>
      <c r="AF1547" s="10"/>
      <c r="AG1547" s="11"/>
      <c r="AH1547" s="10"/>
      <c r="AI1547" s="10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  <c r="EE1547" s="1"/>
      <c r="EF1547" s="1"/>
      <c r="EG1547" s="1"/>
      <c r="EH1547" s="1"/>
      <c r="EI1547" s="1"/>
      <c r="EJ1547" s="1"/>
      <c r="EK1547" s="1"/>
      <c r="EL1547" s="1"/>
      <c r="EM1547" s="1"/>
      <c r="EN1547" s="1"/>
      <c r="EO1547" s="1"/>
      <c r="EP1547" s="1"/>
      <c r="EQ1547" s="1"/>
      <c r="ER1547" s="1"/>
      <c r="ES1547" s="1"/>
      <c r="ET1547" s="1"/>
      <c r="EU1547" s="1"/>
      <c r="EV1547" s="1"/>
      <c r="EW1547" s="1"/>
      <c r="EX1547" s="1"/>
      <c r="EY1547" s="1"/>
    </row>
    <row r="1548" spans="1:155" x14ac:dyDescent="0.15">
      <c r="A1548" s="115"/>
      <c r="B1548" s="116"/>
      <c r="C1548" s="7"/>
      <c r="D1548" s="95"/>
      <c r="E1548" s="93"/>
      <c r="F1548" s="14"/>
      <c r="G1548" s="14"/>
      <c r="H1548" s="14"/>
      <c r="I1548" s="14"/>
      <c r="J1548" s="13"/>
      <c r="K1548" s="29"/>
      <c r="L1548" s="2"/>
      <c r="M1548" s="17"/>
      <c r="N1548" s="12"/>
      <c r="O1548" s="12"/>
      <c r="P1548" s="17"/>
      <c r="Q1548" s="14"/>
      <c r="R1548" s="20"/>
      <c r="S1548" s="14"/>
      <c r="T1548" s="4"/>
      <c r="U1548" s="29"/>
      <c r="V1548" s="10"/>
      <c r="W1548" s="10"/>
      <c r="X1548" s="10"/>
      <c r="Y1548" s="27"/>
      <c r="Z1548" s="3"/>
      <c r="AA1548" s="1"/>
      <c r="AB1548" s="10"/>
      <c r="AC1548" s="3"/>
      <c r="AD1548" s="3"/>
      <c r="AE1548" s="3"/>
      <c r="AF1548" s="10"/>
      <c r="AG1548" s="11"/>
      <c r="AH1548" s="10"/>
      <c r="AI1548" s="10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  <c r="EE1548" s="1"/>
      <c r="EF1548" s="1"/>
      <c r="EG1548" s="1"/>
      <c r="EH1548" s="1"/>
      <c r="EI1548" s="1"/>
      <c r="EJ1548" s="1"/>
      <c r="EK1548" s="1"/>
      <c r="EL1548" s="1"/>
      <c r="EM1548" s="1"/>
      <c r="EN1548" s="1"/>
      <c r="EO1548" s="1"/>
      <c r="EP1548" s="1"/>
      <c r="EQ1548" s="1"/>
      <c r="ER1548" s="1"/>
      <c r="ES1548" s="1"/>
      <c r="ET1548" s="1"/>
      <c r="EU1548" s="1"/>
      <c r="EV1548" s="1"/>
      <c r="EW1548" s="1"/>
      <c r="EX1548" s="1"/>
      <c r="EY1548" s="1"/>
    </row>
    <row r="1549" spans="1:155" x14ac:dyDescent="0.15">
      <c r="A1549" s="115"/>
      <c r="B1549" s="116"/>
      <c r="C1549" s="7"/>
      <c r="D1549" s="95"/>
      <c r="E1549" s="93"/>
      <c r="F1549" s="14"/>
      <c r="G1549" s="14"/>
      <c r="H1549" s="14"/>
      <c r="I1549" s="14"/>
      <c r="J1549" s="13"/>
      <c r="K1549" s="29"/>
      <c r="L1549" s="2"/>
      <c r="M1549" s="17"/>
      <c r="N1549" s="12"/>
      <c r="O1549" s="12"/>
      <c r="P1549" s="17"/>
      <c r="Q1549" s="14"/>
      <c r="R1549" s="20"/>
      <c r="S1549" s="14"/>
      <c r="T1549" s="4"/>
      <c r="U1549" s="29"/>
      <c r="V1549" s="10"/>
      <c r="W1549" s="10"/>
      <c r="X1549" s="10"/>
      <c r="Y1549" s="27"/>
      <c r="Z1549" s="3"/>
      <c r="AA1549" s="1"/>
      <c r="AB1549" s="10"/>
      <c r="AC1549" s="3"/>
      <c r="AD1549" s="3"/>
      <c r="AE1549" s="3"/>
      <c r="AF1549" s="10"/>
      <c r="AG1549" s="11"/>
      <c r="AH1549" s="10"/>
      <c r="AI1549" s="10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  <c r="EE1549" s="1"/>
      <c r="EF1549" s="1"/>
      <c r="EG1549" s="1"/>
      <c r="EH1549" s="1"/>
      <c r="EI1549" s="1"/>
      <c r="EJ1549" s="1"/>
      <c r="EK1549" s="1"/>
      <c r="EL1549" s="1"/>
      <c r="EM1549" s="1"/>
      <c r="EN1549" s="1"/>
      <c r="EO1549" s="1"/>
      <c r="EP1549" s="1"/>
      <c r="EQ1549" s="1"/>
      <c r="ER1549" s="1"/>
      <c r="ES1549" s="1"/>
      <c r="ET1549" s="1"/>
      <c r="EU1549" s="1"/>
      <c r="EV1549" s="1"/>
      <c r="EW1549" s="1"/>
      <c r="EX1549" s="1"/>
      <c r="EY1549" s="1"/>
    </row>
    <row r="1550" spans="1:155" x14ac:dyDescent="0.15">
      <c r="A1550" s="115"/>
      <c r="B1550" s="116"/>
      <c r="C1550" s="7"/>
      <c r="D1550" s="95"/>
      <c r="E1550" s="93"/>
      <c r="F1550" s="14"/>
      <c r="G1550" s="14"/>
      <c r="H1550" s="14"/>
      <c r="I1550" s="14"/>
      <c r="J1550" s="13"/>
      <c r="K1550" s="29"/>
      <c r="L1550" s="2"/>
      <c r="M1550" s="17"/>
      <c r="N1550" s="12"/>
      <c r="O1550" s="12"/>
      <c r="P1550" s="17"/>
      <c r="Q1550" s="14"/>
      <c r="R1550" s="20"/>
      <c r="S1550" s="14"/>
      <c r="T1550" s="4"/>
      <c r="U1550" s="29"/>
      <c r="V1550" s="10"/>
      <c r="W1550" s="10"/>
      <c r="X1550" s="10"/>
      <c r="Y1550" s="27"/>
      <c r="Z1550" s="3"/>
      <c r="AA1550" s="1"/>
      <c r="AB1550" s="10"/>
      <c r="AC1550" s="3"/>
      <c r="AD1550" s="3"/>
      <c r="AE1550" s="3"/>
      <c r="AF1550" s="10"/>
      <c r="AG1550" s="11"/>
      <c r="AH1550" s="10"/>
      <c r="AI1550" s="10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  <c r="EE1550" s="1"/>
      <c r="EF1550" s="1"/>
      <c r="EG1550" s="1"/>
      <c r="EH1550" s="1"/>
      <c r="EI1550" s="1"/>
      <c r="EJ1550" s="1"/>
      <c r="EK1550" s="1"/>
      <c r="EL1550" s="1"/>
      <c r="EM1550" s="1"/>
      <c r="EN1550" s="1"/>
      <c r="EO1550" s="1"/>
      <c r="EP1550" s="1"/>
      <c r="EQ1550" s="1"/>
      <c r="ER1550" s="1"/>
      <c r="ES1550" s="1"/>
      <c r="ET1550" s="1"/>
      <c r="EU1550" s="1"/>
      <c r="EV1550" s="1"/>
      <c r="EW1550" s="1"/>
      <c r="EX1550" s="1"/>
      <c r="EY1550" s="1"/>
    </row>
    <row r="1551" spans="1:155" x14ac:dyDescent="0.15">
      <c r="A1551" s="115"/>
      <c r="B1551" s="116"/>
      <c r="C1551" s="7"/>
      <c r="D1551" s="95"/>
      <c r="E1551" s="93"/>
      <c r="F1551" s="14"/>
      <c r="G1551" s="14"/>
      <c r="H1551" s="14"/>
      <c r="I1551" s="14"/>
      <c r="J1551" s="13"/>
      <c r="K1551" s="29"/>
      <c r="L1551" s="2"/>
      <c r="M1551" s="17"/>
      <c r="N1551" s="12"/>
      <c r="O1551" s="12"/>
      <c r="P1551" s="17"/>
      <c r="Q1551" s="14"/>
      <c r="R1551" s="20"/>
      <c r="S1551" s="14"/>
      <c r="T1551" s="4"/>
      <c r="U1551" s="29"/>
      <c r="V1551" s="10"/>
      <c r="W1551" s="10"/>
      <c r="X1551" s="10"/>
      <c r="Y1551" s="27"/>
      <c r="Z1551" s="3"/>
      <c r="AA1551" s="1"/>
      <c r="AB1551" s="10"/>
      <c r="AC1551" s="3"/>
      <c r="AD1551" s="3"/>
      <c r="AE1551" s="3"/>
      <c r="AF1551" s="10"/>
      <c r="AG1551" s="11"/>
      <c r="AH1551" s="10"/>
      <c r="AI1551" s="10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  <c r="EE1551" s="1"/>
      <c r="EF1551" s="1"/>
      <c r="EG1551" s="1"/>
      <c r="EH1551" s="1"/>
      <c r="EI1551" s="1"/>
      <c r="EJ1551" s="1"/>
      <c r="EK1551" s="1"/>
      <c r="EL1551" s="1"/>
      <c r="EM1551" s="1"/>
      <c r="EN1551" s="1"/>
      <c r="EO1551" s="1"/>
      <c r="EP1551" s="1"/>
      <c r="EQ1551" s="1"/>
      <c r="ER1551" s="1"/>
      <c r="ES1551" s="1"/>
      <c r="ET1551" s="1"/>
      <c r="EU1551" s="1"/>
      <c r="EV1551" s="1"/>
      <c r="EW1551" s="1"/>
      <c r="EX1551" s="1"/>
      <c r="EY1551" s="1"/>
    </row>
    <row r="1552" spans="1:155" x14ac:dyDescent="0.15">
      <c r="A1552" s="115"/>
      <c r="B1552" s="116"/>
      <c r="C1552" s="7"/>
      <c r="D1552" s="95"/>
      <c r="E1552" s="93"/>
      <c r="F1552" s="14"/>
      <c r="G1552" s="14"/>
      <c r="H1552" s="14"/>
      <c r="I1552" s="14"/>
      <c r="J1552" s="13"/>
      <c r="K1552" s="29"/>
      <c r="L1552" s="2"/>
      <c r="M1552" s="17"/>
      <c r="N1552" s="12"/>
      <c r="O1552" s="12"/>
      <c r="P1552" s="17"/>
      <c r="Q1552" s="14"/>
      <c r="R1552" s="20"/>
      <c r="S1552" s="14"/>
      <c r="T1552" s="4"/>
      <c r="U1552" s="29"/>
      <c r="V1552" s="10"/>
      <c r="W1552" s="10"/>
      <c r="X1552" s="10"/>
      <c r="Y1552" s="27"/>
      <c r="Z1552" s="3"/>
      <c r="AA1552" s="1"/>
      <c r="AB1552" s="10"/>
      <c r="AC1552" s="3"/>
      <c r="AD1552" s="3"/>
      <c r="AE1552" s="3"/>
      <c r="AF1552" s="10"/>
      <c r="AG1552" s="11"/>
      <c r="AH1552" s="10"/>
      <c r="AI1552" s="10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  <c r="EE1552" s="1"/>
      <c r="EF1552" s="1"/>
      <c r="EG1552" s="1"/>
      <c r="EH1552" s="1"/>
      <c r="EI1552" s="1"/>
      <c r="EJ1552" s="1"/>
      <c r="EK1552" s="1"/>
      <c r="EL1552" s="1"/>
      <c r="EM1552" s="1"/>
      <c r="EN1552" s="1"/>
      <c r="EO1552" s="1"/>
      <c r="EP1552" s="1"/>
      <c r="EQ1552" s="1"/>
      <c r="ER1552" s="1"/>
      <c r="ES1552" s="1"/>
      <c r="ET1552" s="1"/>
      <c r="EU1552" s="1"/>
      <c r="EV1552" s="1"/>
      <c r="EW1552" s="1"/>
      <c r="EX1552" s="1"/>
      <c r="EY1552" s="1"/>
    </row>
    <row r="1553" spans="1:155" x14ac:dyDescent="0.15">
      <c r="A1553" s="115"/>
      <c r="B1553" s="116"/>
      <c r="C1553" s="7"/>
      <c r="D1553" s="95"/>
      <c r="E1553" s="93"/>
      <c r="F1553" s="14"/>
      <c r="G1553" s="14"/>
      <c r="H1553" s="14"/>
      <c r="I1553" s="14"/>
      <c r="J1553" s="13"/>
      <c r="K1553" s="29"/>
      <c r="L1553" s="2"/>
      <c r="M1553" s="17"/>
      <c r="N1553" s="12"/>
      <c r="O1553" s="12"/>
      <c r="P1553" s="17"/>
      <c r="Q1553" s="14"/>
      <c r="R1553" s="20"/>
      <c r="S1553" s="14"/>
      <c r="T1553" s="4"/>
      <c r="U1553" s="29"/>
      <c r="V1553" s="10"/>
      <c r="W1553" s="10"/>
      <c r="X1553" s="10"/>
      <c r="Y1553" s="27"/>
      <c r="Z1553" s="3"/>
      <c r="AA1553" s="1"/>
      <c r="AB1553" s="10"/>
      <c r="AC1553" s="3"/>
      <c r="AD1553" s="3"/>
      <c r="AE1553" s="3"/>
      <c r="AF1553" s="10"/>
      <c r="AG1553" s="11"/>
      <c r="AH1553" s="10"/>
      <c r="AI1553" s="10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  <c r="EE1553" s="1"/>
      <c r="EF1553" s="1"/>
      <c r="EG1553" s="1"/>
      <c r="EH1553" s="1"/>
      <c r="EI1553" s="1"/>
      <c r="EJ1553" s="1"/>
      <c r="EK1553" s="1"/>
      <c r="EL1553" s="1"/>
      <c r="EM1553" s="1"/>
      <c r="EN1553" s="1"/>
      <c r="EO1553" s="1"/>
      <c r="EP1553" s="1"/>
      <c r="EQ1553" s="1"/>
      <c r="ER1553" s="1"/>
      <c r="ES1553" s="1"/>
      <c r="ET1553" s="1"/>
      <c r="EU1553" s="1"/>
      <c r="EV1553" s="1"/>
      <c r="EW1553" s="1"/>
      <c r="EX1553" s="1"/>
      <c r="EY1553" s="1"/>
    </row>
    <row r="1554" spans="1:155" x14ac:dyDescent="0.15">
      <c r="A1554" s="115"/>
      <c r="B1554" s="116"/>
      <c r="C1554" s="7"/>
      <c r="D1554" s="95"/>
      <c r="E1554" s="93"/>
      <c r="F1554" s="14"/>
      <c r="G1554" s="14"/>
      <c r="H1554" s="14"/>
      <c r="I1554" s="14"/>
      <c r="J1554" s="13"/>
      <c r="K1554" s="29"/>
      <c r="L1554" s="2"/>
      <c r="M1554" s="17"/>
      <c r="N1554" s="12"/>
      <c r="O1554" s="12"/>
      <c r="P1554" s="17"/>
      <c r="Q1554" s="14"/>
      <c r="R1554" s="20"/>
      <c r="S1554" s="14"/>
      <c r="T1554" s="4"/>
      <c r="U1554" s="29"/>
      <c r="V1554" s="10"/>
      <c r="W1554" s="10"/>
      <c r="X1554" s="10"/>
      <c r="Y1554" s="27"/>
      <c r="Z1554" s="3"/>
      <c r="AA1554" s="1"/>
      <c r="AB1554" s="10"/>
      <c r="AC1554" s="3"/>
      <c r="AD1554" s="3"/>
      <c r="AE1554" s="3"/>
      <c r="AF1554" s="10"/>
      <c r="AG1554" s="11"/>
      <c r="AH1554" s="10"/>
      <c r="AI1554" s="10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  <c r="EE1554" s="1"/>
      <c r="EF1554" s="1"/>
      <c r="EG1554" s="1"/>
      <c r="EH1554" s="1"/>
      <c r="EI1554" s="1"/>
      <c r="EJ1554" s="1"/>
      <c r="EK1554" s="1"/>
      <c r="EL1554" s="1"/>
      <c r="EM1554" s="1"/>
      <c r="EN1554" s="1"/>
      <c r="EO1554" s="1"/>
      <c r="EP1554" s="1"/>
      <c r="EQ1554" s="1"/>
      <c r="ER1554" s="1"/>
      <c r="ES1554" s="1"/>
      <c r="ET1554" s="1"/>
      <c r="EU1554" s="1"/>
      <c r="EV1554" s="1"/>
      <c r="EW1554" s="1"/>
      <c r="EX1554" s="1"/>
      <c r="EY1554" s="1"/>
    </row>
    <row r="1555" spans="1:155" x14ac:dyDescent="0.15">
      <c r="A1555" s="115"/>
      <c r="B1555" s="116"/>
      <c r="C1555" s="7"/>
      <c r="D1555" s="95"/>
      <c r="E1555" s="93"/>
      <c r="F1555" s="14"/>
      <c r="G1555" s="14"/>
      <c r="H1555" s="14"/>
      <c r="I1555" s="14"/>
      <c r="J1555" s="13"/>
      <c r="K1555" s="29"/>
      <c r="L1555" s="2"/>
      <c r="M1555" s="17"/>
      <c r="N1555" s="12"/>
      <c r="O1555" s="12"/>
      <c r="P1555" s="17"/>
      <c r="Q1555" s="14"/>
      <c r="R1555" s="20"/>
      <c r="S1555" s="14"/>
      <c r="T1555" s="4"/>
      <c r="U1555" s="29"/>
      <c r="V1555" s="10"/>
      <c r="W1555" s="10"/>
      <c r="X1555" s="10"/>
      <c r="Y1555" s="27"/>
      <c r="Z1555" s="3"/>
      <c r="AA1555" s="1"/>
      <c r="AB1555" s="10"/>
      <c r="AC1555" s="3"/>
      <c r="AD1555" s="3"/>
      <c r="AE1555" s="3"/>
      <c r="AF1555" s="10"/>
      <c r="AG1555" s="11"/>
      <c r="AH1555" s="10"/>
      <c r="AI1555" s="10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  <c r="EE1555" s="1"/>
      <c r="EF1555" s="1"/>
      <c r="EG1555" s="1"/>
      <c r="EH1555" s="1"/>
      <c r="EI1555" s="1"/>
      <c r="EJ1555" s="1"/>
      <c r="EK1555" s="1"/>
      <c r="EL1555" s="1"/>
      <c r="EM1555" s="1"/>
      <c r="EN1555" s="1"/>
      <c r="EO1555" s="1"/>
      <c r="EP1555" s="1"/>
      <c r="EQ1555" s="1"/>
      <c r="ER1555" s="1"/>
      <c r="ES1555" s="1"/>
      <c r="ET1555" s="1"/>
      <c r="EU1555" s="1"/>
      <c r="EV1555" s="1"/>
      <c r="EW1555" s="1"/>
      <c r="EX1555" s="1"/>
      <c r="EY1555" s="1"/>
    </row>
    <row r="1556" spans="1:155" x14ac:dyDescent="0.15">
      <c r="A1556" s="115"/>
      <c r="B1556" s="116"/>
      <c r="C1556" s="7"/>
      <c r="D1556" s="95"/>
      <c r="E1556" s="93"/>
      <c r="F1556" s="14"/>
      <c r="G1556" s="14"/>
      <c r="H1556" s="14"/>
      <c r="I1556" s="14"/>
      <c r="J1556" s="13"/>
      <c r="K1556" s="29"/>
      <c r="L1556" s="2"/>
      <c r="M1556" s="17"/>
      <c r="N1556" s="12"/>
      <c r="O1556" s="12"/>
      <c r="P1556" s="17"/>
      <c r="Q1556" s="14"/>
      <c r="R1556" s="20"/>
      <c r="S1556" s="14"/>
      <c r="T1556" s="4"/>
      <c r="U1556" s="29"/>
      <c r="V1556" s="10"/>
      <c r="W1556" s="10"/>
      <c r="X1556" s="10"/>
      <c r="Y1556" s="27"/>
      <c r="Z1556" s="3"/>
      <c r="AA1556" s="1"/>
      <c r="AB1556" s="10"/>
      <c r="AC1556" s="3"/>
      <c r="AD1556" s="3"/>
      <c r="AE1556" s="3"/>
      <c r="AF1556" s="10"/>
      <c r="AG1556" s="11"/>
      <c r="AH1556" s="10"/>
      <c r="AI1556" s="10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  <c r="EE1556" s="1"/>
      <c r="EF1556" s="1"/>
      <c r="EG1556" s="1"/>
      <c r="EH1556" s="1"/>
      <c r="EI1556" s="1"/>
      <c r="EJ1556" s="1"/>
      <c r="EK1556" s="1"/>
      <c r="EL1556" s="1"/>
      <c r="EM1556" s="1"/>
      <c r="EN1556" s="1"/>
      <c r="EO1556" s="1"/>
      <c r="EP1556" s="1"/>
      <c r="EQ1556" s="1"/>
      <c r="ER1556" s="1"/>
      <c r="ES1556" s="1"/>
      <c r="ET1556" s="1"/>
      <c r="EU1556" s="1"/>
      <c r="EV1556" s="1"/>
      <c r="EW1556" s="1"/>
      <c r="EX1556" s="1"/>
      <c r="EY1556" s="1"/>
    </row>
    <row r="1557" spans="1:155" x14ac:dyDescent="0.15">
      <c r="A1557" s="115"/>
      <c r="B1557" s="116"/>
      <c r="C1557" s="7"/>
      <c r="D1557" s="95"/>
      <c r="E1557" s="93"/>
      <c r="F1557" s="14"/>
      <c r="G1557" s="14"/>
      <c r="H1557" s="14"/>
      <c r="I1557" s="14"/>
      <c r="J1557" s="13"/>
      <c r="K1557" s="29"/>
      <c r="L1557" s="2"/>
      <c r="M1557" s="17"/>
      <c r="N1557" s="12"/>
      <c r="O1557" s="12"/>
      <c r="P1557" s="17"/>
      <c r="Q1557" s="14"/>
      <c r="R1557" s="20"/>
      <c r="S1557" s="14"/>
      <c r="T1557" s="4"/>
      <c r="U1557" s="29"/>
      <c r="V1557" s="10"/>
      <c r="W1557" s="10"/>
      <c r="X1557" s="10"/>
      <c r="Y1557" s="27"/>
      <c r="Z1557" s="3"/>
      <c r="AA1557" s="1"/>
      <c r="AB1557" s="10"/>
      <c r="AC1557" s="3"/>
      <c r="AD1557" s="3"/>
      <c r="AE1557" s="3"/>
      <c r="AF1557" s="10"/>
      <c r="AG1557" s="11"/>
      <c r="AH1557" s="10"/>
      <c r="AI1557" s="10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  <c r="EE1557" s="1"/>
      <c r="EF1557" s="1"/>
      <c r="EG1557" s="1"/>
      <c r="EH1557" s="1"/>
      <c r="EI1557" s="1"/>
      <c r="EJ1557" s="1"/>
      <c r="EK1557" s="1"/>
      <c r="EL1557" s="1"/>
      <c r="EM1557" s="1"/>
      <c r="EN1557" s="1"/>
      <c r="EO1557" s="1"/>
      <c r="EP1557" s="1"/>
      <c r="EQ1557" s="1"/>
      <c r="ER1557" s="1"/>
      <c r="ES1557" s="1"/>
      <c r="ET1557" s="1"/>
      <c r="EU1557" s="1"/>
      <c r="EV1557" s="1"/>
      <c r="EW1557" s="1"/>
      <c r="EX1557" s="1"/>
      <c r="EY1557" s="1"/>
    </row>
    <row r="1558" spans="1:155" x14ac:dyDescent="0.15">
      <c r="A1558" s="115"/>
      <c r="B1558" s="116"/>
      <c r="C1558" s="7"/>
      <c r="D1558" s="95"/>
      <c r="E1558" s="93"/>
      <c r="F1558" s="14"/>
      <c r="G1558" s="14"/>
      <c r="H1558" s="14"/>
      <c r="I1558" s="14"/>
      <c r="J1558" s="13"/>
      <c r="K1558" s="29"/>
      <c r="L1558" s="2"/>
      <c r="M1558" s="17"/>
      <c r="N1558" s="12"/>
      <c r="O1558" s="12"/>
      <c r="P1558" s="17"/>
      <c r="Q1558" s="14"/>
      <c r="R1558" s="20"/>
      <c r="S1558" s="14"/>
      <c r="T1558" s="4"/>
      <c r="U1558" s="29"/>
      <c r="V1558" s="10"/>
      <c r="W1558" s="10"/>
      <c r="X1558" s="10"/>
      <c r="Y1558" s="27"/>
      <c r="Z1558" s="3"/>
      <c r="AA1558" s="1"/>
      <c r="AB1558" s="10"/>
      <c r="AC1558" s="3"/>
      <c r="AD1558" s="3"/>
      <c r="AE1558" s="3"/>
      <c r="AF1558" s="10"/>
      <c r="AG1558" s="11"/>
      <c r="AH1558" s="10"/>
      <c r="AI1558" s="10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  <c r="EE1558" s="1"/>
      <c r="EF1558" s="1"/>
      <c r="EG1558" s="1"/>
      <c r="EH1558" s="1"/>
      <c r="EI1558" s="1"/>
      <c r="EJ1558" s="1"/>
      <c r="EK1558" s="1"/>
      <c r="EL1558" s="1"/>
      <c r="EM1558" s="1"/>
      <c r="EN1558" s="1"/>
      <c r="EO1558" s="1"/>
      <c r="EP1558" s="1"/>
      <c r="EQ1558" s="1"/>
      <c r="ER1558" s="1"/>
      <c r="ES1558" s="1"/>
      <c r="ET1558" s="1"/>
      <c r="EU1558" s="1"/>
      <c r="EV1558" s="1"/>
      <c r="EW1558" s="1"/>
      <c r="EX1558" s="1"/>
      <c r="EY1558" s="1"/>
    </row>
    <row r="1559" spans="1:155" x14ac:dyDescent="0.15">
      <c r="A1559" s="115"/>
      <c r="B1559" s="116"/>
      <c r="C1559" s="7"/>
      <c r="D1559" s="95"/>
      <c r="E1559" s="93"/>
      <c r="F1559" s="14"/>
      <c r="G1559" s="14"/>
      <c r="H1559" s="14"/>
      <c r="I1559" s="14"/>
      <c r="J1559" s="13"/>
      <c r="K1559" s="29"/>
      <c r="L1559" s="2"/>
      <c r="M1559" s="17"/>
      <c r="N1559" s="12"/>
      <c r="O1559" s="12"/>
      <c r="P1559" s="17"/>
      <c r="Q1559" s="14"/>
      <c r="R1559" s="20"/>
      <c r="S1559" s="14"/>
      <c r="T1559" s="4"/>
      <c r="U1559" s="29"/>
      <c r="V1559" s="10"/>
      <c r="W1559" s="10"/>
      <c r="X1559" s="10"/>
      <c r="Y1559" s="27"/>
      <c r="Z1559" s="3"/>
      <c r="AA1559" s="1"/>
      <c r="AB1559" s="10"/>
      <c r="AC1559" s="3"/>
      <c r="AD1559" s="3"/>
      <c r="AE1559" s="3"/>
      <c r="AF1559" s="10"/>
      <c r="AG1559" s="11"/>
      <c r="AH1559" s="10"/>
      <c r="AI1559" s="10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  <c r="EE1559" s="1"/>
      <c r="EF1559" s="1"/>
      <c r="EG1559" s="1"/>
      <c r="EH1559" s="1"/>
      <c r="EI1559" s="1"/>
      <c r="EJ1559" s="1"/>
      <c r="EK1559" s="1"/>
      <c r="EL1559" s="1"/>
      <c r="EM1559" s="1"/>
      <c r="EN1559" s="1"/>
      <c r="EO1559" s="1"/>
      <c r="EP1559" s="1"/>
      <c r="EQ1559" s="1"/>
      <c r="ER1559" s="1"/>
      <c r="ES1559" s="1"/>
      <c r="ET1559" s="1"/>
      <c r="EU1559" s="1"/>
      <c r="EV1559" s="1"/>
      <c r="EW1559" s="1"/>
      <c r="EX1559" s="1"/>
      <c r="EY1559" s="1"/>
    </row>
    <row r="1560" spans="1:155" x14ac:dyDescent="0.15">
      <c r="A1560" s="115"/>
      <c r="B1560" s="116"/>
      <c r="C1560" s="7"/>
      <c r="D1560" s="95"/>
      <c r="E1560" s="93"/>
      <c r="F1560" s="14"/>
      <c r="G1560" s="14"/>
      <c r="H1560" s="14"/>
      <c r="I1560" s="14"/>
      <c r="J1560" s="13"/>
      <c r="K1560" s="29"/>
      <c r="L1560" s="2"/>
      <c r="M1560" s="17"/>
      <c r="N1560" s="12"/>
      <c r="O1560" s="12"/>
      <c r="P1560" s="17"/>
      <c r="Q1560" s="14"/>
      <c r="R1560" s="20"/>
      <c r="S1560" s="14"/>
      <c r="T1560" s="4"/>
      <c r="U1560" s="29"/>
      <c r="V1560" s="10"/>
      <c r="W1560" s="10"/>
      <c r="X1560" s="10"/>
      <c r="Y1560" s="27"/>
      <c r="Z1560" s="3"/>
      <c r="AA1560" s="1"/>
      <c r="AB1560" s="10"/>
      <c r="AC1560" s="3"/>
      <c r="AD1560" s="3"/>
      <c r="AE1560" s="3"/>
      <c r="AF1560" s="10"/>
      <c r="AG1560" s="11"/>
      <c r="AH1560" s="10"/>
      <c r="AI1560" s="10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  <c r="EE1560" s="1"/>
      <c r="EF1560" s="1"/>
      <c r="EG1560" s="1"/>
      <c r="EH1560" s="1"/>
      <c r="EI1560" s="1"/>
      <c r="EJ1560" s="1"/>
      <c r="EK1560" s="1"/>
      <c r="EL1560" s="1"/>
      <c r="EM1560" s="1"/>
      <c r="EN1560" s="1"/>
      <c r="EO1560" s="1"/>
      <c r="EP1560" s="1"/>
      <c r="EQ1560" s="1"/>
      <c r="ER1560" s="1"/>
      <c r="ES1560" s="1"/>
      <c r="ET1560" s="1"/>
      <c r="EU1560" s="1"/>
      <c r="EV1560" s="1"/>
      <c r="EW1560" s="1"/>
      <c r="EX1560" s="1"/>
      <c r="EY1560" s="1"/>
    </row>
    <row r="1561" spans="1:155" x14ac:dyDescent="0.15">
      <c r="A1561" s="115"/>
      <c r="B1561" s="116"/>
      <c r="C1561" s="7"/>
      <c r="D1561" s="95"/>
      <c r="E1561" s="93"/>
      <c r="F1561" s="14"/>
      <c r="G1561" s="14"/>
      <c r="H1561" s="14"/>
      <c r="I1561" s="14"/>
      <c r="J1561" s="13"/>
      <c r="K1561" s="29"/>
      <c r="L1561" s="2"/>
      <c r="M1561" s="17"/>
      <c r="N1561" s="12"/>
      <c r="O1561" s="12"/>
      <c r="P1561" s="17"/>
      <c r="Q1561" s="14"/>
      <c r="R1561" s="20"/>
      <c r="S1561" s="14"/>
      <c r="T1561" s="4"/>
      <c r="U1561" s="29"/>
      <c r="V1561" s="10"/>
      <c r="W1561" s="10"/>
      <c r="X1561" s="10"/>
      <c r="Y1561" s="27"/>
      <c r="Z1561" s="3"/>
      <c r="AA1561" s="1"/>
      <c r="AB1561" s="10"/>
      <c r="AC1561" s="3"/>
      <c r="AD1561" s="3"/>
      <c r="AE1561" s="3"/>
      <c r="AF1561" s="10"/>
      <c r="AG1561" s="11"/>
      <c r="AH1561" s="10"/>
      <c r="AI1561" s="10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  <c r="EE1561" s="1"/>
      <c r="EF1561" s="1"/>
      <c r="EG1561" s="1"/>
      <c r="EH1561" s="1"/>
      <c r="EI1561" s="1"/>
      <c r="EJ1561" s="1"/>
      <c r="EK1561" s="1"/>
      <c r="EL1561" s="1"/>
      <c r="EM1561" s="1"/>
      <c r="EN1561" s="1"/>
      <c r="EO1561" s="1"/>
      <c r="EP1561" s="1"/>
      <c r="EQ1561" s="1"/>
      <c r="ER1561" s="1"/>
      <c r="ES1561" s="1"/>
      <c r="ET1561" s="1"/>
      <c r="EU1561" s="1"/>
      <c r="EV1561" s="1"/>
      <c r="EW1561" s="1"/>
      <c r="EX1561" s="1"/>
      <c r="EY1561" s="1"/>
    </row>
    <row r="1562" spans="1:155" x14ac:dyDescent="0.15">
      <c r="A1562" s="115"/>
      <c r="B1562" s="116"/>
      <c r="C1562" s="7"/>
      <c r="D1562" s="95"/>
      <c r="E1562" s="93"/>
      <c r="F1562" s="14"/>
      <c r="G1562" s="14"/>
      <c r="H1562" s="14"/>
      <c r="I1562" s="14"/>
      <c r="J1562" s="13"/>
      <c r="K1562" s="29"/>
      <c r="L1562" s="2"/>
      <c r="M1562" s="17"/>
      <c r="N1562" s="12"/>
      <c r="O1562" s="12"/>
      <c r="P1562" s="17"/>
      <c r="Q1562" s="14"/>
      <c r="R1562" s="20"/>
      <c r="S1562" s="14"/>
      <c r="T1562" s="4"/>
      <c r="U1562" s="29"/>
      <c r="V1562" s="10"/>
      <c r="W1562" s="10"/>
      <c r="X1562" s="10"/>
      <c r="Y1562" s="27"/>
      <c r="Z1562" s="3"/>
      <c r="AA1562" s="1"/>
      <c r="AB1562" s="10"/>
      <c r="AC1562" s="3"/>
      <c r="AD1562" s="3"/>
      <c r="AE1562" s="3"/>
      <c r="AF1562" s="10"/>
      <c r="AG1562" s="11"/>
      <c r="AH1562" s="10"/>
      <c r="AI1562" s="10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  <c r="EE1562" s="1"/>
      <c r="EF1562" s="1"/>
      <c r="EG1562" s="1"/>
      <c r="EH1562" s="1"/>
      <c r="EI1562" s="1"/>
      <c r="EJ1562" s="1"/>
      <c r="EK1562" s="1"/>
      <c r="EL1562" s="1"/>
      <c r="EM1562" s="1"/>
      <c r="EN1562" s="1"/>
      <c r="EO1562" s="1"/>
      <c r="EP1562" s="1"/>
      <c r="EQ1562" s="1"/>
      <c r="ER1562" s="1"/>
      <c r="ES1562" s="1"/>
      <c r="ET1562" s="1"/>
      <c r="EU1562" s="1"/>
      <c r="EV1562" s="1"/>
      <c r="EW1562" s="1"/>
      <c r="EX1562" s="1"/>
      <c r="EY1562" s="1"/>
    </row>
    <row r="1563" spans="1:155" x14ac:dyDescent="0.15">
      <c r="A1563" s="115"/>
      <c r="B1563" s="116"/>
      <c r="C1563" s="7"/>
      <c r="D1563" s="95"/>
      <c r="E1563" s="93"/>
      <c r="F1563" s="14"/>
      <c r="G1563" s="14"/>
      <c r="H1563" s="14"/>
      <c r="I1563" s="14"/>
      <c r="J1563" s="13"/>
      <c r="K1563" s="29"/>
      <c r="L1563" s="2"/>
      <c r="M1563" s="17"/>
      <c r="N1563" s="12"/>
      <c r="O1563" s="12"/>
      <c r="P1563" s="17"/>
      <c r="Q1563" s="14"/>
      <c r="R1563" s="20"/>
      <c r="S1563" s="14"/>
      <c r="T1563" s="4"/>
      <c r="U1563" s="29"/>
      <c r="V1563" s="10"/>
      <c r="W1563" s="10"/>
      <c r="X1563" s="10"/>
      <c r="Y1563" s="27"/>
      <c r="Z1563" s="3"/>
      <c r="AA1563" s="1"/>
      <c r="AB1563" s="10"/>
      <c r="AC1563" s="3"/>
      <c r="AD1563" s="3"/>
      <c r="AE1563" s="3"/>
      <c r="AF1563" s="10"/>
      <c r="AG1563" s="11"/>
      <c r="AH1563" s="10"/>
      <c r="AI1563" s="10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  <c r="EE1563" s="1"/>
      <c r="EF1563" s="1"/>
      <c r="EG1563" s="1"/>
      <c r="EH1563" s="1"/>
      <c r="EI1563" s="1"/>
      <c r="EJ1563" s="1"/>
      <c r="EK1563" s="1"/>
      <c r="EL1563" s="1"/>
      <c r="EM1563" s="1"/>
      <c r="EN1563" s="1"/>
      <c r="EO1563" s="1"/>
      <c r="EP1563" s="1"/>
      <c r="EQ1563" s="1"/>
      <c r="ER1563" s="1"/>
      <c r="ES1563" s="1"/>
      <c r="ET1563" s="1"/>
      <c r="EU1563" s="1"/>
      <c r="EV1563" s="1"/>
      <c r="EW1563" s="1"/>
      <c r="EX1563" s="1"/>
      <c r="EY1563" s="1"/>
    </row>
    <row r="1564" spans="1:155" x14ac:dyDescent="0.15">
      <c r="A1564" s="115"/>
      <c r="B1564" s="116"/>
      <c r="C1564" s="7"/>
      <c r="D1564" s="95"/>
      <c r="E1564" s="93"/>
      <c r="F1564" s="14"/>
      <c r="G1564" s="14"/>
      <c r="H1564" s="14"/>
      <c r="I1564" s="14"/>
      <c r="J1564" s="13"/>
      <c r="K1564" s="29"/>
      <c r="L1564" s="2"/>
      <c r="M1564" s="17"/>
      <c r="N1564" s="12"/>
      <c r="O1564" s="12"/>
      <c r="P1564" s="17"/>
      <c r="Q1564" s="14"/>
      <c r="R1564" s="20"/>
      <c r="S1564" s="14"/>
      <c r="T1564" s="4"/>
      <c r="U1564" s="29"/>
      <c r="V1564" s="10"/>
      <c r="W1564" s="10"/>
      <c r="X1564" s="10"/>
      <c r="Y1564" s="27"/>
      <c r="Z1564" s="3"/>
      <c r="AA1564" s="1"/>
      <c r="AB1564" s="10"/>
      <c r="AC1564" s="3"/>
      <c r="AD1564" s="3"/>
      <c r="AE1564" s="3"/>
      <c r="AF1564" s="10"/>
      <c r="AG1564" s="11"/>
      <c r="AH1564" s="10"/>
      <c r="AI1564" s="10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  <c r="EE1564" s="1"/>
      <c r="EF1564" s="1"/>
      <c r="EG1564" s="1"/>
      <c r="EH1564" s="1"/>
      <c r="EI1564" s="1"/>
      <c r="EJ1564" s="1"/>
      <c r="EK1564" s="1"/>
      <c r="EL1564" s="1"/>
      <c r="EM1564" s="1"/>
      <c r="EN1564" s="1"/>
      <c r="EO1564" s="1"/>
      <c r="EP1564" s="1"/>
      <c r="EQ1564" s="1"/>
      <c r="ER1564" s="1"/>
      <c r="ES1564" s="1"/>
      <c r="ET1564" s="1"/>
      <c r="EU1564" s="1"/>
      <c r="EV1564" s="1"/>
      <c r="EW1564" s="1"/>
      <c r="EX1564" s="1"/>
      <c r="EY1564" s="1"/>
    </row>
    <row r="1565" spans="1:155" x14ac:dyDescent="0.15">
      <c r="A1565" s="115"/>
      <c r="B1565" s="116"/>
      <c r="C1565" s="7"/>
      <c r="D1565" s="95"/>
      <c r="E1565" s="93"/>
      <c r="F1565" s="14"/>
      <c r="G1565" s="14"/>
      <c r="H1565" s="14"/>
      <c r="I1565" s="14"/>
      <c r="J1565" s="13"/>
      <c r="K1565" s="29"/>
      <c r="L1565" s="2"/>
      <c r="M1565" s="17"/>
      <c r="N1565" s="12"/>
      <c r="O1565" s="12"/>
      <c r="P1565" s="17"/>
      <c r="Q1565" s="14"/>
      <c r="R1565" s="20"/>
      <c r="S1565" s="14"/>
      <c r="T1565" s="4"/>
      <c r="U1565" s="29"/>
      <c r="V1565" s="10"/>
      <c r="W1565" s="10"/>
      <c r="X1565" s="10"/>
      <c r="Y1565" s="27"/>
      <c r="Z1565" s="3"/>
      <c r="AA1565" s="1"/>
      <c r="AB1565" s="10"/>
      <c r="AC1565" s="3"/>
      <c r="AD1565" s="3"/>
      <c r="AE1565" s="3"/>
      <c r="AF1565" s="10"/>
      <c r="AG1565" s="11"/>
      <c r="AH1565" s="10"/>
      <c r="AI1565" s="10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  <c r="EE1565" s="1"/>
      <c r="EF1565" s="1"/>
      <c r="EG1565" s="1"/>
      <c r="EH1565" s="1"/>
      <c r="EI1565" s="1"/>
      <c r="EJ1565" s="1"/>
      <c r="EK1565" s="1"/>
      <c r="EL1565" s="1"/>
      <c r="EM1565" s="1"/>
      <c r="EN1565" s="1"/>
      <c r="EO1565" s="1"/>
      <c r="EP1565" s="1"/>
      <c r="EQ1565" s="1"/>
      <c r="ER1565" s="1"/>
      <c r="ES1565" s="1"/>
      <c r="ET1565" s="1"/>
      <c r="EU1565" s="1"/>
      <c r="EV1565" s="1"/>
      <c r="EW1565" s="1"/>
      <c r="EX1565" s="1"/>
      <c r="EY1565" s="1"/>
    </row>
    <row r="1566" spans="1:155" x14ac:dyDescent="0.15">
      <c r="A1566" s="115"/>
      <c r="B1566" s="116"/>
      <c r="C1566" s="7"/>
      <c r="D1566" s="95"/>
      <c r="E1566" s="93"/>
      <c r="F1566" s="14"/>
      <c r="G1566" s="14"/>
      <c r="H1566" s="14"/>
      <c r="I1566" s="14"/>
      <c r="J1566" s="13"/>
      <c r="K1566" s="29"/>
      <c r="L1566" s="2"/>
      <c r="M1566" s="17"/>
      <c r="N1566" s="12"/>
      <c r="O1566" s="12"/>
      <c r="P1566" s="17"/>
      <c r="Q1566" s="14"/>
      <c r="R1566" s="20"/>
      <c r="S1566" s="14"/>
      <c r="T1566" s="4"/>
      <c r="U1566" s="29"/>
      <c r="V1566" s="10"/>
      <c r="W1566" s="10"/>
      <c r="X1566" s="10"/>
      <c r="Y1566" s="27"/>
      <c r="Z1566" s="3"/>
      <c r="AA1566" s="1"/>
      <c r="AB1566" s="10"/>
      <c r="AC1566" s="3"/>
      <c r="AD1566" s="3"/>
      <c r="AE1566" s="3"/>
      <c r="AF1566" s="10"/>
      <c r="AG1566" s="11"/>
      <c r="AH1566" s="10"/>
      <c r="AI1566" s="10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  <c r="EE1566" s="1"/>
      <c r="EF1566" s="1"/>
      <c r="EG1566" s="1"/>
      <c r="EH1566" s="1"/>
      <c r="EI1566" s="1"/>
      <c r="EJ1566" s="1"/>
      <c r="EK1566" s="1"/>
      <c r="EL1566" s="1"/>
      <c r="EM1566" s="1"/>
      <c r="EN1566" s="1"/>
      <c r="EO1566" s="1"/>
      <c r="EP1566" s="1"/>
      <c r="EQ1566" s="1"/>
      <c r="ER1566" s="1"/>
      <c r="ES1566" s="1"/>
      <c r="ET1566" s="1"/>
      <c r="EU1566" s="1"/>
      <c r="EV1566" s="1"/>
      <c r="EW1566" s="1"/>
      <c r="EX1566" s="1"/>
      <c r="EY1566" s="1"/>
    </row>
    <row r="1567" spans="1:155" x14ac:dyDescent="0.15">
      <c r="A1567" s="115"/>
      <c r="B1567" s="116"/>
      <c r="C1567" s="7"/>
      <c r="D1567" s="95"/>
      <c r="E1567" s="93"/>
      <c r="F1567" s="14"/>
      <c r="G1567" s="14"/>
      <c r="H1567" s="14"/>
      <c r="I1567" s="14"/>
      <c r="J1567" s="13"/>
      <c r="K1567" s="29"/>
      <c r="L1567" s="2"/>
      <c r="M1567" s="17"/>
      <c r="N1567" s="12"/>
      <c r="O1567" s="12"/>
      <c r="P1567" s="17"/>
      <c r="Q1567" s="14"/>
      <c r="R1567" s="20"/>
      <c r="S1567" s="14"/>
      <c r="T1567" s="4"/>
      <c r="U1567" s="29"/>
      <c r="V1567" s="10"/>
      <c r="W1567" s="10"/>
      <c r="X1567" s="10"/>
      <c r="Y1567" s="27"/>
      <c r="Z1567" s="3"/>
      <c r="AA1567" s="1"/>
      <c r="AB1567" s="10"/>
      <c r="AC1567" s="3"/>
      <c r="AD1567" s="3"/>
      <c r="AE1567" s="3"/>
      <c r="AF1567" s="10"/>
      <c r="AG1567" s="11"/>
      <c r="AH1567" s="10"/>
      <c r="AI1567" s="10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  <c r="EE1567" s="1"/>
      <c r="EF1567" s="1"/>
      <c r="EG1567" s="1"/>
      <c r="EH1567" s="1"/>
      <c r="EI1567" s="1"/>
      <c r="EJ1567" s="1"/>
      <c r="EK1567" s="1"/>
      <c r="EL1567" s="1"/>
      <c r="EM1567" s="1"/>
      <c r="EN1567" s="1"/>
      <c r="EO1567" s="1"/>
      <c r="EP1567" s="1"/>
      <c r="EQ1567" s="1"/>
      <c r="ER1567" s="1"/>
      <c r="ES1567" s="1"/>
      <c r="ET1567" s="1"/>
      <c r="EU1567" s="1"/>
      <c r="EV1567" s="1"/>
      <c r="EW1567" s="1"/>
      <c r="EX1567" s="1"/>
      <c r="EY1567" s="1"/>
    </row>
    <row r="1568" spans="1:155" x14ac:dyDescent="0.15">
      <c r="A1568" s="115"/>
      <c r="B1568" s="116"/>
      <c r="C1568" s="7"/>
      <c r="D1568" s="95"/>
      <c r="E1568" s="93"/>
      <c r="F1568" s="14"/>
      <c r="G1568" s="14"/>
      <c r="H1568" s="14"/>
      <c r="I1568" s="14"/>
      <c r="J1568" s="13"/>
      <c r="K1568" s="29"/>
      <c r="L1568" s="2"/>
      <c r="M1568" s="17"/>
      <c r="N1568" s="12"/>
      <c r="O1568" s="12"/>
      <c r="P1568" s="17"/>
      <c r="Q1568" s="14"/>
      <c r="R1568" s="20"/>
      <c r="S1568" s="14"/>
      <c r="T1568" s="4"/>
      <c r="U1568" s="29"/>
      <c r="V1568" s="10"/>
      <c r="W1568" s="10"/>
      <c r="X1568" s="10"/>
      <c r="Y1568" s="27"/>
      <c r="Z1568" s="3"/>
      <c r="AA1568" s="1"/>
      <c r="AB1568" s="10"/>
      <c r="AC1568" s="3"/>
      <c r="AD1568" s="3"/>
      <c r="AE1568" s="3"/>
      <c r="AF1568" s="10"/>
      <c r="AG1568" s="11"/>
      <c r="AH1568" s="10"/>
      <c r="AI1568" s="10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  <c r="EE1568" s="1"/>
      <c r="EF1568" s="1"/>
      <c r="EG1568" s="1"/>
      <c r="EH1568" s="1"/>
      <c r="EI1568" s="1"/>
      <c r="EJ1568" s="1"/>
      <c r="EK1568" s="1"/>
      <c r="EL1568" s="1"/>
      <c r="EM1568" s="1"/>
      <c r="EN1568" s="1"/>
      <c r="EO1568" s="1"/>
      <c r="EP1568" s="1"/>
      <c r="EQ1568" s="1"/>
      <c r="ER1568" s="1"/>
      <c r="ES1568" s="1"/>
      <c r="ET1568" s="1"/>
      <c r="EU1568" s="1"/>
      <c r="EV1568" s="1"/>
      <c r="EW1568" s="1"/>
      <c r="EX1568" s="1"/>
      <c r="EY1568" s="1"/>
    </row>
    <row r="1569" spans="1:155" x14ac:dyDescent="0.15">
      <c r="A1569" s="115"/>
      <c r="B1569" s="116"/>
      <c r="C1569" s="7"/>
      <c r="D1569" s="95"/>
      <c r="E1569" s="93"/>
      <c r="F1569" s="14"/>
      <c r="G1569" s="14"/>
      <c r="H1569" s="14"/>
      <c r="I1569" s="14"/>
      <c r="J1569" s="13"/>
      <c r="K1569" s="29"/>
      <c r="L1569" s="2"/>
      <c r="M1569" s="17"/>
      <c r="N1569" s="12"/>
      <c r="O1569" s="12"/>
      <c r="P1569" s="17"/>
      <c r="Q1569" s="14"/>
      <c r="R1569" s="20"/>
      <c r="S1569" s="14"/>
      <c r="T1569" s="4"/>
      <c r="U1569" s="29"/>
      <c r="V1569" s="10"/>
      <c r="W1569" s="10"/>
      <c r="X1569" s="10"/>
      <c r="Y1569" s="27"/>
      <c r="Z1569" s="3"/>
      <c r="AA1569" s="1"/>
      <c r="AB1569" s="10"/>
      <c r="AC1569" s="3"/>
      <c r="AD1569" s="3"/>
      <c r="AE1569" s="3"/>
      <c r="AF1569" s="10"/>
      <c r="AG1569" s="11"/>
      <c r="AH1569" s="10"/>
      <c r="AI1569" s="10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  <c r="EE1569" s="1"/>
      <c r="EF1569" s="1"/>
      <c r="EG1569" s="1"/>
      <c r="EH1569" s="1"/>
      <c r="EI1569" s="1"/>
      <c r="EJ1569" s="1"/>
      <c r="EK1569" s="1"/>
      <c r="EL1569" s="1"/>
      <c r="EM1569" s="1"/>
      <c r="EN1569" s="1"/>
      <c r="EO1569" s="1"/>
      <c r="EP1569" s="1"/>
      <c r="EQ1569" s="1"/>
      <c r="ER1569" s="1"/>
      <c r="ES1569" s="1"/>
      <c r="ET1569" s="1"/>
      <c r="EU1569" s="1"/>
      <c r="EV1569" s="1"/>
      <c r="EW1569" s="1"/>
      <c r="EX1569" s="1"/>
      <c r="EY1569" s="1"/>
    </row>
    <row r="1570" spans="1:155" x14ac:dyDescent="0.15">
      <c r="A1570" s="115"/>
      <c r="B1570" s="116"/>
      <c r="C1570" s="7"/>
      <c r="D1570" s="95"/>
      <c r="E1570" s="93"/>
      <c r="F1570" s="14"/>
      <c r="G1570" s="14"/>
      <c r="H1570" s="14"/>
      <c r="I1570" s="14"/>
      <c r="J1570" s="13"/>
      <c r="K1570" s="29"/>
      <c r="L1570" s="2"/>
      <c r="M1570" s="17"/>
      <c r="N1570" s="12"/>
      <c r="O1570" s="12"/>
      <c r="P1570" s="17"/>
      <c r="Q1570" s="14"/>
      <c r="R1570" s="20"/>
      <c r="S1570" s="14"/>
      <c r="T1570" s="4"/>
      <c r="U1570" s="29"/>
      <c r="V1570" s="10"/>
      <c r="W1570" s="10"/>
      <c r="X1570" s="10"/>
      <c r="Y1570" s="27"/>
      <c r="Z1570" s="3"/>
      <c r="AA1570" s="1"/>
      <c r="AB1570" s="10"/>
      <c r="AC1570" s="3"/>
      <c r="AD1570" s="3"/>
      <c r="AE1570" s="3"/>
      <c r="AF1570" s="10"/>
      <c r="AG1570" s="11"/>
      <c r="AH1570" s="10"/>
      <c r="AI1570" s="10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  <c r="EE1570" s="1"/>
      <c r="EF1570" s="1"/>
      <c r="EG1570" s="1"/>
      <c r="EH1570" s="1"/>
      <c r="EI1570" s="1"/>
      <c r="EJ1570" s="1"/>
      <c r="EK1570" s="1"/>
      <c r="EL1570" s="1"/>
      <c r="EM1570" s="1"/>
      <c r="EN1570" s="1"/>
      <c r="EO1570" s="1"/>
      <c r="EP1570" s="1"/>
      <c r="EQ1570" s="1"/>
      <c r="ER1570" s="1"/>
      <c r="ES1570" s="1"/>
      <c r="ET1570" s="1"/>
      <c r="EU1570" s="1"/>
      <c r="EV1570" s="1"/>
      <c r="EW1570" s="1"/>
      <c r="EX1570" s="1"/>
      <c r="EY1570" s="1"/>
    </row>
    <row r="1571" spans="1:155" x14ac:dyDescent="0.15">
      <c r="A1571" s="115"/>
      <c r="B1571" s="116"/>
      <c r="C1571" s="7"/>
      <c r="D1571" s="95"/>
      <c r="E1571" s="93"/>
      <c r="F1571" s="14"/>
      <c r="G1571" s="14"/>
      <c r="H1571" s="14"/>
      <c r="I1571" s="14"/>
      <c r="J1571" s="13"/>
      <c r="K1571" s="29"/>
      <c r="L1571" s="2"/>
      <c r="M1571" s="17"/>
      <c r="N1571" s="12"/>
      <c r="O1571" s="12"/>
      <c r="P1571" s="17"/>
      <c r="Q1571" s="14"/>
      <c r="R1571" s="20"/>
      <c r="S1571" s="14"/>
      <c r="T1571" s="4"/>
      <c r="U1571" s="29"/>
      <c r="V1571" s="10"/>
      <c r="W1571" s="10"/>
      <c r="X1571" s="10"/>
      <c r="Y1571" s="27"/>
      <c r="Z1571" s="3"/>
      <c r="AA1571" s="1"/>
      <c r="AB1571" s="10"/>
      <c r="AC1571" s="3"/>
      <c r="AD1571" s="3"/>
      <c r="AE1571" s="3"/>
      <c r="AF1571" s="10"/>
      <c r="AG1571" s="11"/>
      <c r="AH1571" s="10"/>
      <c r="AI1571" s="10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  <c r="EE1571" s="1"/>
      <c r="EF1571" s="1"/>
      <c r="EG1571" s="1"/>
      <c r="EH1571" s="1"/>
      <c r="EI1571" s="1"/>
      <c r="EJ1571" s="1"/>
      <c r="EK1571" s="1"/>
      <c r="EL1571" s="1"/>
      <c r="EM1571" s="1"/>
      <c r="EN1571" s="1"/>
      <c r="EO1571" s="1"/>
      <c r="EP1571" s="1"/>
      <c r="EQ1571" s="1"/>
      <c r="ER1571" s="1"/>
      <c r="ES1571" s="1"/>
      <c r="ET1571" s="1"/>
      <c r="EU1571" s="1"/>
      <c r="EV1571" s="1"/>
      <c r="EW1571" s="1"/>
      <c r="EX1571" s="1"/>
      <c r="EY1571" s="1"/>
    </row>
    <row r="1572" spans="1:155" x14ac:dyDescent="0.15">
      <c r="A1572" s="115"/>
      <c r="B1572" s="116"/>
      <c r="C1572" s="7"/>
      <c r="D1572" s="95"/>
      <c r="E1572" s="93"/>
      <c r="F1572" s="14"/>
      <c r="G1572" s="14"/>
      <c r="H1572" s="14"/>
      <c r="I1572" s="14"/>
      <c r="J1572" s="13"/>
      <c r="K1572" s="29"/>
      <c r="L1572" s="2"/>
      <c r="M1572" s="17"/>
      <c r="N1572" s="12"/>
      <c r="O1572" s="12"/>
      <c r="P1572" s="17"/>
      <c r="Q1572" s="14"/>
      <c r="R1572" s="20"/>
      <c r="S1572" s="14"/>
      <c r="T1572" s="4"/>
      <c r="U1572" s="29"/>
      <c r="V1572" s="10"/>
      <c r="W1572" s="10"/>
      <c r="X1572" s="10"/>
      <c r="Y1572" s="27"/>
      <c r="Z1572" s="3"/>
      <c r="AA1572" s="1"/>
      <c r="AB1572" s="10"/>
      <c r="AC1572" s="3"/>
      <c r="AD1572" s="3"/>
      <c r="AE1572" s="3"/>
      <c r="AF1572" s="10"/>
      <c r="AG1572" s="11"/>
      <c r="AH1572" s="10"/>
      <c r="AI1572" s="10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  <c r="EE1572" s="1"/>
      <c r="EF1572" s="1"/>
      <c r="EG1572" s="1"/>
      <c r="EH1572" s="1"/>
      <c r="EI1572" s="1"/>
      <c r="EJ1572" s="1"/>
      <c r="EK1572" s="1"/>
      <c r="EL1572" s="1"/>
      <c r="EM1572" s="1"/>
      <c r="EN1572" s="1"/>
      <c r="EO1572" s="1"/>
      <c r="EP1572" s="1"/>
      <c r="EQ1572" s="1"/>
      <c r="ER1572" s="1"/>
      <c r="ES1572" s="1"/>
      <c r="ET1572" s="1"/>
      <c r="EU1572" s="1"/>
      <c r="EV1572" s="1"/>
      <c r="EW1572" s="1"/>
      <c r="EX1572" s="1"/>
      <c r="EY1572" s="1"/>
    </row>
    <row r="1573" spans="1:155" x14ac:dyDescent="0.15">
      <c r="A1573" s="115"/>
      <c r="B1573" s="116"/>
      <c r="C1573" s="7"/>
      <c r="D1573" s="95"/>
      <c r="E1573" s="93"/>
      <c r="F1573" s="14"/>
      <c r="G1573" s="14"/>
      <c r="H1573" s="14"/>
      <c r="I1573" s="14"/>
      <c r="J1573" s="13"/>
      <c r="K1573" s="29"/>
      <c r="L1573" s="2"/>
      <c r="M1573" s="17"/>
      <c r="N1573" s="12"/>
      <c r="O1573" s="12"/>
      <c r="P1573" s="17"/>
      <c r="Q1573" s="14"/>
      <c r="R1573" s="20"/>
      <c r="S1573" s="14"/>
      <c r="T1573" s="4"/>
      <c r="U1573" s="29"/>
      <c r="V1573" s="10"/>
      <c r="W1573" s="10"/>
      <c r="X1573" s="10"/>
      <c r="Y1573" s="27"/>
      <c r="Z1573" s="3"/>
      <c r="AA1573" s="1"/>
      <c r="AB1573" s="10"/>
      <c r="AC1573" s="3"/>
      <c r="AD1573" s="3"/>
      <c r="AE1573" s="3"/>
      <c r="AF1573" s="10"/>
      <c r="AG1573" s="11"/>
      <c r="AH1573" s="10"/>
      <c r="AI1573" s="10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  <c r="EE1573" s="1"/>
      <c r="EF1573" s="1"/>
      <c r="EG1573" s="1"/>
      <c r="EH1573" s="1"/>
      <c r="EI1573" s="1"/>
      <c r="EJ1573" s="1"/>
      <c r="EK1573" s="1"/>
      <c r="EL1573" s="1"/>
      <c r="EM1573" s="1"/>
      <c r="EN1573" s="1"/>
      <c r="EO1573" s="1"/>
      <c r="EP1573" s="1"/>
      <c r="EQ1573" s="1"/>
      <c r="ER1573" s="1"/>
      <c r="ES1573" s="1"/>
      <c r="ET1573" s="1"/>
      <c r="EU1573" s="1"/>
      <c r="EV1573" s="1"/>
      <c r="EW1573" s="1"/>
      <c r="EX1573" s="1"/>
      <c r="EY1573" s="1"/>
    </row>
    <row r="1574" spans="1:155" x14ac:dyDescent="0.15">
      <c r="A1574" s="115"/>
      <c r="B1574" s="116"/>
      <c r="C1574" s="7"/>
      <c r="D1574" s="95"/>
      <c r="E1574" s="93"/>
      <c r="F1574" s="14"/>
      <c r="G1574" s="14"/>
      <c r="H1574" s="14"/>
      <c r="I1574" s="14"/>
      <c r="J1574" s="13"/>
      <c r="K1574" s="29"/>
      <c r="L1574" s="2"/>
      <c r="M1574" s="17"/>
      <c r="N1574" s="12"/>
      <c r="O1574" s="12"/>
      <c r="P1574" s="17"/>
      <c r="Q1574" s="14"/>
      <c r="R1574" s="20"/>
      <c r="S1574" s="14"/>
      <c r="T1574" s="4"/>
      <c r="U1574" s="29"/>
      <c r="V1574" s="10"/>
      <c r="W1574" s="10"/>
      <c r="X1574" s="10"/>
      <c r="Y1574" s="27"/>
      <c r="Z1574" s="3"/>
      <c r="AA1574" s="1"/>
      <c r="AB1574" s="10"/>
      <c r="AC1574" s="3"/>
      <c r="AD1574" s="3"/>
      <c r="AE1574" s="3"/>
      <c r="AF1574" s="10"/>
      <c r="AG1574" s="11"/>
      <c r="AH1574" s="10"/>
      <c r="AI1574" s="10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  <c r="EE1574" s="1"/>
      <c r="EF1574" s="1"/>
      <c r="EG1574" s="1"/>
      <c r="EH1574" s="1"/>
      <c r="EI1574" s="1"/>
      <c r="EJ1574" s="1"/>
      <c r="EK1574" s="1"/>
      <c r="EL1574" s="1"/>
      <c r="EM1574" s="1"/>
      <c r="EN1574" s="1"/>
      <c r="EO1574" s="1"/>
      <c r="EP1574" s="1"/>
      <c r="EQ1574" s="1"/>
      <c r="ER1574" s="1"/>
      <c r="ES1574" s="1"/>
      <c r="ET1574" s="1"/>
      <c r="EU1574" s="1"/>
      <c r="EV1574" s="1"/>
      <c r="EW1574" s="1"/>
      <c r="EX1574" s="1"/>
      <c r="EY1574" s="1"/>
    </row>
    <row r="1575" spans="1:155" x14ac:dyDescent="0.15">
      <c r="A1575" s="115"/>
      <c r="B1575" s="116"/>
      <c r="C1575" s="7"/>
      <c r="D1575" s="95"/>
      <c r="E1575" s="93"/>
      <c r="F1575" s="14"/>
      <c r="G1575" s="14"/>
      <c r="H1575" s="14"/>
      <c r="I1575" s="14"/>
      <c r="J1575" s="13"/>
      <c r="K1575" s="29"/>
      <c r="L1575" s="2"/>
      <c r="M1575" s="17"/>
      <c r="N1575" s="12"/>
      <c r="O1575" s="12"/>
      <c r="P1575" s="17"/>
      <c r="Q1575" s="14"/>
      <c r="R1575" s="20"/>
      <c r="S1575" s="14"/>
      <c r="T1575" s="4"/>
      <c r="U1575" s="29"/>
      <c r="V1575" s="10"/>
      <c r="W1575" s="10"/>
      <c r="X1575" s="10"/>
      <c r="Y1575" s="27"/>
      <c r="Z1575" s="3"/>
      <c r="AA1575" s="1"/>
      <c r="AB1575" s="10"/>
      <c r="AC1575" s="3"/>
      <c r="AD1575" s="3"/>
      <c r="AE1575" s="3"/>
      <c r="AF1575" s="10"/>
      <c r="AG1575" s="11"/>
      <c r="AH1575" s="10"/>
      <c r="AI1575" s="10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  <c r="EE1575" s="1"/>
      <c r="EF1575" s="1"/>
      <c r="EG1575" s="1"/>
      <c r="EH1575" s="1"/>
      <c r="EI1575" s="1"/>
      <c r="EJ1575" s="1"/>
      <c r="EK1575" s="1"/>
      <c r="EL1575" s="1"/>
      <c r="EM1575" s="1"/>
      <c r="EN1575" s="1"/>
      <c r="EO1575" s="1"/>
      <c r="EP1575" s="1"/>
      <c r="EQ1575" s="1"/>
      <c r="ER1575" s="1"/>
      <c r="ES1575" s="1"/>
      <c r="ET1575" s="1"/>
      <c r="EU1575" s="1"/>
      <c r="EV1575" s="1"/>
      <c r="EW1575" s="1"/>
      <c r="EX1575" s="1"/>
      <c r="EY1575" s="1"/>
    </row>
    <row r="1576" spans="1:155" x14ac:dyDescent="0.15">
      <c r="A1576" s="115"/>
      <c r="B1576" s="116"/>
      <c r="C1576" s="7"/>
      <c r="D1576" s="95"/>
      <c r="E1576" s="93"/>
      <c r="F1576" s="14"/>
      <c r="G1576" s="14"/>
      <c r="H1576" s="14"/>
      <c r="I1576" s="14"/>
      <c r="J1576" s="13"/>
      <c r="K1576" s="29"/>
      <c r="L1576" s="2"/>
      <c r="M1576" s="17"/>
      <c r="N1576" s="12"/>
      <c r="O1576" s="12"/>
      <c r="P1576" s="17"/>
      <c r="Q1576" s="14"/>
      <c r="R1576" s="20"/>
      <c r="S1576" s="14"/>
      <c r="T1576" s="4"/>
      <c r="U1576" s="29"/>
      <c r="V1576" s="10"/>
      <c r="W1576" s="10"/>
      <c r="X1576" s="10"/>
      <c r="Y1576" s="27"/>
      <c r="Z1576" s="3"/>
      <c r="AA1576" s="1"/>
      <c r="AB1576" s="10"/>
      <c r="AC1576" s="3"/>
      <c r="AD1576" s="3"/>
      <c r="AE1576" s="3"/>
      <c r="AF1576" s="10"/>
      <c r="AG1576" s="11"/>
      <c r="AH1576" s="10"/>
      <c r="AI1576" s="10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  <c r="EE1576" s="1"/>
      <c r="EF1576" s="1"/>
      <c r="EG1576" s="1"/>
      <c r="EH1576" s="1"/>
      <c r="EI1576" s="1"/>
      <c r="EJ1576" s="1"/>
      <c r="EK1576" s="1"/>
      <c r="EL1576" s="1"/>
      <c r="EM1576" s="1"/>
      <c r="EN1576" s="1"/>
      <c r="EO1576" s="1"/>
      <c r="EP1576" s="1"/>
      <c r="EQ1576" s="1"/>
      <c r="ER1576" s="1"/>
      <c r="ES1576" s="1"/>
      <c r="ET1576" s="1"/>
      <c r="EU1576" s="1"/>
      <c r="EV1576" s="1"/>
      <c r="EW1576" s="1"/>
      <c r="EX1576" s="1"/>
      <c r="EY1576" s="1"/>
    </row>
    <row r="1577" spans="1:155" x14ac:dyDescent="0.15">
      <c r="A1577" s="115"/>
      <c r="B1577" s="116"/>
      <c r="C1577" s="7"/>
      <c r="D1577" s="95"/>
      <c r="E1577" s="93"/>
      <c r="F1577" s="14"/>
      <c r="G1577" s="14"/>
      <c r="H1577" s="14"/>
      <c r="I1577" s="14"/>
      <c r="J1577" s="13"/>
      <c r="K1577" s="29"/>
      <c r="L1577" s="2"/>
      <c r="M1577" s="17"/>
      <c r="N1577" s="12"/>
      <c r="O1577" s="12"/>
      <c r="P1577" s="17"/>
      <c r="Q1577" s="14"/>
      <c r="R1577" s="20"/>
      <c r="S1577" s="14"/>
      <c r="T1577" s="4"/>
      <c r="U1577" s="29"/>
      <c r="V1577" s="10"/>
      <c r="W1577" s="10"/>
      <c r="X1577" s="10"/>
      <c r="Y1577" s="27"/>
      <c r="Z1577" s="3"/>
      <c r="AA1577" s="1"/>
      <c r="AB1577" s="10"/>
      <c r="AC1577" s="3"/>
      <c r="AD1577" s="3"/>
      <c r="AE1577" s="3"/>
      <c r="AF1577" s="10"/>
      <c r="AG1577" s="11"/>
      <c r="AH1577" s="10"/>
      <c r="AI1577" s="10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  <c r="EE1577" s="1"/>
      <c r="EF1577" s="1"/>
      <c r="EG1577" s="1"/>
      <c r="EH1577" s="1"/>
      <c r="EI1577" s="1"/>
      <c r="EJ1577" s="1"/>
      <c r="EK1577" s="1"/>
      <c r="EL1577" s="1"/>
      <c r="EM1577" s="1"/>
      <c r="EN1577" s="1"/>
      <c r="EO1577" s="1"/>
      <c r="EP1577" s="1"/>
      <c r="EQ1577" s="1"/>
      <c r="ER1577" s="1"/>
      <c r="ES1577" s="1"/>
      <c r="ET1577" s="1"/>
      <c r="EU1577" s="1"/>
      <c r="EV1577" s="1"/>
      <c r="EW1577" s="1"/>
      <c r="EX1577" s="1"/>
      <c r="EY1577" s="1"/>
    </row>
    <row r="1578" spans="1:155" x14ac:dyDescent="0.15">
      <c r="A1578" s="115"/>
      <c r="B1578" s="116"/>
      <c r="C1578" s="7"/>
      <c r="D1578" s="95"/>
      <c r="E1578" s="93"/>
      <c r="F1578" s="14"/>
      <c r="G1578" s="14"/>
      <c r="H1578" s="14"/>
      <c r="I1578" s="14"/>
      <c r="J1578" s="13"/>
      <c r="K1578" s="29"/>
      <c r="L1578" s="2"/>
      <c r="M1578" s="17"/>
      <c r="N1578" s="12"/>
      <c r="O1578" s="12"/>
      <c r="P1578" s="17"/>
      <c r="Q1578" s="14"/>
      <c r="R1578" s="20"/>
      <c r="S1578" s="14"/>
      <c r="T1578" s="4"/>
      <c r="U1578" s="29"/>
      <c r="V1578" s="10"/>
      <c r="W1578" s="10"/>
      <c r="X1578" s="10"/>
      <c r="Y1578" s="27"/>
      <c r="Z1578" s="3"/>
      <c r="AA1578" s="1"/>
      <c r="AB1578" s="10"/>
      <c r="AC1578" s="3"/>
      <c r="AD1578" s="3"/>
      <c r="AE1578" s="3"/>
      <c r="AF1578" s="10"/>
      <c r="AG1578" s="11"/>
      <c r="AH1578" s="10"/>
      <c r="AI1578" s="10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  <c r="EE1578" s="1"/>
      <c r="EF1578" s="1"/>
      <c r="EG1578" s="1"/>
      <c r="EH1578" s="1"/>
      <c r="EI1578" s="1"/>
      <c r="EJ1578" s="1"/>
      <c r="EK1578" s="1"/>
      <c r="EL1578" s="1"/>
      <c r="EM1578" s="1"/>
      <c r="EN1578" s="1"/>
      <c r="EO1578" s="1"/>
      <c r="EP1578" s="1"/>
      <c r="EQ1578" s="1"/>
      <c r="ER1578" s="1"/>
      <c r="ES1578" s="1"/>
      <c r="ET1578" s="1"/>
      <c r="EU1578" s="1"/>
      <c r="EV1578" s="1"/>
      <c r="EW1578" s="1"/>
      <c r="EX1578" s="1"/>
      <c r="EY1578" s="1"/>
    </row>
    <row r="1579" spans="1:155" x14ac:dyDescent="0.15">
      <c r="A1579" s="115"/>
      <c r="B1579" s="116"/>
      <c r="C1579" s="7"/>
      <c r="D1579" s="95"/>
      <c r="E1579" s="93"/>
      <c r="F1579" s="14"/>
      <c r="G1579" s="14"/>
      <c r="H1579" s="14"/>
      <c r="I1579" s="14"/>
      <c r="J1579" s="13"/>
      <c r="K1579" s="29"/>
      <c r="L1579" s="2"/>
      <c r="M1579" s="17"/>
      <c r="N1579" s="12"/>
      <c r="O1579" s="12"/>
      <c r="P1579" s="17"/>
      <c r="Q1579" s="14"/>
      <c r="R1579" s="20"/>
      <c r="S1579" s="14"/>
      <c r="T1579" s="4"/>
      <c r="U1579" s="29"/>
      <c r="V1579" s="10"/>
      <c r="W1579" s="10"/>
      <c r="X1579" s="10"/>
      <c r="Y1579" s="27"/>
      <c r="Z1579" s="3"/>
      <c r="AA1579" s="1"/>
      <c r="AB1579" s="10"/>
      <c r="AC1579" s="3"/>
      <c r="AD1579" s="3"/>
      <c r="AE1579" s="3"/>
      <c r="AF1579" s="10"/>
      <c r="AG1579" s="11"/>
      <c r="AH1579" s="10"/>
      <c r="AI1579" s="10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  <c r="EE1579" s="1"/>
      <c r="EF1579" s="1"/>
      <c r="EG1579" s="1"/>
      <c r="EH1579" s="1"/>
      <c r="EI1579" s="1"/>
      <c r="EJ1579" s="1"/>
      <c r="EK1579" s="1"/>
      <c r="EL1579" s="1"/>
      <c r="EM1579" s="1"/>
      <c r="EN1579" s="1"/>
      <c r="EO1579" s="1"/>
      <c r="EP1579" s="1"/>
      <c r="EQ1579" s="1"/>
      <c r="ER1579" s="1"/>
      <c r="ES1579" s="1"/>
      <c r="ET1579" s="1"/>
      <c r="EU1579" s="1"/>
      <c r="EV1579" s="1"/>
      <c r="EW1579" s="1"/>
      <c r="EX1579" s="1"/>
      <c r="EY1579" s="1"/>
    </row>
    <row r="1580" spans="1:155" x14ac:dyDescent="0.15">
      <c r="A1580" s="115"/>
      <c r="B1580" s="116"/>
      <c r="C1580" s="7"/>
      <c r="D1580" s="95"/>
      <c r="E1580" s="93"/>
      <c r="F1580" s="14"/>
      <c r="G1580" s="14"/>
      <c r="H1580" s="14"/>
      <c r="I1580" s="14"/>
      <c r="J1580" s="13"/>
      <c r="K1580" s="29"/>
      <c r="L1580" s="2"/>
      <c r="M1580" s="17"/>
      <c r="N1580" s="12"/>
      <c r="O1580" s="12"/>
      <c r="P1580" s="17"/>
      <c r="Q1580" s="14"/>
      <c r="R1580" s="20"/>
      <c r="S1580" s="14"/>
      <c r="T1580" s="4"/>
      <c r="U1580" s="29"/>
      <c r="V1580" s="10"/>
      <c r="W1580" s="10"/>
      <c r="X1580" s="10"/>
      <c r="Y1580" s="27"/>
      <c r="Z1580" s="3"/>
      <c r="AA1580" s="1"/>
      <c r="AB1580" s="10"/>
      <c r="AC1580" s="3"/>
      <c r="AD1580" s="3"/>
      <c r="AE1580" s="3"/>
      <c r="AF1580" s="10"/>
      <c r="AG1580" s="11"/>
      <c r="AH1580" s="10"/>
      <c r="AI1580" s="10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  <c r="EE1580" s="1"/>
      <c r="EF1580" s="1"/>
      <c r="EG1580" s="1"/>
      <c r="EH1580" s="1"/>
      <c r="EI1580" s="1"/>
      <c r="EJ1580" s="1"/>
      <c r="EK1580" s="1"/>
      <c r="EL1580" s="1"/>
      <c r="EM1580" s="1"/>
      <c r="EN1580" s="1"/>
      <c r="EO1580" s="1"/>
      <c r="EP1580" s="1"/>
      <c r="EQ1580" s="1"/>
      <c r="ER1580" s="1"/>
      <c r="ES1580" s="1"/>
      <c r="ET1580" s="1"/>
      <c r="EU1580" s="1"/>
      <c r="EV1580" s="1"/>
      <c r="EW1580" s="1"/>
      <c r="EX1580" s="1"/>
      <c r="EY1580" s="1"/>
    </row>
    <row r="1581" spans="1:155" x14ac:dyDescent="0.15">
      <c r="A1581" s="115"/>
      <c r="B1581" s="116"/>
      <c r="C1581" s="7"/>
      <c r="D1581" s="95"/>
      <c r="E1581" s="93"/>
      <c r="F1581" s="14"/>
      <c r="G1581" s="14"/>
      <c r="H1581" s="14"/>
      <c r="I1581" s="14"/>
      <c r="J1581" s="13"/>
      <c r="K1581" s="29"/>
      <c r="L1581" s="2"/>
      <c r="M1581" s="17"/>
      <c r="N1581" s="12"/>
      <c r="O1581" s="12"/>
      <c r="P1581" s="17"/>
      <c r="Q1581" s="14"/>
      <c r="R1581" s="20"/>
      <c r="S1581" s="14"/>
      <c r="T1581" s="4"/>
      <c r="U1581" s="29"/>
      <c r="V1581" s="10"/>
      <c r="W1581" s="10"/>
      <c r="X1581" s="10"/>
      <c r="Y1581" s="27"/>
      <c r="Z1581" s="3"/>
      <c r="AA1581" s="1"/>
      <c r="AB1581" s="10"/>
      <c r="AC1581" s="3"/>
      <c r="AD1581" s="3"/>
      <c r="AE1581" s="3"/>
      <c r="AF1581" s="10"/>
      <c r="AG1581" s="11"/>
      <c r="AH1581" s="10"/>
      <c r="AI1581" s="10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  <c r="EE1581" s="1"/>
      <c r="EF1581" s="1"/>
      <c r="EG1581" s="1"/>
      <c r="EH1581" s="1"/>
      <c r="EI1581" s="1"/>
      <c r="EJ1581" s="1"/>
      <c r="EK1581" s="1"/>
      <c r="EL1581" s="1"/>
      <c r="EM1581" s="1"/>
      <c r="EN1581" s="1"/>
      <c r="EO1581" s="1"/>
      <c r="EP1581" s="1"/>
      <c r="EQ1581" s="1"/>
      <c r="ER1581" s="1"/>
      <c r="ES1581" s="1"/>
      <c r="ET1581" s="1"/>
      <c r="EU1581" s="1"/>
      <c r="EV1581" s="1"/>
      <c r="EW1581" s="1"/>
      <c r="EX1581" s="1"/>
      <c r="EY1581" s="1"/>
    </row>
    <row r="1582" spans="1:155" x14ac:dyDescent="0.15">
      <c r="A1582" s="115"/>
      <c r="B1582" s="116"/>
      <c r="C1582" s="7"/>
      <c r="D1582" s="95"/>
      <c r="E1582" s="93"/>
      <c r="F1582" s="14"/>
      <c r="G1582" s="14"/>
      <c r="H1582" s="14"/>
      <c r="I1582" s="14"/>
      <c r="J1582" s="13"/>
      <c r="K1582" s="29"/>
      <c r="L1582" s="2"/>
      <c r="M1582" s="17"/>
      <c r="N1582" s="12"/>
      <c r="O1582" s="12"/>
      <c r="P1582" s="17"/>
      <c r="Q1582" s="14"/>
      <c r="R1582" s="20"/>
      <c r="S1582" s="14"/>
      <c r="T1582" s="4"/>
      <c r="U1582" s="29"/>
      <c r="V1582" s="10"/>
      <c r="W1582" s="10"/>
      <c r="X1582" s="10"/>
      <c r="Y1582" s="27"/>
      <c r="Z1582" s="3"/>
      <c r="AA1582" s="1"/>
      <c r="AB1582" s="10"/>
      <c r="AC1582" s="3"/>
      <c r="AD1582" s="3"/>
      <c r="AE1582" s="3"/>
      <c r="AF1582" s="10"/>
      <c r="AG1582" s="11"/>
      <c r="AH1582" s="10"/>
      <c r="AI1582" s="10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  <c r="EE1582" s="1"/>
      <c r="EF1582" s="1"/>
      <c r="EG1582" s="1"/>
      <c r="EH1582" s="1"/>
      <c r="EI1582" s="1"/>
      <c r="EJ1582" s="1"/>
      <c r="EK1582" s="1"/>
      <c r="EL1582" s="1"/>
      <c r="EM1582" s="1"/>
      <c r="EN1582" s="1"/>
      <c r="EO1582" s="1"/>
      <c r="EP1582" s="1"/>
      <c r="EQ1582" s="1"/>
      <c r="ER1582" s="1"/>
      <c r="ES1582" s="1"/>
      <c r="ET1582" s="1"/>
      <c r="EU1582" s="1"/>
      <c r="EV1582" s="1"/>
      <c r="EW1582" s="1"/>
      <c r="EX1582" s="1"/>
      <c r="EY1582" s="1"/>
    </row>
    <row r="1583" spans="1:155" x14ac:dyDescent="0.15">
      <c r="A1583" s="115"/>
      <c r="B1583" s="116"/>
      <c r="C1583" s="7"/>
      <c r="D1583" s="95"/>
      <c r="E1583" s="93"/>
      <c r="F1583" s="14"/>
      <c r="G1583" s="14"/>
      <c r="H1583" s="14"/>
      <c r="I1583" s="14"/>
      <c r="J1583" s="13"/>
      <c r="K1583" s="29"/>
      <c r="L1583" s="2"/>
      <c r="M1583" s="17"/>
      <c r="N1583" s="12"/>
      <c r="O1583" s="12"/>
      <c r="P1583" s="17"/>
      <c r="Q1583" s="14"/>
      <c r="R1583" s="20"/>
      <c r="S1583" s="14"/>
      <c r="T1583" s="4"/>
      <c r="U1583" s="29"/>
      <c r="V1583" s="10"/>
      <c r="W1583" s="10"/>
      <c r="X1583" s="10"/>
      <c r="Y1583" s="27"/>
      <c r="Z1583" s="3"/>
      <c r="AA1583" s="1"/>
      <c r="AB1583" s="10"/>
      <c r="AC1583" s="3"/>
      <c r="AD1583" s="3"/>
      <c r="AE1583" s="3"/>
      <c r="AF1583" s="10"/>
      <c r="AG1583" s="11"/>
      <c r="AH1583" s="10"/>
      <c r="AI1583" s="10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  <c r="EE1583" s="1"/>
      <c r="EF1583" s="1"/>
      <c r="EG1583" s="1"/>
      <c r="EH1583" s="1"/>
      <c r="EI1583" s="1"/>
      <c r="EJ1583" s="1"/>
      <c r="EK1583" s="1"/>
      <c r="EL1583" s="1"/>
      <c r="EM1583" s="1"/>
      <c r="EN1583" s="1"/>
      <c r="EO1583" s="1"/>
      <c r="EP1583" s="1"/>
      <c r="EQ1583" s="1"/>
      <c r="ER1583" s="1"/>
      <c r="ES1583" s="1"/>
      <c r="ET1583" s="1"/>
      <c r="EU1583" s="1"/>
      <c r="EV1583" s="1"/>
      <c r="EW1583" s="1"/>
      <c r="EX1583" s="1"/>
      <c r="EY1583" s="1"/>
    </row>
    <row r="1584" spans="1:155" x14ac:dyDescent="0.15">
      <c r="A1584" s="115"/>
      <c r="B1584" s="116"/>
      <c r="C1584" s="7"/>
      <c r="D1584" s="95"/>
      <c r="E1584" s="93"/>
      <c r="F1584" s="14"/>
      <c r="G1584" s="14"/>
      <c r="H1584" s="14"/>
      <c r="I1584" s="14"/>
      <c r="J1584" s="13"/>
      <c r="K1584" s="29"/>
      <c r="L1584" s="2"/>
      <c r="M1584" s="17"/>
      <c r="N1584" s="12"/>
      <c r="O1584" s="12"/>
      <c r="P1584" s="17"/>
      <c r="Q1584" s="14"/>
      <c r="R1584" s="20"/>
      <c r="S1584" s="14"/>
      <c r="T1584" s="4"/>
      <c r="U1584" s="29"/>
      <c r="V1584" s="10"/>
      <c r="W1584" s="10"/>
      <c r="X1584" s="10"/>
      <c r="Y1584" s="27"/>
      <c r="Z1584" s="3"/>
      <c r="AA1584" s="1"/>
      <c r="AB1584" s="10"/>
      <c r="AC1584" s="3"/>
      <c r="AD1584" s="3"/>
      <c r="AE1584" s="3"/>
      <c r="AF1584" s="10"/>
      <c r="AG1584" s="11"/>
      <c r="AH1584" s="10"/>
      <c r="AI1584" s="10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  <c r="EE1584" s="1"/>
      <c r="EF1584" s="1"/>
      <c r="EG1584" s="1"/>
      <c r="EH1584" s="1"/>
      <c r="EI1584" s="1"/>
      <c r="EJ1584" s="1"/>
      <c r="EK1584" s="1"/>
      <c r="EL1584" s="1"/>
      <c r="EM1584" s="1"/>
      <c r="EN1584" s="1"/>
      <c r="EO1584" s="1"/>
      <c r="EP1584" s="1"/>
      <c r="EQ1584" s="1"/>
      <c r="ER1584" s="1"/>
      <c r="ES1584" s="1"/>
      <c r="ET1584" s="1"/>
      <c r="EU1584" s="1"/>
      <c r="EV1584" s="1"/>
      <c r="EW1584" s="1"/>
      <c r="EX1584" s="1"/>
      <c r="EY1584" s="1"/>
    </row>
    <row r="1585" spans="1:155" x14ac:dyDescent="0.15">
      <c r="A1585" s="115"/>
      <c r="B1585" s="116"/>
      <c r="C1585" s="7"/>
      <c r="D1585" s="95"/>
      <c r="E1585" s="93"/>
      <c r="F1585" s="14"/>
      <c r="G1585" s="14"/>
      <c r="H1585" s="14"/>
      <c r="I1585" s="14"/>
      <c r="J1585" s="13"/>
      <c r="K1585" s="29"/>
      <c r="L1585" s="2"/>
      <c r="M1585" s="17"/>
      <c r="N1585" s="12"/>
      <c r="O1585" s="12"/>
      <c r="P1585" s="17"/>
      <c r="Q1585" s="14"/>
      <c r="R1585" s="20"/>
      <c r="S1585" s="14"/>
      <c r="T1585" s="4"/>
      <c r="U1585" s="29"/>
      <c r="V1585" s="10"/>
      <c r="W1585" s="10"/>
      <c r="X1585" s="10"/>
      <c r="Y1585" s="27"/>
      <c r="Z1585" s="3"/>
      <c r="AA1585" s="1"/>
      <c r="AB1585" s="10"/>
      <c r="AC1585" s="3"/>
      <c r="AD1585" s="3"/>
      <c r="AE1585" s="3"/>
      <c r="AF1585" s="10"/>
      <c r="AG1585" s="11"/>
      <c r="AH1585" s="10"/>
      <c r="AI1585" s="10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  <c r="EE1585" s="1"/>
      <c r="EF1585" s="1"/>
      <c r="EG1585" s="1"/>
      <c r="EH1585" s="1"/>
      <c r="EI1585" s="1"/>
      <c r="EJ1585" s="1"/>
      <c r="EK1585" s="1"/>
      <c r="EL1585" s="1"/>
      <c r="EM1585" s="1"/>
      <c r="EN1585" s="1"/>
      <c r="EO1585" s="1"/>
      <c r="EP1585" s="1"/>
      <c r="EQ1585" s="1"/>
      <c r="ER1585" s="1"/>
      <c r="ES1585" s="1"/>
      <c r="ET1585" s="1"/>
      <c r="EU1585" s="1"/>
      <c r="EV1585" s="1"/>
      <c r="EW1585" s="1"/>
      <c r="EX1585" s="1"/>
      <c r="EY1585" s="1"/>
    </row>
    <row r="1586" spans="1:155" x14ac:dyDescent="0.15">
      <c r="A1586" s="115"/>
      <c r="B1586" s="116"/>
      <c r="C1586" s="7"/>
      <c r="D1586" s="95"/>
      <c r="E1586" s="93"/>
      <c r="F1586" s="14"/>
      <c r="G1586" s="14"/>
      <c r="H1586" s="14"/>
      <c r="I1586" s="14"/>
      <c r="J1586" s="13"/>
      <c r="K1586" s="29"/>
      <c r="L1586" s="2"/>
      <c r="M1586" s="17"/>
      <c r="N1586" s="12"/>
      <c r="O1586" s="12"/>
      <c r="P1586" s="17"/>
      <c r="Q1586" s="14"/>
      <c r="R1586" s="20"/>
      <c r="S1586" s="14"/>
      <c r="T1586" s="4"/>
      <c r="U1586" s="29"/>
      <c r="V1586" s="10"/>
      <c r="W1586" s="10"/>
      <c r="X1586" s="10"/>
      <c r="Y1586" s="27"/>
      <c r="Z1586" s="3"/>
      <c r="AA1586" s="1"/>
      <c r="AB1586" s="10"/>
      <c r="AC1586" s="3"/>
      <c r="AD1586" s="3"/>
      <c r="AE1586" s="3"/>
      <c r="AF1586" s="10"/>
      <c r="AG1586" s="11"/>
      <c r="AH1586" s="10"/>
      <c r="AI1586" s="10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  <c r="EE1586" s="1"/>
      <c r="EF1586" s="1"/>
      <c r="EG1586" s="1"/>
      <c r="EH1586" s="1"/>
      <c r="EI1586" s="1"/>
      <c r="EJ1586" s="1"/>
      <c r="EK1586" s="1"/>
      <c r="EL1586" s="1"/>
      <c r="EM1586" s="1"/>
      <c r="EN1586" s="1"/>
      <c r="EO1586" s="1"/>
      <c r="EP1586" s="1"/>
      <c r="EQ1586" s="1"/>
      <c r="ER1586" s="1"/>
      <c r="ES1586" s="1"/>
      <c r="ET1586" s="1"/>
      <c r="EU1586" s="1"/>
      <c r="EV1586" s="1"/>
      <c r="EW1586" s="1"/>
      <c r="EX1586" s="1"/>
      <c r="EY1586" s="1"/>
    </row>
    <row r="1587" spans="1:155" x14ac:dyDescent="0.15">
      <c r="A1587" s="115"/>
      <c r="B1587" s="116"/>
      <c r="C1587" s="7"/>
      <c r="D1587" s="95"/>
      <c r="E1587" s="93"/>
      <c r="F1587" s="14"/>
      <c r="G1587" s="14"/>
      <c r="H1587" s="14"/>
      <c r="I1587" s="14"/>
      <c r="J1587" s="13"/>
      <c r="K1587" s="29"/>
      <c r="L1587" s="2"/>
      <c r="M1587" s="17"/>
      <c r="N1587" s="12"/>
      <c r="O1587" s="12"/>
      <c r="P1587" s="17"/>
      <c r="Q1587" s="14"/>
      <c r="R1587" s="20"/>
      <c r="S1587" s="14"/>
      <c r="T1587" s="4"/>
      <c r="U1587" s="29"/>
      <c r="V1587" s="10"/>
      <c r="W1587" s="10"/>
      <c r="X1587" s="10"/>
      <c r="Y1587" s="27"/>
      <c r="Z1587" s="3"/>
      <c r="AA1587" s="1"/>
      <c r="AB1587" s="10"/>
      <c r="AC1587" s="3"/>
      <c r="AD1587" s="3"/>
      <c r="AE1587" s="3"/>
      <c r="AF1587" s="10"/>
      <c r="AG1587" s="11"/>
      <c r="AH1587" s="10"/>
      <c r="AI1587" s="10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  <c r="EE1587" s="1"/>
      <c r="EF1587" s="1"/>
      <c r="EG1587" s="1"/>
      <c r="EH1587" s="1"/>
      <c r="EI1587" s="1"/>
      <c r="EJ1587" s="1"/>
      <c r="EK1587" s="1"/>
      <c r="EL1587" s="1"/>
      <c r="EM1587" s="1"/>
      <c r="EN1587" s="1"/>
      <c r="EO1587" s="1"/>
      <c r="EP1587" s="1"/>
      <c r="EQ1587" s="1"/>
      <c r="ER1587" s="1"/>
      <c r="ES1587" s="1"/>
      <c r="ET1587" s="1"/>
      <c r="EU1587" s="1"/>
      <c r="EV1587" s="1"/>
      <c r="EW1587" s="1"/>
      <c r="EX1587" s="1"/>
      <c r="EY1587" s="1"/>
    </row>
    <row r="1588" spans="1:155" x14ac:dyDescent="0.15">
      <c r="A1588" s="115"/>
      <c r="B1588" s="116"/>
      <c r="C1588" s="7"/>
      <c r="D1588" s="95"/>
      <c r="E1588" s="93"/>
      <c r="F1588" s="14"/>
      <c r="G1588" s="14"/>
      <c r="H1588" s="14"/>
      <c r="I1588" s="14"/>
      <c r="J1588" s="13"/>
      <c r="K1588" s="29"/>
      <c r="L1588" s="2"/>
      <c r="M1588" s="17"/>
      <c r="N1588" s="12"/>
      <c r="O1588" s="12"/>
      <c r="P1588" s="17"/>
      <c r="Q1588" s="14"/>
      <c r="R1588" s="20"/>
      <c r="S1588" s="14"/>
      <c r="T1588" s="4"/>
      <c r="U1588" s="29"/>
      <c r="V1588" s="10"/>
      <c r="W1588" s="10"/>
      <c r="X1588" s="10"/>
      <c r="Y1588" s="27"/>
      <c r="Z1588" s="3"/>
      <c r="AA1588" s="1"/>
      <c r="AB1588" s="10"/>
      <c r="AC1588" s="3"/>
      <c r="AD1588" s="3"/>
      <c r="AE1588" s="3"/>
      <c r="AF1588" s="10"/>
      <c r="AG1588" s="11"/>
      <c r="AH1588" s="10"/>
      <c r="AI1588" s="10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  <c r="EE1588" s="1"/>
      <c r="EF1588" s="1"/>
      <c r="EG1588" s="1"/>
      <c r="EH1588" s="1"/>
      <c r="EI1588" s="1"/>
      <c r="EJ1588" s="1"/>
      <c r="EK1588" s="1"/>
      <c r="EL1588" s="1"/>
      <c r="EM1588" s="1"/>
      <c r="EN1588" s="1"/>
      <c r="EO1588" s="1"/>
      <c r="EP1588" s="1"/>
      <c r="EQ1588" s="1"/>
      <c r="ER1588" s="1"/>
      <c r="ES1588" s="1"/>
      <c r="ET1588" s="1"/>
      <c r="EU1588" s="1"/>
      <c r="EV1588" s="1"/>
      <c r="EW1588" s="1"/>
      <c r="EX1588" s="1"/>
      <c r="EY1588" s="1"/>
    </row>
    <row r="1589" spans="1:155" x14ac:dyDescent="0.15">
      <c r="A1589" s="115"/>
      <c r="B1589" s="116"/>
      <c r="C1589" s="7"/>
      <c r="D1589" s="95"/>
      <c r="E1589" s="93"/>
      <c r="F1589" s="14"/>
      <c r="G1589" s="14"/>
      <c r="H1589" s="14"/>
      <c r="I1589" s="14"/>
      <c r="J1589" s="13"/>
      <c r="K1589" s="29"/>
      <c r="L1589" s="2"/>
      <c r="M1589" s="17"/>
      <c r="N1589" s="12"/>
      <c r="O1589" s="12"/>
      <c r="P1589" s="17"/>
      <c r="Q1589" s="14"/>
      <c r="R1589" s="20"/>
      <c r="S1589" s="14"/>
      <c r="T1589" s="4"/>
      <c r="U1589" s="29"/>
      <c r="V1589" s="10"/>
      <c r="W1589" s="10"/>
      <c r="X1589" s="10"/>
      <c r="Y1589" s="27"/>
      <c r="Z1589" s="3"/>
      <c r="AA1589" s="1"/>
      <c r="AB1589" s="10"/>
      <c r="AC1589" s="3"/>
      <c r="AD1589" s="3"/>
      <c r="AE1589" s="3"/>
      <c r="AF1589" s="10"/>
      <c r="AG1589" s="11"/>
      <c r="AH1589" s="10"/>
      <c r="AI1589" s="10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  <c r="EA1589" s="1"/>
      <c r="EB1589" s="1"/>
      <c r="EC1589" s="1"/>
      <c r="ED1589" s="1"/>
      <c r="EE1589" s="1"/>
      <c r="EF1589" s="1"/>
      <c r="EG1589" s="1"/>
      <c r="EH1589" s="1"/>
      <c r="EI1589" s="1"/>
      <c r="EJ1589" s="1"/>
      <c r="EK1589" s="1"/>
      <c r="EL1589" s="1"/>
      <c r="EM1589" s="1"/>
      <c r="EN1589" s="1"/>
      <c r="EO1589" s="1"/>
      <c r="EP1589" s="1"/>
      <c r="EQ1589" s="1"/>
      <c r="ER1589" s="1"/>
      <c r="ES1589" s="1"/>
      <c r="ET1589" s="1"/>
      <c r="EU1589" s="1"/>
      <c r="EV1589" s="1"/>
      <c r="EW1589" s="1"/>
      <c r="EX1589" s="1"/>
      <c r="EY1589" s="1"/>
    </row>
    <row r="1590" spans="1:155" x14ac:dyDescent="0.15">
      <c r="A1590" s="115"/>
      <c r="B1590" s="116"/>
      <c r="C1590" s="7"/>
      <c r="D1590" s="95"/>
      <c r="E1590" s="93"/>
      <c r="F1590" s="14"/>
      <c r="G1590" s="14"/>
      <c r="H1590" s="14"/>
      <c r="I1590" s="14"/>
      <c r="J1590" s="13"/>
      <c r="K1590" s="29"/>
      <c r="L1590" s="2"/>
      <c r="M1590" s="17"/>
      <c r="N1590" s="12"/>
      <c r="O1590" s="12"/>
      <c r="P1590" s="17"/>
      <c r="Q1590" s="14"/>
      <c r="R1590" s="20"/>
      <c r="S1590" s="14"/>
      <c r="T1590" s="4"/>
      <c r="U1590" s="29"/>
      <c r="V1590" s="10"/>
      <c r="W1590" s="10"/>
      <c r="X1590" s="10"/>
      <c r="Y1590" s="27"/>
      <c r="Z1590" s="3"/>
      <c r="AA1590" s="1"/>
      <c r="AB1590" s="10"/>
      <c r="AC1590" s="3"/>
      <c r="AD1590" s="3"/>
      <c r="AE1590" s="3"/>
      <c r="AF1590" s="10"/>
      <c r="AG1590" s="11"/>
      <c r="AH1590" s="10"/>
      <c r="AI1590" s="10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  <c r="EE1590" s="1"/>
      <c r="EF1590" s="1"/>
      <c r="EG1590" s="1"/>
      <c r="EH1590" s="1"/>
      <c r="EI1590" s="1"/>
      <c r="EJ1590" s="1"/>
      <c r="EK1590" s="1"/>
      <c r="EL1590" s="1"/>
      <c r="EM1590" s="1"/>
      <c r="EN1590" s="1"/>
      <c r="EO1590" s="1"/>
      <c r="EP1590" s="1"/>
      <c r="EQ1590" s="1"/>
      <c r="ER1590" s="1"/>
      <c r="ES1590" s="1"/>
      <c r="ET1590" s="1"/>
      <c r="EU1590" s="1"/>
      <c r="EV1590" s="1"/>
      <c r="EW1590" s="1"/>
      <c r="EX1590" s="1"/>
      <c r="EY1590" s="1"/>
    </row>
    <row r="1591" spans="1:155" x14ac:dyDescent="0.15">
      <c r="A1591" s="115"/>
      <c r="B1591" s="116"/>
      <c r="C1591" s="7"/>
      <c r="D1591" s="95"/>
      <c r="E1591" s="93"/>
      <c r="F1591" s="14"/>
      <c r="G1591" s="14"/>
      <c r="H1591" s="14"/>
      <c r="I1591" s="14"/>
      <c r="J1591" s="13"/>
      <c r="K1591" s="29"/>
      <c r="L1591" s="2"/>
      <c r="M1591" s="17"/>
      <c r="N1591" s="12"/>
      <c r="O1591" s="12"/>
      <c r="P1591" s="17"/>
      <c r="Q1591" s="14"/>
      <c r="R1591" s="20"/>
      <c r="S1591" s="14"/>
      <c r="T1591" s="4"/>
      <c r="U1591" s="29"/>
      <c r="V1591" s="10"/>
      <c r="W1591" s="10"/>
      <c r="X1591" s="10"/>
      <c r="Y1591" s="27"/>
      <c r="Z1591" s="3"/>
      <c r="AA1591" s="1"/>
      <c r="AB1591" s="10"/>
      <c r="AC1591" s="3"/>
      <c r="AD1591" s="3"/>
      <c r="AE1591" s="3"/>
      <c r="AF1591" s="10"/>
      <c r="AG1591" s="11"/>
      <c r="AH1591" s="10"/>
      <c r="AI1591" s="10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  <c r="EA1591" s="1"/>
      <c r="EB1591" s="1"/>
      <c r="EC1591" s="1"/>
      <c r="ED1591" s="1"/>
      <c r="EE1591" s="1"/>
      <c r="EF1591" s="1"/>
      <c r="EG1591" s="1"/>
      <c r="EH1591" s="1"/>
      <c r="EI1591" s="1"/>
      <c r="EJ1591" s="1"/>
      <c r="EK1591" s="1"/>
      <c r="EL1591" s="1"/>
      <c r="EM1591" s="1"/>
      <c r="EN1591" s="1"/>
      <c r="EO1591" s="1"/>
      <c r="EP1591" s="1"/>
      <c r="EQ1591" s="1"/>
      <c r="ER1591" s="1"/>
      <c r="ES1591" s="1"/>
      <c r="ET1591" s="1"/>
      <c r="EU1591" s="1"/>
      <c r="EV1591" s="1"/>
      <c r="EW1591" s="1"/>
      <c r="EX1591" s="1"/>
      <c r="EY1591" s="1"/>
    </row>
    <row r="1592" spans="1:155" x14ac:dyDescent="0.15">
      <c r="A1592" s="115"/>
      <c r="B1592" s="116"/>
      <c r="C1592" s="7"/>
      <c r="D1592" s="95"/>
      <c r="E1592" s="93"/>
      <c r="F1592" s="14"/>
      <c r="G1592" s="14"/>
      <c r="H1592" s="14"/>
      <c r="I1592" s="14"/>
      <c r="J1592" s="13"/>
      <c r="K1592" s="29"/>
      <c r="L1592" s="2"/>
      <c r="M1592" s="17"/>
      <c r="N1592" s="12"/>
      <c r="O1592" s="12"/>
      <c r="P1592" s="17"/>
      <c r="Q1592" s="14"/>
      <c r="R1592" s="20"/>
      <c r="S1592" s="14"/>
      <c r="T1592" s="4"/>
      <c r="U1592" s="29"/>
      <c r="V1592" s="10"/>
      <c r="W1592" s="10"/>
      <c r="X1592" s="10"/>
      <c r="Y1592" s="27"/>
      <c r="Z1592" s="3"/>
      <c r="AA1592" s="1"/>
      <c r="AB1592" s="10"/>
      <c r="AC1592" s="3"/>
      <c r="AD1592" s="3"/>
      <c r="AE1592" s="3"/>
      <c r="AF1592" s="10"/>
      <c r="AG1592" s="11"/>
      <c r="AH1592" s="10"/>
      <c r="AI1592" s="10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  <c r="EE1592" s="1"/>
      <c r="EF1592" s="1"/>
      <c r="EG1592" s="1"/>
      <c r="EH1592" s="1"/>
      <c r="EI1592" s="1"/>
      <c r="EJ1592" s="1"/>
      <c r="EK1592" s="1"/>
      <c r="EL1592" s="1"/>
      <c r="EM1592" s="1"/>
      <c r="EN1592" s="1"/>
      <c r="EO1592" s="1"/>
      <c r="EP1592" s="1"/>
      <c r="EQ1592" s="1"/>
      <c r="ER1592" s="1"/>
      <c r="ES1592" s="1"/>
      <c r="ET1592" s="1"/>
      <c r="EU1592" s="1"/>
      <c r="EV1592" s="1"/>
      <c r="EW1592" s="1"/>
      <c r="EX1592" s="1"/>
      <c r="EY1592" s="1"/>
    </row>
    <row r="1593" spans="1:155" x14ac:dyDescent="0.15">
      <c r="A1593" s="115"/>
      <c r="B1593" s="116"/>
      <c r="C1593" s="7"/>
      <c r="D1593" s="95"/>
      <c r="E1593" s="93"/>
      <c r="F1593" s="14"/>
      <c r="G1593" s="14"/>
      <c r="H1593" s="14"/>
      <c r="I1593" s="14"/>
      <c r="J1593" s="13"/>
      <c r="K1593" s="29"/>
      <c r="L1593" s="2"/>
      <c r="M1593" s="17"/>
      <c r="N1593" s="12"/>
      <c r="O1593" s="12"/>
      <c r="P1593" s="17"/>
      <c r="Q1593" s="14"/>
      <c r="R1593" s="20"/>
      <c r="S1593" s="14"/>
      <c r="T1593" s="4"/>
      <c r="U1593" s="29"/>
      <c r="V1593" s="10"/>
      <c r="W1593" s="10"/>
      <c r="X1593" s="10"/>
      <c r="Y1593" s="27"/>
      <c r="Z1593" s="3"/>
      <c r="AA1593" s="1"/>
      <c r="AB1593" s="10"/>
      <c r="AC1593" s="3"/>
      <c r="AD1593" s="3"/>
      <c r="AE1593" s="3"/>
      <c r="AF1593" s="10"/>
      <c r="AG1593" s="11"/>
      <c r="AH1593" s="10"/>
      <c r="AI1593" s="10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  <c r="EA1593" s="1"/>
      <c r="EB1593" s="1"/>
      <c r="EC1593" s="1"/>
      <c r="ED1593" s="1"/>
      <c r="EE1593" s="1"/>
      <c r="EF1593" s="1"/>
      <c r="EG1593" s="1"/>
      <c r="EH1593" s="1"/>
      <c r="EI1593" s="1"/>
      <c r="EJ1593" s="1"/>
      <c r="EK1593" s="1"/>
      <c r="EL1593" s="1"/>
      <c r="EM1593" s="1"/>
      <c r="EN1593" s="1"/>
      <c r="EO1593" s="1"/>
      <c r="EP1593" s="1"/>
      <c r="EQ1593" s="1"/>
      <c r="ER1593" s="1"/>
      <c r="ES1593" s="1"/>
      <c r="ET1593" s="1"/>
      <c r="EU1593" s="1"/>
      <c r="EV1593" s="1"/>
      <c r="EW1593" s="1"/>
      <c r="EX1593" s="1"/>
      <c r="EY1593" s="1"/>
    </row>
    <row r="1594" spans="1:155" x14ac:dyDescent="0.15">
      <c r="A1594" s="115"/>
      <c r="B1594" s="116"/>
      <c r="C1594" s="7"/>
      <c r="D1594" s="95"/>
      <c r="E1594" s="93"/>
      <c r="F1594" s="14"/>
      <c r="G1594" s="14"/>
      <c r="H1594" s="14"/>
      <c r="I1594" s="14"/>
      <c r="J1594" s="13"/>
      <c r="K1594" s="29"/>
      <c r="L1594" s="2"/>
      <c r="M1594" s="17"/>
      <c r="N1594" s="12"/>
      <c r="O1594" s="12"/>
      <c r="P1594" s="17"/>
      <c r="Q1594" s="14"/>
      <c r="R1594" s="20"/>
      <c r="S1594" s="14"/>
      <c r="T1594" s="4"/>
      <c r="U1594" s="29"/>
      <c r="V1594" s="10"/>
      <c r="W1594" s="10"/>
      <c r="X1594" s="10"/>
      <c r="Y1594" s="27"/>
      <c r="Z1594" s="3"/>
      <c r="AA1594" s="1"/>
      <c r="AB1594" s="10"/>
      <c r="AC1594" s="3"/>
      <c r="AD1594" s="3"/>
      <c r="AE1594" s="3"/>
      <c r="AF1594" s="10"/>
      <c r="AG1594" s="11"/>
      <c r="AH1594" s="10"/>
      <c r="AI1594" s="10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  <c r="EE1594" s="1"/>
      <c r="EF1594" s="1"/>
      <c r="EG1594" s="1"/>
      <c r="EH1594" s="1"/>
      <c r="EI1594" s="1"/>
      <c r="EJ1594" s="1"/>
      <c r="EK1594" s="1"/>
      <c r="EL1594" s="1"/>
      <c r="EM1594" s="1"/>
      <c r="EN1594" s="1"/>
      <c r="EO1594" s="1"/>
      <c r="EP1594" s="1"/>
      <c r="EQ1594" s="1"/>
      <c r="ER1594" s="1"/>
      <c r="ES1594" s="1"/>
      <c r="ET1594" s="1"/>
      <c r="EU1594" s="1"/>
      <c r="EV1594" s="1"/>
      <c r="EW1594" s="1"/>
      <c r="EX1594" s="1"/>
      <c r="EY1594" s="1"/>
    </row>
    <row r="1595" spans="1:155" x14ac:dyDescent="0.15">
      <c r="A1595" s="115"/>
      <c r="B1595" s="116"/>
      <c r="C1595" s="7"/>
      <c r="D1595" s="95"/>
      <c r="E1595" s="93"/>
      <c r="F1595" s="14"/>
      <c r="G1595" s="14"/>
      <c r="H1595" s="14"/>
      <c r="I1595" s="14"/>
      <c r="J1595" s="13"/>
      <c r="K1595" s="29"/>
      <c r="L1595" s="2"/>
      <c r="M1595" s="17"/>
      <c r="N1595" s="12"/>
      <c r="O1595" s="12"/>
      <c r="P1595" s="17"/>
      <c r="Q1595" s="14"/>
      <c r="R1595" s="20"/>
      <c r="S1595" s="14"/>
      <c r="T1595" s="4"/>
      <c r="U1595" s="29"/>
      <c r="V1595" s="10"/>
      <c r="W1595" s="10"/>
      <c r="X1595" s="10"/>
      <c r="Y1595" s="27"/>
      <c r="Z1595" s="3"/>
      <c r="AA1595" s="1"/>
      <c r="AB1595" s="10"/>
      <c r="AC1595" s="3"/>
      <c r="AD1595" s="3"/>
      <c r="AE1595" s="3"/>
      <c r="AF1595" s="10"/>
      <c r="AG1595" s="11"/>
      <c r="AH1595" s="10"/>
      <c r="AI1595" s="10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  <c r="EE1595" s="1"/>
      <c r="EF1595" s="1"/>
      <c r="EG1595" s="1"/>
      <c r="EH1595" s="1"/>
      <c r="EI1595" s="1"/>
      <c r="EJ1595" s="1"/>
      <c r="EK1595" s="1"/>
      <c r="EL1595" s="1"/>
      <c r="EM1595" s="1"/>
      <c r="EN1595" s="1"/>
      <c r="EO1595" s="1"/>
      <c r="EP1595" s="1"/>
      <c r="EQ1595" s="1"/>
      <c r="ER1595" s="1"/>
      <c r="ES1595" s="1"/>
      <c r="ET1595" s="1"/>
      <c r="EU1595" s="1"/>
      <c r="EV1595" s="1"/>
      <c r="EW1595" s="1"/>
      <c r="EX1595" s="1"/>
      <c r="EY1595" s="1"/>
    </row>
    <row r="1596" spans="1:155" x14ac:dyDescent="0.15">
      <c r="A1596" s="115"/>
      <c r="B1596" s="116"/>
      <c r="C1596" s="7"/>
      <c r="D1596" s="95"/>
      <c r="E1596" s="93"/>
      <c r="F1596" s="14"/>
      <c r="G1596" s="14"/>
      <c r="H1596" s="14"/>
      <c r="I1596" s="14"/>
      <c r="J1596" s="13"/>
      <c r="K1596" s="29"/>
      <c r="L1596" s="2"/>
      <c r="M1596" s="17"/>
      <c r="N1596" s="12"/>
      <c r="O1596" s="12"/>
      <c r="P1596" s="17"/>
      <c r="Q1596" s="14"/>
      <c r="R1596" s="20"/>
      <c r="S1596" s="14"/>
      <c r="T1596" s="4"/>
      <c r="U1596" s="29"/>
      <c r="V1596" s="10"/>
      <c r="W1596" s="10"/>
      <c r="X1596" s="10"/>
      <c r="Y1596" s="27"/>
      <c r="Z1596" s="3"/>
      <c r="AA1596" s="1"/>
      <c r="AB1596" s="10"/>
      <c r="AC1596" s="3"/>
      <c r="AD1596" s="3"/>
      <c r="AE1596" s="3"/>
      <c r="AF1596" s="10"/>
      <c r="AG1596" s="11"/>
      <c r="AH1596" s="10"/>
      <c r="AI1596" s="10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  <c r="EE1596" s="1"/>
      <c r="EF1596" s="1"/>
      <c r="EG1596" s="1"/>
      <c r="EH1596" s="1"/>
      <c r="EI1596" s="1"/>
      <c r="EJ1596" s="1"/>
      <c r="EK1596" s="1"/>
      <c r="EL1596" s="1"/>
      <c r="EM1596" s="1"/>
      <c r="EN1596" s="1"/>
      <c r="EO1596" s="1"/>
      <c r="EP1596" s="1"/>
      <c r="EQ1596" s="1"/>
      <c r="ER1596" s="1"/>
      <c r="ES1596" s="1"/>
      <c r="ET1596" s="1"/>
      <c r="EU1596" s="1"/>
      <c r="EV1596" s="1"/>
      <c r="EW1596" s="1"/>
      <c r="EX1596" s="1"/>
      <c r="EY1596" s="1"/>
    </row>
    <row r="1597" spans="1:155" x14ac:dyDescent="0.15">
      <c r="A1597" s="115"/>
      <c r="B1597" s="116"/>
      <c r="C1597" s="7"/>
      <c r="D1597" s="95"/>
      <c r="E1597" s="93"/>
      <c r="F1597" s="14"/>
      <c r="G1597" s="14"/>
      <c r="H1597" s="14"/>
      <c r="I1597" s="14"/>
      <c r="J1597" s="13"/>
      <c r="K1597" s="29"/>
      <c r="L1597" s="2"/>
      <c r="M1597" s="17"/>
      <c r="N1597" s="12"/>
      <c r="O1597" s="12"/>
      <c r="P1597" s="17"/>
      <c r="Q1597" s="14"/>
      <c r="R1597" s="20"/>
      <c r="S1597" s="14"/>
      <c r="T1597" s="4"/>
      <c r="U1597" s="29"/>
      <c r="V1597" s="10"/>
      <c r="W1597" s="10"/>
      <c r="X1597" s="10"/>
      <c r="Y1597" s="27"/>
      <c r="Z1597" s="3"/>
      <c r="AA1597" s="1"/>
      <c r="AB1597" s="10"/>
      <c r="AC1597" s="3"/>
      <c r="AD1597" s="3"/>
      <c r="AE1597" s="3"/>
      <c r="AF1597" s="10"/>
      <c r="AG1597" s="11"/>
      <c r="AH1597" s="10"/>
      <c r="AI1597" s="10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  <c r="EE1597" s="1"/>
      <c r="EF1597" s="1"/>
      <c r="EG1597" s="1"/>
      <c r="EH1597" s="1"/>
      <c r="EI1597" s="1"/>
      <c r="EJ1597" s="1"/>
      <c r="EK1597" s="1"/>
      <c r="EL1597" s="1"/>
      <c r="EM1597" s="1"/>
      <c r="EN1597" s="1"/>
      <c r="EO1597" s="1"/>
      <c r="EP1597" s="1"/>
      <c r="EQ1597" s="1"/>
      <c r="ER1597" s="1"/>
      <c r="ES1597" s="1"/>
      <c r="ET1597" s="1"/>
      <c r="EU1597" s="1"/>
      <c r="EV1597" s="1"/>
      <c r="EW1597" s="1"/>
      <c r="EX1597" s="1"/>
      <c r="EY1597" s="1"/>
    </row>
    <row r="1598" spans="1:155" x14ac:dyDescent="0.15">
      <c r="A1598" s="115"/>
      <c r="B1598" s="116"/>
      <c r="C1598" s="7"/>
      <c r="D1598" s="95"/>
      <c r="E1598" s="93"/>
      <c r="F1598" s="14"/>
      <c r="G1598" s="14"/>
      <c r="H1598" s="14"/>
      <c r="I1598" s="14"/>
      <c r="J1598" s="13"/>
      <c r="K1598" s="29"/>
      <c r="L1598" s="2"/>
      <c r="M1598" s="17"/>
      <c r="N1598" s="12"/>
      <c r="O1598" s="12"/>
      <c r="P1598" s="17"/>
      <c r="Q1598" s="14"/>
      <c r="R1598" s="20"/>
      <c r="S1598" s="14"/>
      <c r="T1598" s="4"/>
      <c r="U1598" s="29"/>
      <c r="V1598" s="10"/>
      <c r="W1598" s="10"/>
      <c r="X1598" s="10"/>
      <c r="Y1598" s="27"/>
      <c r="Z1598" s="3"/>
      <c r="AA1598" s="1"/>
      <c r="AB1598" s="10"/>
      <c r="AC1598" s="3"/>
      <c r="AD1598" s="3"/>
      <c r="AE1598" s="3"/>
      <c r="AF1598" s="10"/>
      <c r="AG1598" s="11"/>
      <c r="AH1598" s="10"/>
      <c r="AI1598" s="10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  <c r="EE1598" s="1"/>
      <c r="EF1598" s="1"/>
      <c r="EG1598" s="1"/>
      <c r="EH1598" s="1"/>
      <c r="EI1598" s="1"/>
      <c r="EJ1598" s="1"/>
      <c r="EK1598" s="1"/>
      <c r="EL1598" s="1"/>
      <c r="EM1598" s="1"/>
      <c r="EN1598" s="1"/>
      <c r="EO1598" s="1"/>
      <c r="EP1598" s="1"/>
      <c r="EQ1598" s="1"/>
      <c r="ER1598" s="1"/>
      <c r="ES1598" s="1"/>
      <c r="ET1598" s="1"/>
      <c r="EU1598" s="1"/>
      <c r="EV1598" s="1"/>
      <c r="EW1598" s="1"/>
      <c r="EX1598" s="1"/>
      <c r="EY1598" s="1"/>
    </row>
    <row r="1599" spans="1:155" x14ac:dyDescent="0.15">
      <c r="A1599" s="115"/>
      <c r="B1599" s="116"/>
      <c r="C1599" s="7"/>
      <c r="D1599" s="95"/>
      <c r="E1599" s="93"/>
      <c r="F1599" s="14"/>
      <c r="G1599" s="14"/>
      <c r="H1599" s="14"/>
      <c r="I1599" s="14"/>
      <c r="J1599" s="13"/>
      <c r="K1599" s="29"/>
      <c r="L1599" s="2"/>
      <c r="M1599" s="17"/>
      <c r="N1599" s="12"/>
      <c r="O1599" s="12"/>
      <c r="P1599" s="17"/>
      <c r="Q1599" s="14"/>
      <c r="R1599" s="20"/>
      <c r="S1599" s="14"/>
      <c r="T1599" s="4"/>
      <c r="U1599" s="29"/>
      <c r="V1599" s="10"/>
      <c r="W1599" s="10"/>
      <c r="X1599" s="10"/>
      <c r="Y1599" s="27"/>
      <c r="Z1599" s="3"/>
      <c r="AA1599" s="1"/>
      <c r="AB1599" s="10"/>
      <c r="AC1599" s="3"/>
      <c r="AD1599" s="3"/>
      <c r="AE1599" s="3"/>
      <c r="AF1599" s="10"/>
      <c r="AG1599" s="11"/>
      <c r="AH1599" s="10"/>
      <c r="AI1599" s="10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  <c r="EE1599" s="1"/>
      <c r="EF1599" s="1"/>
      <c r="EG1599" s="1"/>
      <c r="EH1599" s="1"/>
      <c r="EI1599" s="1"/>
      <c r="EJ1599" s="1"/>
      <c r="EK1599" s="1"/>
      <c r="EL1599" s="1"/>
      <c r="EM1599" s="1"/>
      <c r="EN1599" s="1"/>
      <c r="EO1599" s="1"/>
      <c r="EP1599" s="1"/>
      <c r="EQ1599" s="1"/>
      <c r="ER1599" s="1"/>
      <c r="ES1599" s="1"/>
      <c r="ET1599" s="1"/>
      <c r="EU1599" s="1"/>
      <c r="EV1599" s="1"/>
      <c r="EW1599" s="1"/>
      <c r="EX1599" s="1"/>
      <c r="EY1599" s="1"/>
    </row>
    <row r="1600" spans="1:155" x14ac:dyDescent="0.15">
      <c r="A1600" s="115"/>
      <c r="B1600" s="116"/>
      <c r="C1600" s="7"/>
      <c r="D1600" s="95"/>
      <c r="E1600" s="93"/>
      <c r="F1600" s="14"/>
      <c r="G1600" s="14"/>
      <c r="H1600" s="14"/>
      <c r="I1600" s="14"/>
      <c r="J1600" s="13"/>
      <c r="K1600" s="29"/>
      <c r="L1600" s="2"/>
      <c r="M1600" s="17"/>
      <c r="N1600" s="12"/>
      <c r="O1600" s="12"/>
      <c r="P1600" s="17"/>
      <c r="Q1600" s="14"/>
      <c r="R1600" s="20"/>
      <c r="S1600" s="14"/>
      <c r="T1600" s="4"/>
      <c r="U1600" s="29"/>
      <c r="V1600" s="10"/>
      <c r="W1600" s="10"/>
      <c r="X1600" s="10"/>
      <c r="Y1600" s="27"/>
      <c r="Z1600" s="3"/>
      <c r="AA1600" s="1"/>
      <c r="AB1600" s="10"/>
      <c r="AC1600" s="3"/>
      <c r="AD1600" s="3"/>
      <c r="AE1600" s="3"/>
      <c r="AF1600" s="10"/>
      <c r="AG1600" s="11"/>
      <c r="AH1600" s="10"/>
      <c r="AI1600" s="10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  <c r="EE1600" s="1"/>
      <c r="EF1600" s="1"/>
      <c r="EG1600" s="1"/>
      <c r="EH1600" s="1"/>
      <c r="EI1600" s="1"/>
      <c r="EJ1600" s="1"/>
      <c r="EK1600" s="1"/>
      <c r="EL1600" s="1"/>
      <c r="EM1600" s="1"/>
      <c r="EN1600" s="1"/>
      <c r="EO1600" s="1"/>
      <c r="EP1600" s="1"/>
      <c r="EQ1600" s="1"/>
      <c r="ER1600" s="1"/>
      <c r="ES1600" s="1"/>
      <c r="ET1600" s="1"/>
      <c r="EU1600" s="1"/>
      <c r="EV1600" s="1"/>
      <c r="EW1600" s="1"/>
      <c r="EX1600" s="1"/>
      <c r="EY1600" s="1"/>
    </row>
    <row r="1601" spans="1:155" x14ac:dyDescent="0.15">
      <c r="A1601" s="115"/>
      <c r="B1601" s="116"/>
      <c r="C1601" s="7"/>
      <c r="D1601" s="95"/>
      <c r="E1601" s="93"/>
      <c r="F1601" s="14"/>
      <c r="G1601" s="14"/>
      <c r="H1601" s="14"/>
      <c r="I1601" s="14"/>
      <c r="J1601" s="13"/>
      <c r="K1601" s="29"/>
      <c r="L1601" s="2"/>
      <c r="M1601" s="17"/>
      <c r="N1601" s="12"/>
      <c r="O1601" s="12"/>
      <c r="P1601" s="17"/>
      <c r="Q1601" s="14"/>
      <c r="R1601" s="20"/>
      <c r="S1601" s="14"/>
      <c r="T1601" s="4"/>
      <c r="U1601" s="29"/>
      <c r="V1601" s="10"/>
      <c r="W1601" s="10"/>
      <c r="X1601" s="10"/>
      <c r="Y1601" s="27"/>
      <c r="Z1601" s="3"/>
      <c r="AA1601" s="1"/>
      <c r="AB1601" s="10"/>
      <c r="AC1601" s="3"/>
      <c r="AD1601" s="3"/>
      <c r="AE1601" s="3"/>
      <c r="AF1601" s="10"/>
      <c r="AG1601" s="11"/>
      <c r="AH1601" s="10"/>
      <c r="AI1601" s="10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  <c r="EE1601" s="1"/>
      <c r="EF1601" s="1"/>
      <c r="EG1601" s="1"/>
      <c r="EH1601" s="1"/>
      <c r="EI1601" s="1"/>
      <c r="EJ1601" s="1"/>
      <c r="EK1601" s="1"/>
      <c r="EL1601" s="1"/>
      <c r="EM1601" s="1"/>
      <c r="EN1601" s="1"/>
      <c r="EO1601" s="1"/>
      <c r="EP1601" s="1"/>
      <c r="EQ1601" s="1"/>
      <c r="ER1601" s="1"/>
      <c r="ES1601" s="1"/>
      <c r="ET1601" s="1"/>
      <c r="EU1601" s="1"/>
      <c r="EV1601" s="1"/>
      <c r="EW1601" s="1"/>
      <c r="EX1601" s="1"/>
      <c r="EY1601" s="1"/>
    </row>
    <row r="1602" spans="1:155" x14ac:dyDescent="0.15">
      <c r="A1602" s="115"/>
      <c r="B1602" s="116"/>
      <c r="C1602" s="7"/>
      <c r="D1602" s="95"/>
      <c r="E1602" s="93"/>
      <c r="F1602" s="14"/>
      <c r="G1602" s="14"/>
      <c r="H1602" s="14"/>
      <c r="I1602" s="14"/>
      <c r="J1602" s="13"/>
      <c r="K1602" s="29"/>
      <c r="L1602" s="2"/>
      <c r="M1602" s="17"/>
      <c r="N1602" s="12"/>
      <c r="O1602" s="12"/>
      <c r="P1602" s="17"/>
      <c r="Q1602" s="14"/>
      <c r="R1602" s="20"/>
      <c r="S1602" s="14"/>
      <c r="T1602" s="4"/>
      <c r="U1602" s="29"/>
      <c r="V1602" s="10"/>
      <c r="W1602" s="10"/>
      <c r="X1602" s="10"/>
      <c r="Y1602" s="27"/>
      <c r="Z1602" s="3"/>
      <c r="AA1602" s="1"/>
      <c r="AB1602" s="10"/>
      <c r="AC1602" s="3"/>
      <c r="AD1602" s="3"/>
      <c r="AE1602" s="3"/>
      <c r="AF1602" s="10"/>
      <c r="AG1602" s="11"/>
      <c r="AH1602" s="10"/>
      <c r="AI1602" s="10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  <c r="EE1602" s="1"/>
      <c r="EF1602" s="1"/>
      <c r="EG1602" s="1"/>
      <c r="EH1602" s="1"/>
      <c r="EI1602" s="1"/>
      <c r="EJ1602" s="1"/>
      <c r="EK1602" s="1"/>
      <c r="EL1602" s="1"/>
      <c r="EM1602" s="1"/>
      <c r="EN1602" s="1"/>
      <c r="EO1602" s="1"/>
      <c r="EP1602" s="1"/>
      <c r="EQ1602" s="1"/>
      <c r="ER1602" s="1"/>
      <c r="ES1602" s="1"/>
      <c r="ET1602" s="1"/>
      <c r="EU1602" s="1"/>
      <c r="EV1602" s="1"/>
      <c r="EW1602" s="1"/>
      <c r="EX1602" s="1"/>
      <c r="EY1602" s="1"/>
    </row>
    <row r="1603" spans="1:155" x14ac:dyDescent="0.15">
      <c r="A1603" s="115"/>
      <c r="B1603" s="116"/>
      <c r="C1603" s="7"/>
      <c r="D1603" s="95"/>
      <c r="E1603" s="93"/>
      <c r="F1603" s="14"/>
      <c r="G1603" s="14"/>
      <c r="H1603" s="14"/>
      <c r="I1603" s="14"/>
      <c r="J1603" s="13"/>
      <c r="K1603" s="29"/>
      <c r="L1603" s="2"/>
      <c r="M1603" s="17"/>
      <c r="N1603" s="12"/>
      <c r="O1603" s="12"/>
      <c r="P1603" s="17"/>
      <c r="Q1603" s="14"/>
      <c r="R1603" s="20"/>
      <c r="S1603" s="14"/>
      <c r="T1603" s="4"/>
      <c r="U1603" s="29"/>
      <c r="V1603" s="10"/>
      <c r="W1603" s="10"/>
      <c r="X1603" s="10"/>
      <c r="Y1603" s="27"/>
      <c r="Z1603" s="3"/>
      <c r="AA1603" s="1"/>
      <c r="AB1603" s="10"/>
      <c r="AC1603" s="3"/>
      <c r="AD1603" s="3"/>
      <c r="AE1603" s="3"/>
      <c r="AF1603" s="10"/>
      <c r="AG1603" s="11"/>
      <c r="AH1603" s="10"/>
      <c r="AI1603" s="10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  <c r="EE1603" s="1"/>
      <c r="EF1603" s="1"/>
      <c r="EG1603" s="1"/>
      <c r="EH1603" s="1"/>
      <c r="EI1603" s="1"/>
      <c r="EJ1603" s="1"/>
      <c r="EK1603" s="1"/>
      <c r="EL1603" s="1"/>
      <c r="EM1603" s="1"/>
      <c r="EN1603" s="1"/>
      <c r="EO1603" s="1"/>
      <c r="EP1603" s="1"/>
      <c r="EQ1603" s="1"/>
      <c r="ER1603" s="1"/>
      <c r="ES1603" s="1"/>
      <c r="ET1603" s="1"/>
      <c r="EU1603" s="1"/>
      <c r="EV1603" s="1"/>
      <c r="EW1603" s="1"/>
      <c r="EX1603" s="1"/>
      <c r="EY1603" s="1"/>
    </row>
    <row r="1604" spans="1:155" x14ac:dyDescent="0.15">
      <c r="A1604" s="115"/>
      <c r="B1604" s="116"/>
      <c r="C1604" s="7"/>
      <c r="D1604" s="95"/>
      <c r="E1604" s="93"/>
      <c r="F1604" s="14"/>
      <c r="G1604" s="14"/>
      <c r="H1604" s="14"/>
      <c r="I1604" s="14"/>
      <c r="J1604" s="13"/>
      <c r="K1604" s="29"/>
      <c r="L1604" s="2"/>
      <c r="M1604" s="17"/>
      <c r="N1604" s="12"/>
      <c r="O1604" s="12"/>
      <c r="P1604" s="17"/>
      <c r="Q1604" s="14"/>
      <c r="R1604" s="20"/>
      <c r="S1604" s="14"/>
      <c r="T1604" s="4"/>
      <c r="U1604" s="29"/>
      <c r="V1604" s="10"/>
      <c r="W1604" s="10"/>
      <c r="X1604" s="10"/>
      <c r="Y1604" s="27"/>
      <c r="Z1604" s="3"/>
      <c r="AA1604" s="1"/>
      <c r="AB1604" s="10"/>
      <c r="AC1604" s="3"/>
      <c r="AD1604" s="3"/>
      <c r="AE1604" s="3"/>
      <c r="AF1604" s="10"/>
      <c r="AG1604" s="11"/>
      <c r="AH1604" s="10"/>
      <c r="AI1604" s="10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  <c r="EE1604" s="1"/>
      <c r="EF1604" s="1"/>
      <c r="EG1604" s="1"/>
      <c r="EH1604" s="1"/>
      <c r="EI1604" s="1"/>
      <c r="EJ1604" s="1"/>
      <c r="EK1604" s="1"/>
      <c r="EL1604" s="1"/>
      <c r="EM1604" s="1"/>
      <c r="EN1604" s="1"/>
      <c r="EO1604" s="1"/>
      <c r="EP1604" s="1"/>
      <c r="EQ1604" s="1"/>
      <c r="ER1604" s="1"/>
      <c r="ES1604" s="1"/>
      <c r="ET1604" s="1"/>
      <c r="EU1604" s="1"/>
      <c r="EV1604" s="1"/>
      <c r="EW1604" s="1"/>
      <c r="EX1604" s="1"/>
      <c r="EY1604" s="1"/>
    </row>
    <row r="1605" spans="1:155" x14ac:dyDescent="0.15">
      <c r="A1605" s="115"/>
      <c r="B1605" s="116"/>
      <c r="C1605" s="7"/>
      <c r="D1605" s="95"/>
      <c r="E1605" s="93"/>
      <c r="F1605" s="14"/>
      <c r="G1605" s="14"/>
      <c r="H1605" s="14"/>
      <c r="I1605" s="14"/>
      <c r="J1605" s="13"/>
      <c r="K1605" s="29"/>
      <c r="L1605" s="2"/>
      <c r="M1605" s="17"/>
      <c r="N1605" s="12"/>
      <c r="O1605" s="12"/>
      <c r="P1605" s="17"/>
      <c r="Q1605" s="14"/>
      <c r="R1605" s="20"/>
      <c r="S1605" s="14"/>
      <c r="T1605" s="4"/>
      <c r="U1605" s="29"/>
      <c r="V1605" s="10"/>
      <c r="W1605" s="10"/>
      <c r="X1605" s="10"/>
      <c r="Y1605" s="27"/>
      <c r="Z1605" s="3"/>
      <c r="AA1605" s="1"/>
      <c r="AB1605" s="10"/>
      <c r="AC1605" s="3"/>
      <c r="AD1605" s="3"/>
      <c r="AE1605" s="3"/>
      <c r="AF1605" s="10"/>
      <c r="AG1605" s="11"/>
      <c r="AH1605" s="10"/>
      <c r="AI1605" s="10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  <c r="EE1605" s="1"/>
      <c r="EF1605" s="1"/>
      <c r="EG1605" s="1"/>
      <c r="EH1605" s="1"/>
      <c r="EI1605" s="1"/>
      <c r="EJ1605" s="1"/>
      <c r="EK1605" s="1"/>
      <c r="EL1605" s="1"/>
      <c r="EM1605" s="1"/>
      <c r="EN1605" s="1"/>
      <c r="EO1605" s="1"/>
      <c r="EP1605" s="1"/>
      <c r="EQ1605" s="1"/>
      <c r="ER1605" s="1"/>
      <c r="ES1605" s="1"/>
      <c r="ET1605" s="1"/>
      <c r="EU1605" s="1"/>
      <c r="EV1605" s="1"/>
      <c r="EW1605" s="1"/>
      <c r="EX1605" s="1"/>
      <c r="EY1605" s="1"/>
    </row>
    <row r="1606" spans="1:155" x14ac:dyDescent="0.15">
      <c r="A1606" s="115"/>
      <c r="B1606" s="116"/>
      <c r="C1606" s="7"/>
      <c r="D1606" s="95"/>
      <c r="E1606" s="93"/>
      <c r="F1606" s="14"/>
      <c r="G1606" s="14"/>
      <c r="H1606" s="14"/>
      <c r="I1606" s="14"/>
      <c r="J1606" s="13"/>
      <c r="K1606" s="29"/>
      <c r="L1606" s="2"/>
      <c r="M1606" s="17"/>
      <c r="N1606" s="12"/>
      <c r="O1606" s="12"/>
      <c r="P1606" s="17"/>
      <c r="Q1606" s="14"/>
      <c r="R1606" s="20"/>
      <c r="S1606" s="14"/>
      <c r="T1606" s="4"/>
      <c r="U1606" s="29"/>
      <c r="V1606" s="10"/>
      <c r="W1606" s="10"/>
      <c r="X1606" s="10"/>
      <c r="Y1606" s="27"/>
      <c r="Z1606" s="3"/>
      <c r="AA1606" s="1"/>
      <c r="AB1606" s="10"/>
      <c r="AC1606" s="3"/>
      <c r="AD1606" s="3"/>
      <c r="AE1606" s="3"/>
      <c r="AF1606" s="10"/>
      <c r="AG1606" s="11"/>
      <c r="AH1606" s="10"/>
      <c r="AI1606" s="10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  <c r="EE1606" s="1"/>
      <c r="EF1606" s="1"/>
      <c r="EG1606" s="1"/>
      <c r="EH1606" s="1"/>
      <c r="EI1606" s="1"/>
      <c r="EJ1606" s="1"/>
      <c r="EK1606" s="1"/>
      <c r="EL1606" s="1"/>
      <c r="EM1606" s="1"/>
      <c r="EN1606" s="1"/>
      <c r="EO1606" s="1"/>
      <c r="EP1606" s="1"/>
      <c r="EQ1606" s="1"/>
      <c r="ER1606" s="1"/>
      <c r="ES1606" s="1"/>
      <c r="ET1606" s="1"/>
      <c r="EU1606" s="1"/>
      <c r="EV1606" s="1"/>
      <c r="EW1606" s="1"/>
      <c r="EX1606" s="1"/>
      <c r="EY1606" s="1"/>
    </row>
    <row r="1607" spans="1:155" x14ac:dyDescent="0.15">
      <c r="A1607" s="115"/>
      <c r="B1607" s="116"/>
      <c r="C1607" s="7"/>
      <c r="D1607" s="95"/>
      <c r="E1607" s="93"/>
      <c r="F1607" s="14"/>
      <c r="G1607" s="14"/>
      <c r="H1607" s="14"/>
      <c r="I1607" s="14"/>
      <c r="J1607" s="13"/>
      <c r="K1607" s="29"/>
      <c r="L1607" s="2"/>
      <c r="M1607" s="17"/>
      <c r="N1607" s="12"/>
      <c r="O1607" s="12"/>
      <c r="P1607" s="17"/>
      <c r="Q1607" s="14"/>
      <c r="R1607" s="20"/>
      <c r="S1607" s="14"/>
      <c r="T1607" s="4"/>
      <c r="U1607" s="29"/>
      <c r="V1607" s="10"/>
      <c r="W1607" s="10"/>
      <c r="X1607" s="10"/>
      <c r="Y1607" s="27"/>
      <c r="Z1607" s="3"/>
      <c r="AA1607" s="1"/>
      <c r="AB1607" s="10"/>
      <c r="AC1607" s="3"/>
      <c r="AD1607" s="3"/>
      <c r="AE1607" s="3"/>
      <c r="AF1607" s="10"/>
      <c r="AG1607" s="11"/>
      <c r="AH1607" s="10"/>
      <c r="AI1607" s="10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  <c r="EE1607" s="1"/>
      <c r="EF1607" s="1"/>
      <c r="EG1607" s="1"/>
      <c r="EH1607" s="1"/>
      <c r="EI1607" s="1"/>
      <c r="EJ1607" s="1"/>
      <c r="EK1607" s="1"/>
      <c r="EL1607" s="1"/>
      <c r="EM1607" s="1"/>
      <c r="EN1607" s="1"/>
      <c r="EO1607" s="1"/>
      <c r="EP1607" s="1"/>
      <c r="EQ1607" s="1"/>
      <c r="ER1607" s="1"/>
      <c r="ES1607" s="1"/>
      <c r="ET1607" s="1"/>
      <c r="EU1607" s="1"/>
      <c r="EV1607" s="1"/>
      <c r="EW1607" s="1"/>
      <c r="EX1607" s="1"/>
      <c r="EY1607" s="1"/>
    </row>
    <row r="1608" spans="1:155" x14ac:dyDescent="0.15">
      <c r="A1608" s="115"/>
      <c r="B1608" s="116"/>
      <c r="C1608" s="7"/>
      <c r="D1608" s="95"/>
      <c r="E1608" s="93"/>
      <c r="F1608" s="14"/>
      <c r="G1608" s="14"/>
      <c r="H1608" s="14"/>
      <c r="I1608" s="14"/>
      <c r="J1608" s="13"/>
      <c r="K1608" s="29"/>
      <c r="L1608" s="2"/>
      <c r="M1608" s="17"/>
      <c r="N1608" s="12"/>
      <c r="O1608" s="12"/>
      <c r="P1608" s="17"/>
      <c r="Q1608" s="14"/>
      <c r="R1608" s="20"/>
      <c r="S1608" s="14"/>
      <c r="T1608" s="4"/>
      <c r="U1608" s="29"/>
      <c r="V1608" s="10"/>
      <c r="W1608" s="10"/>
      <c r="X1608" s="10"/>
      <c r="Y1608" s="27"/>
      <c r="Z1608" s="3"/>
      <c r="AA1608" s="1"/>
      <c r="AB1608" s="10"/>
      <c r="AC1608" s="3"/>
      <c r="AD1608" s="3"/>
      <c r="AE1608" s="3"/>
      <c r="AF1608" s="10"/>
      <c r="AG1608" s="11"/>
      <c r="AH1608" s="10"/>
      <c r="AI1608" s="10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  <c r="EE1608" s="1"/>
      <c r="EF1608" s="1"/>
      <c r="EG1608" s="1"/>
      <c r="EH1608" s="1"/>
      <c r="EI1608" s="1"/>
      <c r="EJ1608" s="1"/>
      <c r="EK1608" s="1"/>
      <c r="EL1608" s="1"/>
      <c r="EM1608" s="1"/>
      <c r="EN1608" s="1"/>
      <c r="EO1608" s="1"/>
      <c r="EP1608" s="1"/>
      <c r="EQ1608" s="1"/>
      <c r="ER1608" s="1"/>
      <c r="ES1608" s="1"/>
      <c r="ET1608" s="1"/>
      <c r="EU1608" s="1"/>
      <c r="EV1608" s="1"/>
      <c r="EW1608" s="1"/>
      <c r="EX1608" s="1"/>
      <c r="EY1608" s="1"/>
    </row>
    <row r="1609" spans="1:155" x14ac:dyDescent="0.15">
      <c r="A1609" s="115"/>
      <c r="B1609" s="116"/>
      <c r="C1609" s="7"/>
      <c r="D1609" s="95"/>
      <c r="E1609" s="93"/>
      <c r="F1609" s="14"/>
      <c r="G1609" s="14"/>
      <c r="H1609" s="14"/>
      <c r="I1609" s="14"/>
      <c r="J1609" s="13"/>
      <c r="K1609" s="29"/>
      <c r="L1609" s="2"/>
      <c r="M1609" s="17"/>
      <c r="N1609" s="12"/>
      <c r="O1609" s="12"/>
      <c r="P1609" s="17"/>
      <c r="Q1609" s="14"/>
      <c r="R1609" s="20"/>
      <c r="S1609" s="14"/>
      <c r="T1609" s="4"/>
      <c r="U1609" s="29"/>
      <c r="V1609" s="10"/>
      <c r="W1609" s="10"/>
      <c r="X1609" s="10"/>
      <c r="Y1609" s="27"/>
      <c r="Z1609" s="3"/>
      <c r="AA1609" s="1"/>
      <c r="AB1609" s="10"/>
      <c r="AC1609" s="3"/>
      <c r="AD1609" s="3"/>
      <c r="AE1609" s="3"/>
      <c r="AF1609" s="10"/>
      <c r="AG1609" s="11"/>
      <c r="AH1609" s="10"/>
      <c r="AI1609" s="10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  <c r="EE1609" s="1"/>
      <c r="EF1609" s="1"/>
      <c r="EG1609" s="1"/>
      <c r="EH1609" s="1"/>
      <c r="EI1609" s="1"/>
      <c r="EJ1609" s="1"/>
      <c r="EK1609" s="1"/>
      <c r="EL1609" s="1"/>
      <c r="EM1609" s="1"/>
      <c r="EN1609" s="1"/>
      <c r="EO1609" s="1"/>
      <c r="EP1609" s="1"/>
      <c r="EQ1609" s="1"/>
      <c r="ER1609" s="1"/>
      <c r="ES1609" s="1"/>
      <c r="ET1609" s="1"/>
      <c r="EU1609" s="1"/>
      <c r="EV1609" s="1"/>
      <c r="EW1609" s="1"/>
      <c r="EX1609" s="1"/>
      <c r="EY1609" s="1"/>
    </row>
    <row r="1610" spans="1:155" x14ac:dyDescent="0.15">
      <c r="A1610" s="115"/>
      <c r="B1610" s="116"/>
      <c r="C1610" s="7"/>
      <c r="D1610" s="95"/>
      <c r="E1610" s="93"/>
      <c r="F1610" s="14"/>
      <c r="G1610" s="14"/>
      <c r="H1610" s="14"/>
      <c r="I1610" s="14"/>
      <c r="J1610" s="13"/>
      <c r="K1610" s="29"/>
      <c r="L1610" s="2"/>
      <c r="M1610" s="17"/>
      <c r="N1610" s="12"/>
      <c r="O1610" s="12"/>
      <c r="P1610" s="17"/>
      <c r="Q1610" s="14"/>
      <c r="R1610" s="20"/>
      <c r="S1610" s="14"/>
      <c r="T1610" s="4"/>
      <c r="U1610" s="29"/>
      <c r="V1610" s="10"/>
      <c r="W1610" s="10"/>
      <c r="X1610" s="10"/>
      <c r="Y1610" s="27"/>
      <c r="Z1610" s="3"/>
      <c r="AA1610" s="1"/>
      <c r="AB1610" s="10"/>
      <c r="AC1610" s="3"/>
      <c r="AD1610" s="3"/>
      <c r="AE1610" s="3"/>
      <c r="AF1610" s="10"/>
      <c r="AG1610" s="11"/>
      <c r="AH1610" s="10"/>
      <c r="AI1610" s="10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  <c r="EA1610" s="1"/>
      <c r="EB1610" s="1"/>
      <c r="EC1610" s="1"/>
      <c r="ED1610" s="1"/>
      <c r="EE1610" s="1"/>
      <c r="EF1610" s="1"/>
      <c r="EG1610" s="1"/>
      <c r="EH1610" s="1"/>
      <c r="EI1610" s="1"/>
      <c r="EJ1610" s="1"/>
      <c r="EK1610" s="1"/>
      <c r="EL1610" s="1"/>
      <c r="EM1610" s="1"/>
      <c r="EN1610" s="1"/>
      <c r="EO1610" s="1"/>
      <c r="EP1610" s="1"/>
      <c r="EQ1610" s="1"/>
      <c r="ER1610" s="1"/>
      <c r="ES1610" s="1"/>
      <c r="ET1610" s="1"/>
      <c r="EU1610" s="1"/>
      <c r="EV1610" s="1"/>
      <c r="EW1610" s="1"/>
      <c r="EX1610" s="1"/>
      <c r="EY1610" s="1"/>
    </row>
    <row r="1611" spans="1:155" x14ac:dyDescent="0.15">
      <c r="A1611" s="115"/>
      <c r="B1611" s="116"/>
      <c r="C1611" s="7"/>
      <c r="D1611" s="95"/>
      <c r="E1611" s="93"/>
      <c r="F1611" s="14"/>
      <c r="G1611" s="14"/>
      <c r="H1611" s="14"/>
      <c r="I1611" s="14"/>
      <c r="J1611" s="13"/>
      <c r="K1611" s="29"/>
      <c r="L1611" s="2"/>
      <c r="M1611" s="17"/>
      <c r="N1611" s="12"/>
      <c r="O1611" s="12"/>
      <c r="P1611" s="17"/>
      <c r="Q1611" s="14"/>
      <c r="R1611" s="20"/>
      <c r="S1611" s="14"/>
      <c r="T1611" s="4"/>
      <c r="U1611" s="29"/>
      <c r="V1611" s="10"/>
      <c r="W1611" s="10"/>
      <c r="X1611" s="10"/>
      <c r="Y1611" s="27"/>
      <c r="Z1611" s="3"/>
      <c r="AA1611" s="1"/>
      <c r="AB1611" s="10"/>
      <c r="AC1611" s="3"/>
      <c r="AD1611" s="3"/>
      <c r="AE1611" s="3"/>
      <c r="AF1611" s="10"/>
      <c r="AG1611" s="11"/>
      <c r="AH1611" s="10"/>
      <c r="AI1611" s="10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  <c r="EA1611" s="1"/>
      <c r="EB1611" s="1"/>
      <c r="EC1611" s="1"/>
      <c r="ED1611" s="1"/>
      <c r="EE1611" s="1"/>
      <c r="EF1611" s="1"/>
      <c r="EG1611" s="1"/>
      <c r="EH1611" s="1"/>
      <c r="EI1611" s="1"/>
      <c r="EJ1611" s="1"/>
      <c r="EK1611" s="1"/>
      <c r="EL1611" s="1"/>
      <c r="EM1611" s="1"/>
      <c r="EN1611" s="1"/>
      <c r="EO1611" s="1"/>
      <c r="EP1611" s="1"/>
      <c r="EQ1611" s="1"/>
      <c r="ER1611" s="1"/>
      <c r="ES1611" s="1"/>
      <c r="ET1611" s="1"/>
      <c r="EU1611" s="1"/>
      <c r="EV1611" s="1"/>
      <c r="EW1611" s="1"/>
      <c r="EX1611" s="1"/>
      <c r="EY1611" s="1"/>
    </row>
    <row r="1612" spans="1:155" x14ac:dyDescent="0.15">
      <c r="A1612" s="115"/>
      <c r="B1612" s="116"/>
      <c r="C1612" s="7"/>
      <c r="D1612" s="95"/>
      <c r="E1612" s="93"/>
      <c r="F1612" s="14"/>
      <c r="G1612" s="14"/>
      <c r="H1612" s="14"/>
      <c r="I1612" s="14"/>
      <c r="J1612" s="13"/>
      <c r="K1612" s="29"/>
      <c r="L1612" s="2"/>
      <c r="M1612" s="17"/>
      <c r="N1612" s="12"/>
      <c r="O1612" s="12"/>
      <c r="P1612" s="17"/>
      <c r="Q1612" s="14"/>
      <c r="R1612" s="20"/>
      <c r="S1612" s="14"/>
      <c r="T1612" s="4"/>
      <c r="U1612" s="29"/>
      <c r="V1612" s="10"/>
      <c r="W1612" s="10"/>
      <c r="X1612" s="10"/>
      <c r="Y1612" s="27"/>
      <c r="Z1612" s="3"/>
      <c r="AA1612" s="1"/>
      <c r="AB1612" s="10"/>
      <c r="AC1612" s="3"/>
      <c r="AD1612" s="3"/>
      <c r="AE1612" s="3"/>
      <c r="AF1612" s="10"/>
      <c r="AG1612" s="11"/>
      <c r="AH1612" s="10"/>
      <c r="AI1612" s="10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  <c r="EE1612" s="1"/>
      <c r="EF1612" s="1"/>
      <c r="EG1612" s="1"/>
      <c r="EH1612" s="1"/>
      <c r="EI1612" s="1"/>
      <c r="EJ1612" s="1"/>
      <c r="EK1612" s="1"/>
      <c r="EL1612" s="1"/>
      <c r="EM1612" s="1"/>
      <c r="EN1612" s="1"/>
      <c r="EO1612" s="1"/>
      <c r="EP1612" s="1"/>
      <c r="EQ1612" s="1"/>
      <c r="ER1612" s="1"/>
      <c r="ES1612" s="1"/>
      <c r="ET1612" s="1"/>
      <c r="EU1612" s="1"/>
      <c r="EV1612" s="1"/>
      <c r="EW1612" s="1"/>
      <c r="EX1612" s="1"/>
      <c r="EY1612" s="1"/>
    </row>
    <row r="1613" spans="1:155" x14ac:dyDescent="0.15">
      <c r="A1613" s="115"/>
      <c r="B1613" s="116"/>
      <c r="C1613" s="7"/>
      <c r="D1613" s="95"/>
      <c r="E1613" s="93"/>
      <c r="F1613" s="14"/>
      <c r="G1613" s="14"/>
      <c r="H1613" s="14"/>
      <c r="I1613" s="14"/>
      <c r="J1613" s="13"/>
      <c r="K1613" s="29"/>
      <c r="L1613" s="2"/>
      <c r="M1613" s="17"/>
      <c r="N1613" s="12"/>
      <c r="O1613" s="12"/>
      <c r="P1613" s="17"/>
      <c r="Q1613" s="14"/>
      <c r="R1613" s="20"/>
      <c r="S1613" s="14"/>
      <c r="T1613" s="4"/>
      <c r="U1613" s="29"/>
      <c r="V1613" s="10"/>
      <c r="W1613" s="10"/>
      <c r="X1613" s="10"/>
      <c r="Y1613" s="27"/>
      <c r="Z1613" s="3"/>
      <c r="AA1613" s="1"/>
      <c r="AB1613" s="10"/>
      <c r="AC1613" s="3"/>
      <c r="AD1613" s="3"/>
      <c r="AE1613" s="3"/>
      <c r="AF1613" s="10"/>
      <c r="AG1613" s="11"/>
      <c r="AH1613" s="10"/>
      <c r="AI1613" s="10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  <c r="EE1613" s="1"/>
      <c r="EF1613" s="1"/>
      <c r="EG1613" s="1"/>
      <c r="EH1613" s="1"/>
      <c r="EI1613" s="1"/>
      <c r="EJ1613" s="1"/>
      <c r="EK1613" s="1"/>
      <c r="EL1613" s="1"/>
      <c r="EM1613" s="1"/>
      <c r="EN1613" s="1"/>
      <c r="EO1613" s="1"/>
      <c r="EP1613" s="1"/>
      <c r="EQ1613" s="1"/>
      <c r="ER1613" s="1"/>
      <c r="ES1613" s="1"/>
      <c r="ET1613" s="1"/>
      <c r="EU1613" s="1"/>
      <c r="EV1613" s="1"/>
      <c r="EW1613" s="1"/>
      <c r="EX1613" s="1"/>
      <c r="EY1613" s="1"/>
    </row>
    <row r="1614" spans="1:155" x14ac:dyDescent="0.15">
      <c r="A1614" s="115"/>
      <c r="B1614" s="116"/>
      <c r="C1614" s="7"/>
      <c r="D1614" s="95"/>
      <c r="E1614" s="93"/>
      <c r="F1614" s="14"/>
      <c r="G1614" s="14"/>
      <c r="H1614" s="14"/>
      <c r="I1614" s="14"/>
      <c r="J1614" s="13"/>
      <c r="K1614" s="29"/>
      <c r="L1614" s="2"/>
      <c r="M1614" s="17"/>
      <c r="N1614" s="12"/>
      <c r="O1614" s="12"/>
      <c r="P1614" s="17"/>
      <c r="Q1614" s="14"/>
      <c r="R1614" s="20"/>
      <c r="S1614" s="14"/>
      <c r="T1614" s="4"/>
      <c r="U1614" s="29"/>
      <c r="V1614" s="10"/>
      <c r="W1614" s="10"/>
      <c r="X1614" s="10"/>
      <c r="Y1614" s="27"/>
      <c r="Z1614" s="3"/>
      <c r="AA1614" s="1"/>
      <c r="AB1614" s="10"/>
      <c r="AC1614" s="3"/>
      <c r="AD1614" s="3"/>
      <c r="AE1614" s="3"/>
      <c r="AF1614" s="10"/>
      <c r="AG1614" s="11"/>
      <c r="AH1614" s="10"/>
      <c r="AI1614" s="10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  <c r="EA1614" s="1"/>
      <c r="EB1614" s="1"/>
      <c r="EC1614" s="1"/>
      <c r="ED1614" s="1"/>
      <c r="EE1614" s="1"/>
      <c r="EF1614" s="1"/>
      <c r="EG1614" s="1"/>
      <c r="EH1614" s="1"/>
      <c r="EI1614" s="1"/>
      <c r="EJ1614" s="1"/>
      <c r="EK1614" s="1"/>
      <c r="EL1614" s="1"/>
      <c r="EM1614" s="1"/>
      <c r="EN1614" s="1"/>
      <c r="EO1614" s="1"/>
      <c r="EP1614" s="1"/>
      <c r="EQ1614" s="1"/>
      <c r="ER1614" s="1"/>
      <c r="ES1614" s="1"/>
      <c r="ET1614" s="1"/>
      <c r="EU1614" s="1"/>
      <c r="EV1614" s="1"/>
      <c r="EW1614" s="1"/>
      <c r="EX1614" s="1"/>
      <c r="EY1614" s="1"/>
    </row>
    <row r="1615" spans="1:155" x14ac:dyDescent="0.15">
      <c r="A1615" s="115"/>
      <c r="B1615" s="116"/>
      <c r="C1615" s="7"/>
      <c r="D1615" s="95"/>
      <c r="E1615" s="93"/>
      <c r="F1615" s="14"/>
      <c r="G1615" s="14"/>
      <c r="H1615" s="14"/>
      <c r="I1615" s="14"/>
      <c r="J1615" s="13"/>
      <c r="K1615" s="29"/>
      <c r="L1615" s="2"/>
      <c r="M1615" s="17"/>
      <c r="N1615" s="12"/>
      <c r="O1615" s="12"/>
      <c r="P1615" s="17"/>
      <c r="Q1615" s="14"/>
      <c r="R1615" s="20"/>
      <c r="S1615" s="14"/>
      <c r="T1615" s="4"/>
      <c r="U1615" s="29"/>
      <c r="V1615" s="10"/>
      <c r="W1615" s="10"/>
      <c r="X1615" s="10"/>
      <c r="Y1615" s="27"/>
      <c r="Z1615" s="3"/>
      <c r="AA1615" s="1"/>
      <c r="AB1615" s="10"/>
      <c r="AC1615" s="3"/>
      <c r="AD1615" s="3"/>
      <c r="AE1615" s="3"/>
      <c r="AF1615" s="10"/>
      <c r="AG1615" s="11"/>
      <c r="AH1615" s="10"/>
      <c r="AI1615" s="10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  <c r="EA1615" s="1"/>
      <c r="EB1615" s="1"/>
      <c r="EC1615" s="1"/>
      <c r="ED1615" s="1"/>
      <c r="EE1615" s="1"/>
      <c r="EF1615" s="1"/>
      <c r="EG1615" s="1"/>
      <c r="EH1615" s="1"/>
      <c r="EI1615" s="1"/>
      <c r="EJ1615" s="1"/>
      <c r="EK1615" s="1"/>
      <c r="EL1615" s="1"/>
      <c r="EM1615" s="1"/>
      <c r="EN1615" s="1"/>
      <c r="EO1615" s="1"/>
      <c r="EP1615" s="1"/>
      <c r="EQ1615" s="1"/>
      <c r="ER1615" s="1"/>
      <c r="ES1615" s="1"/>
      <c r="ET1615" s="1"/>
      <c r="EU1615" s="1"/>
      <c r="EV1615" s="1"/>
      <c r="EW1615" s="1"/>
      <c r="EX1615" s="1"/>
      <c r="EY1615" s="1"/>
    </row>
    <row r="1616" spans="1:155" x14ac:dyDescent="0.15">
      <c r="A1616" s="115"/>
      <c r="B1616" s="116"/>
      <c r="C1616" s="7"/>
      <c r="D1616" s="95"/>
      <c r="E1616" s="93"/>
      <c r="F1616" s="14"/>
      <c r="G1616" s="14"/>
      <c r="H1616" s="14"/>
      <c r="I1616" s="14"/>
      <c r="J1616" s="13"/>
      <c r="K1616" s="29"/>
      <c r="L1616" s="2"/>
      <c r="M1616" s="17"/>
      <c r="N1616" s="12"/>
      <c r="O1616" s="12"/>
      <c r="P1616" s="17"/>
      <c r="Q1616" s="14"/>
      <c r="R1616" s="20"/>
      <c r="S1616" s="14"/>
      <c r="T1616" s="4"/>
      <c r="U1616" s="29"/>
      <c r="V1616" s="10"/>
      <c r="W1616" s="10"/>
      <c r="X1616" s="10"/>
      <c r="Y1616" s="27"/>
      <c r="Z1616" s="3"/>
      <c r="AA1616" s="1"/>
      <c r="AB1616" s="10"/>
      <c r="AC1616" s="3"/>
      <c r="AD1616" s="3"/>
      <c r="AE1616" s="3"/>
      <c r="AF1616" s="10"/>
      <c r="AG1616" s="11"/>
      <c r="AH1616" s="10"/>
      <c r="AI1616" s="10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  <c r="EE1616" s="1"/>
      <c r="EF1616" s="1"/>
      <c r="EG1616" s="1"/>
      <c r="EH1616" s="1"/>
      <c r="EI1616" s="1"/>
      <c r="EJ1616" s="1"/>
      <c r="EK1616" s="1"/>
      <c r="EL1616" s="1"/>
      <c r="EM1616" s="1"/>
      <c r="EN1616" s="1"/>
      <c r="EO1616" s="1"/>
      <c r="EP1616" s="1"/>
      <c r="EQ1616" s="1"/>
      <c r="ER1616" s="1"/>
      <c r="ES1616" s="1"/>
      <c r="ET1616" s="1"/>
      <c r="EU1616" s="1"/>
      <c r="EV1616" s="1"/>
      <c r="EW1616" s="1"/>
      <c r="EX1616" s="1"/>
      <c r="EY1616" s="1"/>
    </row>
    <row r="1617" spans="1:155" x14ac:dyDescent="0.15">
      <c r="A1617" s="115"/>
      <c r="B1617" s="116"/>
      <c r="C1617" s="7"/>
      <c r="D1617" s="95"/>
      <c r="E1617" s="93"/>
      <c r="F1617" s="14"/>
      <c r="G1617" s="14"/>
      <c r="H1617" s="14"/>
      <c r="I1617" s="14"/>
      <c r="J1617" s="13"/>
      <c r="K1617" s="29"/>
      <c r="L1617" s="2"/>
      <c r="M1617" s="17"/>
      <c r="N1617" s="12"/>
      <c r="O1617" s="12"/>
      <c r="P1617" s="17"/>
      <c r="Q1617" s="14"/>
      <c r="R1617" s="20"/>
      <c r="S1617" s="14"/>
      <c r="T1617" s="4"/>
      <c r="U1617" s="29"/>
      <c r="V1617" s="10"/>
      <c r="W1617" s="10"/>
      <c r="X1617" s="10"/>
      <c r="Y1617" s="27"/>
      <c r="Z1617" s="3"/>
      <c r="AA1617" s="1"/>
      <c r="AB1617" s="10"/>
      <c r="AC1617" s="3"/>
      <c r="AD1617" s="3"/>
      <c r="AE1617" s="3"/>
      <c r="AF1617" s="10"/>
      <c r="AG1617" s="11"/>
      <c r="AH1617" s="10"/>
      <c r="AI1617" s="10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  <c r="EE1617" s="1"/>
      <c r="EF1617" s="1"/>
      <c r="EG1617" s="1"/>
      <c r="EH1617" s="1"/>
      <c r="EI1617" s="1"/>
      <c r="EJ1617" s="1"/>
      <c r="EK1617" s="1"/>
      <c r="EL1617" s="1"/>
      <c r="EM1617" s="1"/>
      <c r="EN1617" s="1"/>
      <c r="EO1617" s="1"/>
      <c r="EP1617" s="1"/>
      <c r="EQ1617" s="1"/>
      <c r="ER1617" s="1"/>
      <c r="ES1617" s="1"/>
      <c r="ET1617" s="1"/>
      <c r="EU1617" s="1"/>
      <c r="EV1617" s="1"/>
      <c r="EW1617" s="1"/>
      <c r="EX1617" s="1"/>
      <c r="EY1617" s="1"/>
    </row>
    <row r="1618" spans="1:155" x14ac:dyDescent="0.15">
      <c r="A1618" s="115"/>
      <c r="B1618" s="116"/>
      <c r="C1618" s="7"/>
      <c r="D1618" s="95"/>
      <c r="E1618" s="93"/>
      <c r="F1618" s="14"/>
      <c r="G1618" s="14"/>
      <c r="H1618" s="14"/>
      <c r="I1618" s="14"/>
      <c r="J1618" s="13"/>
      <c r="K1618" s="29"/>
      <c r="L1618" s="2"/>
      <c r="M1618" s="17"/>
      <c r="N1618" s="12"/>
      <c r="O1618" s="12"/>
      <c r="P1618" s="17"/>
      <c r="Q1618" s="14"/>
      <c r="R1618" s="20"/>
      <c r="S1618" s="14"/>
      <c r="T1618" s="4"/>
      <c r="U1618" s="29"/>
      <c r="V1618" s="10"/>
      <c r="W1618" s="10"/>
      <c r="X1618" s="10"/>
      <c r="Y1618" s="27"/>
      <c r="Z1618" s="3"/>
      <c r="AA1618" s="1"/>
      <c r="AB1618" s="10"/>
      <c r="AC1618" s="3"/>
      <c r="AD1618" s="3"/>
      <c r="AE1618" s="3"/>
      <c r="AF1618" s="10"/>
      <c r="AG1618" s="11"/>
      <c r="AH1618" s="10"/>
      <c r="AI1618" s="10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  <c r="EE1618" s="1"/>
      <c r="EF1618" s="1"/>
      <c r="EG1618" s="1"/>
      <c r="EH1618" s="1"/>
      <c r="EI1618" s="1"/>
      <c r="EJ1618" s="1"/>
      <c r="EK1618" s="1"/>
      <c r="EL1618" s="1"/>
      <c r="EM1618" s="1"/>
      <c r="EN1618" s="1"/>
      <c r="EO1618" s="1"/>
      <c r="EP1618" s="1"/>
      <c r="EQ1618" s="1"/>
      <c r="ER1618" s="1"/>
      <c r="ES1618" s="1"/>
      <c r="ET1618" s="1"/>
      <c r="EU1618" s="1"/>
      <c r="EV1618" s="1"/>
      <c r="EW1618" s="1"/>
      <c r="EX1618" s="1"/>
      <c r="EY1618" s="1"/>
    </row>
    <row r="1619" spans="1:155" x14ac:dyDescent="0.15">
      <c r="A1619" s="115"/>
      <c r="B1619" s="116"/>
      <c r="C1619" s="7"/>
      <c r="D1619" s="95"/>
      <c r="E1619" s="93"/>
      <c r="F1619" s="14"/>
      <c r="G1619" s="14"/>
      <c r="H1619" s="14"/>
      <c r="I1619" s="14"/>
      <c r="J1619" s="13"/>
      <c r="K1619" s="29"/>
      <c r="L1619" s="2"/>
      <c r="M1619" s="17"/>
      <c r="N1619" s="12"/>
      <c r="O1619" s="12"/>
      <c r="P1619" s="17"/>
      <c r="Q1619" s="14"/>
      <c r="R1619" s="20"/>
      <c r="S1619" s="14"/>
      <c r="T1619" s="4"/>
      <c r="U1619" s="29"/>
      <c r="V1619" s="10"/>
      <c r="W1619" s="10"/>
      <c r="X1619" s="10"/>
      <c r="Y1619" s="27"/>
      <c r="Z1619" s="3"/>
      <c r="AA1619" s="1"/>
      <c r="AB1619" s="10"/>
      <c r="AC1619" s="3"/>
      <c r="AD1619" s="3"/>
      <c r="AE1619" s="3"/>
      <c r="AF1619" s="10"/>
      <c r="AG1619" s="11"/>
      <c r="AH1619" s="10"/>
      <c r="AI1619" s="10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  <c r="EE1619" s="1"/>
      <c r="EF1619" s="1"/>
      <c r="EG1619" s="1"/>
      <c r="EH1619" s="1"/>
      <c r="EI1619" s="1"/>
      <c r="EJ1619" s="1"/>
      <c r="EK1619" s="1"/>
      <c r="EL1619" s="1"/>
      <c r="EM1619" s="1"/>
      <c r="EN1619" s="1"/>
      <c r="EO1619" s="1"/>
      <c r="EP1619" s="1"/>
      <c r="EQ1619" s="1"/>
      <c r="ER1619" s="1"/>
      <c r="ES1619" s="1"/>
      <c r="ET1619" s="1"/>
      <c r="EU1619" s="1"/>
      <c r="EV1619" s="1"/>
      <c r="EW1619" s="1"/>
      <c r="EX1619" s="1"/>
      <c r="EY1619" s="1"/>
    </row>
    <row r="1620" spans="1:155" x14ac:dyDescent="0.15">
      <c r="A1620" s="115"/>
      <c r="B1620" s="116"/>
      <c r="C1620" s="7"/>
      <c r="D1620" s="95"/>
      <c r="E1620" s="93"/>
      <c r="F1620" s="14"/>
      <c r="G1620" s="14"/>
      <c r="H1620" s="14"/>
      <c r="I1620" s="14"/>
      <c r="J1620" s="13"/>
      <c r="K1620" s="29"/>
      <c r="L1620" s="2"/>
      <c r="M1620" s="17"/>
      <c r="N1620" s="12"/>
      <c r="O1620" s="12"/>
      <c r="P1620" s="17"/>
      <c r="Q1620" s="14"/>
      <c r="R1620" s="20"/>
      <c r="S1620" s="14"/>
      <c r="T1620" s="4"/>
      <c r="U1620" s="29"/>
      <c r="V1620" s="10"/>
      <c r="W1620" s="10"/>
      <c r="X1620" s="10"/>
      <c r="Y1620" s="27"/>
      <c r="Z1620" s="3"/>
      <c r="AA1620" s="1"/>
      <c r="AB1620" s="10"/>
      <c r="AC1620" s="3"/>
      <c r="AD1620" s="3"/>
      <c r="AE1620" s="3"/>
      <c r="AF1620" s="10"/>
      <c r="AG1620" s="11"/>
      <c r="AH1620" s="10"/>
      <c r="AI1620" s="10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  <c r="EE1620" s="1"/>
      <c r="EF1620" s="1"/>
      <c r="EG1620" s="1"/>
      <c r="EH1620" s="1"/>
      <c r="EI1620" s="1"/>
      <c r="EJ1620" s="1"/>
      <c r="EK1620" s="1"/>
      <c r="EL1620" s="1"/>
      <c r="EM1620" s="1"/>
      <c r="EN1620" s="1"/>
      <c r="EO1620" s="1"/>
      <c r="EP1620" s="1"/>
      <c r="EQ1620" s="1"/>
      <c r="ER1620" s="1"/>
      <c r="ES1620" s="1"/>
      <c r="ET1620" s="1"/>
      <c r="EU1620" s="1"/>
      <c r="EV1620" s="1"/>
      <c r="EW1620" s="1"/>
      <c r="EX1620" s="1"/>
      <c r="EY1620" s="1"/>
    </row>
    <row r="1621" spans="1:155" x14ac:dyDescent="0.15">
      <c r="A1621" s="115"/>
      <c r="B1621" s="116"/>
      <c r="C1621" s="7"/>
      <c r="D1621" s="95"/>
      <c r="E1621" s="93"/>
      <c r="F1621" s="14"/>
      <c r="G1621" s="14"/>
      <c r="H1621" s="14"/>
      <c r="I1621" s="14"/>
      <c r="J1621" s="13"/>
      <c r="K1621" s="29"/>
      <c r="L1621" s="2"/>
      <c r="M1621" s="17"/>
      <c r="N1621" s="12"/>
      <c r="O1621" s="12"/>
      <c r="P1621" s="17"/>
      <c r="Q1621" s="14"/>
      <c r="R1621" s="20"/>
      <c r="S1621" s="14"/>
      <c r="T1621" s="4"/>
      <c r="U1621" s="29"/>
      <c r="V1621" s="10"/>
      <c r="W1621" s="10"/>
      <c r="X1621" s="10"/>
      <c r="Y1621" s="27"/>
      <c r="Z1621" s="3"/>
      <c r="AA1621" s="1"/>
      <c r="AB1621" s="10"/>
      <c r="AC1621" s="3"/>
      <c r="AD1621" s="3"/>
      <c r="AE1621" s="3"/>
      <c r="AF1621" s="10"/>
      <c r="AG1621" s="11"/>
      <c r="AH1621" s="10"/>
      <c r="AI1621" s="10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  <c r="EE1621" s="1"/>
      <c r="EF1621" s="1"/>
      <c r="EG1621" s="1"/>
      <c r="EH1621" s="1"/>
      <c r="EI1621" s="1"/>
      <c r="EJ1621" s="1"/>
      <c r="EK1621" s="1"/>
      <c r="EL1621" s="1"/>
      <c r="EM1621" s="1"/>
      <c r="EN1621" s="1"/>
      <c r="EO1621" s="1"/>
      <c r="EP1621" s="1"/>
      <c r="EQ1621" s="1"/>
      <c r="ER1621" s="1"/>
      <c r="ES1621" s="1"/>
      <c r="ET1621" s="1"/>
      <c r="EU1621" s="1"/>
      <c r="EV1621" s="1"/>
      <c r="EW1621" s="1"/>
      <c r="EX1621" s="1"/>
      <c r="EY1621" s="1"/>
    </row>
    <row r="1622" spans="1:155" x14ac:dyDescent="0.15">
      <c r="A1622" s="115"/>
      <c r="B1622" s="116"/>
      <c r="C1622" s="7"/>
      <c r="D1622" s="95"/>
      <c r="E1622" s="93"/>
      <c r="F1622" s="14"/>
      <c r="G1622" s="14"/>
      <c r="H1622" s="14"/>
      <c r="I1622" s="14"/>
      <c r="J1622" s="13"/>
      <c r="K1622" s="29"/>
      <c r="L1622" s="2"/>
      <c r="M1622" s="17"/>
      <c r="N1622" s="12"/>
      <c r="O1622" s="12"/>
      <c r="P1622" s="17"/>
      <c r="Q1622" s="14"/>
      <c r="R1622" s="20"/>
      <c r="S1622" s="14"/>
      <c r="T1622" s="4"/>
      <c r="U1622" s="29"/>
      <c r="V1622" s="10"/>
      <c r="W1622" s="10"/>
      <c r="X1622" s="10"/>
      <c r="Y1622" s="27"/>
      <c r="Z1622" s="3"/>
      <c r="AA1622" s="1"/>
      <c r="AB1622" s="10"/>
      <c r="AC1622" s="3"/>
      <c r="AD1622" s="3"/>
      <c r="AE1622" s="3"/>
      <c r="AF1622" s="10"/>
      <c r="AG1622" s="11"/>
      <c r="AH1622" s="10"/>
      <c r="AI1622" s="10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  <c r="EE1622" s="1"/>
      <c r="EF1622" s="1"/>
      <c r="EG1622" s="1"/>
      <c r="EH1622" s="1"/>
      <c r="EI1622" s="1"/>
      <c r="EJ1622" s="1"/>
      <c r="EK1622" s="1"/>
      <c r="EL1622" s="1"/>
      <c r="EM1622" s="1"/>
      <c r="EN1622" s="1"/>
      <c r="EO1622" s="1"/>
      <c r="EP1622" s="1"/>
      <c r="EQ1622" s="1"/>
      <c r="ER1622" s="1"/>
      <c r="ES1622" s="1"/>
      <c r="ET1622" s="1"/>
      <c r="EU1622" s="1"/>
      <c r="EV1622" s="1"/>
      <c r="EW1622" s="1"/>
      <c r="EX1622" s="1"/>
      <c r="EY1622" s="1"/>
    </row>
    <row r="1623" spans="1:155" x14ac:dyDescent="0.15">
      <c r="A1623" s="115"/>
      <c r="B1623" s="116"/>
      <c r="C1623" s="7"/>
      <c r="D1623" s="95"/>
      <c r="E1623" s="93"/>
      <c r="F1623" s="14"/>
      <c r="G1623" s="14"/>
      <c r="H1623" s="14"/>
      <c r="I1623" s="14"/>
      <c r="J1623" s="13"/>
      <c r="K1623" s="29"/>
      <c r="L1623" s="2"/>
      <c r="M1623" s="17"/>
      <c r="N1623" s="12"/>
      <c r="O1623" s="12"/>
      <c r="P1623" s="17"/>
      <c r="Q1623" s="14"/>
      <c r="R1623" s="20"/>
      <c r="S1623" s="14"/>
      <c r="T1623" s="4"/>
      <c r="U1623" s="29"/>
      <c r="V1623" s="10"/>
      <c r="W1623" s="10"/>
      <c r="X1623" s="10"/>
      <c r="Y1623" s="27"/>
      <c r="Z1623" s="3"/>
      <c r="AA1623" s="1"/>
      <c r="AB1623" s="10"/>
      <c r="AC1623" s="3"/>
      <c r="AD1623" s="3"/>
      <c r="AE1623" s="3"/>
      <c r="AF1623" s="10"/>
      <c r="AG1623" s="11"/>
      <c r="AH1623" s="10"/>
      <c r="AI1623" s="10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  <c r="EE1623" s="1"/>
      <c r="EF1623" s="1"/>
      <c r="EG1623" s="1"/>
      <c r="EH1623" s="1"/>
      <c r="EI1623" s="1"/>
      <c r="EJ1623" s="1"/>
      <c r="EK1623" s="1"/>
      <c r="EL1623" s="1"/>
      <c r="EM1623" s="1"/>
      <c r="EN1623" s="1"/>
      <c r="EO1623" s="1"/>
      <c r="EP1623" s="1"/>
      <c r="EQ1623" s="1"/>
      <c r="ER1623" s="1"/>
      <c r="ES1623" s="1"/>
      <c r="ET1623" s="1"/>
      <c r="EU1623" s="1"/>
      <c r="EV1623" s="1"/>
      <c r="EW1623" s="1"/>
      <c r="EX1623" s="1"/>
      <c r="EY1623" s="1"/>
    </row>
    <row r="1624" spans="1:155" x14ac:dyDescent="0.15">
      <c r="A1624" s="115"/>
      <c r="B1624" s="116"/>
      <c r="C1624" s="7"/>
      <c r="D1624" s="95"/>
      <c r="E1624" s="93"/>
      <c r="F1624" s="14"/>
      <c r="G1624" s="14"/>
      <c r="H1624" s="14"/>
      <c r="I1624" s="14"/>
      <c r="J1624" s="13"/>
      <c r="K1624" s="29"/>
      <c r="L1624" s="2"/>
      <c r="M1624" s="17"/>
      <c r="N1624" s="12"/>
      <c r="O1624" s="12"/>
      <c r="P1624" s="17"/>
      <c r="Q1624" s="14"/>
      <c r="R1624" s="20"/>
      <c r="S1624" s="14"/>
      <c r="T1624" s="4"/>
      <c r="U1624" s="29"/>
      <c r="V1624" s="10"/>
      <c r="W1624" s="10"/>
      <c r="X1624" s="10"/>
      <c r="Y1624" s="27"/>
      <c r="Z1624" s="3"/>
      <c r="AA1624" s="1"/>
      <c r="AB1624" s="10"/>
      <c r="AC1624" s="3"/>
      <c r="AD1624" s="3"/>
      <c r="AE1624" s="3"/>
      <c r="AF1624" s="10"/>
      <c r="AG1624" s="11"/>
      <c r="AH1624" s="10"/>
      <c r="AI1624" s="10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  <c r="EE1624" s="1"/>
      <c r="EF1624" s="1"/>
      <c r="EG1624" s="1"/>
      <c r="EH1624" s="1"/>
      <c r="EI1624" s="1"/>
      <c r="EJ1624" s="1"/>
      <c r="EK1624" s="1"/>
      <c r="EL1624" s="1"/>
      <c r="EM1624" s="1"/>
      <c r="EN1624" s="1"/>
      <c r="EO1624" s="1"/>
      <c r="EP1624" s="1"/>
      <c r="EQ1624" s="1"/>
      <c r="ER1624" s="1"/>
      <c r="ES1624" s="1"/>
      <c r="ET1624" s="1"/>
      <c r="EU1624" s="1"/>
      <c r="EV1624" s="1"/>
      <c r="EW1624" s="1"/>
      <c r="EX1624" s="1"/>
      <c r="EY1624" s="1"/>
    </row>
    <row r="1625" spans="1:155" x14ac:dyDescent="0.15">
      <c r="A1625" s="115"/>
      <c r="B1625" s="116"/>
      <c r="C1625" s="7"/>
      <c r="D1625" s="95"/>
      <c r="E1625" s="93"/>
      <c r="F1625" s="14"/>
      <c r="G1625" s="14"/>
      <c r="H1625" s="14"/>
      <c r="I1625" s="14"/>
      <c r="J1625" s="13"/>
      <c r="K1625" s="29"/>
      <c r="L1625" s="2"/>
      <c r="M1625" s="17"/>
      <c r="N1625" s="12"/>
      <c r="O1625" s="12"/>
      <c r="P1625" s="17"/>
      <c r="Q1625" s="14"/>
      <c r="R1625" s="20"/>
      <c r="S1625" s="14"/>
      <c r="T1625" s="4"/>
      <c r="U1625" s="29"/>
      <c r="V1625" s="10"/>
      <c r="W1625" s="10"/>
      <c r="X1625" s="10"/>
      <c r="Y1625" s="27"/>
      <c r="Z1625" s="3"/>
      <c r="AA1625" s="1"/>
      <c r="AB1625" s="10"/>
      <c r="AC1625" s="3"/>
      <c r="AD1625" s="3"/>
      <c r="AE1625" s="3"/>
      <c r="AF1625" s="10"/>
      <c r="AG1625" s="11"/>
      <c r="AH1625" s="10"/>
      <c r="AI1625" s="10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  <c r="EE1625" s="1"/>
      <c r="EF1625" s="1"/>
      <c r="EG1625" s="1"/>
      <c r="EH1625" s="1"/>
      <c r="EI1625" s="1"/>
      <c r="EJ1625" s="1"/>
      <c r="EK1625" s="1"/>
      <c r="EL1625" s="1"/>
      <c r="EM1625" s="1"/>
      <c r="EN1625" s="1"/>
      <c r="EO1625" s="1"/>
      <c r="EP1625" s="1"/>
      <c r="EQ1625" s="1"/>
      <c r="ER1625" s="1"/>
      <c r="ES1625" s="1"/>
      <c r="ET1625" s="1"/>
      <c r="EU1625" s="1"/>
      <c r="EV1625" s="1"/>
      <c r="EW1625" s="1"/>
      <c r="EX1625" s="1"/>
      <c r="EY1625" s="1"/>
    </row>
    <row r="1626" spans="1:155" x14ac:dyDescent="0.15">
      <c r="A1626" s="115"/>
      <c r="B1626" s="116"/>
      <c r="C1626" s="7"/>
      <c r="D1626" s="95"/>
      <c r="E1626" s="93"/>
      <c r="F1626" s="14"/>
      <c r="G1626" s="14"/>
      <c r="H1626" s="14"/>
      <c r="I1626" s="14"/>
      <c r="J1626" s="13"/>
      <c r="K1626" s="29"/>
      <c r="L1626" s="2"/>
      <c r="M1626" s="17"/>
      <c r="N1626" s="12"/>
      <c r="O1626" s="12"/>
      <c r="P1626" s="17"/>
      <c r="Q1626" s="14"/>
      <c r="R1626" s="20"/>
      <c r="S1626" s="14"/>
      <c r="T1626" s="4"/>
      <c r="U1626" s="29"/>
      <c r="V1626" s="10"/>
      <c r="W1626" s="10"/>
      <c r="X1626" s="10"/>
      <c r="Y1626" s="27"/>
      <c r="Z1626" s="3"/>
      <c r="AA1626" s="1"/>
      <c r="AB1626" s="10"/>
      <c r="AC1626" s="3"/>
      <c r="AD1626" s="3"/>
      <c r="AE1626" s="3"/>
      <c r="AF1626" s="10"/>
      <c r="AG1626" s="11"/>
      <c r="AH1626" s="10"/>
      <c r="AI1626" s="10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  <c r="EE1626" s="1"/>
      <c r="EF1626" s="1"/>
      <c r="EG1626" s="1"/>
      <c r="EH1626" s="1"/>
      <c r="EI1626" s="1"/>
      <c r="EJ1626" s="1"/>
      <c r="EK1626" s="1"/>
      <c r="EL1626" s="1"/>
      <c r="EM1626" s="1"/>
      <c r="EN1626" s="1"/>
      <c r="EO1626" s="1"/>
      <c r="EP1626" s="1"/>
      <c r="EQ1626" s="1"/>
      <c r="ER1626" s="1"/>
      <c r="ES1626" s="1"/>
      <c r="ET1626" s="1"/>
      <c r="EU1626" s="1"/>
      <c r="EV1626" s="1"/>
      <c r="EW1626" s="1"/>
      <c r="EX1626" s="1"/>
      <c r="EY1626" s="1"/>
    </row>
    <row r="1627" spans="1:155" x14ac:dyDescent="0.15">
      <c r="A1627" s="115"/>
      <c r="B1627" s="116"/>
      <c r="C1627" s="7"/>
      <c r="D1627" s="95"/>
      <c r="E1627" s="93"/>
      <c r="F1627" s="14"/>
      <c r="G1627" s="14"/>
      <c r="H1627" s="14"/>
      <c r="I1627" s="14"/>
      <c r="J1627" s="13"/>
      <c r="K1627" s="29"/>
      <c r="L1627" s="2"/>
      <c r="M1627" s="17"/>
      <c r="N1627" s="12"/>
      <c r="O1627" s="12"/>
      <c r="P1627" s="17"/>
      <c r="Q1627" s="14"/>
      <c r="R1627" s="20"/>
      <c r="S1627" s="14"/>
      <c r="T1627" s="4"/>
      <c r="U1627" s="29"/>
      <c r="V1627" s="10"/>
      <c r="W1627" s="10"/>
      <c r="X1627" s="10"/>
      <c r="Y1627" s="27"/>
      <c r="Z1627" s="3"/>
      <c r="AA1627" s="1"/>
      <c r="AB1627" s="10"/>
      <c r="AC1627" s="3"/>
      <c r="AD1627" s="3"/>
      <c r="AE1627" s="3"/>
      <c r="AF1627" s="10"/>
      <c r="AG1627" s="11"/>
      <c r="AH1627" s="10"/>
      <c r="AI1627" s="10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  <c r="EE1627" s="1"/>
      <c r="EF1627" s="1"/>
      <c r="EG1627" s="1"/>
      <c r="EH1627" s="1"/>
      <c r="EI1627" s="1"/>
      <c r="EJ1627" s="1"/>
      <c r="EK1627" s="1"/>
      <c r="EL1627" s="1"/>
      <c r="EM1627" s="1"/>
      <c r="EN1627" s="1"/>
      <c r="EO1627" s="1"/>
      <c r="EP1627" s="1"/>
      <c r="EQ1627" s="1"/>
      <c r="ER1627" s="1"/>
      <c r="ES1627" s="1"/>
      <c r="ET1627" s="1"/>
      <c r="EU1627" s="1"/>
      <c r="EV1627" s="1"/>
      <c r="EW1627" s="1"/>
      <c r="EX1627" s="1"/>
      <c r="EY1627" s="1"/>
    </row>
    <row r="1628" spans="1:155" x14ac:dyDescent="0.15">
      <c r="A1628" s="115"/>
      <c r="B1628" s="116"/>
      <c r="C1628" s="7"/>
      <c r="D1628" s="95"/>
      <c r="E1628" s="93"/>
      <c r="F1628" s="14"/>
      <c r="G1628" s="14"/>
      <c r="H1628" s="14"/>
      <c r="I1628" s="14"/>
      <c r="J1628" s="13"/>
      <c r="K1628" s="29"/>
      <c r="L1628" s="2"/>
      <c r="M1628" s="17"/>
      <c r="N1628" s="12"/>
      <c r="O1628" s="12"/>
      <c r="P1628" s="17"/>
      <c r="Q1628" s="14"/>
      <c r="R1628" s="20"/>
      <c r="S1628" s="14"/>
      <c r="T1628" s="4"/>
      <c r="U1628" s="29"/>
      <c r="V1628" s="10"/>
      <c r="W1628" s="10"/>
      <c r="X1628" s="10"/>
      <c r="Y1628" s="27"/>
      <c r="Z1628" s="3"/>
      <c r="AA1628" s="1"/>
      <c r="AB1628" s="10"/>
      <c r="AC1628" s="3"/>
      <c r="AD1628" s="3"/>
      <c r="AE1628" s="3"/>
      <c r="AF1628" s="10"/>
      <c r="AG1628" s="11"/>
      <c r="AH1628" s="10"/>
      <c r="AI1628" s="10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  <c r="EE1628" s="1"/>
      <c r="EF1628" s="1"/>
      <c r="EG1628" s="1"/>
      <c r="EH1628" s="1"/>
      <c r="EI1628" s="1"/>
      <c r="EJ1628" s="1"/>
      <c r="EK1628" s="1"/>
      <c r="EL1628" s="1"/>
      <c r="EM1628" s="1"/>
      <c r="EN1628" s="1"/>
      <c r="EO1628" s="1"/>
      <c r="EP1628" s="1"/>
      <c r="EQ1628" s="1"/>
      <c r="ER1628" s="1"/>
      <c r="ES1628" s="1"/>
      <c r="ET1628" s="1"/>
      <c r="EU1628" s="1"/>
      <c r="EV1628" s="1"/>
      <c r="EW1628" s="1"/>
      <c r="EX1628" s="1"/>
      <c r="EY1628" s="1"/>
    </row>
    <row r="1629" spans="1:155" x14ac:dyDescent="0.15">
      <c r="A1629" s="115"/>
      <c r="B1629" s="116"/>
      <c r="C1629" s="7"/>
      <c r="D1629" s="95"/>
      <c r="E1629" s="93"/>
      <c r="F1629" s="14"/>
      <c r="G1629" s="14"/>
      <c r="H1629" s="14"/>
      <c r="I1629" s="14"/>
      <c r="J1629" s="13"/>
      <c r="K1629" s="29"/>
      <c r="L1629" s="2"/>
      <c r="M1629" s="17"/>
      <c r="N1629" s="12"/>
      <c r="O1629" s="12"/>
      <c r="P1629" s="17"/>
      <c r="Q1629" s="14"/>
      <c r="R1629" s="20"/>
      <c r="S1629" s="14"/>
      <c r="T1629" s="4"/>
      <c r="U1629" s="29"/>
      <c r="V1629" s="10"/>
      <c r="W1629" s="10"/>
      <c r="X1629" s="10"/>
      <c r="Y1629" s="27"/>
      <c r="Z1629" s="3"/>
      <c r="AA1629" s="1"/>
      <c r="AB1629" s="10"/>
      <c r="AC1629" s="3"/>
      <c r="AD1629" s="3"/>
      <c r="AE1629" s="3"/>
      <c r="AF1629" s="10"/>
      <c r="AG1629" s="11"/>
      <c r="AH1629" s="10"/>
      <c r="AI1629" s="10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  <c r="EE1629" s="1"/>
      <c r="EF1629" s="1"/>
      <c r="EG1629" s="1"/>
      <c r="EH1629" s="1"/>
      <c r="EI1629" s="1"/>
      <c r="EJ1629" s="1"/>
      <c r="EK1629" s="1"/>
      <c r="EL1629" s="1"/>
      <c r="EM1629" s="1"/>
      <c r="EN1629" s="1"/>
      <c r="EO1629" s="1"/>
      <c r="EP1629" s="1"/>
      <c r="EQ1629" s="1"/>
      <c r="ER1629" s="1"/>
      <c r="ES1629" s="1"/>
      <c r="ET1629" s="1"/>
      <c r="EU1629" s="1"/>
      <c r="EV1629" s="1"/>
      <c r="EW1629" s="1"/>
      <c r="EX1629" s="1"/>
      <c r="EY1629" s="1"/>
    </row>
    <row r="1630" spans="1:155" x14ac:dyDescent="0.15">
      <c r="A1630" s="115"/>
      <c r="B1630" s="116"/>
      <c r="C1630" s="7"/>
      <c r="D1630" s="95"/>
      <c r="E1630" s="93"/>
      <c r="F1630" s="14"/>
      <c r="G1630" s="14"/>
      <c r="H1630" s="14"/>
      <c r="I1630" s="14"/>
      <c r="J1630" s="13"/>
      <c r="K1630" s="29"/>
      <c r="L1630" s="2"/>
      <c r="M1630" s="17"/>
      <c r="N1630" s="12"/>
      <c r="O1630" s="12"/>
      <c r="P1630" s="17"/>
      <c r="Q1630" s="14"/>
      <c r="R1630" s="20"/>
      <c r="S1630" s="14"/>
      <c r="T1630" s="4"/>
      <c r="U1630" s="29"/>
      <c r="V1630" s="10"/>
      <c r="W1630" s="10"/>
      <c r="X1630" s="10"/>
      <c r="Y1630" s="27"/>
      <c r="Z1630" s="3"/>
      <c r="AA1630" s="1"/>
      <c r="AB1630" s="10"/>
      <c r="AC1630" s="3"/>
      <c r="AD1630" s="3"/>
      <c r="AE1630" s="3"/>
      <c r="AF1630" s="10"/>
      <c r="AG1630" s="11"/>
      <c r="AH1630" s="10"/>
      <c r="AI1630" s="10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  <c r="EE1630" s="1"/>
      <c r="EF1630" s="1"/>
      <c r="EG1630" s="1"/>
      <c r="EH1630" s="1"/>
      <c r="EI1630" s="1"/>
      <c r="EJ1630" s="1"/>
      <c r="EK1630" s="1"/>
      <c r="EL1630" s="1"/>
      <c r="EM1630" s="1"/>
      <c r="EN1630" s="1"/>
      <c r="EO1630" s="1"/>
      <c r="EP1630" s="1"/>
      <c r="EQ1630" s="1"/>
      <c r="ER1630" s="1"/>
      <c r="ES1630" s="1"/>
      <c r="ET1630" s="1"/>
      <c r="EU1630" s="1"/>
      <c r="EV1630" s="1"/>
      <c r="EW1630" s="1"/>
      <c r="EX1630" s="1"/>
      <c r="EY1630" s="1"/>
    </row>
    <row r="1631" spans="1:155" x14ac:dyDescent="0.15">
      <c r="A1631" s="115"/>
      <c r="B1631" s="116"/>
      <c r="C1631" s="7"/>
      <c r="D1631" s="95"/>
      <c r="E1631" s="93"/>
      <c r="F1631" s="14"/>
      <c r="G1631" s="14"/>
      <c r="H1631" s="14"/>
      <c r="I1631" s="14"/>
      <c r="J1631" s="13"/>
      <c r="K1631" s="29"/>
      <c r="L1631" s="2"/>
      <c r="M1631" s="17"/>
      <c r="N1631" s="12"/>
      <c r="O1631" s="12"/>
      <c r="P1631" s="17"/>
      <c r="Q1631" s="14"/>
      <c r="R1631" s="20"/>
      <c r="S1631" s="14"/>
      <c r="T1631" s="4"/>
      <c r="U1631" s="29"/>
      <c r="V1631" s="10"/>
      <c r="W1631" s="10"/>
      <c r="X1631" s="10"/>
      <c r="Y1631" s="27"/>
      <c r="Z1631" s="3"/>
      <c r="AA1631" s="1"/>
      <c r="AB1631" s="10"/>
      <c r="AC1631" s="3"/>
      <c r="AD1631" s="3"/>
      <c r="AE1631" s="3"/>
      <c r="AF1631" s="10"/>
      <c r="AG1631" s="11"/>
      <c r="AH1631" s="10"/>
      <c r="AI1631" s="10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  <c r="EE1631" s="1"/>
      <c r="EF1631" s="1"/>
      <c r="EG1631" s="1"/>
      <c r="EH1631" s="1"/>
      <c r="EI1631" s="1"/>
      <c r="EJ1631" s="1"/>
      <c r="EK1631" s="1"/>
      <c r="EL1631" s="1"/>
      <c r="EM1631" s="1"/>
      <c r="EN1631" s="1"/>
      <c r="EO1631" s="1"/>
      <c r="EP1631" s="1"/>
      <c r="EQ1631" s="1"/>
      <c r="ER1631" s="1"/>
      <c r="ES1631" s="1"/>
      <c r="ET1631" s="1"/>
      <c r="EU1631" s="1"/>
      <c r="EV1631" s="1"/>
      <c r="EW1631" s="1"/>
      <c r="EX1631" s="1"/>
      <c r="EY1631" s="1"/>
    </row>
    <row r="1632" spans="1:155" x14ac:dyDescent="0.15">
      <c r="A1632" s="115"/>
      <c r="B1632" s="116"/>
      <c r="C1632" s="7"/>
      <c r="D1632" s="95"/>
      <c r="E1632" s="93"/>
      <c r="F1632" s="14"/>
      <c r="G1632" s="14"/>
      <c r="H1632" s="14"/>
      <c r="I1632" s="14"/>
      <c r="J1632" s="13"/>
      <c r="K1632" s="29"/>
      <c r="L1632" s="2"/>
      <c r="M1632" s="17"/>
      <c r="N1632" s="12"/>
      <c r="O1632" s="12"/>
      <c r="P1632" s="17"/>
      <c r="Q1632" s="14"/>
      <c r="R1632" s="20"/>
      <c r="S1632" s="14"/>
      <c r="T1632" s="4"/>
      <c r="U1632" s="29"/>
      <c r="V1632" s="10"/>
      <c r="W1632" s="10"/>
      <c r="X1632" s="10"/>
      <c r="Y1632" s="27"/>
      <c r="Z1632" s="3"/>
      <c r="AA1632" s="1"/>
      <c r="AB1632" s="10"/>
      <c r="AC1632" s="3"/>
      <c r="AD1632" s="3"/>
      <c r="AE1632" s="3"/>
      <c r="AF1632" s="10"/>
      <c r="AG1632" s="11"/>
      <c r="AH1632" s="10"/>
      <c r="AI1632" s="10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  <c r="EE1632" s="1"/>
      <c r="EF1632" s="1"/>
      <c r="EG1632" s="1"/>
      <c r="EH1632" s="1"/>
      <c r="EI1632" s="1"/>
      <c r="EJ1632" s="1"/>
      <c r="EK1632" s="1"/>
      <c r="EL1632" s="1"/>
      <c r="EM1632" s="1"/>
      <c r="EN1632" s="1"/>
      <c r="EO1632" s="1"/>
      <c r="EP1632" s="1"/>
      <c r="EQ1632" s="1"/>
      <c r="ER1632" s="1"/>
      <c r="ES1632" s="1"/>
      <c r="ET1632" s="1"/>
      <c r="EU1632" s="1"/>
      <c r="EV1632" s="1"/>
      <c r="EW1632" s="1"/>
      <c r="EX1632" s="1"/>
      <c r="EY1632" s="1"/>
    </row>
    <row r="1633" spans="1:155" x14ac:dyDescent="0.15">
      <c r="A1633" s="115"/>
      <c r="B1633" s="116"/>
      <c r="C1633" s="7"/>
      <c r="D1633" s="95"/>
      <c r="E1633" s="93"/>
      <c r="F1633" s="14"/>
      <c r="G1633" s="14"/>
      <c r="H1633" s="14"/>
      <c r="I1633" s="14"/>
      <c r="J1633" s="13"/>
      <c r="K1633" s="29"/>
      <c r="L1633" s="2"/>
      <c r="M1633" s="17"/>
      <c r="N1633" s="12"/>
      <c r="O1633" s="12"/>
      <c r="P1633" s="17"/>
      <c r="Q1633" s="14"/>
      <c r="R1633" s="20"/>
      <c r="S1633" s="14"/>
      <c r="T1633" s="4"/>
      <c r="U1633" s="29"/>
      <c r="V1633" s="10"/>
      <c r="W1633" s="10"/>
      <c r="X1633" s="10"/>
      <c r="Y1633" s="27"/>
      <c r="Z1633" s="3"/>
      <c r="AA1633" s="1"/>
      <c r="AB1633" s="10"/>
      <c r="AC1633" s="3"/>
      <c r="AD1633" s="3"/>
      <c r="AE1633" s="3"/>
      <c r="AF1633" s="10"/>
      <c r="AG1633" s="11"/>
      <c r="AH1633" s="10"/>
      <c r="AI1633" s="10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  <c r="EE1633" s="1"/>
      <c r="EF1633" s="1"/>
      <c r="EG1633" s="1"/>
      <c r="EH1633" s="1"/>
      <c r="EI1633" s="1"/>
      <c r="EJ1633" s="1"/>
      <c r="EK1633" s="1"/>
      <c r="EL1633" s="1"/>
      <c r="EM1633" s="1"/>
      <c r="EN1633" s="1"/>
      <c r="EO1633" s="1"/>
      <c r="EP1633" s="1"/>
      <c r="EQ1633" s="1"/>
      <c r="ER1633" s="1"/>
      <c r="ES1633" s="1"/>
      <c r="ET1633" s="1"/>
      <c r="EU1633" s="1"/>
      <c r="EV1633" s="1"/>
      <c r="EW1633" s="1"/>
      <c r="EX1633" s="1"/>
      <c r="EY1633" s="1"/>
    </row>
    <row r="1634" spans="1:155" x14ac:dyDescent="0.15">
      <c r="A1634" s="115"/>
      <c r="B1634" s="116"/>
      <c r="C1634" s="7"/>
      <c r="D1634" s="95"/>
      <c r="E1634" s="93"/>
      <c r="F1634" s="14"/>
      <c r="G1634" s="14"/>
      <c r="H1634" s="14"/>
      <c r="I1634" s="14"/>
      <c r="J1634" s="13"/>
      <c r="K1634" s="29"/>
      <c r="L1634" s="2"/>
      <c r="M1634" s="17"/>
      <c r="N1634" s="12"/>
      <c r="O1634" s="12"/>
      <c r="P1634" s="17"/>
      <c r="Q1634" s="14"/>
      <c r="R1634" s="20"/>
      <c r="S1634" s="14"/>
      <c r="T1634" s="4"/>
      <c r="U1634" s="29"/>
      <c r="V1634" s="10"/>
      <c r="W1634" s="10"/>
      <c r="X1634" s="10"/>
      <c r="Y1634" s="27"/>
      <c r="Z1634" s="3"/>
      <c r="AA1634" s="1"/>
      <c r="AB1634" s="10"/>
      <c r="AC1634" s="3"/>
      <c r="AD1634" s="3"/>
      <c r="AE1634" s="3"/>
      <c r="AF1634" s="10"/>
      <c r="AG1634" s="11"/>
      <c r="AH1634" s="10"/>
      <c r="AI1634" s="10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  <c r="EE1634" s="1"/>
      <c r="EF1634" s="1"/>
      <c r="EG1634" s="1"/>
      <c r="EH1634" s="1"/>
      <c r="EI1634" s="1"/>
      <c r="EJ1634" s="1"/>
      <c r="EK1634" s="1"/>
      <c r="EL1634" s="1"/>
      <c r="EM1634" s="1"/>
      <c r="EN1634" s="1"/>
      <c r="EO1634" s="1"/>
      <c r="EP1634" s="1"/>
      <c r="EQ1634" s="1"/>
      <c r="ER1634" s="1"/>
      <c r="ES1634" s="1"/>
      <c r="ET1634" s="1"/>
      <c r="EU1634" s="1"/>
      <c r="EV1634" s="1"/>
      <c r="EW1634" s="1"/>
      <c r="EX1634" s="1"/>
      <c r="EY1634" s="1"/>
    </row>
    <row r="1635" spans="1:155" x14ac:dyDescent="0.15">
      <c r="A1635" s="115"/>
      <c r="B1635" s="116"/>
      <c r="C1635" s="7"/>
      <c r="D1635" s="95"/>
      <c r="E1635" s="93"/>
      <c r="F1635" s="14"/>
      <c r="G1635" s="14"/>
      <c r="H1635" s="14"/>
      <c r="I1635" s="14"/>
      <c r="J1635" s="13"/>
      <c r="K1635" s="29"/>
      <c r="L1635" s="2"/>
      <c r="M1635" s="17"/>
      <c r="N1635" s="12"/>
      <c r="O1635" s="12"/>
      <c r="P1635" s="17"/>
      <c r="Q1635" s="14"/>
      <c r="R1635" s="20"/>
      <c r="S1635" s="14"/>
      <c r="T1635" s="4"/>
      <c r="U1635" s="29"/>
      <c r="V1635" s="10"/>
      <c r="W1635" s="10"/>
      <c r="X1635" s="10"/>
      <c r="Y1635" s="27"/>
      <c r="Z1635" s="3"/>
      <c r="AA1635" s="1"/>
      <c r="AB1635" s="10"/>
      <c r="AC1635" s="3"/>
      <c r="AD1635" s="3"/>
      <c r="AE1635" s="3"/>
      <c r="AF1635" s="10"/>
      <c r="AG1635" s="11"/>
      <c r="AH1635" s="10"/>
      <c r="AI1635" s="10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  <c r="EE1635" s="1"/>
      <c r="EF1635" s="1"/>
      <c r="EG1635" s="1"/>
      <c r="EH1635" s="1"/>
      <c r="EI1635" s="1"/>
      <c r="EJ1635" s="1"/>
      <c r="EK1635" s="1"/>
      <c r="EL1635" s="1"/>
      <c r="EM1635" s="1"/>
      <c r="EN1635" s="1"/>
      <c r="EO1635" s="1"/>
      <c r="EP1635" s="1"/>
      <c r="EQ1635" s="1"/>
      <c r="ER1635" s="1"/>
      <c r="ES1635" s="1"/>
      <c r="ET1635" s="1"/>
      <c r="EU1635" s="1"/>
      <c r="EV1635" s="1"/>
      <c r="EW1635" s="1"/>
      <c r="EX1635" s="1"/>
      <c r="EY1635" s="1"/>
    </row>
    <row r="1636" spans="1:155" x14ac:dyDescent="0.15">
      <c r="A1636" s="115"/>
      <c r="B1636" s="116"/>
      <c r="C1636" s="7"/>
      <c r="D1636" s="95"/>
      <c r="E1636" s="93"/>
      <c r="F1636" s="14"/>
      <c r="G1636" s="14"/>
      <c r="H1636" s="14"/>
      <c r="I1636" s="14"/>
      <c r="J1636" s="13"/>
      <c r="K1636" s="29"/>
      <c r="L1636" s="2"/>
      <c r="M1636" s="17"/>
      <c r="N1636" s="12"/>
      <c r="O1636" s="12"/>
      <c r="P1636" s="17"/>
      <c r="Q1636" s="14"/>
      <c r="R1636" s="20"/>
      <c r="S1636" s="14"/>
      <c r="T1636" s="4"/>
      <c r="U1636" s="29"/>
      <c r="V1636" s="10"/>
      <c r="W1636" s="10"/>
      <c r="X1636" s="10"/>
      <c r="Y1636" s="27"/>
      <c r="Z1636" s="3"/>
      <c r="AA1636" s="1"/>
      <c r="AB1636" s="10"/>
      <c r="AC1636" s="3"/>
      <c r="AD1636" s="3"/>
      <c r="AE1636" s="3"/>
      <c r="AF1636" s="10"/>
      <c r="AG1636" s="11"/>
      <c r="AH1636" s="10"/>
      <c r="AI1636" s="10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  <c r="EE1636" s="1"/>
      <c r="EF1636" s="1"/>
      <c r="EG1636" s="1"/>
      <c r="EH1636" s="1"/>
      <c r="EI1636" s="1"/>
      <c r="EJ1636" s="1"/>
      <c r="EK1636" s="1"/>
      <c r="EL1636" s="1"/>
      <c r="EM1636" s="1"/>
      <c r="EN1636" s="1"/>
      <c r="EO1636" s="1"/>
      <c r="EP1636" s="1"/>
      <c r="EQ1636" s="1"/>
      <c r="ER1636" s="1"/>
      <c r="ES1636" s="1"/>
      <c r="ET1636" s="1"/>
      <c r="EU1636" s="1"/>
      <c r="EV1636" s="1"/>
      <c r="EW1636" s="1"/>
      <c r="EX1636" s="1"/>
      <c r="EY1636" s="1"/>
    </row>
    <row r="1637" spans="1:155" x14ac:dyDescent="0.15">
      <c r="A1637" s="115"/>
      <c r="B1637" s="116"/>
      <c r="C1637" s="7"/>
      <c r="D1637" s="95"/>
      <c r="E1637" s="93"/>
      <c r="F1637" s="14"/>
      <c r="G1637" s="14"/>
      <c r="H1637" s="14"/>
      <c r="I1637" s="14"/>
      <c r="J1637" s="13"/>
      <c r="K1637" s="29"/>
      <c r="L1637" s="2"/>
      <c r="M1637" s="17"/>
      <c r="N1637" s="12"/>
      <c r="O1637" s="12"/>
      <c r="P1637" s="17"/>
      <c r="Q1637" s="14"/>
      <c r="R1637" s="20"/>
      <c r="S1637" s="14"/>
      <c r="T1637" s="4"/>
      <c r="U1637" s="29"/>
      <c r="V1637" s="10"/>
      <c r="W1637" s="10"/>
      <c r="X1637" s="10"/>
      <c r="Y1637" s="27"/>
      <c r="Z1637" s="3"/>
      <c r="AA1637" s="1"/>
      <c r="AB1637" s="10"/>
      <c r="AC1637" s="3"/>
      <c r="AD1637" s="3"/>
      <c r="AE1637" s="3"/>
      <c r="AF1637" s="10"/>
      <c r="AG1637" s="11"/>
      <c r="AH1637" s="10"/>
      <c r="AI1637" s="10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  <c r="EE1637" s="1"/>
      <c r="EF1637" s="1"/>
      <c r="EG1637" s="1"/>
      <c r="EH1637" s="1"/>
      <c r="EI1637" s="1"/>
      <c r="EJ1637" s="1"/>
      <c r="EK1637" s="1"/>
      <c r="EL1637" s="1"/>
      <c r="EM1637" s="1"/>
      <c r="EN1637" s="1"/>
      <c r="EO1637" s="1"/>
      <c r="EP1637" s="1"/>
      <c r="EQ1637" s="1"/>
      <c r="ER1637" s="1"/>
      <c r="ES1637" s="1"/>
      <c r="ET1637" s="1"/>
      <c r="EU1637" s="1"/>
      <c r="EV1637" s="1"/>
      <c r="EW1637" s="1"/>
      <c r="EX1637" s="1"/>
      <c r="EY1637" s="1"/>
    </row>
    <row r="1638" spans="1:155" x14ac:dyDescent="0.15">
      <c r="A1638" s="115"/>
      <c r="B1638" s="116"/>
      <c r="C1638" s="7"/>
      <c r="D1638" s="95"/>
      <c r="E1638" s="93"/>
      <c r="F1638" s="14"/>
      <c r="G1638" s="14"/>
      <c r="H1638" s="14"/>
      <c r="I1638" s="14"/>
      <c r="J1638" s="13"/>
      <c r="K1638" s="29"/>
      <c r="L1638" s="2"/>
      <c r="M1638" s="17"/>
      <c r="N1638" s="12"/>
      <c r="O1638" s="12"/>
      <c r="P1638" s="17"/>
      <c r="Q1638" s="14"/>
      <c r="R1638" s="20"/>
      <c r="S1638" s="14"/>
      <c r="T1638" s="4"/>
      <c r="U1638" s="29"/>
      <c r="V1638" s="10"/>
      <c r="W1638" s="10"/>
      <c r="X1638" s="10"/>
      <c r="Y1638" s="27"/>
      <c r="Z1638" s="3"/>
      <c r="AA1638" s="1"/>
      <c r="AB1638" s="10"/>
      <c r="AC1638" s="3"/>
      <c r="AD1638" s="3"/>
      <c r="AE1638" s="3"/>
      <c r="AF1638" s="10"/>
      <c r="AG1638" s="11"/>
      <c r="AH1638" s="10"/>
      <c r="AI1638" s="10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  <c r="EE1638" s="1"/>
      <c r="EF1638" s="1"/>
      <c r="EG1638" s="1"/>
      <c r="EH1638" s="1"/>
      <c r="EI1638" s="1"/>
      <c r="EJ1638" s="1"/>
      <c r="EK1638" s="1"/>
      <c r="EL1638" s="1"/>
      <c r="EM1638" s="1"/>
      <c r="EN1638" s="1"/>
      <c r="EO1638" s="1"/>
      <c r="EP1638" s="1"/>
      <c r="EQ1638" s="1"/>
      <c r="ER1638" s="1"/>
      <c r="ES1638" s="1"/>
      <c r="ET1638" s="1"/>
      <c r="EU1638" s="1"/>
      <c r="EV1638" s="1"/>
      <c r="EW1638" s="1"/>
      <c r="EX1638" s="1"/>
      <c r="EY1638" s="1"/>
    </row>
    <row r="1639" spans="1:155" x14ac:dyDescent="0.15">
      <c r="A1639" s="115"/>
      <c r="B1639" s="116"/>
      <c r="C1639" s="7"/>
      <c r="D1639" s="95"/>
      <c r="E1639" s="93"/>
      <c r="F1639" s="14"/>
      <c r="G1639" s="14"/>
      <c r="H1639" s="14"/>
      <c r="I1639" s="14"/>
      <c r="J1639" s="13"/>
      <c r="K1639" s="29"/>
      <c r="L1639" s="2"/>
      <c r="M1639" s="17"/>
      <c r="N1639" s="12"/>
      <c r="O1639" s="12"/>
      <c r="P1639" s="17"/>
      <c r="Q1639" s="14"/>
      <c r="R1639" s="20"/>
      <c r="S1639" s="14"/>
      <c r="T1639" s="4"/>
      <c r="U1639" s="29"/>
      <c r="V1639" s="10"/>
      <c r="W1639" s="10"/>
      <c r="X1639" s="10"/>
      <c r="Y1639" s="27"/>
      <c r="Z1639" s="3"/>
      <c r="AA1639" s="1"/>
      <c r="AB1639" s="10"/>
      <c r="AC1639" s="3"/>
      <c r="AD1639" s="3"/>
      <c r="AE1639" s="3"/>
      <c r="AF1639" s="10"/>
      <c r="AG1639" s="11"/>
      <c r="AH1639" s="10"/>
      <c r="AI1639" s="10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  <c r="EE1639" s="1"/>
      <c r="EF1639" s="1"/>
      <c r="EG1639" s="1"/>
      <c r="EH1639" s="1"/>
      <c r="EI1639" s="1"/>
      <c r="EJ1639" s="1"/>
      <c r="EK1639" s="1"/>
      <c r="EL1639" s="1"/>
      <c r="EM1639" s="1"/>
      <c r="EN1639" s="1"/>
      <c r="EO1639" s="1"/>
      <c r="EP1639" s="1"/>
      <c r="EQ1639" s="1"/>
      <c r="ER1639" s="1"/>
      <c r="ES1639" s="1"/>
      <c r="ET1639" s="1"/>
      <c r="EU1639" s="1"/>
      <c r="EV1639" s="1"/>
      <c r="EW1639" s="1"/>
      <c r="EX1639" s="1"/>
      <c r="EY1639" s="1"/>
    </row>
    <row r="1640" spans="1:155" x14ac:dyDescent="0.15">
      <c r="A1640" s="115"/>
      <c r="B1640" s="116"/>
      <c r="C1640" s="7"/>
      <c r="D1640" s="95"/>
      <c r="E1640" s="93"/>
      <c r="F1640" s="14"/>
      <c r="G1640" s="14"/>
      <c r="H1640" s="14"/>
      <c r="I1640" s="14"/>
      <c r="J1640" s="13"/>
      <c r="K1640" s="29"/>
      <c r="L1640" s="2"/>
      <c r="M1640" s="17"/>
      <c r="N1640" s="12"/>
      <c r="O1640" s="12"/>
      <c r="P1640" s="17"/>
      <c r="Q1640" s="14"/>
      <c r="R1640" s="20"/>
      <c r="S1640" s="14"/>
      <c r="T1640" s="4"/>
      <c r="U1640" s="29"/>
      <c r="V1640" s="10"/>
      <c r="W1640" s="10"/>
      <c r="X1640" s="10"/>
      <c r="Y1640" s="27"/>
      <c r="Z1640" s="3"/>
      <c r="AA1640" s="1"/>
      <c r="AB1640" s="10"/>
      <c r="AC1640" s="3"/>
      <c r="AD1640" s="3"/>
      <c r="AE1640" s="3"/>
      <c r="AF1640" s="10"/>
      <c r="AG1640" s="11"/>
      <c r="AH1640" s="10"/>
      <c r="AI1640" s="10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  <c r="EE1640" s="1"/>
      <c r="EF1640" s="1"/>
      <c r="EG1640" s="1"/>
      <c r="EH1640" s="1"/>
      <c r="EI1640" s="1"/>
      <c r="EJ1640" s="1"/>
      <c r="EK1640" s="1"/>
      <c r="EL1640" s="1"/>
      <c r="EM1640" s="1"/>
      <c r="EN1640" s="1"/>
      <c r="EO1640" s="1"/>
      <c r="EP1640" s="1"/>
      <c r="EQ1640" s="1"/>
      <c r="ER1640" s="1"/>
      <c r="ES1640" s="1"/>
      <c r="ET1640" s="1"/>
      <c r="EU1640" s="1"/>
      <c r="EV1640" s="1"/>
      <c r="EW1640" s="1"/>
      <c r="EX1640" s="1"/>
      <c r="EY1640" s="1"/>
    </row>
    <row r="1641" spans="1:155" x14ac:dyDescent="0.15">
      <c r="A1641" s="115"/>
      <c r="B1641" s="116"/>
      <c r="C1641" s="7"/>
      <c r="D1641" s="95"/>
      <c r="E1641" s="93"/>
      <c r="F1641" s="14"/>
      <c r="G1641" s="14"/>
      <c r="H1641" s="14"/>
      <c r="I1641" s="14"/>
      <c r="J1641" s="13"/>
      <c r="K1641" s="29"/>
      <c r="L1641" s="2"/>
      <c r="M1641" s="17"/>
      <c r="N1641" s="12"/>
      <c r="O1641" s="12"/>
      <c r="P1641" s="17"/>
      <c r="Q1641" s="14"/>
      <c r="R1641" s="20"/>
      <c r="S1641" s="14"/>
      <c r="T1641" s="4"/>
      <c r="U1641" s="29"/>
      <c r="V1641" s="10"/>
      <c r="W1641" s="10"/>
      <c r="X1641" s="10"/>
      <c r="Y1641" s="27"/>
      <c r="Z1641" s="3"/>
      <c r="AA1641" s="1"/>
      <c r="AB1641" s="10"/>
      <c r="AC1641" s="3"/>
      <c r="AD1641" s="3"/>
      <c r="AE1641" s="3"/>
      <c r="AF1641" s="10"/>
      <c r="AG1641" s="11"/>
      <c r="AH1641" s="10"/>
      <c r="AI1641" s="10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  <c r="EE1641" s="1"/>
      <c r="EF1641" s="1"/>
      <c r="EG1641" s="1"/>
      <c r="EH1641" s="1"/>
      <c r="EI1641" s="1"/>
      <c r="EJ1641" s="1"/>
      <c r="EK1641" s="1"/>
      <c r="EL1641" s="1"/>
      <c r="EM1641" s="1"/>
      <c r="EN1641" s="1"/>
      <c r="EO1641" s="1"/>
      <c r="EP1641" s="1"/>
      <c r="EQ1641" s="1"/>
      <c r="ER1641" s="1"/>
      <c r="ES1641" s="1"/>
      <c r="ET1641" s="1"/>
      <c r="EU1641" s="1"/>
      <c r="EV1641" s="1"/>
      <c r="EW1641" s="1"/>
      <c r="EX1641" s="1"/>
      <c r="EY1641" s="1"/>
    </row>
    <row r="1642" spans="1:155" x14ac:dyDescent="0.15">
      <c r="A1642" s="115"/>
      <c r="B1642" s="116"/>
      <c r="C1642" s="7"/>
      <c r="D1642" s="95"/>
      <c r="E1642" s="93"/>
      <c r="F1642" s="14"/>
      <c r="G1642" s="14"/>
      <c r="H1642" s="14"/>
      <c r="I1642" s="14"/>
      <c r="J1642" s="13"/>
      <c r="K1642" s="29"/>
      <c r="L1642" s="2"/>
      <c r="M1642" s="17"/>
      <c r="N1642" s="12"/>
      <c r="O1642" s="12"/>
      <c r="P1642" s="17"/>
      <c r="Q1642" s="14"/>
      <c r="R1642" s="20"/>
      <c r="S1642" s="14"/>
      <c r="T1642" s="4"/>
      <c r="U1642" s="29"/>
      <c r="V1642" s="10"/>
      <c r="W1642" s="10"/>
      <c r="X1642" s="10"/>
      <c r="Y1642" s="27"/>
      <c r="Z1642" s="3"/>
      <c r="AA1642" s="1"/>
      <c r="AB1642" s="10"/>
      <c r="AC1642" s="3"/>
      <c r="AD1642" s="3"/>
      <c r="AE1642" s="3"/>
      <c r="AF1642" s="10"/>
      <c r="AG1642" s="11"/>
      <c r="AH1642" s="10"/>
      <c r="AI1642" s="10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  <c r="EE1642" s="1"/>
      <c r="EF1642" s="1"/>
      <c r="EG1642" s="1"/>
      <c r="EH1642" s="1"/>
      <c r="EI1642" s="1"/>
      <c r="EJ1642" s="1"/>
      <c r="EK1642" s="1"/>
      <c r="EL1642" s="1"/>
      <c r="EM1642" s="1"/>
      <c r="EN1642" s="1"/>
      <c r="EO1642" s="1"/>
      <c r="EP1642" s="1"/>
      <c r="EQ1642" s="1"/>
      <c r="ER1642" s="1"/>
      <c r="ES1642" s="1"/>
      <c r="ET1642" s="1"/>
      <c r="EU1642" s="1"/>
      <c r="EV1642" s="1"/>
      <c r="EW1642" s="1"/>
      <c r="EX1642" s="1"/>
      <c r="EY1642" s="1"/>
    </row>
    <row r="1643" spans="1:155" x14ac:dyDescent="0.15">
      <c r="A1643" s="115"/>
      <c r="B1643" s="116"/>
      <c r="C1643" s="7"/>
      <c r="D1643" s="95"/>
      <c r="E1643" s="93"/>
      <c r="F1643" s="14"/>
      <c r="G1643" s="14"/>
      <c r="H1643" s="14"/>
      <c r="I1643" s="14"/>
      <c r="J1643" s="13"/>
      <c r="K1643" s="29"/>
      <c r="L1643" s="2"/>
      <c r="M1643" s="17"/>
      <c r="N1643" s="12"/>
      <c r="O1643" s="12"/>
      <c r="P1643" s="17"/>
      <c r="Q1643" s="14"/>
      <c r="R1643" s="20"/>
      <c r="S1643" s="14"/>
      <c r="T1643" s="4"/>
      <c r="U1643" s="29"/>
      <c r="V1643" s="10"/>
      <c r="W1643" s="10"/>
      <c r="X1643" s="10"/>
      <c r="Y1643" s="27"/>
      <c r="Z1643" s="3"/>
      <c r="AA1643" s="1"/>
      <c r="AB1643" s="10"/>
      <c r="AC1643" s="3"/>
      <c r="AD1643" s="3"/>
      <c r="AE1643" s="3"/>
      <c r="AF1643" s="10"/>
      <c r="AG1643" s="11"/>
      <c r="AH1643" s="10"/>
      <c r="AI1643" s="10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  <c r="EE1643" s="1"/>
      <c r="EF1643" s="1"/>
      <c r="EG1643" s="1"/>
      <c r="EH1643" s="1"/>
      <c r="EI1643" s="1"/>
      <c r="EJ1643" s="1"/>
      <c r="EK1643" s="1"/>
      <c r="EL1643" s="1"/>
      <c r="EM1643" s="1"/>
      <c r="EN1643" s="1"/>
      <c r="EO1643" s="1"/>
      <c r="EP1643" s="1"/>
      <c r="EQ1643" s="1"/>
      <c r="ER1643" s="1"/>
      <c r="ES1643" s="1"/>
      <c r="ET1643" s="1"/>
      <c r="EU1643" s="1"/>
      <c r="EV1643" s="1"/>
      <c r="EW1643" s="1"/>
      <c r="EX1643" s="1"/>
      <c r="EY1643" s="1"/>
    </row>
    <row r="1644" spans="1:155" x14ac:dyDescent="0.15">
      <c r="A1644" s="115"/>
      <c r="B1644" s="116"/>
      <c r="C1644" s="7"/>
      <c r="D1644" s="95"/>
      <c r="E1644" s="93"/>
      <c r="F1644" s="14"/>
      <c r="G1644" s="14"/>
      <c r="H1644" s="14"/>
      <c r="I1644" s="14"/>
      <c r="J1644" s="13"/>
      <c r="K1644" s="29"/>
      <c r="L1644" s="2"/>
      <c r="M1644" s="17"/>
      <c r="N1644" s="12"/>
      <c r="O1644" s="12"/>
      <c r="P1644" s="17"/>
      <c r="Q1644" s="14"/>
      <c r="R1644" s="20"/>
      <c r="S1644" s="14"/>
      <c r="T1644" s="4"/>
      <c r="U1644" s="29"/>
      <c r="V1644" s="10"/>
      <c r="W1644" s="10"/>
      <c r="X1644" s="10"/>
      <c r="Y1644" s="27"/>
      <c r="Z1644" s="3"/>
      <c r="AA1644" s="1"/>
      <c r="AB1644" s="10"/>
      <c r="AC1644" s="3"/>
      <c r="AD1644" s="3"/>
      <c r="AE1644" s="3"/>
      <c r="AF1644" s="10"/>
      <c r="AG1644" s="11"/>
      <c r="AH1644" s="10"/>
      <c r="AI1644" s="10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  <c r="EE1644" s="1"/>
      <c r="EF1644" s="1"/>
      <c r="EG1644" s="1"/>
      <c r="EH1644" s="1"/>
      <c r="EI1644" s="1"/>
      <c r="EJ1644" s="1"/>
      <c r="EK1644" s="1"/>
      <c r="EL1644" s="1"/>
      <c r="EM1644" s="1"/>
      <c r="EN1644" s="1"/>
      <c r="EO1644" s="1"/>
      <c r="EP1644" s="1"/>
      <c r="EQ1644" s="1"/>
      <c r="ER1644" s="1"/>
      <c r="ES1644" s="1"/>
      <c r="ET1644" s="1"/>
      <c r="EU1644" s="1"/>
      <c r="EV1644" s="1"/>
      <c r="EW1644" s="1"/>
      <c r="EX1644" s="1"/>
      <c r="EY1644" s="1"/>
    </row>
    <row r="1645" spans="1:155" x14ac:dyDescent="0.15">
      <c r="A1645" s="115"/>
      <c r="B1645" s="116"/>
      <c r="C1645" s="7"/>
      <c r="D1645" s="95"/>
      <c r="E1645" s="93"/>
      <c r="F1645" s="14"/>
      <c r="G1645" s="14"/>
      <c r="H1645" s="14"/>
      <c r="I1645" s="14"/>
      <c r="J1645" s="13"/>
      <c r="K1645" s="29"/>
      <c r="L1645" s="2"/>
      <c r="M1645" s="17"/>
      <c r="N1645" s="12"/>
      <c r="O1645" s="12"/>
      <c r="P1645" s="17"/>
      <c r="Q1645" s="14"/>
      <c r="R1645" s="20"/>
      <c r="S1645" s="14"/>
      <c r="T1645" s="4"/>
      <c r="U1645" s="29"/>
      <c r="V1645" s="10"/>
      <c r="W1645" s="10"/>
      <c r="X1645" s="10"/>
      <c r="Y1645" s="27"/>
      <c r="Z1645" s="3"/>
      <c r="AA1645" s="1"/>
      <c r="AB1645" s="10"/>
      <c r="AC1645" s="3"/>
      <c r="AD1645" s="3"/>
      <c r="AE1645" s="3"/>
      <c r="AF1645" s="10"/>
      <c r="AG1645" s="11"/>
      <c r="AH1645" s="10"/>
      <c r="AI1645" s="10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  <c r="EE1645" s="1"/>
      <c r="EF1645" s="1"/>
      <c r="EG1645" s="1"/>
      <c r="EH1645" s="1"/>
      <c r="EI1645" s="1"/>
      <c r="EJ1645" s="1"/>
      <c r="EK1645" s="1"/>
      <c r="EL1645" s="1"/>
      <c r="EM1645" s="1"/>
      <c r="EN1645" s="1"/>
      <c r="EO1645" s="1"/>
      <c r="EP1645" s="1"/>
      <c r="EQ1645" s="1"/>
      <c r="ER1645" s="1"/>
      <c r="ES1645" s="1"/>
      <c r="ET1645" s="1"/>
      <c r="EU1645" s="1"/>
      <c r="EV1645" s="1"/>
      <c r="EW1645" s="1"/>
      <c r="EX1645" s="1"/>
      <c r="EY1645" s="1"/>
    </row>
    <row r="1646" spans="1:155" x14ac:dyDescent="0.15">
      <c r="A1646" s="115"/>
      <c r="B1646" s="116"/>
      <c r="C1646" s="7"/>
      <c r="D1646" s="95"/>
      <c r="E1646" s="93"/>
      <c r="F1646" s="14"/>
      <c r="G1646" s="14"/>
      <c r="H1646" s="14"/>
      <c r="I1646" s="14"/>
      <c r="J1646" s="13"/>
      <c r="K1646" s="29"/>
      <c r="L1646" s="2"/>
      <c r="M1646" s="17"/>
      <c r="N1646" s="12"/>
      <c r="O1646" s="12"/>
      <c r="P1646" s="17"/>
      <c r="Q1646" s="14"/>
      <c r="R1646" s="20"/>
      <c r="S1646" s="14"/>
      <c r="T1646" s="4"/>
      <c r="U1646" s="29"/>
      <c r="V1646" s="10"/>
      <c r="W1646" s="10"/>
      <c r="X1646" s="10"/>
      <c r="Y1646" s="27"/>
      <c r="Z1646" s="3"/>
      <c r="AA1646" s="1"/>
      <c r="AB1646" s="10"/>
      <c r="AC1646" s="3"/>
      <c r="AD1646" s="3"/>
      <c r="AE1646" s="3"/>
      <c r="AF1646" s="10"/>
      <c r="AG1646" s="11"/>
      <c r="AH1646" s="10"/>
      <c r="AI1646" s="10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  <c r="EE1646" s="1"/>
      <c r="EF1646" s="1"/>
      <c r="EG1646" s="1"/>
      <c r="EH1646" s="1"/>
      <c r="EI1646" s="1"/>
      <c r="EJ1646" s="1"/>
      <c r="EK1646" s="1"/>
      <c r="EL1646" s="1"/>
      <c r="EM1646" s="1"/>
      <c r="EN1646" s="1"/>
      <c r="EO1646" s="1"/>
      <c r="EP1646" s="1"/>
      <c r="EQ1646" s="1"/>
      <c r="ER1646" s="1"/>
      <c r="ES1646" s="1"/>
      <c r="ET1646" s="1"/>
      <c r="EU1646" s="1"/>
      <c r="EV1646" s="1"/>
      <c r="EW1646" s="1"/>
      <c r="EX1646" s="1"/>
      <c r="EY1646" s="1"/>
    </row>
    <row r="1647" spans="1:155" x14ac:dyDescent="0.15">
      <c r="A1647" s="115"/>
      <c r="B1647" s="116"/>
      <c r="C1647" s="7"/>
      <c r="D1647" s="95"/>
      <c r="E1647" s="93"/>
      <c r="F1647" s="14"/>
      <c r="G1647" s="14"/>
      <c r="H1647" s="14"/>
      <c r="I1647" s="14"/>
      <c r="J1647" s="13"/>
      <c r="K1647" s="29"/>
      <c r="L1647" s="2"/>
      <c r="M1647" s="17"/>
      <c r="N1647" s="12"/>
      <c r="O1647" s="12"/>
      <c r="P1647" s="17"/>
      <c r="Q1647" s="14"/>
      <c r="R1647" s="20"/>
      <c r="S1647" s="14"/>
      <c r="T1647" s="4"/>
      <c r="U1647" s="29"/>
      <c r="V1647" s="10"/>
      <c r="W1647" s="10"/>
      <c r="X1647" s="10"/>
      <c r="Y1647" s="27"/>
      <c r="Z1647" s="3"/>
      <c r="AA1647" s="1"/>
      <c r="AB1647" s="10"/>
      <c r="AC1647" s="3"/>
      <c r="AD1647" s="3"/>
      <c r="AE1647" s="3"/>
      <c r="AF1647" s="10"/>
      <c r="AG1647" s="11"/>
      <c r="AH1647" s="10"/>
      <c r="AI1647" s="10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  <c r="EE1647" s="1"/>
      <c r="EF1647" s="1"/>
      <c r="EG1647" s="1"/>
      <c r="EH1647" s="1"/>
      <c r="EI1647" s="1"/>
      <c r="EJ1647" s="1"/>
      <c r="EK1647" s="1"/>
      <c r="EL1647" s="1"/>
      <c r="EM1647" s="1"/>
      <c r="EN1647" s="1"/>
      <c r="EO1647" s="1"/>
      <c r="EP1647" s="1"/>
      <c r="EQ1647" s="1"/>
      <c r="ER1647" s="1"/>
      <c r="ES1647" s="1"/>
      <c r="ET1647" s="1"/>
      <c r="EU1647" s="1"/>
      <c r="EV1647" s="1"/>
      <c r="EW1647" s="1"/>
      <c r="EX1647" s="1"/>
      <c r="EY1647" s="1"/>
    </row>
    <row r="1648" spans="1:155" x14ac:dyDescent="0.15">
      <c r="A1648" s="115"/>
      <c r="B1648" s="116"/>
      <c r="C1648" s="7"/>
      <c r="D1648" s="95"/>
      <c r="E1648" s="93"/>
      <c r="F1648" s="14"/>
      <c r="G1648" s="14"/>
      <c r="H1648" s="14"/>
      <c r="I1648" s="14"/>
      <c r="J1648" s="13"/>
      <c r="K1648" s="29"/>
      <c r="L1648" s="2"/>
      <c r="M1648" s="17"/>
      <c r="N1648" s="12"/>
      <c r="O1648" s="12"/>
      <c r="P1648" s="17"/>
      <c r="Q1648" s="14"/>
      <c r="R1648" s="20"/>
      <c r="S1648" s="14"/>
      <c r="T1648" s="4"/>
      <c r="U1648" s="29"/>
      <c r="V1648" s="10"/>
      <c r="W1648" s="10"/>
      <c r="X1648" s="10"/>
      <c r="Y1648" s="27"/>
      <c r="Z1648" s="3"/>
      <c r="AA1648" s="1"/>
      <c r="AB1648" s="10"/>
      <c r="AC1648" s="3"/>
      <c r="AD1648" s="3"/>
      <c r="AE1648" s="3"/>
      <c r="AF1648" s="10"/>
      <c r="AG1648" s="11"/>
      <c r="AH1648" s="10"/>
      <c r="AI1648" s="10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  <c r="EE1648" s="1"/>
      <c r="EF1648" s="1"/>
      <c r="EG1648" s="1"/>
      <c r="EH1648" s="1"/>
      <c r="EI1648" s="1"/>
      <c r="EJ1648" s="1"/>
      <c r="EK1648" s="1"/>
      <c r="EL1648" s="1"/>
      <c r="EM1648" s="1"/>
      <c r="EN1648" s="1"/>
      <c r="EO1648" s="1"/>
      <c r="EP1648" s="1"/>
      <c r="EQ1648" s="1"/>
      <c r="ER1648" s="1"/>
      <c r="ES1648" s="1"/>
      <c r="ET1648" s="1"/>
      <c r="EU1648" s="1"/>
      <c r="EV1648" s="1"/>
      <c r="EW1648" s="1"/>
      <c r="EX1648" s="1"/>
      <c r="EY1648" s="1"/>
    </row>
    <row r="1649" spans="1:155" x14ac:dyDescent="0.15">
      <c r="A1649" s="115"/>
      <c r="B1649" s="116"/>
      <c r="C1649" s="7"/>
      <c r="D1649" s="95"/>
      <c r="E1649" s="93"/>
      <c r="F1649" s="14"/>
      <c r="G1649" s="14"/>
      <c r="H1649" s="14"/>
      <c r="I1649" s="14"/>
      <c r="J1649" s="13"/>
      <c r="K1649" s="29"/>
      <c r="L1649" s="2"/>
      <c r="M1649" s="17"/>
      <c r="N1649" s="12"/>
      <c r="O1649" s="12"/>
      <c r="P1649" s="17"/>
      <c r="Q1649" s="14"/>
      <c r="R1649" s="20"/>
      <c r="S1649" s="14"/>
      <c r="T1649" s="4"/>
      <c r="U1649" s="29"/>
      <c r="V1649" s="10"/>
      <c r="W1649" s="10"/>
      <c r="X1649" s="10"/>
      <c r="Y1649" s="27"/>
      <c r="Z1649" s="3"/>
      <c r="AA1649" s="1"/>
      <c r="AB1649" s="10"/>
      <c r="AC1649" s="3"/>
      <c r="AD1649" s="3"/>
      <c r="AE1649" s="3"/>
      <c r="AF1649" s="10"/>
      <c r="AG1649" s="11"/>
      <c r="AH1649" s="10"/>
      <c r="AI1649" s="10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  <c r="EE1649" s="1"/>
      <c r="EF1649" s="1"/>
      <c r="EG1649" s="1"/>
      <c r="EH1649" s="1"/>
      <c r="EI1649" s="1"/>
      <c r="EJ1649" s="1"/>
      <c r="EK1649" s="1"/>
      <c r="EL1649" s="1"/>
      <c r="EM1649" s="1"/>
      <c r="EN1649" s="1"/>
      <c r="EO1649" s="1"/>
      <c r="EP1649" s="1"/>
      <c r="EQ1649" s="1"/>
      <c r="ER1649" s="1"/>
      <c r="ES1649" s="1"/>
      <c r="ET1649" s="1"/>
      <c r="EU1649" s="1"/>
      <c r="EV1649" s="1"/>
      <c r="EW1649" s="1"/>
      <c r="EX1649" s="1"/>
      <c r="EY1649" s="1"/>
    </row>
    <row r="1650" spans="1:155" x14ac:dyDescent="0.15">
      <c r="A1650" s="115"/>
      <c r="B1650" s="116"/>
      <c r="C1650" s="7"/>
      <c r="D1650" s="95"/>
      <c r="E1650" s="93"/>
      <c r="F1650" s="14"/>
      <c r="G1650" s="14"/>
      <c r="H1650" s="14"/>
      <c r="I1650" s="14"/>
      <c r="J1650" s="13"/>
      <c r="K1650" s="29"/>
      <c r="L1650" s="2"/>
      <c r="M1650" s="17"/>
      <c r="N1650" s="12"/>
      <c r="O1650" s="12"/>
      <c r="P1650" s="17"/>
      <c r="Q1650" s="14"/>
      <c r="R1650" s="20"/>
      <c r="S1650" s="14"/>
      <c r="T1650" s="4"/>
      <c r="U1650" s="29"/>
      <c r="V1650" s="10"/>
      <c r="W1650" s="10"/>
      <c r="X1650" s="10"/>
      <c r="Y1650" s="27"/>
      <c r="Z1650" s="3"/>
      <c r="AA1650" s="1"/>
      <c r="AB1650" s="10"/>
      <c r="AC1650" s="3"/>
      <c r="AD1650" s="3"/>
      <c r="AE1650" s="3"/>
      <c r="AF1650" s="10"/>
      <c r="AG1650" s="11"/>
      <c r="AH1650" s="10"/>
      <c r="AI1650" s="10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  <c r="EE1650" s="1"/>
      <c r="EF1650" s="1"/>
      <c r="EG1650" s="1"/>
      <c r="EH1650" s="1"/>
      <c r="EI1650" s="1"/>
      <c r="EJ1650" s="1"/>
      <c r="EK1650" s="1"/>
      <c r="EL1650" s="1"/>
      <c r="EM1650" s="1"/>
      <c r="EN1650" s="1"/>
      <c r="EO1650" s="1"/>
      <c r="EP1650" s="1"/>
      <c r="EQ1650" s="1"/>
      <c r="ER1650" s="1"/>
      <c r="ES1650" s="1"/>
      <c r="ET1650" s="1"/>
      <c r="EU1650" s="1"/>
      <c r="EV1650" s="1"/>
      <c r="EW1650" s="1"/>
      <c r="EX1650" s="1"/>
      <c r="EY1650" s="1"/>
    </row>
    <row r="1651" spans="1:155" x14ac:dyDescent="0.15">
      <c r="A1651" s="115"/>
      <c r="B1651" s="116"/>
      <c r="C1651" s="7"/>
      <c r="D1651" s="95"/>
      <c r="E1651" s="93"/>
      <c r="F1651" s="14"/>
      <c r="G1651" s="14"/>
      <c r="H1651" s="14"/>
      <c r="I1651" s="14"/>
      <c r="J1651" s="13"/>
      <c r="K1651" s="29"/>
      <c r="L1651" s="2"/>
      <c r="M1651" s="17"/>
      <c r="N1651" s="12"/>
      <c r="O1651" s="12"/>
      <c r="P1651" s="17"/>
      <c r="Q1651" s="14"/>
      <c r="R1651" s="20"/>
      <c r="S1651" s="14"/>
      <c r="T1651" s="4"/>
      <c r="U1651" s="29"/>
      <c r="V1651" s="10"/>
      <c r="W1651" s="10"/>
      <c r="X1651" s="10"/>
      <c r="Y1651" s="27"/>
      <c r="Z1651" s="3"/>
      <c r="AA1651" s="1"/>
      <c r="AB1651" s="10"/>
      <c r="AC1651" s="3"/>
      <c r="AD1651" s="3"/>
      <c r="AE1651" s="3"/>
      <c r="AF1651" s="10"/>
      <c r="AG1651" s="11"/>
      <c r="AH1651" s="10"/>
      <c r="AI1651" s="10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  <c r="EE1651" s="1"/>
      <c r="EF1651" s="1"/>
      <c r="EG1651" s="1"/>
      <c r="EH1651" s="1"/>
      <c r="EI1651" s="1"/>
      <c r="EJ1651" s="1"/>
      <c r="EK1651" s="1"/>
      <c r="EL1651" s="1"/>
      <c r="EM1651" s="1"/>
      <c r="EN1651" s="1"/>
      <c r="EO1651" s="1"/>
      <c r="EP1651" s="1"/>
      <c r="EQ1651" s="1"/>
      <c r="ER1651" s="1"/>
      <c r="ES1651" s="1"/>
      <c r="ET1651" s="1"/>
      <c r="EU1651" s="1"/>
      <c r="EV1651" s="1"/>
      <c r="EW1651" s="1"/>
      <c r="EX1651" s="1"/>
      <c r="EY1651" s="1"/>
    </row>
    <row r="1652" spans="1:155" x14ac:dyDescent="0.15">
      <c r="A1652" s="115"/>
      <c r="B1652" s="116"/>
      <c r="C1652" s="7"/>
      <c r="D1652" s="95"/>
      <c r="E1652" s="93"/>
      <c r="F1652" s="14"/>
      <c r="G1652" s="14"/>
      <c r="H1652" s="14"/>
      <c r="I1652" s="14"/>
      <c r="J1652" s="13"/>
      <c r="K1652" s="29"/>
      <c r="L1652" s="2"/>
      <c r="M1652" s="17"/>
      <c r="N1652" s="12"/>
      <c r="O1652" s="12"/>
      <c r="P1652" s="17"/>
      <c r="Q1652" s="14"/>
      <c r="R1652" s="20"/>
      <c r="S1652" s="14"/>
      <c r="T1652" s="4"/>
      <c r="U1652" s="29"/>
      <c r="V1652" s="10"/>
      <c r="W1652" s="10"/>
      <c r="X1652" s="10"/>
      <c r="Y1652" s="27"/>
      <c r="Z1652" s="3"/>
      <c r="AA1652" s="1"/>
      <c r="AB1652" s="10"/>
      <c r="AC1652" s="3"/>
      <c r="AD1652" s="3"/>
      <c r="AE1652" s="3"/>
      <c r="AF1652" s="10"/>
      <c r="AG1652" s="11"/>
      <c r="AH1652" s="10"/>
      <c r="AI1652" s="10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  <c r="EE1652" s="1"/>
      <c r="EF1652" s="1"/>
      <c r="EG1652" s="1"/>
      <c r="EH1652" s="1"/>
      <c r="EI1652" s="1"/>
      <c r="EJ1652" s="1"/>
      <c r="EK1652" s="1"/>
      <c r="EL1652" s="1"/>
      <c r="EM1652" s="1"/>
      <c r="EN1652" s="1"/>
      <c r="EO1652" s="1"/>
      <c r="EP1652" s="1"/>
      <c r="EQ1652" s="1"/>
      <c r="ER1652" s="1"/>
      <c r="ES1652" s="1"/>
      <c r="ET1652" s="1"/>
      <c r="EU1652" s="1"/>
      <c r="EV1652" s="1"/>
      <c r="EW1652" s="1"/>
      <c r="EX1652" s="1"/>
      <c r="EY1652" s="1"/>
    </row>
    <row r="1653" spans="1:155" x14ac:dyDescent="0.15">
      <c r="A1653" s="115"/>
      <c r="B1653" s="116"/>
      <c r="C1653" s="7"/>
      <c r="D1653" s="95"/>
      <c r="E1653" s="93"/>
      <c r="F1653" s="14"/>
      <c r="G1653" s="14"/>
      <c r="H1653" s="14"/>
      <c r="I1653" s="14"/>
      <c r="J1653" s="13"/>
      <c r="K1653" s="29"/>
      <c r="L1653" s="2"/>
      <c r="M1653" s="17"/>
      <c r="N1653" s="12"/>
      <c r="O1653" s="12"/>
      <c r="P1653" s="17"/>
      <c r="Q1653" s="14"/>
      <c r="R1653" s="20"/>
      <c r="S1653" s="14"/>
      <c r="T1653" s="4"/>
      <c r="U1653" s="29"/>
      <c r="V1653" s="10"/>
      <c r="W1653" s="10"/>
      <c r="X1653" s="10"/>
      <c r="Y1653" s="27"/>
      <c r="Z1653" s="3"/>
      <c r="AA1653" s="1"/>
      <c r="AB1653" s="10"/>
      <c r="AC1653" s="3"/>
      <c r="AD1653" s="3"/>
      <c r="AE1653" s="3"/>
      <c r="AF1653" s="10"/>
      <c r="AG1653" s="11"/>
      <c r="AH1653" s="10"/>
      <c r="AI1653" s="10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  <c r="EA1653" s="1"/>
      <c r="EB1653" s="1"/>
      <c r="EC1653" s="1"/>
      <c r="ED1653" s="1"/>
      <c r="EE1653" s="1"/>
      <c r="EF1653" s="1"/>
      <c r="EG1653" s="1"/>
      <c r="EH1653" s="1"/>
      <c r="EI1653" s="1"/>
      <c r="EJ1653" s="1"/>
      <c r="EK1653" s="1"/>
      <c r="EL1653" s="1"/>
      <c r="EM1653" s="1"/>
      <c r="EN1653" s="1"/>
      <c r="EO1653" s="1"/>
      <c r="EP1653" s="1"/>
      <c r="EQ1653" s="1"/>
      <c r="ER1653" s="1"/>
      <c r="ES1653" s="1"/>
      <c r="ET1653" s="1"/>
      <c r="EU1653" s="1"/>
      <c r="EV1653" s="1"/>
      <c r="EW1653" s="1"/>
      <c r="EX1653" s="1"/>
      <c r="EY1653" s="1"/>
    </row>
    <row r="1654" spans="1:155" x14ac:dyDescent="0.15">
      <c r="A1654" s="115"/>
      <c r="B1654" s="116"/>
      <c r="C1654" s="7"/>
      <c r="D1654" s="95"/>
      <c r="E1654" s="93"/>
      <c r="F1654" s="14"/>
      <c r="G1654" s="14"/>
      <c r="H1654" s="14"/>
      <c r="I1654" s="14"/>
      <c r="J1654" s="13"/>
      <c r="K1654" s="29"/>
      <c r="L1654" s="2"/>
      <c r="M1654" s="17"/>
      <c r="N1654" s="12"/>
      <c r="O1654" s="12"/>
      <c r="P1654" s="17"/>
      <c r="Q1654" s="14"/>
      <c r="R1654" s="20"/>
      <c r="S1654" s="14"/>
      <c r="T1654" s="4"/>
      <c r="U1654" s="29"/>
      <c r="V1654" s="10"/>
      <c r="W1654" s="10"/>
      <c r="X1654" s="10"/>
      <c r="Y1654" s="27"/>
      <c r="Z1654" s="3"/>
      <c r="AA1654" s="1"/>
      <c r="AB1654" s="10"/>
      <c r="AC1654" s="3"/>
      <c r="AD1654" s="3"/>
      <c r="AE1654" s="3"/>
      <c r="AF1654" s="10"/>
      <c r="AG1654" s="11"/>
      <c r="AH1654" s="10"/>
      <c r="AI1654" s="10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  <c r="EE1654" s="1"/>
      <c r="EF1654" s="1"/>
      <c r="EG1654" s="1"/>
      <c r="EH1654" s="1"/>
      <c r="EI1654" s="1"/>
      <c r="EJ1654" s="1"/>
      <c r="EK1654" s="1"/>
      <c r="EL1654" s="1"/>
      <c r="EM1654" s="1"/>
      <c r="EN1654" s="1"/>
      <c r="EO1654" s="1"/>
      <c r="EP1654" s="1"/>
      <c r="EQ1654" s="1"/>
      <c r="ER1654" s="1"/>
      <c r="ES1654" s="1"/>
      <c r="ET1654" s="1"/>
      <c r="EU1654" s="1"/>
      <c r="EV1654" s="1"/>
      <c r="EW1654" s="1"/>
      <c r="EX1654" s="1"/>
      <c r="EY1654" s="1"/>
    </row>
    <row r="1655" spans="1:155" x14ac:dyDescent="0.15">
      <c r="A1655" s="115"/>
      <c r="B1655" s="116"/>
      <c r="C1655" s="7"/>
      <c r="D1655" s="95"/>
      <c r="E1655" s="93"/>
      <c r="F1655" s="14"/>
      <c r="G1655" s="14"/>
      <c r="H1655" s="14"/>
      <c r="I1655" s="14"/>
      <c r="J1655" s="13"/>
      <c r="K1655" s="29"/>
      <c r="L1655" s="2"/>
      <c r="M1655" s="17"/>
      <c r="N1655" s="12"/>
      <c r="O1655" s="12"/>
      <c r="P1655" s="17"/>
      <c r="Q1655" s="14"/>
      <c r="R1655" s="20"/>
      <c r="S1655" s="14"/>
      <c r="T1655" s="4"/>
      <c r="U1655" s="29"/>
      <c r="V1655" s="10"/>
      <c r="W1655" s="10"/>
      <c r="X1655" s="10"/>
      <c r="Y1655" s="27"/>
      <c r="Z1655" s="3"/>
      <c r="AA1655" s="1"/>
      <c r="AB1655" s="10"/>
      <c r="AC1655" s="3"/>
      <c r="AD1655" s="3"/>
      <c r="AE1655" s="3"/>
      <c r="AF1655" s="10"/>
      <c r="AG1655" s="11"/>
      <c r="AH1655" s="10"/>
      <c r="AI1655" s="10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  <c r="EE1655" s="1"/>
      <c r="EF1655" s="1"/>
      <c r="EG1655" s="1"/>
      <c r="EH1655" s="1"/>
      <c r="EI1655" s="1"/>
      <c r="EJ1655" s="1"/>
      <c r="EK1655" s="1"/>
      <c r="EL1655" s="1"/>
      <c r="EM1655" s="1"/>
      <c r="EN1655" s="1"/>
      <c r="EO1655" s="1"/>
      <c r="EP1655" s="1"/>
      <c r="EQ1655" s="1"/>
      <c r="ER1655" s="1"/>
      <c r="ES1655" s="1"/>
      <c r="ET1655" s="1"/>
      <c r="EU1655" s="1"/>
      <c r="EV1655" s="1"/>
      <c r="EW1655" s="1"/>
      <c r="EX1655" s="1"/>
      <c r="EY1655" s="1"/>
    </row>
    <row r="1656" spans="1:155" ht="15" x14ac:dyDescent="0.2">
      <c r="A1656" s="115"/>
      <c r="B1656" s="116"/>
      <c r="C1656" s="81"/>
      <c r="D1656" s="95"/>
      <c r="E1656" s="93"/>
      <c r="F1656" s="83"/>
      <c r="G1656" s="83"/>
      <c r="H1656" s="83"/>
      <c r="I1656" s="83"/>
      <c r="J1656" s="82"/>
      <c r="K1656" s="84"/>
      <c r="L1656" s="85"/>
      <c r="M1656" s="86"/>
      <c r="N1656" s="87"/>
      <c r="O1656" s="87"/>
      <c r="P1656" s="86"/>
      <c r="Q1656" s="83"/>
      <c r="R1656" s="88"/>
      <c r="S1656" s="14"/>
      <c r="T1656" s="89"/>
      <c r="U1656" s="84"/>
      <c r="V1656" s="10"/>
      <c r="W1656" s="10"/>
      <c r="X1656" s="10"/>
      <c r="Y1656" s="27"/>
      <c r="Z1656" s="3"/>
      <c r="AA1656" s="1"/>
      <c r="AB1656" s="10"/>
      <c r="AC1656" s="3"/>
      <c r="AD1656" s="3"/>
      <c r="AE1656" s="3"/>
      <c r="AF1656" s="10"/>
      <c r="AG1656" s="11"/>
      <c r="AH1656" s="10"/>
      <c r="AI1656" s="10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  <c r="EA1656" s="1"/>
      <c r="EB1656" s="1"/>
      <c r="EC1656" s="1"/>
      <c r="ED1656" s="1"/>
      <c r="EE1656" s="1"/>
      <c r="EF1656" s="1"/>
      <c r="EG1656" s="1"/>
      <c r="EH1656" s="1"/>
      <c r="EI1656" s="1"/>
      <c r="EJ1656" s="1"/>
      <c r="EK1656" s="1"/>
      <c r="EL1656" s="1"/>
      <c r="EM1656" s="1"/>
      <c r="EN1656" s="1"/>
      <c r="EO1656" s="1"/>
      <c r="EP1656" s="1"/>
      <c r="EQ1656" s="1"/>
      <c r="ER1656" s="1"/>
      <c r="ES1656" s="1"/>
      <c r="ET1656" s="1"/>
      <c r="EU1656" s="1"/>
      <c r="EV1656" s="1"/>
      <c r="EW1656" s="1"/>
      <c r="EX1656" s="1"/>
      <c r="EY1656" s="1"/>
    </row>
    <row r="1657" spans="1:155" x14ac:dyDescent="0.15">
      <c r="A1657" s="115"/>
      <c r="B1657" s="116"/>
      <c r="C1657" s="7"/>
      <c r="D1657" s="95"/>
      <c r="E1657" s="93"/>
      <c r="F1657" s="14"/>
      <c r="G1657" s="14"/>
      <c r="H1657" s="14"/>
      <c r="I1657" s="14"/>
      <c r="J1657" s="13"/>
      <c r="K1657" s="29"/>
      <c r="L1657" s="2"/>
      <c r="M1657" s="17"/>
      <c r="N1657" s="12"/>
      <c r="O1657" s="12"/>
      <c r="P1657" s="17"/>
      <c r="Q1657" s="14"/>
      <c r="R1657" s="20"/>
      <c r="S1657" s="14"/>
      <c r="T1657" s="4"/>
      <c r="U1657" s="29"/>
      <c r="V1657" s="25"/>
      <c r="W1657" s="25"/>
      <c r="X1657" s="25"/>
      <c r="Y1657" s="31"/>
      <c r="Z1657" s="21"/>
      <c r="AA1657" s="24"/>
      <c r="AB1657" s="25"/>
      <c r="AC1657" s="21"/>
      <c r="AD1657" s="21"/>
      <c r="AE1657" s="21"/>
      <c r="AF1657" s="25"/>
      <c r="AG1657" s="22"/>
      <c r="AH1657" s="25"/>
      <c r="AI1657" s="25"/>
      <c r="AJ1657" s="24"/>
      <c r="AK1657" s="24"/>
      <c r="AL1657" s="24"/>
      <c r="AM1657" s="24"/>
      <c r="AN1657" s="24"/>
      <c r="AO1657" s="24"/>
      <c r="AP1657" s="24"/>
      <c r="AQ1657" s="24"/>
      <c r="AR1657" s="24"/>
      <c r="AS1657" s="24"/>
      <c r="AT1657" s="24"/>
      <c r="AU1657" s="24"/>
      <c r="AV1657" s="24"/>
      <c r="AW1657" s="24"/>
      <c r="AX1657" s="24"/>
      <c r="AY1657" s="24"/>
      <c r="AZ1657" s="24"/>
      <c r="BA1657" s="24"/>
      <c r="BB1657" s="24"/>
      <c r="BC1657" s="24"/>
      <c r="BD1657" s="24"/>
      <c r="BE1657" s="24"/>
      <c r="BF1657" s="24"/>
      <c r="BG1657" s="24"/>
      <c r="BH1657" s="24"/>
      <c r="BI1657" s="24"/>
      <c r="BJ1657" s="24"/>
      <c r="BK1657" s="24"/>
      <c r="BL1657" s="24"/>
      <c r="BM1657" s="24"/>
      <c r="BN1657" s="24"/>
      <c r="BO1657" s="24"/>
      <c r="BP1657" s="24"/>
      <c r="BQ1657" s="24"/>
      <c r="BR1657" s="24"/>
      <c r="BS1657" s="24"/>
      <c r="BT1657" s="24"/>
      <c r="BU1657" s="24"/>
      <c r="BV1657" s="24"/>
      <c r="BW1657" s="24"/>
      <c r="BX1657" s="24"/>
      <c r="BY1657" s="24"/>
      <c r="BZ1657" s="24"/>
      <c r="CA1657" s="24"/>
      <c r="CB1657" s="24"/>
      <c r="CC1657" s="24"/>
      <c r="CD1657" s="24"/>
      <c r="CE1657" s="24"/>
      <c r="CF1657" s="24"/>
      <c r="CG1657" s="24"/>
      <c r="CH1657" s="24"/>
      <c r="CI1657" s="24"/>
      <c r="CJ1657" s="24"/>
      <c r="CK1657" s="24"/>
      <c r="CL1657" s="24"/>
      <c r="CM1657" s="24"/>
      <c r="CN1657" s="24"/>
      <c r="CO1657" s="24"/>
      <c r="CP1657" s="24"/>
      <c r="CQ1657" s="24"/>
      <c r="CR1657" s="24"/>
      <c r="CS1657" s="24"/>
      <c r="CT1657" s="24"/>
      <c r="CU1657" s="24"/>
      <c r="CV1657" s="24"/>
      <c r="CW1657" s="24"/>
      <c r="CX1657" s="24"/>
      <c r="CY1657" s="24"/>
      <c r="CZ1657" s="24"/>
      <c r="DA1657" s="24"/>
      <c r="DB1657" s="24"/>
      <c r="DC1657" s="24"/>
      <c r="DD1657" s="24"/>
      <c r="DE1657" s="24"/>
      <c r="DF1657" s="24"/>
      <c r="DG1657" s="24"/>
      <c r="DH1657" s="24"/>
      <c r="DI1657" s="24"/>
      <c r="DJ1657" s="24"/>
      <c r="DK1657" s="24"/>
      <c r="DL1657" s="24"/>
      <c r="DM1657" s="24"/>
      <c r="DN1657" s="24"/>
      <c r="DO1657" s="24"/>
      <c r="DP1657" s="24"/>
      <c r="DQ1657" s="24"/>
      <c r="DR1657" s="24"/>
      <c r="DS1657" s="24"/>
      <c r="DT1657" s="24"/>
      <c r="DU1657" s="24"/>
      <c r="DV1657" s="24"/>
      <c r="DW1657" s="24"/>
      <c r="DX1657" s="24"/>
      <c r="DY1657" s="24"/>
      <c r="DZ1657" s="24"/>
      <c r="EA1657" s="24"/>
      <c r="EB1657" s="24"/>
      <c r="EC1657" s="24"/>
      <c r="ED1657" s="24"/>
      <c r="EE1657" s="24"/>
      <c r="EF1657" s="24"/>
      <c r="EG1657" s="24"/>
      <c r="EH1657" s="24"/>
      <c r="EI1657" s="24"/>
      <c r="EJ1657" s="24"/>
      <c r="EK1657" s="24"/>
      <c r="EL1657" s="24"/>
      <c r="EM1657" s="24"/>
      <c r="EN1657" s="24"/>
      <c r="EO1657" s="24"/>
      <c r="EP1657" s="24"/>
      <c r="EQ1657" s="24"/>
      <c r="ER1657" s="24"/>
      <c r="ES1657" s="24"/>
      <c r="ET1657" s="24"/>
      <c r="EU1657" s="24"/>
      <c r="EV1657" s="24"/>
      <c r="EW1657" s="24"/>
      <c r="EX1657" s="24"/>
      <c r="EY1657" s="24"/>
    </row>
    <row r="1658" spans="1:155" x14ac:dyDescent="0.15">
      <c r="A1658" s="115"/>
      <c r="B1658" s="116"/>
      <c r="C1658" s="7"/>
      <c r="D1658" s="95"/>
      <c r="E1658" s="93"/>
      <c r="F1658" s="14"/>
      <c r="G1658" s="14"/>
      <c r="H1658" s="14"/>
      <c r="I1658" s="14"/>
      <c r="J1658" s="13"/>
      <c r="K1658" s="29"/>
      <c r="L1658" s="2"/>
      <c r="M1658" s="17"/>
      <c r="N1658" s="12"/>
      <c r="O1658" s="12"/>
      <c r="P1658" s="17"/>
      <c r="Q1658" s="14"/>
      <c r="R1658" s="20"/>
      <c r="S1658" s="14"/>
      <c r="T1658" s="4"/>
      <c r="U1658" s="29"/>
      <c r="V1658" s="10"/>
      <c r="W1658" s="10"/>
      <c r="X1658" s="10"/>
      <c r="Y1658" s="27"/>
      <c r="Z1658" s="3"/>
      <c r="AA1658" s="1"/>
      <c r="AB1658" s="10"/>
      <c r="AC1658" s="3"/>
      <c r="AD1658" s="3"/>
      <c r="AE1658" s="3"/>
      <c r="AF1658" s="10"/>
      <c r="AG1658" s="11"/>
      <c r="AH1658" s="10"/>
      <c r="AI1658" s="10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  <c r="EA1658" s="1"/>
      <c r="EB1658" s="1"/>
      <c r="EC1658" s="1"/>
      <c r="ED1658" s="1"/>
      <c r="EE1658" s="1"/>
      <c r="EF1658" s="1"/>
      <c r="EG1658" s="1"/>
      <c r="EH1658" s="1"/>
      <c r="EI1658" s="1"/>
      <c r="EJ1658" s="1"/>
      <c r="EK1658" s="1"/>
      <c r="EL1658" s="1"/>
      <c r="EM1658" s="1"/>
      <c r="EN1658" s="1"/>
      <c r="EO1658" s="1"/>
      <c r="EP1658" s="1"/>
      <c r="EQ1658" s="1"/>
      <c r="ER1658" s="1"/>
      <c r="ES1658" s="1"/>
      <c r="ET1658" s="1"/>
      <c r="EU1658" s="1"/>
      <c r="EV1658" s="1"/>
      <c r="EW1658" s="1"/>
      <c r="EX1658" s="1"/>
      <c r="EY1658" s="1"/>
    </row>
    <row r="1659" spans="1:155" x14ac:dyDescent="0.15">
      <c r="A1659" s="115"/>
      <c r="B1659" s="116"/>
      <c r="C1659" s="7"/>
      <c r="D1659" s="95"/>
      <c r="E1659" s="93"/>
      <c r="F1659" s="14"/>
      <c r="G1659" s="14"/>
      <c r="H1659" s="14"/>
      <c r="I1659" s="14"/>
      <c r="J1659" s="13"/>
      <c r="K1659" s="29"/>
      <c r="L1659" s="2"/>
      <c r="M1659" s="17"/>
      <c r="N1659" s="12"/>
      <c r="O1659" s="12"/>
      <c r="P1659" s="17"/>
      <c r="Q1659" s="14"/>
      <c r="R1659" s="20"/>
      <c r="S1659" s="14"/>
      <c r="T1659" s="4"/>
      <c r="U1659" s="29"/>
      <c r="V1659" s="10"/>
      <c r="W1659" s="10"/>
      <c r="X1659" s="10"/>
      <c r="Y1659" s="27"/>
      <c r="Z1659" s="3"/>
      <c r="AA1659" s="1"/>
      <c r="AB1659" s="10"/>
      <c r="AC1659" s="3"/>
      <c r="AD1659" s="3"/>
      <c r="AE1659" s="3"/>
      <c r="AF1659" s="10"/>
      <c r="AG1659" s="11"/>
      <c r="AH1659" s="10"/>
      <c r="AI1659" s="10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  <c r="DZ1659" s="1"/>
      <c r="EA1659" s="1"/>
      <c r="EB1659" s="1"/>
      <c r="EC1659" s="1"/>
      <c r="ED1659" s="1"/>
      <c r="EE1659" s="1"/>
      <c r="EF1659" s="1"/>
      <c r="EG1659" s="1"/>
      <c r="EH1659" s="1"/>
      <c r="EI1659" s="1"/>
      <c r="EJ1659" s="1"/>
      <c r="EK1659" s="1"/>
      <c r="EL1659" s="1"/>
      <c r="EM1659" s="1"/>
      <c r="EN1659" s="1"/>
      <c r="EO1659" s="1"/>
      <c r="EP1659" s="1"/>
      <c r="EQ1659" s="1"/>
      <c r="ER1659" s="1"/>
      <c r="ES1659" s="1"/>
      <c r="ET1659" s="1"/>
      <c r="EU1659" s="1"/>
      <c r="EV1659" s="1"/>
      <c r="EW1659" s="1"/>
      <c r="EX1659" s="1"/>
      <c r="EY1659" s="1"/>
    </row>
    <row r="1660" spans="1:155" x14ac:dyDescent="0.15">
      <c r="A1660" s="115"/>
      <c r="B1660" s="116"/>
      <c r="C1660" s="7"/>
      <c r="D1660" s="95"/>
      <c r="E1660" s="93"/>
      <c r="F1660" s="14"/>
      <c r="G1660" s="14"/>
      <c r="H1660" s="14"/>
      <c r="I1660" s="14"/>
      <c r="J1660" s="13"/>
      <c r="K1660" s="29"/>
      <c r="L1660" s="2"/>
      <c r="M1660" s="17"/>
      <c r="N1660" s="12"/>
      <c r="O1660" s="12"/>
      <c r="P1660" s="17"/>
      <c r="Q1660" s="14"/>
      <c r="R1660" s="20"/>
      <c r="S1660" s="14"/>
      <c r="T1660" s="4"/>
      <c r="U1660" s="29"/>
      <c r="V1660" s="10"/>
      <c r="W1660" s="10"/>
      <c r="X1660" s="10"/>
      <c r="Y1660" s="27"/>
      <c r="Z1660" s="3"/>
      <c r="AA1660" s="1"/>
      <c r="AB1660" s="10"/>
      <c r="AC1660" s="3"/>
      <c r="AD1660" s="3"/>
      <c r="AE1660" s="3"/>
      <c r="AF1660" s="10"/>
      <c r="AG1660" s="11"/>
      <c r="AH1660" s="10"/>
      <c r="AI1660" s="10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  <c r="EA1660" s="1"/>
      <c r="EB1660" s="1"/>
      <c r="EC1660" s="1"/>
      <c r="ED1660" s="1"/>
      <c r="EE1660" s="1"/>
      <c r="EF1660" s="1"/>
      <c r="EG1660" s="1"/>
      <c r="EH1660" s="1"/>
      <c r="EI1660" s="1"/>
      <c r="EJ1660" s="1"/>
      <c r="EK1660" s="1"/>
      <c r="EL1660" s="1"/>
      <c r="EM1660" s="1"/>
      <c r="EN1660" s="1"/>
      <c r="EO1660" s="1"/>
      <c r="EP1660" s="1"/>
      <c r="EQ1660" s="1"/>
      <c r="ER1660" s="1"/>
      <c r="ES1660" s="1"/>
      <c r="ET1660" s="1"/>
      <c r="EU1660" s="1"/>
      <c r="EV1660" s="1"/>
      <c r="EW1660" s="1"/>
      <c r="EX1660" s="1"/>
      <c r="EY1660" s="1"/>
    </row>
    <row r="1661" spans="1:155" x14ac:dyDescent="0.15">
      <c r="A1661" s="115"/>
      <c r="B1661" s="116"/>
      <c r="C1661" s="7"/>
      <c r="D1661" s="95"/>
      <c r="E1661" s="93"/>
      <c r="F1661" s="14"/>
      <c r="G1661" s="14"/>
      <c r="H1661" s="14"/>
      <c r="I1661" s="14"/>
      <c r="J1661" s="13"/>
      <c r="K1661" s="29"/>
      <c r="L1661" s="2"/>
      <c r="M1661" s="17"/>
      <c r="N1661" s="12"/>
      <c r="O1661" s="12"/>
      <c r="P1661" s="17"/>
      <c r="Q1661" s="14"/>
      <c r="R1661" s="20"/>
      <c r="S1661" s="14"/>
      <c r="T1661" s="4"/>
      <c r="U1661" s="29"/>
      <c r="V1661" s="10"/>
      <c r="W1661" s="10"/>
      <c r="X1661" s="10"/>
      <c r="Y1661" s="27"/>
      <c r="Z1661" s="3"/>
      <c r="AA1661" s="1"/>
      <c r="AB1661" s="10"/>
      <c r="AC1661" s="3"/>
      <c r="AD1661" s="3"/>
      <c r="AE1661" s="3"/>
      <c r="AF1661" s="10"/>
      <c r="AG1661" s="11"/>
      <c r="AH1661" s="10"/>
      <c r="AI1661" s="10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  <c r="EA1661" s="1"/>
      <c r="EB1661" s="1"/>
      <c r="EC1661" s="1"/>
      <c r="ED1661" s="1"/>
      <c r="EE1661" s="1"/>
      <c r="EF1661" s="1"/>
      <c r="EG1661" s="1"/>
      <c r="EH1661" s="1"/>
      <c r="EI1661" s="1"/>
      <c r="EJ1661" s="1"/>
      <c r="EK1661" s="1"/>
      <c r="EL1661" s="1"/>
      <c r="EM1661" s="1"/>
      <c r="EN1661" s="1"/>
      <c r="EO1661" s="1"/>
      <c r="EP1661" s="1"/>
      <c r="EQ1661" s="1"/>
      <c r="ER1661" s="1"/>
      <c r="ES1661" s="1"/>
      <c r="ET1661" s="1"/>
      <c r="EU1661" s="1"/>
      <c r="EV1661" s="1"/>
      <c r="EW1661" s="1"/>
      <c r="EX1661" s="1"/>
      <c r="EY1661" s="1"/>
    </row>
    <row r="1662" spans="1:155" x14ac:dyDescent="0.15">
      <c r="A1662" s="115"/>
      <c r="B1662" s="116"/>
      <c r="C1662" s="7"/>
      <c r="D1662" s="95"/>
      <c r="E1662" s="93"/>
      <c r="F1662" s="14"/>
      <c r="G1662" s="14"/>
      <c r="H1662" s="14"/>
      <c r="I1662" s="14"/>
      <c r="J1662" s="13"/>
      <c r="K1662" s="29"/>
      <c r="L1662" s="2"/>
      <c r="M1662" s="17"/>
      <c r="N1662" s="12"/>
      <c r="O1662" s="12"/>
      <c r="P1662" s="17"/>
      <c r="Q1662" s="14"/>
      <c r="R1662" s="20"/>
      <c r="S1662" s="14"/>
      <c r="T1662" s="4"/>
      <c r="U1662" s="29"/>
      <c r="V1662" s="10"/>
      <c r="W1662" s="10"/>
      <c r="X1662" s="10"/>
      <c r="Y1662" s="27"/>
      <c r="Z1662" s="3"/>
      <c r="AA1662" s="1"/>
      <c r="AB1662" s="10"/>
      <c r="AC1662" s="3"/>
      <c r="AD1662" s="3"/>
      <c r="AE1662" s="3"/>
      <c r="AF1662" s="10"/>
      <c r="AG1662" s="11"/>
      <c r="AH1662" s="10"/>
      <c r="AI1662" s="10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  <c r="EE1662" s="1"/>
      <c r="EF1662" s="1"/>
      <c r="EG1662" s="1"/>
      <c r="EH1662" s="1"/>
      <c r="EI1662" s="1"/>
      <c r="EJ1662" s="1"/>
      <c r="EK1662" s="1"/>
      <c r="EL1662" s="1"/>
      <c r="EM1662" s="1"/>
      <c r="EN1662" s="1"/>
      <c r="EO1662" s="1"/>
      <c r="EP1662" s="1"/>
      <c r="EQ1662" s="1"/>
      <c r="ER1662" s="1"/>
      <c r="ES1662" s="1"/>
      <c r="ET1662" s="1"/>
      <c r="EU1662" s="1"/>
      <c r="EV1662" s="1"/>
      <c r="EW1662" s="1"/>
      <c r="EX1662" s="1"/>
      <c r="EY1662" s="1"/>
    </row>
    <row r="1663" spans="1:155" x14ac:dyDescent="0.15">
      <c r="A1663" s="115"/>
      <c r="B1663" s="116"/>
      <c r="C1663" s="7"/>
      <c r="D1663" s="95"/>
      <c r="E1663" s="93"/>
      <c r="F1663" s="14"/>
      <c r="G1663" s="14"/>
      <c r="H1663" s="14"/>
      <c r="I1663" s="14"/>
      <c r="J1663" s="13"/>
      <c r="K1663" s="29"/>
      <c r="L1663" s="2"/>
      <c r="M1663" s="17"/>
      <c r="N1663" s="12"/>
      <c r="O1663" s="12"/>
      <c r="P1663" s="17"/>
      <c r="Q1663" s="14"/>
      <c r="R1663" s="20"/>
      <c r="S1663" s="14"/>
      <c r="T1663" s="4"/>
      <c r="U1663" s="29"/>
      <c r="V1663" s="10"/>
      <c r="W1663" s="10"/>
      <c r="X1663" s="10"/>
      <c r="Y1663" s="27"/>
      <c r="Z1663" s="3"/>
      <c r="AA1663" s="1"/>
      <c r="AB1663" s="10"/>
      <c r="AC1663" s="3"/>
      <c r="AD1663" s="3"/>
      <c r="AE1663" s="3"/>
      <c r="AF1663" s="10"/>
      <c r="AG1663" s="11"/>
      <c r="AH1663" s="10"/>
      <c r="AI1663" s="10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  <c r="EA1663" s="1"/>
      <c r="EB1663" s="1"/>
      <c r="EC1663" s="1"/>
      <c r="ED1663" s="1"/>
      <c r="EE1663" s="1"/>
      <c r="EF1663" s="1"/>
      <c r="EG1663" s="1"/>
      <c r="EH1663" s="1"/>
      <c r="EI1663" s="1"/>
      <c r="EJ1663" s="1"/>
      <c r="EK1663" s="1"/>
      <c r="EL1663" s="1"/>
      <c r="EM1663" s="1"/>
      <c r="EN1663" s="1"/>
      <c r="EO1663" s="1"/>
      <c r="EP1663" s="1"/>
      <c r="EQ1663" s="1"/>
      <c r="ER1663" s="1"/>
      <c r="ES1663" s="1"/>
      <c r="ET1663" s="1"/>
      <c r="EU1663" s="1"/>
      <c r="EV1663" s="1"/>
      <c r="EW1663" s="1"/>
      <c r="EX1663" s="1"/>
      <c r="EY1663" s="1"/>
    </row>
    <row r="1664" spans="1:155" x14ac:dyDescent="0.15">
      <c r="A1664" s="115"/>
      <c r="B1664" s="116"/>
      <c r="C1664" s="7"/>
      <c r="D1664" s="95"/>
      <c r="E1664" s="93"/>
      <c r="F1664" s="14"/>
      <c r="G1664" s="14"/>
      <c r="H1664" s="14"/>
      <c r="I1664" s="14"/>
      <c r="J1664" s="13"/>
      <c r="K1664" s="29"/>
      <c r="L1664" s="2"/>
      <c r="M1664" s="17"/>
      <c r="N1664" s="12"/>
      <c r="O1664" s="12"/>
      <c r="P1664" s="17"/>
      <c r="Q1664" s="14"/>
      <c r="R1664" s="20"/>
      <c r="S1664" s="14"/>
      <c r="T1664" s="4"/>
      <c r="U1664" s="29"/>
      <c r="V1664" s="10"/>
      <c r="W1664" s="10"/>
      <c r="X1664" s="10"/>
      <c r="Y1664" s="27"/>
      <c r="Z1664" s="3"/>
      <c r="AA1664" s="1"/>
      <c r="AB1664" s="10"/>
      <c r="AC1664" s="3"/>
      <c r="AD1664" s="3"/>
      <c r="AE1664" s="3"/>
      <c r="AF1664" s="10"/>
      <c r="AG1664" s="11"/>
      <c r="AH1664" s="10"/>
      <c r="AI1664" s="10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  <c r="EE1664" s="1"/>
      <c r="EF1664" s="1"/>
      <c r="EG1664" s="1"/>
      <c r="EH1664" s="1"/>
      <c r="EI1664" s="1"/>
      <c r="EJ1664" s="1"/>
      <c r="EK1664" s="1"/>
      <c r="EL1664" s="1"/>
      <c r="EM1664" s="1"/>
      <c r="EN1664" s="1"/>
      <c r="EO1664" s="1"/>
      <c r="EP1664" s="1"/>
      <c r="EQ1664" s="1"/>
      <c r="ER1664" s="1"/>
      <c r="ES1664" s="1"/>
      <c r="ET1664" s="1"/>
      <c r="EU1664" s="1"/>
      <c r="EV1664" s="1"/>
      <c r="EW1664" s="1"/>
      <c r="EX1664" s="1"/>
      <c r="EY1664" s="1"/>
    </row>
    <row r="1665" spans="1:155" x14ac:dyDescent="0.15">
      <c r="A1665" s="115"/>
      <c r="B1665" s="116"/>
      <c r="C1665" s="7"/>
      <c r="D1665" s="95"/>
      <c r="E1665" s="93"/>
      <c r="F1665" s="14"/>
      <c r="G1665" s="14"/>
      <c r="H1665" s="14"/>
      <c r="I1665" s="14"/>
      <c r="J1665" s="13"/>
      <c r="K1665" s="29"/>
      <c r="L1665" s="2"/>
      <c r="M1665" s="17"/>
      <c r="N1665" s="12"/>
      <c r="O1665" s="12"/>
      <c r="P1665" s="17"/>
      <c r="Q1665" s="14"/>
      <c r="R1665" s="20"/>
      <c r="S1665" s="14"/>
      <c r="T1665" s="4"/>
      <c r="U1665" s="29"/>
      <c r="V1665" s="10"/>
      <c r="W1665" s="10"/>
      <c r="X1665" s="10"/>
      <c r="Y1665" s="27"/>
      <c r="Z1665" s="3"/>
      <c r="AA1665" s="1"/>
      <c r="AB1665" s="10"/>
      <c r="AC1665" s="3"/>
      <c r="AD1665" s="3"/>
      <c r="AE1665" s="3"/>
      <c r="AF1665" s="10"/>
      <c r="AG1665" s="11"/>
      <c r="AH1665" s="10"/>
      <c r="AI1665" s="10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  <c r="EE1665" s="1"/>
      <c r="EF1665" s="1"/>
      <c r="EG1665" s="1"/>
      <c r="EH1665" s="1"/>
      <c r="EI1665" s="1"/>
      <c r="EJ1665" s="1"/>
      <c r="EK1665" s="1"/>
      <c r="EL1665" s="1"/>
      <c r="EM1665" s="1"/>
      <c r="EN1665" s="1"/>
      <c r="EO1665" s="1"/>
      <c r="EP1665" s="1"/>
      <c r="EQ1665" s="1"/>
      <c r="ER1665" s="1"/>
      <c r="ES1665" s="1"/>
      <c r="ET1665" s="1"/>
      <c r="EU1665" s="1"/>
      <c r="EV1665" s="1"/>
      <c r="EW1665" s="1"/>
      <c r="EX1665" s="1"/>
      <c r="EY1665" s="1"/>
    </row>
    <row r="1666" spans="1:155" x14ac:dyDescent="0.15">
      <c r="A1666" s="115"/>
      <c r="B1666" s="116"/>
      <c r="C1666" s="7"/>
      <c r="D1666" s="95"/>
      <c r="E1666" s="93"/>
      <c r="F1666" s="14"/>
      <c r="G1666" s="14"/>
      <c r="H1666" s="14"/>
      <c r="I1666" s="14"/>
      <c r="J1666" s="13"/>
      <c r="K1666" s="29"/>
      <c r="L1666" s="2"/>
      <c r="M1666" s="17"/>
      <c r="N1666" s="12"/>
      <c r="O1666" s="12"/>
      <c r="P1666" s="17"/>
      <c r="Q1666" s="14"/>
      <c r="R1666" s="20"/>
      <c r="S1666" s="14"/>
      <c r="T1666" s="4"/>
      <c r="U1666" s="29"/>
      <c r="V1666" s="10"/>
      <c r="W1666" s="10"/>
      <c r="X1666" s="10"/>
      <c r="Y1666" s="27"/>
      <c r="Z1666" s="3"/>
      <c r="AA1666" s="1"/>
      <c r="AB1666" s="10"/>
      <c r="AC1666" s="3"/>
      <c r="AD1666" s="3"/>
      <c r="AE1666" s="3"/>
      <c r="AF1666" s="10"/>
      <c r="AG1666" s="11"/>
      <c r="AH1666" s="10"/>
      <c r="AI1666" s="10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  <c r="EE1666" s="1"/>
      <c r="EF1666" s="1"/>
      <c r="EG1666" s="1"/>
      <c r="EH1666" s="1"/>
      <c r="EI1666" s="1"/>
      <c r="EJ1666" s="1"/>
      <c r="EK1666" s="1"/>
      <c r="EL1666" s="1"/>
      <c r="EM1666" s="1"/>
      <c r="EN1666" s="1"/>
      <c r="EO1666" s="1"/>
      <c r="EP1666" s="1"/>
      <c r="EQ1666" s="1"/>
      <c r="ER1666" s="1"/>
      <c r="ES1666" s="1"/>
      <c r="ET1666" s="1"/>
      <c r="EU1666" s="1"/>
      <c r="EV1666" s="1"/>
      <c r="EW1666" s="1"/>
      <c r="EX1666" s="1"/>
      <c r="EY1666" s="1"/>
    </row>
    <row r="1667" spans="1:155" x14ac:dyDescent="0.15">
      <c r="A1667" s="115"/>
      <c r="B1667" s="116"/>
      <c r="C1667" s="7"/>
      <c r="D1667" s="95"/>
      <c r="E1667" s="93"/>
      <c r="F1667" s="14"/>
      <c r="G1667" s="14"/>
      <c r="H1667" s="14"/>
      <c r="I1667" s="14"/>
      <c r="J1667" s="13"/>
      <c r="K1667" s="29"/>
      <c r="L1667" s="2"/>
      <c r="M1667" s="17"/>
      <c r="N1667" s="12"/>
      <c r="O1667" s="12"/>
      <c r="P1667" s="17"/>
      <c r="Q1667" s="14"/>
      <c r="R1667" s="20"/>
      <c r="S1667" s="14"/>
      <c r="T1667" s="4"/>
      <c r="U1667" s="29"/>
      <c r="V1667" s="10"/>
      <c r="W1667" s="10"/>
      <c r="X1667" s="10"/>
      <c r="Y1667" s="27"/>
      <c r="Z1667" s="3"/>
      <c r="AA1667" s="1"/>
      <c r="AB1667" s="10"/>
      <c r="AC1667" s="3"/>
      <c r="AD1667" s="3"/>
      <c r="AE1667" s="3"/>
      <c r="AF1667" s="10"/>
      <c r="AG1667" s="11"/>
      <c r="AH1667" s="10"/>
      <c r="AI1667" s="10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  <c r="EE1667" s="1"/>
      <c r="EF1667" s="1"/>
      <c r="EG1667" s="1"/>
      <c r="EH1667" s="1"/>
      <c r="EI1667" s="1"/>
      <c r="EJ1667" s="1"/>
      <c r="EK1667" s="1"/>
      <c r="EL1667" s="1"/>
      <c r="EM1667" s="1"/>
      <c r="EN1667" s="1"/>
      <c r="EO1667" s="1"/>
      <c r="EP1667" s="1"/>
      <c r="EQ1667" s="1"/>
      <c r="ER1667" s="1"/>
      <c r="ES1667" s="1"/>
      <c r="ET1667" s="1"/>
      <c r="EU1667" s="1"/>
      <c r="EV1667" s="1"/>
      <c r="EW1667" s="1"/>
      <c r="EX1667" s="1"/>
      <c r="EY1667" s="1"/>
    </row>
    <row r="1668" spans="1:155" x14ac:dyDescent="0.15">
      <c r="A1668" s="115"/>
      <c r="B1668" s="116"/>
      <c r="C1668" s="7"/>
      <c r="D1668" s="95"/>
      <c r="E1668" s="93"/>
      <c r="F1668" s="14"/>
      <c r="G1668" s="14"/>
      <c r="H1668" s="14"/>
      <c r="I1668" s="14"/>
      <c r="J1668" s="13"/>
      <c r="K1668" s="29"/>
      <c r="L1668" s="2"/>
      <c r="M1668" s="17"/>
      <c r="N1668" s="12"/>
      <c r="O1668" s="12"/>
      <c r="P1668" s="17"/>
      <c r="Q1668" s="14"/>
      <c r="R1668" s="20"/>
      <c r="S1668" s="14"/>
      <c r="T1668" s="4"/>
      <c r="U1668" s="29"/>
      <c r="V1668" s="10"/>
      <c r="W1668" s="10"/>
      <c r="X1668" s="10"/>
      <c r="Y1668" s="27"/>
      <c r="Z1668" s="3"/>
      <c r="AA1668" s="1"/>
      <c r="AB1668" s="10"/>
      <c r="AC1668" s="3"/>
      <c r="AD1668" s="3"/>
      <c r="AE1668" s="3"/>
      <c r="AF1668" s="10"/>
      <c r="AG1668" s="11"/>
      <c r="AH1668" s="10"/>
      <c r="AI1668" s="10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  <c r="EE1668" s="1"/>
      <c r="EF1668" s="1"/>
      <c r="EG1668" s="1"/>
      <c r="EH1668" s="1"/>
      <c r="EI1668" s="1"/>
      <c r="EJ1668" s="1"/>
      <c r="EK1668" s="1"/>
      <c r="EL1668" s="1"/>
      <c r="EM1668" s="1"/>
      <c r="EN1668" s="1"/>
      <c r="EO1668" s="1"/>
      <c r="EP1668" s="1"/>
      <c r="EQ1668" s="1"/>
      <c r="ER1668" s="1"/>
      <c r="ES1668" s="1"/>
      <c r="ET1668" s="1"/>
      <c r="EU1668" s="1"/>
      <c r="EV1668" s="1"/>
      <c r="EW1668" s="1"/>
      <c r="EX1668" s="1"/>
      <c r="EY1668" s="1"/>
    </row>
    <row r="1669" spans="1:155" x14ac:dyDescent="0.15">
      <c r="A1669" s="115"/>
      <c r="B1669" s="116"/>
      <c r="C1669" s="7"/>
      <c r="D1669" s="95"/>
      <c r="E1669" s="93"/>
      <c r="F1669" s="14"/>
      <c r="G1669" s="14"/>
      <c r="H1669" s="14"/>
      <c r="I1669" s="14"/>
      <c r="J1669" s="13"/>
      <c r="K1669" s="29"/>
      <c r="L1669" s="2"/>
      <c r="M1669" s="17"/>
      <c r="N1669" s="12"/>
      <c r="O1669" s="12"/>
      <c r="P1669" s="17"/>
      <c r="Q1669" s="14"/>
      <c r="R1669" s="20"/>
      <c r="S1669" s="14"/>
      <c r="T1669" s="4"/>
      <c r="U1669" s="29"/>
      <c r="V1669" s="10"/>
      <c r="W1669" s="10"/>
      <c r="X1669" s="10"/>
      <c r="Y1669" s="27"/>
      <c r="Z1669" s="3"/>
      <c r="AA1669" s="1"/>
      <c r="AB1669" s="10"/>
      <c r="AC1669" s="3"/>
      <c r="AD1669" s="3"/>
      <c r="AE1669" s="3"/>
      <c r="AF1669" s="10"/>
      <c r="AG1669" s="11"/>
      <c r="AH1669" s="10"/>
      <c r="AI1669" s="10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  <c r="EE1669" s="1"/>
      <c r="EF1669" s="1"/>
      <c r="EG1669" s="1"/>
      <c r="EH1669" s="1"/>
      <c r="EI1669" s="1"/>
      <c r="EJ1669" s="1"/>
      <c r="EK1669" s="1"/>
      <c r="EL1669" s="1"/>
      <c r="EM1669" s="1"/>
      <c r="EN1669" s="1"/>
      <c r="EO1669" s="1"/>
      <c r="EP1669" s="1"/>
      <c r="EQ1669" s="1"/>
      <c r="ER1669" s="1"/>
      <c r="ES1669" s="1"/>
      <c r="ET1669" s="1"/>
      <c r="EU1669" s="1"/>
      <c r="EV1669" s="1"/>
      <c r="EW1669" s="1"/>
      <c r="EX1669" s="1"/>
      <c r="EY1669" s="1"/>
    </row>
    <row r="1670" spans="1:155" x14ac:dyDescent="0.15">
      <c r="A1670" s="115"/>
      <c r="B1670" s="116"/>
      <c r="C1670" s="7"/>
      <c r="D1670" s="95"/>
      <c r="E1670" s="93"/>
      <c r="F1670" s="14"/>
      <c r="G1670" s="14"/>
      <c r="H1670" s="14"/>
      <c r="I1670" s="14"/>
      <c r="J1670" s="13"/>
      <c r="K1670" s="29"/>
      <c r="L1670" s="2"/>
      <c r="M1670" s="17"/>
      <c r="N1670" s="12"/>
      <c r="O1670" s="12"/>
      <c r="P1670" s="17"/>
      <c r="Q1670" s="14"/>
      <c r="R1670" s="20"/>
      <c r="S1670" s="14"/>
      <c r="T1670" s="4"/>
      <c r="U1670" s="29"/>
      <c r="V1670" s="10"/>
      <c r="W1670" s="10"/>
      <c r="X1670" s="10"/>
      <c r="Y1670" s="27"/>
      <c r="Z1670" s="3"/>
      <c r="AA1670" s="1"/>
      <c r="AB1670" s="10"/>
      <c r="AC1670" s="3"/>
      <c r="AD1670" s="3"/>
      <c r="AE1670" s="3"/>
      <c r="AF1670" s="10"/>
      <c r="AG1670" s="11"/>
      <c r="AH1670" s="10"/>
      <c r="AI1670" s="10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  <c r="EE1670" s="1"/>
      <c r="EF1670" s="1"/>
      <c r="EG1670" s="1"/>
      <c r="EH1670" s="1"/>
      <c r="EI1670" s="1"/>
      <c r="EJ1670" s="1"/>
      <c r="EK1670" s="1"/>
      <c r="EL1670" s="1"/>
      <c r="EM1670" s="1"/>
      <c r="EN1670" s="1"/>
      <c r="EO1670" s="1"/>
      <c r="EP1670" s="1"/>
      <c r="EQ1670" s="1"/>
      <c r="ER1670" s="1"/>
      <c r="ES1670" s="1"/>
      <c r="ET1670" s="1"/>
      <c r="EU1670" s="1"/>
      <c r="EV1670" s="1"/>
      <c r="EW1670" s="1"/>
      <c r="EX1670" s="1"/>
      <c r="EY1670" s="1"/>
    </row>
    <row r="1671" spans="1:155" x14ac:dyDescent="0.15">
      <c r="A1671" s="115"/>
      <c r="B1671" s="116"/>
      <c r="C1671" s="7"/>
      <c r="D1671" s="95"/>
      <c r="E1671" s="93"/>
      <c r="F1671" s="14"/>
      <c r="G1671" s="14"/>
      <c r="H1671" s="14"/>
      <c r="I1671" s="14"/>
      <c r="J1671" s="13"/>
      <c r="K1671" s="29"/>
      <c r="L1671" s="2"/>
      <c r="M1671" s="17"/>
      <c r="N1671" s="12"/>
      <c r="O1671" s="12"/>
      <c r="P1671" s="17"/>
      <c r="Q1671" s="14"/>
      <c r="R1671" s="20"/>
      <c r="S1671" s="14"/>
      <c r="T1671" s="4"/>
      <c r="U1671" s="29"/>
      <c r="V1671" s="10"/>
      <c r="W1671" s="10"/>
      <c r="X1671" s="10"/>
      <c r="Y1671" s="27"/>
      <c r="Z1671" s="3"/>
      <c r="AA1671" s="1"/>
      <c r="AB1671" s="10"/>
      <c r="AC1671" s="3"/>
      <c r="AD1671" s="3"/>
      <c r="AE1671" s="3"/>
      <c r="AF1671" s="10"/>
      <c r="AG1671" s="11"/>
      <c r="AH1671" s="10"/>
      <c r="AI1671" s="10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  <c r="EE1671" s="1"/>
      <c r="EF1671" s="1"/>
      <c r="EG1671" s="1"/>
      <c r="EH1671" s="1"/>
      <c r="EI1671" s="1"/>
      <c r="EJ1671" s="1"/>
      <c r="EK1671" s="1"/>
      <c r="EL1671" s="1"/>
      <c r="EM1671" s="1"/>
      <c r="EN1671" s="1"/>
      <c r="EO1671" s="1"/>
      <c r="EP1671" s="1"/>
      <c r="EQ1671" s="1"/>
      <c r="ER1671" s="1"/>
      <c r="ES1671" s="1"/>
      <c r="ET1671" s="1"/>
      <c r="EU1671" s="1"/>
      <c r="EV1671" s="1"/>
      <c r="EW1671" s="1"/>
      <c r="EX1671" s="1"/>
      <c r="EY1671" s="1"/>
    </row>
    <row r="1672" spans="1:155" x14ac:dyDescent="0.15">
      <c r="A1672" s="115"/>
      <c r="B1672" s="116"/>
      <c r="C1672" s="7"/>
      <c r="D1672" s="95"/>
      <c r="E1672" s="93"/>
      <c r="F1672" s="14"/>
      <c r="G1672" s="14"/>
      <c r="H1672" s="14"/>
      <c r="I1672" s="14"/>
      <c r="J1672" s="13"/>
      <c r="K1672" s="29"/>
      <c r="L1672" s="2"/>
      <c r="M1672" s="17"/>
      <c r="N1672" s="12"/>
      <c r="O1672" s="12"/>
      <c r="P1672" s="17"/>
      <c r="Q1672" s="14"/>
      <c r="R1672" s="20"/>
      <c r="S1672" s="14"/>
      <c r="T1672" s="4"/>
      <c r="U1672" s="29"/>
      <c r="V1672" s="10"/>
      <c r="W1672" s="10"/>
      <c r="X1672" s="10"/>
      <c r="Y1672" s="27"/>
      <c r="Z1672" s="3"/>
      <c r="AA1672" s="1"/>
      <c r="AB1672" s="10"/>
      <c r="AC1672" s="3"/>
      <c r="AD1672" s="3"/>
      <c r="AE1672" s="3"/>
      <c r="AF1672" s="10"/>
      <c r="AG1672" s="11"/>
      <c r="AH1672" s="10"/>
      <c r="AI1672" s="10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  <c r="EE1672" s="1"/>
      <c r="EF1672" s="1"/>
      <c r="EG1672" s="1"/>
      <c r="EH1672" s="1"/>
      <c r="EI1672" s="1"/>
      <c r="EJ1672" s="1"/>
      <c r="EK1672" s="1"/>
      <c r="EL1672" s="1"/>
      <c r="EM1672" s="1"/>
      <c r="EN1672" s="1"/>
      <c r="EO1672" s="1"/>
      <c r="EP1672" s="1"/>
      <c r="EQ1672" s="1"/>
      <c r="ER1672" s="1"/>
      <c r="ES1672" s="1"/>
      <c r="ET1672" s="1"/>
      <c r="EU1672" s="1"/>
      <c r="EV1672" s="1"/>
      <c r="EW1672" s="1"/>
      <c r="EX1672" s="1"/>
      <c r="EY1672" s="1"/>
    </row>
    <row r="1673" spans="1:155" x14ac:dyDescent="0.15">
      <c r="A1673" s="115"/>
      <c r="B1673" s="116"/>
      <c r="C1673" s="7"/>
      <c r="D1673" s="95"/>
      <c r="E1673" s="93"/>
      <c r="F1673" s="14"/>
      <c r="G1673" s="14"/>
      <c r="H1673" s="14"/>
      <c r="I1673" s="14"/>
      <c r="J1673" s="13"/>
      <c r="K1673" s="29"/>
      <c r="L1673" s="2"/>
      <c r="M1673" s="17"/>
      <c r="N1673" s="12"/>
      <c r="O1673" s="12"/>
      <c r="P1673" s="17"/>
      <c r="Q1673" s="14"/>
      <c r="R1673" s="20"/>
      <c r="S1673" s="14"/>
      <c r="T1673" s="4"/>
      <c r="U1673" s="29"/>
      <c r="V1673" s="10"/>
      <c r="W1673" s="10"/>
      <c r="X1673" s="10"/>
      <c r="Y1673" s="27"/>
      <c r="Z1673" s="3"/>
      <c r="AA1673" s="1"/>
      <c r="AB1673" s="10"/>
      <c r="AC1673" s="3"/>
      <c r="AD1673" s="3"/>
      <c r="AE1673" s="3"/>
      <c r="AF1673" s="10"/>
      <c r="AG1673" s="11"/>
      <c r="AH1673" s="10"/>
      <c r="AI1673" s="10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  <c r="EE1673" s="1"/>
      <c r="EF1673" s="1"/>
      <c r="EG1673" s="1"/>
      <c r="EH1673" s="1"/>
      <c r="EI1673" s="1"/>
      <c r="EJ1673" s="1"/>
      <c r="EK1673" s="1"/>
      <c r="EL1673" s="1"/>
      <c r="EM1673" s="1"/>
      <c r="EN1673" s="1"/>
      <c r="EO1673" s="1"/>
      <c r="EP1673" s="1"/>
      <c r="EQ1673" s="1"/>
      <c r="ER1673" s="1"/>
      <c r="ES1673" s="1"/>
      <c r="ET1673" s="1"/>
      <c r="EU1673" s="1"/>
      <c r="EV1673" s="1"/>
      <c r="EW1673" s="1"/>
      <c r="EX1673" s="1"/>
      <c r="EY1673" s="1"/>
    </row>
    <row r="1674" spans="1:155" x14ac:dyDescent="0.15">
      <c r="A1674" s="115"/>
      <c r="B1674" s="116"/>
      <c r="C1674" s="7"/>
      <c r="D1674" s="95"/>
      <c r="E1674" s="93"/>
      <c r="F1674" s="14"/>
      <c r="G1674" s="14"/>
      <c r="H1674" s="14"/>
      <c r="I1674" s="14"/>
      <c r="J1674" s="13"/>
      <c r="K1674" s="29"/>
      <c r="L1674" s="2"/>
      <c r="M1674" s="17"/>
      <c r="N1674" s="12"/>
      <c r="O1674" s="12"/>
      <c r="P1674" s="17"/>
      <c r="Q1674" s="14"/>
      <c r="R1674" s="20"/>
      <c r="S1674" s="14"/>
      <c r="T1674" s="4"/>
      <c r="U1674" s="29"/>
      <c r="V1674" s="10"/>
      <c r="W1674" s="10"/>
      <c r="X1674" s="10"/>
      <c r="Y1674" s="27"/>
      <c r="Z1674" s="3"/>
      <c r="AA1674" s="1"/>
      <c r="AB1674" s="10"/>
      <c r="AC1674" s="3"/>
      <c r="AD1674" s="3"/>
      <c r="AE1674" s="3"/>
      <c r="AF1674" s="10"/>
      <c r="AG1674" s="11"/>
      <c r="AH1674" s="10"/>
      <c r="AI1674" s="10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  <c r="EE1674" s="1"/>
      <c r="EF1674" s="1"/>
      <c r="EG1674" s="1"/>
      <c r="EH1674" s="1"/>
      <c r="EI1674" s="1"/>
      <c r="EJ1674" s="1"/>
      <c r="EK1674" s="1"/>
      <c r="EL1674" s="1"/>
      <c r="EM1674" s="1"/>
      <c r="EN1674" s="1"/>
      <c r="EO1674" s="1"/>
      <c r="EP1674" s="1"/>
      <c r="EQ1674" s="1"/>
      <c r="ER1674" s="1"/>
      <c r="ES1674" s="1"/>
      <c r="ET1674" s="1"/>
      <c r="EU1674" s="1"/>
      <c r="EV1674" s="1"/>
      <c r="EW1674" s="1"/>
      <c r="EX1674" s="1"/>
      <c r="EY1674" s="1"/>
    </row>
    <row r="1675" spans="1:155" x14ac:dyDescent="0.15">
      <c r="A1675" s="115"/>
      <c r="B1675" s="116"/>
      <c r="C1675" s="7"/>
      <c r="D1675" s="95"/>
      <c r="E1675" s="93"/>
      <c r="F1675" s="14"/>
      <c r="G1675" s="14"/>
      <c r="H1675" s="14"/>
      <c r="I1675" s="14"/>
      <c r="J1675" s="13"/>
      <c r="K1675" s="29"/>
      <c r="L1675" s="2"/>
      <c r="M1675" s="17"/>
      <c r="N1675" s="12"/>
      <c r="O1675" s="12"/>
      <c r="P1675" s="17"/>
      <c r="Q1675" s="14"/>
      <c r="R1675" s="20"/>
      <c r="S1675" s="14"/>
      <c r="T1675" s="4"/>
      <c r="U1675" s="29"/>
      <c r="V1675" s="10"/>
      <c r="W1675" s="10"/>
      <c r="X1675" s="10"/>
      <c r="Y1675" s="27"/>
      <c r="Z1675" s="3"/>
      <c r="AA1675" s="1"/>
      <c r="AB1675" s="10"/>
      <c r="AC1675" s="3"/>
      <c r="AD1675" s="3"/>
      <c r="AE1675" s="3"/>
      <c r="AF1675" s="10"/>
      <c r="AG1675" s="11"/>
      <c r="AH1675" s="10"/>
      <c r="AI1675" s="10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  <c r="EE1675" s="1"/>
      <c r="EF1675" s="1"/>
      <c r="EG1675" s="1"/>
      <c r="EH1675" s="1"/>
      <c r="EI1675" s="1"/>
      <c r="EJ1675" s="1"/>
      <c r="EK1675" s="1"/>
      <c r="EL1675" s="1"/>
      <c r="EM1675" s="1"/>
      <c r="EN1675" s="1"/>
      <c r="EO1675" s="1"/>
      <c r="EP1675" s="1"/>
      <c r="EQ1675" s="1"/>
      <c r="ER1675" s="1"/>
      <c r="ES1675" s="1"/>
      <c r="ET1675" s="1"/>
      <c r="EU1675" s="1"/>
      <c r="EV1675" s="1"/>
      <c r="EW1675" s="1"/>
      <c r="EX1675" s="1"/>
      <c r="EY1675" s="1"/>
    </row>
    <row r="1676" spans="1:155" x14ac:dyDescent="0.15">
      <c r="A1676" s="115"/>
      <c r="B1676" s="116"/>
      <c r="C1676" s="7"/>
      <c r="D1676" s="95"/>
      <c r="E1676" s="93"/>
      <c r="F1676" s="14"/>
      <c r="G1676" s="14"/>
      <c r="H1676" s="14"/>
      <c r="I1676" s="14"/>
      <c r="J1676" s="13"/>
      <c r="K1676" s="29"/>
      <c r="L1676" s="2"/>
      <c r="M1676" s="17"/>
      <c r="N1676" s="12"/>
      <c r="O1676" s="12"/>
      <c r="P1676" s="17"/>
      <c r="Q1676" s="14"/>
      <c r="R1676" s="20"/>
      <c r="S1676" s="14"/>
      <c r="T1676" s="4"/>
      <c r="U1676" s="29"/>
      <c r="V1676" s="10"/>
      <c r="W1676" s="10"/>
      <c r="X1676" s="10"/>
      <c r="Y1676" s="27"/>
      <c r="Z1676" s="3"/>
      <c r="AA1676" s="1"/>
      <c r="AB1676" s="10"/>
      <c r="AC1676" s="3"/>
      <c r="AD1676" s="3"/>
      <c r="AE1676" s="3"/>
      <c r="AF1676" s="10"/>
      <c r="AG1676" s="11"/>
      <c r="AH1676" s="10"/>
      <c r="AI1676" s="10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  <c r="EE1676" s="1"/>
      <c r="EF1676" s="1"/>
      <c r="EG1676" s="1"/>
      <c r="EH1676" s="1"/>
      <c r="EI1676" s="1"/>
      <c r="EJ1676" s="1"/>
      <c r="EK1676" s="1"/>
      <c r="EL1676" s="1"/>
      <c r="EM1676" s="1"/>
      <c r="EN1676" s="1"/>
      <c r="EO1676" s="1"/>
      <c r="EP1676" s="1"/>
      <c r="EQ1676" s="1"/>
      <c r="ER1676" s="1"/>
      <c r="ES1676" s="1"/>
      <c r="ET1676" s="1"/>
      <c r="EU1676" s="1"/>
      <c r="EV1676" s="1"/>
      <c r="EW1676" s="1"/>
      <c r="EX1676" s="1"/>
      <c r="EY1676" s="1"/>
    </row>
    <row r="1677" spans="1:155" x14ac:dyDescent="0.15">
      <c r="A1677" s="115"/>
      <c r="B1677" s="116"/>
      <c r="C1677" s="7"/>
      <c r="D1677" s="95"/>
      <c r="E1677" s="93"/>
      <c r="F1677" s="14"/>
      <c r="G1677" s="14"/>
      <c r="H1677" s="14"/>
      <c r="I1677" s="14"/>
      <c r="J1677" s="13"/>
      <c r="K1677" s="29"/>
      <c r="L1677" s="2"/>
      <c r="M1677" s="17"/>
      <c r="N1677" s="12"/>
      <c r="O1677" s="12"/>
      <c r="P1677" s="17"/>
      <c r="Q1677" s="14"/>
      <c r="R1677" s="20"/>
      <c r="S1677" s="14"/>
      <c r="T1677" s="4"/>
      <c r="U1677" s="29"/>
      <c r="V1677" s="10"/>
      <c r="W1677" s="10"/>
      <c r="X1677" s="10"/>
      <c r="Y1677" s="27"/>
      <c r="Z1677" s="3"/>
      <c r="AA1677" s="1"/>
      <c r="AB1677" s="10"/>
      <c r="AC1677" s="3"/>
      <c r="AD1677" s="3"/>
      <c r="AE1677" s="3"/>
      <c r="AF1677" s="10"/>
      <c r="AG1677" s="11"/>
      <c r="AH1677" s="10"/>
      <c r="AI1677" s="10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  <c r="EE1677" s="1"/>
      <c r="EF1677" s="1"/>
      <c r="EG1677" s="1"/>
      <c r="EH1677" s="1"/>
      <c r="EI1677" s="1"/>
      <c r="EJ1677" s="1"/>
      <c r="EK1677" s="1"/>
      <c r="EL1677" s="1"/>
      <c r="EM1677" s="1"/>
      <c r="EN1677" s="1"/>
      <c r="EO1677" s="1"/>
      <c r="EP1677" s="1"/>
      <c r="EQ1677" s="1"/>
      <c r="ER1677" s="1"/>
      <c r="ES1677" s="1"/>
      <c r="ET1677" s="1"/>
      <c r="EU1677" s="1"/>
      <c r="EV1677" s="1"/>
      <c r="EW1677" s="1"/>
      <c r="EX1677" s="1"/>
      <c r="EY1677" s="1"/>
    </row>
    <row r="1678" spans="1:155" x14ac:dyDescent="0.15">
      <c r="A1678" s="115"/>
      <c r="B1678" s="116"/>
      <c r="C1678" s="7"/>
      <c r="D1678" s="95"/>
      <c r="E1678" s="93"/>
      <c r="F1678" s="14"/>
      <c r="G1678" s="14"/>
      <c r="H1678" s="14"/>
      <c r="I1678" s="14"/>
      <c r="J1678" s="13"/>
      <c r="K1678" s="29"/>
      <c r="L1678" s="2"/>
      <c r="M1678" s="17"/>
      <c r="N1678" s="12"/>
      <c r="O1678" s="12"/>
      <c r="P1678" s="17"/>
      <c r="Q1678" s="14"/>
      <c r="R1678" s="20"/>
      <c r="S1678" s="14"/>
      <c r="T1678" s="4"/>
      <c r="U1678" s="29"/>
      <c r="V1678" s="10"/>
      <c r="W1678" s="10"/>
      <c r="X1678" s="10"/>
      <c r="Y1678" s="27"/>
      <c r="Z1678" s="3"/>
      <c r="AA1678" s="1"/>
      <c r="AB1678" s="10"/>
      <c r="AC1678" s="3"/>
      <c r="AD1678" s="3"/>
      <c r="AE1678" s="3"/>
      <c r="AF1678" s="10"/>
      <c r="AG1678" s="11"/>
      <c r="AH1678" s="10"/>
      <c r="AI1678" s="10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  <c r="EE1678" s="1"/>
      <c r="EF1678" s="1"/>
      <c r="EG1678" s="1"/>
      <c r="EH1678" s="1"/>
      <c r="EI1678" s="1"/>
      <c r="EJ1678" s="1"/>
      <c r="EK1678" s="1"/>
      <c r="EL1678" s="1"/>
      <c r="EM1678" s="1"/>
      <c r="EN1678" s="1"/>
      <c r="EO1678" s="1"/>
      <c r="EP1678" s="1"/>
      <c r="EQ1678" s="1"/>
      <c r="ER1678" s="1"/>
      <c r="ES1678" s="1"/>
      <c r="ET1678" s="1"/>
      <c r="EU1678" s="1"/>
      <c r="EV1678" s="1"/>
      <c r="EW1678" s="1"/>
      <c r="EX1678" s="1"/>
      <c r="EY1678" s="1"/>
    </row>
    <row r="1679" spans="1:155" x14ac:dyDescent="0.15">
      <c r="A1679" s="115"/>
      <c r="B1679" s="116"/>
      <c r="C1679" s="7"/>
      <c r="D1679" s="95"/>
      <c r="E1679" s="93"/>
      <c r="F1679" s="14"/>
      <c r="G1679" s="14"/>
      <c r="H1679" s="14"/>
      <c r="I1679" s="14"/>
      <c r="J1679" s="13"/>
      <c r="K1679" s="29"/>
      <c r="L1679" s="2"/>
      <c r="M1679" s="17"/>
      <c r="N1679" s="12"/>
      <c r="O1679" s="12"/>
      <c r="P1679" s="17"/>
      <c r="Q1679" s="14"/>
      <c r="R1679" s="20"/>
      <c r="S1679" s="14"/>
      <c r="T1679" s="4"/>
      <c r="U1679" s="29"/>
      <c r="V1679" s="10"/>
      <c r="W1679" s="10"/>
      <c r="X1679" s="10"/>
      <c r="Y1679" s="27"/>
      <c r="Z1679" s="3"/>
      <c r="AA1679" s="1"/>
      <c r="AB1679" s="10"/>
      <c r="AC1679" s="3"/>
      <c r="AD1679" s="3"/>
      <c r="AE1679" s="3"/>
      <c r="AF1679" s="10"/>
      <c r="AG1679" s="11"/>
      <c r="AH1679" s="10"/>
      <c r="AI1679" s="10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  <c r="EE1679" s="1"/>
      <c r="EF1679" s="1"/>
      <c r="EG1679" s="1"/>
      <c r="EH1679" s="1"/>
      <c r="EI1679" s="1"/>
      <c r="EJ1679" s="1"/>
      <c r="EK1679" s="1"/>
      <c r="EL1679" s="1"/>
      <c r="EM1679" s="1"/>
      <c r="EN1679" s="1"/>
      <c r="EO1679" s="1"/>
      <c r="EP1679" s="1"/>
      <c r="EQ1679" s="1"/>
      <c r="ER1679" s="1"/>
      <c r="ES1679" s="1"/>
      <c r="ET1679" s="1"/>
      <c r="EU1679" s="1"/>
      <c r="EV1679" s="1"/>
      <c r="EW1679" s="1"/>
      <c r="EX1679" s="1"/>
      <c r="EY1679" s="1"/>
    </row>
    <row r="1680" spans="1:155" x14ac:dyDescent="0.15">
      <c r="A1680" s="115"/>
      <c r="B1680" s="116"/>
      <c r="C1680" s="7"/>
      <c r="D1680" s="95"/>
      <c r="E1680" s="93"/>
      <c r="F1680" s="14"/>
      <c r="G1680" s="14"/>
      <c r="H1680" s="14"/>
      <c r="I1680" s="14"/>
      <c r="J1680" s="13"/>
      <c r="K1680" s="29"/>
      <c r="L1680" s="2"/>
      <c r="M1680" s="17"/>
      <c r="N1680" s="12"/>
      <c r="O1680" s="12"/>
      <c r="P1680" s="17"/>
      <c r="Q1680" s="14"/>
      <c r="R1680" s="20"/>
      <c r="S1680" s="14"/>
      <c r="T1680" s="4"/>
      <c r="U1680" s="29"/>
      <c r="V1680" s="10"/>
      <c r="W1680" s="10"/>
      <c r="X1680" s="10"/>
      <c r="Y1680" s="27"/>
      <c r="Z1680" s="3"/>
      <c r="AA1680" s="1"/>
      <c r="AB1680" s="10"/>
      <c r="AC1680" s="3"/>
      <c r="AD1680" s="3"/>
      <c r="AE1680" s="3"/>
      <c r="AF1680" s="10"/>
      <c r="AG1680" s="11"/>
      <c r="AH1680" s="10"/>
      <c r="AI1680" s="10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  <c r="EE1680" s="1"/>
      <c r="EF1680" s="1"/>
      <c r="EG1680" s="1"/>
      <c r="EH1680" s="1"/>
      <c r="EI1680" s="1"/>
      <c r="EJ1680" s="1"/>
      <c r="EK1680" s="1"/>
      <c r="EL1680" s="1"/>
      <c r="EM1680" s="1"/>
      <c r="EN1680" s="1"/>
      <c r="EO1680" s="1"/>
      <c r="EP1680" s="1"/>
      <c r="EQ1680" s="1"/>
      <c r="ER1680" s="1"/>
      <c r="ES1680" s="1"/>
      <c r="ET1680" s="1"/>
      <c r="EU1680" s="1"/>
      <c r="EV1680" s="1"/>
      <c r="EW1680" s="1"/>
      <c r="EX1680" s="1"/>
      <c r="EY1680" s="1"/>
    </row>
    <row r="1681" spans="1:155" x14ac:dyDescent="0.15">
      <c r="A1681" s="115"/>
      <c r="B1681" s="116"/>
      <c r="C1681" s="7"/>
      <c r="D1681" s="95"/>
      <c r="E1681" s="93"/>
      <c r="F1681" s="14"/>
      <c r="G1681" s="14"/>
      <c r="H1681" s="14"/>
      <c r="I1681" s="14"/>
      <c r="J1681" s="13"/>
      <c r="K1681" s="29"/>
      <c r="L1681" s="2"/>
      <c r="M1681" s="17"/>
      <c r="N1681" s="12"/>
      <c r="O1681" s="12"/>
      <c r="P1681" s="17"/>
      <c r="Q1681" s="14"/>
      <c r="R1681" s="20"/>
      <c r="S1681" s="14"/>
      <c r="T1681" s="4"/>
      <c r="U1681" s="29"/>
      <c r="V1681" s="10"/>
      <c r="W1681" s="10"/>
      <c r="X1681" s="10"/>
      <c r="Y1681" s="27"/>
      <c r="Z1681" s="3"/>
      <c r="AA1681" s="1"/>
      <c r="AB1681" s="10"/>
      <c r="AC1681" s="3"/>
      <c r="AD1681" s="3"/>
      <c r="AE1681" s="3"/>
      <c r="AF1681" s="10"/>
      <c r="AG1681" s="11"/>
      <c r="AH1681" s="10"/>
      <c r="AI1681" s="10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  <c r="EE1681" s="1"/>
      <c r="EF1681" s="1"/>
      <c r="EG1681" s="1"/>
      <c r="EH1681" s="1"/>
      <c r="EI1681" s="1"/>
      <c r="EJ1681" s="1"/>
      <c r="EK1681" s="1"/>
      <c r="EL1681" s="1"/>
      <c r="EM1681" s="1"/>
      <c r="EN1681" s="1"/>
      <c r="EO1681" s="1"/>
      <c r="EP1681" s="1"/>
      <c r="EQ1681" s="1"/>
      <c r="ER1681" s="1"/>
      <c r="ES1681" s="1"/>
      <c r="ET1681" s="1"/>
      <c r="EU1681" s="1"/>
      <c r="EV1681" s="1"/>
      <c r="EW1681" s="1"/>
      <c r="EX1681" s="1"/>
      <c r="EY1681" s="1"/>
    </row>
    <row r="1682" spans="1:155" x14ac:dyDescent="0.15">
      <c r="A1682" s="115"/>
      <c r="B1682" s="116"/>
      <c r="C1682" s="7"/>
      <c r="D1682" s="95"/>
      <c r="E1682" s="93"/>
      <c r="F1682" s="14"/>
      <c r="G1682" s="14"/>
      <c r="H1682" s="14"/>
      <c r="I1682" s="14"/>
      <c r="J1682" s="13"/>
      <c r="K1682" s="29"/>
      <c r="L1682" s="2"/>
      <c r="M1682" s="17"/>
      <c r="N1682" s="12"/>
      <c r="O1682" s="12"/>
      <c r="P1682" s="17"/>
      <c r="Q1682" s="14"/>
      <c r="R1682" s="20"/>
      <c r="S1682" s="14"/>
      <c r="T1682" s="4"/>
      <c r="U1682" s="29"/>
      <c r="V1682" s="10"/>
      <c r="W1682" s="10"/>
      <c r="X1682" s="10"/>
      <c r="Y1682" s="27"/>
      <c r="Z1682" s="3"/>
      <c r="AA1682" s="1"/>
      <c r="AB1682" s="10"/>
      <c r="AC1682" s="3"/>
      <c r="AD1682" s="3"/>
      <c r="AE1682" s="3"/>
      <c r="AF1682" s="10"/>
      <c r="AG1682" s="11"/>
      <c r="AH1682" s="10"/>
      <c r="AI1682" s="10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  <c r="EA1682" s="1"/>
      <c r="EB1682" s="1"/>
      <c r="EC1682" s="1"/>
      <c r="ED1682" s="1"/>
      <c r="EE1682" s="1"/>
      <c r="EF1682" s="1"/>
      <c r="EG1682" s="1"/>
      <c r="EH1682" s="1"/>
      <c r="EI1682" s="1"/>
      <c r="EJ1682" s="1"/>
      <c r="EK1682" s="1"/>
      <c r="EL1682" s="1"/>
      <c r="EM1682" s="1"/>
      <c r="EN1682" s="1"/>
      <c r="EO1682" s="1"/>
      <c r="EP1682" s="1"/>
      <c r="EQ1682" s="1"/>
      <c r="ER1682" s="1"/>
      <c r="ES1682" s="1"/>
      <c r="ET1682" s="1"/>
      <c r="EU1682" s="1"/>
      <c r="EV1682" s="1"/>
      <c r="EW1682" s="1"/>
      <c r="EX1682" s="1"/>
      <c r="EY1682" s="1"/>
    </row>
    <row r="1683" spans="1:155" x14ac:dyDescent="0.15">
      <c r="A1683" s="115"/>
      <c r="B1683" s="116"/>
      <c r="C1683" s="7"/>
      <c r="D1683" s="95"/>
      <c r="E1683" s="93"/>
      <c r="F1683" s="14"/>
      <c r="G1683" s="14"/>
      <c r="H1683" s="14"/>
      <c r="I1683" s="14"/>
      <c r="J1683" s="13"/>
      <c r="K1683" s="29"/>
      <c r="L1683" s="2"/>
      <c r="M1683" s="17"/>
      <c r="N1683" s="12"/>
      <c r="O1683" s="12"/>
      <c r="P1683" s="17"/>
      <c r="Q1683" s="14"/>
      <c r="R1683" s="20"/>
      <c r="S1683" s="14"/>
      <c r="T1683" s="4"/>
      <c r="U1683" s="29"/>
      <c r="V1683" s="10"/>
      <c r="W1683" s="10"/>
      <c r="X1683" s="10"/>
      <c r="Y1683" s="27"/>
      <c r="Z1683" s="3"/>
      <c r="AA1683" s="1"/>
      <c r="AB1683" s="10"/>
      <c r="AC1683" s="3"/>
      <c r="AD1683" s="3"/>
      <c r="AE1683" s="3"/>
      <c r="AF1683" s="10"/>
      <c r="AG1683" s="11"/>
      <c r="AH1683" s="10"/>
      <c r="AI1683" s="10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  <c r="EE1683" s="1"/>
      <c r="EF1683" s="1"/>
      <c r="EG1683" s="1"/>
      <c r="EH1683" s="1"/>
      <c r="EI1683" s="1"/>
      <c r="EJ1683" s="1"/>
      <c r="EK1683" s="1"/>
      <c r="EL1683" s="1"/>
      <c r="EM1683" s="1"/>
      <c r="EN1683" s="1"/>
      <c r="EO1683" s="1"/>
      <c r="EP1683" s="1"/>
      <c r="EQ1683" s="1"/>
      <c r="ER1683" s="1"/>
      <c r="ES1683" s="1"/>
      <c r="ET1683" s="1"/>
      <c r="EU1683" s="1"/>
      <c r="EV1683" s="1"/>
      <c r="EW1683" s="1"/>
      <c r="EX1683" s="1"/>
      <c r="EY1683" s="1"/>
    </row>
    <row r="1684" spans="1:155" x14ac:dyDescent="0.15">
      <c r="A1684" s="115"/>
      <c r="B1684" s="116"/>
      <c r="C1684" s="7"/>
      <c r="D1684" s="95"/>
      <c r="E1684" s="93"/>
      <c r="F1684" s="14"/>
      <c r="G1684" s="14"/>
      <c r="H1684" s="14"/>
      <c r="I1684" s="14"/>
      <c r="J1684" s="13"/>
      <c r="K1684" s="29"/>
      <c r="L1684" s="2"/>
      <c r="M1684" s="17"/>
      <c r="N1684" s="12"/>
      <c r="O1684" s="12"/>
      <c r="P1684" s="17"/>
      <c r="Q1684" s="14"/>
      <c r="R1684" s="20"/>
      <c r="S1684" s="14"/>
      <c r="T1684" s="4"/>
      <c r="U1684" s="29"/>
      <c r="V1684" s="10"/>
      <c r="W1684" s="10"/>
      <c r="X1684" s="10"/>
      <c r="Y1684" s="27"/>
      <c r="Z1684" s="3"/>
      <c r="AA1684" s="1"/>
      <c r="AB1684" s="10"/>
      <c r="AC1684" s="3"/>
      <c r="AD1684" s="3"/>
      <c r="AE1684" s="3"/>
      <c r="AF1684" s="10"/>
      <c r="AG1684" s="11"/>
      <c r="AH1684" s="10"/>
      <c r="AI1684" s="10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  <c r="EE1684" s="1"/>
      <c r="EF1684" s="1"/>
      <c r="EG1684" s="1"/>
      <c r="EH1684" s="1"/>
      <c r="EI1684" s="1"/>
      <c r="EJ1684" s="1"/>
      <c r="EK1684" s="1"/>
      <c r="EL1684" s="1"/>
      <c r="EM1684" s="1"/>
      <c r="EN1684" s="1"/>
      <c r="EO1684" s="1"/>
      <c r="EP1684" s="1"/>
      <c r="EQ1684" s="1"/>
      <c r="ER1684" s="1"/>
      <c r="ES1684" s="1"/>
      <c r="ET1684" s="1"/>
      <c r="EU1684" s="1"/>
      <c r="EV1684" s="1"/>
      <c r="EW1684" s="1"/>
      <c r="EX1684" s="1"/>
      <c r="EY1684" s="1"/>
    </row>
    <row r="1685" spans="1:155" x14ac:dyDescent="0.15">
      <c r="A1685" s="115"/>
      <c r="B1685" s="116"/>
      <c r="C1685" s="7"/>
      <c r="D1685" s="95"/>
      <c r="E1685" s="93"/>
      <c r="F1685" s="14"/>
      <c r="G1685" s="14"/>
      <c r="H1685" s="14"/>
      <c r="I1685" s="14"/>
      <c r="J1685" s="13"/>
      <c r="K1685" s="29"/>
      <c r="L1685" s="2"/>
      <c r="M1685" s="17"/>
      <c r="N1685" s="12"/>
      <c r="O1685" s="12"/>
      <c r="P1685" s="17"/>
      <c r="Q1685" s="14"/>
      <c r="R1685" s="20"/>
      <c r="S1685" s="14"/>
      <c r="T1685" s="4"/>
      <c r="U1685" s="29"/>
      <c r="V1685" s="10"/>
      <c r="W1685" s="10"/>
      <c r="X1685" s="10"/>
      <c r="Y1685" s="27"/>
      <c r="Z1685" s="3"/>
      <c r="AA1685" s="1"/>
      <c r="AB1685" s="10"/>
      <c r="AC1685" s="3"/>
      <c r="AD1685" s="3"/>
      <c r="AE1685" s="3"/>
      <c r="AF1685" s="10"/>
      <c r="AG1685" s="11"/>
      <c r="AH1685" s="10"/>
      <c r="AI1685" s="10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  <c r="EA1685" s="1"/>
      <c r="EB1685" s="1"/>
      <c r="EC1685" s="1"/>
      <c r="ED1685" s="1"/>
      <c r="EE1685" s="1"/>
      <c r="EF1685" s="1"/>
      <c r="EG1685" s="1"/>
      <c r="EH1685" s="1"/>
      <c r="EI1685" s="1"/>
      <c r="EJ1685" s="1"/>
      <c r="EK1685" s="1"/>
      <c r="EL1685" s="1"/>
      <c r="EM1685" s="1"/>
      <c r="EN1685" s="1"/>
      <c r="EO1685" s="1"/>
      <c r="EP1685" s="1"/>
      <c r="EQ1685" s="1"/>
      <c r="ER1685" s="1"/>
      <c r="ES1685" s="1"/>
      <c r="ET1685" s="1"/>
      <c r="EU1685" s="1"/>
      <c r="EV1685" s="1"/>
      <c r="EW1685" s="1"/>
      <c r="EX1685" s="1"/>
      <c r="EY1685" s="1"/>
    </row>
    <row r="1686" spans="1:155" x14ac:dyDescent="0.15">
      <c r="A1686" s="115"/>
      <c r="B1686" s="116"/>
      <c r="C1686" s="7"/>
      <c r="D1686" s="95"/>
      <c r="E1686" s="93"/>
      <c r="F1686" s="14"/>
      <c r="G1686" s="14"/>
      <c r="H1686" s="14"/>
      <c r="I1686" s="14"/>
      <c r="J1686" s="13"/>
      <c r="K1686" s="29"/>
      <c r="L1686" s="2"/>
      <c r="M1686" s="17"/>
      <c r="N1686" s="12"/>
      <c r="O1686" s="12"/>
      <c r="P1686" s="17"/>
      <c r="Q1686" s="14"/>
      <c r="R1686" s="20"/>
      <c r="S1686" s="14"/>
      <c r="T1686" s="4"/>
      <c r="U1686" s="29"/>
      <c r="V1686" s="10"/>
      <c r="W1686" s="10"/>
      <c r="X1686" s="10"/>
      <c r="Y1686" s="27"/>
      <c r="Z1686" s="3"/>
      <c r="AA1686" s="1"/>
      <c r="AB1686" s="10"/>
      <c r="AC1686" s="3"/>
      <c r="AD1686" s="3"/>
      <c r="AE1686" s="3"/>
      <c r="AF1686" s="10"/>
      <c r="AG1686" s="11"/>
      <c r="AH1686" s="10"/>
      <c r="AI1686" s="10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  <c r="EE1686" s="1"/>
      <c r="EF1686" s="1"/>
      <c r="EG1686" s="1"/>
      <c r="EH1686" s="1"/>
      <c r="EI1686" s="1"/>
      <c r="EJ1686" s="1"/>
      <c r="EK1686" s="1"/>
      <c r="EL1686" s="1"/>
      <c r="EM1686" s="1"/>
      <c r="EN1686" s="1"/>
      <c r="EO1686" s="1"/>
      <c r="EP1686" s="1"/>
      <c r="EQ1686" s="1"/>
      <c r="ER1686" s="1"/>
      <c r="ES1686" s="1"/>
      <c r="ET1686" s="1"/>
      <c r="EU1686" s="1"/>
      <c r="EV1686" s="1"/>
      <c r="EW1686" s="1"/>
      <c r="EX1686" s="1"/>
      <c r="EY1686" s="1"/>
    </row>
    <row r="1687" spans="1:155" x14ac:dyDescent="0.15">
      <c r="A1687" s="115"/>
      <c r="B1687" s="116"/>
      <c r="C1687" s="7"/>
      <c r="D1687" s="95"/>
      <c r="E1687" s="93"/>
      <c r="F1687" s="14"/>
      <c r="G1687" s="14"/>
      <c r="H1687" s="14"/>
      <c r="I1687" s="14"/>
      <c r="J1687" s="13"/>
      <c r="K1687" s="29"/>
      <c r="L1687" s="2"/>
      <c r="M1687" s="17"/>
      <c r="N1687" s="12"/>
      <c r="O1687" s="12"/>
      <c r="P1687" s="17"/>
      <c r="Q1687" s="14"/>
      <c r="R1687" s="20"/>
      <c r="S1687" s="14"/>
      <c r="T1687" s="4"/>
      <c r="U1687" s="29"/>
      <c r="V1687" s="10"/>
      <c r="W1687" s="10"/>
      <c r="X1687" s="10"/>
      <c r="Y1687" s="27"/>
      <c r="Z1687" s="3"/>
      <c r="AA1687" s="1"/>
      <c r="AB1687" s="10"/>
      <c r="AC1687" s="3"/>
      <c r="AD1687" s="3"/>
      <c r="AE1687" s="3"/>
      <c r="AF1687" s="10"/>
      <c r="AG1687" s="11"/>
      <c r="AH1687" s="10"/>
      <c r="AI1687" s="10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  <c r="EE1687" s="1"/>
      <c r="EF1687" s="1"/>
      <c r="EG1687" s="1"/>
      <c r="EH1687" s="1"/>
      <c r="EI1687" s="1"/>
      <c r="EJ1687" s="1"/>
      <c r="EK1687" s="1"/>
      <c r="EL1687" s="1"/>
      <c r="EM1687" s="1"/>
      <c r="EN1687" s="1"/>
      <c r="EO1687" s="1"/>
      <c r="EP1687" s="1"/>
      <c r="EQ1687" s="1"/>
      <c r="ER1687" s="1"/>
      <c r="ES1687" s="1"/>
      <c r="ET1687" s="1"/>
      <c r="EU1687" s="1"/>
      <c r="EV1687" s="1"/>
      <c r="EW1687" s="1"/>
      <c r="EX1687" s="1"/>
      <c r="EY1687" s="1"/>
    </row>
    <row r="1688" spans="1:155" x14ac:dyDescent="0.15">
      <c r="A1688" s="115"/>
      <c r="B1688" s="116"/>
      <c r="C1688" s="7"/>
      <c r="D1688" s="95"/>
      <c r="E1688" s="93"/>
      <c r="F1688" s="14"/>
      <c r="G1688" s="14"/>
      <c r="H1688" s="14"/>
      <c r="I1688" s="14"/>
      <c r="J1688" s="13"/>
      <c r="K1688" s="29"/>
      <c r="L1688" s="2"/>
      <c r="M1688" s="17"/>
      <c r="N1688" s="12"/>
      <c r="O1688" s="12"/>
      <c r="P1688" s="17"/>
      <c r="Q1688" s="14"/>
      <c r="R1688" s="20"/>
      <c r="S1688" s="14"/>
      <c r="T1688" s="4"/>
      <c r="U1688" s="29"/>
      <c r="V1688" s="10"/>
      <c r="W1688" s="10"/>
      <c r="X1688" s="10"/>
      <c r="Y1688" s="27"/>
      <c r="Z1688" s="3"/>
      <c r="AA1688" s="1"/>
      <c r="AB1688" s="10"/>
      <c r="AC1688" s="3"/>
      <c r="AD1688" s="3"/>
      <c r="AE1688" s="3"/>
      <c r="AF1688" s="10"/>
      <c r="AG1688" s="11"/>
      <c r="AH1688" s="10"/>
      <c r="AI1688" s="10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  <c r="EE1688" s="1"/>
      <c r="EF1688" s="1"/>
      <c r="EG1688" s="1"/>
      <c r="EH1688" s="1"/>
      <c r="EI1688" s="1"/>
      <c r="EJ1688" s="1"/>
      <c r="EK1688" s="1"/>
      <c r="EL1688" s="1"/>
      <c r="EM1688" s="1"/>
      <c r="EN1688" s="1"/>
      <c r="EO1688" s="1"/>
      <c r="EP1688" s="1"/>
      <c r="EQ1688" s="1"/>
      <c r="ER1688" s="1"/>
      <c r="ES1688" s="1"/>
      <c r="ET1688" s="1"/>
      <c r="EU1688" s="1"/>
      <c r="EV1688" s="1"/>
      <c r="EW1688" s="1"/>
      <c r="EX1688" s="1"/>
      <c r="EY1688" s="1"/>
    </row>
    <row r="1689" spans="1:155" x14ac:dyDescent="0.15">
      <c r="A1689" s="115"/>
      <c r="B1689" s="116"/>
      <c r="C1689" s="7"/>
      <c r="D1689" s="95"/>
      <c r="E1689" s="93"/>
      <c r="F1689" s="14"/>
      <c r="G1689" s="14"/>
      <c r="H1689" s="14"/>
      <c r="I1689" s="14"/>
      <c r="J1689" s="13"/>
      <c r="K1689" s="29"/>
      <c r="L1689" s="2"/>
      <c r="M1689" s="17"/>
      <c r="N1689" s="12"/>
      <c r="O1689" s="12"/>
      <c r="P1689" s="17"/>
      <c r="Q1689" s="14"/>
      <c r="R1689" s="20"/>
      <c r="S1689" s="14"/>
      <c r="T1689" s="4"/>
      <c r="U1689" s="29"/>
      <c r="V1689" s="10"/>
      <c r="W1689" s="10"/>
      <c r="X1689" s="10"/>
      <c r="Y1689" s="27"/>
      <c r="Z1689" s="3"/>
      <c r="AA1689" s="1"/>
      <c r="AB1689" s="10"/>
      <c r="AC1689" s="3"/>
      <c r="AD1689" s="3"/>
      <c r="AE1689" s="3"/>
      <c r="AF1689" s="10"/>
      <c r="AG1689" s="11"/>
      <c r="AH1689" s="10"/>
      <c r="AI1689" s="10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  <c r="EE1689" s="1"/>
      <c r="EF1689" s="1"/>
      <c r="EG1689" s="1"/>
      <c r="EH1689" s="1"/>
      <c r="EI1689" s="1"/>
      <c r="EJ1689" s="1"/>
      <c r="EK1689" s="1"/>
      <c r="EL1689" s="1"/>
      <c r="EM1689" s="1"/>
      <c r="EN1689" s="1"/>
      <c r="EO1689" s="1"/>
      <c r="EP1689" s="1"/>
      <c r="EQ1689" s="1"/>
      <c r="ER1689" s="1"/>
      <c r="ES1689" s="1"/>
      <c r="ET1689" s="1"/>
      <c r="EU1689" s="1"/>
      <c r="EV1689" s="1"/>
      <c r="EW1689" s="1"/>
      <c r="EX1689" s="1"/>
      <c r="EY1689" s="1"/>
    </row>
    <row r="1690" spans="1:155" x14ac:dyDescent="0.15">
      <c r="A1690" s="115"/>
      <c r="B1690" s="116"/>
      <c r="C1690" s="7"/>
      <c r="D1690" s="95"/>
      <c r="E1690" s="93"/>
      <c r="F1690" s="14"/>
      <c r="G1690" s="14"/>
      <c r="H1690" s="14"/>
      <c r="I1690" s="14"/>
      <c r="J1690" s="13"/>
      <c r="K1690" s="29"/>
      <c r="L1690" s="2"/>
      <c r="M1690" s="17"/>
      <c r="N1690" s="12"/>
      <c r="O1690" s="12"/>
      <c r="P1690" s="17"/>
      <c r="Q1690" s="14"/>
      <c r="R1690" s="20"/>
      <c r="S1690" s="14"/>
      <c r="T1690" s="4"/>
      <c r="U1690" s="29"/>
      <c r="V1690" s="10"/>
      <c r="W1690" s="10"/>
      <c r="X1690" s="10"/>
      <c r="Y1690" s="27"/>
      <c r="Z1690" s="3"/>
      <c r="AA1690" s="1"/>
      <c r="AB1690" s="10"/>
      <c r="AC1690" s="3"/>
      <c r="AD1690" s="3"/>
      <c r="AE1690" s="3"/>
      <c r="AF1690" s="10"/>
      <c r="AG1690" s="11"/>
      <c r="AH1690" s="10"/>
      <c r="AI1690" s="10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  <c r="EE1690" s="1"/>
      <c r="EF1690" s="1"/>
      <c r="EG1690" s="1"/>
      <c r="EH1690" s="1"/>
      <c r="EI1690" s="1"/>
      <c r="EJ1690" s="1"/>
      <c r="EK1690" s="1"/>
      <c r="EL1690" s="1"/>
      <c r="EM1690" s="1"/>
      <c r="EN1690" s="1"/>
      <c r="EO1690" s="1"/>
      <c r="EP1690" s="1"/>
      <c r="EQ1690" s="1"/>
      <c r="ER1690" s="1"/>
      <c r="ES1690" s="1"/>
      <c r="ET1690" s="1"/>
      <c r="EU1690" s="1"/>
      <c r="EV1690" s="1"/>
      <c r="EW1690" s="1"/>
      <c r="EX1690" s="1"/>
      <c r="EY1690" s="1"/>
    </row>
    <row r="1691" spans="1:155" x14ac:dyDescent="0.15">
      <c r="A1691" s="115"/>
      <c r="B1691" s="116"/>
      <c r="C1691" s="7"/>
      <c r="D1691" s="95"/>
      <c r="E1691" s="93"/>
      <c r="F1691" s="14"/>
      <c r="G1691" s="14"/>
      <c r="H1691" s="14"/>
      <c r="I1691" s="14"/>
      <c r="J1691" s="13"/>
      <c r="K1691" s="29"/>
      <c r="L1691" s="2"/>
      <c r="M1691" s="17"/>
      <c r="N1691" s="12"/>
      <c r="O1691" s="12"/>
      <c r="P1691" s="17"/>
      <c r="Q1691" s="14"/>
      <c r="R1691" s="20"/>
      <c r="S1691" s="14"/>
      <c r="T1691" s="4"/>
      <c r="U1691" s="29"/>
      <c r="V1691" s="10"/>
      <c r="W1691" s="10"/>
      <c r="X1691" s="10"/>
      <c r="Y1691" s="27"/>
      <c r="Z1691" s="3"/>
      <c r="AA1691" s="1"/>
      <c r="AB1691" s="10"/>
      <c r="AC1691" s="3"/>
      <c r="AD1691" s="3"/>
      <c r="AE1691" s="3"/>
      <c r="AF1691" s="10"/>
      <c r="AG1691" s="11"/>
      <c r="AH1691" s="10"/>
      <c r="AI1691" s="10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  <c r="EA1691" s="1"/>
      <c r="EB1691" s="1"/>
      <c r="EC1691" s="1"/>
      <c r="ED1691" s="1"/>
      <c r="EE1691" s="1"/>
      <c r="EF1691" s="1"/>
      <c r="EG1691" s="1"/>
      <c r="EH1691" s="1"/>
      <c r="EI1691" s="1"/>
      <c r="EJ1691" s="1"/>
      <c r="EK1691" s="1"/>
      <c r="EL1691" s="1"/>
      <c r="EM1691" s="1"/>
      <c r="EN1691" s="1"/>
      <c r="EO1691" s="1"/>
      <c r="EP1691" s="1"/>
      <c r="EQ1691" s="1"/>
      <c r="ER1691" s="1"/>
      <c r="ES1691" s="1"/>
      <c r="ET1691" s="1"/>
      <c r="EU1691" s="1"/>
      <c r="EV1691" s="1"/>
      <c r="EW1691" s="1"/>
      <c r="EX1691" s="1"/>
      <c r="EY1691" s="1"/>
    </row>
    <row r="1692" spans="1:155" x14ac:dyDescent="0.15">
      <c r="A1692" s="115"/>
      <c r="B1692" s="116"/>
      <c r="C1692" s="7"/>
      <c r="D1692" s="95"/>
      <c r="E1692" s="93"/>
      <c r="F1692" s="14"/>
      <c r="G1692" s="14"/>
      <c r="H1692" s="14"/>
      <c r="I1692" s="14"/>
      <c r="J1692" s="13"/>
      <c r="K1692" s="29"/>
      <c r="L1692" s="2"/>
      <c r="M1692" s="17"/>
      <c r="N1692" s="12"/>
      <c r="O1692" s="12"/>
      <c r="P1692" s="17"/>
      <c r="Q1692" s="14"/>
      <c r="R1692" s="20"/>
      <c r="S1692" s="14"/>
      <c r="T1692" s="4"/>
      <c r="U1692" s="29"/>
      <c r="V1692" s="10"/>
      <c r="W1692" s="10"/>
      <c r="X1692" s="10"/>
      <c r="Y1692" s="27"/>
      <c r="Z1692" s="3"/>
      <c r="AA1692" s="1"/>
      <c r="AB1692" s="10"/>
      <c r="AC1692" s="3"/>
      <c r="AD1692" s="3"/>
      <c r="AE1692" s="3"/>
      <c r="AF1692" s="10"/>
      <c r="AG1692" s="11"/>
      <c r="AH1692" s="10"/>
      <c r="AI1692" s="10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  <c r="EA1692" s="1"/>
      <c r="EB1692" s="1"/>
      <c r="EC1692" s="1"/>
      <c r="ED1692" s="1"/>
      <c r="EE1692" s="1"/>
      <c r="EF1692" s="1"/>
      <c r="EG1692" s="1"/>
      <c r="EH1692" s="1"/>
      <c r="EI1692" s="1"/>
      <c r="EJ1692" s="1"/>
      <c r="EK1692" s="1"/>
      <c r="EL1692" s="1"/>
      <c r="EM1692" s="1"/>
      <c r="EN1692" s="1"/>
      <c r="EO1692" s="1"/>
      <c r="EP1692" s="1"/>
      <c r="EQ1692" s="1"/>
      <c r="ER1692" s="1"/>
      <c r="ES1692" s="1"/>
      <c r="ET1692" s="1"/>
      <c r="EU1692" s="1"/>
      <c r="EV1692" s="1"/>
      <c r="EW1692" s="1"/>
      <c r="EX1692" s="1"/>
      <c r="EY1692" s="1"/>
    </row>
    <row r="1693" spans="1:155" x14ac:dyDescent="0.15">
      <c r="A1693" s="115"/>
      <c r="B1693" s="116"/>
      <c r="C1693" s="7"/>
      <c r="D1693" s="95"/>
      <c r="E1693" s="93"/>
      <c r="F1693" s="14"/>
      <c r="G1693" s="14"/>
      <c r="H1693" s="14"/>
      <c r="I1693" s="14"/>
      <c r="J1693" s="13"/>
      <c r="K1693" s="29"/>
      <c r="L1693" s="2"/>
      <c r="M1693" s="17"/>
      <c r="N1693" s="12"/>
      <c r="O1693" s="12"/>
      <c r="P1693" s="17"/>
      <c r="Q1693" s="14"/>
      <c r="R1693" s="20"/>
      <c r="S1693" s="14"/>
      <c r="T1693" s="4"/>
      <c r="U1693" s="29"/>
      <c r="V1693" s="10"/>
      <c r="W1693" s="10"/>
      <c r="X1693" s="10"/>
      <c r="Y1693" s="27"/>
      <c r="Z1693" s="3"/>
      <c r="AA1693" s="1"/>
      <c r="AB1693" s="10"/>
      <c r="AC1693" s="3"/>
      <c r="AD1693" s="3"/>
      <c r="AE1693" s="3"/>
      <c r="AF1693" s="10"/>
      <c r="AG1693" s="11"/>
      <c r="AH1693" s="10"/>
      <c r="AI1693" s="10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  <c r="EA1693" s="1"/>
      <c r="EB1693" s="1"/>
      <c r="EC1693" s="1"/>
      <c r="ED1693" s="1"/>
      <c r="EE1693" s="1"/>
      <c r="EF1693" s="1"/>
      <c r="EG1693" s="1"/>
      <c r="EH1693" s="1"/>
      <c r="EI1693" s="1"/>
      <c r="EJ1693" s="1"/>
      <c r="EK1693" s="1"/>
      <c r="EL1693" s="1"/>
      <c r="EM1693" s="1"/>
      <c r="EN1693" s="1"/>
      <c r="EO1693" s="1"/>
      <c r="EP1693" s="1"/>
      <c r="EQ1693" s="1"/>
      <c r="ER1693" s="1"/>
      <c r="ES1693" s="1"/>
      <c r="ET1693" s="1"/>
      <c r="EU1693" s="1"/>
      <c r="EV1693" s="1"/>
      <c r="EW1693" s="1"/>
      <c r="EX1693" s="1"/>
      <c r="EY1693" s="1"/>
    </row>
    <row r="1694" spans="1:155" x14ac:dyDescent="0.15">
      <c r="A1694" s="115"/>
      <c r="B1694" s="116"/>
      <c r="C1694" s="7"/>
      <c r="D1694" s="95"/>
      <c r="E1694" s="93"/>
      <c r="F1694" s="14"/>
      <c r="G1694" s="14"/>
      <c r="H1694" s="14"/>
      <c r="I1694" s="14"/>
      <c r="J1694" s="13"/>
      <c r="K1694" s="29"/>
      <c r="L1694" s="2"/>
      <c r="M1694" s="17"/>
      <c r="N1694" s="12"/>
      <c r="O1694" s="12"/>
      <c r="P1694" s="17"/>
      <c r="Q1694" s="14"/>
      <c r="R1694" s="20"/>
      <c r="S1694" s="14"/>
      <c r="T1694" s="4"/>
      <c r="U1694" s="29"/>
      <c r="V1694" s="10"/>
      <c r="W1694" s="10"/>
      <c r="X1694" s="10"/>
      <c r="Y1694" s="27"/>
      <c r="Z1694" s="3"/>
      <c r="AA1694" s="1"/>
      <c r="AB1694" s="10"/>
      <c r="AC1694" s="3"/>
      <c r="AD1694" s="3"/>
      <c r="AE1694" s="3"/>
      <c r="AF1694" s="10"/>
      <c r="AG1694" s="11"/>
      <c r="AH1694" s="10"/>
      <c r="AI1694" s="10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  <c r="EE1694" s="1"/>
      <c r="EF1694" s="1"/>
      <c r="EG1694" s="1"/>
      <c r="EH1694" s="1"/>
      <c r="EI1694" s="1"/>
      <c r="EJ1694" s="1"/>
      <c r="EK1694" s="1"/>
      <c r="EL1694" s="1"/>
      <c r="EM1694" s="1"/>
      <c r="EN1694" s="1"/>
      <c r="EO1694" s="1"/>
      <c r="EP1694" s="1"/>
      <c r="EQ1694" s="1"/>
      <c r="ER1694" s="1"/>
      <c r="ES1694" s="1"/>
      <c r="ET1694" s="1"/>
      <c r="EU1694" s="1"/>
      <c r="EV1694" s="1"/>
      <c r="EW1694" s="1"/>
      <c r="EX1694" s="1"/>
      <c r="EY1694" s="1"/>
    </row>
    <row r="1695" spans="1:155" x14ac:dyDescent="0.15">
      <c r="A1695" s="115"/>
      <c r="B1695" s="116"/>
      <c r="C1695" s="7"/>
      <c r="D1695" s="95"/>
      <c r="E1695" s="93"/>
      <c r="F1695" s="14"/>
      <c r="G1695" s="14"/>
      <c r="H1695" s="14"/>
      <c r="I1695" s="14"/>
      <c r="J1695" s="13"/>
      <c r="K1695" s="29"/>
      <c r="L1695" s="2"/>
      <c r="M1695" s="17"/>
      <c r="N1695" s="12"/>
      <c r="O1695" s="12"/>
      <c r="P1695" s="17"/>
      <c r="Q1695" s="14"/>
      <c r="R1695" s="20"/>
      <c r="S1695" s="14"/>
      <c r="T1695" s="4"/>
      <c r="U1695" s="29"/>
      <c r="V1695" s="10"/>
      <c r="W1695" s="10"/>
      <c r="X1695" s="10"/>
      <c r="Y1695" s="27"/>
      <c r="Z1695" s="3"/>
      <c r="AA1695" s="1"/>
      <c r="AB1695" s="10"/>
      <c r="AC1695" s="3"/>
      <c r="AD1695" s="3"/>
      <c r="AE1695" s="3"/>
      <c r="AF1695" s="10"/>
      <c r="AG1695" s="11"/>
      <c r="AH1695" s="10"/>
      <c r="AI1695" s="10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  <c r="EE1695" s="1"/>
      <c r="EF1695" s="1"/>
      <c r="EG1695" s="1"/>
      <c r="EH1695" s="1"/>
      <c r="EI1695" s="1"/>
      <c r="EJ1695" s="1"/>
      <c r="EK1695" s="1"/>
      <c r="EL1695" s="1"/>
      <c r="EM1695" s="1"/>
      <c r="EN1695" s="1"/>
      <c r="EO1695" s="1"/>
      <c r="EP1695" s="1"/>
      <c r="EQ1695" s="1"/>
      <c r="ER1695" s="1"/>
      <c r="ES1695" s="1"/>
      <c r="ET1695" s="1"/>
      <c r="EU1695" s="1"/>
      <c r="EV1695" s="1"/>
      <c r="EW1695" s="1"/>
      <c r="EX1695" s="1"/>
      <c r="EY1695" s="1"/>
    </row>
    <row r="1696" spans="1:155" x14ac:dyDescent="0.15">
      <c r="A1696" s="115"/>
      <c r="B1696" s="116"/>
      <c r="C1696" s="7"/>
      <c r="D1696" s="95"/>
      <c r="E1696" s="93"/>
      <c r="F1696" s="14"/>
      <c r="G1696" s="14"/>
      <c r="H1696" s="14"/>
      <c r="I1696" s="14"/>
      <c r="J1696" s="13"/>
      <c r="K1696" s="29"/>
      <c r="L1696" s="2"/>
      <c r="M1696" s="17"/>
      <c r="N1696" s="12"/>
      <c r="O1696" s="12"/>
      <c r="P1696" s="17"/>
      <c r="Q1696" s="14"/>
      <c r="R1696" s="20"/>
      <c r="S1696" s="14"/>
      <c r="T1696" s="4"/>
      <c r="U1696" s="29"/>
      <c r="V1696" s="10"/>
      <c r="W1696" s="10"/>
      <c r="X1696" s="10"/>
      <c r="Y1696" s="27"/>
      <c r="Z1696" s="3"/>
      <c r="AA1696" s="1"/>
      <c r="AB1696" s="10"/>
      <c r="AC1696" s="3"/>
      <c r="AD1696" s="3"/>
      <c r="AE1696" s="3"/>
      <c r="AF1696" s="10"/>
      <c r="AG1696" s="11"/>
      <c r="AH1696" s="10"/>
      <c r="AI1696" s="10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  <c r="EA1696" s="1"/>
      <c r="EB1696" s="1"/>
      <c r="EC1696" s="1"/>
      <c r="ED1696" s="1"/>
      <c r="EE1696" s="1"/>
      <c r="EF1696" s="1"/>
      <c r="EG1696" s="1"/>
      <c r="EH1696" s="1"/>
      <c r="EI1696" s="1"/>
      <c r="EJ1696" s="1"/>
      <c r="EK1696" s="1"/>
      <c r="EL1696" s="1"/>
      <c r="EM1696" s="1"/>
      <c r="EN1696" s="1"/>
      <c r="EO1696" s="1"/>
      <c r="EP1696" s="1"/>
      <c r="EQ1696" s="1"/>
      <c r="ER1696" s="1"/>
      <c r="ES1696" s="1"/>
      <c r="ET1696" s="1"/>
      <c r="EU1696" s="1"/>
      <c r="EV1696" s="1"/>
      <c r="EW1696" s="1"/>
      <c r="EX1696" s="1"/>
      <c r="EY1696" s="1"/>
    </row>
    <row r="1697" spans="1:155" x14ac:dyDescent="0.15">
      <c r="A1697" s="115"/>
      <c r="B1697" s="116"/>
      <c r="C1697" s="7"/>
      <c r="D1697" s="95"/>
      <c r="E1697" s="93"/>
      <c r="F1697" s="14"/>
      <c r="G1697" s="14"/>
      <c r="H1697" s="14"/>
      <c r="I1697" s="14"/>
      <c r="J1697" s="13"/>
      <c r="K1697" s="29"/>
      <c r="L1697" s="2"/>
      <c r="M1697" s="17"/>
      <c r="N1697" s="12"/>
      <c r="O1697" s="12"/>
      <c r="P1697" s="17"/>
      <c r="Q1697" s="14"/>
      <c r="R1697" s="20"/>
      <c r="S1697" s="14"/>
      <c r="T1697" s="4"/>
      <c r="U1697" s="29"/>
      <c r="V1697" s="10"/>
      <c r="W1697" s="10"/>
      <c r="X1697" s="10"/>
      <c r="Y1697" s="27"/>
      <c r="Z1697" s="3"/>
      <c r="AA1697" s="1"/>
      <c r="AB1697" s="10"/>
      <c r="AC1697" s="3"/>
      <c r="AD1697" s="3"/>
      <c r="AE1697" s="3"/>
      <c r="AF1697" s="10"/>
      <c r="AG1697" s="11"/>
      <c r="AH1697" s="10"/>
      <c r="AI1697" s="10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  <c r="EE1697" s="1"/>
      <c r="EF1697" s="1"/>
      <c r="EG1697" s="1"/>
      <c r="EH1697" s="1"/>
      <c r="EI1697" s="1"/>
      <c r="EJ1697" s="1"/>
      <c r="EK1697" s="1"/>
      <c r="EL1697" s="1"/>
      <c r="EM1697" s="1"/>
      <c r="EN1697" s="1"/>
      <c r="EO1697" s="1"/>
      <c r="EP1697" s="1"/>
      <c r="EQ1697" s="1"/>
      <c r="ER1697" s="1"/>
      <c r="ES1697" s="1"/>
      <c r="ET1697" s="1"/>
      <c r="EU1697" s="1"/>
      <c r="EV1697" s="1"/>
      <c r="EW1697" s="1"/>
      <c r="EX1697" s="1"/>
      <c r="EY1697" s="1"/>
    </row>
    <row r="1698" spans="1:155" x14ac:dyDescent="0.15">
      <c r="A1698" s="115"/>
      <c r="B1698" s="116"/>
      <c r="C1698" s="7"/>
      <c r="D1698" s="95"/>
      <c r="E1698" s="93"/>
      <c r="F1698" s="14"/>
      <c r="G1698" s="14"/>
      <c r="H1698" s="14"/>
      <c r="I1698" s="14"/>
      <c r="J1698" s="13"/>
      <c r="K1698" s="29"/>
      <c r="L1698" s="2"/>
      <c r="M1698" s="17"/>
      <c r="N1698" s="12"/>
      <c r="O1698" s="12"/>
      <c r="P1698" s="17"/>
      <c r="Q1698" s="14"/>
      <c r="R1698" s="20"/>
      <c r="S1698" s="14"/>
      <c r="T1698" s="4"/>
      <c r="U1698" s="29"/>
      <c r="V1698" s="10"/>
      <c r="W1698" s="10"/>
      <c r="X1698" s="10"/>
      <c r="Y1698" s="27"/>
      <c r="Z1698" s="3"/>
      <c r="AA1698" s="1"/>
      <c r="AB1698" s="10"/>
      <c r="AC1698" s="3"/>
      <c r="AD1698" s="3"/>
      <c r="AE1698" s="3"/>
      <c r="AF1698" s="10"/>
      <c r="AG1698" s="11"/>
      <c r="AH1698" s="10"/>
      <c r="AI1698" s="10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  <c r="EA1698" s="1"/>
      <c r="EB1698" s="1"/>
      <c r="EC1698" s="1"/>
      <c r="ED1698" s="1"/>
      <c r="EE1698" s="1"/>
      <c r="EF1698" s="1"/>
      <c r="EG1698" s="1"/>
      <c r="EH1698" s="1"/>
      <c r="EI1698" s="1"/>
      <c r="EJ1698" s="1"/>
      <c r="EK1698" s="1"/>
      <c r="EL1698" s="1"/>
      <c r="EM1698" s="1"/>
      <c r="EN1698" s="1"/>
      <c r="EO1698" s="1"/>
      <c r="EP1698" s="1"/>
      <c r="EQ1698" s="1"/>
      <c r="ER1698" s="1"/>
      <c r="ES1698" s="1"/>
      <c r="ET1698" s="1"/>
      <c r="EU1698" s="1"/>
      <c r="EV1698" s="1"/>
      <c r="EW1698" s="1"/>
      <c r="EX1698" s="1"/>
      <c r="EY1698" s="1"/>
    </row>
    <row r="1699" spans="1:155" x14ac:dyDescent="0.15">
      <c r="A1699" s="115"/>
      <c r="B1699" s="116"/>
      <c r="C1699" s="7"/>
      <c r="D1699" s="95"/>
      <c r="E1699" s="93"/>
      <c r="F1699" s="14"/>
      <c r="G1699" s="14"/>
      <c r="H1699" s="14"/>
      <c r="I1699" s="14"/>
      <c r="J1699" s="13"/>
      <c r="K1699" s="29"/>
      <c r="L1699" s="2"/>
      <c r="M1699" s="17"/>
      <c r="N1699" s="12"/>
      <c r="O1699" s="12"/>
      <c r="P1699" s="17"/>
      <c r="Q1699" s="14"/>
      <c r="R1699" s="20"/>
      <c r="S1699" s="14"/>
      <c r="T1699" s="4"/>
      <c r="U1699" s="29"/>
      <c r="V1699" s="10"/>
      <c r="W1699" s="10"/>
      <c r="X1699" s="10"/>
      <c r="Y1699" s="27"/>
      <c r="Z1699" s="3"/>
      <c r="AA1699" s="1"/>
      <c r="AB1699" s="10"/>
      <c r="AC1699" s="3"/>
      <c r="AD1699" s="3"/>
      <c r="AE1699" s="3"/>
      <c r="AF1699" s="10"/>
      <c r="AG1699" s="11"/>
      <c r="AH1699" s="10"/>
      <c r="AI1699" s="10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  <c r="EE1699" s="1"/>
      <c r="EF1699" s="1"/>
      <c r="EG1699" s="1"/>
      <c r="EH1699" s="1"/>
      <c r="EI1699" s="1"/>
      <c r="EJ1699" s="1"/>
      <c r="EK1699" s="1"/>
      <c r="EL1699" s="1"/>
      <c r="EM1699" s="1"/>
      <c r="EN1699" s="1"/>
      <c r="EO1699" s="1"/>
      <c r="EP1699" s="1"/>
      <c r="EQ1699" s="1"/>
      <c r="ER1699" s="1"/>
      <c r="ES1699" s="1"/>
      <c r="ET1699" s="1"/>
      <c r="EU1699" s="1"/>
      <c r="EV1699" s="1"/>
      <c r="EW1699" s="1"/>
      <c r="EX1699" s="1"/>
      <c r="EY1699" s="1"/>
    </row>
    <row r="1700" spans="1:155" x14ac:dyDescent="0.15">
      <c r="A1700" s="115"/>
      <c r="B1700" s="116"/>
      <c r="C1700" s="7"/>
      <c r="D1700" s="95"/>
      <c r="E1700" s="93"/>
      <c r="F1700" s="14"/>
      <c r="G1700" s="14"/>
      <c r="H1700" s="14"/>
      <c r="I1700" s="14"/>
      <c r="J1700" s="13"/>
      <c r="K1700" s="29"/>
      <c r="L1700" s="2"/>
      <c r="M1700" s="17"/>
      <c r="N1700" s="12"/>
      <c r="O1700" s="12"/>
      <c r="P1700" s="17"/>
      <c r="Q1700" s="14"/>
      <c r="R1700" s="20"/>
      <c r="S1700" s="14"/>
      <c r="T1700" s="4"/>
      <c r="U1700" s="29"/>
      <c r="V1700" s="10"/>
      <c r="W1700" s="10"/>
      <c r="X1700" s="10"/>
      <c r="Y1700" s="27"/>
      <c r="Z1700" s="3"/>
      <c r="AA1700" s="1"/>
      <c r="AB1700" s="10"/>
      <c r="AC1700" s="3"/>
      <c r="AD1700" s="3"/>
      <c r="AE1700" s="3"/>
      <c r="AF1700" s="10"/>
      <c r="AG1700" s="11"/>
      <c r="AH1700" s="10"/>
      <c r="AI1700" s="10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  <c r="EA1700" s="1"/>
      <c r="EB1700" s="1"/>
      <c r="EC1700" s="1"/>
      <c r="ED1700" s="1"/>
      <c r="EE1700" s="1"/>
      <c r="EF1700" s="1"/>
      <c r="EG1700" s="1"/>
      <c r="EH1700" s="1"/>
      <c r="EI1700" s="1"/>
      <c r="EJ1700" s="1"/>
      <c r="EK1700" s="1"/>
      <c r="EL1700" s="1"/>
      <c r="EM1700" s="1"/>
      <c r="EN1700" s="1"/>
      <c r="EO1700" s="1"/>
      <c r="EP1700" s="1"/>
      <c r="EQ1700" s="1"/>
      <c r="ER1700" s="1"/>
      <c r="ES1700" s="1"/>
      <c r="ET1700" s="1"/>
      <c r="EU1700" s="1"/>
      <c r="EV1700" s="1"/>
      <c r="EW1700" s="1"/>
      <c r="EX1700" s="1"/>
      <c r="EY1700" s="1"/>
    </row>
    <row r="1701" spans="1:155" x14ac:dyDescent="0.15">
      <c r="A1701" s="115"/>
      <c r="B1701" s="116"/>
      <c r="C1701" s="7"/>
      <c r="D1701" s="95"/>
      <c r="E1701" s="93"/>
      <c r="F1701" s="14"/>
      <c r="G1701" s="14"/>
      <c r="H1701" s="14"/>
      <c r="I1701" s="14"/>
      <c r="J1701" s="13"/>
      <c r="K1701" s="29"/>
      <c r="L1701" s="2"/>
      <c r="M1701" s="17"/>
      <c r="N1701" s="12"/>
      <c r="O1701" s="12"/>
      <c r="P1701" s="17"/>
      <c r="Q1701" s="14"/>
      <c r="R1701" s="20"/>
      <c r="S1701" s="14"/>
      <c r="T1701" s="4"/>
      <c r="U1701" s="29"/>
      <c r="V1701" s="10"/>
      <c r="W1701" s="10"/>
      <c r="X1701" s="10"/>
      <c r="Y1701" s="27"/>
      <c r="Z1701" s="3"/>
      <c r="AA1701" s="1"/>
      <c r="AB1701" s="10"/>
      <c r="AC1701" s="3"/>
      <c r="AD1701" s="3"/>
      <c r="AE1701" s="3"/>
      <c r="AF1701" s="10"/>
      <c r="AG1701" s="11"/>
      <c r="AH1701" s="10"/>
      <c r="AI1701" s="10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  <c r="EE1701" s="1"/>
      <c r="EF1701" s="1"/>
      <c r="EG1701" s="1"/>
      <c r="EH1701" s="1"/>
      <c r="EI1701" s="1"/>
      <c r="EJ1701" s="1"/>
      <c r="EK1701" s="1"/>
      <c r="EL1701" s="1"/>
      <c r="EM1701" s="1"/>
      <c r="EN1701" s="1"/>
      <c r="EO1701" s="1"/>
      <c r="EP1701" s="1"/>
      <c r="EQ1701" s="1"/>
      <c r="ER1701" s="1"/>
      <c r="ES1701" s="1"/>
      <c r="ET1701" s="1"/>
      <c r="EU1701" s="1"/>
      <c r="EV1701" s="1"/>
      <c r="EW1701" s="1"/>
      <c r="EX1701" s="1"/>
      <c r="EY1701" s="1"/>
    </row>
    <row r="1702" spans="1:155" x14ac:dyDescent="0.15">
      <c r="A1702" s="115"/>
      <c r="B1702" s="116"/>
      <c r="C1702" s="7"/>
      <c r="D1702" s="95"/>
      <c r="E1702" s="93"/>
      <c r="F1702" s="14"/>
      <c r="G1702" s="14"/>
      <c r="H1702" s="14"/>
      <c r="I1702" s="14"/>
      <c r="J1702" s="13"/>
      <c r="K1702" s="29"/>
      <c r="L1702" s="2"/>
      <c r="M1702" s="17"/>
      <c r="N1702" s="12"/>
      <c r="O1702" s="12"/>
      <c r="P1702" s="17"/>
      <c r="Q1702" s="14"/>
      <c r="R1702" s="20"/>
      <c r="S1702" s="14"/>
      <c r="T1702" s="4"/>
      <c r="U1702" s="29"/>
      <c r="V1702" s="10"/>
      <c r="W1702" s="10"/>
      <c r="X1702" s="10"/>
      <c r="Y1702" s="27"/>
      <c r="Z1702" s="3"/>
      <c r="AA1702" s="1"/>
      <c r="AB1702" s="10"/>
      <c r="AC1702" s="3"/>
      <c r="AD1702" s="3"/>
      <c r="AE1702" s="3"/>
      <c r="AF1702" s="10"/>
      <c r="AG1702" s="11"/>
      <c r="AH1702" s="10"/>
      <c r="AI1702" s="10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  <c r="EE1702" s="1"/>
      <c r="EF1702" s="1"/>
      <c r="EG1702" s="1"/>
      <c r="EH1702" s="1"/>
      <c r="EI1702" s="1"/>
      <c r="EJ1702" s="1"/>
      <c r="EK1702" s="1"/>
      <c r="EL1702" s="1"/>
      <c r="EM1702" s="1"/>
      <c r="EN1702" s="1"/>
      <c r="EO1702" s="1"/>
      <c r="EP1702" s="1"/>
      <c r="EQ1702" s="1"/>
      <c r="ER1702" s="1"/>
      <c r="ES1702" s="1"/>
      <c r="ET1702" s="1"/>
      <c r="EU1702" s="1"/>
      <c r="EV1702" s="1"/>
      <c r="EW1702" s="1"/>
      <c r="EX1702" s="1"/>
      <c r="EY1702" s="1"/>
    </row>
    <row r="1703" spans="1:155" x14ac:dyDescent="0.15">
      <c r="A1703" s="115"/>
      <c r="B1703" s="116"/>
      <c r="C1703" s="7"/>
      <c r="D1703" s="95"/>
      <c r="E1703" s="93"/>
      <c r="F1703" s="14"/>
      <c r="G1703" s="14"/>
      <c r="H1703" s="14"/>
      <c r="I1703" s="14"/>
      <c r="J1703" s="13"/>
      <c r="K1703" s="29"/>
      <c r="L1703" s="2"/>
      <c r="M1703" s="17"/>
      <c r="N1703" s="12"/>
      <c r="O1703" s="12"/>
      <c r="P1703" s="17"/>
      <c r="Q1703" s="14"/>
      <c r="R1703" s="20"/>
      <c r="S1703" s="14"/>
      <c r="T1703" s="4"/>
      <c r="U1703" s="29"/>
      <c r="V1703" s="10"/>
      <c r="W1703" s="10"/>
      <c r="X1703" s="10"/>
      <c r="Y1703" s="27"/>
      <c r="Z1703" s="3"/>
      <c r="AA1703" s="1"/>
      <c r="AB1703" s="10"/>
      <c r="AC1703" s="3"/>
      <c r="AD1703" s="3"/>
      <c r="AE1703" s="3"/>
      <c r="AF1703" s="10"/>
      <c r="AG1703" s="11"/>
      <c r="AH1703" s="10"/>
      <c r="AI1703" s="10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  <c r="EA1703" s="1"/>
      <c r="EB1703" s="1"/>
      <c r="EC1703" s="1"/>
      <c r="ED1703" s="1"/>
      <c r="EE1703" s="1"/>
      <c r="EF1703" s="1"/>
      <c r="EG1703" s="1"/>
      <c r="EH1703" s="1"/>
      <c r="EI1703" s="1"/>
      <c r="EJ1703" s="1"/>
      <c r="EK1703" s="1"/>
      <c r="EL1703" s="1"/>
      <c r="EM1703" s="1"/>
      <c r="EN1703" s="1"/>
      <c r="EO1703" s="1"/>
      <c r="EP1703" s="1"/>
      <c r="EQ1703" s="1"/>
      <c r="ER1703" s="1"/>
      <c r="ES1703" s="1"/>
      <c r="ET1703" s="1"/>
      <c r="EU1703" s="1"/>
      <c r="EV1703" s="1"/>
      <c r="EW1703" s="1"/>
      <c r="EX1703" s="1"/>
      <c r="EY1703" s="1"/>
    </row>
    <row r="1704" spans="1:155" x14ac:dyDescent="0.15">
      <c r="A1704" s="115"/>
      <c r="B1704" s="116"/>
      <c r="C1704" s="7"/>
      <c r="D1704" s="95"/>
      <c r="E1704" s="93"/>
      <c r="F1704" s="14"/>
      <c r="G1704" s="14"/>
      <c r="H1704" s="14"/>
      <c r="I1704" s="14"/>
      <c r="J1704" s="13"/>
      <c r="K1704" s="29"/>
      <c r="L1704" s="2"/>
      <c r="M1704" s="17"/>
      <c r="N1704" s="12"/>
      <c r="O1704" s="12"/>
      <c r="P1704" s="17"/>
      <c r="Q1704" s="14"/>
      <c r="R1704" s="20"/>
      <c r="S1704" s="14"/>
      <c r="T1704" s="4"/>
      <c r="U1704" s="29"/>
      <c r="V1704" s="10"/>
      <c r="W1704" s="10"/>
      <c r="X1704" s="10"/>
      <c r="Y1704" s="27"/>
      <c r="Z1704" s="3"/>
      <c r="AA1704" s="1"/>
      <c r="AB1704" s="10"/>
      <c r="AC1704" s="3"/>
      <c r="AD1704" s="3"/>
      <c r="AE1704" s="3"/>
      <c r="AF1704" s="10"/>
      <c r="AG1704" s="11"/>
      <c r="AH1704" s="10"/>
      <c r="AI1704" s="10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  <c r="EA1704" s="1"/>
      <c r="EB1704" s="1"/>
      <c r="EC1704" s="1"/>
      <c r="ED1704" s="1"/>
      <c r="EE1704" s="1"/>
      <c r="EF1704" s="1"/>
      <c r="EG1704" s="1"/>
      <c r="EH1704" s="1"/>
      <c r="EI1704" s="1"/>
      <c r="EJ1704" s="1"/>
      <c r="EK1704" s="1"/>
      <c r="EL1704" s="1"/>
      <c r="EM1704" s="1"/>
      <c r="EN1704" s="1"/>
      <c r="EO1704" s="1"/>
      <c r="EP1704" s="1"/>
      <c r="EQ1704" s="1"/>
      <c r="ER1704" s="1"/>
      <c r="ES1704" s="1"/>
      <c r="ET1704" s="1"/>
      <c r="EU1704" s="1"/>
      <c r="EV1704" s="1"/>
      <c r="EW1704" s="1"/>
      <c r="EX1704" s="1"/>
      <c r="EY1704" s="1"/>
    </row>
    <row r="1705" spans="1:155" x14ac:dyDescent="0.15">
      <c r="A1705" s="115"/>
      <c r="B1705" s="116"/>
      <c r="C1705" s="7"/>
      <c r="D1705" s="95"/>
      <c r="E1705" s="93"/>
      <c r="F1705" s="14"/>
      <c r="G1705" s="14"/>
      <c r="H1705" s="14"/>
      <c r="I1705" s="14"/>
      <c r="J1705" s="13"/>
      <c r="K1705" s="29"/>
      <c r="L1705" s="2"/>
      <c r="M1705" s="17"/>
      <c r="N1705" s="12"/>
      <c r="O1705" s="12"/>
      <c r="P1705" s="17"/>
      <c r="Q1705" s="14"/>
      <c r="R1705" s="20"/>
      <c r="S1705" s="14"/>
      <c r="T1705" s="4"/>
      <c r="U1705" s="29"/>
      <c r="V1705" s="10"/>
      <c r="W1705" s="10"/>
      <c r="X1705" s="10"/>
      <c r="Y1705" s="27"/>
      <c r="Z1705" s="3"/>
      <c r="AA1705" s="1"/>
      <c r="AB1705" s="10"/>
      <c r="AC1705" s="3"/>
      <c r="AD1705" s="3"/>
      <c r="AE1705" s="3"/>
      <c r="AF1705" s="10"/>
      <c r="AG1705" s="11"/>
      <c r="AH1705" s="10"/>
      <c r="AI1705" s="10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  <c r="EE1705" s="1"/>
      <c r="EF1705" s="1"/>
      <c r="EG1705" s="1"/>
      <c r="EH1705" s="1"/>
      <c r="EI1705" s="1"/>
      <c r="EJ1705" s="1"/>
      <c r="EK1705" s="1"/>
      <c r="EL1705" s="1"/>
      <c r="EM1705" s="1"/>
      <c r="EN1705" s="1"/>
      <c r="EO1705" s="1"/>
      <c r="EP1705" s="1"/>
      <c r="EQ1705" s="1"/>
      <c r="ER1705" s="1"/>
      <c r="ES1705" s="1"/>
      <c r="ET1705" s="1"/>
      <c r="EU1705" s="1"/>
      <c r="EV1705" s="1"/>
      <c r="EW1705" s="1"/>
      <c r="EX1705" s="1"/>
      <c r="EY1705" s="1"/>
    </row>
    <row r="1706" spans="1:155" x14ac:dyDescent="0.15">
      <c r="A1706" s="115"/>
      <c r="B1706" s="116"/>
      <c r="C1706" s="7"/>
      <c r="D1706" s="95"/>
      <c r="E1706" s="93"/>
      <c r="F1706" s="14"/>
      <c r="G1706" s="14"/>
      <c r="H1706" s="14"/>
      <c r="I1706" s="14"/>
      <c r="J1706" s="13"/>
      <c r="K1706" s="29"/>
      <c r="L1706" s="2"/>
      <c r="M1706" s="17"/>
      <c r="N1706" s="12"/>
      <c r="O1706" s="12"/>
      <c r="P1706" s="17"/>
      <c r="Q1706" s="14"/>
      <c r="R1706" s="20"/>
      <c r="S1706" s="14"/>
      <c r="T1706" s="4"/>
      <c r="U1706" s="29"/>
      <c r="V1706" s="10"/>
      <c r="W1706" s="10"/>
      <c r="X1706" s="10"/>
      <c r="Y1706" s="27"/>
      <c r="Z1706" s="3"/>
      <c r="AA1706" s="1"/>
      <c r="AB1706" s="10"/>
      <c r="AC1706" s="3"/>
      <c r="AD1706" s="3"/>
      <c r="AE1706" s="3"/>
      <c r="AF1706" s="10"/>
      <c r="AG1706" s="11"/>
      <c r="AH1706" s="10"/>
      <c r="AI1706" s="10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  <c r="EE1706" s="1"/>
      <c r="EF1706" s="1"/>
      <c r="EG1706" s="1"/>
      <c r="EH1706" s="1"/>
      <c r="EI1706" s="1"/>
      <c r="EJ1706" s="1"/>
      <c r="EK1706" s="1"/>
      <c r="EL1706" s="1"/>
      <c r="EM1706" s="1"/>
      <c r="EN1706" s="1"/>
      <c r="EO1706" s="1"/>
      <c r="EP1706" s="1"/>
      <c r="EQ1706" s="1"/>
      <c r="ER1706" s="1"/>
      <c r="ES1706" s="1"/>
      <c r="ET1706" s="1"/>
      <c r="EU1706" s="1"/>
      <c r="EV1706" s="1"/>
      <c r="EW1706" s="1"/>
      <c r="EX1706" s="1"/>
      <c r="EY1706" s="1"/>
    </row>
    <row r="1707" spans="1:155" x14ac:dyDescent="0.15">
      <c r="A1707" s="115"/>
      <c r="B1707" s="116"/>
      <c r="C1707" s="7"/>
      <c r="D1707" s="95"/>
      <c r="E1707" s="93"/>
      <c r="F1707" s="14"/>
      <c r="G1707" s="14"/>
      <c r="H1707" s="14"/>
      <c r="I1707" s="14"/>
      <c r="J1707" s="13"/>
      <c r="K1707" s="29"/>
      <c r="L1707" s="2"/>
      <c r="M1707" s="17"/>
      <c r="N1707" s="12"/>
      <c r="O1707" s="12"/>
      <c r="P1707" s="17"/>
      <c r="Q1707" s="14"/>
      <c r="R1707" s="20"/>
      <c r="S1707" s="14"/>
      <c r="T1707" s="4"/>
      <c r="U1707" s="29"/>
      <c r="V1707" s="10"/>
      <c r="W1707" s="10"/>
      <c r="X1707" s="10"/>
      <c r="Y1707" s="27"/>
      <c r="Z1707" s="3"/>
      <c r="AA1707" s="1"/>
      <c r="AB1707" s="10"/>
      <c r="AC1707" s="3"/>
      <c r="AD1707" s="3"/>
      <c r="AE1707" s="3"/>
      <c r="AF1707" s="10"/>
      <c r="AG1707" s="11"/>
      <c r="AH1707" s="10"/>
      <c r="AI1707" s="10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  <c r="EE1707" s="1"/>
      <c r="EF1707" s="1"/>
      <c r="EG1707" s="1"/>
      <c r="EH1707" s="1"/>
      <c r="EI1707" s="1"/>
      <c r="EJ1707" s="1"/>
      <c r="EK1707" s="1"/>
      <c r="EL1707" s="1"/>
      <c r="EM1707" s="1"/>
      <c r="EN1707" s="1"/>
      <c r="EO1707" s="1"/>
      <c r="EP1707" s="1"/>
      <c r="EQ1707" s="1"/>
      <c r="ER1707" s="1"/>
      <c r="ES1707" s="1"/>
      <c r="ET1707" s="1"/>
      <c r="EU1707" s="1"/>
      <c r="EV1707" s="1"/>
      <c r="EW1707" s="1"/>
      <c r="EX1707" s="1"/>
      <c r="EY1707" s="1"/>
    </row>
    <row r="1708" spans="1:155" x14ac:dyDescent="0.15">
      <c r="A1708" s="115"/>
      <c r="B1708" s="116"/>
      <c r="C1708" s="7"/>
      <c r="D1708" s="95"/>
      <c r="E1708" s="93"/>
      <c r="F1708" s="14"/>
      <c r="G1708" s="14"/>
      <c r="H1708" s="14"/>
      <c r="I1708" s="14"/>
      <c r="J1708" s="13"/>
      <c r="K1708" s="29"/>
      <c r="L1708" s="2"/>
      <c r="M1708" s="17"/>
      <c r="N1708" s="12"/>
      <c r="O1708" s="12"/>
      <c r="P1708" s="17"/>
      <c r="Q1708" s="14"/>
      <c r="R1708" s="20"/>
      <c r="S1708" s="14"/>
      <c r="T1708" s="4"/>
      <c r="U1708" s="29"/>
      <c r="V1708" s="10"/>
      <c r="W1708" s="10"/>
      <c r="X1708" s="10"/>
      <c r="Y1708" s="27"/>
      <c r="Z1708" s="3"/>
      <c r="AA1708" s="1"/>
      <c r="AB1708" s="10"/>
      <c r="AC1708" s="3"/>
      <c r="AD1708" s="3"/>
      <c r="AE1708" s="3"/>
      <c r="AF1708" s="10"/>
      <c r="AG1708" s="11"/>
      <c r="AH1708" s="10"/>
      <c r="AI1708" s="10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  <c r="EE1708" s="1"/>
      <c r="EF1708" s="1"/>
      <c r="EG1708" s="1"/>
      <c r="EH1708" s="1"/>
      <c r="EI1708" s="1"/>
      <c r="EJ1708" s="1"/>
      <c r="EK1708" s="1"/>
      <c r="EL1708" s="1"/>
      <c r="EM1708" s="1"/>
      <c r="EN1708" s="1"/>
      <c r="EO1708" s="1"/>
      <c r="EP1708" s="1"/>
      <c r="EQ1708" s="1"/>
      <c r="ER1708" s="1"/>
      <c r="ES1708" s="1"/>
      <c r="ET1708" s="1"/>
      <c r="EU1708" s="1"/>
      <c r="EV1708" s="1"/>
      <c r="EW1708" s="1"/>
      <c r="EX1708" s="1"/>
      <c r="EY1708" s="1"/>
    </row>
    <row r="1709" spans="1:155" x14ac:dyDescent="0.15">
      <c r="A1709" s="115"/>
      <c r="B1709" s="116"/>
      <c r="C1709" s="7"/>
      <c r="D1709" s="95"/>
      <c r="E1709" s="93"/>
      <c r="F1709" s="14"/>
      <c r="G1709" s="14"/>
      <c r="H1709" s="14"/>
      <c r="I1709" s="14"/>
      <c r="J1709" s="13"/>
      <c r="K1709" s="29"/>
      <c r="L1709" s="2"/>
      <c r="M1709" s="17"/>
      <c r="N1709" s="12"/>
      <c r="O1709" s="12"/>
      <c r="P1709" s="17"/>
      <c r="Q1709" s="14"/>
      <c r="R1709" s="20"/>
      <c r="S1709" s="14"/>
      <c r="T1709" s="4"/>
      <c r="U1709" s="29"/>
      <c r="V1709" s="10"/>
      <c r="W1709" s="10"/>
      <c r="X1709" s="10"/>
      <c r="Y1709" s="27"/>
      <c r="Z1709" s="3"/>
      <c r="AA1709" s="1"/>
      <c r="AB1709" s="10"/>
      <c r="AC1709" s="3"/>
      <c r="AD1709" s="3"/>
      <c r="AE1709" s="3"/>
      <c r="AF1709" s="10"/>
      <c r="AG1709" s="11"/>
      <c r="AH1709" s="10"/>
      <c r="AI1709" s="10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  <c r="EE1709" s="1"/>
      <c r="EF1709" s="1"/>
      <c r="EG1709" s="1"/>
      <c r="EH1709" s="1"/>
      <c r="EI1709" s="1"/>
      <c r="EJ1709" s="1"/>
      <c r="EK1709" s="1"/>
      <c r="EL1709" s="1"/>
      <c r="EM1709" s="1"/>
      <c r="EN1709" s="1"/>
      <c r="EO1709" s="1"/>
      <c r="EP1709" s="1"/>
      <c r="EQ1709" s="1"/>
      <c r="ER1709" s="1"/>
      <c r="ES1709" s="1"/>
      <c r="ET1709" s="1"/>
      <c r="EU1709" s="1"/>
      <c r="EV1709" s="1"/>
      <c r="EW1709" s="1"/>
      <c r="EX1709" s="1"/>
      <c r="EY1709" s="1"/>
    </row>
    <row r="1710" spans="1:155" x14ac:dyDescent="0.15">
      <c r="A1710" s="115"/>
      <c r="B1710" s="116"/>
      <c r="C1710" s="7"/>
      <c r="D1710" s="95"/>
      <c r="E1710" s="93"/>
      <c r="F1710" s="14"/>
      <c r="G1710" s="14"/>
      <c r="H1710" s="14"/>
      <c r="I1710" s="14"/>
      <c r="J1710" s="13"/>
      <c r="K1710" s="29"/>
      <c r="L1710" s="2"/>
      <c r="M1710" s="17"/>
      <c r="N1710" s="12"/>
      <c r="O1710" s="12"/>
      <c r="P1710" s="17"/>
      <c r="Q1710" s="14"/>
      <c r="R1710" s="20"/>
      <c r="S1710" s="14"/>
      <c r="T1710" s="4"/>
      <c r="U1710" s="29"/>
      <c r="V1710" s="10"/>
      <c r="W1710" s="10"/>
      <c r="X1710" s="10"/>
      <c r="Y1710" s="27"/>
      <c r="Z1710" s="3"/>
      <c r="AA1710" s="1"/>
      <c r="AB1710" s="10"/>
      <c r="AC1710" s="3"/>
      <c r="AD1710" s="3"/>
      <c r="AE1710" s="3"/>
      <c r="AF1710" s="10"/>
      <c r="AG1710" s="11"/>
      <c r="AH1710" s="10"/>
      <c r="AI1710" s="10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  <c r="EE1710" s="1"/>
      <c r="EF1710" s="1"/>
      <c r="EG1710" s="1"/>
      <c r="EH1710" s="1"/>
      <c r="EI1710" s="1"/>
      <c r="EJ1710" s="1"/>
      <c r="EK1710" s="1"/>
      <c r="EL1710" s="1"/>
      <c r="EM1710" s="1"/>
      <c r="EN1710" s="1"/>
      <c r="EO1710" s="1"/>
      <c r="EP1710" s="1"/>
      <c r="EQ1710" s="1"/>
      <c r="ER1710" s="1"/>
      <c r="ES1710" s="1"/>
      <c r="ET1710" s="1"/>
      <c r="EU1710" s="1"/>
      <c r="EV1710" s="1"/>
      <c r="EW1710" s="1"/>
      <c r="EX1710" s="1"/>
      <c r="EY1710" s="1"/>
    </row>
    <row r="1711" spans="1:155" x14ac:dyDescent="0.15">
      <c r="A1711" s="115"/>
      <c r="B1711" s="116"/>
      <c r="C1711" s="7"/>
      <c r="D1711" s="95"/>
      <c r="E1711" s="93"/>
      <c r="F1711" s="14"/>
      <c r="G1711" s="14"/>
      <c r="H1711" s="14"/>
      <c r="I1711" s="14"/>
      <c r="J1711" s="13"/>
      <c r="K1711" s="29"/>
      <c r="L1711" s="2"/>
      <c r="M1711" s="17"/>
      <c r="N1711" s="12"/>
      <c r="O1711" s="12"/>
      <c r="P1711" s="17"/>
      <c r="Q1711" s="14"/>
      <c r="R1711" s="20"/>
      <c r="S1711" s="14"/>
      <c r="T1711" s="4"/>
      <c r="U1711" s="29"/>
      <c r="V1711" s="10"/>
      <c r="W1711" s="10"/>
      <c r="X1711" s="10"/>
      <c r="Y1711" s="27"/>
      <c r="Z1711" s="3"/>
      <c r="AA1711" s="1"/>
      <c r="AB1711" s="10"/>
      <c r="AC1711" s="3"/>
      <c r="AD1711" s="3"/>
      <c r="AE1711" s="3"/>
      <c r="AF1711" s="10"/>
      <c r="AG1711" s="11"/>
      <c r="AH1711" s="10"/>
      <c r="AI1711" s="10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  <c r="EE1711" s="1"/>
      <c r="EF1711" s="1"/>
      <c r="EG1711" s="1"/>
      <c r="EH1711" s="1"/>
      <c r="EI1711" s="1"/>
      <c r="EJ1711" s="1"/>
      <c r="EK1711" s="1"/>
      <c r="EL1711" s="1"/>
      <c r="EM1711" s="1"/>
      <c r="EN1711" s="1"/>
      <c r="EO1711" s="1"/>
      <c r="EP1711" s="1"/>
      <c r="EQ1711" s="1"/>
      <c r="ER1711" s="1"/>
      <c r="ES1711" s="1"/>
      <c r="ET1711" s="1"/>
      <c r="EU1711" s="1"/>
      <c r="EV1711" s="1"/>
      <c r="EW1711" s="1"/>
      <c r="EX1711" s="1"/>
      <c r="EY1711" s="1"/>
    </row>
    <row r="1712" spans="1:155" x14ac:dyDescent="0.15">
      <c r="A1712" s="115"/>
      <c r="B1712" s="116"/>
      <c r="C1712" s="7"/>
      <c r="D1712" s="95"/>
      <c r="E1712" s="93"/>
      <c r="F1712" s="14"/>
      <c r="G1712" s="14"/>
      <c r="H1712" s="14"/>
      <c r="I1712" s="14"/>
      <c r="J1712" s="13"/>
      <c r="K1712" s="29"/>
      <c r="L1712" s="2"/>
      <c r="M1712" s="17"/>
      <c r="N1712" s="12"/>
      <c r="O1712" s="12"/>
      <c r="P1712" s="17"/>
      <c r="Q1712" s="14"/>
      <c r="R1712" s="20"/>
      <c r="S1712" s="14"/>
      <c r="T1712" s="4"/>
      <c r="U1712" s="29"/>
      <c r="V1712" s="10"/>
      <c r="W1712" s="10"/>
      <c r="X1712" s="10"/>
      <c r="Y1712" s="27"/>
      <c r="Z1712" s="3"/>
      <c r="AA1712" s="1"/>
      <c r="AB1712" s="10"/>
      <c r="AC1712" s="3"/>
      <c r="AD1712" s="3"/>
      <c r="AE1712" s="3"/>
      <c r="AF1712" s="10"/>
      <c r="AG1712" s="11"/>
      <c r="AH1712" s="10"/>
      <c r="AI1712" s="10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  <c r="EE1712" s="1"/>
      <c r="EF1712" s="1"/>
      <c r="EG1712" s="1"/>
      <c r="EH1712" s="1"/>
      <c r="EI1712" s="1"/>
      <c r="EJ1712" s="1"/>
      <c r="EK1712" s="1"/>
      <c r="EL1712" s="1"/>
      <c r="EM1712" s="1"/>
      <c r="EN1712" s="1"/>
      <c r="EO1712" s="1"/>
      <c r="EP1712" s="1"/>
      <c r="EQ1712" s="1"/>
      <c r="ER1712" s="1"/>
      <c r="ES1712" s="1"/>
      <c r="ET1712" s="1"/>
      <c r="EU1712" s="1"/>
      <c r="EV1712" s="1"/>
      <c r="EW1712" s="1"/>
      <c r="EX1712" s="1"/>
      <c r="EY1712" s="1"/>
    </row>
    <row r="1713" spans="1:155" x14ac:dyDescent="0.15">
      <c r="A1713" s="115"/>
      <c r="B1713" s="116"/>
      <c r="C1713" s="7"/>
      <c r="D1713" s="95"/>
      <c r="E1713" s="93"/>
      <c r="F1713" s="14"/>
      <c r="G1713" s="14"/>
      <c r="H1713" s="14"/>
      <c r="I1713" s="14"/>
      <c r="J1713" s="13"/>
      <c r="K1713" s="29"/>
      <c r="L1713" s="2"/>
      <c r="M1713" s="17"/>
      <c r="N1713" s="12"/>
      <c r="O1713" s="12"/>
      <c r="P1713" s="17"/>
      <c r="Q1713" s="14"/>
      <c r="R1713" s="20"/>
      <c r="S1713" s="14"/>
      <c r="T1713" s="4"/>
      <c r="U1713" s="29"/>
      <c r="V1713" s="10"/>
      <c r="W1713" s="10"/>
      <c r="X1713" s="10"/>
      <c r="Y1713" s="27"/>
      <c r="Z1713" s="3"/>
      <c r="AA1713" s="1"/>
      <c r="AB1713" s="10"/>
      <c r="AC1713" s="3"/>
      <c r="AD1713" s="3"/>
      <c r="AE1713" s="3"/>
      <c r="AF1713" s="10"/>
      <c r="AG1713" s="11"/>
      <c r="AH1713" s="10"/>
      <c r="AI1713" s="10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  <c r="EA1713" s="1"/>
      <c r="EB1713" s="1"/>
      <c r="EC1713" s="1"/>
      <c r="ED1713" s="1"/>
      <c r="EE1713" s="1"/>
      <c r="EF1713" s="1"/>
      <c r="EG1713" s="1"/>
      <c r="EH1713" s="1"/>
      <c r="EI1713" s="1"/>
      <c r="EJ1713" s="1"/>
      <c r="EK1713" s="1"/>
      <c r="EL1713" s="1"/>
      <c r="EM1713" s="1"/>
      <c r="EN1713" s="1"/>
      <c r="EO1713" s="1"/>
      <c r="EP1713" s="1"/>
      <c r="EQ1713" s="1"/>
      <c r="ER1713" s="1"/>
      <c r="ES1713" s="1"/>
      <c r="ET1713" s="1"/>
      <c r="EU1713" s="1"/>
      <c r="EV1713" s="1"/>
      <c r="EW1713" s="1"/>
      <c r="EX1713" s="1"/>
      <c r="EY1713" s="1"/>
    </row>
    <row r="1714" spans="1:155" x14ac:dyDescent="0.15">
      <c r="A1714" s="115"/>
      <c r="B1714" s="116"/>
      <c r="C1714" s="7"/>
      <c r="D1714" s="95"/>
      <c r="E1714" s="93"/>
      <c r="F1714" s="14"/>
      <c r="G1714" s="14"/>
      <c r="H1714" s="14"/>
      <c r="I1714" s="14"/>
      <c r="J1714" s="13"/>
      <c r="K1714" s="29"/>
      <c r="L1714" s="2"/>
      <c r="M1714" s="17"/>
      <c r="N1714" s="12"/>
      <c r="O1714" s="12"/>
      <c r="P1714" s="17"/>
      <c r="Q1714" s="14"/>
      <c r="R1714" s="20"/>
      <c r="S1714" s="14"/>
      <c r="T1714" s="4"/>
      <c r="U1714" s="29"/>
      <c r="V1714" s="10"/>
      <c r="W1714" s="10"/>
      <c r="X1714" s="10"/>
      <c r="Y1714" s="27"/>
      <c r="Z1714" s="3"/>
      <c r="AA1714" s="1"/>
      <c r="AB1714" s="10"/>
      <c r="AC1714" s="3"/>
      <c r="AD1714" s="3"/>
      <c r="AE1714" s="3"/>
      <c r="AF1714" s="10"/>
      <c r="AG1714" s="11"/>
      <c r="AH1714" s="10"/>
      <c r="AI1714" s="10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  <c r="EA1714" s="1"/>
      <c r="EB1714" s="1"/>
      <c r="EC1714" s="1"/>
      <c r="ED1714" s="1"/>
      <c r="EE1714" s="1"/>
      <c r="EF1714" s="1"/>
      <c r="EG1714" s="1"/>
      <c r="EH1714" s="1"/>
      <c r="EI1714" s="1"/>
      <c r="EJ1714" s="1"/>
      <c r="EK1714" s="1"/>
      <c r="EL1714" s="1"/>
      <c r="EM1714" s="1"/>
      <c r="EN1714" s="1"/>
      <c r="EO1714" s="1"/>
      <c r="EP1714" s="1"/>
      <c r="EQ1714" s="1"/>
      <c r="ER1714" s="1"/>
      <c r="ES1714" s="1"/>
      <c r="ET1714" s="1"/>
      <c r="EU1714" s="1"/>
      <c r="EV1714" s="1"/>
      <c r="EW1714" s="1"/>
      <c r="EX1714" s="1"/>
      <c r="EY1714" s="1"/>
    </row>
    <row r="1715" spans="1:155" x14ac:dyDescent="0.15">
      <c r="A1715" s="115"/>
      <c r="B1715" s="116"/>
      <c r="C1715" s="7"/>
      <c r="D1715" s="95"/>
      <c r="E1715" s="93"/>
      <c r="F1715" s="14"/>
      <c r="G1715" s="14"/>
      <c r="H1715" s="14"/>
      <c r="I1715" s="14"/>
      <c r="J1715" s="13"/>
      <c r="K1715" s="29"/>
      <c r="L1715" s="2"/>
      <c r="M1715" s="17"/>
      <c r="N1715" s="12"/>
      <c r="O1715" s="12"/>
      <c r="P1715" s="17"/>
      <c r="Q1715" s="14"/>
      <c r="R1715" s="20"/>
      <c r="S1715" s="14"/>
      <c r="T1715" s="4"/>
      <c r="U1715" s="29"/>
      <c r="V1715" s="10"/>
      <c r="W1715" s="10"/>
      <c r="X1715" s="10"/>
      <c r="Y1715" s="27"/>
      <c r="Z1715" s="3"/>
      <c r="AA1715" s="1"/>
      <c r="AB1715" s="10"/>
      <c r="AC1715" s="3"/>
      <c r="AD1715" s="3"/>
      <c r="AE1715" s="3"/>
      <c r="AF1715" s="10"/>
      <c r="AG1715" s="11"/>
      <c r="AH1715" s="10"/>
      <c r="AI1715" s="10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  <c r="EA1715" s="1"/>
      <c r="EB1715" s="1"/>
      <c r="EC1715" s="1"/>
      <c r="ED1715" s="1"/>
      <c r="EE1715" s="1"/>
      <c r="EF1715" s="1"/>
      <c r="EG1715" s="1"/>
      <c r="EH1715" s="1"/>
      <c r="EI1715" s="1"/>
      <c r="EJ1715" s="1"/>
      <c r="EK1715" s="1"/>
      <c r="EL1715" s="1"/>
      <c r="EM1715" s="1"/>
      <c r="EN1715" s="1"/>
      <c r="EO1715" s="1"/>
      <c r="EP1715" s="1"/>
      <c r="EQ1715" s="1"/>
      <c r="ER1715" s="1"/>
      <c r="ES1715" s="1"/>
      <c r="ET1715" s="1"/>
      <c r="EU1715" s="1"/>
      <c r="EV1715" s="1"/>
      <c r="EW1715" s="1"/>
      <c r="EX1715" s="1"/>
      <c r="EY1715" s="1"/>
    </row>
    <row r="1716" spans="1:155" x14ac:dyDescent="0.15">
      <c r="A1716" s="115"/>
      <c r="B1716" s="116"/>
      <c r="C1716" s="7"/>
      <c r="D1716" s="95"/>
      <c r="E1716" s="93"/>
      <c r="F1716" s="14"/>
      <c r="G1716" s="14"/>
      <c r="H1716" s="14"/>
      <c r="I1716" s="14"/>
      <c r="J1716" s="13"/>
      <c r="K1716" s="29"/>
      <c r="L1716" s="2"/>
      <c r="M1716" s="17"/>
      <c r="N1716" s="12"/>
      <c r="O1716" s="12"/>
      <c r="P1716" s="17"/>
      <c r="Q1716" s="14"/>
      <c r="R1716" s="20"/>
      <c r="S1716" s="14"/>
      <c r="T1716" s="4"/>
      <c r="U1716" s="29"/>
      <c r="V1716" s="10"/>
      <c r="W1716" s="10"/>
      <c r="X1716" s="10"/>
      <c r="Y1716" s="27"/>
      <c r="Z1716" s="3"/>
      <c r="AA1716" s="1"/>
      <c r="AB1716" s="10"/>
      <c r="AC1716" s="3"/>
      <c r="AD1716" s="3"/>
      <c r="AE1716" s="3"/>
      <c r="AF1716" s="10"/>
      <c r="AG1716" s="11"/>
      <c r="AH1716" s="10"/>
      <c r="AI1716" s="10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  <c r="EA1716" s="1"/>
      <c r="EB1716" s="1"/>
      <c r="EC1716" s="1"/>
      <c r="ED1716" s="1"/>
      <c r="EE1716" s="1"/>
      <c r="EF1716" s="1"/>
      <c r="EG1716" s="1"/>
      <c r="EH1716" s="1"/>
      <c r="EI1716" s="1"/>
      <c r="EJ1716" s="1"/>
      <c r="EK1716" s="1"/>
      <c r="EL1716" s="1"/>
      <c r="EM1716" s="1"/>
      <c r="EN1716" s="1"/>
      <c r="EO1716" s="1"/>
      <c r="EP1716" s="1"/>
      <c r="EQ1716" s="1"/>
      <c r="ER1716" s="1"/>
      <c r="ES1716" s="1"/>
      <c r="ET1716" s="1"/>
      <c r="EU1716" s="1"/>
      <c r="EV1716" s="1"/>
      <c r="EW1716" s="1"/>
      <c r="EX1716" s="1"/>
      <c r="EY1716" s="1"/>
    </row>
    <row r="1717" spans="1:155" x14ac:dyDescent="0.15">
      <c r="A1717" s="115"/>
      <c r="B1717" s="116"/>
      <c r="C1717" s="7"/>
      <c r="D1717" s="95"/>
      <c r="E1717" s="93"/>
      <c r="F1717" s="14"/>
      <c r="G1717" s="14"/>
      <c r="H1717" s="14"/>
      <c r="I1717" s="14"/>
      <c r="J1717" s="13"/>
      <c r="K1717" s="29"/>
      <c r="L1717" s="2"/>
      <c r="M1717" s="17"/>
      <c r="N1717" s="12"/>
      <c r="O1717" s="12"/>
      <c r="P1717" s="17"/>
      <c r="Q1717" s="14"/>
      <c r="R1717" s="20"/>
      <c r="S1717" s="14"/>
      <c r="T1717" s="4"/>
      <c r="U1717" s="29"/>
      <c r="V1717" s="10"/>
      <c r="W1717" s="10"/>
      <c r="X1717" s="10"/>
      <c r="Y1717" s="27"/>
      <c r="Z1717" s="3"/>
      <c r="AA1717" s="1"/>
      <c r="AB1717" s="10"/>
      <c r="AC1717" s="3"/>
      <c r="AD1717" s="3"/>
      <c r="AE1717" s="3"/>
      <c r="AF1717" s="10"/>
      <c r="AG1717" s="11"/>
      <c r="AH1717" s="10"/>
      <c r="AI1717" s="10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  <c r="EA1717" s="1"/>
      <c r="EB1717" s="1"/>
      <c r="EC1717" s="1"/>
      <c r="ED1717" s="1"/>
      <c r="EE1717" s="1"/>
      <c r="EF1717" s="1"/>
      <c r="EG1717" s="1"/>
      <c r="EH1717" s="1"/>
      <c r="EI1717" s="1"/>
      <c r="EJ1717" s="1"/>
      <c r="EK1717" s="1"/>
      <c r="EL1717" s="1"/>
      <c r="EM1717" s="1"/>
      <c r="EN1717" s="1"/>
      <c r="EO1717" s="1"/>
      <c r="EP1717" s="1"/>
      <c r="EQ1717" s="1"/>
      <c r="ER1717" s="1"/>
      <c r="ES1717" s="1"/>
      <c r="ET1717" s="1"/>
      <c r="EU1717" s="1"/>
      <c r="EV1717" s="1"/>
      <c r="EW1717" s="1"/>
      <c r="EX1717" s="1"/>
      <c r="EY1717" s="1"/>
    </row>
    <row r="1718" spans="1:155" x14ac:dyDescent="0.15">
      <c r="A1718" s="115"/>
      <c r="B1718" s="116"/>
      <c r="C1718" s="7"/>
      <c r="D1718" s="95"/>
      <c r="E1718" s="93"/>
      <c r="F1718" s="14"/>
      <c r="G1718" s="14"/>
      <c r="H1718" s="14"/>
      <c r="I1718" s="14"/>
      <c r="J1718" s="13"/>
      <c r="K1718" s="29"/>
      <c r="L1718" s="2"/>
      <c r="M1718" s="17"/>
      <c r="N1718" s="12"/>
      <c r="O1718" s="12"/>
      <c r="P1718" s="17"/>
      <c r="Q1718" s="14"/>
      <c r="R1718" s="20"/>
      <c r="S1718" s="14"/>
      <c r="T1718" s="4"/>
      <c r="U1718" s="29"/>
      <c r="V1718" s="10"/>
      <c r="W1718" s="10"/>
      <c r="X1718" s="10"/>
      <c r="Y1718" s="27"/>
      <c r="Z1718" s="3"/>
      <c r="AA1718" s="1"/>
      <c r="AB1718" s="10"/>
      <c r="AC1718" s="3"/>
      <c r="AD1718" s="3"/>
      <c r="AE1718" s="3"/>
      <c r="AF1718" s="10"/>
      <c r="AG1718" s="11"/>
      <c r="AH1718" s="10"/>
      <c r="AI1718" s="10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  <c r="EA1718" s="1"/>
      <c r="EB1718" s="1"/>
      <c r="EC1718" s="1"/>
      <c r="ED1718" s="1"/>
      <c r="EE1718" s="1"/>
      <c r="EF1718" s="1"/>
      <c r="EG1718" s="1"/>
      <c r="EH1718" s="1"/>
      <c r="EI1718" s="1"/>
      <c r="EJ1718" s="1"/>
      <c r="EK1718" s="1"/>
      <c r="EL1718" s="1"/>
      <c r="EM1718" s="1"/>
      <c r="EN1718" s="1"/>
      <c r="EO1718" s="1"/>
      <c r="EP1718" s="1"/>
      <c r="EQ1718" s="1"/>
      <c r="ER1718" s="1"/>
      <c r="ES1718" s="1"/>
      <c r="ET1718" s="1"/>
      <c r="EU1718" s="1"/>
      <c r="EV1718" s="1"/>
      <c r="EW1718" s="1"/>
      <c r="EX1718" s="1"/>
      <c r="EY1718" s="1"/>
    </row>
    <row r="1719" spans="1:155" x14ac:dyDescent="0.15">
      <c r="A1719" s="115"/>
      <c r="B1719" s="116"/>
      <c r="C1719" s="7"/>
      <c r="D1719" s="95"/>
      <c r="E1719" s="93"/>
      <c r="F1719" s="14"/>
      <c r="G1719" s="14"/>
      <c r="H1719" s="14"/>
      <c r="I1719" s="14"/>
      <c r="J1719" s="13"/>
      <c r="K1719" s="29"/>
      <c r="L1719" s="2"/>
      <c r="M1719" s="17"/>
      <c r="N1719" s="12"/>
      <c r="O1719" s="12"/>
      <c r="P1719" s="17"/>
      <c r="Q1719" s="14"/>
      <c r="R1719" s="20"/>
      <c r="S1719" s="14"/>
      <c r="T1719" s="4"/>
      <c r="U1719" s="29"/>
      <c r="V1719" s="10"/>
      <c r="W1719" s="10"/>
      <c r="X1719" s="10"/>
      <c r="Y1719" s="27"/>
      <c r="Z1719" s="3"/>
      <c r="AA1719" s="1"/>
      <c r="AB1719" s="10"/>
      <c r="AC1719" s="3"/>
      <c r="AD1719" s="3"/>
      <c r="AE1719" s="3"/>
      <c r="AF1719" s="10"/>
      <c r="AG1719" s="11"/>
      <c r="AH1719" s="10"/>
      <c r="AI1719" s="10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  <c r="EE1719" s="1"/>
      <c r="EF1719" s="1"/>
      <c r="EG1719" s="1"/>
      <c r="EH1719" s="1"/>
      <c r="EI1719" s="1"/>
      <c r="EJ1719" s="1"/>
      <c r="EK1719" s="1"/>
      <c r="EL1719" s="1"/>
      <c r="EM1719" s="1"/>
      <c r="EN1719" s="1"/>
      <c r="EO1719" s="1"/>
      <c r="EP1719" s="1"/>
      <c r="EQ1719" s="1"/>
      <c r="ER1719" s="1"/>
      <c r="ES1719" s="1"/>
      <c r="ET1719" s="1"/>
      <c r="EU1719" s="1"/>
      <c r="EV1719" s="1"/>
      <c r="EW1719" s="1"/>
      <c r="EX1719" s="1"/>
      <c r="EY1719" s="1"/>
    </row>
    <row r="1720" spans="1:155" x14ac:dyDescent="0.15">
      <c r="A1720" s="115"/>
      <c r="B1720" s="116"/>
      <c r="C1720" s="7"/>
      <c r="D1720" s="95"/>
      <c r="E1720" s="93"/>
      <c r="F1720" s="14"/>
      <c r="G1720" s="14"/>
      <c r="H1720" s="14"/>
      <c r="I1720" s="14"/>
      <c r="J1720" s="13"/>
      <c r="K1720" s="29"/>
      <c r="L1720" s="2"/>
      <c r="M1720" s="17"/>
      <c r="N1720" s="12"/>
      <c r="O1720" s="12"/>
      <c r="P1720" s="17"/>
      <c r="Q1720" s="14"/>
      <c r="R1720" s="20"/>
      <c r="S1720" s="14"/>
      <c r="T1720" s="4"/>
      <c r="U1720" s="29"/>
      <c r="V1720" s="10"/>
      <c r="W1720" s="10"/>
      <c r="X1720" s="10"/>
      <c r="Y1720" s="27"/>
      <c r="Z1720" s="3"/>
      <c r="AA1720" s="1"/>
      <c r="AB1720" s="10"/>
      <c r="AC1720" s="3"/>
      <c r="AD1720" s="3"/>
      <c r="AE1720" s="3"/>
      <c r="AF1720" s="10"/>
      <c r="AG1720" s="11"/>
      <c r="AH1720" s="10"/>
      <c r="AI1720" s="10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  <c r="EA1720" s="1"/>
      <c r="EB1720" s="1"/>
      <c r="EC1720" s="1"/>
      <c r="ED1720" s="1"/>
      <c r="EE1720" s="1"/>
      <c r="EF1720" s="1"/>
      <c r="EG1720" s="1"/>
      <c r="EH1720" s="1"/>
      <c r="EI1720" s="1"/>
      <c r="EJ1720" s="1"/>
      <c r="EK1720" s="1"/>
      <c r="EL1720" s="1"/>
      <c r="EM1720" s="1"/>
      <c r="EN1720" s="1"/>
      <c r="EO1720" s="1"/>
      <c r="EP1720" s="1"/>
      <c r="EQ1720" s="1"/>
      <c r="ER1720" s="1"/>
      <c r="ES1720" s="1"/>
      <c r="ET1720" s="1"/>
      <c r="EU1720" s="1"/>
      <c r="EV1720" s="1"/>
      <c r="EW1720" s="1"/>
      <c r="EX1720" s="1"/>
      <c r="EY1720" s="1"/>
    </row>
    <row r="1721" spans="1:155" x14ac:dyDescent="0.15">
      <c r="A1721" s="115"/>
      <c r="B1721" s="116"/>
      <c r="C1721" s="7"/>
      <c r="D1721" s="95"/>
      <c r="E1721" s="93"/>
      <c r="F1721" s="14"/>
      <c r="G1721" s="14"/>
      <c r="H1721" s="14"/>
      <c r="I1721" s="14"/>
      <c r="J1721" s="13"/>
      <c r="K1721" s="29"/>
      <c r="L1721" s="2"/>
      <c r="M1721" s="17"/>
      <c r="N1721" s="12"/>
      <c r="O1721" s="12"/>
      <c r="P1721" s="17"/>
      <c r="Q1721" s="14"/>
      <c r="R1721" s="20"/>
      <c r="S1721" s="14"/>
      <c r="T1721" s="4"/>
      <c r="U1721" s="29"/>
      <c r="V1721" s="10"/>
      <c r="W1721" s="10"/>
      <c r="X1721" s="10"/>
      <c r="Y1721" s="27"/>
      <c r="Z1721" s="3"/>
      <c r="AA1721" s="1"/>
      <c r="AB1721" s="10"/>
      <c r="AC1721" s="3"/>
      <c r="AD1721" s="3"/>
      <c r="AE1721" s="3"/>
      <c r="AF1721" s="10"/>
      <c r="AG1721" s="11"/>
      <c r="AH1721" s="10"/>
      <c r="AI1721" s="10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  <c r="EA1721" s="1"/>
      <c r="EB1721" s="1"/>
      <c r="EC1721" s="1"/>
      <c r="ED1721" s="1"/>
      <c r="EE1721" s="1"/>
      <c r="EF1721" s="1"/>
      <c r="EG1721" s="1"/>
      <c r="EH1721" s="1"/>
      <c r="EI1721" s="1"/>
      <c r="EJ1721" s="1"/>
      <c r="EK1721" s="1"/>
      <c r="EL1721" s="1"/>
      <c r="EM1721" s="1"/>
      <c r="EN1721" s="1"/>
      <c r="EO1721" s="1"/>
      <c r="EP1721" s="1"/>
      <c r="EQ1721" s="1"/>
      <c r="ER1721" s="1"/>
      <c r="ES1721" s="1"/>
      <c r="ET1721" s="1"/>
      <c r="EU1721" s="1"/>
      <c r="EV1721" s="1"/>
      <c r="EW1721" s="1"/>
      <c r="EX1721" s="1"/>
      <c r="EY1721" s="1"/>
    </row>
    <row r="1722" spans="1:155" x14ac:dyDescent="0.15">
      <c r="A1722" s="115"/>
      <c r="B1722" s="116"/>
      <c r="C1722" s="7"/>
      <c r="D1722" s="95"/>
      <c r="E1722" s="93"/>
      <c r="F1722" s="14"/>
      <c r="G1722" s="14"/>
      <c r="H1722" s="14"/>
      <c r="I1722" s="14"/>
      <c r="J1722" s="13"/>
      <c r="K1722" s="29"/>
      <c r="L1722" s="2"/>
      <c r="M1722" s="17"/>
      <c r="N1722" s="12"/>
      <c r="O1722" s="12"/>
      <c r="P1722" s="17"/>
      <c r="Q1722" s="14"/>
      <c r="R1722" s="20"/>
      <c r="S1722" s="14"/>
      <c r="T1722" s="4"/>
      <c r="U1722" s="29"/>
      <c r="V1722" s="10"/>
      <c r="W1722" s="10"/>
      <c r="X1722" s="10"/>
      <c r="Y1722" s="27"/>
      <c r="Z1722" s="3"/>
      <c r="AA1722" s="1"/>
      <c r="AB1722" s="10"/>
      <c r="AC1722" s="3"/>
      <c r="AD1722" s="3"/>
      <c r="AE1722" s="3"/>
      <c r="AF1722" s="10"/>
      <c r="AG1722" s="11"/>
      <c r="AH1722" s="10"/>
      <c r="AI1722" s="10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  <c r="EE1722" s="1"/>
      <c r="EF1722" s="1"/>
      <c r="EG1722" s="1"/>
      <c r="EH1722" s="1"/>
      <c r="EI1722" s="1"/>
      <c r="EJ1722" s="1"/>
      <c r="EK1722" s="1"/>
      <c r="EL1722" s="1"/>
      <c r="EM1722" s="1"/>
      <c r="EN1722" s="1"/>
      <c r="EO1722" s="1"/>
      <c r="EP1722" s="1"/>
      <c r="EQ1722" s="1"/>
      <c r="ER1722" s="1"/>
      <c r="ES1722" s="1"/>
      <c r="ET1722" s="1"/>
      <c r="EU1722" s="1"/>
      <c r="EV1722" s="1"/>
      <c r="EW1722" s="1"/>
      <c r="EX1722" s="1"/>
      <c r="EY1722" s="1"/>
    </row>
    <row r="1723" spans="1:155" x14ac:dyDescent="0.15">
      <c r="A1723" s="115"/>
      <c r="B1723" s="116"/>
      <c r="C1723" s="7"/>
      <c r="D1723" s="95"/>
      <c r="E1723" s="93"/>
      <c r="F1723" s="14"/>
      <c r="G1723" s="14"/>
      <c r="H1723" s="14"/>
      <c r="I1723" s="14"/>
      <c r="J1723" s="13"/>
      <c r="K1723" s="29"/>
      <c r="L1723" s="2"/>
      <c r="M1723" s="17"/>
      <c r="N1723" s="12"/>
      <c r="O1723" s="12"/>
      <c r="P1723" s="17"/>
      <c r="Q1723" s="14"/>
      <c r="R1723" s="20"/>
      <c r="S1723" s="14"/>
      <c r="T1723" s="4"/>
      <c r="U1723" s="29"/>
      <c r="V1723" s="10"/>
      <c r="W1723" s="10"/>
      <c r="X1723" s="10"/>
      <c r="Y1723" s="27"/>
      <c r="Z1723" s="3"/>
      <c r="AA1723" s="1"/>
      <c r="AB1723" s="10"/>
      <c r="AC1723" s="3"/>
      <c r="AD1723" s="3"/>
      <c r="AE1723" s="3"/>
      <c r="AF1723" s="10"/>
      <c r="AG1723" s="11"/>
      <c r="AH1723" s="10"/>
      <c r="AI1723" s="10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  <c r="EE1723" s="1"/>
      <c r="EF1723" s="1"/>
      <c r="EG1723" s="1"/>
      <c r="EH1723" s="1"/>
      <c r="EI1723" s="1"/>
      <c r="EJ1723" s="1"/>
      <c r="EK1723" s="1"/>
      <c r="EL1723" s="1"/>
      <c r="EM1723" s="1"/>
      <c r="EN1723" s="1"/>
      <c r="EO1723" s="1"/>
      <c r="EP1723" s="1"/>
      <c r="EQ1723" s="1"/>
      <c r="ER1723" s="1"/>
      <c r="ES1723" s="1"/>
      <c r="ET1723" s="1"/>
      <c r="EU1723" s="1"/>
      <c r="EV1723" s="1"/>
      <c r="EW1723" s="1"/>
      <c r="EX1723" s="1"/>
      <c r="EY1723" s="1"/>
    </row>
    <row r="1724" spans="1:155" x14ac:dyDescent="0.15">
      <c r="A1724" s="115"/>
      <c r="B1724" s="116"/>
      <c r="C1724" s="7"/>
      <c r="D1724" s="95"/>
      <c r="E1724" s="93"/>
      <c r="F1724" s="14"/>
      <c r="G1724" s="14"/>
      <c r="H1724" s="14"/>
      <c r="I1724" s="14"/>
      <c r="J1724" s="13"/>
      <c r="K1724" s="29"/>
      <c r="L1724" s="2"/>
      <c r="M1724" s="17"/>
      <c r="N1724" s="12"/>
      <c r="O1724" s="12"/>
      <c r="P1724" s="17"/>
      <c r="Q1724" s="14"/>
      <c r="R1724" s="20"/>
      <c r="S1724" s="14"/>
      <c r="T1724" s="4"/>
      <c r="U1724" s="29"/>
      <c r="V1724" s="10"/>
      <c r="W1724" s="10"/>
      <c r="X1724" s="10"/>
      <c r="Y1724" s="27"/>
      <c r="Z1724" s="3"/>
      <c r="AA1724" s="1"/>
      <c r="AB1724" s="10"/>
      <c r="AC1724" s="3"/>
      <c r="AD1724" s="3"/>
      <c r="AE1724" s="3"/>
      <c r="AF1724" s="10"/>
      <c r="AG1724" s="11"/>
      <c r="AH1724" s="10"/>
      <c r="AI1724" s="10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  <c r="EA1724" s="1"/>
      <c r="EB1724" s="1"/>
      <c r="EC1724" s="1"/>
      <c r="ED1724" s="1"/>
      <c r="EE1724" s="1"/>
      <c r="EF1724" s="1"/>
      <c r="EG1724" s="1"/>
      <c r="EH1724" s="1"/>
      <c r="EI1724" s="1"/>
      <c r="EJ1724" s="1"/>
      <c r="EK1724" s="1"/>
      <c r="EL1724" s="1"/>
      <c r="EM1724" s="1"/>
      <c r="EN1724" s="1"/>
      <c r="EO1724" s="1"/>
      <c r="EP1724" s="1"/>
      <c r="EQ1724" s="1"/>
      <c r="ER1724" s="1"/>
      <c r="ES1724" s="1"/>
      <c r="ET1724" s="1"/>
      <c r="EU1724" s="1"/>
      <c r="EV1724" s="1"/>
      <c r="EW1724" s="1"/>
      <c r="EX1724" s="1"/>
      <c r="EY1724" s="1"/>
    </row>
    <row r="1725" spans="1:155" x14ac:dyDescent="0.15">
      <c r="A1725" s="115"/>
      <c r="B1725" s="116"/>
      <c r="C1725" s="7"/>
      <c r="D1725" s="95"/>
      <c r="E1725" s="93"/>
      <c r="F1725" s="14"/>
      <c r="G1725" s="14"/>
      <c r="H1725" s="14"/>
      <c r="I1725" s="14"/>
      <c r="J1725" s="13"/>
      <c r="K1725" s="29"/>
      <c r="L1725" s="2"/>
      <c r="M1725" s="17"/>
      <c r="N1725" s="12"/>
      <c r="O1725" s="12"/>
      <c r="P1725" s="17"/>
      <c r="Q1725" s="14"/>
      <c r="R1725" s="20"/>
      <c r="S1725" s="14"/>
      <c r="T1725" s="4"/>
      <c r="U1725" s="29"/>
      <c r="V1725" s="10"/>
      <c r="W1725" s="10"/>
      <c r="X1725" s="10"/>
      <c r="Y1725" s="27"/>
      <c r="Z1725" s="3"/>
      <c r="AA1725" s="1"/>
      <c r="AB1725" s="10"/>
      <c r="AC1725" s="3"/>
      <c r="AD1725" s="3"/>
      <c r="AE1725" s="3"/>
      <c r="AF1725" s="10"/>
      <c r="AG1725" s="11"/>
      <c r="AH1725" s="10"/>
      <c r="AI1725" s="10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  <c r="EA1725" s="1"/>
      <c r="EB1725" s="1"/>
      <c r="EC1725" s="1"/>
      <c r="ED1725" s="1"/>
      <c r="EE1725" s="1"/>
      <c r="EF1725" s="1"/>
      <c r="EG1725" s="1"/>
      <c r="EH1725" s="1"/>
      <c r="EI1725" s="1"/>
      <c r="EJ1725" s="1"/>
      <c r="EK1725" s="1"/>
      <c r="EL1725" s="1"/>
      <c r="EM1725" s="1"/>
      <c r="EN1725" s="1"/>
      <c r="EO1725" s="1"/>
      <c r="EP1725" s="1"/>
      <c r="EQ1725" s="1"/>
      <c r="ER1725" s="1"/>
      <c r="ES1725" s="1"/>
      <c r="ET1725" s="1"/>
      <c r="EU1725" s="1"/>
      <c r="EV1725" s="1"/>
      <c r="EW1725" s="1"/>
      <c r="EX1725" s="1"/>
      <c r="EY1725" s="1"/>
    </row>
    <row r="1726" spans="1:155" x14ac:dyDescent="0.15">
      <c r="A1726" s="115"/>
      <c r="B1726" s="116"/>
      <c r="C1726" s="7"/>
      <c r="D1726" s="95"/>
      <c r="E1726" s="93"/>
      <c r="F1726" s="14"/>
      <c r="G1726" s="14"/>
      <c r="H1726" s="14"/>
      <c r="I1726" s="14"/>
      <c r="J1726" s="13"/>
      <c r="K1726" s="29"/>
      <c r="L1726" s="2"/>
      <c r="M1726" s="17"/>
      <c r="N1726" s="12"/>
      <c r="O1726" s="12"/>
      <c r="P1726" s="17"/>
      <c r="Q1726" s="14"/>
      <c r="R1726" s="20"/>
      <c r="S1726" s="14"/>
      <c r="T1726" s="4"/>
      <c r="U1726" s="29"/>
      <c r="V1726" s="10"/>
      <c r="W1726" s="10"/>
      <c r="X1726" s="10"/>
      <c r="Y1726" s="27"/>
      <c r="Z1726" s="3"/>
      <c r="AA1726" s="1"/>
      <c r="AB1726" s="10"/>
      <c r="AC1726" s="3"/>
      <c r="AD1726" s="3"/>
      <c r="AE1726" s="3"/>
      <c r="AF1726" s="10"/>
      <c r="AG1726" s="11"/>
      <c r="AH1726" s="10"/>
      <c r="AI1726" s="10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  <c r="EE1726" s="1"/>
      <c r="EF1726" s="1"/>
      <c r="EG1726" s="1"/>
      <c r="EH1726" s="1"/>
      <c r="EI1726" s="1"/>
      <c r="EJ1726" s="1"/>
      <c r="EK1726" s="1"/>
      <c r="EL1726" s="1"/>
      <c r="EM1726" s="1"/>
      <c r="EN1726" s="1"/>
      <c r="EO1726" s="1"/>
      <c r="EP1726" s="1"/>
      <c r="EQ1726" s="1"/>
      <c r="ER1726" s="1"/>
      <c r="ES1726" s="1"/>
      <c r="ET1726" s="1"/>
      <c r="EU1726" s="1"/>
      <c r="EV1726" s="1"/>
      <c r="EW1726" s="1"/>
      <c r="EX1726" s="1"/>
      <c r="EY1726" s="1"/>
    </row>
    <row r="1727" spans="1:155" x14ac:dyDescent="0.15">
      <c r="A1727" s="115"/>
      <c r="B1727" s="116"/>
      <c r="C1727" s="7"/>
      <c r="D1727" s="95"/>
      <c r="E1727" s="93"/>
      <c r="F1727" s="14"/>
      <c r="G1727" s="14"/>
      <c r="H1727" s="14"/>
      <c r="I1727" s="14"/>
      <c r="J1727" s="13"/>
      <c r="K1727" s="29"/>
      <c r="L1727" s="2"/>
      <c r="M1727" s="17"/>
      <c r="N1727" s="12"/>
      <c r="O1727" s="12"/>
      <c r="P1727" s="17"/>
      <c r="Q1727" s="14"/>
      <c r="R1727" s="20"/>
      <c r="S1727" s="14"/>
      <c r="T1727" s="4"/>
      <c r="U1727" s="29"/>
      <c r="V1727" s="10"/>
      <c r="W1727" s="10"/>
      <c r="X1727" s="10"/>
      <c r="Y1727" s="27"/>
      <c r="Z1727" s="3"/>
      <c r="AA1727" s="1"/>
      <c r="AB1727" s="10"/>
      <c r="AC1727" s="3"/>
      <c r="AD1727" s="3"/>
      <c r="AE1727" s="3"/>
      <c r="AF1727" s="10"/>
      <c r="AG1727" s="11"/>
      <c r="AH1727" s="10"/>
      <c r="AI1727" s="10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  <c r="EA1727" s="1"/>
      <c r="EB1727" s="1"/>
      <c r="EC1727" s="1"/>
      <c r="ED1727" s="1"/>
      <c r="EE1727" s="1"/>
      <c r="EF1727" s="1"/>
      <c r="EG1727" s="1"/>
      <c r="EH1727" s="1"/>
      <c r="EI1727" s="1"/>
      <c r="EJ1727" s="1"/>
      <c r="EK1727" s="1"/>
      <c r="EL1727" s="1"/>
      <c r="EM1727" s="1"/>
      <c r="EN1727" s="1"/>
      <c r="EO1727" s="1"/>
      <c r="EP1727" s="1"/>
      <c r="EQ1727" s="1"/>
      <c r="ER1727" s="1"/>
      <c r="ES1727" s="1"/>
      <c r="ET1727" s="1"/>
      <c r="EU1727" s="1"/>
      <c r="EV1727" s="1"/>
      <c r="EW1727" s="1"/>
      <c r="EX1727" s="1"/>
      <c r="EY1727" s="1"/>
    </row>
    <row r="1728" spans="1:155" x14ac:dyDescent="0.15">
      <c r="A1728" s="115"/>
      <c r="B1728" s="116"/>
      <c r="C1728" s="7"/>
      <c r="D1728" s="95"/>
      <c r="E1728" s="93"/>
      <c r="F1728" s="14"/>
      <c r="G1728" s="14"/>
      <c r="H1728" s="14"/>
      <c r="I1728" s="14"/>
      <c r="J1728" s="13"/>
      <c r="K1728" s="29"/>
      <c r="L1728" s="2"/>
      <c r="M1728" s="17"/>
      <c r="N1728" s="12"/>
      <c r="O1728" s="12"/>
      <c r="P1728" s="17"/>
      <c r="Q1728" s="14"/>
      <c r="R1728" s="20"/>
      <c r="S1728" s="14"/>
      <c r="T1728" s="4"/>
      <c r="U1728" s="29"/>
      <c r="V1728" s="10"/>
      <c r="W1728" s="10"/>
      <c r="X1728" s="10"/>
      <c r="Y1728" s="27"/>
      <c r="Z1728" s="3"/>
      <c r="AA1728" s="1"/>
      <c r="AB1728" s="10"/>
      <c r="AC1728" s="3"/>
      <c r="AD1728" s="3"/>
      <c r="AE1728" s="3"/>
      <c r="AF1728" s="10"/>
      <c r="AG1728" s="11"/>
      <c r="AH1728" s="10"/>
      <c r="AI1728" s="10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  <c r="EA1728" s="1"/>
      <c r="EB1728" s="1"/>
      <c r="EC1728" s="1"/>
      <c r="ED1728" s="1"/>
      <c r="EE1728" s="1"/>
      <c r="EF1728" s="1"/>
      <c r="EG1728" s="1"/>
      <c r="EH1728" s="1"/>
      <c r="EI1728" s="1"/>
      <c r="EJ1728" s="1"/>
      <c r="EK1728" s="1"/>
      <c r="EL1728" s="1"/>
      <c r="EM1728" s="1"/>
      <c r="EN1728" s="1"/>
      <c r="EO1728" s="1"/>
      <c r="EP1728" s="1"/>
      <c r="EQ1728" s="1"/>
      <c r="ER1728" s="1"/>
      <c r="ES1728" s="1"/>
      <c r="ET1728" s="1"/>
      <c r="EU1728" s="1"/>
      <c r="EV1728" s="1"/>
      <c r="EW1728" s="1"/>
      <c r="EX1728" s="1"/>
      <c r="EY1728" s="1"/>
    </row>
    <row r="1729" spans="1:155" x14ac:dyDescent="0.15">
      <c r="A1729" s="115"/>
      <c r="B1729" s="116"/>
      <c r="C1729" s="7"/>
      <c r="D1729" s="95"/>
      <c r="E1729" s="93"/>
      <c r="F1729" s="14"/>
      <c r="G1729" s="14"/>
      <c r="H1729" s="14"/>
      <c r="I1729" s="14"/>
      <c r="J1729" s="13"/>
      <c r="K1729" s="29"/>
      <c r="L1729" s="2"/>
      <c r="M1729" s="17"/>
      <c r="N1729" s="12"/>
      <c r="O1729" s="12"/>
      <c r="P1729" s="17"/>
      <c r="Q1729" s="14"/>
      <c r="R1729" s="20"/>
      <c r="S1729" s="14"/>
      <c r="T1729" s="4"/>
      <c r="U1729" s="29"/>
      <c r="V1729" s="10"/>
      <c r="W1729" s="10"/>
      <c r="X1729" s="10"/>
      <c r="Y1729" s="27"/>
      <c r="Z1729" s="3"/>
      <c r="AA1729" s="1"/>
      <c r="AB1729" s="10"/>
      <c r="AC1729" s="3"/>
      <c r="AD1729" s="3"/>
      <c r="AE1729" s="3"/>
      <c r="AF1729" s="10"/>
      <c r="AG1729" s="11"/>
      <c r="AH1729" s="10"/>
      <c r="AI1729" s="10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  <c r="EE1729" s="1"/>
      <c r="EF1729" s="1"/>
      <c r="EG1729" s="1"/>
      <c r="EH1729" s="1"/>
      <c r="EI1729" s="1"/>
      <c r="EJ1729" s="1"/>
      <c r="EK1729" s="1"/>
      <c r="EL1729" s="1"/>
      <c r="EM1729" s="1"/>
      <c r="EN1729" s="1"/>
      <c r="EO1729" s="1"/>
      <c r="EP1729" s="1"/>
      <c r="EQ1729" s="1"/>
      <c r="ER1729" s="1"/>
      <c r="ES1729" s="1"/>
      <c r="ET1729" s="1"/>
      <c r="EU1729" s="1"/>
      <c r="EV1729" s="1"/>
      <c r="EW1729" s="1"/>
      <c r="EX1729" s="1"/>
      <c r="EY1729" s="1"/>
    </row>
    <row r="1730" spans="1:155" x14ac:dyDescent="0.15">
      <c r="A1730" s="115"/>
      <c r="B1730" s="116"/>
      <c r="C1730" s="7"/>
      <c r="D1730" s="95"/>
      <c r="E1730" s="93"/>
      <c r="F1730" s="14"/>
      <c r="G1730" s="14"/>
      <c r="H1730" s="14"/>
      <c r="I1730" s="14"/>
      <c r="J1730" s="13"/>
      <c r="K1730" s="29"/>
      <c r="L1730" s="2"/>
      <c r="M1730" s="17"/>
      <c r="N1730" s="12"/>
      <c r="O1730" s="12"/>
      <c r="P1730" s="17"/>
      <c r="Q1730" s="14"/>
      <c r="R1730" s="20"/>
      <c r="S1730" s="14"/>
      <c r="T1730" s="4"/>
      <c r="U1730" s="29"/>
      <c r="V1730" s="10"/>
      <c r="W1730" s="10"/>
      <c r="X1730" s="10"/>
      <c r="Y1730" s="27"/>
      <c r="Z1730" s="3"/>
      <c r="AA1730" s="1"/>
      <c r="AB1730" s="10"/>
      <c r="AC1730" s="3"/>
      <c r="AD1730" s="3"/>
      <c r="AE1730" s="3"/>
      <c r="AF1730" s="10"/>
      <c r="AG1730" s="11"/>
      <c r="AH1730" s="10"/>
      <c r="AI1730" s="10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  <c r="EA1730" s="1"/>
      <c r="EB1730" s="1"/>
      <c r="EC1730" s="1"/>
      <c r="ED1730" s="1"/>
      <c r="EE1730" s="1"/>
      <c r="EF1730" s="1"/>
      <c r="EG1730" s="1"/>
      <c r="EH1730" s="1"/>
      <c r="EI1730" s="1"/>
      <c r="EJ1730" s="1"/>
      <c r="EK1730" s="1"/>
      <c r="EL1730" s="1"/>
      <c r="EM1730" s="1"/>
      <c r="EN1730" s="1"/>
      <c r="EO1730" s="1"/>
      <c r="EP1730" s="1"/>
      <c r="EQ1730" s="1"/>
      <c r="ER1730" s="1"/>
      <c r="ES1730" s="1"/>
      <c r="ET1730" s="1"/>
      <c r="EU1730" s="1"/>
      <c r="EV1730" s="1"/>
      <c r="EW1730" s="1"/>
      <c r="EX1730" s="1"/>
      <c r="EY1730" s="1"/>
    </row>
    <row r="1731" spans="1:155" x14ac:dyDescent="0.15">
      <c r="A1731" s="115"/>
      <c r="B1731" s="116"/>
      <c r="C1731" s="7"/>
      <c r="D1731" s="95"/>
      <c r="E1731" s="93"/>
      <c r="F1731" s="14"/>
      <c r="G1731" s="14"/>
      <c r="H1731" s="14"/>
      <c r="I1731" s="14"/>
      <c r="J1731" s="13"/>
      <c r="K1731" s="29"/>
      <c r="L1731" s="2"/>
      <c r="M1731" s="17"/>
      <c r="N1731" s="12"/>
      <c r="O1731" s="12"/>
      <c r="P1731" s="17"/>
      <c r="Q1731" s="14"/>
      <c r="R1731" s="20"/>
      <c r="S1731" s="14"/>
      <c r="T1731" s="4"/>
      <c r="U1731" s="29"/>
      <c r="V1731" s="10"/>
      <c r="W1731" s="10"/>
      <c r="X1731" s="10"/>
      <c r="Y1731" s="27"/>
      <c r="Z1731" s="3"/>
      <c r="AA1731" s="1"/>
      <c r="AB1731" s="10"/>
      <c r="AC1731" s="3"/>
      <c r="AD1731" s="3"/>
      <c r="AE1731" s="3"/>
      <c r="AF1731" s="10"/>
      <c r="AG1731" s="11"/>
      <c r="AH1731" s="10"/>
      <c r="AI1731" s="10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  <c r="EA1731" s="1"/>
      <c r="EB1731" s="1"/>
      <c r="EC1731" s="1"/>
      <c r="ED1731" s="1"/>
      <c r="EE1731" s="1"/>
      <c r="EF1731" s="1"/>
      <c r="EG1731" s="1"/>
      <c r="EH1731" s="1"/>
      <c r="EI1731" s="1"/>
      <c r="EJ1731" s="1"/>
      <c r="EK1731" s="1"/>
      <c r="EL1731" s="1"/>
      <c r="EM1731" s="1"/>
      <c r="EN1731" s="1"/>
      <c r="EO1731" s="1"/>
      <c r="EP1731" s="1"/>
      <c r="EQ1731" s="1"/>
      <c r="ER1731" s="1"/>
      <c r="ES1731" s="1"/>
      <c r="ET1731" s="1"/>
      <c r="EU1731" s="1"/>
      <c r="EV1731" s="1"/>
      <c r="EW1731" s="1"/>
      <c r="EX1731" s="1"/>
      <c r="EY1731" s="1"/>
    </row>
    <row r="1732" spans="1:155" x14ac:dyDescent="0.15">
      <c r="A1732" s="115"/>
      <c r="B1732" s="116"/>
      <c r="C1732" s="7"/>
      <c r="D1732" s="95"/>
      <c r="E1732" s="93"/>
      <c r="F1732" s="14"/>
      <c r="G1732" s="14"/>
      <c r="H1732" s="14"/>
      <c r="I1732" s="14"/>
      <c r="J1732" s="13"/>
      <c r="K1732" s="29"/>
      <c r="L1732" s="2"/>
      <c r="M1732" s="17"/>
      <c r="N1732" s="12"/>
      <c r="O1732" s="12"/>
      <c r="P1732" s="17"/>
      <c r="Q1732" s="14"/>
      <c r="R1732" s="20"/>
      <c r="S1732" s="14"/>
      <c r="T1732" s="4"/>
      <c r="U1732" s="29"/>
      <c r="V1732" s="10"/>
      <c r="W1732" s="10"/>
      <c r="X1732" s="10"/>
      <c r="Y1732" s="27"/>
      <c r="Z1732" s="3"/>
      <c r="AA1732" s="1"/>
      <c r="AB1732" s="10"/>
      <c r="AC1732" s="3"/>
      <c r="AD1732" s="3"/>
      <c r="AE1732" s="3"/>
      <c r="AF1732" s="10"/>
      <c r="AG1732" s="11"/>
      <c r="AH1732" s="10"/>
      <c r="AI1732" s="10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  <c r="EA1732" s="1"/>
      <c r="EB1732" s="1"/>
      <c r="EC1732" s="1"/>
      <c r="ED1732" s="1"/>
      <c r="EE1732" s="1"/>
      <c r="EF1732" s="1"/>
      <c r="EG1732" s="1"/>
      <c r="EH1732" s="1"/>
      <c r="EI1732" s="1"/>
      <c r="EJ1732" s="1"/>
      <c r="EK1732" s="1"/>
      <c r="EL1732" s="1"/>
      <c r="EM1732" s="1"/>
      <c r="EN1732" s="1"/>
      <c r="EO1732" s="1"/>
      <c r="EP1732" s="1"/>
      <c r="EQ1732" s="1"/>
      <c r="ER1732" s="1"/>
      <c r="ES1732" s="1"/>
      <c r="ET1732" s="1"/>
      <c r="EU1732" s="1"/>
      <c r="EV1732" s="1"/>
      <c r="EW1732" s="1"/>
      <c r="EX1732" s="1"/>
      <c r="EY1732" s="1"/>
    </row>
    <row r="1733" spans="1:155" x14ac:dyDescent="0.15">
      <c r="A1733" s="115"/>
      <c r="B1733" s="116"/>
      <c r="C1733" s="7"/>
      <c r="D1733" s="95"/>
      <c r="E1733" s="93"/>
      <c r="F1733" s="14"/>
      <c r="G1733" s="14"/>
      <c r="H1733" s="14"/>
      <c r="I1733" s="14"/>
      <c r="J1733" s="13"/>
      <c r="K1733" s="29"/>
      <c r="L1733" s="2"/>
      <c r="M1733" s="17"/>
      <c r="N1733" s="12"/>
      <c r="O1733" s="12"/>
      <c r="P1733" s="17"/>
      <c r="Q1733" s="14"/>
      <c r="R1733" s="20"/>
      <c r="S1733" s="14"/>
      <c r="T1733" s="4"/>
      <c r="U1733" s="29"/>
      <c r="V1733" s="10"/>
      <c r="W1733" s="10"/>
      <c r="X1733" s="10"/>
      <c r="Y1733" s="27"/>
      <c r="Z1733" s="3"/>
      <c r="AA1733" s="1"/>
      <c r="AB1733" s="10"/>
      <c r="AC1733" s="3"/>
      <c r="AD1733" s="3"/>
      <c r="AE1733" s="3"/>
      <c r="AF1733" s="10"/>
      <c r="AG1733" s="11"/>
      <c r="AH1733" s="10"/>
      <c r="AI1733" s="10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  <c r="EE1733" s="1"/>
      <c r="EF1733" s="1"/>
      <c r="EG1733" s="1"/>
      <c r="EH1733" s="1"/>
      <c r="EI1733" s="1"/>
      <c r="EJ1733" s="1"/>
      <c r="EK1733" s="1"/>
      <c r="EL1733" s="1"/>
      <c r="EM1733" s="1"/>
      <c r="EN1733" s="1"/>
      <c r="EO1733" s="1"/>
      <c r="EP1733" s="1"/>
      <c r="EQ1733" s="1"/>
      <c r="ER1733" s="1"/>
      <c r="ES1733" s="1"/>
      <c r="ET1733" s="1"/>
      <c r="EU1733" s="1"/>
      <c r="EV1733" s="1"/>
      <c r="EW1733" s="1"/>
      <c r="EX1733" s="1"/>
      <c r="EY1733" s="1"/>
    </row>
    <row r="1734" spans="1:155" x14ac:dyDescent="0.15">
      <c r="A1734" s="115"/>
      <c r="B1734" s="116"/>
      <c r="C1734" s="7"/>
      <c r="D1734" s="95"/>
      <c r="E1734" s="93"/>
      <c r="F1734" s="14"/>
      <c r="G1734" s="14"/>
      <c r="H1734" s="14"/>
      <c r="I1734" s="14"/>
      <c r="J1734" s="13"/>
      <c r="K1734" s="29"/>
      <c r="L1734" s="2"/>
      <c r="M1734" s="17"/>
      <c r="N1734" s="12"/>
      <c r="O1734" s="12"/>
      <c r="P1734" s="17"/>
      <c r="Q1734" s="14"/>
      <c r="R1734" s="20"/>
      <c r="S1734" s="14"/>
      <c r="T1734" s="4"/>
      <c r="U1734" s="29"/>
      <c r="V1734" s="10"/>
      <c r="W1734" s="10"/>
      <c r="X1734" s="10"/>
      <c r="Y1734" s="27"/>
      <c r="Z1734" s="3"/>
      <c r="AA1734" s="1"/>
      <c r="AB1734" s="10"/>
      <c r="AC1734" s="3"/>
      <c r="AD1734" s="3"/>
      <c r="AE1734" s="3"/>
      <c r="AF1734" s="10"/>
      <c r="AG1734" s="11"/>
      <c r="AH1734" s="10"/>
      <c r="AI1734" s="10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  <c r="EA1734" s="1"/>
      <c r="EB1734" s="1"/>
      <c r="EC1734" s="1"/>
      <c r="ED1734" s="1"/>
      <c r="EE1734" s="1"/>
      <c r="EF1734" s="1"/>
      <c r="EG1734" s="1"/>
      <c r="EH1734" s="1"/>
      <c r="EI1734" s="1"/>
      <c r="EJ1734" s="1"/>
      <c r="EK1734" s="1"/>
      <c r="EL1734" s="1"/>
      <c r="EM1734" s="1"/>
      <c r="EN1734" s="1"/>
      <c r="EO1734" s="1"/>
      <c r="EP1734" s="1"/>
      <c r="EQ1734" s="1"/>
      <c r="ER1734" s="1"/>
      <c r="ES1734" s="1"/>
      <c r="ET1734" s="1"/>
      <c r="EU1734" s="1"/>
      <c r="EV1734" s="1"/>
      <c r="EW1734" s="1"/>
      <c r="EX1734" s="1"/>
      <c r="EY1734" s="1"/>
    </row>
    <row r="1735" spans="1:155" x14ac:dyDescent="0.15">
      <c r="A1735" s="115"/>
      <c r="B1735" s="116"/>
      <c r="C1735" s="7"/>
      <c r="D1735" s="95"/>
      <c r="E1735" s="93"/>
      <c r="F1735" s="14"/>
      <c r="G1735" s="14"/>
      <c r="H1735" s="14"/>
      <c r="I1735" s="14"/>
      <c r="J1735" s="13"/>
      <c r="K1735" s="29"/>
      <c r="L1735" s="2"/>
      <c r="M1735" s="17"/>
      <c r="N1735" s="12"/>
      <c r="O1735" s="12"/>
      <c r="P1735" s="17"/>
      <c r="Q1735" s="14"/>
      <c r="R1735" s="20"/>
      <c r="S1735" s="14"/>
      <c r="T1735" s="4"/>
      <c r="U1735" s="29"/>
      <c r="V1735" s="10"/>
      <c r="W1735" s="10"/>
      <c r="X1735" s="10"/>
      <c r="Y1735" s="27"/>
      <c r="Z1735" s="3"/>
      <c r="AA1735" s="1"/>
      <c r="AB1735" s="10"/>
      <c r="AC1735" s="3"/>
      <c r="AD1735" s="3"/>
      <c r="AE1735" s="3"/>
      <c r="AF1735" s="10"/>
      <c r="AG1735" s="11"/>
      <c r="AH1735" s="10"/>
      <c r="AI1735" s="10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  <c r="EA1735" s="1"/>
      <c r="EB1735" s="1"/>
      <c r="EC1735" s="1"/>
      <c r="ED1735" s="1"/>
      <c r="EE1735" s="1"/>
      <c r="EF1735" s="1"/>
      <c r="EG1735" s="1"/>
      <c r="EH1735" s="1"/>
      <c r="EI1735" s="1"/>
      <c r="EJ1735" s="1"/>
      <c r="EK1735" s="1"/>
      <c r="EL1735" s="1"/>
      <c r="EM1735" s="1"/>
      <c r="EN1735" s="1"/>
      <c r="EO1735" s="1"/>
      <c r="EP1735" s="1"/>
      <c r="EQ1735" s="1"/>
      <c r="ER1735" s="1"/>
      <c r="ES1735" s="1"/>
      <c r="ET1735" s="1"/>
      <c r="EU1735" s="1"/>
      <c r="EV1735" s="1"/>
      <c r="EW1735" s="1"/>
      <c r="EX1735" s="1"/>
      <c r="EY1735" s="1"/>
    </row>
    <row r="1736" spans="1:155" x14ac:dyDescent="0.15">
      <c r="A1736" s="115"/>
      <c r="B1736" s="116"/>
      <c r="C1736" s="7"/>
      <c r="D1736" s="95"/>
      <c r="E1736" s="93"/>
      <c r="F1736" s="14"/>
      <c r="G1736" s="14"/>
      <c r="H1736" s="14"/>
      <c r="I1736" s="14"/>
      <c r="J1736" s="13"/>
      <c r="K1736" s="29"/>
      <c r="L1736" s="2"/>
      <c r="M1736" s="17"/>
      <c r="N1736" s="12"/>
      <c r="O1736" s="12"/>
      <c r="P1736" s="17"/>
      <c r="Q1736" s="14"/>
      <c r="R1736" s="20"/>
      <c r="S1736" s="14"/>
      <c r="T1736" s="4"/>
      <c r="U1736" s="29"/>
      <c r="V1736" s="10"/>
      <c r="W1736" s="10"/>
      <c r="X1736" s="10"/>
      <c r="Y1736" s="27"/>
      <c r="Z1736" s="3"/>
      <c r="AA1736" s="1"/>
      <c r="AB1736" s="10"/>
      <c r="AC1736" s="3"/>
      <c r="AD1736" s="3"/>
      <c r="AE1736" s="3"/>
      <c r="AF1736" s="10"/>
      <c r="AG1736" s="11"/>
      <c r="AH1736" s="10"/>
      <c r="AI1736" s="10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  <c r="EE1736" s="1"/>
      <c r="EF1736" s="1"/>
      <c r="EG1736" s="1"/>
      <c r="EH1736" s="1"/>
      <c r="EI1736" s="1"/>
      <c r="EJ1736" s="1"/>
      <c r="EK1736" s="1"/>
      <c r="EL1736" s="1"/>
      <c r="EM1736" s="1"/>
      <c r="EN1736" s="1"/>
      <c r="EO1736" s="1"/>
      <c r="EP1736" s="1"/>
      <c r="EQ1736" s="1"/>
      <c r="ER1736" s="1"/>
      <c r="ES1736" s="1"/>
      <c r="ET1736" s="1"/>
      <c r="EU1736" s="1"/>
      <c r="EV1736" s="1"/>
      <c r="EW1736" s="1"/>
      <c r="EX1736" s="1"/>
      <c r="EY1736" s="1"/>
    </row>
    <row r="1737" spans="1:155" x14ac:dyDescent="0.15">
      <c r="A1737" s="115"/>
      <c r="B1737" s="116"/>
      <c r="C1737" s="7"/>
      <c r="D1737" s="95"/>
      <c r="E1737" s="93"/>
      <c r="F1737" s="14"/>
      <c r="G1737" s="14"/>
      <c r="H1737" s="14"/>
      <c r="I1737" s="14"/>
      <c r="J1737" s="13"/>
      <c r="K1737" s="29"/>
      <c r="L1737" s="2"/>
      <c r="M1737" s="17"/>
      <c r="N1737" s="12"/>
      <c r="O1737" s="12"/>
      <c r="P1737" s="17"/>
      <c r="Q1737" s="14"/>
      <c r="R1737" s="20"/>
      <c r="S1737" s="14"/>
      <c r="T1737" s="4"/>
      <c r="U1737" s="29"/>
      <c r="V1737" s="10"/>
      <c r="W1737" s="10"/>
      <c r="X1737" s="10"/>
      <c r="Y1737" s="27"/>
      <c r="Z1737" s="3"/>
      <c r="AA1737" s="1"/>
      <c r="AB1737" s="10"/>
      <c r="AC1737" s="3"/>
      <c r="AD1737" s="3"/>
      <c r="AE1737" s="3"/>
      <c r="AF1737" s="10"/>
      <c r="AG1737" s="11"/>
      <c r="AH1737" s="10"/>
      <c r="AI1737" s="10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  <c r="EA1737" s="1"/>
      <c r="EB1737" s="1"/>
      <c r="EC1737" s="1"/>
      <c r="ED1737" s="1"/>
      <c r="EE1737" s="1"/>
      <c r="EF1737" s="1"/>
      <c r="EG1737" s="1"/>
      <c r="EH1737" s="1"/>
      <c r="EI1737" s="1"/>
      <c r="EJ1737" s="1"/>
      <c r="EK1737" s="1"/>
      <c r="EL1737" s="1"/>
      <c r="EM1737" s="1"/>
      <c r="EN1737" s="1"/>
      <c r="EO1737" s="1"/>
      <c r="EP1737" s="1"/>
      <c r="EQ1737" s="1"/>
      <c r="ER1737" s="1"/>
      <c r="ES1737" s="1"/>
      <c r="ET1737" s="1"/>
      <c r="EU1737" s="1"/>
      <c r="EV1737" s="1"/>
      <c r="EW1737" s="1"/>
      <c r="EX1737" s="1"/>
      <c r="EY1737" s="1"/>
    </row>
    <row r="1738" spans="1:155" x14ac:dyDescent="0.15">
      <c r="A1738" s="115"/>
      <c r="B1738" s="116"/>
      <c r="C1738" s="7"/>
      <c r="D1738" s="95"/>
      <c r="E1738" s="93"/>
      <c r="F1738" s="14"/>
      <c r="G1738" s="14"/>
      <c r="H1738" s="14"/>
      <c r="I1738" s="14"/>
      <c r="J1738" s="13"/>
      <c r="K1738" s="29"/>
      <c r="L1738" s="2"/>
      <c r="M1738" s="17"/>
      <c r="N1738" s="12"/>
      <c r="O1738" s="12"/>
      <c r="P1738" s="17"/>
      <c r="Q1738" s="14"/>
      <c r="R1738" s="20"/>
      <c r="S1738" s="14"/>
      <c r="T1738" s="4"/>
      <c r="U1738" s="29"/>
      <c r="V1738" s="10"/>
      <c r="W1738" s="10"/>
      <c r="X1738" s="10"/>
      <c r="Y1738" s="27"/>
      <c r="Z1738" s="3"/>
      <c r="AA1738" s="1"/>
      <c r="AB1738" s="10"/>
      <c r="AC1738" s="3"/>
      <c r="AD1738" s="3"/>
      <c r="AE1738" s="3"/>
      <c r="AF1738" s="10"/>
      <c r="AG1738" s="11"/>
      <c r="AH1738" s="10"/>
      <c r="AI1738" s="10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  <c r="EA1738" s="1"/>
      <c r="EB1738" s="1"/>
      <c r="EC1738" s="1"/>
      <c r="ED1738" s="1"/>
      <c r="EE1738" s="1"/>
      <c r="EF1738" s="1"/>
      <c r="EG1738" s="1"/>
      <c r="EH1738" s="1"/>
      <c r="EI1738" s="1"/>
      <c r="EJ1738" s="1"/>
      <c r="EK1738" s="1"/>
      <c r="EL1738" s="1"/>
      <c r="EM1738" s="1"/>
      <c r="EN1738" s="1"/>
      <c r="EO1738" s="1"/>
      <c r="EP1738" s="1"/>
      <c r="EQ1738" s="1"/>
      <c r="ER1738" s="1"/>
      <c r="ES1738" s="1"/>
      <c r="ET1738" s="1"/>
      <c r="EU1738" s="1"/>
      <c r="EV1738" s="1"/>
      <c r="EW1738" s="1"/>
      <c r="EX1738" s="1"/>
      <c r="EY1738" s="1"/>
    </row>
    <row r="1739" spans="1:155" x14ac:dyDescent="0.15">
      <c r="A1739" s="115"/>
      <c r="B1739" s="116"/>
      <c r="C1739" s="7"/>
      <c r="D1739" s="95"/>
      <c r="E1739" s="93"/>
      <c r="F1739" s="14"/>
      <c r="G1739" s="14"/>
      <c r="H1739" s="14"/>
      <c r="I1739" s="14"/>
      <c r="J1739" s="13"/>
      <c r="K1739" s="29"/>
      <c r="L1739" s="2"/>
      <c r="M1739" s="17"/>
      <c r="N1739" s="12"/>
      <c r="O1739" s="12"/>
      <c r="P1739" s="17"/>
      <c r="Q1739" s="14"/>
      <c r="R1739" s="20"/>
      <c r="S1739" s="14"/>
      <c r="T1739" s="4"/>
      <c r="U1739" s="29"/>
      <c r="V1739" s="10"/>
      <c r="W1739" s="10"/>
      <c r="X1739" s="10"/>
      <c r="Y1739" s="27"/>
      <c r="Z1739" s="3"/>
      <c r="AA1739" s="1"/>
      <c r="AB1739" s="10"/>
      <c r="AC1739" s="3"/>
      <c r="AD1739" s="3"/>
      <c r="AE1739" s="3"/>
      <c r="AF1739" s="10"/>
      <c r="AG1739" s="11"/>
      <c r="AH1739" s="10"/>
      <c r="AI1739" s="10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  <c r="EA1739" s="1"/>
      <c r="EB1739" s="1"/>
      <c r="EC1739" s="1"/>
      <c r="ED1739" s="1"/>
      <c r="EE1739" s="1"/>
      <c r="EF1739" s="1"/>
      <c r="EG1739" s="1"/>
      <c r="EH1739" s="1"/>
      <c r="EI1739" s="1"/>
      <c r="EJ1739" s="1"/>
      <c r="EK1739" s="1"/>
      <c r="EL1739" s="1"/>
      <c r="EM1739" s="1"/>
      <c r="EN1739" s="1"/>
      <c r="EO1739" s="1"/>
      <c r="EP1739" s="1"/>
      <c r="EQ1739" s="1"/>
      <c r="ER1739" s="1"/>
      <c r="ES1739" s="1"/>
      <c r="ET1739" s="1"/>
      <c r="EU1739" s="1"/>
      <c r="EV1739" s="1"/>
      <c r="EW1739" s="1"/>
      <c r="EX1739" s="1"/>
      <c r="EY1739" s="1"/>
    </row>
    <row r="1740" spans="1:155" x14ac:dyDescent="0.15">
      <c r="A1740" s="115"/>
      <c r="B1740" s="116"/>
      <c r="C1740" s="7"/>
      <c r="D1740" s="95"/>
      <c r="E1740" s="93"/>
      <c r="F1740" s="14"/>
      <c r="G1740" s="14"/>
      <c r="H1740" s="14"/>
      <c r="I1740" s="14"/>
      <c r="J1740" s="13"/>
      <c r="K1740" s="29"/>
      <c r="L1740" s="2"/>
      <c r="M1740" s="17"/>
      <c r="N1740" s="12"/>
      <c r="O1740" s="12"/>
      <c r="P1740" s="17"/>
      <c r="Q1740" s="14"/>
      <c r="R1740" s="20"/>
      <c r="S1740" s="14"/>
      <c r="T1740" s="4"/>
      <c r="U1740" s="29"/>
      <c r="V1740" s="10"/>
      <c r="W1740" s="10"/>
      <c r="X1740" s="10"/>
      <c r="Y1740" s="27"/>
      <c r="Z1740" s="3"/>
      <c r="AA1740" s="1"/>
      <c r="AB1740" s="10"/>
      <c r="AC1740" s="3"/>
      <c r="AD1740" s="3"/>
      <c r="AE1740" s="3"/>
      <c r="AF1740" s="10"/>
      <c r="AG1740" s="11"/>
      <c r="AH1740" s="10"/>
      <c r="AI1740" s="10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  <c r="EA1740" s="1"/>
      <c r="EB1740" s="1"/>
      <c r="EC1740" s="1"/>
      <c r="ED1740" s="1"/>
      <c r="EE1740" s="1"/>
      <c r="EF1740" s="1"/>
      <c r="EG1740" s="1"/>
      <c r="EH1740" s="1"/>
      <c r="EI1740" s="1"/>
      <c r="EJ1740" s="1"/>
      <c r="EK1740" s="1"/>
      <c r="EL1740" s="1"/>
      <c r="EM1740" s="1"/>
      <c r="EN1740" s="1"/>
      <c r="EO1740" s="1"/>
      <c r="EP1740" s="1"/>
      <c r="EQ1740" s="1"/>
      <c r="ER1740" s="1"/>
      <c r="ES1740" s="1"/>
      <c r="ET1740" s="1"/>
      <c r="EU1740" s="1"/>
      <c r="EV1740" s="1"/>
      <c r="EW1740" s="1"/>
      <c r="EX1740" s="1"/>
      <c r="EY1740" s="1"/>
    </row>
    <row r="1741" spans="1:155" x14ac:dyDescent="0.15">
      <c r="A1741" s="115"/>
      <c r="B1741" s="116"/>
      <c r="C1741" s="7"/>
      <c r="D1741" s="95"/>
      <c r="E1741" s="93"/>
      <c r="F1741" s="14"/>
      <c r="G1741" s="14"/>
      <c r="H1741" s="14"/>
      <c r="I1741" s="14"/>
      <c r="J1741" s="13"/>
      <c r="K1741" s="29"/>
      <c r="L1741" s="2"/>
      <c r="M1741" s="17"/>
      <c r="N1741" s="12"/>
      <c r="O1741" s="12"/>
      <c r="P1741" s="17"/>
      <c r="Q1741" s="14"/>
      <c r="R1741" s="20"/>
      <c r="S1741" s="14"/>
      <c r="T1741" s="4"/>
      <c r="U1741" s="29"/>
      <c r="V1741" s="10"/>
      <c r="W1741" s="10"/>
      <c r="X1741" s="10"/>
      <c r="Y1741" s="27"/>
      <c r="Z1741" s="3"/>
      <c r="AA1741" s="1"/>
      <c r="AB1741" s="10"/>
      <c r="AC1741" s="3"/>
      <c r="AD1741" s="3"/>
      <c r="AE1741" s="3"/>
      <c r="AF1741" s="10"/>
      <c r="AG1741" s="11"/>
      <c r="AH1741" s="10"/>
      <c r="AI1741" s="10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  <c r="EA1741" s="1"/>
      <c r="EB1741" s="1"/>
      <c r="EC1741" s="1"/>
      <c r="ED1741" s="1"/>
      <c r="EE1741" s="1"/>
      <c r="EF1741" s="1"/>
      <c r="EG1741" s="1"/>
      <c r="EH1741" s="1"/>
      <c r="EI1741" s="1"/>
      <c r="EJ1741" s="1"/>
      <c r="EK1741" s="1"/>
      <c r="EL1741" s="1"/>
      <c r="EM1741" s="1"/>
      <c r="EN1741" s="1"/>
      <c r="EO1741" s="1"/>
      <c r="EP1741" s="1"/>
      <c r="EQ1741" s="1"/>
      <c r="ER1741" s="1"/>
      <c r="ES1741" s="1"/>
      <c r="ET1741" s="1"/>
      <c r="EU1741" s="1"/>
      <c r="EV1741" s="1"/>
      <c r="EW1741" s="1"/>
      <c r="EX1741" s="1"/>
      <c r="EY1741" s="1"/>
    </row>
    <row r="1742" spans="1:155" x14ac:dyDescent="0.15">
      <c r="A1742" s="115"/>
      <c r="B1742" s="116"/>
      <c r="C1742" s="7"/>
      <c r="D1742" s="95"/>
      <c r="E1742" s="93"/>
      <c r="F1742" s="14"/>
      <c r="G1742" s="14"/>
      <c r="H1742" s="14"/>
      <c r="I1742" s="14"/>
      <c r="J1742" s="13"/>
      <c r="K1742" s="29"/>
      <c r="L1742" s="2"/>
      <c r="M1742" s="17"/>
      <c r="N1742" s="12"/>
      <c r="O1742" s="12"/>
      <c r="P1742" s="17"/>
      <c r="Q1742" s="14"/>
      <c r="R1742" s="20"/>
      <c r="S1742" s="14"/>
      <c r="T1742" s="4"/>
      <c r="U1742" s="29"/>
      <c r="V1742" s="10"/>
      <c r="W1742" s="10"/>
      <c r="X1742" s="10"/>
      <c r="Y1742" s="27"/>
      <c r="Z1742" s="3"/>
      <c r="AA1742" s="1"/>
      <c r="AB1742" s="10"/>
      <c r="AC1742" s="3"/>
      <c r="AD1742" s="3"/>
      <c r="AE1742" s="3"/>
      <c r="AF1742" s="10"/>
      <c r="AG1742" s="11"/>
      <c r="AH1742" s="10"/>
      <c r="AI1742" s="10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  <c r="EA1742" s="1"/>
      <c r="EB1742" s="1"/>
      <c r="EC1742" s="1"/>
      <c r="ED1742" s="1"/>
      <c r="EE1742" s="1"/>
      <c r="EF1742" s="1"/>
      <c r="EG1742" s="1"/>
      <c r="EH1742" s="1"/>
      <c r="EI1742" s="1"/>
      <c r="EJ1742" s="1"/>
      <c r="EK1742" s="1"/>
      <c r="EL1742" s="1"/>
      <c r="EM1742" s="1"/>
      <c r="EN1742" s="1"/>
      <c r="EO1742" s="1"/>
      <c r="EP1742" s="1"/>
      <c r="EQ1742" s="1"/>
      <c r="ER1742" s="1"/>
      <c r="ES1742" s="1"/>
      <c r="ET1742" s="1"/>
      <c r="EU1742" s="1"/>
      <c r="EV1742" s="1"/>
      <c r="EW1742" s="1"/>
      <c r="EX1742" s="1"/>
      <c r="EY1742" s="1"/>
    </row>
    <row r="1743" spans="1:155" x14ac:dyDescent="0.15">
      <c r="A1743" s="115"/>
      <c r="B1743" s="116"/>
      <c r="C1743" s="7"/>
      <c r="D1743" s="95"/>
      <c r="E1743" s="93"/>
      <c r="F1743" s="14"/>
      <c r="G1743" s="14"/>
      <c r="H1743" s="14"/>
      <c r="I1743" s="14"/>
      <c r="J1743" s="13"/>
      <c r="K1743" s="29"/>
      <c r="L1743" s="2"/>
      <c r="M1743" s="17"/>
      <c r="N1743" s="12"/>
      <c r="O1743" s="12"/>
      <c r="P1743" s="17"/>
      <c r="Q1743" s="14"/>
      <c r="R1743" s="20"/>
      <c r="S1743" s="14"/>
      <c r="T1743" s="4"/>
      <c r="U1743" s="29"/>
      <c r="V1743" s="10"/>
      <c r="W1743" s="10"/>
      <c r="X1743" s="10"/>
      <c r="Y1743" s="27"/>
      <c r="Z1743" s="3"/>
      <c r="AA1743" s="1"/>
      <c r="AB1743" s="10"/>
      <c r="AC1743" s="3"/>
      <c r="AD1743" s="3"/>
      <c r="AE1743" s="3"/>
      <c r="AF1743" s="10"/>
      <c r="AG1743" s="11"/>
      <c r="AH1743" s="10"/>
      <c r="AI1743" s="10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  <c r="EA1743" s="1"/>
      <c r="EB1743" s="1"/>
      <c r="EC1743" s="1"/>
      <c r="ED1743" s="1"/>
      <c r="EE1743" s="1"/>
      <c r="EF1743" s="1"/>
      <c r="EG1743" s="1"/>
      <c r="EH1743" s="1"/>
      <c r="EI1743" s="1"/>
      <c r="EJ1743" s="1"/>
      <c r="EK1743" s="1"/>
      <c r="EL1743" s="1"/>
      <c r="EM1743" s="1"/>
      <c r="EN1743" s="1"/>
      <c r="EO1743" s="1"/>
      <c r="EP1743" s="1"/>
      <c r="EQ1743" s="1"/>
      <c r="ER1743" s="1"/>
      <c r="ES1743" s="1"/>
      <c r="ET1743" s="1"/>
      <c r="EU1743" s="1"/>
      <c r="EV1743" s="1"/>
      <c r="EW1743" s="1"/>
      <c r="EX1743" s="1"/>
      <c r="EY1743" s="1"/>
    </row>
    <row r="1744" spans="1:155" x14ac:dyDescent="0.15">
      <c r="A1744" s="115"/>
      <c r="B1744" s="116"/>
      <c r="C1744" s="7"/>
      <c r="D1744" s="95"/>
      <c r="E1744" s="93"/>
      <c r="F1744" s="14"/>
      <c r="G1744" s="14"/>
      <c r="H1744" s="14"/>
      <c r="I1744" s="14"/>
      <c r="J1744" s="13"/>
      <c r="K1744" s="29"/>
      <c r="L1744" s="2"/>
      <c r="M1744" s="17"/>
      <c r="N1744" s="12"/>
      <c r="O1744" s="12"/>
      <c r="P1744" s="17"/>
      <c r="Q1744" s="14"/>
      <c r="R1744" s="20"/>
      <c r="S1744" s="14"/>
      <c r="T1744" s="4"/>
      <c r="U1744" s="29"/>
      <c r="V1744" s="10"/>
      <c r="W1744" s="10"/>
      <c r="X1744" s="10"/>
      <c r="Y1744" s="27"/>
      <c r="Z1744" s="3"/>
      <c r="AA1744" s="1"/>
      <c r="AB1744" s="10"/>
      <c r="AC1744" s="3"/>
      <c r="AD1744" s="3"/>
      <c r="AE1744" s="3"/>
      <c r="AF1744" s="10"/>
      <c r="AG1744" s="11"/>
      <c r="AH1744" s="10"/>
      <c r="AI1744" s="10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  <c r="EA1744" s="1"/>
      <c r="EB1744" s="1"/>
      <c r="EC1744" s="1"/>
      <c r="ED1744" s="1"/>
      <c r="EE1744" s="1"/>
      <c r="EF1744" s="1"/>
      <c r="EG1744" s="1"/>
      <c r="EH1744" s="1"/>
      <c r="EI1744" s="1"/>
      <c r="EJ1744" s="1"/>
      <c r="EK1744" s="1"/>
      <c r="EL1744" s="1"/>
      <c r="EM1744" s="1"/>
      <c r="EN1744" s="1"/>
      <c r="EO1744" s="1"/>
      <c r="EP1744" s="1"/>
      <c r="EQ1744" s="1"/>
      <c r="ER1744" s="1"/>
      <c r="ES1744" s="1"/>
      <c r="ET1744" s="1"/>
      <c r="EU1744" s="1"/>
      <c r="EV1744" s="1"/>
      <c r="EW1744" s="1"/>
      <c r="EX1744" s="1"/>
      <c r="EY1744" s="1"/>
    </row>
    <row r="1745" spans="1:155" x14ac:dyDescent="0.15">
      <c r="A1745" s="115"/>
      <c r="B1745" s="116"/>
      <c r="C1745" s="7"/>
      <c r="D1745" s="95"/>
      <c r="E1745" s="93"/>
      <c r="F1745" s="14"/>
      <c r="G1745" s="14"/>
      <c r="H1745" s="14"/>
      <c r="I1745" s="14"/>
      <c r="J1745" s="13"/>
      <c r="K1745" s="29"/>
      <c r="L1745" s="2"/>
      <c r="M1745" s="17"/>
      <c r="N1745" s="12"/>
      <c r="O1745" s="12"/>
      <c r="P1745" s="17"/>
      <c r="Q1745" s="14"/>
      <c r="R1745" s="20"/>
      <c r="S1745" s="14"/>
      <c r="T1745" s="4"/>
      <c r="U1745" s="29"/>
      <c r="V1745" s="10"/>
      <c r="W1745" s="10"/>
      <c r="X1745" s="10"/>
      <c r="Y1745" s="27"/>
      <c r="Z1745" s="3"/>
      <c r="AA1745" s="1"/>
      <c r="AB1745" s="10"/>
      <c r="AC1745" s="3"/>
      <c r="AD1745" s="3"/>
      <c r="AE1745" s="3"/>
      <c r="AF1745" s="10"/>
      <c r="AG1745" s="11"/>
      <c r="AH1745" s="10"/>
      <c r="AI1745" s="10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  <c r="EA1745" s="1"/>
      <c r="EB1745" s="1"/>
      <c r="EC1745" s="1"/>
      <c r="ED1745" s="1"/>
      <c r="EE1745" s="1"/>
      <c r="EF1745" s="1"/>
      <c r="EG1745" s="1"/>
      <c r="EH1745" s="1"/>
      <c r="EI1745" s="1"/>
      <c r="EJ1745" s="1"/>
      <c r="EK1745" s="1"/>
      <c r="EL1745" s="1"/>
      <c r="EM1745" s="1"/>
      <c r="EN1745" s="1"/>
      <c r="EO1745" s="1"/>
      <c r="EP1745" s="1"/>
      <c r="EQ1745" s="1"/>
      <c r="ER1745" s="1"/>
      <c r="ES1745" s="1"/>
      <c r="ET1745" s="1"/>
      <c r="EU1745" s="1"/>
      <c r="EV1745" s="1"/>
      <c r="EW1745" s="1"/>
      <c r="EX1745" s="1"/>
      <c r="EY1745" s="1"/>
    </row>
    <row r="1746" spans="1:155" x14ac:dyDescent="0.15">
      <c r="A1746" s="115"/>
      <c r="B1746" s="116"/>
      <c r="C1746" s="7"/>
      <c r="D1746" s="95"/>
      <c r="E1746" s="93"/>
      <c r="F1746" s="14"/>
      <c r="G1746" s="14"/>
      <c r="H1746" s="14"/>
      <c r="I1746" s="14"/>
      <c r="J1746" s="13"/>
      <c r="K1746" s="29"/>
      <c r="L1746" s="2"/>
      <c r="M1746" s="17"/>
      <c r="N1746" s="12"/>
      <c r="O1746" s="12"/>
      <c r="P1746" s="17"/>
      <c r="Q1746" s="14"/>
      <c r="R1746" s="20"/>
      <c r="S1746" s="14"/>
      <c r="T1746" s="4"/>
      <c r="U1746" s="29"/>
      <c r="V1746" s="10"/>
      <c r="W1746" s="10"/>
      <c r="X1746" s="10"/>
      <c r="Y1746" s="27"/>
      <c r="Z1746" s="3"/>
      <c r="AA1746" s="1"/>
      <c r="AB1746" s="10"/>
      <c r="AC1746" s="3"/>
      <c r="AD1746" s="3"/>
      <c r="AE1746" s="3"/>
      <c r="AF1746" s="10"/>
      <c r="AG1746" s="11"/>
      <c r="AH1746" s="10"/>
      <c r="AI1746" s="10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  <c r="EA1746" s="1"/>
      <c r="EB1746" s="1"/>
      <c r="EC1746" s="1"/>
      <c r="ED1746" s="1"/>
      <c r="EE1746" s="1"/>
      <c r="EF1746" s="1"/>
      <c r="EG1746" s="1"/>
      <c r="EH1746" s="1"/>
      <c r="EI1746" s="1"/>
      <c r="EJ1746" s="1"/>
      <c r="EK1746" s="1"/>
      <c r="EL1746" s="1"/>
      <c r="EM1746" s="1"/>
      <c r="EN1746" s="1"/>
      <c r="EO1746" s="1"/>
      <c r="EP1746" s="1"/>
      <c r="EQ1746" s="1"/>
      <c r="ER1746" s="1"/>
      <c r="ES1746" s="1"/>
      <c r="ET1746" s="1"/>
      <c r="EU1746" s="1"/>
      <c r="EV1746" s="1"/>
      <c r="EW1746" s="1"/>
      <c r="EX1746" s="1"/>
      <c r="EY1746" s="1"/>
    </row>
    <row r="1747" spans="1:155" x14ac:dyDescent="0.15">
      <c r="A1747" s="115"/>
      <c r="B1747" s="116"/>
      <c r="C1747" s="7"/>
      <c r="D1747" s="95"/>
      <c r="E1747" s="93"/>
      <c r="F1747" s="14"/>
      <c r="G1747" s="14"/>
      <c r="H1747" s="14"/>
      <c r="I1747" s="14"/>
      <c r="J1747" s="13"/>
      <c r="K1747" s="29"/>
      <c r="L1747" s="2"/>
      <c r="M1747" s="17"/>
      <c r="N1747" s="12"/>
      <c r="O1747" s="12"/>
      <c r="P1747" s="17"/>
      <c r="Q1747" s="14"/>
      <c r="R1747" s="20"/>
      <c r="S1747" s="14"/>
      <c r="T1747" s="4"/>
      <c r="U1747" s="29"/>
      <c r="V1747" s="10"/>
      <c r="W1747" s="10"/>
      <c r="X1747" s="10"/>
      <c r="Y1747" s="27"/>
      <c r="Z1747" s="3"/>
      <c r="AA1747" s="1"/>
      <c r="AB1747" s="10"/>
      <c r="AC1747" s="3"/>
      <c r="AD1747" s="3"/>
      <c r="AE1747" s="3"/>
      <c r="AF1747" s="10"/>
      <c r="AG1747" s="11"/>
      <c r="AH1747" s="10"/>
      <c r="AI1747" s="10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  <c r="EA1747" s="1"/>
      <c r="EB1747" s="1"/>
      <c r="EC1747" s="1"/>
      <c r="ED1747" s="1"/>
      <c r="EE1747" s="1"/>
      <c r="EF1747" s="1"/>
      <c r="EG1747" s="1"/>
      <c r="EH1747" s="1"/>
      <c r="EI1747" s="1"/>
      <c r="EJ1747" s="1"/>
      <c r="EK1747" s="1"/>
      <c r="EL1747" s="1"/>
      <c r="EM1747" s="1"/>
      <c r="EN1747" s="1"/>
      <c r="EO1747" s="1"/>
      <c r="EP1747" s="1"/>
      <c r="EQ1747" s="1"/>
      <c r="ER1747" s="1"/>
      <c r="ES1747" s="1"/>
      <c r="ET1747" s="1"/>
      <c r="EU1747" s="1"/>
      <c r="EV1747" s="1"/>
      <c r="EW1747" s="1"/>
      <c r="EX1747" s="1"/>
      <c r="EY1747" s="1"/>
    </row>
    <row r="1748" spans="1:155" x14ac:dyDescent="0.15">
      <c r="A1748" s="115"/>
      <c r="B1748" s="116"/>
      <c r="C1748" s="7"/>
      <c r="D1748" s="95"/>
      <c r="E1748" s="93"/>
      <c r="F1748" s="14"/>
      <c r="G1748" s="14"/>
      <c r="H1748" s="14"/>
      <c r="I1748" s="14"/>
      <c r="J1748" s="13"/>
      <c r="K1748" s="29"/>
      <c r="L1748" s="2"/>
      <c r="M1748" s="17"/>
      <c r="N1748" s="12"/>
      <c r="O1748" s="12"/>
      <c r="P1748" s="17"/>
      <c r="Q1748" s="14"/>
      <c r="R1748" s="20"/>
      <c r="S1748" s="14"/>
      <c r="T1748" s="4"/>
      <c r="U1748" s="29"/>
      <c r="V1748" s="10"/>
      <c r="W1748" s="10"/>
      <c r="X1748" s="10"/>
      <c r="Y1748" s="27"/>
      <c r="Z1748" s="3"/>
      <c r="AA1748" s="1"/>
      <c r="AB1748" s="10"/>
      <c r="AC1748" s="3"/>
      <c r="AD1748" s="3"/>
      <c r="AE1748" s="3"/>
      <c r="AF1748" s="10"/>
      <c r="AG1748" s="11"/>
      <c r="AH1748" s="10"/>
      <c r="AI1748" s="10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  <c r="EA1748" s="1"/>
      <c r="EB1748" s="1"/>
      <c r="EC1748" s="1"/>
      <c r="ED1748" s="1"/>
      <c r="EE1748" s="1"/>
      <c r="EF1748" s="1"/>
      <c r="EG1748" s="1"/>
      <c r="EH1748" s="1"/>
      <c r="EI1748" s="1"/>
      <c r="EJ1748" s="1"/>
      <c r="EK1748" s="1"/>
      <c r="EL1748" s="1"/>
      <c r="EM1748" s="1"/>
      <c r="EN1748" s="1"/>
      <c r="EO1748" s="1"/>
      <c r="EP1748" s="1"/>
      <c r="EQ1748" s="1"/>
      <c r="ER1748" s="1"/>
      <c r="ES1748" s="1"/>
      <c r="ET1748" s="1"/>
      <c r="EU1748" s="1"/>
      <c r="EV1748" s="1"/>
      <c r="EW1748" s="1"/>
      <c r="EX1748" s="1"/>
      <c r="EY1748" s="1"/>
    </row>
    <row r="1749" spans="1:155" x14ac:dyDescent="0.15">
      <c r="A1749" s="115"/>
      <c r="B1749" s="116"/>
      <c r="C1749" s="7"/>
      <c r="D1749" s="95"/>
      <c r="E1749" s="93"/>
      <c r="F1749" s="14"/>
      <c r="G1749" s="14"/>
      <c r="H1749" s="14"/>
      <c r="I1749" s="14"/>
      <c r="J1749" s="13"/>
      <c r="K1749" s="29"/>
      <c r="L1749" s="2"/>
      <c r="M1749" s="17"/>
      <c r="N1749" s="12"/>
      <c r="O1749" s="12"/>
      <c r="P1749" s="17"/>
      <c r="Q1749" s="14"/>
      <c r="R1749" s="20"/>
      <c r="S1749" s="14"/>
      <c r="T1749" s="4"/>
      <c r="U1749" s="29"/>
      <c r="V1749" s="10"/>
      <c r="W1749" s="10"/>
      <c r="X1749" s="10"/>
      <c r="Y1749" s="27"/>
      <c r="Z1749" s="3"/>
      <c r="AA1749" s="1"/>
      <c r="AB1749" s="10"/>
      <c r="AC1749" s="3"/>
      <c r="AD1749" s="3"/>
      <c r="AE1749" s="3"/>
      <c r="AF1749" s="10"/>
      <c r="AG1749" s="11"/>
      <c r="AH1749" s="10"/>
      <c r="AI1749" s="10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  <c r="EA1749" s="1"/>
      <c r="EB1749" s="1"/>
      <c r="EC1749" s="1"/>
      <c r="ED1749" s="1"/>
      <c r="EE1749" s="1"/>
      <c r="EF1749" s="1"/>
      <c r="EG1749" s="1"/>
      <c r="EH1749" s="1"/>
      <c r="EI1749" s="1"/>
      <c r="EJ1749" s="1"/>
      <c r="EK1749" s="1"/>
      <c r="EL1749" s="1"/>
      <c r="EM1749" s="1"/>
      <c r="EN1749" s="1"/>
      <c r="EO1749" s="1"/>
      <c r="EP1749" s="1"/>
      <c r="EQ1749" s="1"/>
      <c r="ER1749" s="1"/>
      <c r="ES1749" s="1"/>
      <c r="ET1749" s="1"/>
      <c r="EU1749" s="1"/>
      <c r="EV1749" s="1"/>
      <c r="EW1749" s="1"/>
      <c r="EX1749" s="1"/>
      <c r="EY1749" s="1"/>
    </row>
    <row r="1750" spans="1:155" x14ac:dyDescent="0.15">
      <c r="A1750" s="115"/>
      <c r="B1750" s="116"/>
      <c r="C1750" s="7"/>
      <c r="D1750" s="95"/>
      <c r="E1750" s="93"/>
      <c r="F1750" s="14"/>
      <c r="G1750" s="14"/>
      <c r="H1750" s="14"/>
      <c r="I1750" s="14"/>
      <c r="J1750" s="13"/>
      <c r="K1750" s="29"/>
      <c r="L1750" s="2"/>
      <c r="M1750" s="17"/>
      <c r="N1750" s="12"/>
      <c r="O1750" s="12"/>
      <c r="P1750" s="17"/>
      <c r="Q1750" s="14"/>
      <c r="R1750" s="20"/>
      <c r="S1750" s="14"/>
      <c r="T1750" s="4"/>
      <c r="U1750" s="29"/>
      <c r="V1750" s="10"/>
      <c r="W1750" s="10"/>
      <c r="X1750" s="10"/>
      <c r="Y1750" s="27"/>
      <c r="Z1750" s="3"/>
      <c r="AA1750" s="1"/>
      <c r="AB1750" s="10"/>
      <c r="AC1750" s="3"/>
      <c r="AD1750" s="3"/>
      <c r="AE1750" s="3"/>
      <c r="AF1750" s="10"/>
      <c r="AG1750" s="11"/>
      <c r="AH1750" s="10"/>
      <c r="AI1750" s="10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  <c r="EA1750" s="1"/>
      <c r="EB1750" s="1"/>
      <c r="EC1750" s="1"/>
      <c r="ED1750" s="1"/>
      <c r="EE1750" s="1"/>
      <c r="EF1750" s="1"/>
      <c r="EG1750" s="1"/>
      <c r="EH1750" s="1"/>
      <c r="EI1750" s="1"/>
      <c r="EJ1750" s="1"/>
      <c r="EK1750" s="1"/>
      <c r="EL1750" s="1"/>
      <c r="EM1750" s="1"/>
      <c r="EN1750" s="1"/>
      <c r="EO1750" s="1"/>
      <c r="EP1750" s="1"/>
      <c r="EQ1750" s="1"/>
      <c r="ER1750" s="1"/>
      <c r="ES1750" s="1"/>
      <c r="ET1750" s="1"/>
      <c r="EU1750" s="1"/>
      <c r="EV1750" s="1"/>
      <c r="EW1750" s="1"/>
      <c r="EX1750" s="1"/>
      <c r="EY1750" s="1"/>
    </row>
    <row r="1751" spans="1:155" x14ac:dyDescent="0.15">
      <c r="A1751" s="115"/>
      <c r="B1751" s="116"/>
      <c r="C1751" s="7"/>
      <c r="D1751" s="95"/>
      <c r="E1751" s="93"/>
      <c r="F1751" s="14"/>
      <c r="G1751" s="14"/>
      <c r="H1751" s="14"/>
      <c r="I1751" s="14"/>
      <c r="J1751" s="13"/>
      <c r="K1751" s="29"/>
      <c r="L1751" s="2"/>
      <c r="M1751" s="17"/>
      <c r="N1751" s="12"/>
      <c r="O1751" s="12"/>
      <c r="P1751" s="17"/>
      <c r="Q1751" s="14"/>
      <c r="R1751" s="20"/>
      <c r="S1751" s="14"/>
      <c r="T1751" s="4"/>
      <c r="U1751" s="29"/>
      <c r="V1751" s="10"/>
      <c r="W1751" s="10"/>
      <c r="X1751" s="10"/>
      <c r="Y1751" s="27"/>
      <c r="Z1751" s="3"/>
      <c r="AA1751" s="1"/>
      <c r="AB1751" s="10"/>
      <c r="AC1751" s="3"/>
      <c r="AD1751" s="3"/>
      <c r="AE1751" s="3"/>
      <c r="AF1751" s="10"/>
      <c r="AG1751" s="11"/>
      <c r="AH1751" s="10"/>
      <c r="AI1751" s="10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  <c r="EA1751" s="1"/>
      <c r="EB1751" s="1"/>
      <c r="EC1751" s="1"/>
      <c r="ED1751" s="1"/>
      <c r="EE1751" s="1"/>
      <c r="EF1751" s="1"/>
      <c r="EG1751" s="1"/>
      <c r="EH1751" s="1"/>
      <c r="EI1751" s="1"/>
      <c r="EJ1751" s="1"/>
      <c r="EK1751" s="1"/>
      <c r="EL1751" s="1"/>
      <c r="EM1751" s="1"/>
      <c r="EN1751" s="1"/>
      <c r="EO1751" s="1"/>
      <c r="EP1751" s="1"/>
      <c r="EQ1751" s="1"/>
      <c r="ER1751" s="1"/>
      <c r="ES1751" s="1"/>
      <c r="ET1751" s="1"/>
      <c r="EU1751" s="1"/>
      <c r="EV1751" s="1"/>
      <c r="EW1751" s="1"/>
      <c r="EX1751" s="1"/>
      <c r="EY1751" s="1"/>
    </row>
    <row r="1752" spans="1:155" x14ac:dyDescent="0.15">
      <c r="A1752" s="115"/>
      <c r="B1752" s="116"/>
      <c r="C1752" s="7"/>
      <c r="D1752" s="95"/>
      <c r="E1752" s="93"/>
      <c r="F1752" s="14"/>
      <c r="G1752" s="14"/>
      <c r="H1752" s="14"/>
      <c r="I1752" s="14"/>
      <c r="J1752" s="13"/>
      <c r="K1752" s="29"/>
      <c r="L1752" s="2"/>
      <c r="M1752" s="17"/>
      <c r="N1752" s="12"/>
      <c r="O1752" s="12"/>
      <c r="P1752" s="17"/>
      <c r="Q1752" s="14"/>
      <c r="R1752" s="20"/>
      <c r="S1752" s="14"/>
      <c r="T1752" s="4"/>
      <c r="U1752" s="29"/>
      <c r="V1752" s="10"/>
      <c r="W1752" s="10"/>
      <c r="X1752" s="10"/>
      <c r="Y1752" s="27"/>
      <c r="Z1752" s="3"/>
      <c r="AA1752" s="1"/>
      <c r="AB1752" s="10"/>
      <c r="AC1752" s="3"/>
      <c r="AD1752" s="3"/>
      <c r="AE1752" s="3"/>
      <c r="AF1752" s="10"/>
      <c r="AG1752" s="11"/>
      <c r="AH1752" s="10"/>
      <c r="AI1752" s="10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  <c r="EA1752" s="1"/>
      <c r="EB1752" s="1"/>
      <c r="EC1752" s="1"/>
      <c r="ED1752" s="1"/>
      <c r="EE1752" s="1"/>
      <c r="EF1752" s="1"/>
      <c r="EG1752" s="1"/>
      <c r="EH1752" s="1"/>
      <c r="EI1752" s="1"/>
      <c r="EJ1752" s="1"/>
      <c r="EK1752" s="1"/>
      <c r="EL1752" s="1"/>
      <c r="EM1752" s="1"/>
      <c r="EN1752" s="1"/>
      <c r="EO1752" s="1"/>
      <c r="EP1752" s="1"/>
      <c r="EQ1752" s="1"/>
      <c r="ER1752" s="1"/>
      <c r="ES1752" s="1"/>
      <c r="ET1752" s="1"/>
      <c r="EU1752" s="1"/>
      <c r="EV1752" s="1"/>
      <c r="EW1752" s="1"/>
      <c r="EX1752" s="1"/>
      <c r="EY1752" s="1"/>
    </row>
    <row r="1753" spans="1:155" x14ac:dyDescent="0.15">
      <c r="A1753" s="115"/>
      <c r="B1753" s="116"/>
      <c r="C1753" s="7"/>
      <c r="D1753" s="95"/>
      <c r="E1753" s="93"/>
      <c r="F1753" s="14"/>
      <c r="G1753" s="14"/>
      <c r="H1753" s="14"/>
      <c r="I1753" s="14"/>
      <c r="J1753" s="13"/>
      <c r="K1753" s="29"/>
      <c r="L1753" s="2"/>
      <c r="M1753" s="17"/>
      <c r="N1753" s="12"/>
      <c r="O1753" s="12"/>
      <c r="P1753" s="17"/>
      <c r="Q1753" s="14"/>
      <c r="R1753" s="20"/>
      <c r="S1753" s="14"/>
      <c r="T1753" s="4"/>
      <c r="U1753" s="29"/>
      <c r="V1753" s="10"/>
      <c r="W1753" s="10"/>
      <c r="X1753" s="10"/>
      <c r="Y1753" s="27"/>
      <c r="Z1753" s="3"/>
      <c r="AA1753" s="1"/>
      <c r="AB1753" s="10"/>
      <c r="AC1753" s="3"/>
      <c r="AD1753" s="3"/>
      <c r="AE1753" s="3"/>
      <c r="AF1753" s="10"/>
      <c r="AG1753" s="11"/>
      <c r="AH1753" s="10"/>
      <c r="AI1753" s="10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  <c r="EA1753" s="1"/>
      <c r="EB1753" s="1"/>
      <c r="EC1753" s="1"/>
      <c r="ED1753" s="1"/>
      <c r="EE1753" s="1"/>
      <c r="EF1753" s="1"/>
      <c r="EG1753" s="1"/>
      <c r="EH1753" s="1"/>
      <c r="EI1753" s="1"/>
      <c r="EJ1753" s="1"/>
      <c r="EK1753" s="1"/>
      <c r="EL1753" s="1"/>
      <c r="EM1753" s="1"/>
      <c r="EN1753" s="1"/>
      <c r="EO1753" s="1"/>
      <c r="EP1753" s="1"/>
      <c r="EQ1753" s="1"/>
      <c r="ER1753" s="1"/>
      <c r="ES1753" s="1"/>
      <c r="ET1753" s="1"/>
      <c r="EU1753" s="1"/>
      <c r="EV1753" s="1"/>
      <c r="EW1753" s="1"/>
      <c r="EX1753" s="1"/>
      <c r="EY1753" s="1"/>
    </row>
    <row r="1754" spans="1:155" x14ac:dyDescent="0.15">
      <c r="A1754" s="115"/>
      <c r="B1754" s="116"/>
      <c r="C1754" s="7"/>
      <c r="D1754" s="95"/>
      <c r="E1754" s="93"/>
      <c r="F1754" s="14"/>
      <c r="G1754" s="14"/>
      <c r="H1754" s="14"/>
      <c r="I1754" s="14"/>
      <c r="J1754" s="13"/>
      <c r="K1754" s="29"/>
      <c r="L1754" s="2"/>
      <c r="M1754" s="17"/>
      <c r="N1754" s="12"/>
      <c r="O1754" s="12"/>
      <c r="P1754" s="17"/>
      <c r="Q1754" s="14"/>
      <c r="R1754" s="20"/>
      <c r="S1754" s="14"/>
      <c r="T1754" s="4"/>
      <c r="U1754" s="29"/>
      <c r="V1754" s="10"/>
      <c r="W1754" s="10"/>
      <c r="X1754" s="10"/>
      <c r="Y1754" s="27"/>
      <c r="Z1754" s="3"/>
      <c r="AA1754" s="1"/>
      <c r="AB1754" s="10"/>
      <c r="AC1754" s="3"/>
      <c r="AD1754" s="3"/>
      <c r="AE1754" s="3"/>
      <c r="AF1754" s="10"/>
      <c r="AG1754" s="11"/>
      <c r="AH1754" s="10"/>
      <c r="AI1754" s="10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  <c r="EA1754" s="1"/>
      <c r="EB1754" s="1"/>
      <c r="EC1754" s="1"/>
      <c r="ED1754" s="1"/>
      <c r="EE1754" s="1"/>
      <c r="EF1754" s="1"/>
      <c r="EG1754" s="1"/>
      <c r="EH1754" s="1"/>
      <c r="EI1754" s="1"/>
      <c r="EJ1754" s="1"/>
      <c r="EK1754" s="1"/>
      <c r="EL1754" s="1"/>
      <c r="EM1754" s="1"/>
      <c r="EN1754" s="1"/>
      <c r="EO1754" s="1"/>
      <c r="EP1754" s="1"/>
      <c r="EQ1754" s="1"/>
      <c r="ER1754" s="1"/>
      <c r="ES1754" s="1"/>
      <c r="ET1754" s="1"/>
      <c r="EU1754" s="1"/>
      <c r="EV1754" s="1"/>
      <c r="EW1754" s="1"/>
      <c r="EX1754" s="1"/>
      <c r="EY1754" s="1"/>
    </row>
    <row r="1755" spans="1:155" x14ac:dyDescent="0.15">
      <c r="A1755" s="115"/>
      <c r="B1755" s="116"/>
      <c r="C1755" s="7"/>
      <c r="D1755" s="95"/>
      <c r="E1755" s="93"/>
      <c r="F1755" s="14"/>
      <c r="G1755" s="14"/>
      <c r="H1755" s="14"/>
      <c r="I1755" s="14"/>
      <c r="J1755" s="13"/>
      <c r="K1755" s="29"/>
      <c r="L1755" s="2"/>
      <c r="M1755" s="17"/>
      <c r="N1755" s="12"/>
      <c r="O1755" s="12"/>
      <c r="P1755" s="17"/>
      <c r="Q1755" s="14"/>
      <c r="R1755" s="20"/>
      <c r="S1755" s="14"/>
      <c r="T1755" s="4"/>
      <c r="U1755" s="29"/>
      <c r="V1755" s="10"/>
      <c r="W1755" s="10"/>
      <c r="X1755" s="10"/>
      <c r="Y1755" s="27"/>
      <c r="Z1755" s="3"/>
      <c r="AA1755" s="1"/>
      <c r="AB1755" s="10"/>
      <c r="AC1755" s="3"/>
      <c r="AD1755" s="3"/>
      <c r="AE1755" s="3"/>
      <c r="AF1755" s="10"/>
      <c r="AG1755" s="11"/>
      <c r="AH1755" s="10"/>
      <c r="AI1755" s="10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  <c r="EA1755" s="1"/>
      <c r="EB1755" s="1"/>
      <c r="EC1755" s="1"/>
      <c r="ED1755" s="1"/>
      <c r="EE1755" s="1"/>
      <c r="EF1755" s="1"/>
      <c r="EG1755" s="1"/>
      <c r="EH1755" s="1"/>
      <c r="EI1755" s="1"/>
      <c r="EJ1755" s="1"/>
      <c r="EK1755" s="1"/>
      <c r="EL1755" s="1"/>
      <c r="EM1755" s="1"/>
      <c r="EN1755" s="1"/>
      <c r="EO1755" s="1"/>
      <c r="EP1755" s="1"/>
      <c r="EQ1755" s="1"/>
      <c r="ER1755" s="1"/>
      <c r="ES1755" s="1"/>
      <c r="ET1755" s="1"/>
      <c r="EU1755" s="1"/>
      <c r="EV1755" s="1"/>
      <c r="EW1755" s="1"/>
      <c r="EX1755" s="1"/>
      <c r="EY1755" s="1"/>
    </row>
    <row r="1756" spans="1:155" x14ac:dyDescent="0.15">
      <c r="A1756" s="115"/>
      <c r="B1756" s="116"/>
      <c r="C1756" s="7"/>
      <c r="D1756" s="95"/>
      <c r="E1756" s="93"/>
      <c r="F1756" s="14"/>
      <c r="G1756" s="14"/>
      <c r="H1756" s="14"/>
      <c r="I1756" s="14"/>
      <c r="J1756" s="13"/>
      <c r="K1756" s="29"/>
      <c r="L1756" s="2"/>
      <c r="M1756" s="17"/>
      <c r="N1756" s="12"/>
      <c r="O1756" s="12"/>
      <c r="P1756" s="17"/>
      <c r="Q1756" s="14"/>
      <c r="R1756" s="20"/>
      <c r="S1756" s="14"/>
      <c r="T1756" s="4"/>
      <c r="U1756" s="29"/>
      <c r="V1756" s="10"/>
      <c r="W1756" s="10"/>
      <c r="X1756" s="10"/>
      <c r="Y1756" s="27"/>
      <c r="Z1756" s="3"/>
      <c r="AA1756" s="1"/>
      <c r="AB1756" s="10"/>
      <c r="AC1756" s="3"/>
      <c r="AD1756" s="3"/>
      <c r="AE1756" s="3"/>
      <c r="AF1756" s="10"/>
      <c r="AG1756" s="11"/>
      <c r="AH1756" s="10"/>
      <c r="AI1756" s="10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  <c r="EA1756" s="1"/>
      <c r="EB1756" s="1"/>
      <c r="EC1756" s="1"/>
      <c r="ED1756" s="1"/>
      <c r="EE1756" s="1"/>
      <c r="EF1756" s="1"/>
      <c r="EG1756" s="1"/>
      <c r="EH1756" s="1"/>
      <c r="EI1756" s="1"/>
      <c r="EJ1756" s="1"/>
      <c r="EK1756" s="1"/>
      <c r="EL1756" s="1"/>
      <c r="EM1756" s="1"/>
      <c r="EN1756" s="1"/>
      <c r="EO1756" s="1"/>
      <c r="EP1756" s="1"/>
      <c r="EQ1756" s="1"/>
      <c r="ER1756" s="1"/>
      <c r="ES1756" s="1"/>
      <c r="ET1756" s="1"/>
      <c r="EU1756" s="1"/>
      <c r="EV1756" s="1"/>
      <c r="EW1756" s="1"/>
      <c r="EX1756" s="1"/>
      <c r="EY1756" s="1"/>
    </row>
    <row r="1757" spans="1:155" x14ac:dyDescent="0.15">
      <c r="A1757" s="115"/>
      <c r="B1757" s="116"/>
      <c r="C1757" s="7"/>
      <c r="D1757" s="95"/>
      <c r="E1757" s="93"/>
      <c r="F1757" s="14"/>
      <c r="G1757" s="14"/>
      <c r="H1757" s="14"/>
      <c r="I1757" s="14"/>
      <c r="J1757" s="13"/>
      <c r="K1757" s="29"/>
      <c r="L1757" s="2"/>
      <c r="M1757" s="17"/>
      <c r="N1757" s="12"/>
      <c r="O1757" s="12"/>
      <c r="P1757" s="17"/>
      <c r="Q1757" s="14"/>
      <c r="R1757" s="20"/>
      <c r="S1757" s="14"/>
      <c r="T1757" s="4"/>
      <c r="U1757" s="29"/>
      <c r="V1757" s="10"/>
      <c r="W1757" s="10"/>
      <c r="X1757" s="10"/>
      <c r="Y1757" s="27"/>
      <c r="Z1757" s="3"/>
      <c r="AA1757" s="1"/>
      <c r="AB1757" s="10"/>
      <c r="AC1757" s="3"/>
      <c r="AD1757" s="3"/>
      <c r="AE1757" s="3"/>
      <c r="AF1757" s="10"/>
      <c r="AG1757" s="11"/>
      <c r="AH1757" s="10"/>
      <c r="AI1757" s="10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  <c r="EA1757" s="1"/>
      <c r="EB1757" s="1"/>
      <c r="EC1757" s="1"/>
      <c r="ED1757" s="1"/>
      <c r="EE1757" s="1"/>
      <c r="EF1757" s="1"/>
      <c r="EG1757" s="1"/>
      <c r="EH1757" s="1"/>
      <c r="EI1757" s="1"/>
      <c r="EJ1757" s="1"/>
      <c r="EK1757" s="1"/>
      <c r="EL1757" s="1"/>
      <c r="EM1757" s="1"/>
      <c r="EN1757" s="1"/>
      <c r="EO1757" s="1"/>
      <c r="EP1757" s="1"/>
      <c r="EQ1757" s="1"/>
      <c r="ER1757" s="1"/>
      <c r="ES1757" s="1"/>
      <c r="ET1757" s="1"/>
      <c r="EU1757" s="1"/>
      <c r="EV1757" s="1"/>
      <c r="EW1757" s="1"/>
      <c r="EX1757" s="1"/>
      <c r="EY1757" s="1"/>
    </row>
    <row r="1758" spans="1:155" x14ac:dyDescent="0.15">
      <c r="A1758" s="115"/>
      <c r="B1758" s="116"/>
      <c r="C1758" s="7"/>
      <c r="D1758" s="95"/>
      <c r="E1758" s="93"/>
      <c r="F1758" s="14"/>
      <c r="G1758" s="14"/>
      <c r="H1758" s="14"/>
      <c r="I1758" s="14"/>
      <c r="J1758" s="13"/>
      <c r="K1758" s="29"/>
      <c r="L1758" s="2"/>
      <c r="M1758" s="17"/>
      <c r="N1758" s="12"/>
      <c r="O1758" s="12"/>
      <c r="P1758" s="17"/>
      <c r="Q1758" s="14"/>
      <c r="R1758" s="20"/>
      <c r="S1758" s="14"/>
      <c r="T1758" s="4"/>
      <c r="U1758" s="29"/>
      <c r="V1758" s="10"/>
      <c r="W1758" s="10"/>
      <c r="X1758" s="10"/>
      <c r="Y1758" s="27"/>
      <c r="Z1758" s="3"/>
      <c r="AA1758" s="1"/>
      <c r="AB1758" s="10"/>
      <c r="AC1758" s="3"/>
      <c r="AD1758" s="3"/>
      <c r="AE1758" s="3"/>
      <c r="AF1758" s="10"/>
      <c r="AG1758" s="11"/>
      <c r="AH1758" s="10"/>
      <c r="AI1758" s="10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  <c r="EA1758" s="1"/>
      <c r="EB1758" s="1"/>
      <c r="EC1758" s="1"/>
      <c r="ED1758" s="1"/>
      <c r="EE1758" s="1"/>
      <c r="EF1758" s="1"/>
      <c r="EG1758" s="1"/>
      <c r="EH1758" s="1"/>
      <c r="EI1758" s="1"/>
      <c r="EJ1758" s="1"/>
      <c r="EK1758" s="1"/>
      <c r="EL1758" s="1"/>
      <c r="EM1758" s="1"/>
      <c r="EN1758" s="1"/>
      <c r="EO1758" s="1"/>
      <c r="EP1758" s="1"/>
      <c r="EQ1758" s="1"/>
      <c r="ER1758" s="1"/>
      <c r="ES1758" s="1"/>
      <c r="ET1758" s="1"/>
      <c r="EU1758" s="1"/>
      <c r="EV1758" s="1"/>
      <c r="EW1758" s="1"/>
      <c r="EX1758" s="1"/>
      <c r="EY1758" s="1"/>
    </row>
    <row r="1759" spans="1:155" x14ac:dyDescent="0.15">
      <c r="A1759" s="115"/>
      <c r="B1759" s="116"/>
      <c r="C1759" s="7"/>
      <c r="D1759" s="95"/>
      <c r="E1759" s="93"/>
      <c r="F1759" s="14"/>
      <c r="G1759" s="14"/>
      <c r="H1759" s="14"/>
      <c r="I1759" s="14"/>
      <c r="J1759" s="13"/>
      <c r="K1759" s="29"/>
      <c r="L1759" s="2"/>
      <c r="M1759" s="17"/>
      <c r="N1759" s="12"/>
      <c r="O1759" s="12"/>
      <c r="P1759" s="17"/>
      <c r="Q1759" s="14"/>
      <c r="R1759" s="20"/>
      <c r="S1759" s="14"/>
      <c r="T1759" s="4"/>
      <c r="U1759" s="29"/>
      <c r="V1759" s="10"/>
      <c r="W1759" s="10"/>
      <c r="X1759" s="10"/>
      <c r="Y1759" s="27"/>
      <c r="Z1759" s="3"/>
      <c r="AA1759" s="1"/>
      <c r="AB1759" s="10"/>
      <c r="AC1759" s="3"/>
      <c r="AD1759" s="3"/>
      <c r="AE1759" s="3"/>
      <c r="AF1759" s="10"/>
      <c r="AG1759" s="11"/>
      <c r="AH1759" s="10"/>
      <c r="AI1759" s="10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  <c r="EA1759" s="1"/>
      <c r="EB1759" s="1"/>
      <c r="EC1759" s="1"/>
      <c r="ED1759" s="1"/>
      <c r="EE1759" s="1"/>
      <c r="EF1759" s="1"/>
      <c r="EG1759" s="1"/>
      <c r="EH1759" s="1"/>
      <c r="EI1759" s="1"/>
      <c r="EJ1759" s="1"/>
      <c r="EK1759" s="1"/>
      <c r="EL1759" s="1"/>
      <c r="EM1759" s="1"/>
      <c r="EN1759" s="1"/>
      <c r="EO1759" s="1"/>
      <c r="EP1759" s="1"/>
      <c r="EQ1759" s="1"/>
      <c r="ER1759" s="1"/>
      <c r="ES1759" s="1"/>
      <c r="ET1759" s="1"/>
      <c r="EU1759" s="1"/>
      <c r="EV1759" s="1"/>
      <c r="EW1759" s="1"/>
      <c r="EX1759" s="1"/>
      <c r="EY1759" s="1"/>
    </row>
    <row r="1760" spans="1:155" x14ac:dyDescent="0.15">
      <c r="A1760" s="115"/>
      <c r="B1760" s="116"/>
      <c r="C1760" s="7"/>
      <c r="D1760" s="95"/>
      <c r="E1760" s="93"/>
      <c r="F1760" s="14"/>
      <c r="G1760" s="14"/>
      <c r="H1760" s="14"/>
      <c r="I1760" s="14"/>
      <c r="J1760" s="13"/>
      <c r="K1760" s="29"/>
      <c r="L1760" s="2"/>
      <c r="M1760" s="17"/>
      <c r="N1760" s="12"/>
      <c r="O1760" s="12"/>
      <c r="P1760" s="17"/>
      <c r="Q1760" s="14"/>
      <c r="R1760" s="20"/>
      <c r="S1760" s="14"/>
      <c r="T1760" s="4"/>
      <c r="U1760" s="29"/>
      <c r="V1760" s="10"/>
      <c r="W1760" s="10"/>
      <c r="X1760" s="10"/>
      <c r="Y1760" s="27"/>
      <c r="Z1760" s="3"/>
      <c r="AA1760" s="1"/>
      <c r="AB1760" s="10"/>
      <c r="AC1760" s="3"/>
      <c r="AD1760" s="3"/>
      <c r="AE1760" s="3"/>
      <c r="AF1760" s="10"/>
      <c r="AG1760" s="11"/>
      <c r="AH1760" s="10"/>
      <c r="AI1760" s="10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  <c r="EA1760" s="1"/>
      <c r="EB1760" s="1"/>
      <c r="EC1760" s="1"/>
      <c r="ED1760" s="1"/>
      <c r="EE1760" s="1"/>
      <c r="EF1760" s="1"/>
      <c r="EG1760" s="1"/>
      <c r="EH1760" s="1"/>
      <c r="EI1760" s="1"/>
      <c r="EJ1760" s="1"/>
      <c r="EK1760" s="1"/>
      <c r="EL1760" s="1"/>
      <c r="EM1760" s="1"/>
      <c r="EN1760" s="1"/>
      <c r="EO1760" s="1"/>
      <c r="EP1760" s="1"/>
      <c r="EQ1760" s="1"/>
      <c r="ER1760" s="1"/>
      <c r="ES1760" s="1"/>
      <c r="ET1760" s="1"/>
      <c r="EU1760" s="1"/>
      <c r="EV1760" s="1"/>
      <c r="EW1760" s="1"/>
      <c r="EX1760" s="1"/>
      <c r="EY1760" s="1"/>
    </row>
    <row r="1761" spans="1:155" x14ac:dyDescent="0.15">
      <c r="A1761" s="115"/>
      <c r="B1761" s="116"/>
      <c r="C1761" s="7"/>
      <c r="D1761" s="95"/>
      <c r="E1761" s="93"/>
      <c r="F1761" s="14"/>
      <c r="G1761" s="14"/>
      <c r="H1761" s="14"/>
      <c r="I1761" s="14"/>
      <c r="J1761" s="13"/>
      <c r="K1761" s="29"/>
      <c r="L1761" s="2"/>
      <c r="M1761" s="17"/>
      <c r="N1761" s="12"/>
      <c r="O1761" s="12"/>
      <c r="P1761" s="17"/>
      <c r="Q1761" s="14"/>
      <c r="R1761" s="20"/>
      <c r="S1761" s="14"/>
      <c r="T1761" s="4"/>
      <c r="U1761" s="29"/>
      <c r="V1761" s="10"/>
      <c r="W1761" s="10"/>
      <c r="X1761" s="10"/>
      <c r="Y1761" s="27"/>
      <c r="Z1761" s="3"/>
      <c r="AA1761" s="1"/>
      <c r="AB1761" s="10"/>
      <c r="AC1761" s="3"/>
      <c r="AD1761" s="3"/>
      <c r="AE1761" s="3"/>
      <c r="AF1761" s="10"/>
      <c r="AG1761" s="11"/>
      <c r="AH1761" s="10"/>
      <c r="AI1761" s="10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  <c r="EA1761" s="1"/>
      <c r="EB1761" s="1"/>
      <c r="EC1761" s="1"/>
      <c r="ED1761" s="1"/>
      <c r="EE1761" s="1"/>
      <c r="EF1761" s="1"/>
      <c r="EG1761" s="1"/>
      <c r="EH1761" s="1"/>
      <c r="EI1761" s="1"/>
      <c r="EJ1761" s="1"/>
      <c r="EK1761" s="1"/>
      <c r="EL1761" s="1"/>
      <c r="EM1761" s="1"/>
      <c r="EN1761" s="1"/>
      <c r="EO1761" s="1"/>
      <c r="EP1761" s="1"/>
      <c r="EQ1761" s="1"/>
      <c r="ER1761" s="1"/>
      <c r="ES1761" s="1"/>
      <c r="ET1761" s="1"/>
      <c r="EU1761" s="1"/>
      <c r="EV1761" s="1"/>
      <c r="EW1761" s="1"/>
      <c r="EX1761" s="1"/>
      <c r="EY1761" s="1"/>
    </row>
    <row r="1762" spans="1:155" x14ac:dyDescent="0.15">
      <c r="A1762" s="115"/>
      <c r="B1762" s="116"/>
      <c r="C1762" s="7"/>
      <c r="D1762" s="95"/>
      <c r="E1762" s="93"/>
      <c r="F1762" s="14"/>
      <c r="G1762" s="14"/>
      <c r="H1762" s="14"/>
      <c r="I1762" s="14"/>
      <c r="J1762" s="13"/>
      <c r="K1762" s="29"/>
      <c r="L1762" s="2"/>
      <c r="M1762" s="17"/>
      <c r="N1762" s="12"/>
      <c r="O1762" s="12"/>
      <c r="P1762" s="17"/>
      <c r="Q1762" s="14"/>
      <c r="R1762" s="20"/>
      <c r="S1762" s="14"/>
      <c r="T1762" s="4"/>
      <c r="U1762" s="29"/>
      <c r="V1762" s="10"/>
      <c r="W1762" s="10"/>
      <c r="X1762" s="10"/>
      <c r="Y1762" s="27"/>
      <c r="Z1762" s="3"/>
      <c r="AA1762" s="1"/>
      <c r="AB1762" s="10"/>
      <c r="AC1762" s="3"/>
      <c r="AD1762" s="3"/>
      <c r="AE1762" s="3"/>
      <c r="AF1762" s="10"/>
      <c r="AG1762" s="11"/>
      <c r="AH1762" s="10"/>
      <c r="AI1762" s="10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  <c r="EA1762" s="1"/>
      <c r="EB1762" s="1"/>
      <c r="EC1762" s="1"/>
      <c r="ED1762" s="1"/>
      <c r="EE1762" s="1"/>
      <c r="EF1762" s="1"/>
      <c r="EG1762" s="1"/>
      <c r="EH1762" s="1"/>
      <c r="EI1762" s="1"/>
      <c r="EJ1762" s="1"/>
      <c r="EK1762" s="1"/>
      <c r="EL1762" s="1"/>
      <c r="EM1762" s="1"/>
      <c r="EN1762" s="1"/>
      <c r="EO1762" s="1"/>
      <c r="EP1762" s="1"/>
      <c r="EQ1762" s="1"/>
      <c r="ER1762" s="1"/>
      <c r="ES1762" s="1"/>
      <c r="ET1762" s="1"/>
      <c r="EU1762" s="1"/>
      <c r="EV1762" s="1"/>
      <c r="EW1762" s="1"/>
      <c r="EX1762" s="1"/>
      <c r="EY1762" s="1"/>
    </row>
    <row r="1763" spans="1:155" x14ac:dyDescent="0.15">
      <c r="A1763" s="115"/>
      <c r="B1763" s="116"/>
      <c r="C1763" s="7"/>
      <c r="D1763" s="95"/>
      <c r="E1763" s="93"/>
      <c r="F1763" s="14"/>
      <c r="G1763" s="14"/>
      <c r="H1763" s="14"/>
      <c r="I1763" s="14"/>
      <c r="J1763" s="13"/>
      <c r="K1763" s="29"/>
      <c r="L1763" s="2"/>
      <c r="M1763" s="17"/>
      <c r="N1763" s="12"/>
      <c r="O1763" s="12"/>
      <c r="P1763" s="17"/>
      <c r="Q1763" s="14"/>
      <c r="R1763" s="20"/>
      <c r="S1763" s="14"/>
      <c r="T1763" s="4"/>
      <c r="U1763" s="29"/>
      <c r="V1763" s="10"/>
      <c r="W1763" s="10"/>
      <c r="X1763" s="10"/>
      <c r="Y1763" s="27"/>
      <c r="Z1763" s="3"/>
      <c r="AA1763" s="1"/>
      <c r="AB1763" s="10"/>
      <c r="AC1763" s="3"/>
      <c r="AD1763" s="3"/>
      <c r="AE1763" s="3"/>
      <c r="AF1763" s="10"/>
      <c r="AG1763" s="11"/>
      <c r="AH1763" s="10"/>
      <c r="AI1763" s="10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  <c r="EA1763" s="1"/>
      <c r="EB1763" s="1"/>
      <c r="EC1763" s="1"/>
      <c r="ED1763" s="1"/>
      <c r="EE1763" s="1"/>
      <c r="EF1763" s="1"/>
      <c r="EG1763" s="1"/>
      <c r="EH1763" s="1"/>
      <c r="EI1763" s="1"/>
      <c r="EJ1763" s="1"/>
      <c r="EK1763" s="1"/>
      <c r="EL1763" s="1"/>
      <c r="EM1763" s="1"/>
      <c r="EN1763" s="1"/>
      <c r="EO1763" s="1"/>
      <c r="EP1763" s="1"/>
      <c r="EQ1763" s="1"/>
      <c r="ER1763" s="1"/>
      <c r="ES1763" s="1"/>
      <c r="ET1763" s="1"/>
      <c r="EU1763" s="1"/>
      <c r="EV1763" s="1"/>
      <c r="EW1763" s="1"/>
      <c r="EX1763" s="1"/>
      <c r="EY1763" s="1"/>
    </row>
    <row r="1764" spans="1:155" x14ac:dyDescent="0.15">
      <c r="A1764" s="115"/>
      <c r="B1764" s="116"/>
      <c r="C1764" s="7"/>
      <c r="D1764" s="95"/>
      <c r="E1764" s="93"/>
      <c r="F1764" s="14"/>
      <c r="G1764" s="14"/>
      <c r="H1764" s="14"/>
      <c r="I1764" s="14"/>
      <c r="J1764" s="13"/>
      <c r="K1764" s="29"/>
      <c r="L1764" s="2"/>
      <c r="M1764" s="17"/>
      <c r="N1764" s="12"/>
      <c r="O1764" s="12"/>
      <c r="P1764" s="17"/>
      <c r="Q1764" s="14"/>
      <c r="R1764" s="20"/>
      <c r="S1764" s="14"/>
      <c r="T1764" s="4"/>
      <c r="U1764" s="29"/>
      <c r="V1764" s="10"/>
      <c r="W1764" s="10"/>
      <c r="X1764" s="10"/>
      <c r="Y1764" s="27"/>
      <c r="Z1764" s="3"/>
      <c r="AA1764" s="1"/>
      <c r="AB1764" s="10"/>
      <c r="AC1764" s="3"/>
      <c r="AD1764" s="3"/>
      <c r="AE1764" s="3"/>
      <c r="AF1764" s="10"/>
      <c r="AG1764" s="11"/>
      <c r="AH1764" s="10"/>
      <c r="AI1764" s="10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  <c r="EA1764" s="1"/>
      <c r="EB1764" s="1"/>
      <c r="EC1764" s="1"/>
      <c r="ED1764" s="1"/>
      <c r="EE1764" s="1"/>
      <c r="EF1764" s="1"/>
      <c r="EG1764" s="1"/>
      <c r="EH1764" s="1"/>
      <c r="EI1764" s="1"/>
      <c r="EJ1764" s="1"/>
      <c r="EK1764" s="1"/>
      <c r="EL1764" s="1"/>
      <c r="EM1764" s="1"/>
      <c r="EN1764" s="1"/>
      <c r="EO1764" s="1"/>
      <c r="EP1764" s="1"/>
      <c r="EQ1764" s="1"/>
      <c r="ER1764" s="1"/>
      <c r="ES1764" s="1"/>
      <c r="ET1764" s="1"/>
      <c r="EU1764" s="1"/>
      <c r="EV1764" s="1"/>
      <c r="EW1764" s="1"/>
      <c r="EX1764" s="1"/>
      <c r="EY1764" s="1"/>
    </row>
    <row r="1765" spans="1:155" x14ac:dyDescent="0.15">
      <c r="A1765" s="115"/>
      <c r="B1765" s="116"/>
      <c r="C1765" s="7"/>
      <c r="D1765" s="95"/>
      <c r="E1765" s="93"/>
      <c r="F1765" s="14"/>
      <c r="G1765" s="14"/>
      <c r="H1765" s="14"/>
      <c r="I1765" s="14"/>
      <c r="J1765" s="13"/>
      <c r="K1765" s="29"/>
      <c r="L1765" s="2"/>
      <c r="M1765" s="17"/>
      <c r="N1765" s="12"/>
      <c r="O1765" s="12"/>
      <c r="P1765" s="17"/>
      <c r="Q1765" s="14"/>
      <c r="R1765" s="20"/>
      <c r="S1765" s="14"/>
      <c r="T1765" s="4"/>
      <c r="U1765" s="29"/>
      <c r="V1765" s="10"/>
      <c r="W1765" s="10"/>
      <c r="X1765" s="10"/>
      <c r="Y1765" s="27"/>
      <c r="Z1765" s="3"/>
      <c r="AA1765" s="1"/>
      <c r="AB1765" s="10"/>
      <c r="AC1765" s="3"/>
      <c r="AD1765" s="3"/>
      <c r="AE1765" s="3"/>
      <c r="AF1765" s="10"/>
      <c r="AG1765" s="11"/>
      <c r="AH1765" s="10"/>
      <c r="AI1765" s="10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  <c r="EA1765" s="1"/>
      <c r="EB1765" s="1"/>
      <c r="EC1765" s="1"/>
      <c r="ED1765" s="1"/>
      <c r="EE1765" s="1"/>
      <c r="EF1765" s="1"/>
      <c r="EG1765" s="1"/>
      <c r="EH1765" s="1"/>
      <c r="EI1765" s="1"/>
      <c r="EJ1765" s="1"/>
      <c r="EK1765" s="1"/>
      <c r="EL1765" s="1"/>
      <c r="EM1765" s="1"/>
      <c r="EN1765" s="1"/>
      <c r="EO1765" s="1"/>
      <c r="EP1765" s="1"/>
      <c r="EQ1765" s="1"/>
      <c r="ER1765" s="1"/>
      <c r="ES1765" s="1"/>
      <c r="ET1765" s="1"/>
      <c r="EU1765" s="1"/>
      <c r="EV1765" s="1"/>
      <c r="EW1765" s="1"/>
      <c r="EX1765" s="1"/>
      <c r="EY1765" s="1"/>
    </row>
    <row r="1766" spans="1:155" x14ac:dyDescent="0.15">
      <c r="A1766" s="115"/>
      <c r="B1766" s="116"/>
      <c r="C1766" s="7"/>
      <c r="D1766" s="95"/>
      <c r="E1766" s="93"/>
      <c r="F1766" s="14"/>
      <c r="G1766" s="14"/>
      <c r="H1766" s="14"/>
      <c r="I1766" s="14"/>
      <c r="J1766" s="13"/>
      <c r="K1766" s="29"/>
      <c r="L1766" s="2"/>
      <c r="M1766" s="17"/>
      <c r="N1766" s="12"/>
      <c r="O1766" s="12"/>
      <c r="P1766" s="17"/>
      <c r="Q1766" s="14"/>
      <c r="R1766" s="20"/>
      <c r="S1766" s="14"/>
      <c r="T1766" s="4"/>
      <c r="U1766" s="29"/>
      <c r="V1766" s="10"/>
      <c r="W1766" s="10"/>
      <c r="X1766" s="10"/>
      <c r="Y1766" s="27"/>
      <c r="Z1766" s="3"/>
      <c r="AA1766" s="1"/>
      <c r="AB1766" s="10"/>
      <c r="AC1766" s="3"/>
      <c r="AD1766" s="3"/>
      <c r="AE1766" s="3"/>
      <c r="AF1766" s="10"/>
      <c r="AG1766" s="11"/>
      <c r="AH1766" s="10"/>
      <c r="AI1766" s="10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  <c r="EA1766" s="1"/>
      <c r="EB1766" s="1"/>
      <c r="EC1766" s="1"/>
      <c r="ED1766" s="1"/>
      <c r="EE1766" s="1"/>
      <c r="EF1766" s="1"/>
      <c r="EG1766" s="1"/>
      <c r="EH1766" s="1"/>
      <c r="EI1766" s="1"/>
      <c r="EJ1766" s="1"/>
      <c r="EK1766" s="1"/>
      <c r="EL1766" s="1"/>
      <c r="EM1766" s="1"/>
      <c r="EN1766" s="1"/>
      <c r="EO1766" s="1"/>
      <c r="EP1766" s="1"/>
      <c r="EQ1766" s="1"/>
      <c r="ER1766" s="1"/>
      <c r="ES1766" s="1"/>
      <c r="ET1766" s="1"/>
      <c r="EU1766" s="1"/>
      <c r="EV1766" s="1"/>
      <c r="EW1766" s="1"/>
      <c r="EX1766" s="1"/>
      <c r="EY1766" s="1"/>
    </row>
    <row r="1767" spans="1:155" x14ac:dyDescent="0.15">
      <c r="A1767" s="115"/>
      <c r="B1767" s="116"/>
      <c r="C1767" s="7"/>
      <c r="D1767" s="95"/>
      <c r="E1767" s="93"/>
      <c r="F1767" s="14"/>
      <c r="G1767" s="14"/>
      <c r="H1767" s="14"/>
      <c r="I1767" s="14"/>
      <c r="J1767" s="13"/>
      <c r="K1767" s="29"/>
      <c r="L1767" s="2"/>
      <c r="M1767" s="17"/>
      <c r="N1767" s="12"/>
      <c r="O1767" s="12"/>
      <c r="P1767" s="17"/>
      <c r="Q1767" s="14"/>
      <c r="R1767" s="20"/>
      <c r="S1767" s="14"/>
      <c r="T1767" s="4"/>
      <c r="U1767" s="29"/>
      <c r="V1767" s="10"/>
      <c r="W1767" s="10"/>
      <c r="X1767" s="10"/>
      <c r="Y1767" s="27"/>
      <c r="Z1767" s="3"/>
      <c r="AA1767" s="1"/>
      <c r="AB1767" s="10"/>
      <c r="AC1767" s="3"/>
      <c r="AD1767" s="3"/>
      <c r="AE1767" s="3"/>
      <c r="AF1767" s="10"/>
      <c r="AG1767" s="11"/>
      <c r="AH1767" s="10"/>
      <c r="AI1767" s="10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  <c r="EA1767" s="1"/>
      <c r="EB1767" s="1"/>
      <c r="EC1767" s="1"/>
      <c r="ED1767" s="1"/>
      <c r="EE1767" s="1"/>
      <c r="EF1767" s="1"/>
      <c r="EG1767" s="1"/>
      <c r="EH1767" s="1"/>
      <c r="EI1767" s="1"/>
      <c r="EJ1767" s="1"/>
      <c r="EK1767" s="1"/>
      <c r="EL1767" s="1"/>
      <c r="EM1767" s="1"/>
      <c r="EN1767" s="1"/>
      <c r="EO1767" s="1"/>
      <c r="EP1767" s="1"/>
      <c r="EQ1767" s="1"/>
      <c r="ER1767" s="1"/>
      <c r="ES1767" s="1"/>
      <c r="ET1767" s="1"/>
      <c r="EU1767" s="1"/>
      <c r="EV1767" s="1"/>
      <c r="EW1767" s="1"/>
      <c r="EX1767" s="1"/>
      <c r="EY1767" s="1"/>
    </row>
    <row r="1768" spans="1:155" x14ac:dyDescent="0.15">
      <c r="A1768" s="115"/>
      <c r="B1768" s="116"/>
      <c r="C1768" s="7"/>
      <c r="D1768" s="95"/>
      <c r="E1768" s="93"/>
      <c r="F1768" s="14"/>
      <c r="G1768" s="14"/>
      <c r="H1768" s="14"/>
      <c r="I1768" s="14"/>
      <c r="J1768" s="13"/>
      <c r="K1768" s="29"/>
      <c r="L1768" s="2"/>
      <c r="M1768" s="17"/>
      <c r="N1768" s="12"/>
      <c r="O1768" s="12"/>
      <c r="P1768" s="17"/>
      <c r="Q1768" s="14"/>
      <c r="R1768" s="20"/>
      <c r="S1768" s="14"/>
      <c r="T1768" s="4"/>
      <c r="U1768" s="29"/>
      <c r="V1768" s="10"/>
      <c r="W1768" s="10"/>
      <c r="X1768" s="10"/>
      <c r="Y1768" s="27"/>
      <c r="Z1768" s="3"/>
      <c r="AA1768" s="1"/>
      <c r="AB1768" s="10"/>
      <c r="AC1768" s="3"/>
      <c r="AD1768" s="3"/>
      <c r="AE1768" s="3"/>
      <c r="AF1768" s="10"/>
      <c r="AG1768" s="11"/>
      <c r="AH1768" s="10"/>
      <c r="AI1768" s="10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  <c r="EA1768" s="1"/>
      <c r="EB1768" s="1"/>
      <c r="EC1768" s="1"/>
      <c r="ED1768" s="1"/>
      <c r="EE1768" s="1"/>
      <c r="EF1768" s="1"/>
      <c r="EG1768" s="1"/>
      <c r="EH1768" s="1"/>
      <c r="EI1768" s="1"/>
      <c r="EJ1768" s="1"/>
      <c r="EK1768" s="1"/>
      <c r="EL1768" s="1"/>
      <c r="EM1768" s="1"/>
      <c r="EN1768" s="1"/>
      <c r="EO1768" s="1"/>
      <c r="EP1768" s="1"/>
      <c r="EQ1768" s="1"/>
      <c r="ER1768" s="1"/>
      <c r="ES1768" s="1"/>
      <c r="ET1768" s="1"/>
      <c r="EU1768" s="1"/>
      <c r="EV1768" s="1"/>
      <c r="EW1768" s="1"/>
      <c r="EX1768" s="1"/>
      <c r="EY1768" s="1"/>
    </row>
    <row r="1769" spans="1:155" x14ac:dyDescent="0.15">
      <c r="A1769" s="115"/>
      <c r="B1769" s="116"/>
      <c r="C1769" s="7"/>
      <c r="D1769" s="95"/>
      <c r="E1769" s="93"/>
      <c r="F1769" s="14"/>
      <c r="G1769" s="14"/>
      <c r="H1769" s="14"/>
      <c r="I1769" s="14"/>
      <c r="J1769" s="13"/>
      <c r="K1769" s="29"/>
      <c r="L1769" s="2"/>
      <c r="M1769" s="17"/>
      <c r="N1769" s="12"/>
      <c r="O1769" s="12"/>
      <c r="P1769" s="17"/>
      <c r="Q1769" s="14"/>
      <c r="R1769" s="20"/>
      <c r="S1769" s="14"/>
      <c r="T1769" s="4"/>
      <c r="U1769" s="29"/>
      <c r="V1769" s="10"/>
      <c r="W1769" s="10"/>
      <c r="X1769" s="10"/>
      <c r="Y1769" s="27"/>
      <c r="Z1769" s="3"/>
      <c r="AA1769" s="1"/>
      <c r="AB1769" s="10"/>
      <c r="AC1769" s="3"/>
      <c r="AD1769" s="3"/>
      <c r="AE1769" s="3"/>
      <c r="AF1769" s="10"/>
      <c r="AG1769" s="11"/>
      <c r="AH1769" s="10"/>
      <c r="AI1769" s="10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  <c r="EA1769" s="1"/>
      <c r="EB1769" s="1"/>
      <c r="EC1769" s="1"/>
      <c r="ED1769" s="1"/>
      <c r="EE1769" s="1"/>
      <c r="EF1769" s="1"/>
      <c r="EG1769" s="1"/>
      <c r="EH1769" s="1"/>
      <c r="EI1769" s="1"/>
      <c r="EJ1769" s="1"/>
      <c r="EK1769" s="1"/>
      <c r="EL1769" s="1"/>
      <c r="EM1769" s="1"/>
      <c r="EN1769" s="1"/>
      <c r="EO1769" s="1"/>
      <c r="EP1769" s="1"/>
      <c r="EQ1769" s="1"/>
      <c r="ER1769" s="1"/>
      <c r="ES1769" s="1"/>
      <c r="ET1769" s="1"/>
      <c r="EU1769" s="1"/>
      <c r="EV1769" s="1"/>
      <c r="EW1769" s="1"/>
      <c r="EX1769" s="1"/>
      <c r="EY1769" s="1"/>
    </row>
    <row r="1770" spans="1:155" x14ac:dyDescent="0.15">
      <c r="A1770" s="115"/>
      <c r="B1770" s="116"/>
      <c r="C1770" s="7"/>
      <c r="D1770" s="95"/>
      <c r="E1770" s="93"/>
      <c r="F1770" s="14"/>
      <c r="G1770" s="14"/>
      <c r="H1770" s="14"/>
      <c r="I1770" s="14"/>
      <c r="J1770" s="13"/>
      <c r="K1770" s="29"/>
      <c r="L1770" s="2"/>
      <c r="M1770" s="17"/>
      <c r="N1770" s="12"/>
      <c r="O1770" s="12"/>
      <c r="P1770" s="17"/>
      <c r="Q1770" s="14"/>
      <c r="R1770" s="20"/>
      <c r="S1770" s="14"/>
      <c r="T1770" s="4"/>
      <c r="U1770" s="29"/>
      <c r="V1770" s="10"/>
      <c r="W1770" s="10"/>
      <c r="X1770" s="10"/>
      <c r="Y1770" s="27"/>
      <c r="Z1770" s="3"/>
      <c r="AA1770" s="1"/>
      <c r="AB1770" s="10"/>
      <c r="AC1770" s="3"/>
      <c r="AD1770" s="3"/>
      <c r="AE1770" s="3"/>
      <c r="AF1770" s="10"/>
      <c r="AG1770" s="11"/>
      <c r="AH1770" s="10"/>
      <c r="AI1770" s="10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  <c r="EA1770" s="1"/>
      <c r="EB1770" s="1"/>
      <c r="EC1770" s="1"/>
      <c r="ED1770" s="1"/>
      <c r="EE1770" s="1"/>
      <c r="EF1770" s="1"/>
      <c r="EG1770" s="1"/>
      <c r="EH1770" s="1"/>
      <c r="EI1770" s="1"/>
      <c r="EJ1770" s="1"/>
      <c r="EK1770" s="1"/>
      <c r="EL1770" s="1"/>
      <c r="EM1770" s="1"/>
      <c r="EN1770" s="1"/>
      <c r="EO1770" s="1"/>
      <c r="EP1770" s="1"/>
      <c r="EQ1770" s="1"/>
      <c r="ER1770" s="1"/>
      <c r="ES1770" s="1"/>
      <c r="ET1770" s="1"/>
      <c r="EU1770" s="1"/>
      <c r="EV1770" s="1"/>
      <c r="EW1770" s="1"/>
      <c r="EX1770" s="1"/>
      <c r="EY1770" s="1"/>
    </row>
    <row r="1771" spans="1:155" x14ac:dyDescent="0.15">
      <c r="A1771" s="115"/>
      <c r="B1771" s="116"/>
      <c r="C1771" s="7"/>
      <c r="D1771" s="95"/>
      <c r="E1771" s="93"/>
      <c r="F1771" s="14"/>
      <c r="G1771" s="14"/>
      <c r="H1771" s="14"/>
      <c r="I1771" s="14"/>
      <c r="J1771" s="13"/>
      <c r="K1771" s="29"/>
      <c r="L1771" s="2"/>
      <c r="M1771" s="17"/>
      <c r="N1771" s="12"/>
      <c r="O1771" s="12"/>
      <c r="P1771" s="17"/>
      <c r="Q1771" s="14"/>
      <c r="R1771" s="20"/>
      <c r="S1771" s="14"/>
      <c r="T1771" s="4"/>
      <c r="U1771" s="29"/>
      <c r="V1771" s="10"/>
      <c r="W1771" s="10"/>
      <c r="X1771" s="10"/>
      <c r="Y1771" s="27"/>
      <c r="Z1771" s="3"/>
      <c r="AA1771" s="1"/>
      <c r="AB1771" s="10"/>
      <c r="AC1771" s="3"/>
      <c r="AD1771" s="3"/>
      <c r="AE1771" s="3"/>
      <c r="AF1771" s="10"/>
      <c r="AG1771" s="11"/>
      <c r="AH1771" s="10"/>
      <c r="AI1771" s="10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  <c r="EA1771" s="1"/>
      <c r="EB1771" s="1"/>
      <c r="EC1771" s="1"/>
      <c r="ED1771" s="1"/>
      <c r="EE1771" s="1"/>
      <c r="EF1771" s="1"/>
      <c r="EG1771" s="1"/>
      <c r="EH1771" s="1"/>
      <c r="EI1771" s="1"/>
      <c r="EJ1771" s="1"/>
      <c r="EK1771" s="1"/>
      <c r="EL1771" s="1"/>
      <c r="EM1771" s="1"/>
      <c r="EN1771" s="1"/>
      <c r="EO1771" s="1"/>
      <c r="EP1771" s="1"/>
      <c r="EQ1771" s="1"/>
      <c r="ER1771" s="1"/>
      <c r="ES1771" s="1"/>
      <c r="ET1771" s="1"/>
      <c r="EU1771" s="1"/>
      <c r="EV1771" s="1"/>
      <c r="EW1771" s="1"/>
      <c r="EX1771" s="1"/>
      <c r="EY1771" s="1"/>
    </row>
    <row r="1772" spans="1:155" x14ac:dyDescent="0.15">
      <c r="A1772" s="115"/>
      <c r="B1772" s="116"/>
      <c r="C1772" s="7"/>
      <c r="D1772" s="95"/>
      <c r="E1772" s="93"/>
      <c r="F1772" s="14"/>
      <c r="G1772" s="14"/>
      <c r="H1772" s="14"/>
      <c r="I1772" s="14"/>
      <c r="J1772" s="13"/>
      <c r="K1772" s="29"/>
      <c r="L1772" s="2"/>
      <c r="M1772" s="17"/>
      <c r="N1772" s="12"/>
      <c r="O1772" s="12"/>
      <c r="P1772" s="17"/>
      <c r="Q1772" s="14"/>
      <c r="R1772" s="20"/>
      <c r="S1772" s="14"/>
      <c r="T1772" s="4"/>
      <c r="U1772" s="29"/>
      <c r="V1772" s="10"/>
      <c r="W1772" s="10"/>
      <c r="X1772" s="10"/>
      <c r="Y1772" s="27"/>
      <c r="Z1772" s="3"/>
      <c r="AA1772" s="1"/>
      <c r="AB1772" s="10"/>
      <c r="AC1772" s="3"/>
      <c r="AD1772" s="3"/>
      <c r="AE1772" s="3"/>
      <c r="AF1772" s="10"/>
      <c r="AG1772" s="11"/>
      <c r="AH1772" s="10"/>
      <c r="AI1772" s="10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  <c r="EA1772" s="1"/>
      <c r="EB1772" s="1"/>
      <c r="EC1772" s="1"/>
      <c r="ED1772" s="1"/>
      <c r="EE1772" s="1"/>
      <c r="EF1772" s="1"/>
      <c r="EG1772" s="1"/>
      <c r="EH1772" s="1"/>
      <c r="EI1772" s="1"/>
      <c r="EJ1772" s="1"/>
      <c r="EK1772" s="1"/>
      <c r="EL1772" s="1"/>
      <c r="EM1772" s="1"/>
      <c r="EN1772" s="1"/>
      <c r="EO1772" s="1"/>
      <c r="EP1772" s="1"/>
      <c r="EQ1772" s="1"/>
      <c r="ER1772" s="1"/>
      <c r="ES1772" s="1"/>
      <c r="ET1772" s="1"/>
      <c r="EU1772" s="1"/>
      <c r="EV1772" s="1"/>
      <c r="EW1772" s="1"/>
      <c r="EX1772" s="1"/>
      <c r="EY1772" s="1"/>
    </row>
    <row r="1773" spans="1:155" x14ac:dyDescent="0.15">
      <c r="A1773" s="115"/>
      <c r="B1773" s="116"/>
      <c r="C1773" s="7"/>
      <c r="D1773" s="95"/>
      <c r="E1773" s="93"/>
      <c r="F1773" s="14"/>
      <c r="G1773" s="14"/>
      <c r="H1773" s="14"/>
      <c r="I1773" s="14"/>
      <c r="J1773" s="13"/>
      <c r="K1773" s="29"/>
      <c r="L1773" s="2"/>
      <c r="M1773" s="17"/>
      <c r="N1773" s="12"/>
      <c r="O1773" s="12"/>
      <c r="P1773" s="17"/>
      <c r="Q1773" s="14"/>
      <c r="R1773" s="20"/>
      <c r="S1773" s="14"/>
      <c r="T1773" s="4"/>
      <c r="U1773" s="29"/>
      <c r="V1773" s="10"/>
      <c r="W1773" s="10"/>
      <c r="X1773" s="10"/>
      <c r="Y1773" s="27"/>
      <c r="Z1773" s="3"/>
      <c r="AA1773" s="1"/>
      <c r="AB1773" s="10"/>
      <c r="AC1773" s="3"/>
      <c r="AD1773" s="3"/>
      <c r="AE1773" s="3"/>
      <c r="AF1773" s="10"/>
      <c r="AG1773" s="11"/>
      <c r="AH1773" s="10"/>
      <c r="AI1773" s="10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  <c r="EA1773" s="1"/>
      <c r="EB1773" s="1"/>
      <c r="EC1773" s="1"/>
      <c r="ED1773" s="1"/>
      <c r="EE1773" s="1"/>
      <c r="EF1773" s="1"/>
      <c r="EG1773" s="1"/>
      <c r="EH1773" s="1"/>
      <c r="EI1773" s="1"/>
      <c r="EJ1773" s="1"/>
      <c r="EK1773" s="1"/>
      <c r="EL1773" s="1"/>
      <c r="EM1773" s="1"/>
      <c r="EN1773" s="1"/>
      <c r="EO1773" s="1"/>
      <c r="EP1773" s="1"/>
      <c r="EQ1773" s="1"/>
      <c r="ER1773" s="1"/>
      <c r="ES1773" s="1"/>
      <c r="ET1773" s="1"/>
      <c r="EU1773" s="1"/>
      <c r="EV1773" s="1"/>
      <c r="EW1773" s="1"/>
      <c r="EX1773" s="1"/>
      <c r="EY1773" s="1"/>
    </row>
    <row r="1774" spans="1:155" x14ac:dyDescent="0.15">
      <c r="A1774" s="115"/>
      <c r="B1774" s="116"/>
      <c r="C1774" s="7"/>
      <c r="D1774" s="95"/>
      <c r="E1774" s="93"/>
      <c r="F1774" s="14"/>
      <c r="G1774" s="14"/>
      <c r="H1774" s="14"/>
      <c r="I1774" s="14"/>
      <c r="J1774" s="13"/>
      <c r="K1774" s="29"/>
      <c r="L1774" s="2"/>
      <c r="M1774" s="17"/>
      <c r="N1774" s="12"/>
      <c r="O1774" s="12"/>
      <c r="P1774" s="17"/>
      <c r="Q1774" s="14"/>
      <c r="R1774" s="20"/>
      <c r="S1774" s="14"/>
      <c r="T1774" s="4"/>
      <c r="U1774" s="29"/>
      <c r="V1774" s="10"/>
      <c r="W1774" s="10"/>
      <c r="X1774" s="10"/>
      <c r="Y1774" s="27"/>
      <c r="Z1774" s="3"/>
      <c r="AA1774" s="1"/>
      <c r="AB1774" s="10"/>
      <c r="AC1774" s="3"/>
      <c r="AD1774" s="3"/>
      <c r="AE1774" s="3"/>
      <c r="AF1774" s="10"/>
      <c r="AG1774" s="11"/>
      <c r="AH1774" s="10"/>
      <c r="AI1774" s="10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  <c r="EA1774" s="1"/>
      <c r="EB1774" s="1"/>
      <c r="EC1774" s="1"/>
      <c r="ED1774" s="1"/>
      <c r="EE1774" s="1"/>
      <c r="EF1774" s="1"/>
      <c r="EG1774" s="1"/>
      <c r="EH1774" s="1"/>
      <c r="EI1774" s="1"/>
      <c r="EJ1774" s="1"/>
      <c r="EK1774" s="1"/>
      <c r="EL1774" s="1"/>
      <c r="EM1774" s="1"/>
      <c r="EN1774" s="1"/>
      <c r="EO1774" s="1"/>
      <c r="EP1774" s="1"/>
      <c r="EQ1774" s="1"/>
      <c r="ER1774" s="1"/>
      <c r="ES1774" s="1"/>
      <c r="ET1774" s="1"/>
      <c r="EU1774" s="1"/>
      <c r="EV1774" s="1"/>
      <c r="EW1774" s="1"/>
      <c r="EX1774" s="1"/>
      <c r="EY1774" s="1"/>
    </row>
    <row r="1775" spans="1:155" x14ac:dyDescent="0.15">
      <c r="A1775" s="115"/>
      <c r="B1775" s="116"/>
      <c r="C1775" s="7"/>
      <c r="D1775" s="95"/>
      <c r="E1775" s="93"/>
      <c r="F1775" s="14"/>
      <c r="G1775" s="14"/>
      <c r="H1775" s="14"/>
      <c r="I1775" s="14"/>
      <c r="J1775" s="13"/>
      <c r="K1775" s="29"/>
      <c r="L1775" s="2"/>
      <c r="M1775" s="17"/>
      <c r="N1775" s="12"/>
      <c r="O1775" s="12"/>
      <c r="P1775" s="17"/>
      <c r="Q1775" s="14"/>
      <c r="R1775" s="20"/>
      <c r="S1775" s="14"/>
      <c r="T1775" s="4"/>
      <c r="U1775" s="29"/>
      <c r="V1775" s="10"/>
      <c r="W1775" s="10"/>
      <c r="X1775" s="10"/>
      <c r="Y1775" s="27"/>
      <c r="Z1775" s="3"/>
      <c r="AA1775" s="1"/>
      <c r="AB1775" s="10"/>
      <c r="AC1775" s="3"/>
      <c r="AD1775" s="3"/>
      <c r="AE1775" s="3"/>
      <c r="AF1775" s="10"/>
      <c r="AG1775" s="11"/>
      <c r="AH1775" s="10"/>
      <c r="AI1775" s="10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  <c r="EA1775" s="1"/>
      <c r="EB1775" s="1"/>
      <c r="EC1775" s="1"/>
      <c r="ED1775" s="1"/>
      <c r="EE1775" s="1"/>
      <c r="EF1775" s="1"/>
      <c r="EG1775" s="1"/>
      <c r="EH1775" s="1"/>
      <c r="EI1775" s="1"/>
      <c r="EJ1775" s="1"/>
      <c r="EK1775" s="1"/>
      <c r="EL1775" s="1"/>
      <c r="EM1775" s="1"/>
      <c r="EN1775" s="1"/>
      <c r="EO1775" s="1"/>
      <c r="EP1775" s="1"/>
      <c r="EQ1775" s="1"/>
      <c r="ER1775" s="1"/>
      <c r="ES1775" s="1"/>
      <c r="ET1775" s="1"/>
      <c r="EU1775" s="1"/>
      <c r="EV1775" s="1"/>
      <c r="EW1775" s="1"/>
      <c r="EX1775" s="1"/>
      <c r="EY1775" s="1"/>
    </row>
    <row r="1776" spans="1:155" x14ac:dyDescent="0.15">
      <c r="A1776" s="115"/>
      <c r="B1776" s="116"/>
      <c r="C1776" s="7"/>
      <c r="D1776" s="95"/>
      <c r="E1776" s="93"/>
      <c r="F1776" s="14"/>
      <c r="G1776" s="14"/>
      <c r="H1776" s="14"/>
      <c r="I1776" s="14"/>
      <c r="J1776" s="13"/>
      <c r="K1776" s="29"/>
      <c r="L1776" s="2"/>
      <c r="M1776" s="17"/>
      <c r="N1776" s="12"/>
      <c r="O1776" s="12"/>
      <c r="P1776" s="17"/>
      <c r="Q1776" s="14"/>
      <c r="R1776" s="20"/>
      <c r="S1776" s="14"/>
      <c r="T1776" s="4"/>
      <c r="U1776" s="29"/>
      <c r="V1776" s="10"/>
      <c r="W1776" s="10"/>
      <c r="X1776" s="10"/>
      <c r="Y1776" s="27"/>
      <c r="Z1776" s="3"/>
      <c r="AA1776" s="1"/>
      <c r="AB1776" s="10"/>
      <c r="AC1776" s="3"/>
      <c r="AD1776" s="3"/>
      <c r="AE1776" s="3"/>
      <c r="AF1776" s="10"/>
      <c r="AG1776" s="11"/>
      <c r="AH1776" s="10"/>
      <c r="AI1776" s="10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  <c r="EA1776" s="1"/>
      <c r="EB1776" s="1"/>
      <c r="EC1776" s="1"/>
      <c r="ED1776" s="1"/>
      <c r="EE1776" s="1"/>
      <c r="EF1776" s="1"/>
      <c r="EG1776" s="1"/>
      <c r="EH1776" s="1"/>
      <c r="EI1776" s="1"/>
      <c r="EJ1776" s="1"/>
      <c r="EK1776" s="1"/>
      <c r="EL1776" s="1"/>
      <c r="EM1776" s="1"/>
      <c r="EN1776" s="1"/>
      <c r="EO1776" s="1"/>
      <c r="EP1776" s="1"/>
      <c r="EQ1776" s="1"/>
      <c r="ER1776" s="1"/>
      <c r="ES1776" s="1"/>
      <c r="ET1776" s="1"/>
      <c r="EU1776" s="1"/>
      <c r="EV1776" s="1"/>
      <c r="EW1776" s="1"/>
      <c r="EX1776" s="1"/>
      <c r="EY1776" s="1"/>
    </row>
    <row r="1777" spans="1:155" x14ac:dyDescent="0.15">
      <c r="A1777" s="115"/>
      <c r="B1777" s="116"/>
      <c r="C1777" s="7"/>
      <c r="D1777" s="95"/>
      <c r="E1777" s="93"/>
      <c r="F1777" s="14"/>
      <c r="G1777" s="14"/>
      <c r="H1777" s="14"/>
      <c r="I1777" s="14"/>
      <c r="J1777" s="13"/>
      <c r="K1777" s="29"/>
      <c r="L1777" s="2"/>
      <c r="M1777" s="17"/>
      <c r="N1777" s="12"/>
      <c r="O1777" s="12"/>
      <c r="P1777" s="17"/>
      <c r="Q1777" s="14"/>
      <c r="R1777" s="20"/>
      <c r="S1777" s="14"/>
      <c r="T1777" s="4"/>
      <c r="U1777" s="29"/>
      <c r="V1777" s="10"/>
      <c r="W1777" s="10"/>
      <c r="X1777" s="10"/>
      <c r="Y1777" s="27"/>
      <c r="Z1777" s="3"/>
      <c r="AA1777" s="1"/>
      <c r="AB1777" s="10"/>
      <c r="AC1777" s="3"/>
      <c r="AD1777" s="3"/>
      <c r="AE1777" s="3"/>
      <c r="AF1777" s="10"/>
      <c r="AG1777" s="11"/>
      <c r="AH1777" s="10"/>
      <c r="AI1777" s="10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  <c r="EA1777" s="1"/>
      <c r="EB1777" s="1"/>
      <c r="EC1777" s="1"/>
      <c r="ED1777" s="1"/>
      <c r="EE1777" s="1"/>
      <c r="EF1777" s="1"/>
      <c r="EG1777" s="1"/>
      <c r="EH1777" s="1"/>
      <c r="EI1777" s="1"/>
      <c r="EJ1777" s="1"/>
      <c r="EK1777" s="1"/>
      <c r="EL1777" s="1"/>
      <c r="EM1777" s="1"/>
      <c r="EN1777" s="1"/>
      <c r="EO1777" s="1"/>
      <c r="EP1777" s="1"/>
      <c r="EQ1777" s="1"/>
      <c r="ER1777" s="1"/>
      <c r="ES1777" s="1"/>
      <c r="ET1777" s="1"/>
      <c r="EU1777" s="1"/>
      <c r="EV1777" s="1"/>
      <c r="EW1777" s="1"/>
      <c r="EX1777" s="1"/>
      <c r="EY1777" s="1"/>
    </row>
    <row r="1778" spans="1:155" x14ac:dyDescent="0.15">
      <c r="A1778" s="115"/>
      <c r="B1778" s="116"/>
      <c r="C1778" s="7"/>
      <c r="D1778" s="95"/>
      <c r="E1778" s="93"/>
      <c r="F1778" s="14"/>
      <c r="G1778" s="14"/>
      <c r="H1778" s="14"/>
      <c r="I1778" s="14"/>
      <c r="J1778" s="13"/>
      <c r="K1778" s="29"/>
      <c r="L1778" s="2"/>
      <c r="M1778" s="17"/>
      <c r="N1778" s="12"/>
      <c r="O1778" s="12"/>
      <c r="P1778" s="17"/>
      <c r="Q1778" s="14"/>
      <c r="R1778" s="20"/>
      <c r="S1778" s="14"/>
      <c r="T1778" s="4"/>
      <c r="U1778" s="29"/>
      <c r="V1778" s="10"/>
      <c r="W1778" s="10"/>
      <c r="X1778" s="10"/>
      <c r="Y1778" s="27"/>
      <c r="Z1778" s="3"/>
      <c r="AA1778" s="1"/>
      <c r="AB1778" s="10"/>
      <c r="AC1778" s="3"/>
      <c r="AD1778" s="3"/>
      <c r="AE1778" s="3"/>
      <c r="AF1778" s="10"/>
      <c r="AG1778" s="11"/>
      <c r="AH1778" s="10"/>
      <c r="AI1778" s="10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  <c r="EA1778" s="1"/>
      <c r="EB1778" s="1"/>
      <c r="EC1778" s="1"/>
      <c r="ED1778" s="1"/>
      <c r="EE1778" s="1"/>
      <c r="EF1778" s="1"/>
      <c r="EG1778" s="1"/>
      <c r="EH1778" s="1"/>
      <c r="EI1778" s="1"/>
      <c r="EJ1778" s="1"/>
      <c r="EK1778" s="1"/>
      <c r="EL1778" s="1"/>
      <c r="EM1778" s="1"/>
      <c r="EN1778" s="1"/>
      <c r="EO1778" s="1"/>
      <c r="EP1778" s="1"/>
      <c r="EQ1778" s="1"/>
      <c r="ER1778" s="1"/>
      <c r="ES1778" s="1"/>
      <c r="ET1778" s="1"/>
      <c r="EU1778" s="1"/>
      <c r="EV1778" s="1"/>
      <c r="EW1778" s="1"/>
      <c r="EX1778" s="1"/>
      <c r="EY1778" s="1"/>
    </row>
    <row r="1779" spans="1:155" x14ac:dyDescent="0.15">
      <c r="A1779" s="115"/>
      <c r="B1779" s="116"/>
      <c r="C1779" s="7"/>
      <c r="D1779" s="95"/>
      <c r="E1779" s="93"/>
      <c r="F1779" s="14"/>
      <c r="G1779" s="14"/>
      <c r="H1779" s="14"/>
      <c r="I1779" s="14"/>
      <c r="J1779" s="13"/>
      <c r="K1779" s="29"/>
      <c r="L1779" s="2"/>
      <c r="M1779" s="17"/>
      <c r="N1779" s="12"/>
      <c r="O1779" s="12"/>
      <c r="P1779" s="17"/>
      <c r="Q1779" s="14"/>
      <c r="R1779" s="20"/>
      <c r="S1779" s="14"/>
      <c r="T1779" s="4"/>
      <c r="U1779" s="29"/>
      <c r="V1779" s="10"/>
      <c r="W1779" s="10"/>
      <c r="X1779" s="10"/>
      <c r="Y1779" s="27"/>
      <c r="Z1779" s="3"/>
      <c r="AA1779" s="1"/>
      <c r="AB1779" s="10"/>
      <c r="AC1779" s="3"/>
      <c r="AD1779" s="3"/>
      <c r="AE1779" s="3"/>
      <c r="AF1779" s="10"/>
      <c r="AG1779" s="11"/>
      <c r="AH1779" s="10"/>
      <c r="AI1779" s="10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  <c r="EA1779" s="1"/>
      <c r="EB1779" s="1"/>
      <c r="EC1779" s="1"/>
      <c r="ED1779" s="1"/>
      <c r="EE1779" s="1"/>
      <c r="EF1779" s="1"/>
      <c r="EG1779" s="1"/>
      <c r="EH1779" s="1"/>
      <c r="EI1779" s="1"/>
      <c r="EJ1779" s="1"/>
      <c r="EK1779" s="1"/>
      <c r="EL1779" s="1"/>
      <c r="EM1779" s="1"/>
      <c r="EN1779" s="1"/>
      <c r="EO1779" s="1"/>
      <c r="EP1779" s="1"/>
      <c r="EQ1779" s="1"/>
      <c r="ER1779" s="1"/>
      <c r="ES1779" s="1"/>
      <c r="ET1779" s="1"/>
      <c r="EU1779" s="1"/>
      <c r="EV1779" s="1"/>
      <c r="EW1779" s="1"/>
      <c r="EX1779" s="1"/>
      <c r="EY1779" s="1"/>
    </row>
    <row r="1780" spans="1:155" x14ac:dyDescent="0.15">
      <c r="A1780" s="115"/>
      <c r="B1780" s="116"/>
      <c r="C1780" s="7"/>
      <c r="D1780" s="95"/>
      <c r="E1780" s="93"/>
      <c r="F1780" s="14"/>
      <c r="G1780" s="14"/>
      <c r="H1780" s="14"/>
      <c r="I1780" s="14"/>
      <c r="J1780" s="13"/>
      <c r="K1780" s="29"/>
      <c r="L1780" s="2"/>
      <c r="M1780" s="17"/>
      <c r="N1780" s="12"/>
      <c r="O1780" s="12"/>
      <c r="P1780" s="17"/>
      <c r="Q1780" s="14"/>
      <c r="R1780" s="20"/>
      <c r="S1780" s="14"/>
      <c r="T1780" s="4"/>
      <c r="U1780" s="29"/>
      <c r="V1780" s="10"/>
      <c r="W1780" s="10"/>
      <c r="X1780" s="10"/>
      <c r="Y1780" s="27"/>
      <c r="Z1780" s="3"/>
      <c r="AA1780" s="1"/>
      <c r="AB1780" s="10"/>
      <c r="AC1780" s="3"/>
      <c r="AD1780" s="3"/>
      <c r="AE1780" s="3"/>
      <c r="AF1780" s="10"/>
      <c r="AG1780" s="11"/>
      <c r="AH1780" s="10"/>
      <c r="AI1780" s="10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  <c r="EA1780" s="1"/>
      <c r="EB1780" s="1"/>
      <c r="EC1780" s="1"/>
      <c r="ED1780" s="1"/>
      <c r="EE1780" s="1"/>
      <c r="EF1780" s="1"/>
      <c r="EG1780" s="1"/>
      <c r="EH1780" s="1"/>
      <c r="EI1780" s="1"/>
      <c r="EJ1780" s="1"/>
      <c r="EK1780" s="1"/>
      <c r="EL1780" s="1"/>
      <c r="EM1780" s="1"/>
      <c r="EN1780" s="1"/>
      <c r="EO1780" s="1"/>
      <c r="EP1780" s="1"/>
      <c r="EQ1780" s="1"/>
      <c r="ER1780" s="1"/>
      <c r="ES1780" s="1"/>
      <c r="ET1780" s="1"/>
      <c r="EU1780" s="1"/>
      <c r="EV1780" s="1"/>
      <c r="EW1780" s="1"/>
      <c r="EX1780" s="1"/>
      <c r="EY1780" s="1"/>
    </row>
    <row r="1781" spans="1:155" x14ac:dyDescent="0.15">
      <c r="A1781" s="115"/>
      <c r="B1781" s="116"/>
      <c r="C1781" s="7"/>
      <c r="D1781" s="95"/>
      <c r="E1781" s="93"/>
      <c r="F1781" s="14"/>
      <c r="G1781" s="14"/>
      <c r="H1781" s="14"/>
      <c r="I1781" s="14"/>
      <c r="J1781" s="13"/>
      <c r="K1781" s="29"/>
      <c r="L1781" s="2"/>
      <c r="M1781" s="17"/>
      <c r="N1781" s="12"/>
      <c r="O1781" s="12"/>
      <c r="P1781" s="17"/>
      <c r="Q1781" s="14"/>
      <c r="R1781" s="20"/>
      <c r="S1781" s="14"/>
      <c r="T1781" s="4"/>
      <c r="U1781" s="29"/>
      <c r="V1781" s="10"/>
      <c r="W1781" s="10"/>
      <c r="X1781" s="10"/>
      <c r="Y1781" s="27"/>
      <c r="Z1781" s="3"/>
      <c r="AA1781" s="1"/>
      <c r="AB1781" s="10"/>
      <c r="AC1781" s="3"/>
      <c r="AD1781" s="3"/>
      <c r="AE1781" s="3"/>
      <c r="AF1781" s="10"/>
      <c r="AG1781" s="11"/>
      <c r="AH1781" s="10"/>
      <c r="AI1781" s="10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  <c r="EA1781" s="1"/>
      <c r="EB1781" s="1"/>
      <c r="EC1781" s="1"/>
      <c r="ED1781" s="1"/>
      <c r="EE1781" s="1"/>
      <c r="EF1781" s="1"/>
      <c r="EG1781" s="1"/>
      <c r="EH1781" s="1"/>
      <c r="EI1781" s="1"/>
      <c r="EJ1781" s="1"/>
      <c r="EK1781" s="1"/>
      <c r="EL1781" s="1"/>
      <c r="EM1781" s="1"/>
      <c r="EN1781" s="1"/>
      <c r="EO1781" s="1"/>
      <c r="EP1781" s="1"/>
      <c r="EQ1781" s="1"/>
      <c r="ER1781" s="1"/>
      <c r="ES1781" s="1"/>
      <c r="ET1781" s="1"/>
      <c r="EU1781" s="1"/>
      <c r="EV1781" s="1"/>
      <c r="EW1781" s="1"/>
      <c r="EX1781" s="1"/>
      <c r="EY1781" s="1"/>
    </row>
    <row r="1782" spans="1:155" x14ac:dyDescent="0.15">
      <c r="A1782" s="115"/>
      <c r="B1782" s="116"/>
      <c r="C1782" s="7"/>
      <c r="D1782" s="95"/>
      <c r="E1782" s="93"/>
      <c r="F1782" s="14"/>
      <c r="G1782" s="14"/>
      <c r="H1782" s="14"/>
      <c r="I1782" s="14"/>
      <c r="J1782" s="13"/>
      <c r="K1782" s="29"/>
      <c r="L1782" s="2"/>
      <c r="M1782" s="17"/>
      <c r="N1782" s="12"/>
      <c r="O1782" s="12"/>
      <c r="P1782" s="17"/>
      <c r="Q1782" s="14"/>
      <c r="R1782" s="20"/>
      <c r="S1782" s="14"/>
      <c r="T1782" s="4"/>
      <c r="U1782" s="29"/>
      <c r="V1782" s="10"/>
      <c r="W1782" s="10"/>
      <c r="X1782" s="10"/>
      <c r="Y1782" s="27"/>
      <c r="Z1782" s="3"/>
      <c r="AA1782" s="1"/>
      <c r="AB1782" s="10"/>
      <c r="AC1782" s="3"/>
      <c r="AD1782" s="3"/>
      <c r="AE1782" s="3"/>
      <c r="AF1782" s="10"/>
      <c r="AG1782" s="11"/>
      <c r="AH1782" s="10"/>
      <c r="AI1782" s="10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  <c r="EA1782" s="1"/>
      <c r="EB1782" s="1"/>
      <c r="EC1782" s="1"/>
      <c r="ED1782" s="1"/>
      <c r="EE1782" s="1"/>
      <c r="EF1782" s="1"/>
      <c r="EG1782" s="1"/>
      <c r="EH1782" s="1"/>
      <c r="EI1782" s="1"/>
      <c r="EJ1782" s="1"/>
      <c r="EK1782" s="1"/>
      <c r="EL1782" s="1"/>
      <c r="EM1782" s="1"/>
      <c r="EN1782" s="1"/>
      <c r="EO1782" s="1"/>
      <c r="EP1782" s="1"/>
      <c r="EQ1782" s="1"/>
      <c r="ER1782" s="1"/>
      <c r="ES1782" s="1"/>
      <c r="ET1782" s="1"/>
      <c r="EU1782" s="1"/>
      <c r="EV1782" s="1"/>
      <c r="EW1782" s="1"/>
      <c r="EX1782" s="1"/>
      <c r="EY1782" s="1"/>
    </row>
    <row r="1783" spans="1:155" x14ac:dyDescent="0.15">
      <c r="A1783" s="115"/>
      <c r="B1783" s="116"/>
      <c r="C1783" s="7"/>
      <c r="D1783" s="95"/>
      <c r="E1783" s="93"/>
      <c r="F1783" s="14"/>
      <c r="G1783" s="14"/>
      <c r="H1783" s="14"/>
      <c r="I1783" s="14"/>
      <c r="J1783" s="13"/>
      <c r="K1783" s="29"/>
      <c r="L1783" s="2"/>
      <c r="M1783" s="17"/>
      <c r="N1783" s="12"/>
      <c r="O1783" s="12"/>
      <c r="P1783" s="17"/>
      <c r="Q1783" s="14"/>
      <c r="R1783" s="20"/>
      <c r="S1783" s="14"/>
      <c r="T1783" s="4"/>
      <c r="U1783" s="29"/>
      <c r="V1783" s="10"/>
      <c r="W1783" s="10"/>
      <c r="X1783" s="10"/>
      <c r="Y1783" s="27"/>
      <c r="Z1783" s="3"/>
      <c r="AA1783" s="1"/>
      <c r="AB1783" s="10"/>
      <c r="AC1783" s="3"/>
      <c r="AD1783" s="3"/>
      <c r="AE1783" s="3"/>
      <c r="AF1783" s="10"/>
      <c r="AG1783" s="11"/>
      <c r="AH1783" s="10"/>
      <c r="AI1783" s="10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  <c r="EA1783" s="1"/>
      <c r="EB1783" s="1"/>
      <c r="EC1783" s="1"/>
      <c r="ED1783" s="1"/>
      <c r="EE1783" s="1"/>
      <c r="EF1783" s="1"/>
      <c r="EG1783" s="1"/>
      <c r="EH1783" s="1"/>
      <c r="EI1783" s="1"/>
      <c r="EJ1783" s="1"/>
      <c r="EK1783" s="1"/>
      <c r="EL1783" s="1"/>
      <c r="EM1783" s="1"/>
      <c r="EN1783" s="1"/>
      <c r="EO1783" s="1"/>
      <c r="EP1783" s="1"/>
      <c r="EQ1783" s="1"/>
      <c r="ER1783" s="1"/>
      <c r="ES1783" s="1"/>
      <c r="ET1783" s="1"/>
      <c r="EU1783" s="1"/>
      <c r="EV1783" s="1"/>
      <c r="EW1783" s="1"/>
      <c r="EX1783" s="1"/>
      <c r="EY1783" s="1"/>
    </row>
    <row r="1784" spans="1:155" x14ac:dyDescent="0.15">
      <c r="A1784" s="115"/>
      <c r="B1784" s="116"/>
      <c r="C1784" s="7"/>
      <c r="D1784" s="95"/>
      <c r="E1784" s="93"/>
      <c r="F1784" s="14"/>
      <c r="G1784" s="14"/>
      <c r="H1784" s="14"/>
      <c r="I1784" s="14"/>
      <c r="J1784" s="13"/>
      <c r="K1784" s="29"/>
      <c r="L1784" s="2"/>
      <c r="M1784" s="17"/>
      <c r="N1784" s="12"/>
      <c r="O1784" s="12"/>
      <c r="P1784" s="17"/>
      <c r="Q1784" s="14"/>
      <c r="R1784" s="20"/>
      <c r="S1784" s="14"/>
      <c r="T1784" s="4"/>
      <c r="U1784" s="29"/>
      <c r="V1784" s="10"/>
      <c r="W1784" s="10"/>
      <c r="X1784" s="10"/>
      <c r="Y1784" s="27"/>
      <c r="Z1784" s="3"/>
      <c r="AA1784" s="1"/>
      <c r="AB1784" s="10"/>
      <c r="AC1784" s="3"/>
      <c r="AD1784" s="3"/>
      <c r="AE1784" s="3"/>
      <c r="AF1784" s="10"/>
      <c r="AG1784" s="11"/>
      <c r="AH1784" s="10"/>
      <c r="AI1784" s="10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  <c r="EA1784" s="1"/>
      <c r="EB1784" s="1"/>
      <c r="EC1784" s="1"/>
      <c r="ED1784" s="1"/>
      <c r="EE1784" s="1"/>
      <c r="EF1784" s="1"/>
      <c r="EG1784" s="1"/>
      <c r="EH1784" s="1"/>
      <c r="EI1784" s="1"/>
      <c r="EJ1784" s="1"/>
      <c r="EK1784" s="1"/>
      <c r="EL1784" s="1"/>
      <c r="EM1784" s="1"/>
      <c r="EN1784" s="1"/>
      <c r="EO1784" s="1"/>
      <c r="EP1784" s="1"/>
      <c r="EQ1784" s="1"/>
      <c r="ER1784" s="1"/>
      <c r="ES1784" s="1"/>
      <c r="ET1784" s="1"/>
      <c r="EU1784" s="1"/>
      <c r="EV1784" s="1"/>
      <c r="EW1784" s="1"/>
      <c r="EX1784" s="1"/>
      <c r="EY1784" s="1"/>
    </row>
    <row r="1785" spans="1:155" x14ac:dyDescent="0.15">
      <c r="A1785" s="115"/>
      <c r="B1785" s="116"/>
      <c r="C1785" s="7"/>
      <c r="D1785" s="95"/>
      <c r="E1785" s="93"/>
      <c r="F1785" s="14"/>
      <c r="G1785" s="14"/>
      <c r="H1785" s="14"/>
      <c r="I1785" s="14"/>
      <c r="J1785" s="13"/>
      <c r="K1785" s="29"/>
      <c r="L1785" s="2"/>
      <c r="M1785" s="17"/>
      <c r="N1785" s="12"/>
      <c r="O1785" s="12"/>
      <c r="P1785" s="17"/>
      <c r="Q1785" s="14"/>
      <c r="R1785" s="20"/>
      <c r="S1785" s="14"/>
      <c r="T1785" s="4"/>
      <c r="U1785" s="29"/>
      <c r="V1785" s="10"/>
      <c r="W1785" s="10"/>
      <c r="X1785" s="10"/>
      <c r="Y1785" s="27"/>
      <c r="Z1785" s="3"/>
      <c r="AA1785" s="1"/>
      <c r="AB1785" s="10"/>
      <c r="AC1785" s="3"/>
      <c r="AD1785" s="3"/>
      <c r="AE1785" s="3"/>
      <c r="AF1785" s="10"/>
      <c r="AG1785" s="11"/>
      <c r="AH1785" s="10"/>
      <c r="AI1785" s="10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  <c r="EA1785" s="1"/>
      <c r="EB1785" s="1"/>
      <c r="EC1785" s="1"/>
      <c r="ED1785" s="1"/>
      <c r="EE1785" s="1"/>
      <c r="EF1785" s="1"/>
      <c r="EG1785" s="1"/>
      <c r="EH1785" s="1"/>
      <c r="EI1785" s="1"/>
      <c r="EJ1785" s="1"/>
      <c r="EK1785" s="1"/>
      <c r="EL1785" s="1"/>
      <c r="EM1785" s="1"/>
      <c r="EN1785" s="1"/>
      <c r="EO1785" s="1"/>
      <c r="EP1785" s="1"/>
      <c r="EQ1785" s="1"/>
      <c r="ER1785" s="1"/>
      <c r="ES1785" s="1"/>
      <c r="ET1785" s="1"/>
      <c r="EU1785" s="1"/>
      <c r="EV1785" s="1"/>
      <c r="EW1785" s="1"/>
      <c r="EX1785" s="1"/>
      <c r="EY1785" s="1"/>
    </row>
    <row r="1786" spans="1:155" x14ac:dyDescent="0.15">
      <c r="A1786" s="115"/>
      <c r="B1786" s="116"/>
      <c r="C1786" s="7"/>
      <c r="D1786" s="95"/>
      <c r="E1786" s="93"/>
      <c r="F1786" s="14"/>
      <c r="G1786" s="14"/>
      <c r="H1786" s="14"/>
      <c r="I1786" s="14"/>
      <c r="J1786" s="13"/>
      <c r="K1786" s="29"/>
      <c r="L1786" s="2"/>
      <c r="M1786" s="17"/>
      <c r="N1786" s="12"/>
      <c r="O1786" s="12"/>
      <c r="P1786" s="17"/>
      <c r="Q1786" s="14"/>
      <c r="R1786" s="20"/>
      <c r="S1786" s="14"/>
      <c r="T1786" s="4"/>
      <c r="U1786" s="29"/>
      <c r="V1786" s="10"/>
      <c r="W1786" s="10"/>
      <c r="X1786" s="10"/>
      <c r="Y1786" s="27"/>
      <c r="Z1786" s="3"/>
      <c r="AA1786" s="1"/>
      <c r="AB1786" s="10"/>
      <c r="AC1786" s="3"/>
      <c r="AD1786" s="3"/>
      <c r="AE1786" s="3"/>
      <c r="AF1786" s="10"/>
      <c r="AG1786" s="11"/>
      <c r="AH1786" s="10"/>
      <c r="AI1786" s="10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  <c r="EA1786" s="1"/>
      <c r="EB1786" s="1"/>
      <c r="EC1786" s="1"/>
      <c r="ED1786" s="1"/>
      <c r="EE1786" s="1"/>
      <c r="EF1786" s="1"/>
      <c r="EG1786" s="1"/>
      <c r="EH1786" s="1"/>
      <c r="EI1786" s="1"/>
      <c r="EJ1786" s="1"/>
      <c r="EK1786" s="1"/>
      <c r="EL1786" s="1"/>
      <c r="EM1786" s="1"/>
      <c r="EN1786" s="1"/>
      <c r="EO1786" s="1"/>
      <c r="EP1786" s="1"/>
      <c r="EQ1786" s="1"/>
      <c r="ER1786" s="1"/>
      <c r="ES1786" s="1"/>
      <c r="ET1786" s="1"/>
      <c r="EU1786" s="1"/>
      <c r="EV1786" s="1"/>
      <c r="EW1786" s="1"/>
      <c r="EX1786" s="1"/>
      <c r="EY1786" s="1"/>
    </row>
    <row r="1787" spans="1:155" x14ac:dyDescent="0.15">
      <c r="A1787" s="115"/>
      <c r="B1787" s="116"/>
      <c r="C1787" s="7"/>
      <c r="D1787" s="95"/>
      <c r="E1787" s="93"/>
      <c r="F1787" s="14"/>
      <c r="G1787" s="14"/>
      <c r="H1787" s="14"/>
      <c r="I1787" s="14"/>
      <c r="J1787" s="13"/>
      <c r="K1787" s="29"/>
      <c r="L1787" s="2"/>
      <c r="M1787" s="17"/>
      <c r="N1787" s="12"/>
      <c r="O1787" s="12"/>
      <c r="P1787" s="17"/>
      <c r="Q1787" s="14"/>
      <c r="R1787" s="20"/>
      <c r="S1787" s="14"/>
      <c r="T1787" s="4"/>
      <c r="U1787" s="29"/>
      <c r="V1787" s="10"/>
      <c r="W1787" s="10"/>
      <c r="X1787" s="10"/>
      <c r="Y1787" s="27"/>
      <c r="Z1787" s="3"/>
      <c r="AA1787" s="1"/>
      <c r="AB1787" s="10"/>
      <c r="AC1787" s="3"/>
      <c r="AD1787" s="3"/>
      <c r="AE1787" s="3"/>
      <c r="AF1787" s="10"/>
      <c r="AG1787" s="11"/>
      <c r="AH1787" s="10"/>
      <c r="AI1787" s="10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  <c r="EA1787" s="1"/>
      <c r="EB1787" s="1"/>
      <c r="EC1787" s="1"/>
      <c r="ED1787" s="1"/>
      <c r="EE1787" s="1"/>
      <c r="EF1787" s="1"/>
      <c r="EG1787" s="1"/>
      <c r="EH1787" s="1"/>
      <c r="EI1787" s="1"/>
      <c r="EJ1787" s="1"/>
      <c r="EK1787" s="1"/>
      <c r="EL1787" s="1"/>
      <c r="EM1787" s="1"/>
      <c r="EN1787" s="1"/>
      <c r="EO1787" s="1"/>
      <c r="EP1787" s="1"/>
      <c r="EQ1787" s="1"/>
      <c r="ER1787" s="1"/>
      <c r="ES1787" s="1"/>
      <c r="ET1787" s="1"/>
      <c r="EU1787" s="1"/>
      <c r="EV1787" s="1"/>
      <c r="EW1787" s="1"/>
      <c r="EX1787" s="1"/>
      <c r="EY1787" s="1"/>
    </row>
    <row r="1788" spans="1:155" x14ac:dyDescent="0.15">
      <c r="A1788" s="115"/>
      <c r="B1788" s="116"/>
      <c r="C1788" s="7"/>
      <c r="D1788" s="95"/>
      <c r="E1788" s="93"/>
      <c r="F1788" s="14"/>
      <c r="G1788" s="14"/>
      <c r="H1788" s="14"/>
      <c r="I1788" s="14"/>
      <c r="J1788" s="13"/>
      <c r="K1788" s="29"/>
      <c r="L1788" s="2"/>
      <c r="M1788" s="17"/>
      <c r="N1788" s="12"/>
      <c r="O1788" s="12"/>
      <c r="P1788" s="17"/>
      <c r="Q1788" s="14"/>
      <c r="R1788" s="20"/>
      <c r="S1788" s="14"/>
      <c r="T1788" s="4"/>
      <c r="U1788" s="29"/>
      <c r="V1788" s="10"/>
      <c r="W1788" s="10"/>
      <c r="X1788" s="10"/>
      <c r="Y1788" s="27"/>
      <c r="Z1788" s="3"/>
      <c r="AA1788" s="1"/>
      <c r="AB1788" s="10"/>
      <c r="AC1788" s="3"/>
      <c r="AD1788" s="3"/>
      <c r="AE1788" s="3"/>
      <c r="AF1788" s="10"/>
      <c r="AG1788" s="11"/>
      <c r="AH1788" s="10"/>
      <c r="AI1788" s="10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  <c r="EA1788" s="1"/>
      <c r="EB1788" s="1"/>
      <c r="EC1788" s="1"/>
      <c r="ED1788" s="1"/>
      <c r="EE1788" s="1"/>
      <c r="EF1788" s="1"/>
      <c r="EG1788" s="1"/>
      <c r="EH1788" s="1"/>
      <c r="EI1788" s="1"/>
      <c r="EJ1788" s="1"/>
      <c r="EK1788" s="1"/>
      <c r="EL1788" s="1"/>
      <c r="EM1788" s="1"/>
      <c r="EN1788" s="1"/>
      <c r="EO1788" s="1"/>
      <c r="EP1788" s="1"/>
      <c r="EQ1788" s="1"/>
      <c r="ER1788" s="1"/>
      <c r="ES1788" s="1"/>
      <c r="ET1788" s="1"/>
      <c r="EU1788" s="1"/>
      <c r="EV1788" s="1"/>
      <c r="EW1788" s="1"/>
      <c r="EX1788" s="1"/>
      <c r="EY1788" s="1"/>
    </row>
    <row r="1789" spans="1:155" x14ac:dyDescent="0.15">
      <c r="A1789" s="115"/>
      <c r="B1789" s="116"/>
      <c r="C1789" s="7"/>
      <c r="D1789" s="95"/>
      <c r="E1789" s="93"/>
      <c r="F1789" s="14"/>
      <c r="G1789" s="14"/>
      <c r="H1789" s="14"/>
      <c r="I1789" s="14"/>
      <c r="J1789" s="13"/>
      <c r="K1789" s="29"/>
      <c r="L1789" s="2"/>
      <c r="M1789" s="17"/>
      <c r="N1789" s="12"/>
      <c r="O1789" s="12"/>
      <c r="P1789" s="17"/>
      <c r="Q1789" s="14"/>
      <c r="R1789" s="20"/>
      <c r="S1789" s="14"/>
      <c r="T1789" s="4"/>
      <c r="U1789" s="29"/>
      <c r="V1789" s="10"/>
      <c r="W1789" s="10"/>
      <c r="X1789" s="10"/>
      <c r="Y1789" s="27"/>
      <c r="Z1789" s="3"/>
      <c r="AA1789" s="1"/>
      <c r="AB1789" s="10"/>
      <c r="AC1789" s="3"/>
      <c r="AD1789" s="3"/>
      <c r="AE1789" s="3"/>
      <c r="AF1789" s="10"/>
      <c r="AG1789" s="11"/>
      <c r="AH1789" s="10"/>
      <c r="AI1789" s="10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  <c r="EA1789" s="1"/>
      <c r="EB1789" s="1"/>
      <c r="EC1789" s="1"/>
      <c r="ED1789" s="1"/>
      <c r="EE1789" s="1"/>
      <c r="EF1789" s="1"/>
      <c r="EG1789" s="1"/>
      <c r="EH1789" s="1"/>
      <c r="EI1789" s="1"/>
      <c r="EJ1789" s="1"/>
      <c r="EK1789" s="1"/>
      <c r="EL1789" s="1"/>
      <c r="EM1789" s="1"/>
      <c r="EN1789" s="1"/>
      <c r="EO1789" s="1"/>
      <c r="EP1789" s="1"/>
      <c r="EQ1789" s="1"/>
      <c r="ER1789" s="1"/>
      <c r="ES1789" s="1"/>
      <c r="ET1789" s="1"/>
      <c r="EU1789" s="1"/>
      <c r="EV1789" s="1"/>
      <c r="EW1789" s="1"/>
      <c r="EX1789" s="1"/>
      <c r="EY1789" s="1"/>
    </row>
    <row r="1790" spans="1:155" x14ac:dyDescent="0.15">
      <c r="A1790" s="115"/>
      <c r="B1790" s="116"/>
      <c r="C1790" s="7"/>
      <c r="D1790" s="95"/>
      <c r="E1790" s="93"/>
      <c r="F1790" s="14"/>
      <c r="G1790" s="14"/>
      <c r="H1790" s="14"/>
      <c r="I1790" s="14"/>
      <c r="J1790" s="13"/>
      <c r="K1790" s="29"/>
      <c r="L1790" s="2"/>
      <c r="M1790" s="17"/>
      <c r="N1790" s="12"/>
      <c r="O1790" s="12"/>
      <c r="P1790" s="17"/>
      <c r="Q1790" s="14"/>
      <c r="R1790" s="20"/>
      <c r="S1790" s="14"/>
      <c r="T1790" s="4"/>
      <c r="U1790" s="29"/>
      <c r="V1790" s="10"/>
      <c r="W1790" s="10"/>
      <c r="X1790" s="10"/>
      <c r="Y1790" s="27"/>
      <c r="Z1790" s="3"/>
      <c r="AA1790" s="1"/>
      <c r="AB1790" s="10"/>
      <c r="AC1790" s="3"/>
      <c r="AD1790" s="3"/>
      <c r="AE1790" s="3"/>
      <c r="AF1790" s="10"/>
      <c r="AG1790" s="11"/>
      <c r="AH1790" s="10"/>
      <c r="AI1790" s="10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  <c r="EA1790" s="1"/>
      <c r="EB1790" s="1"/>
      <c r="EC1790" s="1"/>
      <c r="ED1790" s="1"/>
      <c r="EE1790" s="1"/>
      <c r="EF1790" s="1"/>
      <c r="EG1790" s="1"/>
      <c r="EH1790" s="1"/>
      <c r="EI1790" s="1"/>
      <c r="EJ1790" s="1"/>
      <c r="EK1790" s="1"/>
      <c r="EL1790" s="1"/>
      <c r="EM1790" s="1"/>
      <c r="EN1790" s="1"/>
      <c r="EO1790" s="1"/>
      <c r="EP1790" s="1"/>
      <c r="EQ1790" s="1"/>
      <c r="ER1790" s="1"/>
      <c r="ES1790" s="1"/>
      <c r="ET1790" s="1"/>
      <c r="EU1790" s="1"/>
      <c r="EV1790" s="1"/>
      <c r="EW1790" s="1"/>
      <c r="EX1790" s="1"/>
      <c r="EY1790" s="1"/>
    </row>
    <row r="1791" spans="1:155" x14ac:dyDescent="0.15">
      <c r="A1791" s="115"/>
      <c r="B1791" s="116"/>
      <c r="C1791" s="7"/>
      <c r="D1791" s="95"/>
      <c r="E1791" s="93"/>
      <c r="F1791" s="14"/>
      <c r="G1791" s="14"/>
      <c r="H1791" s="14"/>
      <c r="I1791" s="14"/>
      <c r="J1791" s="13"/>
      <c r="K1791" s="29"/>
      <c r="L1791" s="2"/>
      <c r="M1791" s="17"/>
      <c r="N1791" s="12"/>
      <c r="O1791" s="12"/>
      <c r="P1791" s="17"/>
      <c r="Q1791" s="14"/>
      <c r="R1791" s="20"/>
      <c r="S1791" s="14"/>
      <c r="T1791" s="4"/>
      <c r="U1791" s="29"/>
      <c r="V1791" s="10"/>
      <c r="W1791" s="10"/>
      <c r="X1791" s="10"/>
      <c r="Y1791" s="27"/>
      <c r="Z1791" s="3"/>
      <c r="AA1791" s="1"/>
      <c r="AB1791" s="10"/>
      <c r="AC1791" s="3"/>
      <c r="AD1791" s="3"/>
      <c r="AE1791" s="3"/>
      <c r="AF1791" s="10"/>
      <c r="AG1791" s="11"/>
      <c r="AH1791" s="10"/>
      <c r="AI1791" s="10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  <c r="EA1791" s="1"/>
      <c r="EB1791" s="1"/>
      <c r="EC1791" s="1"/>
      <c r="ED1791" s="1"/>
      <c r="EE1791" s="1"/>
      <c r="EF1791" s="1"/>
      <c r="EG1791" s="1"/>
      <c r="EH1791" s="1"/>
      <c r="EI1791" s="1"/>
      <c r="EJ1791" s="1"/>
      <c r="EK1791" s="1"/>
      <c r="EL1791" s="1"/>
      <c r="EM1791" s="1"/>
      <c r="EN1791" s="1"/>
      <c r="EO1791" s="1"/>
      <c r="EP1791" s="1"/>
      <c r="EQ1791" s="1"/>
      <c r="ER1791" s="1"/>
      <c r="ES1791" s="1"/>
      <c r="ET1791" s="1"/>
      <c r="EU1791" s="1"/>
      <c r="EV1791" s="1"/>
      <c r="EW1791" s="1"/>
      <c r="EX1791" s="1"/>
      <c r="EY1791" s="1"/>
    </row>
    <row r="1792" spans="1:155" x14ac:dyDescent="0.15">
      <c r="A1792" s="115"/>
      <c r="B1792" s="116"/>
      <c r="C1792" s="7"/>
      <c r="D1792" s="95"/>
      <c r="E1792" s="93"/>
      <c r="F1792" s="14"/>
      <c r="G1792" s="14"/>
      <c r="H1792" s="14"/>
      <c r="I1792" s="14"/>
      <c r="J1792" s="13"/>
      <c r="K1792" s="29"/>
      <c r="L1792" s="2"/>
      <c r="M1792" s="17"/>
      <c r="N1792" s="12"/>
      <c r="O1792" s="12"/>
      <c r="P1792" s="17"/>
      <c r="Q1792" s="14"/>
      <c r="R1792" s="20"/>
      <c r="S1792" s="14"/>
      <c r="T1792" s="4"/>
      <c r="U1792" s="29"/>
      <c r="V1792" s="10"/>
      <c r="W1792" s="10"/>
      <c r="X1792" s="10"/>
      <c r="Y1792" s="27"/>
      <c r="Z1792" s="3"/>
      <c r="AA1792" s="1"/>
      <c r="AB1792" s="10"/>
      <c r="AC1792" s="3"/>
      <c r="AD1792" s="3"/>
      <c r="AE1792" s="3"/>
      <c r="AF1792" s="10"/>
      <c r="AG1792" s="11"/>
      <c r="AH1792" s="10"/>
      <c r="AI1792" s="10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  <c r="EA1792" s="1"/>
      <c r="EB1792" s="1"/>
      <c r="EC1792" s="1"/>
      <c r="ED1792" s="1"/>
      <c r="EE1792" s="1"/>
      <c r="EF1792" s="1"/>
      <c r="EG1792" s="1"/>
      <c r="EH1792" s="1"/>
      <c r="EI1792" s="1"/>
      <c r="EJ1792" s="1"/>
      <c r="EK1792" s="1"/>
      <c r="EL1792" s="1"/>
      <c r="EM1792" s="1"/>
      <c r="EN1792" s="1"/>
      <c r="EO1792" s="1"/>
      <c r="EP1792" s="1"/>
      <c r="EQ1792" s="1"/>
      <c r="ER1792" s="1"/>
      <c r="ES1792" s="1"/>
      <c r="ET1792" s="1"/>
      <c r="EU1792" s="1"/>
      <c r="EV1792" s="1"/>
      <c r="EW1792" s="1"/>
      <c r="EX1792" s="1"/>
      <c r="EY1792" s="1"/>
    </row>
    <row r="1793" spans="1:155" x14ac:dyDescent="0.15">
      <c r="A1793" s="115"/>
      <c r="B1793" s="116"/>
      <c r="C1793" s="7"/>
      <c r="D1793" s="95"/>
      <c r="E1793" s="93"/>
      <c r="F1793" s="14"/>
      <c r="G1793" s="14"/>
      <c r="H1793" s="14"/>
      <c r="I1793" s="14"/>
      <c r="J1793" s="13"/>
      <c r="K1793" s="29"/>
      <c r="L1793" s="2"/>
      <c r="M1793" s="17"/>
      <c r="N1793" s="12"/>
      <c r="O1793" s="12"/>
      <c r="P1793" s="17"/>
      <c r="Q1793" s="14"/>
      <c r="R1793" s="20"/>
      <c r="S1793" s="14"/>
      <c r="T1793" s="4"/>
      <c r="U1793" s="29"/>
      <c r="V1793" s="10"/>
      <c r="W1793" s="10"/>
      <c r="X1793" s="10"/>
      <c r="Y1793" s="27"/>
      <c r="Z1793" s="3"/>
      <c r="AA1793" s="1"/>
      <c r="AB1793" s="10"/>
      <c r="AC1793" s="3"/>
      <c r="AD1793" s="3"/>
      <c r="AE1793" s="3"/>
      <c r="AF1793" s="10"/>
      <c r="AG1793" s="11"/>
      <c r="AH1793" s="10"/>
      <c r="AI1793" s="10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  <c r="EA1793" s="1"/>
      <c r="EB1793" s="1"/>
      <c r="EC1793" s="1"/>
      <c r="ED1793" s="1"/>
      <c r="EE1793" s="1"/>
      <c r="EF1793" s="1"/>
      <c r="EG1793" s="1"/>
      <c r="EH1793" s="1"/>
      <c r="EI1793" s="1"/>
      <c r="EJ1793" s="1"/>
      <c r="EK1793" s="1"/>
      <c r="EL1793" s="1"/>
      <c r="EM1793" s="1"/>
      <c r="EN1793" s="1"/>
      <c r="EO1793" s="1"/>
      <c r="EP1793" s="1"/>
      <c r="EQ1793" s="1"/>
      <c r="ER1793" s="1"/>
      <c r="ES1793" s="1"/>
      <c r="ET1793" s="1"/>
      <c r="EU1793" s="1"/>
      <c r="EV1793" s="1"/>
      <c r="EW1793" s="1"/>
      <c r="EX1793" s="1"/>
      <c r="EY1793" s="1"/>
    </row>
    <row r="1794" spans="1:155" x14ac:dyDescent="0.15">
      <c r="A1794" s="115"/>
      <c r="B1794" s="116"/>
      <c r="C1794" s="7"/>
      <c r="D1794" s="95"/>
      <c r="E1794" s="93"/>
      <c r="F1794" s="14"/>
      <c r="G1794" s="14"/>
      <c r="H1794" s="14"/>
      <c r="I1794" s="14"/>
      <c r="J1794" s="13"/>
      <c r="K1794" s="29"/>
      <c r="L1794" s="2"/>
      <c r="M1794" s="17"/>
      <c r="N1794" s="12"/>
      <c r="O1794" s="12"/>
      <c r="P1794" s="17"/>
      <c r="Q1794" s="14"/>
      <c r="R1794" s="20"/>
      <c r="S1794" s="14"/>
      <c r="T1794" s="4"/>
      <c r="U1794" s="29"/>
      <c r="V1794" s="10"/>
      <c r="W1794" s="10"/>
      <c r="X1794" s="10"/>
      <c r="Y1794" s="27"/>
      <c r="Z1794" s="3"/>
      <c r="AA1794" s="1"/>
      <c r="AB1794" s="10"/>
      <c r="AC1794" s="3"/>
      <c r="AD1794" s="3"/>
      <c r="AE1794" s="3"/>
      <c r="AF1794" s="10"/>
      <c r="AG1794" s="11"/>
      <c r="AH1794" s="10"/>
      <c r="AI1794" s="10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  <c r="EA1794" s="1"/>
      <c r="EB1794" s="1"/>
      <c r="EC1794" s="1"/>
      <c r="ED1794" s="1"/>
      <c r="EE1794" s="1"/>
      <c r="EF1794" s="1"/>
      <c r="EG1794" s="1"/>
      <c r="EH1794" s="1"/>
      <c r="EI1794" s="1"/>
      <c r="EJ1794" s="1"/>
      <c r="EK1794" s="1"/>
      <c r="EL1794" s="1"/>
      <c r="EM1794" s="1"/>
      <c r="EN1794" s="1"/>
      <c r="EO1794" s="1"/>
      <c r="EP1794" s="1"/>
      <c r="EQ1794" s="1"/>
      <c r="ER1794" s="1"/>
      <c r="ES1794" s="1"/>
      <c r="ET1794" s="1"/>
      <c r="EU1794" s="1"/>
      <c r="EV1794" s="1"/>
      <c r="EW1794" s="1"/>
      <c r="EX1794" s="1"/>
      <c r="EY1794" s="1"/>
    </row>
    <row r="1795" spans="1:155" x14ac:dyDescent="0.15">
      <c r="A1795" s="115"/>
      <c r="B1795" s="116"/>
      <c r="C1795" s="7"/>
      <c r="D1795" s="95"/>
      <c r="E1795" s="93"/>
      <c r="F1795" s="14"/>
      <c r="G1795" s="14"/>
      <c r="H1795" s="14"/>
      <c r="I1795" s="14"/>
      <c r="J1795" s="13"/>
      <c r="K1795" s="29"/>
      <c r="L1795" s="2"/>
      <c r="M1795" s="17"/>
      <c r="N1795" s="12"/>
      <c r="O1795" s="12"/>
      <c r="P1795" s="17"/>
      <c r="Q1795" s="14"/>
      <c r="R1795" s="20"/>
      <c r="S1795" s="14"/>
      <c r="T1795" s="4"/>
      <c r="U1795" s="29"/>
      <c r="V1795" s="10"/>
      <c r="W1795" s="10"/>
      <c r="X1795" s="10"/>
      <c r="Y1795" s="27"/>
      <c r="Z1795" s="3"/>
      <c r="AA1795" s="1"/>
      <c r="AB1795" s="10"/>
      <c r="AC1795" s="3"/>
      <c r="AD1795" s="3"/>
      <c r="AE1795" s="3"/>
      <c r="AF1795" s="10"/>
      <c r="AG1795" s="11"/>
      <c r="AH1795" s="10"/>
      <c r="AI1795" s="10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  <c r="EA1795" s="1"/>
      <c r="EB1795" s="1"/>
      <c r="EC1795" s="1"/>
      <c r="ED1795" s="1"/>
      <c r="EE1795" s="1"/>
      <c r="EF1795" s="1"/>
      <c r="EG1795" s="1"/>
      <c r="EH1795" s="1"/>
      <c r="EI1795" s="1"/>
      <c r="EJ1795" s="1"/>
      <c r="EK1795" s="1"/>
      <c r="EL1795" s="1"/>
      <c r="EM1795" s="1"/>
      <c r="EN1795" s="1"/>
      <c r="EO1795" s="1"/>
      <c r="EP1795" s="1"/>
      <c r="EQ1795" s="1"/>
      <c r="ER1795" s="1"/>
      <c r="ES1795" s="1"/>
      <c r="ET1795" s="1"/>
      <c r="EU1795" s="1"/>
      <c r="EV1795" s="1"/>
      <c r="EW1795" s="1"/>
      <c r="EX1795" s="1"/>
      <c r="EY1795" s="1"/>
    </row>
    <row r="1796" spans="1:155" x14ac:dyDescent="0.15">
      <c r="A1796" s="115"/>
      <c r="B1796" s="116"/>
      <c r="C1796" s="7"/>
      <c r="D1796" s="95"/>
      <c r="E1796" s="93"/>
      <c r="F1796" s="14"/>
      <c r="G1796" s="14"/>
      <c r="H1796" s="14"/>
      <c r="I1796" s="14"/>
      <c r="J1796" s="13"/>
      <c r="K1796" s="29"/>
      <c r="L1796" s="2"/>
      <c r="M1796" s="17"/>
      <c r="N1796" s="12"/>
      <c r="O1796" s="12"/>
      <c r="P1796" s="17"/>
      <c r="Q1796" s="14"/>
      <c r="R1796" s="20"/>
      <c r="S1796" s="14"/>
      <c r="T1796" s="4"/>
      <c r="U1796" s="29"/>
      <c r="V1796" s="10"/>
      <c r="W1796" s="10"/>
      <c r="X1796" s="10"/>
      <c r="Y1796" s="27"/>
      <c r="Z1796" s="3"/>
      <c r="AA1796" s="1"/>
      <c r="AB1796" s="10"/>
      <c r="AC1796" s="3"/>
      <c r="AD1796" s="3"/>
      <c r="AE1796" s="3"/>
      <c r="AF1796" s="10"/>
      <c r="AG1796" s="11"/>
      <c r="AH1796" s="10"/>
      <c r="AI1796" s="10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  <c r="EA1796" s="1"/>
      <c r="EB1796" s="1"/>
      <c r="EC1796" s="1"/>
      <c r="ED1796" s="1"/>
      <c r="EE1796" s="1"/>
      <c r="EF1796" s="1"/>
      <c r="EG1796" s="1"/>
      <c r="EH1796" s="1"/>
      <c r="EI1796" s="1"/>
      <c r="EJ1796" s="1"/>
      <c r="EK1796" s="1"/>
      <c r="EL1796" s="1"/>
      <c r="EM1796" s="1"/>
      <c r="EN1796" s="1"/>
      <c r="EO1796" s="1"/>
      <c r="EP1796" s="1"/>
      <c r="EQ1796" s="1"/>
      <c r="ER1796" s="1"/>
      <c r="ES1796" s="1"/>
      <c r="ET1796" s="1"/>
      <c r="EU1796" s="1"/>
      <c r="EV1796" s="1"/>
      <c r="EW1796" s="1"/>
      <c r="EX1796" s="1"/>
      <c r="EY1796" s="1"/>
    </row>
    <row r="1797" spans="1:155" x14ac:dyDescent="0.15">
      <c r="A1797" s="115"/>
      <c r="B1797" s="116"/>
      <c r="C1797" s="7"/>
      <c r="D1797" s="95"/>
      <c r="E1797" s="93"/>
      <c r="F1797" s="14"/>
      <c r="G1797" s="14"/>
      <c r="H1797" s="14"/>
      <c r="I1797" s="14"/>
      <c r="J1797" s="13"/>
      <c r="K1797" s="29"/>
      <c r="L1797" s="2"/>
      <c r="M1797" s="17"/>
      <c r="N1797" s="12"/>
      <c r="O1797" s="12"/>
      <c r="P1797" s="17"/>
      <c r="Q1797" s="14"/>
      <c r="R1797" s="20"/>
      <c r="S1797" s="14"/>
      <c r="T1797" s="4"/>
      <c r="U1797" s="29"/>
      <c r="V1797" s="10"/>
      <c r="W1797" s="10"/>
      <c r="X1797" s="10"/>
      <c r="Y1797" s="27"/>
      <c r="Z1797" s="3"/>
      <c r="AA1797" s="1"/>
      <c r="AB1797" s="10"/>
      <c r="AC1797" s="3"/>
      <c r="AD1797" s="3"/>
      <c r="AE1797" s="3"/>
      <c r="AF1797" s="10"/>
      <c r="AG1797" s="11"/>
      <c r="AH1797" s="10"/>
      <c r="AI1797" s="10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  <c r="EA1797" s="1"/>
      <c r="EB1797" s="1"/>
      <c r="EC1797" s="1"/>
      <c r="ED1797" s="1"/>
      <c r="EE1797" s="1"/>
      <c r="EF1797" s="1"/>
      <c r="EG1797" s="1"/>
      <c r="EH1797" s="1"/>
      <c r="EI1797" s="1"/>
      <c r="EJ1797" s="1"/>
      <c r="EK1797" s="1"/>
      <c r="EL1797" s="1"/>
      <c r="EM1797" s="1"/>
      <c r="EN1797" s="1"/>
      <c r="EO1797" s="1"/>
      <c r="EP1797" s="1"/>
      <c r="EQ1797" s="1"/>
      <c r="ER1797" s="1"/>
      <c r="ES1797" s="1"/>
      <c r="ET1797" s="1"/>
      <c r="EU1797" s="1"/>
      <c r="EV1797" s="1"/>
      <c r="EW1797" s="1"/>
      <c r="EX1797" s="1"/>
      <c r="EY1797" s="1"/>
    </row>
    <row r="1798" spans="1:155" x14ac:dyDescent="0.15">
      <c r="A1798" s="115"/>
      <c r="B1798" s="116"/>
      <c r="C1798" s="7"/>
      <c r="D1798" s="95"/>
      <c r="E1798" s="93"/>
      <c r="F1798" s="14"/>
      <c r="G1798" s="14"/>
      <c r="H1798" s="14"/>
      <c r="I1798" s="14"/>
      <c r="J1798" s="13"/>
      <c r="K1798" s="29"/>
      <c r="L1798" s="2"/>
      <c r="M1798" s="17"/>
      <c r="N1798" s="12"/>
      <c r="O1798" s="12"/>
      <c r="P1798" s="17"/>
      <c r="Q1798" s="14"/>
      <c r="R1798" s="20"/>
      <c r="S1798" s="14"/>
      <c r="T1798" s="4"/>
      <c r="U1798" s="29"/>
      <c r="V1798" s="10"/>
      <c r="W1798" s="10"/>
      <c r="X1798" s="10"/>
      <c r="Y1798" s="27"/>
      <c r="Z1798" s="3"/>
      <c r="AA1798" s="1"/>
      <c r="AB1798" s="10"/>
      <c r="AC1798" s="3"/>
      <c r="AD1798" s="3"/>
      <c r="AE1798" s="3"/>
      <c r="AF1798" s="10"/>
      <c r="AG1798" s="11"/>
      <c r="AH1798" s="10"/>
      <c r="AI1798" s="10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  <c r="EA1798" s="1"/>
      <c r="EB1798" s="1"/>
      <c r="EC1798" s="1"/>
      <c r="ED1798" s="1"/>
      <c r="EE1798" s="1"/>
      <c r="EF1798" s="1"/>
      <c r="EG1798" s="1"/>
      <c r="EH1798" s="1"/>
      <c r="EI1798" s="1"/>
      <c r="EJ1798" s="1"/>
      <c r="EK1798" s="1"/>
      <c r="EL1798" s="1"/>
      <c r="EM1798" s="1"/>
      <c r="EN1798" s="1"/>
      <c r="EO1798" s="1"/>
      <c r="EP1798" s="1"/>
      <c r="EQ1798" s="1"/>
      <c r="ER1798" s="1"/>
      <c r="ES1798" s="1"/>
      <c r="ET1798" s="1"/>
      <c r="EU1798" s="1"/>
      <c r="EV1798" s="1"/>
      <c r="EW1798" s="1"/>
      <c r="EX1798" s="1"/>
      <c r="EY1798" s="1"/>
    </row>
    <row r="1799" spans="1:155" x14ac:dyDescent="0.15">
      <c r="A1799" s="115"/>
      <c r="B1799" s="15"/>
      <c r="C1799" s="7"/>
      <c r="D1799" s="95"/>
      <c r="E1799" s="114"/>
      <c r="F1799" s="14"/>
      <c r="G1799" s="14"/>
      <c r="H1799" s="14"/>
      <c r="I1799" s="14"/>
      <c r="J1799" s="13"/>
      <c r="K1799" s="29"/>
      <c r="L1799" s="2"/>
      <c r="M1799" s="17"/>
      <c r="N1799" s="12"/>
      <c r="O1799" s="12"/>
      <c r="P1799" s="17"/>
      <c r="Q1799" s="14"/>
      <c r="R1799" s="20"/>
      <c r="S1799" s="14"/>
      <c r="T1799" s="4"/>
      <c r="U1799" s="29"/>
      <c r="V1799" s="10"/>
      <c r="W1799" s="10"/>
      <c r="X1799" s="10"/>
      <c r="Y1799" s="27"/>
      <c r="Z1799" s="3"/>
      <c r="AA1799" s="1"/>
      <c r="AB1799" s="10"/>
      <c r="AC1799" s="3"/>
      <c r="AD1799" s="3"/>
      <c r="AE1799" s="3"/>
      <c r="AF1799" s="10"/>
      <c r="AG1799" s="11"/>
      <c r="AH1799" s="10"/>
      <c r="AI1799" s="10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  <c r="EA1799" s="1"/>
      <c r="EB1799" s="1"/>
      <c r="EC1799" s="1"/>
      <c r="ED1799" s="1"/>
      <c r="EE1799" s="1"/>
      <c r="EF1799" s="1"/>
      <c r="EG1799" s="1"/>
      <c r="EH1799" s="1"/>
      <c r="EI1799" s="1"/>
      <c r="EJ1799" s="1"/>
      <c r="EK1799" s="1"/>
      <c r="EL1799" s="1"/>
      <c r="EM1799" s="1"/>
      <c r="EN1799" s="1"/>
      <c r="EO1799" s="1"/>
      <c r="EP1799" s="1"/>
      <c r="EQ1799" s="1"/>
      <c r="ER1799" s="1"/>
      <c r="ES1799" s="1"/>
      <c r="ET1799" s="1"/>
      <c r="EU1799" s="1"/>
      <c r="EV1799" s="1"/>
      <c r="EW1799" s="1"/>
      <c r="EX1799" s="1"/>
      <c r="EY1799" s="1"/>
    </row>
    <row r="1800" spans="1:155" x14ac:dyDescent="0.15">
      <c r="A1800" s="115"/>
      <c r="B1800" s="15"/>
      <c r="C1800" s="7"/>
      <c r="D1800" s="95"/>
      <c r="E1800" s="114"/>
      <c r="F1800" s="14"/>
      <c r="G1800" s="14"/>
      <c r="H1800" s="14"/>
      <c r="I1800" s="14"/>
      <c r="J1800" s="13"/>
      <c r="K1800" s="29"/>
      <c r="L1800" s="2"/>
      <c r="M1800" s="17"/>
      <c r="N1800" s="12"/>
      <c r="O1800" s="12"/>
      <c r="P1800" s="17"/>
      <c r="Q1800" s="14"/>
      <c r="R1800" s="20"/>
      <c r="S1800" s="14"/>
      <c r="T1800" s="4"/>
      <c r="U1800" s="29"/>
      <c r="V1800" s="10"/>
      <c r="W1800" s="10"/>
      <c r="X1800" s="10"/>
      <c r="Y1800" s="27"/>
      <c r="Z1800" s="3"/>
      <c r="AA1800" s="1"/>
      <c r="AB1800" s="10"/>
      <c r="AC1800" s="3"/>
      <c r="AD1800" s="3"/>
      <c r="AE1800" s="3"/>
      <c r="AF1800" s="10"/>
      <c r="AG1800" s="11"/>
      <c r="AH1800" s="10"/>
      <c r="AI1800" s="10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  <c r="EA1800" s="1"/>
      <c r="EB1800" s="1"/>
      <c r="EC1800" s="1"/>
      <c r="ED1800" s="1"/>
      <c r="EE1800" s="1"/>
      <c r="EF1800" s="1"/>
      <c r="EG1800" s="1"/>
      <c r="EH1800" s="1"/>
      <c r="EI1800" s="1"/>
      <c r="EJ1800" s="1"/>
      <c r="EK1800" s="1"/>
      <c r="EL1800" s="1"/>
      <c r="EM1800" s="1"/>
      <c r="EN1800" s="1"/>
      <c r="EO1800" s="1"/>
      <c r="EP1800" s="1"/>
      <c r="EQ1800" s="1"/>
      <c r="ER1800" s="1"/>
      <c r="ES1800" s="1"/>
      <c r="ET1800" s="1"/>
      <c r="EU1800" s="1"/>
      <c r="EV1800" s="1"/>
      <c r="EW1800" s="1"/>
      <c r="EX1800" s="1"/>
      <c r="EY1800" s="1"/>
    </row>
    <row r="1801" spans="1:155" x14ac:dyDescent="0.15">
      <c r="A1801" s="115"/>
      <c r="B1801" s="15"/>
      <c r="C1801" s="7"/>
      <c r="D1801" s="95"/>
      <c r="E1801" s="114"/>
      <c r="F1801" s="14"/>
      <c r="G1801" s="14"/>
      <c r="H1801" s="14"/>
      <c r="I1801" s="14"/>
      <c r="J1801" s="13"/>
      <c r="K1801" s="29"/>
      <c r="L1801" s="2"/>
      <c r="M1801" s="17"/>
      <c r="N1801" s="12"/>
      <c r="O1801" s="12"/>
      <c r="P1801" s="17"/>
      <c r="Q1801" s="14"/>
      <c r="R1801" s="20"/>
      <c r="S1801" s="14"/>
      <c r="T1801" s="4"/>
      <c r="U1801" s="29"/>
      <c r="V1801" s="10"/>
      <c r="W1801" s="10"/>
      <c r="X1801" s="10"/>
      <c r="Y1801" s="27"/>
      <c r="Z1801" s="3"/>
      <c r="AA1801" s="1"/>
      <c r="AB1801" s="10"/>
      <c r="AC1801" s="3"/>
      <c r="AD1801" s="3"/>
      <c r="AE1801" s="3"/>
      <c r="AF1801" s="10"/>
      <c r="AG1801" s="11"/>
      <c r="AH1801" s="10"/>
      <c r="AI1801" s="10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  <c r="EA1801" s="1"/>
      <c r="EB1801" s="1"/>
      <c r="EC1801" s="1"/>
      <c r="ED1801" s="1"/>
      <c r="EE1801" s="1"/>
      <c r="EF1801" s="1"/>
      <c r="EG1801" s="1"/>
      <c r="EH1801" s="1"/>
      <c r="EI1801" s="1"/>
      <c r="EJ1801" s="1"/>
      <c r="EK1801" s="1"/>
      <c r="EL1801" s="1"/>
      <c r="EM1801" s="1"/>
      <c r="EN1801" s="1"/>
      <c r="EO1801" s="1"/>
      <c r="EP1801" s="1"/>
      <c r="EQ1801" s="1"/>
      <c r="ER1801" s="1"/>
      <c r="ES1801" s="1"/>
      <c r="ET1801" s="1"/>
      <c r="EU1801" s="1"/>
      <c r="EV1801" s="1"/>
      <c r="EW1801" s="1"/>
      <c r="EX1801" s="1"/>
      <c r="EY1801" s="1"/>
    </row>
    <row r="1802" spans="1:155" x14ac:dyDescent="0.15">
      <c r="A1802" s="115"/>
      <c r="B1802" s="15"/>
      <c r="C1802" s="7"/>
      <c r="D1802" s="95"/>
      <c r="E1802" s="114"/>
      <c r="F1802" s="14"/>
      <c r="G1802" s="14"/>
      <c r="H1802" s="14"/>
      <c r="I1802" s="14"/>
      <c r="J1802" s="13"/>
      <c r="K1802" s="29"/>
      <c r="L1802" s="2"/>
      <c r="M1802" s="17"/>
      <c r="N1802" s="12"/>
      <c r="O1802" s="12"/>
      <c r="P1802" s="17"/>
      <c r="Q1802" s="14"/>
      <c r="R1802" s="20"/>
      <c r="S1802" s="14"/>
      <c r="T1802" s="4"/>
      <c r="U1802" s="29"/>
      <c r="V1802" s="10"/>
      <c r="W1802" s="10"/>
      <c r="X1802" s="10"/>
      <c r="Y1802" s="27"/>
      <c r="Z1802" s="3"/>
      <c r="AA1802" s="1"/>
      <c r="AB1802" s="10"/>
      <c r="AC1802" s="3"/>
      <c r="AD1802" s="3"/>
      <c r="AE1802" s="3"/>
      <c r="AF1802" s="10"/>
      <c r="AG1802" s="11"/>
      <c r="AH1802" s="10"/>
      <c r="AI1802" s="10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  <c r="EA1802" s="1"/>
      <c r="EB1802" s="1"/>
      <c r="EC1802" s="1"/>
      <c r="ED1802" s="1"/>
      <c r="EE1802" s="1"/>
      <c r="EF1802" s="1"/>
      <c r="EG1802" s="1"/>
      <c r="EH1802" s="1"/>
      <c r="EI1802" s="1"/>
      <c r="EJ1802" s="1"/>
      <c r="EK1802" s="1"/>
      <c r="EL1802" s="1"/>
      <c r="EM1802" s="1"/>
      <c r="EN1802" s="1"/>
      <c r="EO1802" s="1"/>
      <c r="EP1802" s="1"/>
      <c r="EQ1802" s="1"/>
      <c r="ER1802" s="1"/>
      <c r="ES1802" s="1"/>
      <c r="ET1802" s="1"/>
      <c r="EU1802" s="1"/>
      <c r="EV1802" s="1"/>
      <c r="EW1802" s="1"/>
      <c r="EX1802" s="1"/>
      <c r="EY1802" s="1"/>
    </row>
    <row r="1803" spans="1:155" x14ac:dyDescent="0.15">
      <c r="A1803" s="115"/>
      <c r="B1803" s="15"/>
      <c r="C1803" s="7"/>
      <c r="D1803" s="95"/>
      <c r="E1803" s="114"/>
      <c r="F1803" s="14"/>
      <c r="G1803" s="14"/>
      <c r="H1803" s="14"/>
      <c r="I1803" s="14"/>
      <c r="J1803" s="13"/>
      <c r="K1803" s="29"/>
      <c r="L1803" s="2"/>
      <c r="M1803" s="17"/>
      <c r="N1803" s="12"/>
      <c r="O1803" s="12"/>
      <c r="P1803" s="17"/>
      <c r="Q1803" s="14"/>
      <c r="R1803" s="20"/>
      <c r="S1803" s="14"/>
      <c r="T1803" s="4"/>
      <c r="U1803" s="29"/>
      <c r="V1803" s="10"/>
      <c r="W1803" s="10"/>
      <c r="X1803" s="10"/>
      <c r="Y1803" s="27"/>
      <c r="Z1803" s="3"/>
      <c r="AA1803" s="1"/>
      <c r="AB1803" s="10"/>
      <c r="AC1803" s="3"/>
      <c r="AD1803" s="3"/>
      <c r="AE1803" s="3"/>
      <c r="AF1803" s="10"/>
      <c r="AG1803" s="11"/>
      <c r="AH1803" s="10"/>
      <c r="AI1803" s="10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  <c r="EA1803" s="1"/>
      <c r="EB1803" s="1"/>
      <c r="EC1803" s="1"/>
      <c r="ED1803" s="1"/>
      <c r="EE1803" s="1"/>
      <c r="EF1803" s="1"/>
      <c r="EG1803" s="1"/>
      <c r="EH1803" s="1"/>
      <c r="EI1803" s="1"/>
      <c r="EJ1803" s="1"/>
      <c r="EK1803" s="1"/>
      <c r="EL1803" s="1"/>
      <c r="EM1803" s="1"/>
      <c r="EN1803" s="1"/>
      <c r="EO1803" s="1"/>
      <c r="EP1803" s="1"/>
      <c r="EQ1803" s="1"/>
      <c r="ER1803" s="1"/>
      <c r="ES1803" s="1"/>
      <c r="ET1803" s="1"/>
      <c r="EU1803" s="1"/>
      <c r="EV1803" s="1"/>
      <c r="EW1803" s="1"/>
      <c r="EX1803" s="1"/>
      <c r="EY1803" s="1"/>
    </row>
    <row r="1804" spans="1:155" x14ac:dyDescent="0.15">
      <c r="A1804" s="115"/>
      <c r="B1804" s="15"/>
      <c r="C1804" s="7"/>
      <c r="D1804" s="95"/>
      <c r="E1804" s="114"/>
      <c r="F1804" s="14"/>
      <c r="G1804" s="14"/>
      <c r="H1804" s="14"/>
      <c r="I1804" s="14"/>
      <c r="J1804" s="13"/>
      <c r="K1804" s="29"/>
      <c r="L1804" s="2"/>
      <c r="M1804" s="17"/>
      <c r="N1804" s="12"/>
      <c r="O1804" s="12"/>
      <c r="P1804" s="17"/>
      <c r="Q1804" s="14"/>
      <c r="R1804" s="20"/>
      <c r="S1804" s="14"/>
      <c r="T1804" s="4"/>
      <c r="U1804" s="29"/>
      <c r="V1804" s="10"/>
      <c r="W1804" s="10"/>
      <c r="X1804" s="10"/>
      <c r="Y1804" s="27"/>
      <c r="Z1804" s="3"/>
      <c r="AA1804" s="1"/>
      <c r="AB1804" s="10"/>
      <c r="AC1804" s="3"/>
      <c r="AD1804" s="3"/>
      <c r="AE1804" s="3"/>
      <c r="AF1804" s="10"/>
      <c r="AG1804" s="11"/>
      <c r="AH1804" s="10"/>
      <c r="AI1804" s="10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  <c r="EA1804" s="1"/>
      <c r="EB1804" s="1"/>
      <c r="EC1804" s="1"/>
      <c r="ED1804" s="1"/>
      <c r="EE1804" s="1"/>
      <c r="EF1804" s="1"/>
      <c r="EG1804" s="1"/>
      <c r="EH1804" s="1"/>
      <c r="EI1804" s="1"/>
      <c r="EJ1804" s="1"/>
      <c r="EK1804" s="1"/>
      <c r="EL1804" s="1"/>
      <c r="EM1804" s="1"/>
      <c r="EN1804" s="1"/>
      <c r="EO1804" s="1"/>
      <c r="EP1804" s="1"/>
      <c r="EQ1804" s="1"/>
      <c r="ER1804" s="1"/>
      <c r="ES1804" s="1"/>
      <c r="ET1804" s="1"/>
      <c r="EU1804" s="1"/>
      <c r="EV1804" s="1"/>
      <c r="EW1804" s="1"/>
      <c r="EX1804" s="1"/>
      <c r="EY1804" s="1"/>
    </row>
    <row r="1805" spans="1:155" x14ac:dyDescent="0.15">
      <c r="A1805" s="115"/>
      <c r="B1805" s="15"/>
      <c r="C1805" s="7"/>
      <c r="D1805" s="95"/>
      <c r="E1805" s="114"/>
      <c r="F1805" s="14"/>
      <c r="G1805" s="14"/>
      <c r="H1805" s="14"/>
      <c r="I1805" s="14"/>
      <c r="J1805" s="13"/>
      <c r="K1805" s="29"/>
      <c r="L1805" s="2"/>
      <c r="M1805" s="17"/>
      <c r="N1805" s="12"/>
      <c r="O1805" s="12"/>
      <c r="P1805" s="17"/>
      <c r="Q1805" s="14"/>
      <c r="R1805" s="20"/>
      <c r="S1805" s="14"/>
      <c r="T1805" s="4"/>
      <c r="U1805" s="29"/>
      <c r="V1805" s="10"/>
      <c r="W1805" s="10"/>
      <c r="X1805" s="10"/>
      <c r="Y1805" s="27"/>
      <c r="Z1805" s="3"/>
      <c r="AA1805" s="1"/>
      <c r="AB1805" s="10"/>
      <c r="AC1805" s="3"/>
      <c r="AD1805" s="3"/>
      <c r="AE1805" s="3"/>
      <c r="AF1805" s="10"/>
      <c r="AG1805" s="11"/>
      <c r="AH1805" s="10"/>
      <c r="AI1805" s="10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  <c r="EA1805" s="1"/>
      <c r="EB1805" s="1"/>
      <c r="EC1805" s="1"/>
      <c r="ED1805" s="1"/>
      <c r="EE1805" s="1"/>
      <c r="EF1805" s="1"/>
      <c r="EG1805" s="1"/>
      <c r="EH1805" s="1"/>
      <c r="EI1805" s="1"/>
      <c r="EJ1805" s="1"/>
      <c r="EK1805" s="1"/>
      <c r="EL1805" s="1"/>
      <c r="EM1805" s="1"/>
      <c r="EN1805" s="1"/>
      <c r="EO1805" s="1"/>
      <c r="EP1805" s="1"/>
      <c r="EQ1805" s="1"/>
      <c r="ER1805" s="1"/>
      <c r="ES1805" s="1"/>
      <c r="ET1805" s="1"/>
      <c r="EU1805" s="1"/>
      <c r="EV1805" s="1"/>
      <c r="EW1805" s="1"/>
      <c r="EX1805" s="1"/>
      <c r="EY1805" s="1"/>
    </row>
    <row r="1806" spans="1:155" x14ac:dyDescent="0.15">
      <c r="A1806" s="115"/>
      <c r="B1806" s="15"/>
      <c r="C1806" s="7"/>
      <c r="D1806" s="95"/>
      <c r="E1806" s="114"/>
      <c r="F1806" s="14"/>
      <c r="G1806" s="14"/>
      <c r="H1806" s="14"/>
      <c r="I1806" s="14"/>
      <c r="J1806" s="13"/>
      <c r="K1806" s="29"/>
      <c r="L1806" s="2"/>
      <c r="M1806" s="17"/>
      <c r="N1806" s="12"/>
      <c r="O1806" s="12"/>
      <c r="P1806" s="17"/>
      <c r="Q1806" s="14"/>
      <c r="R1806" s="20"/>
      <c r="S1806" s="14"/>
      <c r="T1806" s="4"/>
      <c r="U1806" s="29"/>
      <c r="V1806" s="10"/>
      <c r="W1806" s="10"/>
      <c r="X1806" s="10"/>
      <c r="Y1806" s="27"/>
      <c r="Z1806" s="3"/>
      <c r="AA1806" s="1"/>
      <c r="AB1806" s="10"/>
      <c r="AC1806" s="3"/>
      <c r="AD1806" s="3"/>
      <c r="AE1806" s="3"/>
      <c r="AF1806" s="10"/>
      <c r="AG1806" s="11"/>
      <c r="AH1806" s="10"/>
      <c r="AI1806" s="10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  <c r="EA1806" s="1"/>
      <c r="EB1806" s="1"/>
      <c r="EC1806" s="1"/>
      <c r="ED1806" s="1"/>
      <c r="EE1806" s="1"/>
      <c r="EF1806" s="1"/>
      <c r="EG1806" s="1"/>
      <c r="EH1806" s="1"/>
      <c r="EI1806" s="1"/>
      <c r="EJ1806" s="1"/>
      <c r="EK1806" s="1"/>
      <c r="EL1806" s="1"/>
      <c r="EM1806" s="1"/>
      <c r="EN1806" s="1"/>
      <c r="EO1806" s="1"/>
      <c r="EP1806" s="1"/>
      <c r="EQ1806" s="1"/>
      <c r="ER1806" s="1"/>
      <c r="ES1806" s="1"/>
      <c r="ET1806" s="1"/>
      <c r="EU1806" s="1"/>
      <c r="EV1806" s="1"/>
      <c r="EW1806" s="1"/>
      <c r="EX1806" s="1"/>
      <c r="EY1806" s="1"/>
    </row>
    <row r="1807" spans="1:155" x14ac:dyDescent="0.15">
      <c r="A1807" s="115"/>
      <c r="B1807" s="15"/>
      <c r="C1807" s="7"/>
      <c r="D1807" s="95"/>
      <c r="E1807" s="114"/>
      <c r="F1807" s="14"/>
      <c r="G1807" s="14"/>
      <c r="H1807" s="14"/>
      <c r="I1807" s="14"/>
      <c r="J1807" s="13"/>
      <c r="K1807" s="29"/>
      <c r="L1807" s="2"/>
      <c r="M1807" s="17"/>
      <c r="N1807" s="12"/>
      <c r="O1807" s="12"/>
      <c r="P1807" s="17"/>
      <c r="Q1807" s="14"/>
      <c r="R1807" s="20"/>
      <c r="S1807" s="14"/>
      <c r="T1807" s="4"/>
      <c r="U1807" s="29"/>
      <c r="V1807" s="10"/>
      <c r="W1807" s="10"/>
      <c r="X1807" s="10"/>
      <c r="Y1807" s="27"/>
      <c r="Z1807" s="3"/>
      <c r="AA1807" s="1"/>
      <c r="AB1807" s="10"/>
      <c r="AC1807" s="3"/>
      <c r="AD1807" s="3"/>
      <c r="AE1807" s="3"/>
      <c r="AF1807" s="10"/>
      <c r="AG1807" s="11"/>
      <c r="AH1807" s="10"/>
      <c r="AI1807" s="10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  <c r="EA1807" s="1"/>
      <c r="EB1807" s="1"/>
      <c r="EC1807" s="1"/>
      <c r="ED1807" s="1"/>
      <c r="EE1807" s="1"/>
      <c r="EF1807" s="1"/>
      <c r="EG1807" s="1"/>
      <c r="EH1807" s="1"/>
      <c r="EI1807" s="1"/>
      <c r="EJ1807" s="1"/>
      <c r="EK1807" s="1"/>
      <c r="EL1807" s="1"/>
      <c r="EM1807" s="1"/>
      <c r="EN1807" s="1"/>
      <c r="EO1807" s="1"/>
      <c r="EP1807" s="1"/>
      <c r="EQ1807" s="1"/>
      <c r="ER1807" s="1"/>
      <c r="ES1807" s="1"/>
      <c r="ET1807" s="1"/>
      <c r="EU1807" s="1"/>
      <c r="EV1807" s="1"/>
      <c r="EW1807" s="1"/>
      <c r="EX1807" s="1"/>
      <c r="EY1807" s="1"/>
    </row>
    <row r="1808" spans="1:155" x14ac:dyDescent="0.15">
      <c r="A1808" s="115"/>
      <c r="B1808" s="15"/>
      <c r="C1808" s="7"/>
      <c r="D1808" s="95"/>
      <c r="E1808" s="114"/>
      <c r="F1808" s="14"/>
      <c r="G1808" s="14"/>
      <c r="H1808" s="14"/>
      <c r="I1808" s="14"/>
      <c r="J1808" s="13"/>
      <c r="K1808" s="29"/>
      <c r="L1808" s="2"/>
      <c r="M1808" s="17"/>
      <c r="N1808" s="12"/>
      <c r="O1808" s="12"/>
      <c r="P1808" s="17"/>
      <c r="Q1808" s="14"/>
      <c r="R1808" s="20"/>
      <c r="S1808" s="14"/>
      <c r="T1808" s="4"/>
      <c r="U1808" s="29"/>
      <c r="V1808" s="10"/>
      <c r="W1808" s="10"/>
      <c r="X1808" s="10"/>
      <c r="Y1808" s="27"/>
      <c r="Z1808" s="3"/>
      <c r="AA1808" s="1"/>
      <c r="AB1808" s="10"/>
      <c r="AC1808" s="3"/>
      <c r="AD1808" s="3"/>
      <c r="AE1808" s="3"/>
      <c r="AF1808" s="10"/>
      <c r="AG1808" s="11"/>
      <c r="AH1808" s="10"/>
      <c r="AI1808" s="10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  <c r="EA1808" s="1"/>
      <c r="EB1808" s="1"/>
      <c r="EC1808" s="1"/>
      <c r="ED1808" s="1"/>
      <c r="EE1808" s="1"/>
      <c r="EF1808" s="1"/>
      <c r="EG1808" s="1"/>
      <c r="EH1808" s="1"/>
      <c r="EI1808" s="1"/>
      <c r="EJ1808" s="1"/>
      <c r="EK1808" s="1"/>
      <c r="EL1808" s="1"/>
      <c r="EM1808" s="1"/>
      <c r="EN1808" s="1"/>
      <c r="EO1808" s="1"/>
      <c r="EP1808" s="1"/>
      <c r="EQ1808" s="1"/>
      <c r="ER1808" s="1"/>
      <c r="ES1808" s="1"/>
      <c r="ET1808" s="1"/>
      <c r="EU1808" s="1"/>
      <c r="EV1808" s="1"/>
      <c r="EW1808" s="1"/>
      <c r="EX1808" s="1"/>
      <c r="EY1808" s="1"/>
    </row>
    <row r="1809" spans="1:155" x14ac:dyDescent="0.15">
      <c r="A1809" s="115"/>
      <c r="B1809" s="15"/>
      <c r="C1809" s="7"/>
      <c r="D1809" s="95"/>
      <c r="E1809" s="114"/>
      <c r="F1809" s="14"/>
      <c r="G1809" s="14"/>
      <c r="H1809" s="14"/>
      <c r="I1809" s="14"/>
      <c r="J1809" s="13"/>
      <c r="K1809" s="29"/>
      <c r="L1809" s="2"/>
      <c r="M1809" s="17"/>
      <c r="N1809" s="12"/>
      <c r="O1809" s="12"/>
      <c r="P1809" s="17"/>
      <c r="Q1809" s="14"/>
      <c r="R1809" s="20"/>
      <c r="S1809" s="14"/>
      <c r="T1809" s="4"/>
      <c r="U1809" s="29"/>
      <c r="V1809" s="10"/>
      <c r="W1809" s="10"/>
      <c r="X1809" s="10"/>
      <c r="Y1809" s="27"/>
      <c r="Z1809" s="3"/>
      <c r="AA1809" s="1"/>
      <c r="AB1809" s="10"/>
      <c r="AC1809" s="3"/>
      <c r="AD1809" s="3"/>
      <c r="AE1809" s="3"/>
      <c r="AF1809" s="10"/>
      <c r="AG1809" s="11"/>
      <c r="AH1809" s="10"/>
      <c r="AI1809" s="10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  <c r="EA1809" s="1"/>
      <c r="EB1809" s="1"/>
      <c r="EC1809" s="1"/>
      <c r="ED1809" s="1"/>
      <c r="EE1809" s="1"/>
      <c r="EF1809" s="1"/>
      <c r="EG1809" s="1"/>
      <c r="EH1809" s="1"/>
      <c r="EI1809" s="1"/>
      <c r="EJ1809" s="1"/>
      <c r="EK1809" s="1"/>
      <c r="EL1809" s="1"/>
      <c r="EM1809" s="1"/>
      <c r="EN1809" s="1"/>
      <c r="EO1809" s="1"/>
      <c r="EP1809" s="1"/>
      <c r="EQ1809" s="1"/>
      <c r="ER1809" s="1"/>
      <c r="ES1809" s="1"/>
      <c r="ET1809" s="1"/>
      <c r="EU1809" s="1"/>
      <c r="EV1809" s="1"/>
      <c r="EW1809" s="1"/>
      <c r="EX1809" s="1"/>
      <c r="EY1809" s="1"/>
    </row>
    <row r="1810" spans="1:155" x14ac:dyDescent="0.15">
      <c r="A1810" s="115"/>
      <c r="B1810" s="15"/>
      <c r="C1810" s="7"/>
      <c r="D1810" s="95"/>
      <c r="E1810" s="114"/>
      <c r="F1810" s="14"/>
      <c r="G1810" s="14"/>
      <c r="H1810" s="14"/>
      <c r="I1810" s="14"/>
      <c r="J1810" s="13"/>
      <c r="K1810" s="29"/>
      <c r="L1810" s="2"/>
      <c r="M1810" s="17"/>
      <c r="N1810" s="12"/>
      <c r="O1810" s="12"/>
      <c r="P1810" s="17"/>
      <c r="Q1810" s="14"/>
      <c r="R1810" s="20"/>
      <c r="S1810" s="14"/>
      <c r="T1810" s="4"/>
      <c r="U1810" s="29"/>
      <c r="V1810" s="10"/>
      <c r="W1810" s="10"/>
      <c r="X1810" s="10"/>
      <c r="Y1810" s="27"/>
      <c r="Z1810" s="3"/>
      <c r="AA1810" s="1"/>
      <c r="AB1810" s="10"/>
      <c r="AC1810" s="3"/>
      <c r="AD1810" s="3"/>
      <c r="AE1810" s="3"/>
      <c r="AF1810" s="10"/>
      <c r="AG1810" s="11"/>
      <c r="AH1810" s="10"/>
      <c r="AI1810" s="10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  <c r="EA1810" s="1"/>
      <c r="EB1810" s="1"/>
      <c r="EC1810" s="1"/>
      <c r="ED1810" s="1"/>
      <c r="EE1810" s="1"/>
      <c r="EF1810" s="1"/>
      <c r="EG1810" s="1"/>
      <c r="EH1810" s="1"/>
      <c r="EI1810" s="1"/>
      <c r="EJ1810" s="1"/>
      <c r="EK1810" s="1"/>
      <c r="EL1810" s="1"/>
      <c r="EM1810" s="1"/>
      <c r="EN1810" s="1"/>
      <c r="EO1810" s="1"/>
      <c r="EP1810" s="1"/>
      <c r="EQ1810" s="1"/>
      <c r="ER1810" s="1"/>
      <c r="ES1810" s="1"/>
      <c r="ET1810" s="1"/>
      <c r="EU1810" s="1"/>
      <c r="EV1810" s="1"/>
      <c r="EW1810" s="1"/>
      <c r="EX1810" s="1"/>
      <c r="EY1810" s="1"/>
    </row>
    <row r="1811" spans="1:155" x14ac:dyDescent="0.15">
      <c r="A1811" s="115"/>
      <c r="B1811" s="15"/>
      <c r="C1811" s="7"/>
      <c r="D1811" s="95"/>
      <c r="E1811" s="114"/>
      <c r="F1811" s="14"/>
      <c r="G1811" s="14"/>
      <c r="H1811" s="14"/>
      <c r="I1811" s="14"/>
      <c r="J1811" s="13"/>
      <c r="K1811" s="29"/>
      <c r="L1811" s="2"/>
      <c r="M1811" s="17"/>
      <c r="N1811" s="12"/>
      <c r="O1811" s="12"/>
      <c r="P1811" s="17"/>
      <c r="Q1811" s="14"/>
      <c r="R1811" s="20"/>
      <c r="S1811" s="14"/>
      <c r="T1811" s="4"/>
      <c r="U1811" s="29"/>
      <c r="V1811" s="10"/>
      <c r="W1811" s="10"/>
      <c r="X1811" s="10"/>
      <c r="Y1811" s="27"/>
      <c r="Z1811" s="3"/>
      <c r="AA1811" s="1"/>
      <c r="AB1811" s="10"/>
      <c r="AC1811" s="3"/>
      <c r="AD1811" s="3"/>
      <c r="AE1811" s="3"/>
      <c r="AF1811" s="10"/>
      <c r="AG1811" s="11"/>
      <c r="AH1811" s="10"/>
      <c r="AI1811" s="10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  <c r="EA1811" s="1"/>
      <c r="EB1811" s="1"/>
      <c r="EC1811" s="1"/>
      <c r="ED1811" s="1"/>
      <c r="EE1811" s="1"/>
      <c r="EF1811" s="1"/>
      <c r="EG1811" s="1"/>
      <c r="EH1811" s="1"/>
      <c r="EI1811" s="1"/>
      <c r="EJ1811" s="1"/>
      <c r="EK1811" s="1"/>
      <c r="EL1811" s="1"/>
      <c r="EM1811" s="1"/>
      <c r="EN1811" s="1"/>
      <c r="EO1811" s="1"/>
      <c r="EP1811" s="1"/>
      <c r="EQ1811" s="1"/>
      <c r="ER1811" s="1"/>
      <c r="ES1811" s="1"/>
      <c r="ET1811" s="1"/>
      <c r="EU1811" s="1"/>
      <c r="EV1811" s="1"/>
      <c r="EW1811" s="1"/>
      <c r="EX1811" s="1"/>
      <c r="EY1811" s="1"/>
    </row>
    <row r="1812" spans="1:155" x14ac:dyDescent="0.15">
      <c r="A1812" s="115"/>
      <c r="B1812" s="15"/>
      <c r="C1812" s="7"/>
      <c r="D1812" s="95"/>
      <c r="E1812" s="114"/>
      <c r="F1812" s="14"/>
      <c r="G1812" s="14"/>
      <c r="H1812" s="14"/>
      <c r="I1812" s="14"/>
      <c r="J1812" s="13"/>
      <c r="K1812" s="29"/>
      <c r="L1812" s="2"/>
      <c r="M1812" s="17"/>
      <c r="N1812" s="12"/>
      <c r="O1812" s="12"/>
      <c r="P1812" s="17"/>
      <c r="Q1812" s="14"/>
      <c r="R1812" s="20"/>
      <c r="S1812" s="14"/>
      <c r="T1812" s="4"/>
      <c r="U1812" s="29"/>
      <c r="V1812" s="10"/>
      <c r="W1812" s="10"/>
      <c r="X1812" s="10"/>
      <c r="Y1812" s="27"/>
      <c r="Z1812" s="3"/>
      <c r="AA1812" s="1"/>
      <c r="AB1812" s="10"/>
      <c r="AC1812" s="3"/>
      <c r="AD1812" s="3"/>
      <c r="AE1812" s="3"/>
      <c r="AF1812" s="10"/>
      <c r="AG1812" s="11"/>
      <c r="AH1812" s="10"/>
      <c r="AI1812" s="10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  <c r="EA1812" s="1"/>
      <c r="EB1812" s="1"/>
      <c r="EC1812" s="1"/>
      <c r="ED1812" s="1"/>
      <c r="EE1812" s="1"/>
      <c r="EF1812" s="1"/>
      <c r="EG1812" s="1"/>
      <c r="EH1812" s="1"/>
      <c r="EI1812" s="1"/>
      <c r="EJ1812" s="1"/>
      <c r="EK1812" s="1"/>
      <c r="EL1812" s="1"/>
      <c r="EM1812" s="1"/>
      <c r="EN1812" s="1"/>
      <c r="EO1812" s="1"/>
      <c r="EP1812" s="1"/>
      <c r="EQ1812" s="1"/>
      <c r="ER1812" s="1"/>
      <c r="ES1812" s="1"/>
      <c r="ET1812" s="1"/>
      <c r="EU1812" s="1"/>
      <c r="EV1812" s="1"/>
      <c r="EW1812" s="1"/>
      <c r="EX1812" s="1"/>
      <c r="EY1812" s="1"/>
    </row>
    <row r="1813" spans="1:155" x14ac:dyDescent="0.15">
      <c r="A1813" s="115"/>
      <c r="B1813" s="15"/>
      <c r="C1813" s="7"/>
      <c r="D1813" s="95"/>
      <c r="E1813" s="114"/>
      <c r="F1813" s="14"/>
      <c r="G1813" s="14"/>
      <c r="H1813" s="14"/>
      <c r="I1813" s="14"/>
      <c r="J1813" s="13"/>
      <c r="K1813" s="29"/>
      <c r="L1813" s="2"/>
      <c r="M1813" s="17"/>
      <c r="N1813" s="12"/>
      <c r="O1813" s="12"/>
      <c r="P1813" s="17"/>
      <c r="Q1813" s="14"/>
      <c r="R1813" s="20"/>
      <c r="S1813" s="14"/>
      <c r="T1813" s="4"/>
      <c r="U1813" s="29"/>
      <c r="V1813" s="10"/>
      <c r="W1813" s="10"/>
      <c r="X1813" s="10"/>
      <c r="Y1813" s="27"/>
      <c r="Z1813" s="3"/>
      <c r="AA1813" s="1"/>
      <c r="AB1813" s="10"/>
      <c r="AC1813" s="3"/>
      <c r="AD1813" s="3"/>
      <c r="AE1813" s="3"/>
      <c r="AF1813" s="10"/>
      <c r="AG1813" s="11"/>
      <c r="AH1813" s="10"/>
      <c r="AI1813" s="10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  <c r="EA1813" s="1"/>
      <c r="EB1813" s="1"/>
      <c r="EC1813" s="1"/>
      <c r="ED1813" s="1"/>
      <c r="EE1813" s="1"/>
      <c r="EF1813" s="1"/>
      <c r="EG1813" s="1"/>
      <c r="EH1813" s="1"/>
      <c r="EI1813" s="1"/>
      <c r="EJ1813" s="1"/>
      <c r="EK1813" s="1"/>
      <c r="EL1813" s="1"/>
      <c r="EM1813" s="1"/>
      <c r="EN1813" s="1"/>
      <c r="EO1813" s="1"/>
      <c r="EP1813" s="1"/>
      <c r="EQ1813" s="1"/>
      <c r="ER1813" s="1"/>
      <c r="ES1813" s="1"/>
      <c r="ET1813" s="1"/>
      <c r="EU1813" s="1"/>
      <c r="EV1813" s="1"/>
      <c r="EW1813" s="1"/>
      <c r="EX1813" s="1"/>
      <c r="EY1813" s="1"/>
    </row>
    <row r="1814" spans="1:155" x14ac:dyDescent="0.15">
      <c r="A1814" s="115"/>
      <c r="B1814" s="15"/>
      <c r="C1814" s="7"/>
      <c r="D1814" s="95"/>
      <c r="E1814" s="114"/>
      <c r="F1814" s="14"/>
      <c r="G1814" s="14"/>
      <c r="H1814" s="14"/>
      <c r="I1814" s="14"/>
      <c r="J1814" s="13"/>
      <c r="K1814" s="29"/>
      <c r="L1814" s="2"/>
      <c r="M1814" s="17"/>
      <c r="N1814" s="12"/>
      <c r="O1814" s="12"/>
      <c r="P1814" s="17"/>
      <c r="Q1814" s="14"/>
      <c r="R1814" s="20"/>
      <c r="S1814" s="14"/>
      <c r="T1814" s="4"/>
      <c r="U1814" s="29"/>
      <c r="V1814" s="10"/>
      <c r="W1814" s="10"/>
      <c r="X1814" s="10"/>
      <c r="Y1814" s="27"/>
      <c r="Z1814" s="3"/>
      <c r="AA1814" s="1"/>
      <c r="AB1814" s="10"/>
      <c r="AC1814" s="3"/>
      <c r="AD1814" s="3"/>
      <c r="AE1814" s="3"/>
      <c r="AF1814" s="10"/>
      <c r="AG1814" s="11"/>
      <c r="AH1814" s="10"/>
      <c r="AI1814" s="10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  <c r="EA1814" s="1"/>
      <c r="EB1814" s="1"/>
      <c r="EC1814" s="1"/>
      <c r="ED1814" s="1"/>
      <c r="EE1814" s="1"/>
      <c r="EF1814" s="1"/>
      <c r="EG1814" s="1"/>
      <c r="EH1814" s="1"/>
      <c r="EI1814" s="1"/>
      <c r="EJ1814" s="1"/>
      <c r="EK1814" s="1"/>
      <c r="EL1814" s="1"/>
      <c r="EM1814" s="1"/>
      <c r="EN1814" s="1"/>
      <c r="EO1814" s="1"/>
      <c r="EP1814" s="1"/>
      <c r="EQ1814" s="1"/>
      <c r="ER1814" s="1"/>
      <c r="ES1814" s="1"/>
      <c r="ET1814" s="1"/>
      <c r="EU1814" s="1"/>
      <c r="EV1814" s="1"/>
      <c r="EW1814" s="1"/>
      <c r="EX1814" s="1"/>
      <c r="EY1814" s="1"/>
    </row>
    <row r="1815" spans="1:155" x14ac:dyDescent="0.15">
      <c r="A1815" s="115"/>
      <c r="B1815" s="15"/>
      <c r="C1815" s="7"/>
      <c r="D1815" s="95"/>
      <c r="E1815" s="114"/>
      <c r="F1815" s="14"/>
      <c r="G1815" s="14"/>
      <c r="H1815" s="14"/>
      <c r="I1815" s="14"/>
      <c r="J1815" s="13"/>
      <c r="K1815" s="29"/>
      <c r="L1815" s="2"/>
      <c r="M1815" s="17"/>
      <c r="N1815" s="12"/>
      <c r="O1815" s="12"/>
      <c r="P1815" s="17"/>
      <c r="Q1815" s="14"/>
      <c r="R1815" s="20"/>
      <c r="S1815" s="14"/>
      <c r="T1815" s="4"/>
      <c r="U1815" s="29"/>
      <c r="V1815" s="10"/>
      <c r="W1815" s="10"/>
      <c r="X1815" s="10"/>
      <c r="Y1815" s="27"/>
      <c r="Z1815" s="3"/>
      <c r="AA1815" s="1"/>
      <c r="AB1815" s="10"/>
      <c r="AC1815" s="3"/>
      <c r="AD1815" s="3"/>
      <c r="AE1815" s="3"/>
      <c r="AF1815" s="10"/>
      <c r="AG1815" s="11"/>
      <c r="AH1815" s="10"/>
      <c r="AI1815" s="10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  <c r="EA1815" s="1"/>
      <c r="EB1815" s="1"/>
      <c r="EC1815" s="1"/>
      <c r="ED1815" s="1"/>
      <c r="EE1815" s="1"/>
      <c r="EF1815" s="1"/>
      <c r="EG1815" s="1"/>
      <c r="EH1815" s="1"/>
      <c r="EI1815" s="1"/>
      <c r="EJ1815" s="1"/>
      <c r="EK1815" s="1"/>
      <c r="EL1815" s="1"/>
      <c r="EM1815" s="1"/>
      <c r="EN1815" s="1"/>
      <c r="EO1815" s="1"/>
      <c r="EP1815" s="1"/>
      <c r="EQ1815" s="1"/>
      <c r="ER1815" s="1"/>
      <c r="ES1815" s="1"/>
      <c r="ET1815" s="1"/>
      <c r="EU1815" s="1"/>
      <c r="EV1815" s="1"/>
      <c r="EW1815" s="1"/>
      <c r="EX1815" s="1"/>
      <c r="EY1815" s="1"/>
    </row>
    <row r="1816" spans="1:155" x14ac:dyDescent="0.15">
      <c r="A1816" s="115"/>
      <c r="B1816" s="15"/>
      <c r="C1816" s="7"/>
      <c r="D1816" s="95"/>
      <c r="E1816" s="114"/>
      <c r="F1816" s="14"/>
      <c r="G1816" s="14"/>
      <c r="H1816" s="14"/>
      <c r="I1816" s="14"/>
      <c r="J1816" s="13"/>
      <c r="K1816" s="29"/>
      <c r="L1816" s="2"/>
      <c r="M1816" s="17"/>
      <c r="N1816" s="12"/>
      <c r="O1816" s="12"/>
      <c r="P1816" s="17"/>
      <c r="Q1816" s="14"/>
      <c r="R1816" s="20"/>
      <c r="S1816" s="14"/>
      <c r="T1816" s="4"/>
      <c r="U1816" s="29"/>
      <c r="V1816" s="10"/>
      <c r="W1816" s="10"/>
      <c r="X1816" s="10"/>
      <c r="Y1816" s="27"/>
      <c r="Z1816" s="3"/>
      <c r="AA1816" s="1"/>
      <c r="AB1816" s="10"/>
      <c r="AC1816" s="3"/>
      <c r="AD1816" s="3"/>
      <c r="AE1816" s="3"/>
      <c r="AF1816" s="10"/>
      <c r="AG1816" s="11"/>
      <c r="AH1816" s="10"/>
      <c r="AI1816" s="10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  <c r="EA1816" s="1"/>
      <c r="EB1816" s="1"/>
      <c r="EC1816" s="1"/>
      <c r="ED1816" s="1"/>
      <c r="EE1816" s="1"/>
      <c r="EF1816" s="1"/>
      <c r="EG1816" s="1"/>
      <c r="EH1816" s="1"/>
      <c r="EI1816" s="1"/>
      <c r="EJ1816" s="1"/>
      <c r="EK1816" s="1"/>
      <c r="EL1816" s="1"/>
      <c r="EM1816" s="1"/>
      <c r="EN1816" s="1"/>
      <c r="EO1816" s="1"/>
      <c r="EP1816" s="1"/>
      <c r="EQ1816" s="1"/>
      <c r="ER1816" s="1"/>
      <c r="ES1816" s="1"/>
      <c r="ET1816" s="1"/>
      <c r="EU1816" s="1"/>
      <c r="EV1816" s="1"/>
      <c r="EW1816" s="1"/>
      <c r="EX1816" s="1"/>
      <c r="EY1816" s="1"/>
    </row>
    <row r="1817" spans="1:155" x14ac:dyDescent="0.15">
      <c r="A1817" s="115"/>
      <c r="B1817" s="15"/>
      <c r="C1817" s="7"/>
      <c r="D1817" s="95"/>
      <c r="E1817" s="114"/>
      <c r="F1817" s="14"/>
      <c r="G1817" s="14"/>
      <c r="H1817" s="14"/>
      <c r="I1817" s="14"/>
      <c r="J1817" s="13"/>
      <c r="K1817" s="29"/>
      <c r="L1817" s="2"/>
      <c r="M1817" s="17"/>
      <c r="N1817" s="12"/>
      <c r="O1817" s="12"/>
      <c r="P1817" s="17"/>
      <c r="Q1817" s="14"/>
      <c r="R1817" s="20"/>
      <c r="S1817" s="14"/>
      <c r="T1817" s="4"/>
      <c r="U1817" s="29"/>
      <c r="V1817" s="10"/>
      <c r="W1817" s="10"/>
      <c r="X1817" s="10"/>
      <c r="Y1817" s="27"/>
      <c r="Z1817" s="3"/>
      <c r="AA1817" s="1"/>
      <c r="AB1817" s="10"/>
      <c r="AC1817" s="3"/>
      <c r="AD1817" s="3"/>
      <c r="AE1817" s="3"/>
      <c r="AF1817" s="10"/>
      <c r="AG1817" s="11"/>
      <c r="AH1817" s="10"/>
      <c r="AI1817" s="10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  <c r="EA1817" s="1"/>
      <c r="EB1817" s="1"/>
      <c r="EC1817" s="1"/>
      <c r="ED1817" s="1"/>
      <c r="EE1817" s="1"/>
      <c r="EF1817" s="1"/>
      <c r="EG1817" s="1"/>
      <c r="EH1817" s="1"/>
      <c r="EI1817" s="1"/>
      <c r="EJ1817" s="1"/>
      <c r="EK1817" s="1"/>
      <c r="EL1817" s="1"/>
      <c r="EM1817" s="1"/>
      <c r="EN1817" s="1"/>
      <c r="EO1817" s="1"/>
      <c r="EP1817" s="1"/>
      <c r="EQ1817" s="1"/>
      <c r="ER1817" s="1"/>
      <c r="ES1817" s="1"/>
      <c r="ET1817" s="1"/>
      <c r="EU1817" s="1"/>
      <c r="EV1817" s="1"/>
      <c r="EW1817" s="1"/>
      <c r="EX1817" s="1"/>
      <c r="EY1817" s="1"/>
    </row>
    <row r="1818" spans="1:155" x14ac:dyDescent="0.15">
      <c r="A1818" s="115"/>
      <c r="B1818" s="15"/>
      <c r="C1818" s="7"/>
      <c r="D1818" s="95"/>
      <c r="E1818" s="114"/>
      <c r="F1818" s="14"/>
      <c r="G1818" s="14"/>
      <c r="H1818" s="14"/>
      <c r="I1818" s="14"/>
      <c r="J1818" s="13"/>
      <c r="K1818" s="29"/>
      <c r="L1818" s="2"/>
      <c r="M1818" s="17"/>
      <c r="N1818" s="12"/>
      <c r="O1818" s="12"/>
      <c r="P1818" s="17"/>
      <c r="Q1818" s="14"/>
      <c r="R1818" s="20"/>
      <c r="S1818" s="14"/>
      <c r="T1818" s="4"/>
      <c r="U1818" s="29"/>
      <c r="V1818" s="10"/>
      <c r="W1818" s="10"/>
      <c r="X1818" s="10"/>
      <c r="Y1818" s="27"/>
      <c r="Z1818" s="3"/>
      <c r="AA1818" s="1"/>
      <c r="AB1818" s="10"/>
      <c r="AC1818" s="3"/>
      <c r="AD1818" s="3"/>
      <c r="AE1818" s="3"/>
      <c r="AF1818" s="10"/>
      <c r="AG1818" s="11"/>
      <c r="AH1818" s="10"/>
      <c r="AI1818" s="10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  <c r="EA1818" s="1"/>
      <c r="EB1818" s="1"/>
      <c r="EC1818" s="1"/>
      <c r="ED1818" s="1"/>
      <c r="EE1818" s="1"/>
      <c r="EF1818" s="1"/>
      <c r="EG1818" s="1"/>
      <c r="EH1818" s="1"/>
      <c r="EI1818" s="1"/>
      <c r="EJ1818" s="1"/>
      <c r="EK1818" s="1"/>
      <c r="EL1818" s="1"/>
      <c r="EM1818" s="1"/>
      <c r="EN1818" s="1"/>
      <c r="EO1818" s="1"/>
      <c r="EP1818" s="1"/>
      <c r="EQ1818" s="1"/>
      <c r="ER1818" s="1"/>
      <c r="ES1818" s="1"/>
      <c r="ET1818" s="1"/>
      <c r="EU1818" s="1"/>
      <c r="EV1818" s="1"/>
      <c r="EW1818" s="1"/>
      <c r="EX1818" s="1"/>
      <c r="EY1818" s="1"/>
    </row>
    <row r="1819" spans="1:155" x14ac:dyDescent="0.15">
      <c r="A1819" s="115"/>
      <c r="B1819" s="15"/>
      <c r="C1819" s="7"/>
      <c r="D1819" s="95"/>
      <c r="E1819" s="114"/>
      <c r="F1819" s="14"/>
      <c r="G1819" s="14"/>
      <c r="H1819" s="14"/>
      <c r="I1819" s="14"/>
      <c r="J1819" s="13"/>
      <c r="K1819" s="29"/>
      <c r="L1819" s="2"/>
      <c r="M1819" s="17"/>
      <c r="N1819" s="12"/>
      <c r="O1819" s="12"/>
      <c r="P1819" s="17"/>
      <c r="Q1819" s="14"/>
      <c r="R1819" s="20"/>
      <c r="S1819" s="14"/>
      <c r="T1819" s="4"/>
      <c r="U1819" s="29"/>
      <c r="V1819" s="10"/>
      <c r="W1819" s="10"/>
      <c r="X1819" s="10"/>
      <c r="Y1819" s="27"/>
      <c r="Z1819" s="3"/>
      <c r="AA1819" s="1"/>
      <c r="AB1819" s="10"/>
      <c r="AC1819" s="3"/>
      <c r="AD1819" s="3"/>
      <c r="AE1819" s="3"/>
      <c r="AF1819" s="10"/>
      <c r="AG1819" s="11"/>
      <c r="AH1819" s="10"/>
      <c r="AI1819" s="10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  <c r="EA1819" s="1"/>
      <c r="EB1819" s="1"/>
      <c r="EC1819" s="1"/>
      <c r="ED1819" s="1"/>
      <c r="EE1819" s="1"/>
      <c r="EF1819" s="1"/>
      <c r="EG1819" s="1"/>
      <c r="EH1819" s="1"/>
      <c r="EI1819" s="1"/>
      <c r="EJ1819" s="1"/>
      <c r="EK1819" s="1"/>
      <c r="EL1819" s="1"/>
      <c r="EM1819" s="1"/>
      <c r="EN1819" s="1"/>
      <c r="EO1819" s="1"/>
      <c r="EP1819" s="1"/>
      <c r="EQ1819" s="1"/>
      <c r="ER1819" s="1"/>
      <c r="ES1819" s="1"/>
      <c r="ET1819" s="1"/>
      <c r="EU1819" s="1"/>
      <c r="EV1819" s="1"/>
      <c r="EW1819" s="1"/>
      <c r="EX1819" s="1"/>
      <c r="EY1819" s="1"/>
    </row>
    <row r="1820" spans="1:155" x14ac:dyDescent="0.15">
      <c r="A1820" s="115"/>
      <c r="B1820" s="15"/>
      <c r="C1820" s="7"/>
      <c r="D1820" s="95"/>
      <c r="E1820" s="114"/>
      <c r="F1820" s="14"/>
      <c r="G1820" s="14"/>
      <c r="H1820" s="14"/>
      <c r="I1820" s="14"/>
      <c r="J1820" s="13"/>
      <c r="K1820" s="29"/>
      <c r="L1820" s="2"/>
      <c r="M1820" s="17"/>
      <c r="N1820" s="12"/>
      <c r="O1820" s="12"/>
      <c r="P1820" s="17"/>
      <c r="Q1820" s="14"/>
      <c r="R1820" s="20"/>
      <c r="S1820" s="14"/>
      <c r="T1820" s="4"/>
      <c r="U1820" s="29"/>
      <c r="V1820" s="10"/>
      <c r="W1820" s="10"/>
      <c r="X1820" s="10"/>
      <c r="Y1820" s="27"/>
      <c r="Z1820" s="3"/>
      <c r="AA1820" s="1"/>
      <c r="AB1820" s="10"/>
      <c r="AC1820" s="3"/>
      <c r="AD1820" s="3"/>
      <c r="AE1820" s="3"/>
      <c r="AF1820" s="10"/>
      <c r="AG1820" s="11"/>
      <c r="AH1820" s="10"/>
      <c r="AI1820" s="10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  <c r="EA1820" s="1"/>
      <c r="EB1820" s="1"/>
      <c r="EC1820" s="1"/>
      <c r="ED1820" s="1"/>
      <c r="EE1820" s="1"/>
      <c r="EF1820" s="1"/>
      <c r="EG1820" s="1"/>
      <c r="EH1820" s="1"/>
      <c r="EI1820" s="1"/>
      <c r="EJ1820" s="1"/>
      <c r="EK1820" s="1"/>
      <c r="EL1820" s="1"/>
      <c r="EM1820" s="1"/>
      <c r="EN1820" s="1"/>
      <c r="EO1820" s="1"/>
      <c r="EP1820" s="1"/>
      <c r="EQ1820" s="1"/>
      <c r="ER1820" s="1"/>
      <c r="ES1820" s="1"/>
      <c r="ET1820" s="1"/>
      <c r="EU1820" s="1"/>
      <c r="EV1820" s="1"/>
      <c r="EW1820" s="1"/>
      <c r="EX1820" s="1"/>
      <c r="EY1820" s="1"/>
    </row>
    <row r="1821" spans="1:155" x14ac:dyDescent="0.15">
      <c r="A1821" s="115"/>
      <c r="B1821" s="15"/>
      <c r="C1821" s="7"/>
      <c r="D1821" s="95"/>
      <c r="E1821" s="114"/>
      <c r="F1821" s="14"/>
      <c r="G1821" s="14"/>
      <c r="H1821" s="14"/>
      <c r="I1821" s="14"/>
      <c r="J1821" s="13"/>
      <c r="K1821" s="29"/>
      <c r="L1821" s="2"/>
      <c r="M1821" s="17"/>
      <c r="N1821" s="12"/>
      <c r="O1821" s="12"/>
      <c r="P1821" s="17"/>
      <c r="Q1821" s="14"/>
      <c r="R1821" s="20"/>
      <c r="S1821" s="14"/>
      <c r="T1821" s="4"/>
      <c r="U1821" s="29"/>
      <c r="V1821" s="10"/>
      <c r="W1821" s="10"/>
      <c r="X1821" s="10"/>
      <c r="Y1821" s="27"/>
      <c r="Z1821" s="3"/>
      <c r="AA1821" s="1"/>
      <c r="AB1821" s="10"/>
      <c r="AC1821" s="3"/>
      <c r="AD1821" s="3"/>
      <c r="AE1821" s="3"/>
      <c r="AF1821" s="10"/>
      <c r="AG1821" s="11"/>
      <c r="AH1821" s="10"/>
      <c r="AI1821" s="10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  <c r="EA1821" s="1"/>
      <c r="EB1821" s="1"/>
      <c r="EC1821" s="1"/>
      <c r="ED1821" s="1"/>
      <c r="EE1821" s="1"/>
      <c r="EF1821" s="1"/>
      <c r="EG1821" s="1"/>
      <c r="EH1821" s="1"/>
      <c r="EI1821" s="1"/>
      <c r="EJ1821" s="1"/>
      <c r="EK1821" s="1"/>
      <c r="EL1821" s="1"/>
      <c r="EM1821" s="1"/>
      <c r="EN1821" s="1"/>
      <c r="EO1821" s="1"/>
      <c r="EP1821" s="1"/>
      <c r="EQ1821" s="1"/>
      <c r="ER1821" s="1"/>
      <c r="ES1821" s="1"/>
      <c r="ET1821" s="1"/>
      <c r="EU1821" s="1"/>
      <c r="EV1821" s="1"/>
      <c r="EW1821" s="1"/>
      <c r="EX1821" s="1"/>
      <c r="EY1821" s="1"/>
    </row>
    <row r="1822" spans="1:155" x14ac:dyDescent="0.15">
      <c r="A1822" s="115"/>
      <c r="B1822" s="15"/>
      <c r="C1822" s="7"/>
      <c r="D1822" s="95"/>
      <c r="E1822" s="114"/>
      <c r="F1822" s="14"/>
      <c r="G1822" s="14"/>
      <c r="H1822" s="14"/>
      <c r="I1822" s="14"/>
      <c r="J1822" s="13"/>
      <c r="K1822" s="29"/>
      <c r="L1822" s="2"/>
      <c r="M1822" s="17"/>
      <c r="N1822" s="12"/>
      <c r="O1822" s="12"/>
      <c r="P1822" s="17"/>
      <c r="Q1822" s="14"/>
      <c r="R1822" s="20"/>
      <c r="S1822" s="14"/>
      <c r="T1822" s="4"/>
      <c r="U1822" s="29"/>
      <c r="V1822" s="10"/>
      <c r="W1822" s="10"/>
      <c r="X1822" s="10"/>
      <c r="Y1822" s="27"/>
      <c r="Z1822" s="3"/>
      <c r="AA1822" s="1"/>
      <c r="AB1822" s="10"/>
      <c r="AC1822" s="3"/>
      <c r="AD1822" s="3"/>
      <c r="AE1822" s="3"/>
      <c r="AF1822" s="10"/>
      <c r="AG1822" s="11"/>
      <c r="AH1822" s="10"/>
      <c r="AI1822" s="10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  <c r="EA1822" s="1"/>
      <c r="EB1822" s="1"/>
      <c r="EC1822" s="1"/>
      <c r="ED1822" s="1"/>
      <c r="EE1822" s="1"/>
      <c r="EF1822" s="1"/>
      <c r="EG1822" s="1"/>
      <c r="EH1822" s="1"/>
      <c r="EI1822" s="1"/>
      <c r="EJ1822" s="1"/>
      <c r="EK1822" s="1"/>
      <c r="EL1822" s="1"/>
      <c r="EM1822" s="1"/>
      <c r="EN1822" s="1"/>
      <c r="EO1822" s="1"/>
      <c r="EP1822" s="1"/>
      <c r="EQ1822" s="1"/>
      <c r="ER1822" s="1"/>
      <c r="ES1822" s="1"/>
      <c r="ET1822" s="1"/>
      <c r="EU1822" s="1"/>
      <c r="EV1822" s="1"/>
      <c r="EW1822" s="1"/>
      <c r="EX1822" s="1"/>
      <c r="EY1822" s="1"/>
    </row>
    <row r="1823" spans="1:155" x14ac:dyDescent="0.15">
      <c r="A1823" s="115"/>
      <c r="B1823" s="15"/>
      <c r="C1823" s="7"/>
      <c r="D1823" s="95"/>
      <c r="E1823" s="114"/>
      <c r="F1823" s="14"/>
      <c r="G1823" s="14"/>
      <c r="H1823" s="14"/>
      <c r="I1823" s="14"/>
      <c r="J1823" s="13"/>
      <c r="K1823" s="29"/>
      <c r="L1823" s="2"/>
      <c r="M1823" s="17"/>
      <c r="N1823" s="12"/>
      <c r="O1823" s="12"/>
      <c r="P1823" s="17"/>
      <c r="Q1823" s="14"/>
      <c r="R1823" s="20"/>
      <c r="S1823" s="14"/>
      <c r="T1823" s="4"/>
      <c r="U1823" s="29"/>
      <c r="V1823" s="10"/>
      <c r="W1823" s="10"/>
      <c r="X1823" s="10"/>
      <c r="Y1823" s="27"/>
      <c r="Z1823" s="3"/>
      <c r="AA1823" s="1"/>
      <c r="AB1823" s="10"/>
      <c r="AC1823" s="3"/>
      <c r="AD1823" s="3"/>
      <c r="AE1823" s="3"/>
      <c r="AF1823" s="10"/>
      <c r="AG1823" s="11"/>
      <c r="AH1823" s="10"/>
      <c r="AI1823" s="10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  <c r="EA1823" s="1"/>
      <c r="EB1823" s="1"/>
      <c r="EC1823" s="1"/>
      <c r="ED1823" s="1"/>
      <c r="EE1823" s="1"/>
      <c r="EF1823" s="1"/>
      <c r="EG1823" s="1"/>
      <c r="EH1823" s="1"/>
      <c r="EI1823" s="1"/>
      <c r="EJ1823" s="1"/>
      <c r="EK1823" s="1"/>
      <c r="EL1823" s="1"/>
      <c r="EM1823" s="1"/>
      <c r="EN1823" s="1"/>
      <c r="EO1823" s="1"/>
      <c r="EP1823" s="1"/>
      <c r="EQ1823" s="1"/>
      <c r="ER1823" s="1"/>
      <c r="ES1823" s="1"/>
      <c r="ET1823" s="1"/>
      <c r="EU1823" s="1"/>
      <c r="EV1823" s="1"/>
      <c r="EW1823" s="1"/>
      <c r="EX1823" s="1"/>
      <c r="EY1823" s="1"/>
    </row>
    <row r="1824" spans="1:155" x14ac:dyDescent="0.15">
      <c r="A1824" s="115"/>
      <c r="B1824" s="15"/>
      <c r="C1824" s="7"/>
      <c r="D1824" s="95"/>
      <c r="E1824" s="114"/>
      <c r="F1824" s="14"/>
      <c r="G1824" s="14"/>
      <c r="H1824" s="14"/>
      <c r="I1824" s="14"/>
      <c r="J1824" s="13"/>
      <c r="K1824" s="29"/>
      <c r="L1824" s="2"/>
      <c r="M1824" s="17"/>
      <c r="N1824" s="12"/>
      <c r="O1824" s="12"/>
      <c r="P1824" s="17"/>
      <c r="Q1824" s="14"/>
      <c r="R1824" s="20"/>
      <c r="S1824" s="14"/>
      <c r="T1824" s="4"/>
      <c r="U1824" s="29"/>
      <c r="V1824" s="10"/>
      <c r="W1824" s="10"/>
      <c r="X1824" s="10"/>
      <c r="Y1824" s="27"/>
      <c r="Z1824" s="3"/>
      <c r="AA1824" s="1"/>
      <c r="AB1824" s="10"/>
      <c r="AC1824" s="3"/>
      <c r="AD1824" s="3"/>
      <c r="AE1824" s="3"/>
      <c r="AF1824" s="10"/>
      <c r="AG1824" s="11"/>
      <c r="AH1824" s="10"/>
      <c r="AI1824" s="10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  <c r="EA1824" s="1"/>
      <c r="EB1824" s="1"/>
      <c r="EC1824" s="1"/>
      <c r="ED1824" s="1"/>
      <c r="EE1824" s="1"/>
      <c r="EF1824" s="1"/>
      <c r="EG1824" s="1"/>
      <c r="EH1824" s="1"/>
      <c r="EI1824" s="1"/>
      <c r="EJ1824" s="1"/>
      <c r="EK1824" s="1"/>
      <c r="EL1824" s="1"/>
      <c r="EM1824" s="1"/>
      <c r="EN1824" s="1"/>
      <c r="EO1824" s="1"/>
      <c r="EP1824" s="1"/>
      <c r="EQ1824" s="1"/>
      <c r="ER1824" s="1"/>
      <c r="ES1824" s="1"/>
      <c r="ET1824" s="1"/>
      <c r="EU1824" s="1"/>
      <c r="EV1824" s="1"/>
      <c r="EW1824" s="1"/>
      <c r="EX1824" s="1"/>
      <c r="EY1824" s="1"/>
    </row>
    <row r="1825" spans="1:155" x14ac:dyDescent="0.15">
      <c r="A1825" s="115"/>
      <c r="B1825" s="15"/>
      <c r="C1825" s="7"/>
      <c r="D1825" s="95"/>
      <c r="E1825" s="114"/>
      <c r="F1825" s="14"/>
      <c r="G1825" s="14"/>
      <c r="H1825" s="14"/>
      <c r="I1825" s="14"/>
      <c r="J1825" s="13"/>
      <c r="K1825" s="29"/>
      <c r="L1825" s="2"/>
      <c r="M1825" s="17"/>
      <c r="N1825" s="12"/>
      <c r="O1825" s="12"/>
      <c r="P1825" s="17"/>
      <c r="Q1825" s="14"/>
      <c r="R1825" s="20"/>
      <c r="S1825" s="14"/>
      <c r="T1825" s="4"/>
      <c r="U1825" s="29"/>
      <c r="V1825" s="10"/>
      <c r="W1825" s="10"/>
      <c r="X1825" s="10"/>
      <c r="Y1825" s="27"/>
      <c r="Z1825" s="3"/>
      <c r="AA1825" s="1"/>
      <c r="AB1825" s="10"/>
      <c r="AC1825" s="3"/>
      <c r="AD1825" s="3"/>
      <c r="AE1825" s="3"/>
      <c r="AF1825" s="10"/>
      <c r="AG1825" s="11"/>
      <c r="AH1825" s="10"/>
      <c r="AI1825" s="10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  <c r="EA1825" s="1"/>
      <c r="EB1825" s="1"/>
      <c r="EC1825" s="1"/>
      <c r="ED1825" s="1"/>
      <c r="EE1825" s="1"/>
      <c r="EF1825" s="1"/>
      <c r="EG1825" s="1"/>
      <c r="EH1825" s="1"/>
      <c r="EI1825" s="1"/>
      <c r="EJ1825" s="1"/>
      <c r="EK1825" s="1"/>
      <c r="EL1825" s="1"/>
      <c r="EM1825" s="1"/>
      <c r="EN1825" s="1"/>
      <c r="EO1825" s="1"/>
      <c r="EP1825" s="1"/>
      <c r="EQ1825" s="1"/>
      <c r="ER1825" s="1"/>
      <c r="ES1825" s="1"/>
      <c r="ET1825" s="1"/>
      <c r="EU1825" s="1"/>
      <c r="EV1825" s="1"/>
      <c r="EW1825" s="1"/>
      <c r="EX1825" s="1"/>
      <c r="EY1825" s="1"/>
    </row>
    <row r="1826" spans="1:155" x14ac:dyDescent="0.15">
      <c r="A1826" s="115"/>
      <c r="B1826" s="15"/>
      <c r="C1826" s="7"/>
      <c r="D1826" s="95"/>
      <c r="E1826" s="114"/>
      <c r="F1826" s="14"/>
      <c r="G1826" s="14"/>
      <c r="H1826" s="14"/>
      <c r="I1826" s="14"/>
      <c r="J1826" s="13"/>
      <c r="K1826" s="29"/>
      <c r="L1826" s="2"/>
      <c r="M1826" s="17"/>
      <c r="N1826" s="12"/>
      <c r="O1826" s="12"/>
      <c r="P1826" s="17"/>
      <c r="Q1826" s="14"/>
      <c r="R1826" s="20"/>
      <c r="S1826" s="14"/>
      <c r="T1826" s="4"/>
      <c r="U1826" s="29"/>
      <c r="V1826" s="10"/>
      <c r="W1826" s="10"/>
      <c r="X1826" s="10"/>
      <c r="Y1826" s="27"/>
      <c r="Z1826" s="3"/>
      <c r="AA1826" s="1"/>
      <c r="AB1826" s="10"/>
      <c r="AC1826" s="3"/>
      <c r="AD1826" s="3"/>
      <c r="AE1826" s="3"/>
      <c r="AF1826" s="10"/>
      <c r="AG1826" s="11"/>
      <c r="AH1826" s="10"/>
      <c r="AI1826" s="10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  <c r="EA1826" s="1"/>
      <c r="EB1826" s="1"/>
      <c r="EC1826" s="1"/>
      <c r="ED1826" s="1"/>
      <c r="EE1826" s="1"/>
      <c r="EF1826" s="1"/>
      <c r="EG1826" s="1"/>
      <c r="EH1826" s="1"/>
      <c r="EI1826" s="1"/>
      <c r="EJ1826" s="1"/>
      <c r="EK1826" s="1"/>
      <c r="EL1826" s="1"/>
      <c r="EM1826" s="1"/>
      <c r="EN1826" s="1"/>
      <c r="EO1826" s="1"/>
      <c r="EP1826" s="1"/>
      <c r="EQ1826" s="1"/>
      <c r="ER1826" s="1"/>
      <c r="ES1826" s="1"/>
      <c r="ET1826" s="1"/>
      <c r="EU1826" s="1"/>
      <c r="EV1826" s="1"/>
      <c r="EW1826" s="1"/>
      <c r="EX1826" s="1"/>
      <c r="EY1826" s="1"/>
    </row>
    <row r="1827" spans="1:155" x14ac:dyDescent="0.15">
      <c r="A1827" s="115"/>
      <c r="B1827" s="15"/>
      <c r="C1827" s="7"/>
      <c r="D1827" s="95"/>
      <c r="E1827" s="114"/>
      <c r="F1827" s="14"/>
      <c r="G1827" s="14"/>
      <c r="H1827" s="14"/>
      <c r="I1827" s="14"/>
      <c r="J1827" s="13"/>
      <c r="K1827" s="29"/>
      <c r="L1827" s="2"/>
      <c r="M1827" s="17"/>
      <c r="N1827" s="12"/>
      <c r="O1827" s="12"/>
      <c r="P1827" s="17"/>
      <c r="Q1827" s="14"/>
      <c r="R1827" s="20"/>
      <c r="S1827" s="14"/>
      <c r="T1827" s="4"/>
      <c r="U1827" s="29"/>
      <c r="V1827" s="10"/>
      <c r="W1827" s="10"/>
      <c r="X1827" s="10"/>
      <c r="Y1827" s="27"/>
      <c r="Z1827" s="3"/>
      <c r="AA1827" s="1"/>
      <c r="AB1827" s="10"/>
      <c r="AC1827" s="3"/>
      <c r="AD1827" s="3"/>
      <c r="AE1827" s="3"/>
      <c r="AF1827" s="10"/>
      <c r="AG1827" s="11"/>
      <c r="AH1827" s="10"/>
      <c r="AI1827" s="10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  <c r="EA1827" s="1"/>
      <c r="EB1827" s="1"/>
      <c r="EC1827" s="1"/>
      <c r="ED1827" s="1"/>
      <c r="EE1827" s="1"/>
      <c r="EF1827" s="1"/>
      <c r="EG1827" s="1"/>
      <c r="EH1827" s="1"/>
      <c r="EI1827" s="1"/>
      <c r="EJ1827" s="1"/>
      <c r="EK1827" s="1"/>
      <c r="EL1827" s="1"/>
      <c r="EM1827" s="1"/>
      <c r="EN1827" s="1"/>
      <c r="EO1827" s="1"/>
      <c r="EP1827" s="1"/>
      <c r="EQ1827" s="1"/>
      <c r="ER1827" s="1"/>
      <c r="ES1827" s="1"/>
      <c r="ET1827" s="1"/>
      <c r="EU1827" s="1"/>
      <c r="EV1827" s="1"/>
      <c r="EW1827" s="1"/>
      <c r="EX1827" s="1"/>
      <c r="EY1827" s="1"/>
    </row>
    <row r="1828" spans="1:155" x14ac:dyDescent="0.15">
      <c r="A1828" s="115"/>
      <c r="B1828" s="15"/>
      <c r="C1828" s="7"/>
      <c r="D1828" s="95"/>
      <c r="E1828" s="114"/>
      <c r="F1828" s="14"/>
      <c r="G1828" s="14"/>
      <c r="H1828" s="14"/>
      <c r="I1828" s="14"/>
      <c r="J1828" s="13"/>
      <c r="K1828" s="29"/>
      <c r="L1828" s="2"/>
      <c r="M1828" s="17"/>
      <c r="N1828" s="12"/>
      <c r="O1828" s="12"/>
      <c r="P1828" s="17"/>
      <c r="Q1828" s="14"/>
      <c r="R1828" s="20"/>
      <c r="S1828" s="14"/>
      <c r="T1828" s="4"/>
      <c r="U1828" s="29"/>
      <c r="V1828" s="10"/>
      <c r="W1828" s="10"/>
      <c r="X1828" s="10"/>
      <c r="Y1828" s="27"/>
      <c r="Z1828" s="3"/>
      <c r="AA1828" s="1"/>
      <c r="AB1828" s="10"/>
      <c r="AC1828" s="3"/>
      <c r="AD1828" s="3"/>
      <c r="AE1828" s="3"/>
      <c r="AF1828" s="10"/>
      <c r="AG1828" s="11"/>
      <c r="AH1828" s="10"/>
      <c r="AI1828" s="10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  <c r="EA1828" s="1"/>
      <c r="EB1828" s="1"/>
      <c r="EC1828" s="1"/>
      <c r="ED1828" s="1"/>
      <c r="EE1828" s="1"/>
      <c r="EF1828" s="1"/>
      <c r="EG1828" s="1"/>
      <c r="EH1828" s="1"/>
      <c r="EI1828" s="1"/>
      <c r="EJ1828" s="1"/>
      <c r="EK1828" s="1"/>
      <c r="EL1828" s="1"/>
      <c r="EM1828" s="1"/>
      <c r="EN1828" s="1"/>
      <c r="EO1828" s="1"/>
      <c r="EP1828" s="1"/>
      <c r="EQ1828" s="1"/>
      <c r="ER1828" s="1"/>
      <c r="ES1828" s="1"/>
      <c r="ET1828" s="1"/>
      <c r="EU1828" s="1"/>
      <c r="EV1828" s="1"/>
      <c r="EW1828" s="1"/>
      <c r="EX1828" s="1"/>
      <c r="EY1828" s="1"/>
    </row>
    <row r="1829" spans="1:155" x14ac:dyDescent="0.15">
      <c r="A1829" s="115"/>
      <c r="B1829" s="15"/>
      <c r="C1829" s="7"/>
      <c r="D1829" s="95"/>
      <c r="E1829" s="114"/>
      <c r="F1829" s="14"/>
      <c r="G1829" s="14"/>
      <c r="H1829" s="14"/>
      <c r="I1829" s="14"/>
      <c r="J1829" s="13"/>
      <c r="K1829" s="29"/>
      <c r="L1829" s="2"/>
      <c r="M1829" s="17"/>
      <c r="N1829" s="12"/>
      <c r="O1829" s="12"/>
      <c r="P1829" s="17"/>
      <c r="Q1829" s="14"/>
      <c r="R1829" s="20"/>
      <c r="S1829" s="14"/>
      <c r="T1829" s="4"/>
      <c r="U1829" s="29"/>
      <c r="V1829" s="10"/>
      <c r="W1829" s="10"/>
      <c r="X1829" s="10"/>
      <c r="Y1829" s="27"/>
      <c r="Z1829" s="3"/>
      <c r="AA1829" s="1"/>
      <c r="AB1829" s="10"/>
      <c r="AC1829" s="3"/>
      <c r="AD1829" s="3"/>
      <c r="AE1829" s="3"/>
      <c r="AF1829" s="10"/>
      <c r="AG1829" s="11"/>
      <c r="AH1829" s="10"/>
      <c r="AI1829" s="10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  <c r="EA1829" s="1"/>
      <c r="EB1829" s="1"/>
      <c r="EC1829" s="1"/>
      <c r="ED1829" s="1"/>
      <c r="EE1829" s="1"/>
      <c r="EF1829" s="1"/>
      <c r="EG1829" s="1"/>
      <c r="EH1829" s="1"/>
      <c r="EI1829" s="1"/>
      <c r="EJ1829" s="1"/>
      <c r="EK1829" s="1"/>
      <c r="EL1829" s="1"/>
      <c r="EM1829" s="1"/>
      <c r="EN1829" s="1"/>
      <c r="EO1829" s="1"/>
      <c r="EP1829" s="1"/>
      <c r="EQ1829" s="1"/>
      <c r="ER1829" s="1"/>
      <c r="ES1829" s="1"/>
      <c r="ET1829" s="1"/>
      <c r="EU1829" s="1"/>
      <c r="EV1829" s="1"/>
      <c r="EW1829" s="1"/>
      <c r="EX1829" s="1"/>
      <c r="EY1829" s="1"/>
    </row>
    <row r="1830" spans="1:155" x14ac:dyDescent="0.15">
      <c r="A1830" s="115"/>
      <c r="B1830" s="15"/>
      <c r="C1830" s="7"/>
      <c r="D1830" s="95"/>
      <c r="E1830" s="114"/>
      <c r="F1830" s="14"/>
      <c r="G1830" s="14"/>
      <c r="H1830" s="14"/>
      <c r="I1830" s="14"/>
      <c r="J1830" s="13"/>
      <c r="K1830" s="29"/>
      <c r="L1830" s="2"/>
      <c r="M1830" s="17"/>
      <c r="N1830" s="12"/>
      <c r="O1830" s="12"/>
      <c r="P1830" s="17"/>
      <c r="Q1830" s="14"/>
      <c r="R1830" s="20"/>
      <c r="S1830" s="14"/>
      <c r="T1830" s="4"/>
      <c r="U1830" s="29"/>
      <c r="V1830" s="10"/>
      <c r="W1830" s="10"/>
      <c r="X1830" s="10"/>
      <c r="Y1830" s="27"/>
      <c r="Z1830" s="3"/>
      <c r="AA1830" s="1"/>
      <c r="AB1830" s="10"/>
      <c r="AC1830" s="3"/>
      <c r="AD1830" s="3"/>
      <c r="AE1830" s="3"/>
      <c r="AF1830" s="10"/>
      <c r="AG1830" s="11"/>
      <c r="AH1830" s="10"/>
      <c r="AI1830" s="10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  <c r="EA1830" s="1"/>
      <c r="EB1830" s="1"/>
      <c r="EC1830" s="1"/>
      <c r="ED1830" s="1"/>
      <c r="EE1830" s="1"/>
      <c r="EF1830" s="1"/>
      <c r="EG1830" s="1"/>
      <c r="EH1830" s="1"/>
      <c r="EI1830" s="1"/>
      <c r="EJ1830" s="1"/>
      <c r="EK1830" s="1"/>
      <c r="EL1830" s="1"/>
      <c r="EM1830" s="1"/>
      <c r="EN1830" s="1"/>
      <c r="EO1830" s="1"/>
      <c r="EP1830" s="1"/>
      <c r="EQ1830" s="1"/>
      <c r="ER1830" s="1"/>
      <c r="ES1830" s="1"/>
      <c r="ET1830" s="1"/>
      <c r="EU1830" s="1"/>
      <c r="EV1830" s="1"/>
      <c r="EW1830" s="1"/>
      <c r="EX1830" s="1"/>
      <c r="EY1830" s="1"/>
    </row>
    <row r="1831" spans="1:155" x14ac:dyDescent="0.15">
      <c r="A1831" s="115"/>
      <c r="B1831" s="91"/>
      <c r="C1831" s="92"/>
      <c r="D1831" s="95"/>
      <c r="E1831" s="114"/>
      <c r="F1831" s="94"/>
      <c r="G1831" s="94"/>
      <c r="H1831" s="94"/>
      <c r="I1831" s="94"/>
      <c r="J1831" s="93"/>
      <c r="K1831" s="95"/>
      <c r="L1831" s="96"/>
      <c r="M1831" s="97"/>
      <c r="N1831" s="98"/>
      <c r="O1831" s="98"/>
      <c r="P1831" s="97"/>
      <c r="Q1831" s="94"/>
      <c r="R1831" s="99"/>
      <c r="S1831" s="14"/>
      <c r="T1831" s="100"/>
      <c r="U1831" s="95"/>
      <c r="V1831" s="10"/>
      <c r="W1831" s="10"/>
      <c r="X1831" s="10"/>
      <c r="Y1831" s="27"/>
      <c r="Z1831" s="3"/>
      <c r="AA1831" s="1"/>
      <c r="AB1831" s="10"/>
      <c r="AC1831" s="3"/>
      <c r="AD1831" s="3"/>
      <c r="AE1831" s="3"/>
      <c r="AF1831" s="10"/>
      <c r="AG1831" s="11"/>
      <c r="AH1831" s="10"/>
      <c r="AI1831" s="10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  <c r="EA1831" s="1"/>
      <c r="EB1831" s="1"/>
      <c r="EC1831" s="1"/>
      <c r="ED1831" s="1"/>
      <c r="EE1831" s="1"/>
      <c r="EF1831" s="1"/>
      <c r="EG1831" s="1"/>
      <c r="EH1831" s="1"/>
      <c r="EI1831" s="1"/>
      <c r="EJ1831" s="1"/>
      <c r="EK1831" s="1"/>
      <c r="EL1831" s="1"/>
      <c r="EM1831" s="1"/>
      <c r="EN1831" s="1"/>
      <c r="EO1831" s="1"/>
      <c r="EP1831" s="1"/>
      <c r="EQ1831" s="1"/>
      <c r="ER1831" s="1"/>
      <c r="ES1831" s="1"/>
      <c r="ET1831" s="1"/>
      <c r="EU1831" s="1"/>
      <c r="EV1831" s="1"/>
      <c r="EW1831" s="1"/>
      <c r="EX1831" s="1"/>
      <c r="EY1831" s="1"/>
    </row>
    <row r="1832" spans="1:155" x14ac:dyDescent="0.15">
      <c r="A1832" s="115"/>
      <c r="B1832" s="15"/>
      <c r="C1832" s="7"/>
      <c r="D1832" s="95"/>
      <c r="E1832" s="114"/>
      <c r="F1832" s="14"/>
      <c r="G1832" s="14"/>
      <c r="H1832" s="14"/>
      <c r="I1832" s="14"/>
      <c r="J1832" s="13"/>
      <c r="K1832" s="29"/>
      <c r="L1832" s="2"/>
      <c r="M1832" s="17"/>
      <c r="N1832" s="12"/>
      <c r="O1832" s="12"/>
      <c r="P1832" s="17"/>
      <c r="Q1832" s="14"/>
      <c r="R1832" s="20"/>
      <c r="S1832" s="14"/>
      <c r="T1832" s="4"/>
      <c r="U1832" s="29"/>
      <c r="V1832" s="10"/>
      <c r="W1832" s="10"/>
      <c r="X1832" s="10"/>
      <c r="Y1832" s="27"/>
      <c r="Z1832" s="3"/>
      <c r="AA1832" s="1"/>
      <c r="AB1832" s="10"/>
      <c r="AC1832" s="3"/>
      <c r="AD1832" s="3"/>
      <c r="AE1832" s="3"/>
      <c r="AF1832" s="10"/>
      <c r="AG1832" s="11"/>
      <c r="AH1832" s="10"/>
      <c r="AI1832" s="10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  <c r="EA1832" s="1"/>
      <c r="EB1832" s="1"/>
      <c r="EC1832" s="1"/>
      <c r="ED1832" s="1"/>
      <c r="EE1832" s="1"/>
      <c r="EF1832" s="1"/>
      <c r="EG1832" s="1"/>
      <c r="EH1832" s="1"/>
      <c r="EI1832" s="1"/>
      <c r="EJ1832" s="1"/>
      <c r="EK1832" s="1"/>
      <c r="EL1832" s="1"/>
      <c r="EM1832" s="1"/>
      <c r="EN1832" s="1"/>
      <c r="EO1832" s="1"/>
      <c r="EP1832" s="1"/>
      <c r="EQ1832" s="1"/>
      <c r="ER1832" s="1"/>
      <c r="ES1832" s="1"/>
      <c r="ET1832" s="1"/>
      <c r="EU1832" s="1"/>
      <c r="EV1832" s="1"/>
      <c r="EW1832" s="1"/>
      <c r="EX1832" s="1"/>
      <c r="EY1832" s="1"/>
    </row>
    <row r="1833" spans="1:155" x14ac:dyDescent="0.15">
      <c r="A1833" s="115"/>
      <c r="B1833" s="15"/>
      <c r="C1833" s="7"/>
      <c r="D1833" s="95"/>
      <c r="E1833" s="114"/>
      <c r="F1833" s="14"/>
      <c r="G1833" s="14"/>
      <c r="H1833" s="14"/>
      <c r="I1833" s="14"/>
      <c r="J1833" s="13"/>
      <c r="K1833" s="29"/>
      <c r="L1833" s="2"/>
      <c r="M1833" s="17"/>
      <c r="N1833" s="12"/>
      <c r="O1833" s="12"/>
      <c r="P1833" s="17"/>
      <c r="Q1833" s="14"/>
      <c r="R1833" s="20"/>
      <c r="S1833" s="14"/>
      <c r="T1833" s="4"/>
      <c r="U1833" s="29"/>
      <c r="V1833" s="10"/>
      <c r="W1833" s="10"/>
      <c r="X1833" s="10"/>
      <c r="Y1833" s="27"/>
      <c r="Z1833" s="3"/>
      <c r="AA1833" s="1"/>
      <c r="AB1833" s="10"/>
      <c r="AC1833" s="3"/>
      <c r="AD1833" s="3"/>
      <c r="AE1833" s="3"/>
      <c r="AF1833" s="10"/>
      <c r="AG1833" s="11"/>
      <c r="AH1833" s="10"/>
      <c r="AI1833" s="10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  <c r="DZ1833" s="1"/>
      <c r="EA1833" s="1"/>
      <c r="EB1833" s="1"/>
      <c r="EC1833" s="1"/>
      <c r="ED1833" s="1"/>
      <c r="EE1833" s="1"/>
      <c r="EF1833" s="1"/>
      <c r="EG1833" s="1"/>
      <c r="EH1833" s="1"/>
      <c r="EI1833" s="1"/>
      <c r="EJ1833" s="1"/>
      <c r="EK1833" s="1"/>
      <c r="EL1833" s="1"/>
      <c r="EM1833" s="1"/>
      <c r="EN1833" s="1"/>
      <c r="EO1833" s="1"/>
      <c r="EP1833" s="1"/>
      <c r="EQ1833" s="1"/>
      <c r="ER1833" s="1"/>
      <c r="ES1833" s="1"/>
      <c r="ET1833" s="1"/>
      <c r="EU1833" s="1"/>
      <c r="EV1833" s="1"/>
      <c r="EW1833" s="1"/>
      <c r="EX1833" s="1"/>
      <c r="EY1833" s="1"/>
    </row>
    <row r="1834" spans="1:155" x14ac:dyDescent="0.15">
      <c r="A1834" s="115"/>
      <c r="B1834" s="15"/>
      <c r="C1834" s="7"/>
      <c r="D1834" s="95"/>
      <c r="E1834" s="114"/>
      <c r="F1834" s="14"/>
      <c r="G1834" s="14"/>
      <c r="H1834" s="14"/>
      <c r="I1834" s="14"/>
      <c r="J1834" s="13"/>
      <c r="K1834" s="29"/>
      <c r="L1834" s="2"/>
      <c r="M1834" s="17"/>
      <c r="N1834" s="12"/>
      <c r="O1834" s="12"/>
      <c r="P1834" s="17"/>
      <c r="Q1834" s="14"/>
      <c r="R1834" s="20"/>
      <c r="S1834" s="14"/>
      <c r="T1834" s="4"/>
      <c r="U1834" s="29"/>
      <c r="V1834" s="10"/>
      <c r="W1834" s="10"/>
      <c r="X1834" s="10"/>
      <c r="Y1834" s="27"/>
      <c r="Z1834" s="3"/>
      <c r="AA1834" s="1"/>
      <c r="AB1834" s="10"/>
      <c r="AC1834" s="3"/>
      <c r="AD1834" s="3"/>
      <c r="AE1834" s="3"/>
      <c r="AF1834" s="10"/>
      <c r="AG1834" s="11"/>
      <c r="AH1834" s="10"/>
      <c r="AI1834" s="10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  <c r="EA1834" s="1"/>
      <c r="EB1834" s="1"/>
      <c r="EC1834" s="1"/>
      <c r="ED1834" s="1"/>
      <c r="EE1834" s="1"/>
      <c r="EF1834" s="1"/>
      <c r="EG1834" s="1"/>
      <c r="EH1834" s="1"/>
      <c r="EI1834" s="1"/>
      <c r="EJ1834" s="1"/>
      <c r="EK1834" s="1"/>
      <c r="EL1834" s="1"/>
      <c r="EM1834" s="1"/>
      <c r="EN1834" s="1"/>
      <c r="EO1834" s="1"/>
      <c r="EP1834" s="1"/>
      <c r="EQ1834" s="1"/>
      <c r="ER1834" s="1"/>
      <c r="ES1834" s="1"/>
      <c r="ET1834" s="1"/>
      <c r="EU1834" s="1"/>
      <c r="EV1834" s="1"/>
      <c r="EW1834" s="1"/>
      <c r="EX1834" s="1"/>
      <c r="EY1834" s="1"/>
    </row>
    <row r="1835" spans="1:155" x14ac:dyDescent="0.15">
      <c r="A1835" s="115"/>
      <c r="B1835" s="15"/>
      <c r="C1835" s="7"/>
      <c r="D1835" s="95"/>
      <c r="E1835" s="114"/>
      <c r="F1835" s="14"/>
      <c r="G1835" s="14"/>
      <c r="H1835" s="14"/>
      <c r="I1835" s="14"/>
      <c r="J1835" s="13"/>
      <c r="K1835" s="29"/>
      <c r="L1835" s="2"/>
      <c r="M1835" s="17"/>
      <c r="N1835" s="12"/>
      <c r="O1835" s="12"/>
      <c r="P1835" s="17"/>
      <c r="Q1835" s="14"/>
      <c r="R1835" s="20"/>
      <c r="S1835" s="14"/>
      <c r="T1835" s="4"/>
      <c r="U1835" s="29"/>
      <c r="V1835" s="10"/>
      <c r="W1835" s="10"/>
      <c r="X1835" s="10"/>
      <c r="Y1835" s="27"/>
      <c r="Z1835" s="3"/>
      <c r="AA1835" s="1"/>
      <c r="AB1835" s="10"/>
      <c r="AC1835" s="3"/>
      <c r="AD1835" s="3"/>
      <c r="AE1835" s="3"/>
      <c r="AF1835" s="10"/>
      <c r="AG1835" s="11"/>
      <c r="AH1835" s="10"/>
      <c r="AI1835" s="10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  <c r="EA1835" s="1"/>
      <c r="EB1835" s="1"/>
      <c r="EC1835" s="1"/>
      <c r="ED1835" s="1"/>
      <c r="EE1835" s="1"/>
      <c r="EF1835" s="1"/>
      <c r="EG1835" s="1"/>
      <c r="EH1835" s="1"/>
      <c r="EI1835" s="1"/>
      <c r="EJ1835" s="1"/>
      <c r="EK1835" s="1"/>
      <c r="EL1835" s="1"/>
      <c r="EM1835" s="1"/>
      <c r="EN1835" s="1"/>
      <c r="EO1835" s="1"/>
      <c r="EP1835" s="1"/>
      <c r="EQ1835" s="1"/>
      <c r="ER1835" s="1"/>
      <c r="ES1835" s="1"/>
      <c r="ET1835" s="1"/>
      <c r="EU1835" s="1"/>
      <c r="EV1835" s="1"/>
      <c r="EW1835" s="1"/>
      <c r="EX1835" s="1"/>
      <c r="EY1835" s="1"/>
    </row>
    <row r="1836" spans="1:155" x14ac:dyDescent="0.15">
      <c r="A1836" s="115"/>
      <c r="B1836" s="15"/>
      <c r="C1836" s="7"/>
      <c r="D1836" s="95"/>
      <c r="E1836" s="114"/>
      <c r="F1836" s="14"/>
      <c r="G1836" s="14"/>
      <c r="H1836" s="14"/>
      <c r="I1836" s="14"/>
      <c r="J1836" s="13"/>
      <c r="K1836" s="29"/>
      <c r="L1836" s="2"/>
      <c r="M1836" s="17"/>
      <c r="N1836" s="12"/>
      <c r="O1836" s="12"/>
      <c r="P1836" s="17"/>
      <c r="Q1836" s="14"/>
      <c r="R1836" s="20"/>
      <c r="S1836" s="14"/>
      <c r="T1836" s="4"/>
      <c r="U1836" s="29"/>
      <c r="V1836" s="10"/>
      <c r="W1836" s="10"/>
      <c r="X1836" s="10"/>
      <c r="Y1836" s="27"/>
      <c r="Z1836" s="3"/>
      <c r="AA1836" s="1"/>
      <c r="AB1836" s="10"/>
      <c r="AC1836" s="3"/>
      <c r="AD1836" s="3"/>
      <c r="AE1836" s="3"/>
      <c r="AF1836" s="10"/>
      <c r="AG1836" s="11"/>
      <c r="AH1836" s="10"/>
      <c r="AI1836" s="10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  <c r="EA1836" s="1"/>
      <c r="EB1836" s="1"/>
      <c r="EC1836" s="1"/>
      <c r="ED1836" s="1"/>
      <c r="EE1836" s="1"/>
      <c r="EF1836" s="1"/>
      <c r="EG1836" s="1"/>
      <c r="EH1836" s="1"/>
      <c r="EI1836" s="1"/>
      <c r="EJ1836" s="1"/>
      <c r="EK1836" s="1"/>
      <c r="EL1836" s="1"/>
      <c r="EM1836" s="1"/>
      <c r="EN1836" s="1"/>
      <c r="EO1836" s="1"/>
      <c r="EP1836" s="1"/>
      <c r="EQ1836" s="1"/>
      <c r="ER1836" s="1"/>
      <c r="ES1836" s="1"/>
      <c r="ET1836" s="1"/>
      <c r="EU1836" s="1"/>
      <c r="EV1836" s="1"/>
      <c r="EW1836" s="1"/>
      <c r="EX1836" s="1"/>
      <c r="EY1836" s="1"/>
    </row>
    <row r="1837" spans="1:155" x14ac:dyDescent="0.15">
      <c r="A1837" s="115"/>
      <c r="B1837" s="15"/>
      <c r="C1837" s="7"/>
      <c r="D1837" s="95"/>
      <c r="E1837" s="114"/>
      <c r="F1837" s="14"/>
      <c r="G1837" s="14"/>
      <c r="H1837" s="14"/>
      <c r="I1837" s="14"/>
      <c r="J1837" s="13"/>
      <c r="K1837" s="29"/>
      <c r="L1837" s="2"/>
      <c r="M1837" s="17"/>
      <c r="N1837" s="12"/>
      <c r="O1837" s="12"/>
      <c r="P1837" s="17"/>
      <c r="Q1837" s="14"/>
      <c r="R1837" s="20"/>
      <c r="S1837" s="14"/>
      <c r="T1837" s="4"/>
      <c r="U1837" s="29"/>
      <c r="V1837" s="10"/>
      <c r="W1837" s="10"/>
      <c r="X1837" s="10"/>
      <c r="Y1837" s="27"/>
      <c r="Z1837" s="3"/>
      <c r="AA1837" s="1"/>
      <c r="AB1837" s="10"/>
      <c r="AC1837" s="3"/>
      <c r="AD1837" s="3"/>
      <c r="AE1837" s="3"/>
      <c r="AF1837" s="10"/>
      <c r="AG1837" s="11"/>
      <c r="AH1837" s="10"/>
      <c r="AI1837" s="10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  <c r="EA1837" s="1"/>
      <c r="EB1837" s="1"/>
      <c r="EC1837" s="1"/>
      <c r="ED1837" s="1"/>
      <c r="EE1837" s="1"/>
      <c r="EF1837" s="1"/>
      <c r="EG1837" s="1"/>
      <c r="EH1837" s="1"/>
      <c r="EI1837" s="1"/>
      <c r="EJ1837" s="1"/>
      <c r="EK1837" s="1"/>
      <c r="EL1837" s="1"/>
      <c r="EM1837" s="1"/>
      <c r="EN1837" s="1"/>
      <c r="EO1837" s="1"/>
      <c r="EP1837" s="1"/>
      <c r="EQ1837" s="1"/>
      <c r="ER1837" s="1"/>
      <c r="ES1837" s="1"/>
      <c r="ET1837" s="1"/>
      <c r="EU1837" s="1"/>
      <c r="EV1837" s="1"/>
      <c r="EW1837" s="1"/>
      <c r="EX1837" s="1"/>
      <c r="EY1837" s="1"/>
    </row>
    <row r="1838" spans="1:155" ht="15" x14ac:dyDescent="0.2">
      <c r="A1838" s="115"/>
      <c r="B1838" s="80"/>
      <c r="C1838" s="81"/>
      <c r="D1838" s="95"/>
      <c r="E1838" s="114"/>
      <c r="F1838" s="83"/>
      <c r="G1838" s="83"/>
      <c r="H1838" s="83"/>
      <c r="I1838" s="83"/>
      <c r="J1838" s="82"/>
      <c r="K1838" s="84"/>
      <c r="L1838" s="85"/>
      <c r="M1838" s="86"/>
      <c r="N1838" s="87"/>
      <c r="O1838" s="87"/>
      <c r="P1838" s="86"/>
      <c r="Q1838" s="83"/>
      <c r="R1838" s="88"/>
      <c r="S1838" s="14"/>
      <c r="T1838" s="89"/>
      <c r="U1838" s="84"/>
      <c r="V1838" s="25"/>
      <c r="W1838" s="25"/>
      <c r="X1838" s="25"/>
      <c r="Y1838" s="31"/>
      <c r="Z1838" s="21"/>
      <c r="AA1838" s="24"/>
      <c r="AB1838" s="25"/>
      <c r="AC1838" s="21"/>
      <c r="AD1838" s="21"/>
      <c r="AE1838" s="21"/>
      <c r="AF1838" s="25"/>
      <c r="AG1838" s="22"/>
      <c r="AH1838" s="25"/>
      <c r="AI1838" s="25"/>
      <c r="AJ1838" s="24"/>
      <c r="AK1838" s="24"/>
      <c r="AL1838" s="24"/>
      <c r="AM1838" s="24"/>
      <c r="AN1838" s="24"/>
      <c r="AO1838" s="24"/>
      <c r="AP1838" s="24"/>
      <c r="AQ1838" s="24"/>
      <c r="AR1838" s="24"/>
      <c r="AS1838" s="24"/>
      <c r="AT1838" s="24"/>
      <c r="AU1838" s="24"/>
      <c r="AV1838" s="24"/>
      <c r="AW1838" s="24"/>
      <c r="AX1838" s="24"/>
      <c r="AY1838" s="24"/>
      <c r="AZ1838" s="24"/>
      <c r="BA1838" s="24"/>
      <c r="BB1838" s="24"/>
      <c r="BC1838" s="24"/>
      <c r="BD1838" s="24"/>
      <c r="BE1838" s="24"/>
      <c r="BF1838" s="24"/>
      <c r="BG1838" s="24"/>
      <c r="BH1838" s="24"/>
      <c r="BI1838" s="24"/>
      <c r="BJ1838" s="24"/>
      <c r="BK1838" s="24"/>
      <c r="BL1838" s="24"/>
      <c r="BM1838" s="24"/>
      <c r="BN1838" s="24"/>
      <c r="BO1838" s="24"/>
      <c r="BP1838" s="24"/>
      <c r="BQ1838" s="24"/>
      <c r="BR1838" s="24"/>
      <c r="BS1838" s="24"/>
      <c r="BT1838" s="24"/>
      <c r="BU1838" s="24"/>
      <c r="BV1838" s="24"/>
      <c r="BW1838" s="24"/>
      <c r="BX1838" s="24"/>
      <c r="BY1838" s="24"/>
      <c r="BZ1838" s="24"/>
      <c r="CA1838" s="24"/>
      <c r="CB1838" s="24"/>
      <c r="CC1838" s="24"/>
      <c r="CD1838" s="24"/>
      <c r="CE1838" s="24"/>
      <c r="CF1838" s="24"/>
      <c r="CG1838" s="24"/>
      <c r="CH1838" s="24"/>
      <c r="CI1838" s="24"/>
      <c r="CJ1838" s="24"/>
      <c r="CK1838" s="24"/>
      <c r="CL1838" s="24"/>
      <c r="CM1838" s="24"/>
      <c r="CN1838" s="24"/>
      <c r="CO1838" s="24"/>
      <c r="CP1838" s="24"/>
      <c r="CQ1838" s="24"/>
      <c r="CR1838" s="24"/>
      <c r="CS1838" s="24"/>
      <c r="CT1838" s="24"/>
      <c r="CU1838" s="24"/>
      <c r="CV1838" s="24"/>
      <c r="CW1838" s="24"/>
      <c r="CX1838" s="24"/>
      <c r="CY1838" s="24"/>
      <c r="CZ1838" s="24"/>
      <c r="DA1838" s="24"/>
      <c r="DB1838" s="24"/>
      <c r="DC1838" s="24"/>
      <c r="DD1838" s="24"/>
      <c r="DE1838" s="24"/>
      <c r="DF1838" s="24"/>
      <c r="DG1838" s="24"/>
      <c r="DH1838" s="24"/>
      <c r="DI1838" s="24"/>
      <c r="DJ1838" s="24"/>
      <c r="DK1838" s="24"/>
      <c r="DL1838" s="24"/>
      <c r="DM1838" s="24"/>
      <c r="DN1838" s="24"/>
      <c r="DO1838" s="24"/>
      <c r="DP1838" s="24"/>
      <c r="DQ1838" s="24"/>
      <c r="DR1838" s="24"/>
      <c r="DS1838" s="24"/>
      <c r="DT1838" s="24"/>
      <c r="DU1838" s="24"/>
      <c r="DV1838" s="24"/>
      <c r="DW1838" s="24"/>
      <c r="DX1838" s="24"/>
      <c r="DY1838" s="24"/>
      <c r="DZ1838" s="24"/>
      <c r="EA1838" s="24"/>
      <c r="EB1838" s="24"/>
      <c r="EC1838" s="24"/>
      <c r="ED1838" s="24"/>
      <c r="EE1838" s="24"/>
      <c r="EF1838" s="24"/>
      <c r="EG1838" s="24"/>
      <c r="EH1838" s="24"/>
      <c r="EI1838" s="24"/>
      <c r="EJ1838" s="24"/>
      <c r="EK1838" s="24"/>
      <c r="EL1838" s="24"/>
      <c r="EM1838" s="24"/>
      <c r="EN1838" s="24"/>
      <c r="EO1838" s="24"/>
      <c r="EP1838" s="24"/>
      <c r="EQ1838" s="24"/>
      <c r="ER1838" s="24"/>
      <c r="ES1838" s="24"/>
      <c r="ET1838" s="24"/>
      <c r="EU1838" s="24"/>
      <c r="EV1838" s="24"/>
      <c r="EW1838" s="24"/>
      <c r="EX1838" s="24"/>
      <c r="EY1838" s="24"/>
    </row>
    <row r="1839" spans="1:155" x14ac:dyDescent="0.15">
      <c r="A1839" s="115"/>
      <c r="B1839" s="91"/>
      <c r="C1839" s="92"/>
      <c r="D1839" s="95"/>
      <c r="E1839" s="114"/>
      <c r="F1839" s="94"/>
      <c r="G1839" s="94"/>
      <c r="H1839" s="94"/>
      <c r="I1839" s="94"/>
      <c r="J1839" s="93"/>
      <c r="K1839" s="95"/>
      <c r="L1839" s="96"/>
      <c r="M1839" s="97"/>
      <c r="N1839" s="98"/>
      <c r="O1839" s="98"/>
      <c r="P1839" s="97"/>
      <c r="Q1839" s="94"/>
      <c r="R1839" s="99"/>
      <c r="S1839" s="14"/>
      <c r="T1839" s="100"/>
      <c r="U1839" s="95"/>
      <c r="V1839" s="25"/>
      <c r="W1839" s="25"/>
      <c r="X1839" s="25"/>
      <c r="Y1839" s="31"/>
      <c r="Z1839" s="21"/>
      <c r="AA1839" s="24"/>
      <c r="AB1839" s="25"/>
      <c r="AC1839" s="21"/>
      <c r="AD1839" s="21"/>
      <c r="AE1839" s="21"/>
      <c r="AF1839" s="25"/>
      <c r="AG1839" s="22"/>
      <c r="AH1839" s="25"/>
      <c r="AI1839" s="25"/>
      <c r="AJ1839" s="24"/>
      <c r="AK1839" s="24"/>
      <c r="AL1839" s="24"/>
      <c r="AM1839" s="24"/>
      <c r="AN1839" s="24"/>
      <c r="AO1839" s="24"/>
      <c r="AP1839" s="24"/>
      <c r="AQ1839" s="24"/>
      <c r="AR1839" s="24"/>
      <c r="AS1839" s="24"/>
      <c r="AT1839" s="24"/>
      <c r="AU1839" s="24"/>
      <c r="AV1839" s="24"/>
      <c r="AW1839" s="24"/>
      <c r="AX1839" s="24"/>
      <c r="AY1839" s="24"/>
      <c r="AZ1839" s="24"/>
      <c r="BA1839" s="24"/>
      <c r="BB1839" s="24"/>
      <c r="BC1839" s="24"/>
      <c r="BD1839" s="24"/>
      <c r="BE1839" s="24"/>
      <c r="BF1839" s="24"/>
      <c r="BG1839" s="24"/>
      <c r="BH1839" s="24"/>
      <c r="BI1839" s="24"/>
      <c r="BJ1839" s="24"/>
      <c r="BK1839" s="24"/>
      <c r="BL1839" s="24"/>
      <c r="BM1839" s="24"/>
      <c r="BN1839" s="24"/>
      <c r="BO1839" s="24"/>
      <c r="BP1839" s="24"/>
      <c r="BQ1839" s="24"/>
      <c r="BR1839" s="24"/>
      <c r="BS1839" s="24"/>
      <c r="BT1839" s="24"/>
      <c r="BU1839" s="24"/>
      <c r="BV1839" s="24"/>
      <c r="BW1839" s="24"/>
      <c r="BX1839" s="24"/>
      <c r="BY1839" s="24"/>
      <c r="BZ1839" s="24"/>
      <c r="CA1839" s="24"/>
      <c r="CB1839" s="24"/>
      <c r="CC1839" s="24"/>
      <c r="CD1839" s="24"/>
      <c r="CE1839" s="24"/>
      <c r="CF1839" s="24"/>
      <c r="CG1839" s="24"/>
      <c r="CH1839" s="24"/>
      <c r="CI1839" s="24"/>
      <c r="CJ1839" s="24"/>
      <c r="CK1839" s="24"/>
      <c r="CL1839" s="24"/>
      <c r="CM1839" s="24"/>
      <c r="CN1839" s="24"/>
      <c r="CO1839" s="24"/>
      <c r="CP1839" s="24"/>
      <c r="CQ1839" s="24"/>
      <c r="CR1839" s="24"/>
      <c r="CS1839" s="24"/>
      <c r="CT1839" s="24"/>
      <c r="CU1839" s="24"/>
      <c r="CV1839" s="24"/>
      <c r="CW1839" s="24"/>
      <c r="CX1839" s="24"/>
      <c r="CY1839" s="24"/>
      <c r="CZ1839" s="24"/>
      <c r="DA1839" s="24"/>
      <c r="DB1839" s="24"/>
      <c r="DC1839" s="24"/>
      <c r="DD1839" s="24"/>
      <c r="DE1839" s="24"/>
      <c r="DF1839" s="24"/>
      <c r="DG1839" s="24"/>
      <c r="DH1839" s="24"/>
      <c r="DI1839" s="24"/>
      <c r="DJ1839" s="24"/>
      <c r="DK1839" s="24"/>
      <c r="DL1839" s="24"/>
      <c r="DM1839" s="24"/>
      <c r="DN1839" s="24"/>
      <c r="DO1839" s="24"/>
      <c r="DP1839" s="24"/>
      <c r="DQ1839" s="24"/>
      <c r="DR1839" s="24"/>
      <c r="DS1839" s="24"/>
      <c r="DT1839" s="24"/>
      <c r="DU1839" s="24"/>
      <c r="DV1839" s="24"/>
      <c r="DW1839" s="24"/>
      <c r="DX1839" s="24"/>
      <c r="DY1839" s="24"/>
      <c r="DZ1839" s="24"/>
      <c r="EA1839" s="24"/>
      <c r="EB1839" s="24"/>
      <c r="EC1839" s="24"/>
      <c r="ED1839" s="24"/>
      <c r="EE1839" s="24"/>
      <c r="EF1839" s="24"/>
      <c r="EG1839" s="24"/>
      <c r="EH1839" s="24"/>
      <c r="EI1839" s="24"/>
      <c r="EJ1839" s="24"/>
      <c r="EK1839" s="24"/>
      <c r="EL1839" s="24"/>
      <c r="EM1839" s="24"/>
      <c r="EN1839" s="24"/>
      <c r="EO1839" s="24"/>
      <c r="EP1839" s="24"/>
      <c r="EQ1839" s="24"/>
      <c r="ER1839" s="24"/>
      <c r="ES1839" s="24"/>
      <c r="ET1839" s="24"/>
      <c r="EU1839" s="24"/>
      <c r="EV1839" s="24"/>
      <c r="EW1839" s="24"/>
      <c r="EX1839" s="24"/>
      <c r="EY1839" s="24"/>
    </row>
    <row r="1840" spans="1:155" x14ac:dyDescent="0.15">
      <c r="A1840" s="115"/>
      <c r="B1840" s="91"/>
      <c r="C1840" s="92"/>
      <c r="D1840" s="95"/>
      <c r="E1840" s="114"/>
      <c r="F1840" s="94"/>
      <c r="G1840" s="94"/>
      <c r="H1840" s="94"/>
      <c r="I1840" s="94"/>
      <c r="J1840" s="93"/>
      <c r="K1840" s="95"/>
      <c r="L1840" s="96"/>
      <c r="M1840" s="97"/>
      <c r="N1840" s="98"/>
      <c r="O1840" s="98"/>
      <c r="P1840" s="97"/>
      <c r="Q1840" s="94"/>
      <c r="R1840" s="99"/>
      <c r="S1840" s="14"/>
      <c r="T1840" s="100"/>
      <c r="U1840" s="95"/>
      <c r="V1840" s="10"/>
      <c r="W1840" s="10"/>
      <c r="X1840" s="10"/>
      <c r="Y1840" s="27"/>
      <c r="Z1840" s="3"/>
      <c r="AA1840" s="1"/>
      <c r="AB1840" s="10"/>
      <c r="AC1840" s="3"/>
      <c r="AD1840" s="3"/>
      <c r="AE1840" s="3"/>
      <c r="AF1840" s="10"/>
      <c r="AG1840" s="11"/>
      <c r="AH1840" s="10"/>
      <c r="AI1840" s="10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1"/>
      <c r="DU1840" s="1"/>
      <c r="DV1840" s="1"/>
      <c r="DW1840" s="1"/>
      <c r="DX1840" s="1"/>
      <c r="DY1840" s="1"/>
      <c r="DZ1840" s="1"/>
      <c r="EA1840" s="1"/>
      <c r="EB1840" s="1"/>
      <c r="EC1840" s="1"/>
      <c r="ED1840" s="1"/>
      <c r="EE1840" s="1"/>
      <c r="EF1840" s="1"/>
      <c r="EG1840" s="1"/>
      <c r="EH1840" s="1"/>
      <c r="EI1840" s="1"/>
      <c r="EJ1840" s="1"/>
      <c r="EK1840" s="1"/>
      <c r="EL1840" s="1"/>
      <c r="EM1840" s="1"/>
      <c r="EN1840" s="1"/>
      <c r="EO1840" s="1"/>
      <c r="EP1840" s="1"/>
      <c r="EQ1840" s="1"/>
      <c r="ER1840" s="1"/>
      <c r="ES1840" s="1"/>
      <c r="ET1840" s="1"/>
      <c r="EU1840" s="1"/>
      <c r="EV1840" s="1"/>
      <c r="EW1840" s="1"/>
      <c r="EX1840" s="1"/>
      <c r="EY1840" s="1"/>
    </row>
    <row r="1841" spans="1:155" x14ac:dyDescent="0.15">
      <c r="A1841" s="115"/>
      <c r="B1841" s="91"/>
      <c r="C1841" s="92"/>
      <c r="D1841" s="95"/>
      <c r="E1841" s="114"/>
      <c r="F1841" s="94"/>
      <c r="G1841" s="94"/>
      <c r="H1841" s="94"/>
      <c r="I1841" s="94"/>
      <c r="J1841" s="93"/>
      <c r="K1841" s="95"/>
      <c r="L1841" s="96"/>
      <c r="M1841" s="97"/>
      <c r="N1841" s="98"/>
      <c r="O1841" s="98"/>
      <c r="P1841" s="97"/>
      <c r="Q1841" s="94"/>
      <c r="R1841" s="99"/>
      <c r="S1841" s="14"/>
      <c r="T1841" s="100"/>
      <c r="U1841" s="95"/>
      <c r="V1841" s="10"/>
      <c r="W1841" s="10"/>
      <c r="X1841" s="10"/>
      <c r="Y1841" s="27"/>
      <c r="Z1841" s="3"/>
      <c r="AA1841" s="1"/>
      <c r="AB1841" s="10"/>
      <c r="AC1841" s="3"/>
      <c r="AD1841" s="3"/>
      <c r="AE1841" s="3"/>
      <c r="AF1841" s="10"/>
      <c r="AG1841" s="11"/>
      <c r="AH1841" s="10"/>
      <c r="AI1841" s="10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1"/>
      <c r="DV1841" s="1"/>
      <c r="DW1841" s="1"/>
      <c r="DX1841" s="1"/>
      <c r="DY1841" s="1"/>
      <c r="DZ1841" s="1"/>
      <c r="EA1841" s="1"/>
      <c r="EB1841" s="1"/>
      <c r="EC1841" s="1"/>
      <c r="ED1841" s="1"/>
      <c r="EE1841" s="1"/>
      <c r="EF1841" s="1"/>
      <c r="EG1841" s="1"/>
      <c r="EH1841" s="1"/>
      <c r="EI1841" s="1"/>
      <c r="EJ1841" s="1"/>
      <c r="EK1841" s="1"/>
      <c r="EL1841" s="1"/>
      <c r="EM1841" s="1"/>
      <c r="EN1841" s="1"/>
      <c r="EO1841" s="1"/>
      <c r="EP1841" s="1"/>
      <c r="EQ1841" s="1"/>
      <c r="ER1841" s="1"/>
      <c r="ES1841" s="1"/>
      <c r="ET1841" s="1"/>
      <c r="EU1841" s="1"/>
      <c r="EV1841" s="1"/>
      <c r="EW1841" s="1"/>
      <c r="EX1841" s="1"/>
      <c r="EY1841" s="1"/>
    </row>
    <row r="1842" spans="1:155" x14ac:dyDescent="0.15">
      <c r="A1842" s="115"/>
      <c r="B1842" s="91"/>
      <c r="C1842" s="92"/>
      <c r="D1842" s="95"/>
      <c r="E1842" s="114"/>
      <c r="F1842" s="94"/>
      <c r="G1842" s="94"/>
      <c r="H1842" s="94"/>
      <c r="I1842" s="94"/>
      <c r="J1842" s="93"/>
      <c r="K1842" s="95"/>
      <c r="L1842" s="96"/>
      <c r="M1842" s="97"/>
      <c r="N1842" s="98"/>
      <c r="O1842" s="98"/>
      <c r="P1842" s="97"/>
      <c r="Q1842" s="94"/>
      <c r="R1842" s="99"/>
      <c r="S1842" s="14"/>
      <c r="T1842" s="100"/>
      <c r="U1842" s="95"/>
      <c r="V1842" s="10"/>
      <c r="W1842" s="10"/>
      <c r="X1842" s="10"/>
      <c r="Y1842" s="27"/>
      <c r="Z1842" s="3"/>
      <c r="AA1842" s="1"/>
      <c r="AB1842" s="10"/>
      <c r="AC1842" s="3"/>
      <c r="AD1842" s="3"/>
      <c r="AE1842" s="3"/>
      <c r="AF1842" s="10"/>
      <c r="AG1842" s="11"/>
      <c r="AH1842" s="10"/>
      <c r="AI1842" s="10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  <c r="DZ1842" s="1"/>
      <c r="EA1842" s="1"/>
      <c r="EB1842" s="1"/>
      <c r="EC1842" s="1"/>
      <c r="ED1842" s="1"/>
      <c r="EE1842" s="1"/>
      <c r="EF1842" s="1"/>
      <c r="EG1842" s="1"/>
      <c r="EH1842" s="1"/>
      <c r="EI1842" s="1"/>
      <c r="EJ1842" s="1"/>
      <c r="EK1842" s="1"/>
      <c r="EL1842" s="1"/>
      <c r="EM1842" s="1"/>
      <c r="EN1842" s="1"/>
      <c r="EO1842" s="1"/>
      <c r="EP1842" s="1"/>
      <c r="EQ1842" s="1"/>
      <c r="ER1842" s="1"/>
      <c r="ES1842" s="1"/>
      <c r="ET1842" s="1"/>
      <c r="EU1842" s="1"/>
      <c r="EV1842" s="1"/>
      <c r="EW1842" s="1"/>
      <c r="EX1842" s="1"/>
      <c r="EY1842" s="1"/>
    </row>
    <row r="1843" spans="1:155" x14ac:dyDescent="0.15">
      <c r="A1843" s="115"/>
      <c r="B1843" s="91"/>
      <c r="C1843" s="92"/>
      <c r="D1843" s="95"/>
      <c r="E1843" s="114"/>
      <c r="F1843" s="94"/>
      <c r="G1843" s="94"/>
      <c r="H1843" s="94"/>
      <c r="I1843" s="94"/>
      <c r="J1843" s="93"/>
      <c r="K1843" s="95"/>
      <c r="L1843" s="96"/>
      <c r="M1843" s="97"/>
      <c r="N1843" s="98"/>
      <c r="O1843" s="98"/>
      <c r="P1843" s="97"/>
      <c r="Q1843" s="94"/>
      <c r="R1843" s="99"/>
      <c r="S1843" s="14"/>
      <c r="T1843" s="100"/>
      <c r="U1843" s="95"/>
      <c r="V1843" s="10"/>
      <c r="W1843" s="10"/>
      <c r="X1843" s="10"/>
      <c r="Y1843" s="27"/>
      <c r="Z1843" s="3"/>
      <c r="AA1843" s="1"/>
      <c r="AB1843" s="10"/>
      <c r="AC1843" s="3"/>
      <c r="AD1843" s="3"/>
      <c r="AE1843" s="3"/>
      <c r="AF1843" s="10"/>
      <c r="AG1843" s="11"/>
      <c r="AH1843" s="10"/>
      <c r="AI1843" s="10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  <c r="DZ1843" s="1"/>
      <c r="EA1843" s="1"/>
      <c r="EB1843" s="1"/>
      <c r="EC1843" s="1"/>
      <c r="ED1843" s="1"/>
      <c r="EE1843" s="1"/>
      <c r="EF1843" s="1"/>
      <c r="EG1843" s="1"/>
      <c r="EH1843" s="1"/>
      <c r="EI1843" s="1"/>
      <c r="EJ1843" s="1"/>
      <c r="EK1843" s="1"/>
      <c r="EL1843" s="1"/>
      <c r="EM1843" s="1"/>
      <c r="EN1843" s="1"/>
      <c r="EO1843" s="1"/>
      <c r="EP1843" s="1"/>
      <c r="EQ1843" s="1"/>
      <c r="ER1843" s="1"/>
      <c r="ES1843" s="1"/>
      <c r="ET1843" s="1"/>
      <c r="EU1843" s="1"/>
      <c r="EV1843" s="1"/>
      <c r="EW1843" s="1"/>
      <c r="EX1843" s="1"/>
      <c r="EY1843" s="1"/>
    </row>
    <row r="1844" spans="1:155" x14ac:dyDescent="0.15">
      <c r="A1844" s="115"/>
      <c r="B1844" s="91"/>
      <c r="C1844" s="92"/>
      <c r="D1844" s="95"/>
      <c r="E1844" s="114"/>
      <c r="F1844" s="94"/>
      <c r="G1844" s="94"/>
      <c r="H1844" s="94"/>
      <c r="I1844" s="94"/>
      <c r="J1844" s="93"/>
      <c r="K1844" s="95"/>
      <c r="L1844" s="96"/>
      <c r="M1844" s="97"/>
      <c r="N1844" s="98"/>
      <c r="O1844" s="98"/>
      <c r="P1844" s="97"/>
      <c r="Q1844" s="94"/>
      <c r="R1844" s="99"/>
      <c r="S1844" s="14"/>
      <c r="T1844" s="100"/>
      <c r="U1844" s="95"/>
      <c r="V1844" s="10"/>
      <c r="W1844" s="10"/>
      <c r="X1844" s="10"/>
      <c r="Y1844" s="27"/>
      <c r="Z1844" s="3"/>
      <c r="AA1844" s="1"/>
      <c r="AB1844" s="10"/>
      <c r="AC1844" s="3"/>
      <c r="AD1844" s="3"/>
      <c r="AE1844" s="3"/>
      <c r="AF1844" s="10"/>
      <c r="AG1844" s="11"/>
      <c r="AH1844" s="10"/>
      <c r="AI1844" s="10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  <c r="EA1844" s="1"/>
      <c r="EB1844" s="1"/>
      <c r="EC1844" s="1"/>
      <c r="ED1844" s="1"/>
      <c r="EE1844" s="1"/>
      <c r="EF1844" s="1"/>
      <c r="EG1844" s="1"/>
      <c r="EH1844" s="1"/>
      <c r="EI1844" s="1"/>
      <c r="EJ1844" s="1"/>
      <c r="EK1844" s="1"/>
      <c r="EL1844" s="1"/>
      <c r="EM1844" s="1"/>
      <c r="EN1844" s="1"/>
      <c r="EO1844" s="1"/>
      <c r="EP1844" s="1"/>
      <c r="EQ1844" s="1"/>
      <c r="ER1844" s="1"/>
      <c r="ES1844" s="1"/>
      <c r="ET1844" s="1"/>
      <c r="EU1844" s="1"/>
      <c r="EV1844" s="1"/>
      <c r="EW1844" s="1"/>
      <c r="EX1844" s="1"/>
      <c r="EY1844" s="1"/>
    </row>
    <row r="1845" spans="1:155" x14ac:dyDescent="0.15">
      <c r="A1845" s="115"/>
      <c r="B1845" s="91"/>
      <c r="C1845" s="92"/>
      <c r="D1845" s="95"/>
      <c r="E1845" s="114"/>
      <c r="F1845" s="94"/>
      <c r="G1845" s="94"/>
      <c r="H1845" s="94"/>
      <c r="I1845" s="94"/>
      <c r="J1845" s="93"/>
      <c r="K1845" s="95"/>
      <c r="L1845" s="96"/>
      <c r="M1845" s="97"/>
      <c r="N1845" s="98"/>
      <c r="O1845" s="98"/>
      <c r="P1845" s="97"/>
      <c r="Q1845" s="94"/>
      <c r="R1845" s="99"/>
      <c r="S1845" s="14"/>
      <c r="T1845" s="100"/>
      <c r="U1845" s="95"/>
      <c r="V1845" s="10"/>
      <c r="W1845" s="10"/>
      <c r="X1845" s="10"/>
      <c r="Y1845" s="27"/>
      <c r="Z1845" s="3"/>
      <c r="AA1845" s="1"/>
      <c r="AB1845" s="10"/>
      <c r="AC1845" s="3"/>
      <c r="AD1845" s="3"/>
      <c r="AE1845" s="3"/>
      <c r="AF1845" s="10"/>
      <c r="AG1845" s="11"/>
      <c r="AH1845" s="10"/>
      <c r="AI1845" s="10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  <c r="EA1845" s="1"/>
      <c r="EB1845" s="1"/>
      <c r="EC1845" s="1"/>
      <c r="ED1845" s="1"/>
      <c r="EE1845" s="1"/>
      <c r="EF1845" s="1"/>
      <c r="EG1845" s="1"/>
      <c r="EH1845" s="1"/>
      <c r="EI1845" s="1"/>
      <c r="EJ1845" s="1"/>
      <c r="EK1845" s="1"/>
      <c r="EL1845" s="1"/>
      <c r="EM1845" s="1"/>
      <c r="EN1845" s="1"/>
      <c r="EO1845" s="1"/>
      <c r="EP1845" s="1"/>
      <c r="EQ1845" s="1"/>
      <c r="ER1845" s="1"/>
      <c r="ES1845" s="1"/>
      <c r="ET1845" s="1"/>
      <c r="EU1845" s="1"/>
      <c r="EV1845" s="1"/>
      <c r="EW1845" s="1"/>
      <c r="EX1845" s="1"/>
      <c r="EY1845" s="1"/>
    </row>
    <row r="1846" spans="1:155" x14ac:dyDescent="0.15">
      <c r="A1846" s="115"/>
      <c r="B1846" s="91"/>
      <c r="C1846" s="92"/>
      <c r="D1846" s="95"/>
      <c r="E1846" s="114"/>
      <c r="F1846" s="94"/>
      <c r="G1846" s="94"/>
      <c r="H1846" s="94"/>
      <c r="I1846" s="94"/>
      <c r="J1846" s="93"/>
      <c r="K1846" s="95"/>
      <c r="L1846" s="96"/>
      <c r="M1846" s="97"/>
      <c r="N1846" s="98"/>
      <c r="O1846" s="98"/>
      <c r="P1846" s="97"/>
      <c r="Q1846" s="94"/>
      <c r="R1846" s="99"/>
      <c r="S1846" s="14"/>
      <c r="T1846" s="100"/>
      <c r="U1846" s="95"/>
      <c r="V1846" s="10"/>
      <c r="W1846" s="10"/>
      <c r="X1846" s="10"/>
      <c r="Y1846" s="27"/>
      <c r="Z1846" s="3"/>
      <c r="AA1846" s="1"/>
      <c r="AB1846" s="10"/>
      <c r="AC1846" s="3"/>
      <c r="AD1846" s="3"/>
      <c r="AE1846" s="3"/>
      <c r="AF1846" s="10"/>
      <c r="AG1846" s="11"/>
      <c r="AH1846" s="10"/>
      <c r="AI1846" s="10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  <c r="EA1846" s="1"/>
      <c r="EB1846" s="1"/>
      <c r="EC1846" s="1"/>
      <c r="ED1846" s="1"/>
      <c r="EE1846" s="1"/>
      <c r="EF1846" s="1"/>
      <c r="EG1846" s="1"/>
      <c r="EH1846" s="1"/>
      <c r="EI1846" s="1"/>
      <c r="EJ1846" s="1"/>
      <c r="EK1846" s="1"/>
      <c r="EL1846" s="1"/>
      <c r="EM1846" s="1"/>
      <c r="EN1846" s="1"/>
      <c r="EO1846" s="1"/>
      <c r="EP1846" s="1"/>
      <c r="EQ1846" s="1"/>
      <c r="ER1846" s="1"/>
      <c r="ES1846" s="1"/>
      <c r="ET1846" s="1"/>
      <c r="EU1846" s="1"/>
      <c r="EV1846" s="1"/>
      <c r="EW1846" s="1"/>
      <c r="EX1846" s="1"/>
      <c r="EY1846" s="1"/>
    </row>
    <row r="1847" spans="1:155" x14ac:dyDescent="0.15">
      <c r="A1847" s="115"/>
      <c r="B1847" s="91"/>
      <c r="C1847" s="92"/>
      <c r="D1847" s="95"/>
      <c r="E1847" s="114"/>
      <c r="F1847" s="94"/>
      <c r="G1847" s="94"/>
      <c r="H1847" s="94"/>
      <c r="I1847" s="94"/>
      <c r="J1847" s="93"/>
      <c r="K1847" s="95"/>
      <c r="L1847" s="96"/>
      <c r="M1847" s="97"/>
      <c r="N1847" s="98"/>
      <c r="O1847" s="98"/>
      <c r="P1847" s="97"/>
      <c r="Q1847" s="94"/>
      <c r="R1847" s="99"/>
      <c r="S1847" s="14"/>
      <c r="T1847" s="100"/>
      <c r="U1847" s="95"/>
      <c r="V1847" s="10"/>
      <c r="W1847" s="10"/>
      <c r="X1847" s="10"/>
      <c r="Y1847" s="27"/>
      <c r="Z1847" s="3"/>
      <c r="AA1847" s="1"/>
      <c r="AB1847" s="10"/>
      <c r="AC1847" s="3"/>
      <c r="AD1847" s="3"/>
      <c r="AE1847" s="3"/>
      <c r="AF1847" s="10"/>
      <c r="AG1847" s="11"/>
      <c r="AH1847" s="10"/>
      <c r="AI1847" s="10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  <c r="EA1847" s="1"/>
      <c r="EB1847" s="1"/>
      <c r="EC1847" s="1"/>
      <c r="ED1847" s="1"/>
      <c r="EE1847" s="1"/>
      <c r="EF1847" s="1"/>
      <c r="EG1847" s="1"/>
      <c r="EH1847" s="1"/>
      <c r="EI1847" s="1"/>
      <c r="EJ1847" s="1"/>
      <c r="EK1847" s="1"/>
      <c r="EL1847" s="1"/>
      <c r="EM1847" s="1"/>
      <c r="EN1847" s="1"/>
      <c r="EO1847" s="1"/>
      <c r="EP1847" s="1"/>
      <c r="EQ1847" s="1"/>
      <c r="ER1847" s="1"/>
      <c r="ES1847" s="1"/>
      <c r="ET1847" s="1"/>
      <c r="EU1847" s="1"/>
      <c r="EV1847" s="1"/>
      <c r="EW1847" s="1"/>
      <c r="EX1847" s="1"/>
      <c r="EY1847" s="1"/>
    </row>
    <row r="1848" spans="1:155" x14ac:dyDescent="0.15">
      <c r="A1848" s="115"/>
      <c r="B1848" s="91"/>
      <c r="C1848" s="92"/>
      <c r="D1848" s="95"/>
      <c r="E1848" s="114"/>
      <c r="F1848" s="94"/>
      <c r="G1848" s="94"/>
      <c r="H1848" s="94"/>
      <c r="I1848" s="94"/>
      <c r="J1848" s="93"/>
      <c r="K1848" s="95"/>
      <c r="L1848" s="96"/>
      <c r="M1848" s="97"/>
      <c r="N1848" s="98"/>
      <c r="O1848" s="98"/>
      <c r="P1848" s="97"/>
      <c r="Q1848" s="94"/>
      <c r="R1848" s="99"/>
      <c r="S1848" s="14"/>
      <c r="T1848" s="100"/>
      <c r="U1848" s="95"/>
      <c r="V1848" s="10"/>
      <c r="W1848" s="10"/>
      <c r="X1848" s="10"/>
      <c r="Y1848" s="27"/>
      <c r="Z1848" s="3"/>
      <c r="AA1848" s="1"/>
      <c r="AB1848" s="10"/>
      <c r="AC1848" s="3"/>
      <c r="AD1848" s="3"/>
      <c r="AE1848" s="3"/>
      <c r="AF1848" s="10"/>
      <c r="AG1848" s="11"/>
      <c r="AH1848" s="10"/>
      <c r="AI1848" s="10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  <c r="EA1848" s="1"/>
      <c r="EB1848" s="1"/>
      <c r="EC1848" s="1"/>
      <c r="ED1848" s="1"/>
      <c r="EE1848" s="1"/>
      <c r="EF1848" s="1"/>
      <c r="EG1848" s="1"/>
      <c r="EH1848" s="1"/>
      <c r="EI1848" s="1"/>
      <c r="EJ1848" s="1"/>
      <c r="EK1848" s="1"/>
      <c r="EL1848" s="1"/>
      <c r="EM1848" s="1"/>
      <c r="EN1848" s="1"/>
      <c r="EO1848" s="1"/>
      <c r="EP1848" s="1"/>
      <c r="EQ1848" s="1"/>
      <c r="ER1848" s="1"/>
      <c r="ES1848" s="1"/>
      <c r="ET1848" s="1"/>
      <c r="EU1848" s="1"/>
      <c r="EV1848" s="1"/>
      <c r="EW1848" s="1"/>
      <c r="EX1848" s="1"/>
      <c r="EY1848" s="1"/>
    </row>
    <row r="1849" spans="1:155" x14ac:dyDescent="0.15">
      <c r="A1849" s="115"/>
      <c r="B1849" s="91"/>
      <c r="C1849" s="92"/>
      <c r="D1849" s="95"/>
      <c r="E1849" s="114"/>
      <c r="F1849" s="94"/>
      <c r="G1849" s="94"/>
      <c r="H1849" s="94"/>
      <c r="I1849" s="94"/>
      <c r="J1849" s="93"/>
      <c r="K1849" s="95"/>
      <c r="L1849" s="96"/>
      <c r="M1849" s="97"/>
      <c r="N1849" s="98"/>
      <c r="O1849" s="98"/>
      <c r="P1849" s="97"/>
      <c r="Q1849" s="94"/>
      <c r="R1849" s="99"/>
      <c r="S1849" s="14"/>
      <c r="T1849" s="100"/>
      <c r="U1849" s="95"/>
      <c r="V1849" s="10"/>
      <c r="W1849" s="10"/>
      <c r="X1849" s="10"/>
      <c r="Y1849" s="27"/>
      <c r="Z1849" s="3"/>
      <c r="AA1849" s="1"/>
      <c r="AB1849" s="10"/>
      <c r="AC1849" s="3"/>
      <c r="AD1849" s="3"/>
      <c r="AE1849" s="3"/>
      <c r="AF1849" s="10"/>
      <c r="AG1849" s="11"/>
      <c r="AH1849" s="10"/>
      <c r="AI1849" s="10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  <c r="EA1849" s="1"/>
      <c r="EB1849" s="1"/>
      <c r="EC1849" s="1"/>
      <c r="ED1849" s="1"/>
      <c r="EE1849" s="1"/>
      <c r="EF1849" s="1"/>
      <c r="EG1849" s="1"/>
      <c r="EH1849" s="1"/>
      <c r="EI1849" s="1"/>
      <c r="EJ1849" s="1"/>
      <c r="EK1849" s="1"/>
      <c r="EL1849" s="1"/>
      <c r="EM1849" s="1"/>
      <c r="EN1849" s="1"/>
      <c r="EO1849" s="1"/>
      <c r="EP1849" s="1"/>
      <c r="EQ1849" s="1"/>
      <c r="ER1849" s="1"/>
      <c r="ES1849" s="1"/>
      <c r="ET1849" s="1"/>
      <c r="EU1849" s="1"/>
      <c r="EV1849" s="1"/>
      <c r="EW1849" s="1"/>
      <c r="EX1849" s="1"/>
      <c r="EY1849" s="1"/>
    </row>
    <row r="1850" spans="1:155" x14ac:dyDescent="0.15">
      <c r="A1850" s="115"/>
      <c r="B1850" s="91"/>
      <c r="C1850" s="92"/>
      <c r="D1850" s="95"/>
      <c r="E1850" s="114"/>
      <c r="F1850" s="94"/>
      <c r="G1850" s="94"/>
      <c r="H1850" s="94"/>
      <c r="I1850" s="94"/>
      <c r="J1850" s="93"/>
      <c r="K1850" s="95"/>
      <c r="L1850" s="96"/>
      <c r="M1850" s="97"/>
      <c r="N1850" s="98"/>
      <c r="O1850" s="98"/>
      <c r="P1850" s="97"/>
      <c r="Q1850" s="94"/>
      <c r="R1850" s="99"/>
      <c r="S1850" s="14"/>
      <c r="T1850" s="100"/>
      <c r="U1850" s="95"/>
      <c r="V1850" s="10"/>
      <c r="W1850" s="10"/>
      <c r="X1850" s="10"/>
      <c r="Y1850" s="27"/>
      <c r="Z1850" s="3"/>
      <c r="AA1850" s="1"/>
      <c r="AB1850" s="10"/>
      <c r="AC1850" s="3"/>
      <c r="AD1850" s="3"/>
      <c r="AE1850" s="3"/>
      <c r="AF1850" s="10"/>
      <c r="AG1850" s="11"/>
      <c r="AH1850" s="10"/>
      <c r="AI1850" s="10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  <c r="DZ1850" s="1"/>
      <c r="EA1850" s="1"/>
      <c r="EB1850" s="1"/>
      <c r="EC1850" s="1"/>
      <c r="ED1850" s="1"/>
      <c r="EE1850" s="1"/>
      <c r="EF1850" s="1"/>
      <c r="EG1850" s="1"/>
      <c r="EH1850" s="1"/>
      <c r="EI1850" s="1"/>
      <c r="EJ1850" s="1"/>
      <c r="EK1850" s="1"/>
      <c r="EL1850" s="1"/>
      <c r="EM1850" s="1"/>
      <c r="EN1850" s="1"/>
      <c r="EO1850" s="1"/>
      <c r="EP1850" s="1"/>
      <c r="EQ1850" s="1"/>
      <c r="ER1850" s="1"/>
      <c r="ES1850" s="1"/>
      <c r="ET1850" s="1"/>
      <c r="EU1850" s="1"/>
      <c r="EV1850" s="1"/>
      <c r="EW1850" s="1"/>
      <c r="EX1850" s="1"/>
      <c r="EY1850" s="1"/>
    </row>
    <row r="1851" spans="1:155" x14ac:dyDescent="0.15">
      <c r="A1851" s="115"/>
      <c r="B1851" s="91"/>
      <c r="C1851" s="92"/>
      <c r="D1851" s="95"/>
      <c r="E1851" s="114"/>
      <c r="F1851" s="94"/>
      <c r="G1851" s="94"/>
      <c r="H1851" s="94"/>
      <c r="I1851" s="94"/>
      <c r="J1851" s="93"/>
      <c r="K1851" s="95"/>
      <c r="L1851" s="96"/>
      <c r="M1851" s="97"/>
      <c r="N1851" s="98"/>
      <c r="O1851" s="98"/>
      <c r="P1851" s="97"/>
      <c r="Q1851" s="94"/>
      <c r="R1851" s="99"/>
      <c r="S1851" s="14"/>
      <c r="T1851" s="100"/>
      <c r="U1851" s="95"/>
      <c r="V1851" s="10"/>
      <c r="W1851" s="10"/>
      <c r="X1851" s="10"/>
      <c r="Y1851" s="27"/>
      <c r="Z1851" s="3"/>
      <c r="AA1851" s="1"/>
      <c r="AB1851" s="10"/>
      <c r="AC1851" s="3"/>
      <c r="AD1851" s="3"/>
      <c r="AE1851" s="3"/>
      <c r="AF1851" s="10"/>
      <c r="AG1851" s="11"/>
      <c r="AH1851" s="10"/>
      <c r="AI1851" s="10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  <c r="EA1851" s="1"/>
      <c r="EB1851" s="1"/>
      <c r="EC1851" s="1"/>
      <c r="ED1851" s="1"/>
      <c r="EE1851" s="1"/>
      <c r="EF1851" s="1"/>
      <c r="EG1851" s="1"/>
      <c r="EH1851" s="1"/>
      <c r="EI1851" s="1"/>
      <c r="EJ1851" s="1"/>
      <c r="EK1851" s="1"/>
      <c r="EL1851" s="1"/>
      <c r="EM1851" s="1"/>
      <c r="EN1851" s="1"/>
      <c r="EO1851" s="1"/>
      <c r="EP1851" s="1"/>
      <c r="EQ1851" s="1"/>
      <c r="ER1851" s="1"/>
      <c r="ES1851" s="1"/>
      <c r="ET1851" s="1"/>
      <c r="EU1851" s="1"/>
      <c r="EV1851" s="1"/>
      <c r="EW1851" s="1"/>
      <c r="EX1851" s="1"/>
      <c r="EY1851" s="1"/>
    </row>
    <row r="1852" spans="1:155" x14ac:dyDescent="0.15">
      <c r="A1852" s="115"/>
      <c r="B1852" s="91"/>
      <c r="C1852" s="92"/>
      <c r="D1852" s="95"/>
      <c r="E1852" s="114"/>
      <c r="F1852" s="94"/>
      <c r="G1852" s="94"/>
      <c r="H1852" s="94"/>
      <c r="I1852" s="94"/>
      <c r="J1852" s="93"/>
      <c r="K1852" s="95"/>
      <c r="L1852" s="96"/>
      <c r="M1852" s="97"/>
      <c r="N1852" s="98"/>
      <c r="O1852" s="98"/>
      <c r="P1852" s="97"/>
      <c r="Q1852" s="94"/>
      <c r="R1852" s="99"/>
      <c r="S1852" s="14"/>
      <c r="T1852" s="100"/>
      <c r="U1852" s="95"/>
      <c r="V1852" s="10"/>
      <c r="W1852" s="10"/>
      <c r="X1852" s="10"/>
      <c r="Y1852" s="27"/>
      <c r="Z1852" s="3"/>
      <c r="AA1852" s="1"/>
      <c r="AB1852" s="10"/>
      <c r="AC1852" s="3"/>
      <c r="AD1852" s="3"/>
      <c r="AE1852" s="3"/>
      <c r="AF1852" s="10"/>
      <c r="AG1852" s="11"/>
      <c r="AH1852" s="10"/>
      <c r="AI1852" s="10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  <c r="EA1852" s="1"/>
      <c r="EB1852" s="1"/>
      <c r="EC1852" s="1"/>
      <c r="ED1852" s="1"/>
      <c r="EE1852" s="1"/>
      <c r="EF1852" s="1"/>
      <c r="EG1852" s="1"/>
      <c r="EH1852" s="1"/>
      <c r="EI1852" s="1"/>
      <c r="EJ1852" s="1"/>
      <c r="EK1852" s="1"/>
      <c r="EL1852" s="1"/>
      <c r="EM1852" s="1"/>
      <c r="EN1852" s="1"/>
      <c r="EO1852" s="1"/>
      <c r="EP1852" s="1"/>
      <c r="EQ1852" s="1"/>
      <c r="ER1852" s="1"/>
      <c r="ES1852" s="1"/>
      <c r="ET1852" s="1"/>
      <c r="EU1852" s="1"/>
      <c r="EV1852" s="1"/>
      <c r="EW1852" s="1"/>
      <c r="EX1852" s="1"/>
      <c r="EY1852" s="1"/>
    </row>
    <row r="1853" spans="1:155" x14ac:dyDescent="0.15">
      <c r="A1853" s="115"/>
      <c r="B1853" s="91"/>
      <c r="C1853" s="92"/>
      <c r="D1853" s="95"/>
      <c r="E1853" s="114"/>
      <c r="F1853" s="94"/>
      <c r="G1853" s="94"/>
      <c r="H1853" s="94"/>
      <c r="I1853" s="94"/>
      <c r="J1853" s="93"/>
      <c r="K1853" s="95"/>
      <c r="L1853" s="96"/>
      <c r="M1853" s="97"/>
      <c r="N1853" s="98"/>
      <c r="O1853" s="98"/>
      <c r="P1853" s="97"/>
      <c r="Q1853" s="94"/>
      <c r="R1853" s="99"/>
      <c r="S1853" s="14"/>
      <c r="T1853" s="100"/>
      <c r="U1853" s="95"/>
      <c r="V1853" s="10"/>
      <c r="W1853" s="10"/>
      <c r="X1853" s="10"/>
      <c r="Y1853" s="27"/>
      <c r="Z1853" s="3"/>
      <c r="AA1853" s="1"/>
      <c r="AB1853" s="10"/>
      <c r="AC1853" s="3"/>
      <c r="AD1853" s="3"/>
      <c r="AE1853" s="3"/>
      <c r="AF1853" s="10"/>
      <c r="AG1853" s="11"/>
      <c r="AH1853" s="10"/>
      <c r="AI1853" s="10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  <c r="EA1853" s="1"/>
      <c r="EB1853" s="1"/>
      <c r="EC1853" s="1"/>
      <c r="ED1853" s="1"/>
      <c r="EE1853" s="1"/>
      <c r="EF1853" s="1"/>
      <c r="EG1853" s="1"/>
      <c r="EH1853" s="1"/>
      <c r="EI1853" s="1"/>
      <c r="EJ1853" s="1"/>
      <c r="EK1853" s="1"/>
      <c r="EL1853" s="1"/>
      <c r="EM1853" s="1"/>
      <c r="EN1853" s="1"/>
      <c r="EO1853" s="1"/>
      <c r="EP1853" s="1"/>
      <c r="EQ1853" s="1"/>
      <c r="ER1853" s="1"/>
      <c r="ES1853" s="1"/>
      <c r="ET1853" s="1"/>
      <c r="EU1853" s="1"/>
      <c r="EV1853" s="1"/>
      <c r="EW1853" s="1"/>
      <c r="EX1853" s="1"/>
      <c r="EY1853" s="1"/>
    </row>
    <row r="1854" spans="1:155" x14ac:dyDescent="0.15">
      <c r="A1854" s="115"/>
      <c r="B1854" s="91"/>
      <c r="C1854" s="92"/>
      <c r="D1854" s="95"/>
      <c r="E1854" s="114"/>
      <c r="F1854" s="94"/>
      <c r="G1854" s="94"/>
      <c r="H1854" s="94"/>
      <c r="I1854" s="94"/>
      <c r="J1854" s="93"/>
      <c r="K1854" s="95"/>
      <c r="L1854" s="96"/>
      <c r="M1854" s="97"/>
      <c r="N1854" s="98"/>
      <c r="O1854" s="98"/>
      <c r="P1854" s="97"/>
      <c r="Q1854" s="94"/>
      <c r="R1854" s="99"/>
      <c r="S1854" s="14"/>
      <c r="T1854" s="100"/>
      <c r="U1854" s="95"/>
      <c r="V1854" s="10"/>
      <c r="W1854" s="10"/>
      <c r="X1854" s="10"/>
      <c r="Y1854" s="27"/>
      <c r="Z1854" s="3"/>
      <c r="AA1854" s="1"/>
      <c r="AB1854" s="10"/>
      <c r="AC1854" s="3"/>
      <c r="AD1854" s="3"/>
      <c r="AE1854" s="3"/>
      <c r="AF1854" s="10"/>
      <c r="AG1854" s="11"/>
      <c r="AH1854" s="10"/>
      <c r="AI1854" s="10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  <c r="EA1854" s="1"/>
      <c r="EB1854" s="1"/>
      <c r="EC1854" s="1"/>
      <c r="ED1854" s="1"/>
      <c r="EE1854" s="1"/>
      <c r="EF1854" s="1"/>
      <c r="EG1854" s="1"/>
      <c r="EH1854" s="1"/>
      <c r="EI1854" s="1"/>
      <c r="EJ1854" s="1"/>
      <c r="EK1854" s="1"/>
      <c r="EL1854" s="1"/>
      <c r="EM1854" s="1"/>
      <c r="EN1854" s="1"/>
      <c r="EO1854" s="1"/>
      <c r="EP1854" s="1"/>
      <c r="EQ1854" s="1"/>
      <c r="ER1854" s="1"/>
      <c r="ES1854" s="1"/>
      <c r="ET1854" s="1"/>
      <c r="EU1854" s="1"/>
      <c r="EV1854" s="1"/>
      <c r="EW1854" s="1"/>
      <c r="EX1854" s="1"/>
      <c r="EY1854" s="1"/>
    </row>
    <row r="1855" spans="1:155" x14ac:dyDescent="0.15">
      <c r="A1855" s="115"/>
      <c r="B1855" s="91"/>
      <c r="C1855" s="92"/>
      <c r="D1855" s="95"/>
      <c r="E1855" s="114"/>
      <c r="F1855" s="94"/>
      <c r="G1855" s="94"/>
      <c r="H1855" s="94"/>
      <c r="I1855" s="94"/>
      <c r="J1855" s="93"/>
      <c r="K1855" s="95"/>
      <c r="L1855" s="96"/>
      <c r="M1855" s="97"/>
      <c r="N1855" s="98"/>
      <c r="O1855" s="98"/>
      <c r="P1855" s="97"/>
      <c r="Q1855" s="94"/>
      <c r="R1855" s="99"/>
      <c r="S1855" s="14"/>
      <c r="T1855" s="100"/>
      <c r="U1855" s="95"/>
      <c r="V1855" s="10"/>
      <c r="W1855" s="10"/>
      <c r="X1855" s="10"/>
      <c r="Y1855" s="27"/>
      <c r="Z1855" s="3"/>
      <c r="AA1855" s="1"/>
      <c r="AB1855" s="10"/>
      <c r="AC1855" s="3"/>
      <c r="AD1855" s="3"/>
      <c r="AE1855" s="3"/>
      <c r="AF1855" s="10"/>
      <c r="AG1855" s="11"/>
      <c r="AH1855" s="10"/>
      <c r="AI1855" s="10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  <c r="EA1855" s="1"/>
      <c r="EB1855" s="1"/>
      <c r="EC1855" s="1"/>
      <c r="ED1855" s="1"/>
      <c r="EE1855" s="1"/>
      <c r="EF1855" s="1"/>
      <c r="EG1855" s="1"/>
      <c r="EH1855" s="1"/>
      <c r="EI1855" s="1"/>
      <c r="EJ1855" s="1"/>
      <c r="EK1855" s="1"/>
      <c r="EL1855" s="1"/>
      <c r="EM1855" s="1"/>
      <c r="EN1855" s="1"/>
      <c r="EO1855" s="1"/>
      <c r="EP1855" s="1"/>
      <c r="EQ1855" s="1"/>
      <c r="ER1855" s="1"/>
      <c r="ES1855" s="1"/>
      <c r="ET1855" s="1"/>
      <c r="EU1855" s="1"/>
      <c r="EV1855" s="1"/>
      <c r="EW1855" s="1"/>
      <c r="EX1855" s="1"/>
      <c r="EY1855" s="1"/>
    </row>
    <row r="1856" spans="1:155" x14ac:dyDescent="0.15">
      <c r="A1856" s="115"/>
      <c r="B1856" s="91"/>
      <c r="C1856" s="92"/>
      <c r="D1856" s="95"/>
      <c r="E1856" s="114"/>
      <c r="F1856" s="94"/>
      <c r="G1856" s="94"/>
      <c r="H1856" s="94"/>
      <c r="I1856" s="94"/>
      <c r="J1856" s="93"/>
      <c r="K1856" s="95"/>
      <c r="L1856" s="96"/>
      <c r="M1856" s="97"/>
      <c r="N1856" s="98"/>
      <c r="O1856" s="98"/>
      <c r="P1856" s="97"/>
      <c r="Q1856" s="94"/>
      <c r="R1856" s="99"/>
      <c r="S1856" s="14"/>
      <c r="T1856" s="100"/>
      <c r="U1856" s="95"/>
      <c r="V1856" s="10"/>
      <c r="W1856" s="10"/>
      <c r="X1856" s="10"/>
      <c r="Y1856" s="27"/>
      <c r="Z1856" s="3"/>
      <c r="AA1856" s="1"/>
      <c r="AB1856" s="10"/>
      <c r="AC1856" s="3"/>
      <c r="AD1856" s="3"/>
      <c r="AE1856" s="3"/>
      <c r="AF1856" s="10"/>
      <c r="AG1856" s="11"/>
      <c r="AH1856" s="10"/>
      <c r="AI1856" s="10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  <c r="EA1856" s="1"/>
      <c r="EB1856" s="1"/>
      <c r="EC1856" s="1"/>
      <c r="ED1856" s="1"/>
      <c r="EE1856" s="1"/>
      <c r="EF1856" s="1"/>
      <c r="EG1856" s="1"/>
      <c r="EH1856" s="1"/>
      <c r="EI1856" s="1"/>
      <c r="EJ1856" s="1"/>
      <c r="EK1856" s="1"/>
      <c r="EL1856" s="1"/>
      <c r="EM1856" s="1"/>
      <c r="EN1856" s="1"/>
      <c r="EO1856" s="1"/>
      <c r="EP1856" s="1"/>
      <c r="EQ1856" s="1"/>
      <c r="ER1856" s="1"/>
      <c r="ES1856" s="1"/>
      <c r="ET1856" s="1"/>
      <c r="EU1856" s="1"/>
      <c r="EV1856" s="1"/>
      <c r="EW1856" s="1"/>
      <c r="EX1856" s="1"/>
      <c r="EY1856" s="1"/>
    </row>
    <row r="1857" spans="1:155" x14ac:dyDescent="0.15">
      <c r="A1857" s="115"/>
      <c r="B1857" s="91"/>
      <c r="C1857" s="92"/>
      <c r="D1857" s="95"/>
      <c r="E1857" s="114"/>
      <c r="F1857" s="94"/>
      <c r="G1857" s="94"/>
      <c r="H1857" s="94"/>
      <c r="I1857" s="94"/>
      <c r="J1857" s="93"/>
      <c r="K1857" s="95"/>
      <c r="L1857" s="96"/>
      <c r="M1857" s="97"/>
      <c r="N1857" s="98"/>
      <c r="O1857" s="98"/>
      <c r="P1857" s="97"/>
      <c r="Q1857" s="94"/>
      <c r="R1857" s="99"/>
      <c r="S1857" s="14"/>
      <c r="T1857" s="100"/>
      <c r="U1857" s="95"/>
      <c r="V1857" s="10"/>
      <c r="W1857" s="10"/>
      <c r="X1857" s="10"/>
      <c r="Y1857" s="27"/>
      <c r="Z1857" s="3"/>
      <c r="AA1857" s="1"/>
      <c r="AB1857" s="10"/>
      <c r="AC1857" s="3"/>
      <c r="AD1857" s="3"/>
      <c r="AE1857" s="3"/>
      <c r="AF1857" s="10"/>
      <c r="AG1857" s="11"/>
      <c r="AH1857" s="10"/>
      <c r="AI1857" s="10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  <c r="EA1857" s="1"/>
      <c r="EB1857" s="1"/>
      <c r="EC1857" s="1"/>
      <c r="ED1857" s="1"/>
      <c r="EE1857" s="1"/>
      <c r="EF1857" s="1"/>
      <c r="EG1857" s="1"/>
      <c r="EH1857" s="1"/>
      <c r="EI1857" s="1"/>
      <c r="EJ1857" s="1"/>
      <c r="EK1857" s="1"/>
      <c r="EL1857" s="1"/>
      <c r="EM1857" s="1"/>
      <c r="EN1857" s="1"/>
      <c r="EO1857" s="1"/>
      <c r="EP1857" s="1"/>
      <c r="EQ1857" s="1"/>
      <c r="ER1857" s="1"/>
      <c r="ES1857" s="1"/>
      <c r="ET1857" s="1"/>
      <c r="EU1857" s="1"/>
      <c r="EV1857" s="1"/>
      <c r="EW1857" s="1"/>
      <c r="EX1857" s="1"/>
      <c r="EY1857" s="1"/>
    </row>
    <row r="1858" spans="1:155" x14ac:dyDescent="0.15">
      <c r="A1858" s="115"/>
      <c r="B1858" s="91"/>
      <c r="C1858" s="92"/>
      <c r="D1858" s="95"/>
      <c r="E1858" s="114"/>
      <c r="F1858" s="94"/>
      <c r="G1858" s="94"/>
      <c r="H1858" s="94"/>
      <c r="I1858" s="94"/>
      <c r="J1858" s="93"/>
      <c r="K1858" s="95"/>
      <c r="L1858" s="96"/>
      <c r="M1858" s="97"/>
      <c r="N1858" s="98"/>
      <c r="O1858" s="98"/>
      <c r="P1858" s="97"/>
      <c r="Q1858" s="94"/>
      <c r="R1858" s="99"/>
      <c r="S1858" s="14"/>
      <c r="T1858" s="100"/>
      <c r="U1858" s="95"/>
      <c r="V1858" s="10"/>
      <c r="W1858" s="10"/>
      <c r="X1858" s="10"/>
      <c r="Y1858" s="27"/>
      <c r="Z1858" s="3"/>
      <c r="AA1858" s="1"/>
      <c r="AB1858" s="10"/>
      <c r="AC1858" s="3"/>
      <c r="AD1858" s="3"/>
      <c r="AE1858" s="3"/>
      <c r="AF1858" s="10"/>
      <c r="AG1858" s="11"/>
      <c r="AH1858" s="10"/>
      <c r="AI1858" s="10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  <c r="EA1858" s="1"/>
      <c r="EB1858" s="1"/>
      <c r="EC1858" s="1"/>
      <c r="ED1858" s="1"/>
      <c r="EE1858" s="1"/>
      <c r="EF1858" s="1"/>
      <c r="EG1858" s="1"/>
      <c r="EH1858" s="1"/>
      <c r="EI1858" s="1"/>
      <c r="EJ1858" s="1"/>
      <c r="EK1858" s="1"/>
      <c r="EL1858" s="1"/>
      <c r="EM1858" s="1"/>
      <c r="EN1858" s="1"/>
      <c r="EO1858" s="1"/>
      <c r="EP1858" s="1"/>
      <c r="EQ1858" s="1"/>
      <c r="ER1858" s="1"/>
      <c r="ES1858" s="1"/>
      <c r="ET1858" s="1"/>
      <c r="EU1858" s="1"/>
      <c r="EV1858" s="1"/>
      <c r="EW1858" s="1"/>
      <c r="EX1858" s="1"/>
      <c r="EY1858" s="1"/>
    </row>
    <row r="1859" spans="1:155" x14ac:dyDescent="0.15">
      <c r="A1859" s="115"/>
      <c r="B1859" s="91"/>
      <c r="C1859" s="92"/>
      <c r="D1859" s="95"/>
      <c r="E1859" s="114"/>
      <c r="F1859" s="94"/>
      <c r="G1859" s="94"/>
      <c r="H1859" s="94"/>
      <c r="I1859" s="94"/>
      <c r="J1859" s="93"/>
      <c r="K1859" s="95"/>
      <c r="L1859" s="96"/>
      <c r="M1859" s="97"/>
      <c r="N1859" s="98"/>
      <c r="O1859" s="98"/>
      <c r="P1859" s="97"/>
      <c r="Q1859" s="94"/>
      <c r="R1859" s="99"/>
      <c r="S1859" s="14"/>
      <c r="T1859" s="100"/>
      <c r="U1859" s="95"/>
      <c r="V1859" s="10"/>
      <c r="W1859" s="10"/>
      <c r="X1859" s="10"/>
      <c r="Y1859" s="27"/>
      <c r="Z1859" s="3"/>
      <c r="AA1859" s="1"/>
      <c r="AB1859" s="10"/>
      <c r="AC1859" s="3"/>
      <c r="AD1859" s="3"/>
      <c r="AE1859" s="3"/>
      <c r="AF1859" s="10"/>
      <c r="AG1859" s="11"/>
      <c r="AH1859" s="10"/>
      <c r="AI1859" s="10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  <c r="EA1859" s="1"/>
      <c r="EB1859" s="1"/>
      <c r="EC1859" s="1"/>
      <c r="ED1859" s="1"/>
      <c r="EE1859" s="1"/>
      <c r="EF1859" s="1"/>
      <c r="EG1859" s="1"/>
      <c r="EH1859" s="1"/>
      <c r="EI1859" s="1"/>
      <c r="EJ1859" s="1"/>
      <c r="EK1859" s="1"/>
      <c r="EL1859" s="1"/>
      <c r="EM1859" s="1"/>
      <c r="EN1859" s="1"/>
      <c r="EO1859" s="1"/>
      <c r="EP1859" s="1"/>
      <c r="EQ1859" s="1"/>
      <c r="ER1859" s="1"/>
      <c r="ES1859" s="1"/>
      <c r="ET1859" s="1"/>
      <c r="EU1859" s="1"/>
      <c r="EV1859" s="1"/>
      <c r="EW1859" s="1"/>
      <c r="EX1859" s="1"/>
      <c r="EY1859" s="1"/>
    </row>
    <row r="1860" spans="1:155" x14ac:dyDescent="0.15">
      <c r="A1860" s="115"/>
      <c r="B1860" s="91"/>
      <c r="C1860" s="92"/>
      <c r="D1860" s="95"/>
      <c r="E1860" s="114"/>
      <c r="F1860" s="94"/>
      <c r="G1860" s="94"/>
      <c r="H1860" s="94"/>
      <c r="I1860" s="94"/>
      <c r="J1860" s="93"/>
      <c r="K1860" s="95"/>
      <c r="L1860" s="96"/>
      <c r="M1860" s="97"/>
      <c r="N1860" s="98"/>
      <c r="O1860" s="98"/>
      <c r="P1860" s="97"/>
      <c r="Q1860" s="94"/>
      <c r="R1860" s="99"/>
      <c r="S1860" s="14"/>
      <c r="T1860" s="100"/>
      <c r="U1860" s="95"/>
      <c r="V1860" s="10"/>
      <c r="W1860" s="10"/>
      <c r="X1860" s="10"/>
      <c r="Y1860" s="27"/>
      <c r="Z1860" s="3"/>
      <c r="AA1860" s="1"/>
      <c r="AB1860" s="10"/>
      <c r="AC1860" s="3"/>
      <c r="AD1860" s="3"/>
      <c r="AE1860" s="3"/>
      <c r="AF1860" s="10"/>
      <c r="AG1860" s="11"/>
      <c r="AH1860" s="10"/>
      <c r="AI1860" s="10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  <c r="EA1860" s="1"/>
      <c r="EB1860" s="1"/>
      <c r="EC1860" s="1"/>
      <c r="ED1860" s="1"/>
      <c r="EE1860" s="1"/>
      <c r="EF1860" s="1"/>
      <c r="EG1860" s="1"/>
      <c r="EH1860" s="1"/>
      <c r="EI1860" s="1"/>
      <c r="EJ1860" s="1"/>
      <c r="EK1860" s="1"/>
      <c r="EL1860" s="1"/>
      <c r="EM1860" s="1"/>
      <c r="EN1860" s="1"/>
      <c r="EO1860" s="1"/>
      <c r="EP1860" s="1"/>
      <c r="EQ1860" s="1"/>
      <c r="ER1860" s="1"/>
      <c r="ES1860" s="1"/>
      <c r="ET1860" s="1"/>
      <c r="EU1860" s="1"/>
      <c r="EV1860" s="1"/>
      <c r="EW1860" s="1"/>
      <c r="EX1860" s="1"/>
      <c r="EY1860" s="1"/>
    </row>
    <row r="1861" spans="1:155" x14ac:dyDescent="0.15">
      <c r="A1861" s="115"/>
      <c r="B1861" s="91"/>
      <c r="C1861" s="92"/>
      <c r="D1861" s="95"/>
      <c r="E1861" s="114"/>
      <c r="F1861" s="94"/>
      <c r="G1861" s="94"/>
      <c r="H1861" s="94"/>
      <c r="I1861" s="94"/>
      <c r="J1861" s="93"/>
      <c r="K1861" s="95"/>
      <c r="L1861" s="96"/>
      <c r="M1861" s="97"/>
      <c r="N1861" s="98"/>
      <c r="O1861" s="98"/>
      <c r="P1861" s="97"/>
      <c r="Q1861" s="94"/>
      <c r="R1861" s="99"/>
      <c r="S1861" s="14"/>
      <c r="T1861" s="100"/>
      <c r="U1861" s="95"/>
      <c r="V1861" s="10"/>
      <c r="W1861" s="10"/>
      <c r="X1861" s="10"/>
      <c r="Y1861" s="27"/>
      <c r="Z1861" s="3"/>
      <c r="AA1861" s="1"/>
      <c r="AB1861" s="10"/>
      <c r="AC1861" s="3"/>
      <c r="AD1861" s="3"/>
      <c r="AE1861" s="3"/>
      <c r="AF1861" s="10"/>
      <c r="AG1861" s="11"/>
      <c r="AH1861" s="10"/>
      <c r="AI1861" s="10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  <c r="EA1861" s="1"/>
      <c r="EB1861" s="1"/>
      <c r="EC1861" s="1"/>
      <c r="ED1861" s="1"/>
      <c r="EE1861" s="1"/>
      <c r="EF1861" s="1"/>
      <c r="EG1861" s="1"/>
      <c r="EH1861" s="1"/>
      <c r="EI1861" s="1"/>
      <c r="EJ1861" s="1"/>
      <c r="EK1861" s="1"/>
      <c r="EL1861" s="1"/>
      <c r="EM1861" s="1"/>
      <c r="EN1861" s="1"/>
      <c r="EO1861" s="1"/>
      <c r="EP1861" s="1"/>
      <c r="EQ1861" s="1"/>
      <c r="ER1861" s="1"/>
      <c r="ES1861" s="1"/>
      <c r="ET1861" s="1"/>
      <c r="EU1861" s="1"/>
      <c r="EV1861" s="1"/>
      <c r="EW1861" s="1"/>
      <c r="EX1861" s="1"/>
      <c r="EY1861" s="1"/>
    </row>
    <row r="1862" spans="1:155" x14ac:dyDescent="0.15">
      <c r="A1862" s="115"/>
      <c r="B1862" s="91"/>
      <c r="C1862" s="92"/>
      <c r="D1862" s="95"/>
      <c r="E1862" s="114"/>
      <c r="F1862" s="94"/>
      <c r="G1862" s="94"/>
      <c r="H1862" s="94"/>
      <c r="I1862" s="94"/>
      <c r="J1862" s="93"/>
      <c r="K1862" s="95"/>
      <c r="L1862" s="96"/>
      <c r="M1862" s="97"/>
      <c r="N1862" s="98"/>
      <c r="O1862" s="98"/>
      <c r="P1862" s="97"/>
      <c r="Q1862" s="94"/>
      <c r="R1862" s="99"/>
      <c r="S1862" s="14"/>
      <c r="T1862" s="100"/>
      <c r="U1862" s="95"/>
      <c r="V1862" s="10"/>
      <c r="W1862" s="10"/>
      <c r="X1862" s="10"/>
      <c r="Y1862" s="27"/>
      <c r="Z1862" s="3"/>
      <c r="AA1862" s="1"/>
      <c r="AB1862" s="10"/>
      <c r="AC1862" s="3"/>
      <c r="AD1862" s="3"/>
      <c r="AE1862" s="3"/>
      <c r="AF1862" s="10"/>
      <c r="AG1862" s="11"/>
      <c r="AH1862" s="10"/>
      <c r="AI1862" s="10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  <c r="EA1862" s="1"/>
      <c r="EB1862" s="1"/>
      <c r="EC1862" s="1"/>
      <c r="ED1862" s="1"/>
      <c r="EE1862" s="1"/>
      <c r="EF1862" s="1"/>
      <c r="EG1862" s="1"/>
      <c r="EH1862" s="1"/>
      <c r="EI1862" s="1"/>
      <c r="EJ1862" s="1"/>
      <c r="EK1862" s="1"/>
      <c r="EL1862" s="1"/>
      <c r="EM1862" s="1"/>
      <c r="EN1862" s="1"/>
      <c r="EO1862" s="1"/>
      <c r="EP1862" s="1"/>
      <c r="EQ1862" s="1"/>
      <c r="ER1862" s="1"/>
      <c r="ES1862" s="1"/>
      <c r="ET1862" s="1"/>
      <c r="EU1862" s="1"/>
      <c r="EV1862" s="1"/>
      <c r="EW1862" s="1"/>
      <c r="EX1862" s="1"/>
      <c r="EY1862" s="1"/>
    </row>
    <row r="1863" spans="1:155" x14ac:dyDescent="0.15">
      <c r="A1863" s="115"/>
      <c r="B1863" s="91"/>
      <c r="C1863" s="92"/>
      <c r="D1863" s="95"/>
      <c r="E1863" s="114"/>
      <c r="F1863" s="94"/>
      <c r="G1863" s="94"/>
      <c r="H1863" s="94"/>
      <c r="I1863" s="94"/>
      <c r="J1863" s="93"/>
      <c r="K1863" s="95"/>
      <c r="L1863" s="96"/>
      <c r="M1863" s="97"/>
      <c r="N1863" s="98"/>
      <c r="O1863" s="98"/>
      <c r="P1863" s="97"/>
      <c r="Q1863" s="94"/>
      <c r="R1863" s="99"/>
      <c r="S1863" s="14"/>
      <c r="T1863" s="100"/>
      <c r="U1863" s="95"/>
      <c r="V1863" s="10"/>
      <c r="W1863" s="10"/>
      <c r="X1863" s="10"/>
      <c r="Y1863" s="27"/>
      <c r="Z1863" s="3"/>
      <c r="AA1863" s="1"/>
      <c r="AB1863" s="10"/>
      <c r="AC1863" s="3"/>
      <c r="AD1863" s="3"/>
      <c r="AE1863" s="3"/>
      <c r="AF1863" s="10"/>
      <c r="AG1863" s="11"/>
      <c r="AH1863" s="10"/>
      <c r="AI1863" s="10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  <c r="EA1863" s="1"/>
      <c r="EB1863" s="1"/>
      <c r="EC1863" s="1"/>
      <c r="ED1863" s="1"/>
      <c r="EE1863" s="1"/>
      <c r="EF1863" s="1"/>
      <c r="EG1863" s="1"/>
      <c r="EH1863" s="1"/>
      <c r="EI1863" s="1"/>
      <c r="EJ1863" s="1"/>
      <c r="EK1863" s="1"/>
      <c r="EL1863" s="1"/>
      <c r="EM1863" s="1"/>
      <c r="EN1863" s="1"/>
      <c r="EO1863" s="1"/>
      <c r="EP1863" s="1"/>
      <c r="EQ1863" s="1"/>
      <c r="ER1863" s="1"/>
      <c r="ES1863" s="1"/>
      <c r="ET1863" s="1"/>
      <c r="EU1863" s="1"/>
      <c r="EV1863" s="1"/>
      <c r="EW1863" s="1"/>
      <c r="EX1863" s="1"/>
      <c r="EY1863" s="1"/>
    </row>
    <row r="1864" spans="1:155" x14ac:dyDescent="0.15">
      <c r="A1864" s="115"/>
      <c r="B1864" s="91"/>
      <c r="C1864" s="92"/>
      <c r="D1864" s="95"/>
      <c r="E1864" s="114"/>
      <c r="F1864" s="94"/>
      <c r="G1864" s="94"/>
      <c r="H1864" s="94"/>
      <c r="I1864" s="94"/>
      <c r="J1864" s="93"/>
      <c r="K1864" s="95"/>
      <c r="L1864" s="96"/>
      <c r="M1864" s="97"/>
      <c r="N1864" s="98"/>
      <c r="O1864" s="98"/>
      <c r="P1864" s="97"/>
      <c r="Q1864" s="94"/>
      <c r="R1864" s="99"/>
      <c r="S1864" s="14"/>
      <c r="T1864" s="100"/>
      <c r="U1864" s="95"/>
      <c r="V1864" s="10"/>
      <c r="W1864" s="10"/>
      <c r="X1864" s="10"/>
      <c r="Y1864" s="27"/>
      <c r="Z1864" s="3"/>
      <c r="AA1864" s="1"/>
      <c r="AB1864" s="10"/>
      <c r="AC1864" s="3"/>
      <c r="AD1864" s="3"/>
      <c r="AE1864" s="3"/>
      <c r="AF1864" s="10"/>
      <c r="AG1864" s="11"/>
      <c r="AH1864" s="10"/>
      <c r="AI1864" s="10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  <c r="EA1864" s="1"/>
      <c r="EB1864" s="1"/>
      <c r="EC1864" s="1"/>
      <c r="ED1864" s="1"/>
      <c r="EE1864" s="1"/>
      <c r="EF1864" s="1"/>
      <c r="EG1864" s="1"/>
      <c r="EH1864" s="1"/>
      <c r="EI1864" s="1"/>
      <c r="EJ1864" s="1"/>
      <c r="EK1864" s="1"/>
      <c r="EL1864" s="1"/>
      <c r="EM1864" s="1"/>
      <c r="EN1864" s="1"/>
      <c r="EO1864" s="1"/>
      <c r="EP1864" s="1"/>
      <c r="EQ1864" s="1"/>
      <c r="ER1864" s="1"/>
      <c r="ES1864" s="1"/>
      <c r="ET1864" s="1"/>
      <c r="EU1864" s="1"/>
      <c r="EV1864" s="1"/>
      <c r="EW1864" s="1"/>
      <c r="EX1864" s="1"/>
      <c r="EY1864" s="1"/>
    </row>
    <row r="1865" spans="1:155" x14ac:dyDescent="0.15">
      <c r="A1865" s="115"/>
      <c r="B1865" s="91"/>
      <c r="C1865" s="92"/>
      <c r="D1865" s="95"/>
      <c r="E1865" s="114"/>
      <c r="F1865" s="94"/>
      <c r="G1865" s="94"/>
      <c r="H1865" s="94"/>
      <c r="I1865" s="94"/>
      <c r="J1865" s="93"/>
      <c r="K1865" s="95"/>
      <c r="L1865" s="96"/>
      <c r="M1865" s="97"/>
      <c r="N1865" s="98"/>
      <c r="O1865" s="98"/>
      <c r="P1865" s="97"/>
      <c r="Q1865" s="94"/>
      <c r="R1865" s="99"/>
      <c r="S1865" s="14"/>
      <c r="T1865" s="100"/>
      <c r="U1865" s="95"/>
      <c r="V1865" s="10"/>
      <c r="W1865" s="10"/>
      <c r="X1865" s="10"/>
      <c r="Y1865" s="27"/>
      <c r="Z1865" s="3"/>
      <c r="AA1865" s="1"/>
      <c r="AB1865" s="10"/>
      <c r="AC1865" s="3"/>
      <c r="AD1865" s="3"/>
      <c r="AE1865" s="3"/>
      <c r="AF1865" s="10"/>
      <c r="AG1865" s="11"/>
      <c r="AH1865" s="10"/>
      <c r="AI1865" s="10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  <c r="EA1865" s="1"/>
      <c r="EB1865" s="1"/>
      <c r="EC1865" s="1"/>
      <c r="ED1865" s="1"/>
      <c r="EE1865" s="1"/>
      <c r="EF1865" s="1"/>
      <c r="EG1865" s="1"/>
      <c r="EH1865" s="1"/>
      <c r="EI1865" s="1"/>
      <c r="EJ1865" s="1"/>
      <c r="EK1865" s="1"/>
      <c r="EL1865" s="1"/>
      <c r="EM1865" s="1"/>
      <c r="EN1865" s="1"/>
      <c r="EO1865" s="1"/>
      <c r="EP1865" s="1"/>
      <c r="EQ1865" s="1"/>
      <c r="ER1865" s="1"/>
      <c r="ES1865" s="1"/>
      <c r="ET1865" s="1"/>
      <c r="EU1865" s="1"/>
      <c r="EV1865" s="1"/>
      <c r="EW1865" s="1"/>
      <c r="EX1865" s="1"/>
      <c r="EY1865" s="1"/>
    </row>
    <row r="1866" spans="1:155" x14ac:dyDescent="0.15">
      <c r="A1866" s="115"/>
      <c r="B1866" s="91"/>
      <c r="C1866" s="92"/>
      <c r="D1866" s="95"/>
      <c r="E1866" s="114"/>
      <c r="F1866" s="94"/>
      <c r="G1866" s="94"/>
      <c r="H1866" s="94"/>
      <c r="I1866" s="94"/>
      <c r="J1866" s="93"/>
      <c r="K1866" s="95"/>
      <c r="L1866" s="96"/>
      <c r="M1866" s="97"/>
      <c r="N1866" s="98"/>
      <c r="O1866" s="98"/>
      <c r="P1866" s="97"/>
      <c r="Q1866" s="94"/>
      <c r="R1866" s="99"/>
      <c r="S1866" s="14"/>
      <c r="T1866" s="100"/>
      <c r="U1866" s="95"/>
      <c r="V1866" s="10"/>
      <c r="W1866" s="10"/>
      <c r="X1866" s="10"/>
      <c r="Y1866" s="27"/>
      <c r="Z1866" s="3"/>
      <c r="AA1866" s="1"/>
      <c r="AB1866" s="10"/>
      <c r="AC1866" s="3"/>
      <c r="AD1866" s="3"/>
      <c r="AE1866" s="3"/>
      <c r="AF1866" s="10"/>
      <c r="AG1866" s="11"/>
      <c r="AH1866" s="10"/>
      <c r="AI1866" s="10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  <c r="EA1866" s="1"/>
      <c r="EB1866" s="1"/>
      <c r="EC1866" s="1"/>
      <c r="ED1866" s="1"/>
      <c r="EE1866" s="1"/>
      <c r="EF1866" s="1"/>
      <c r="EG1866" s="1"/>
      <c r="EH1866" s="1"/>
      <c r="EI1866" s="1"/>
      <c r="EJ1866" s="1"/>
      <c r="EK1866" s="1"/>
      <c r="EL1866" s="1"/>
      <c r="EM1866" s="1"/>
      <c r="EN1866" s="1"/>
      <c r="EO1866" s="1"/>
      <c r="EP1866" s="1"/>
      <c r="EQ1866" s="1"/>
      <c r="ER1866" s="1"/>
      <c r="ES1866" s="1"/>
      <c r="ET1866" s="1"/>
      <c r="EU1866" s="1"/>
      <c r="EV1866" s="1"/>
      <c r="EW1866" s="1"/>
      <c r="EX1866" s="1"/>
      <c r="EY1866" s="1"/>
    </row>
    <row r="1867" spans="1:155" x14ac:dyDescent="0.15">
      <c r="A1867" s="115"/>
      <c r="B1867" s="91"/>
      <c r="C1867" s="92"/>
      <c r="D1867" s="95"/>
      <c r="E1867" s="114"/>
      <c r="F1867" s="94"/>
      <c r="G1867" s="94"/>
      <c r="H1867" s="94"/>
      <c r="I1867" s="94"/>
      <c r="J1867" s="93"/>
      <c r="K1867" s="95"/>
      <c r="L1867" s="96"/>
      <c r="M1867" s="97"/>
      <c r="N1867" s="98"/>
      <c r="O1867" s="98"/>
      <c r="P1867" s="97"/>
      <c r="Q1867" s="94"/>
      <c r="R1867" s="99"/>
      <c r="S1867" s="14"/>
      <c r="T1867" s="100"/>
      <c r="U1867" s="95"/>
      <c r="V1867" s="10"/>
      <c r="W1867" s="10"/>
      <c r="X1867" s="10"/>
      <c r="Y1867" s="27"/>
      <c r="Z1867" s="3"/>
      <c r="AA1867" s="1"/>
      <c r="AB1867" s="10"/>
      <c r="AC1867" s="3"/>
      <c r="AD1867" s="3"/>
      <c r="AE1867" s="3"/>
      <c r="AF1867" s="10"/>
      <c r="AG1867" s="11"/>
      <c r="AH1867" s="10"/>
      <c r="AI1867" s="10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  <c r="EA1867" s="1"/>
      <c r="EB1867" s="1"/>
      <c r="EC1867" s="1"/>
      <c r="ED1867" s="1"/>
      <c r="EE1867" s="1"/>
      <c r="EF1867" s="1"/>
      <c r="EG1867" s="1"/>
      <c r="EH1867" s="1"/>
      <c r="EI1867" s="1"/>
      <c r="EJ1867" s="1"/>
      <c r="EK1867" s="1"/>
      <c r="EL1867" s="1"/>
      <c r="EM1867" s="1"/>
      <c r="EN1867" s="1"/>
      <c r="EO1867" s="1"/>
      <c r="EP1867" s="1"/>
      <c r="EQ1867" s="1"/>
      <c r="ER1867" s="1"/>
      <c r="ES1867" s="1"/>
      <c r="ET1867" s="1"/>
      <c r="EU1867" s="1"/>
      <c r="EV1867" s="1"/>
      <c r="EW1867" s="1"/>
      <c r="EX1867" s="1"/>
      <c r="EY1867" s="1"/>
    </row>
    <row r="1868" spans="1:155" x14ac:dyDescent="0.15">
      <c r="A1868" s="115"/>
      <c r="B1868" s="91"/>
      <c r="C1868" s="92"/>
      <c r="D1868" s="95"/>
      <c r="E1868" s="114"/>
      <c r="F1868" s="94"/>
      <c r="G1868" s="94"/>
      <c r="H1868" s="94"/>
      <c r="I1868" s="94"/>
      <c r="J1868" s="93"/>
      <c r="K1868" s="95"/>
      <c r="L1868" s="96"/>
      <c r="M1868" s="97"/>
      <c r="N1868" s="98"/>
      <c r="O1868" s="98"/>
      <c r="P1868" s="97"/>
      <c r="Q1868" s="94"/>
      <c r="R1868" s="99"/>
      <c r="S1868" s="14"/>
      <c r="T1868" s="100"/>
      <c r="U1868" s="95"/>
      <c r="V1868" s="10"/>
      <c r="W1868" s="10"/>
      <c r="X1868" s="10"/>
      <c r="Y1868" s="27"/>
      <c r="Z1868" s="3"/>
      <c r="AA1868" s="1"/>
      <c r="AB1868" s="10"/>
      <c r="AC1868" s="3"/>
      <c r="AD1868" s="3"/>
      <c r="AE1868" s="3"/>
      <c r="AF1868" s="10"/>
      <c r="AG1868" s="11"/>
      <c r="AH1868" s="10"/>
      <c r="AI1868" s="10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  <c r="EA1868" s="1"/>
      <c r="EB1868" s="1"/>
      <c r="EC1868" s="1"/>
      <c r="ED1868" s="1"/>
      <c r="EE1868" s="1"/>
      <c r="EF1868" s="1"/>
      <c r="EG1868" s="1"/>
      <c r="EH1868" s="1"/>
      <c r="EI1868" s="1"/>
      <c r="EJ1868" s="1"/>
      <c r="EK1868" s="1"/>
      <c r="EL1868" s="1"/>
      <c r="EM1868" s="1"/>
      <c r="EN1868" s="1"/>
      <c r="EO1868" s="1"/>
      <c r="EP1868" s="1"/>
      <c r="EQ1868" s="1"/>
      <c r="ER1868" s="1"/>
      <c r="ES1868" s="1"/>
      <c r="ET1868" s="1"/>
      <c r="EU1868" s="1"/>
      <c r="EV1868" s="1"/>
      <c r="EW1868" s="1"/>
      <c r="EX1868" s="1"/>
      <c r="EY1868" s="1"/>
    </row>
    <row r="1869" spans="1:155" x14ac:dyDescent="0.15">
      <c r="A1869" s="115"/>
      <c r="B1869" s="91"/>
      <c r="C1869" s="92"/>
      <c r="D1869" s="95"/>
      <c r="E1869" s="114"/>
      <c r="F1869" s="94"/>
      <c r="G1869" s="94"/>
      <c r="H1869" s="94"/>
      <c r="I1869" s="94"/>
      <c r="J1869" s="93"/>
      <c r="K1869" s="95"/>
      <c r="L1869" s="96"/>
      <c r="M1869" s="97"/>
      <c r="N1869" s="98"/>
      <c r="O1869" s="98"/>
      <c r="P1869" s="97"/>
      <c r="Q1869" s="94"/>
      <c r="R1869" s="99"/>
      <c r="S1869" s="14"/>
      <c r="T1869" s="100"/>
      <c r="U1869" s="95"/>
      <c r="V1869" s="10"/>
      <c r="W1869" s="10"/>
      <c r="X1869" s="10"/>
      <c r="Y1869" s="27"/>
      <c r="Z1869" s="3"/>
      <c r="AA1869" s="1"/>
      <c r="AB1869" s="10"/>
      <c r="AC1869" s="3"/>
      <c r="AD1869" s="3"/>
      <c r="AE1869" s="3"/>
      <c r="AF1869" s="10"/>
      <c r="AG1869" s="11"/>
      <c r="AH1869" s="10"/>
      <c r="AI1869" s="10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  <c r="EA1869" s="1"/>
      <c r="EB1869" s="1"/>
      <c r="EC1869" s="1"/>
      <c r="ED1869" s="1"/>
      <c r="EE1869" s="1"/>
      <c r="EF1869" s="1"/>
      <c r="EG1869" s="1"/>
      <c r="EH1869" s="1"/>
      <c r="EI1869" s="1"/>
      <c r="EJ1869" s="1"/>
      <c r="EK1869" s="1"/>
      <c r="EL1869" s="1"/>
      <c r="EM1869" s="1"/>
      <c r="EN1869" s="1"/>
      <c r="EO1869" s="1"/>
      <c r="EP1869" s="1"/>
      <c r="EQ1869" s="1"/>
      <c r="ER1869" s="1"/>
      <c r="ES1869" s="1"/>
      <c r="ET1869" s="1"/>
      <c r="EU1869" s="1"/>
      <c r="EV1869" s="1"/>
      <c r="EW1869" s="1"/>
      <c r="EX1869" s="1"/>
      <c r="EY1869" s="1"/>
    </row>
    <row r="1870" spans="1:155" x14ac:dyDescent="0.15">
      <c r="A1870" s="115"/>
      <c r="B1870" s="91"/>
      <c r="C1870" s="92"/>
      <c r="D1870" s="95"/>
      <c r="E1870" s="114"/>
      <c r="F1870" s="94"/>
      <c r="G1870" s="94"/>
      <c r="H1870" s="94"/>
      <c r="I1870" s="94"/>
      <c r="J1870" s="93"/>
      <c r="K1870" s="95"/>
      <c r="L1870" s="96"/>
      <c r="M1870" s="97"/>
      <c r="N1870" s="98"/>
      <c r="O1870" s="98"/>
      <c r="P1870" s="97"/>
      <c r="Q1870" s="94"/>
      <c r="R1870" s="99"/>
      <c r="S1870" s="14"/>
      <c r="T1870" s="100"/>
      <c r="U1870" s="95"/>
      <c r="V1870" s="10"/>
      <c r="W1870" s="10"/>
      <c r="X1870" s="10"/>
      <c r="Y1870" s="27"/>
      <c r="Z1870" s="3"/>
      <c r="AA1870" s="1"/>
      <c r="AB1870" s="10"/>
      <c r="AC1870" s="3"/>
      <c r="AD1870" s="3"/>
      <c r="AE1870" s="3"/>
      <c r="AF1870" s="10"/>
      <c r="AG1870" s="11"/>
      <c r="AH1870" s="10"/>
      <c r="AI1870" s="10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  <c r="EA1870" s="1"/>
      <c r="EB1870" s="1"/>
      <c r="EC1870" s="1"/>
      <c r="ED1870" s="1"/>
      <c r="EE1870" s="1"/>
      <c r="EF1870" s="1"/>
      <c r="EG1870" s="1"/>
      <c r="EH1870" s="1"/>
      <c r="EI1870" s="1"/>
      <c r="EJ1870" s="1"/>
      <c r="EK1870" s="1"/>
      <c r="EL1870" s="1"/>
      <c r="EM1870" s="1"/>
      <c r="EN1870" s="1"/>
      <c r="EO1870" s="1"/>
      <c r="EP1870" s="1"/>
      <c r="EQ1870" s="1"/>
      <c r="ER1870" s="1"/>
      <c r="ES1870" s="1"/>
      <c r="ET1870" s="1"/>
      <c r="EU1870" s="1"/>
      <c r="EV1870" s="1"/>
      <c r="EW1870" s="1"/>
      <c r="EX1870" s="1"/>
      <c r="EY1870" s="1"/>
    </row>
    <row r="1871" spans="1:155" x14ac:dyDescent="0.15">
      <c r="A1871" s="115"/>
      <c r="B1871" s="91"/>
      <c r="C1871" s="92"/>
      <c r="D1871" s="95"/>
      <c r="E1871" s="114"/>
      <c r="F1871" s="94"/>
      <c r="G1871" s="94"/>
      <c r="H1871" s="94"/>
      <c r="I1871" s="94"/>
      <c r="J1871" s="93"/>
      <c r="K1871" s="95"/>
      <c r="L1871" s="96"/>
      <c r="M1871" s="97"/>
      <c r="N1871" s="98"/>
      <c r="O1871" s="98"/>
      <c r="P1871" s="97"/>
      <c r="Q1871" s="94"/>
      <c r="R1871" s="99"/>
      <c r="S1871" s="14"/>
      <c r="T1871" s="100"/>
      <c r="U1871" s="95"/>
      <c r="V1871" s="10"/>
      <c r="W1871" s="10"/>
      <c r="X1871" s="10"/>
      <c r="Y1871" s="27"/>
      <c r="Z1871" s="3"/>
      <c r="AA1871" s="1"/>
      <c r="AB1871" s="10"/>
      <c r="AC1871" s="3"/>
      <c r="AD1871" s="3"/>
      <c r="AE1871" s="3"/>
      <c r="AF1871" s="10"/>
      <c r="AG1871" s="11"/>
      <c r="AH1871" s="10"/>
      <c r="AI1871" s="10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  <c r="EA1871" s="1"/>
      <c r="EB1871" s="1"/>
      <c r="EC1871" s="1"/>
      <c r="ED1871" s="1"/>
      <c r="EE1871" s="1"/>
      <c r="EF1871" s="1"/>
      <c r="EG1871" s="1"/>
      <c r="EH1871" s="1"/>
      <c r="EI1871" s="1"/>
      <c r="EJ1871" s="1"/>
      <c r="EK1871" s="1"/>
      <c r="EL1871" s="1"/>
      <c r="EM1871" s="1"/>
      <c r="EN1871" s="1"/>
      <c r="EO1871" s="1"/>
      <c r="EP1871" s="1"/>
      <c r="EQ1871" s="1"/>
      <c r="ER1871" s="1"/>
      <c r="ES1871" s="1"/>
      <c r="ET1871" s="1"/>
      <c r="EU1871" s="1"/>
      <c r="EV1871" s="1"/>
      <c r="EW1871" s="1"/>
      <c r="EX1871" s="1"/>
      <c r="EY1871" s="1"/>
    </row>
    <row r="1872" spans="1:155" x14ac:dyDescent="0.15">
      <c r="A1872" s="115"/>
      <c r="B1872" s="91"/>
      <c r="C1872" s="92"/>
      <c r="D1872" s="95"/>
      <c r="E1872" s="114"/>
      <c r="F1872" s="94"/>
      <c r="G1872" s="94"/>
      <c r="H1872" s="94"/>
      <c r="I1872" s="94"/>
      <c r="J1872" s="93"/>
      <c r="K1872" s="95"/>
      <c r="L1872" s="96"/>
      <c r="M1872" s="97"/>
      <c r="N1872" s="98"/>
      <c r="O1872" s="98"/>
      <c r="P1872" s="97"/>
      <c r="Q1872" s="94"/>
      <c r="R1872" s="99"/>
      <c r="S1872" s="14"/>
      <c r="T1872" s="100"/>
      <c r="U1872" s="95"/>
      <c r="V1872" s="10"/>
      <c r="W1872" s="10"/>
      <c r="X1872" s="10"/>
      <c r="Y1872" s="27"/>
      <c r="Z1872" s="3"/>
      <c r="AA1872" s="1"/>
      <c r="AB1872" s="10"/>
      <c r="AC1872" s="3"/>
      <c r="AD1872" s="3"/>
      <c r="AE1872" s="3"/>
      <c r="AF1872" s="10"/>
      <c r="AG1872" s="11"/>
      <c r="AH1872" s="10"/>
      <c r="AI1872" s="10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  <c r="EA1872" s="1"/>
      <c r="EB1872" s="1"/>
      <c r="EC1872" s="1"/>
      <c r="ED1872" s="1"/>
      <c r="EE1872" s="1"/>
      <c r="EF1872" s="1"/>
      <c r="EG1872" s="1"/>
      <c r="EH1872" s="1"/>
      <c r="EI1872" s="1"/>
      <c r="EJ1872" s="1"/>
      <c r="EK1872" s="1"/>
      <c r="EL1872" s="1"/>
      <c r="EM1872" s="1"/>
      <c r="EN1872" s="1"/>
      <c r="EO1872" s="1"/>
      <c r="EP1872" s="1"/>
      <c r="EQ1872" s="1"/>
      <c r="ER1872" s="1"/>
      <c r="ES1872" s="1"/>
      <c r="ET1872" s="1"/>
      <c r="EU1872" s="1"/>
      <c r="EV1872" s="1"/>
      <c r="EW1872" s="1"/>
      <c r="EX1872" s="1"/>
      <c r="EY1872" s="1"/>
    </row>
    <row r="1873" spans="1:155" x14ac:dyDescent="0.15">
      <c r="A1873" s="115"/>
      <c r="B1873" s="91"/>
      <c r="C1873" s="92"/>
      <c r="D1873" s="95"/>
      <c r="E1873" s="114"/>
      <c r="F1873" s="94"/>
      <c r="G1873" s="94"/>
      <c r="H1873" s="94"/>
      <c r="I1873" s="94"/>
      <c r="J1873" s="93"/>
      <c r="K1873" s="95"/>
      <c r="L1873" s="96"/>
      <c r="M1873" s="97"/>
      <c r="N1873" s="98"/>
      <c r="O1873" s="98"/>
      <c r="P1873" s="97"/>
      <c r="Q1873" s="94"/>
      <c r="R1873" s="99"/>
      <c r="S1873" s="14"/>
      <c r="T1873" s="100"/>
      <c r="U1873" s="95"/>
      <c r="V1873" s="10"/>
      <c r="W1873" s="10"/>
      <c r="X1873" s="10"/>
      <c r="Y1873" s="27"/>
      <c r="Z1873" s="3"/>
      <c r="AA1873" s="1"/>
      <c r="AB1873" s="10"/>
      <c r="AC1873" s="3"/>
      <c r="AD1873" s="3"/>
      <c r="AE1873" s="3"/>
      <c r="AF1873" s="10"/>
      <c r="AG1873" s="11"/>
      <c r="AH1873" s="10"/>
      <c r="AI1873" s="10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  <c r="EA1873" s="1"/>
      <c r="EB1873" s="1"/>
      <c r="EC1873" s="1"/>
      <c r="ED1873" s="1"/>
      <c r="EE1873" s="1"/>
      <c r="EF1873" s="1"/>
      <c r="EG1873" s="1"/>
      <c r="EH1873" s="1"/>
      <c r="EI1873" s="1"/>
      <c r="EJ1873" s="1"/>
      <c r="EK1873" s="1"/>
      <c r="EL1873" s="1"/>
      <c r="EM1873" s="1"/>
      <c r="EN1873" s="1"/>
      <c r="EO1873" s="1"/>
      <c r="EP1873" s="1"/>
      <c r="EQ1873" s="1"/>
      <c r="ER1873" s="1"/>
      <c r="ES1873" s="1"/>
      <c r="ET1873" s="1"/>
      <c r="EU1873" s="1"/>
      <c r="EV1873" s="1"/>
      <c r="EW1873" s="1"/>
      <c r="EX1873" s="1"/>
      <c r="EY1873" s="1"/>
    </row>
    <row r="1874" spans="1:155" x14ac:dyDescent="0.15">
      <c r="A1874" s="115"/>
      <c r="B1874" s="91"/>
      <c r="C1874" s="92"/>
      <c r="D1874" s="95"/>
      <c r="E1874" s="114"/>
      <c r="F1874" s="94"/>
      <c r="G1874" s="94"/>
      <c r="H1874" s="94"/>
      <c r="I1874" s="94"/>
      <c r="J1874" s="93"/>
      <c r="K1874" s="95"/>
      <c r="L1874" s="96"/>
      <c r="M1874" s="97"/>
      <c r="N1874" s="98"/>
      <c r="O1874" s="98"/>
      <c r="P1874" s="97"/>
      <c r="Q1874" s="94"/>
      <c r="R1874" s="99"/>
      <c r="S1874" s="14"/>
      <c r="T1874" s="100"/>
      <c r="U1874" s="95"/>
      <c r="V1874" s="10"/>
      <c r="W1874" s="10"/>
      <c r="X1874" s="10"/>
      <c r="Y1874" s="27"/>
      <c r="Z1874" s="3"/>
      <c r="AA1874" s="1"/>
      <c r="AB1874" s="10"/>
      <c r="AC1874" s="3"/>
      <c r="AD1874" s="3"/>
      <c r="AE1874" s="3"/>
      <c r="AF1874" s="10"/>
      <c r="AG1874" s="11"/>
      <c r="AH1874" s="10"/>
      <c r="AI1874" s="10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  <c r="EA1874" s="1"/>
      <c r="EB1874" s="1"/>
      <c r="EC1874" s="1"/>
      <c r="ED1874" s="1"/>
      <c r="EE1874" s="1"/>
      <c r="EF1874" s="1"/>
      <c r="EG1874" s="1"/>
      <c r="EH1874" s="1"/>
      <c r="EI1874" s="1"/>
      <c r="EJ1874" s="1"/>
      <c r="EK1874" s="1"/>
      <c r="EL1874" s="1"/>
      <c r="EM1874" s="1"/>
      <c r="EN1874" s="1"/>
      <c r="EO1874" s="1"/>
      <c r="EP1874" s="1"/>
      <c r="EQ1874" s="1"/>
      <c r="ER1874" s="1"/>
      <c r="ES1874" s="1"/>
      <c r="ET1874" s="1"/>
      <c r="EU1874" s="1"/>
      <c r="EV1874" s="1"/>
      <c r="EW1874" s="1"/>
      <c r="EX1874" s="1"/>
      <c r="EY1874" s="1"/>
    </row>
    <row r="1875" spans="1:155" x14ac:dyDescent="0.15">
      <c r="A1875" s="115"/>
      <c r="B1875" s="91"/>
      <c r="C1875" s="92"/>
      <c r="D1875" s="95"/>
      <c r="E1875" s="114"/>
      <c r="F1875" s="94"/>
      <c r="G1875" s="94"/>
      <c r="H1875" s="94"/>
      <c r="I1875" s="94"/>
      <c r="J1875" s="93"/>
      <c r="K1875" s="95"/>
      <c r="L1875" s="96"/>
      <c r="M1875" s="97"/>
      <c r="N1875" s="98"/>
      <c r="O1875" s="98"/>
      <c r="P1875" s="97"/>
      <c r="Q1875" s="94"/>
      <c r="R1875" s="99"/>
      <c r="S1875" s="14"/>
      <c r="T1875" s="100"/>
      <c r="U1875" s="95"/>
      <c r="V1875" s="10"/>
      <c r="W1875" s="10"/>
      <c r="X1875" s="10"/>
      <c r="Y1875" s="27"/>
      <c r="Z1875" s="3"/>
      <c r="AA1875" s="1"/>
      <c r="AB1875" s="10"/>
      <c r="AC1875" s="3"/>
      <c r="AD1875" s="3"/>
      <c r="AE1875" s="3"/>
      <c r="AF1875" s="10"/>
      <c r="AG1875" s="11"/>
      <c r="AH1875" s="10"/>
      <c r="AI1875" s="10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  <c r="EA1875" s="1"/>
      <c r="EB1875" s="1"/>
      <c r="EC1875" s="1"/>
      <c r="ED1875" s="1"/>
      <c r="EE1875" s="1"/>
      <c r="EF1875" s="1"/>
      <c r="EG1875" s="1"/>
      <c r="EH1875" s="1"/>
      <c r="EI1875" s="1"/>
      <c r="EJ1875" s="1"/>
      <c r="EK1875" s="1"/>
      <c r="EL1875" s="1"/>
      <c r="EM1875" s="1"/>
      <c r="EN1875" s="1"/>
      <c r="EO1875" s="1"/>
      <c r="EP1875" s="1"/>
      <c r="EQ1875" s="1"/>
      <c r="ER1875" s="1"/>
      <c r="ES1875" s="1"/>
      <c r="ET1875" s="1"/>
      <c r="EU1875" s="1"/>
      <c r="EV1875" s="1"/>
      <c r="EW1875" s="1"/>
      <c r="EX1875" s="1"/>
      <c r="EY1875" s="1"/>
    </row>
    <row r="1876" spans="1:155" x14ac:dyDescent="0.15">
      <c r="A1876" s="115"/>
      <c r="B1876" s="91"/>
      <c r="C1876" s="92"/>
      <c r="D1876" s="95"/>
      <c r="E1876" s="114"/>
      <c r="F1876" s="94"/>
      <c r="G1876" s="94"/>
      <c r="H1876" s="94"/>
      <c r="I1876" s="94"/>
      <c r="J1876" s="93"/>
      <c r="K1876" s="95"/>
      <c r="L1876" s="96"/>
      <c r="M1876" s="97"/>
      <c r="N1876" s="98"/>
      <c r="O1876" s="98"/>
      <c r="P1876" s="97"/>
      <c r="Q1876" s="94"/>
      <c r="R1876" s="99"/>
      <c r="S1876" s="14"/>
      <c r="T1876" s="100"/>
      <c r="U1876" s="95"/>
      <c r="V1876" s="10"/>
      <c r="W1876" s="10"/>
      <c r="X1876" s="10"/>
      <c r="Y1876" s="27"/>
      <c r="Z1876" s="3"/>
      <c r="AA1876" s="1"/>
      <c r="AB1876" s="10"/>
      <c r="AC1876" s="3"/>
      <c r="AD1876" s="3"/>
      <c r="AE1876" s="3"/>
      <c r="AF1876" s="10"/>
      <c r="AG1876" s="11"/>
      <c r="AH1876" s="10"/>
      <c r="AI1876" s="10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  <c r="EA1876" s="1"/>
      <c r="EB1876" s="1"/>
      <c r="EC1876" s="1"/>
      <c r="ED1876" s="1"/>
      <c r="EE1876" s="1"/>
      <c r="EF1876" s="1"/>
      <c r="EG1876" s="1"/>
      <c r="EH1876" s="1"/>
      <c r="EI1876" s="1"/>
      <c r="EJ1876" s="1"/>
      <c r="EK1876" s="1"/>
      <c r="EL1876" s="1"/>
      <c r="EM1876" s="1"/>
      <c r="EN1876" s="1"/>
      <c r="EO1876" s="1"/>
      <c r="EP1876" s="1"/>
      <c r="EQ1876" s="1"/>
      <c r="ER1876" s="1"/>
      <c r="ES1876" s="1"/>
      <c r="ET1876" s="1"/>
      <c r="EU1876" s="1"/>
      <c r="EV1876" s="1"/>
      <c r="EW1876" s="1"/>
      <c r="EX1876" s="1"/>
      <c r="EY1876" s="1"/>
    </row>
    <row r="1877" spans="1:155" x14ac:dyDescent="0.15">
      <c r="A1877" s="115"/>
      <c r="B1877" s="91"/>
      <c r="C1877" s="92"/>
      <c r="D1877" s="95"/>
      <c r="E1877" s="114"/>
      <c r="F1877" s="94"/>
      <c r="G1877" s="94"/>
      <c r="H1877" s="94"/>
      <c r="I1877" s="94"/>
      <c r="J1877" s="93"/>
      <c r="K1877" s="95"/>
      <c r="L1877" s="96"/>
      <c r="M1877" s="97"/>
      <c r="N1877" s="98"/>
      <c r="O1877" s="98"/>
      <c r="P1877" s="97"/>
      <c r="Q1877" s="94"/>
      <c r="R1877" s="99"/>
      <c r="S1877" s="14"/>
      <c r="T1877" s="100"/>
      <c r="U1877" s="95"/>
      <c r="V1877" s="10"/>
      <c r="W1877" s="10"/>
      <c r="X1877" s="10"/>
      <c r="Y1877" s="27"/>
      <c r="Z1877" s="3"/>
      <c r="AA1877" s="1"/>
      <c r="AB1877" s="10"/>
      <c r="AC1877" s="3"/>
      <c r="AD1877" s="3"/>
      <c r="AE1877" s="3"/>
      <c r="AF1877" s="10"/>
      <c r="AG1877" s="11"/>
      <c r="AH1877" s="10"/>
      <c r="AI1877" s="10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  <c r="EA1877" s="1"/>
      <c r="EB1877" s="1"/>
      <c r="EC1877" s="1"/>
      <c r="ED1877" s="1"/>
      <c r="EE1877" s="1"/>
      <c r="EF1877" s="1"/>
      <c r="EG1877" s="1"/>
      <c r="EH1877" s="1"/>
      <c r="EI1877" s="1"/>
      <c r="EJ1877" s="1"/>
      <c r="EK1877" s="1"/>
      <c r="EL1877" s="1"/>
      <c r="EM1877" s="1"/>
      <c r="EN1877" s="1"/>
      <c r="EO1877" s="1"/>
      <c r="EP1877" s="1"/>
      <c r="EQ1877" s="1"/>
      <c r="ER1877" s="1"/>
      <c r="ES1877" s="1"/>
      <c r="ET1877" s="1"/>
      <c r="EU1877" s="1"/>
      <c r="EV1877" s="1"/>
      <c r="EW1877" s="1"/>
      <c r="EX1877" s="1"/>
      <c r="EY1877" s="1"/>
    </row>
    <row r="1878" spans="1:155" x14ac:dyDescent="0.15">
      <c r="A1878" s="115"/>
      <c r="B1878" s="91"/>
      <c r="C1878" s="92"/>
      <c r="D1878" s="95"/>
      <c r="E1878" s="114"/>
      <c r="F1878" s="94"/>
      <c r="G1878" s="94"/>
      <c r="H1878" s="94"/>
      <c r="I1878" s="94"/>
      <c r="J1878" s="93"/>
      <c r="K1878" s="95"/>
      <c r="L1878" s="96"/>
      <c r="M1878" s="97"/>
      <c r="N1878" s="98"/>
      <c r="O1878" s="98"/>
      <c r="P1878" s="97"/>
      <c r="Q1878" s="94"/>
      <c r="R1878" s="99"/>
      <c r="S1878" s="14"/>
      <c r="T1878" s="100"/>
      <c r="U1878" s="95"/>
      <c r="V1878" s="10"/>
      <c r="W1878" s="10"/>
      <c r="X1878" s="10"/>
      <c r="Y1878" s="27"/>
      <c r="Z1878" s="3"/>
      <c r="AA1878" s="1"/>
      <c r="AB1878" s="10"/>
      <c r="AC1878" s="3"/>
      <c r="AD1878" s="3"/>
      <c r="AE1878" s="3"/>
      <c r="AF1878" s="10"/>
      <c r="AG1878" s="11"/>
      <c r="AH1878" s="10"/>
      <c r="AI1878" s="10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  <c r="EA1878" s="1"/>
      <c r="EB1878" s="1"/>
      <c r="EC1878" s="1"/>
      <c r="ED1878" s="1"/>
      <c r="EE1878" s="1"/>
      <c r="EF1878" s="1"/>
      <c r="EG1878" s="1"/>
      <c r="EH1878" s="1"/>
      <c r="EI1878" s="1"/>
      <c r="EJ1878" s="1"/>
      <c r="EK1878" s="1"/>
      <c r="EL1878" s="1"/>
      <c r="EM1878" s="1"/>
      <c r="EN1878" s="1"/>
      <c r="EO1878" s="1"/>
      <c r="EP1878" s="1"/>
      <c r="EQ1878" s="1"/>
      <c r="ER1878" s="1"/>
      <c r="ES1878" s="1"/>
      <c r="ET1878" s="1"/>
      <c r="EU1878" s="1"/>
      <c r="EV1878" s="1"/>
      <c r="EW1878" s="1"/>
      <c r="EX1878" s="1"/>
      <c r="EY1878" s="1"/>
    </row>
    <row r="1879" spans="1:155" x14ac:dyDescent="0.15">
      <c r="A1879" s="115"/>
      <c r="B1879" s="91"/>
      <c r="C1879" s="92"/>
      <c r="D1879" s="95"/>
      <c r="E1879" s="114"/>
      <c r="F1879" s="94"/>
      <c r="G1879" s="94"/>
      <c r="H1879" s="94"/>
      <c r="I1879" s="94"/>
      <c r="J1879" s="93"/>
      <c r="K1879" s="95"/>
      <c r="L1879" s="96"/>
      <c r="M1879" s="97"/>
      <c r="N1879" s="98"/>
      <c r="O1879" s="98"/>
      <c r="P1879" s="97"/>
      <c r="Q1879" s="94"/>
      <c r="R1879" s="99"/>
      <c r="S1879" s="14"/>
      <c r="T1879" s="100"/>
      <c r="U1879" s="95"/>
      <c r="V1879" s="10"/>
      <c r="W1879" s="10"/>
      <c r="X1879" s="10"/>
      <c r="Y1879" s="27"/>
      <c r="Z1879" s="3"/>
      <c r="AA1879" s="1"/>
      <c r="AB1879" s="10"/>
      <c r="AC1879" s="3"/>
      <c r="AD1879" s="3"/>
      <c r="AE1879" s="3"/>
      <c r="AF1879" s="10"/>
      <c r="AG1879" s="11"/>
      <c r="AH1879" s="10"/>
      <c r="AI1879" s="10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  <c r="EA1879" s="1"/>
      <c r="EB1879" s="1"/>
      <c r="EC1879" s="1"/>
      <c r="ED1879" s="1"/>
      <c r="EE1879" s="1"/>
      <c r="EF1879" s="1"/>
      <c r="EG1879" s="1"/>
      <c r="EH1879" s="1"/>
      <c r="EI1879" s="1"/>
      <c r="EJ1879" s="1"/>
      <c r="EK1879" s="1"/>
      <c r="EL1879" s="1"/>
      <c r="EM1879" s="1"/>
      <c r="EN1879" s="1"/>
      <c r="EO1879" s="1"/>
      <c r="EP1879" s="1"/>
      <c r="EQ1879" s="1"/>
      <c r="ER1879" s="1"/>
      <c r="ES1879" s="1"/>
      <c r="ET1879" s="1"/>
      <c r="EU1879" s="1"/>
      <c r="EV1879" s="1"/>
      <c r="EW1879" s="1"/>
      <c r="EX1879" s="1"/>
      <c r="EY1879" s="1"/>
    </row>
    <row r="1880" spans="1:155" x14ac:dyDescent="0.15">
      <c r="A1880" s="115"/>
      <c r="B1880" s="91"/>
      <c r="C1880" s="92"/>
      <c r="D1880" s="95"/>
      <c r="E1880" s="114"/>
      <c r="F1880" s="94"/>
      <c r="G1880" s="94"/>
      <c r="H1880" s="94"/>
      <c r="I1880" s="94"/>
      <c r="J1880" s="93"/>
      <c r="K1880" s="95"/>
      <c r="L1880" s="96"/>
      <c r="M1880" s="97"/>
      <c r="N1880" s="98"/>
      <c r="O1880" s="98"/>
      <c r="P1880" s="97"/>
      <c r="Q1880" s="94"/>
      <c r="R1880" s="99"/>
      <c r="S1880" s="14"/>
      <c r="T1880" s="100"/>
      <c r="U1880" s="95"/>
      <c r="V1880" s="10"/>
      <c r="W1880" s="10"/>
      <c r="X1880" s="10"/>
      <c r="Y1880" s="27"/>
      <c r="Z1880" s="3"/>
      <c r="AA1880" s="1"/>
      <c r="AB1880" s="10"/>
      <c r="AC1880" s="3"/>
      <c r="AD1880" s="3"/>
      <c r="AE1880" s="3"/>
      <c r="AF1880" s="10"/>
      <c r="AG1880" s="11"/>
      <c r="AH1880" s="10"/>
      <c r="AI1880" s="10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  <c r="EA1880" s="1"/>
      <c r="EB1880" s="1"/>
      <c r="EC1880" s="1"/>
      <c r="ED1880" s="1"/>
      <c r="EE1880" s="1"/>
      <c r="EF1880" s="1"/>
      <c r="EG1880" s="1"/>
      <c r="EH1880" s="1"/>
      <c r="EI1880" s="1"/>
      <c r="EJ1880" s="1"/>
      <c r="EK1880" s="1"/>
      <c r="EL1880" s="1"/>
      <c r="EM1880" s="1"/>
      <c r="EN1880" s="1"/>
      <c r="EO1880" s="1"/>
      <c r="EP1880" s="1"/>
      <c r="EQ1880" s="1"/>
      <c r="ER1880" s="1"/>
      <c r="ES1880" s="1"/>
      <c r="ET1880" s="1"/>
      <c r="EU1880" s="1"/>
      <c r="EV1880" s="1"/>
      <c r="EW1880" s="1"/>
      <c r="EX1880" s="1"/>
      <c r="EY1880" s="1"/>
    </row>
    <row r="1881" spans="1:155" x14ac:dyDescent="0.15">
      <c r="A1881" s="115"/>
      <c r="B1881" s="91"/>
      <c r="C1881" s="92"/>
      <c r="D1881" s="95"/>
      <c r="E1881" s="114"/>
      <c r="F1881" s="94"/>
      <c r="G1881" s="94"/>
      <c r="H1881" s="94"/>
      <c r="I1881" s="94"/>
      <c r="J1881" s="93"/>
      <c r="K1881" s="95"/>
      <c r="L1881" s="96"/>
      <c r="M1881" s="97"/>
      <c r="N1881" s="98"/>
      <c r="O1881" s="98"/>
      <c r="P1881" s="97"/>
      <c r="Q1881" s="94"/>
      <c r="R1881" s="99"/>
      <c r="S1881" s="14"/>
      <c r="T1881" s="100"/>
      <c r="U1881" s="95"/>
      <c r="V1881" s="10"/>
      <c r="W1881" s="10"/>
      <c r="X1881" s="10"/>
      <c r="Y1881" s="27"/>
      <c r="Z1881" s="3"/>
      <c r="AA1881" s="1"/>
      <c r="AB1881" s="10"/>
      <c r="AC1881" s="3"/>
      <c r="AD1881" s="3"/>
      <c r="AE1881" s="3"/>
      <c r="AF1881" s="10"/>
      <c r="AG1881" s="11"/>
      <c r="AH1881" s="10"/>
      <c r="AI1881" s="10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  <c r="EA1881" s="1"/>
      <c r="EB1881" s="1"/>
      <c r="EC1881" s="1"/>
      <c r="ED1881" s="1"/>
      <c r="EE1881" s="1"/>
      <c r="EF1881" s="1"/>
      <c r="EG1881" s="1"/>
      <c r="EH1881" s="1"/>
      <c r="EI1881" s="1"/>
      <c r="EJ1881" s="1"/>
      <c r="EK1881" s="1"/>
      <c r="EL1881" s="1"/>
      <c r="EM1881" s="1"/>
      <c r="EN1881" s="1"/>
      <c r="EO1881" s="1"/>
      <c r="EP1881" s="1"/>
      <c r="EQ1881" s="1"/>
      <c r="ER1881" s="1"/>
      <c r="ES1881" s="1"/>
      <c r="ET1881" s="1"/>
      <c r="EU1881" s="1"/>
      <c r="EV1881" s="1"/>
      <c r="EW1881" s="1"/>
      <c r="EX1881" s="1"/>
      <c r="EY1881" s="1"/>
    </row>
    <row r="1882" spans="1:155" x14ac:dyDescent="0.15">
      <c r="A1882" s="115"/>
      <c r="B1882" s="91"/>
      <c r="C1882" s="92"/>
      <c r="D1882" s="95"/>
      <c r="E1882" s="114"/>
      <c r="F1882" s="94"/>
      <c r="G1882" s="94"/>
      <c r="H1882" s="94"/>
      <c r="I1882" s="94"/>
      <c r="J1882" s="93"/>
      <c r="K1882" s="95"/>
      <c r="L1882" s="96"/>
      <c r="M1882" s="97"/>
      <c r="N1882" s="98"/>
      <c r="O1882" s="98"/>
      <c r="P1882" s="97"/>
      <c r="Q1882" s="94"/>
      <c r="R1882" s="99"/>
      <c r="S1882" s="14"/>
      <c r="T1882" s="100"/>
      <c r="U1882" s="95"/>
      <c r="V1882" s="10"/>
      <c r="W1882" s="10"/>
      <c r="X1882" s="10"/>
      <c r="Y1882" s="27"/>
      <c r="Z1882" s="3"/>
      <c r="AA1882" s="1"/>
      <c r="AB1882" s="10"/>
      <c r="AC1882" s="3"/>
      <c r="AD1882" s="3"/>
      <c r="AE1882" s="3"/>
      <c r="AF1882" s="10"/>
      <c r="AG1882" s="11"/>
      <c r="AH1882" s="10"/>
      <c r="AI1882" s="10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  <c r="EA1882" s="1"/>
      <c r="EB1882" s="1"/>
      <c r="EC1882" s="1"/>
      <c r="ED1882" s="1"/>
      <c r="EE1882" s="1"/>
      <c r="EF1882" s="1"/>
      <c r="EG1882" s="1"/>
      <c r="EH1882" s="1"/>
      <c r="EI1882" s="1"/>
      <c r="EJ1882" s="1"/>
      <c r="EK1882" s="1"/>
      <c r="EL1882" s="1"/>
      <c r="EM1882" s="1"/>
      <c r="EN1882" s="1"/>
      <c r="EO1882" s="1"/>
      <c r="EP1882" s="1"/>
      <c r="EQ1882" s="1"/>
      <c r="ER1882" s="1"/>
      <c r="ES1882" s="1"/>
      <c r="ET1882" s="1"/>
      <c r="EU1882" s="1"/>
      <c r="EV1882" s="1"/>
      <c r="EW1882" s="1"/>
      <c r="EX1882" s="1"/>
      <c r="EY1882" s="1"/>
    </row>
    <row r="1883" spans="1:155" x14ac:dyDescent="0.15">
      <c r="A1883" s="115"/>
      <c r="B1883" s="91"/>
      <c r="C1883" s="92"/>
      <c r="D1883" s="95"/>
      <c r="E1883" s="114"/>
      <c r="F1883" s="94"/>
      <c r="G1883" s="94"/>
      <c r="H1883" s="94"/>
      <c r="I1883" s="94"/>
      <c r="J1883" s="93"/>
      <c r="K1883" s="95"/>
      <c r="L1883" s="96"/>
      <c r="M1883" s="97"/>
      <c r="N1883" s="98"/>
      <c r="O1883" s="98"/>
      <c r="P1883" s="97"/>
      <c r="Q1883" s="94"/>
      <c r="R1883" s="99"/>
      <c r="S1883" s="14"/>
      <c r="T1883" s="100"/>
      <c r="U1883" s="95"/>
      <c r="V1883" s="10"/>
      <c r="W1883" s="10"/>
      <c r="X1883" s="10"/>
      <c r="Y1883" s="27"/>
      <c r="Z1883" s="3"/>
      <c r="AA1883" s="1"/>
      <c r="AB1883" s="10"/>
      <c r="AC1883" s="3"/>
      <c r="AD1883" s="3"/>
      <c r="AE1883" s="3"/>
      <c r="AF1883" s="10"/>
      <c r="AG1883" s="11"/>
      <c r="AH1883" s="10"/>
      <c r="AI1883" s="10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  <c r="EA1883" s="1"/>
      <c r="EB1883" s="1"/>
      <c r="EC1883" s="1"/>
      <c r="ED1883" s="1"/>
      <c r="EE1883" s="1"/>
      <c r="EF1883" s="1"/>
      <c r="EG1883" s="1"/>
      <c r="EH1883" s="1"/>
      <c r="EI1883" s="1"/>
      <c r="EJ1883" s="1"/>
      <c r="EK1883" s="1"/>
      <c r="EL1883" s="1"/>
      <c r="EM1883" s="1"/>
      <c r="EN1883" s="1"/>
      <c r="EO1883" s="1"/>
      <c r="EP1883" s="1"/>
      <c r="EQ1883" s="1"/>
      <c r="ER1883" s="1"/>
      <c r="ES1883" s="1"/>
      <c r="ET1883" s="1"/>
      <c r="EU1883" s="1"/>
      <c r="EV1883" s="1"/>
      <c r="EW1883" s="1"/>
      <c r="EX1883" s="1"/>
      <c r="EY1883" s="1"/>
    </row>
    <row r="1884" spans="1:155" x14ac:dyDescent="0.15">
      <c r="A1884" s="115"/>
      <c r="B1884" s="91"/>
      <c r="C1884" s="92"/>
      <c r="D1884" s="95"/>
      <c r="E1884" s="114"/>
      <c r="F1884" s="94"/>
      <c r="G1884" s="94"/>
      <c r="H1884" s="94"/>
      <c r="I1884" s="94"/>
      <c r="J1884" s="93"/>
      <c r="K1884" s="95"/>
      <c r="L1884" s="96"/>
      <c r="M1884" s="97"/>
      <c r="N1884" s="98"/>
      <c r="O1884" s="98"/>
      <c r="P1884" s="97"/>
      <c r="Q1884" s="94"/>
      <c r="R1884" s="99"/>
      <c r="S1884" s="14"/>
      <c r="T1884" s="100"/>
      <c r="U1884" s="95"/>
      <c r="V1884" s="10"/>
      <c r="W1884" s="10"/>
      <c r="X1884" s="10"/>
      <c r="Y1884" s="27"/>
      <c r="Z1884" s="3"/>
      <c r="AA1884" s="1"/>
      <c r="AB1884" s="10"/>
      <c r="AC1884" s="3"/>
      <c r="AD1884" s="3"/>
      <c r="AE1884" s="3"/>
      <c r="AF1884" s="10"/>
      <c r="AG1884" s="11"/>
      <c r="AH1884" s="10"/>
      <c r="AI1884" s="10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  <c r="EA1884" s="1"/>
      <c r="EB1884" s="1"/>
      <c r="EC1884" s="1"/>
      <c r="ED1884" s="1"/>
      <c r="EE1884" s="1"/>
      <c r="EF1884" s="1"/>
      <c r="EG1884" s="1"/>
      <c r="EH1884" s="1"/>
      <c r="EI1884" s="1"/>
      <c r="EJ1884" s="1"/>
      <c r="EK1884" s="1"/>
      <c r="EL1884" s="1"/>
      <c r="EM1884" s="1"/>
      <c r="EN1884" s="1"/>
      <c r="EO1884" s="1"/>
      <c r="EP1884" s="1"/>
      <c r="EQ1884" s="1"/>
      <c r="ER1884" s="1"/>
      <c r="ES1884" s="1"/>
      <c r="ET1884" s="1"/>
      <c r="EU1884" s="1"/>
      <c r="EV1884" s="1"/>
      <c r="EW1884" s="1"/>
      <c r="EX1884" s="1"/>
      <c r="EY1884" s="1"/>
    </row>
    <row r="1885" spans="1:155" x14ac:dyDescent="0.15">
      <c r="A1885" s="115"/>
      <c r="B1885" s="91"/>
      <c r="C1885" s="92"/>
      <c r="D1885" s="95"/>
      <c r="E1885" s="114"/>
      <c r="F1885" s="94"/>
      <c r="G1885" s="94"/>
      <c r="H1885" s="94"/>
      <c r="I1885" s="94"/>
      <c r="J1885" s="93"/>
      <c r="K1885" s="95"/>
      <c r="L1885" s="96"/>
      <c r="M1885" s="97"/>
      <c r="N1885" s="98"/>
      <c r="O1885" s="98"/>
      <c r="P1885" s="97"/>
      <c r="Q1885" s="94"/>
      <c r="R1885" s="99"/>
      <c r="S1885" s="14"/>
      <c r="T1885" s="100"/>
      <c r="U1885" s="95"/>
      <c r="V1885" s="10"/>
      <c r="W1885" s="10"/>
      <c r="X1885" s="10"/>
      <c r="Y1885" s="27"/>
      <c r="Z1885" s="3"/>
      <c r="AA1885" s="1"/>
      <c r="AB1885" s="10"/>
      <c r="AC1885" s="3"/>
      <c r="AD1885" s="3"/>
      <c r="AE1885" s="3"/>
      <c r="AF1885" s="10"/>
      <c r="AG1885" s="11"/>
      <c r="AH1885" s="10"/>
      <c r="AI1885" s="10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  <c r="EA1885" s="1"/>
      <c r="EB1885" s="1"/>
      <c r="EC1885" s="1"/>
      <c r="ED1885" s="1"/>
      <c r="EE1885" s="1"/>
      <c r="EF1885" s="1"/>
      <c r="EG1885" s="1"/>
      <c r="EH1885" s="1"/>
      <c r="EI1885" s="1"/>
      <c r="EJ1885" s="1"/>
      <c r="EK1885" s="1"/>
      <c r="EL1885" s="1"/>
      <c r="EM1885" s="1"/>
      <c r="EN1885" s="1"/>
      <c r="EO1885" s="1"/>
      <c r="EP1885" s="1"/>
      <c r="EQ1885" s="1"/>
      <c r="ER1885" s="1"/>
      <c r="ES1885" s="1"/>
      <c r="ET1885" s="1"/>
      <c r="EU1885" s="1"/>
      <c r="EV1885" s="1"/>
      <c r="EW1885" s="1"/>
      <c r="EX1885" s="1"/>
      <c r="EY1885" s="1"/>
    </row>
    <row r="1886" spans="1:155" x14ac:dyDescent="0.15">
      <c r="A1886" s="115"/>
      <c r="B1886" s="91"/>
      <c r="C1886" s="92"/>
      <c r="D1886" s="95"/>
      <c r="E1886" s="114"/>
      <c r="F1886" s="94"/>
      <c r="G1886" s="94"/>
      <c r="H1886" s="94"/>
      <c r="I1886" s="94"/>
      <c r="J1886" s="93"/>
      <c r="K1886" s="95"/>
      <c r="L1886" s="96"/>
      <c r="M1886" s="97"/>
      <c r="N1886" s="98"/>
      <c r="O1886" s="98"/>
      <c r="P1886" s="97"/>
      <c r="Q1886" s="94"/>
      <c r="R1886" s="99"/>
      <c r="S1886" s="14"/>
      <c r="T1886" s="100"/>
      <c r="U1886" s="95"/>
      <c r="V1886" s="10"/>
      <c r="W1886" s="10"/>
      <c r="X1886" s="10"/>
      <c r="Y1886" s="27"/>
      <c r="Z1886" s="3"/>
      <c r="AA1886" s="1"/>
      <c r="AB1886" s="10"/>
      <c r="AC1886" s="3"/>
      <c r="AD1886" s="3"/>
      <c r="AE1886" s="3"/>
      <c r="AF1886" s="10"/>
      <c r="AG1886" s="11"/>
      <c r="AH1886" s="10"/>
      <c r="AI1886" s="10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  <c r="EA1886" s="1"/>
      <c r="EB1886" s="1"/>
      <c r="EC1886" s="1"/>
      <c r="ED1886" s="1"/>
      <c r="EE1886" s="1"/>
      <c r="EF1886" s="1"/>
      <c r="EG1886" s="1"/>
      <c r="EH1886" s="1"/>
      <c r="EI1886" s="1"/>
      <c r="EJ1886" s="1"/>
      <c r="EK1886" s="1"/>
      <c r="EL1886" s="1"/>
      <c r="EM1886" s="1"/>
      <c r="EN1886" s="1"/>
      <c r="EO1886" s="1"/>
      <c r="EP1886" s="1"/>
      <c r="EQ1886" s="1"/>
      <c r="ER1886" s="1"/>
      <c r="ES1886" s="1"/>
      <c r="ET1886" s="1"/>
      <c r="EU1886" s="1"/>
      <c r="EV1886" s="1"/>
      <c r="EW1886" s="1"/>
      <c r="EX1886" s="1"/>
      <c r="EY1886" s="1"/>
    </row>
    <row r="1887" spans="1:155" x14ac:dyDescent="0.15">
      <c r="A1887" s="115"/>
      <c r="B1887" s="91"/>
      <c r="C1887" s="92"/>
      <c r="D1887" s="95"/>
      <c r="E1887" s="114"/>
      <c r="F1887" s="94"/>
      <c r="G1887" s="94"/>
      <c r="H1887" s="94"/>
      <c r="I1887" s="94"/>
      <c r="J1887" s="93"/>
      <c r="K1887" s="95"/>
      <c r="L1887" s="96"/>
      <c r="M1887" s="97"/>
      <c r="N1887" s="98"/>
      <c r="O1887" s="98"/>
      <c r="P1887" s="97"/>
      <c r="Q1887" s="94"/>
      <c r="R1887" s="99"/>
      <c r="S1887" s="14"/>
      <c r="T1887" s="100"/>
      <c r="U1887" s="95"/>
      <c r="V1887" s="10"/>
      <c r="W1887" s="10"/>
      <c r="X1887" s="10"/>
      <c r="Y1887" s="27"/>
      <c r="Z1887" s="3"/>
      <c r="AA1887" s="1"/>
      <c r="AB1887" s="10"/>
      <c r="AC1887" s="3"/>
      <c r="AD1887" s="3"/>
      <c r="AE1887" s="3"/>
      <c r="AF1887" s="10"/>
      <c r="AG1887" s="11"/>
      <c r="AH1887" s="10"/>
      <c r="AI1887" s="10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  <c r="EA1887" s="1"/>
      <c r="EB1887" s="1"/>
      <c r="EC1887" s="1"/>
      <c r="ED1887" s="1"/>
      <c r="EE1887" s="1"/>
      <c r="EF1887" s="1"/>
      <c r="EG1887" s="1"/>
      <c r="EH1887" s="1"/>
      <c r="EI1887" s="1"/>
      <c r="EJ1887" s="1"/>
      <c r="EK1887" s="1"/>
      <c r="EL1887" s="1"/>
      <c r="EM1887" s="1"/>
      <c r="EN1887" s="1"/>
      <c r="EO1887" s="1"/>
      <c r="EP1887" s="1"/>
      <c r="EQ1887" s="1"/>
      <c r="ER1887" s="1"/>
      <c r="ES1887" s="1"/>
      <c r="ET1887" s="1"/>
      <c r="EU1887" s="1"/>
      <c r="EV1887" s="1"/>
      <c r="EW1887" s="1"/>
      <c r="EX1887" s="1"/>
      <c r="EY1887" s="1"/>
    </row>
    <row r="1888" spans="1:155" x14ac:dyDescent="0.15">
      <c r="A1888" s="115"/>
      <c r="B1888" s="91"/>
      <c r="C1888" s="92"/>
      <c r="D1888" s="95"/>
      <c r="E1888" s="114"/>
      <c r="F1888" s="94"/>
      <c r="G1888" s="94"/>
      <c r="H1888" s="94"/>
      <c r="I1888" s="94"/>
      <c r="J1888" s="93"/>
      <c r="K1888" s="95"/>
      <c r="L1888" s="96"/>
      <c r="M1888" s="97"/>
      <c r="N1888" s="98"/>
      <c r="O1888" s="98"/>
      <c r="P1888" s="97"/>
      <c r="Q1888" s="94"/>
      <c r="R1888" s="99"/>
      <c r="S1888" s="14"/>
      <c r="T1888" s="100"/>
      <c r="U1888" s="95"/>
      <c r="V1888" s="10"/>
      <c r="W1888" s="10"/>
      <c r="X1888" s="10"/>
      <c r="Y1888" s="27"/>
      <c r="Z1888" s="3"/>
      <c r="AA1888" s="1"/>
      <c r="AB1888" s="10"/>
      <c r="AC1888" s="3"/>
      <c r="AD1888" s="3"/>
      <c r="AE1888" s="3"/>
      <c r="AF1888" s="10"/>
      <c r="AG1888" s="11"/>
      <c r="AH1888" s="10"/>
      <c r="AI1888" s="10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  <c r="EA1888" s="1"/>
      <c r="EB1888" s="1"/>
      <c r="EC1888" s="1"/>
      <c r="ED1888" s="1"/>
      <c r="EE1888" s="1"/>
      <c r="EF1888" s="1"/>
      <c r="EG1888" s="1"/>
      <c r="EH1888" s="1"/>
      <c r="EI1888" s="1"/>
      <c r="EJ1888" s="1"/>
      <c r="EK1888" s="1"/>
      <c r="EL1888" s="1"/>
      <c r="EM1888" s="1"/>
      <c r="EN1888" s="1"/>
      <c r="EO1888" s="1"/>
      <c r="EP1888" s="1"/>
      <c r="EQ1888" s="1"/>
      <c r="ER1888" s="1"/>
      <c r="ES1888" s="1"/>
      <c r="ET1888" s="1"/>
      <c r="EU1888" s="1"/>
      <c r="EV1888" s="1"/>
      <c r="EW1888" s="1"/>
      <c r="EX1888" s="1"/>
      <c r="EY1888" s="1"/>
    </row>
    <row r="1889" spans="1:155" x14ac:dyDescent="0.15">
      <c r="A1889" s="115"/>
      <c r="B1889" s="91"/>
      <c r="C1889" s="92"/>
      <c r="D1889" s="95"/>
      <c r="E1889" s="114"/>
      <c r="F1889" s="94"/>
      <c r="G1889" s="94"/>
      <c r="H1889" s="94"/>
      <c r="I1889" s="94"/>
      <c r="J1889" s="93"/>
      <c r="K1889" s="95"/>
      <c r="L1889" s="96"/>
      <c r="M1889" s="97"/>
      <c r="N1889" s="98"/>
      <c r="O1889" s="98"/>
      <c r="P1889" s="97"/>
      <c r="Q1889" s="94"/>
      <c r="R1889" s="99"/>
      <c r="S1889" s="14"/>
      <c r="T1889" s="100"/>
      <c r="U1889" s="95"/>
      <c r="V1889" s="10"/>
      <c r="W1889" s="10"/>
      <c r="X1889" s="10"/>
      <c r="Y1889" s="27"/>
      <c r="Z1889" s="3"/>
      <c r="AA1889" s="1"/>
      <c r="AB1889" s="10"/>
      <c r="AC1889" s="3"/>
      <c r="AD1889" s="3"/>
      <c r="AE1889" s="3"/>
      <c r="AF1889" s="10"/>
      <c r="AG1889" s="11"/>
      <c r="AH1889" s="10"/>
      <c r="AI1889" s="10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  <c r="EA1889" s="1"/>
      <c r="EB1889" s="1"/>
      <c r="EC1889" s="1"/>
      <c r="ED1889" s="1"/>
      <c r="EE1889" s="1"/>
      <c r="EF1889" s="1"/>
      <c r="EG1889" s="1"/>
      <c r="EH1889" s="1"/>
      <c r="EI1889" s="1"/>
      <c r="EJ1889" s="1"/>
      <c r="EK1889" s="1"/>
      <c r="EL1889" s="1"/>
      <c r="EM1889" s="1"/>
      <c r="EN1889" s="1"/>
      <c r="EO1889" s="1"/>
      <c r="EP1889" s="1"/>
      <c r="EQ1889" s="1"/>
      <c r="ER1889" s="1"/>
      <c r="ES1889" s="1"/>
      <c r="ET1889" s="1"/>
      <c r="EU1889" s="1"/>
      <c r="EV1889" s="1"/>
      <c r="EW1889" s="1"/>
      <c r="EX1889" s="1"/>
      <c r="EY1889" s="1"/>
    </row>
    <row r="1890" spans="1:155" x14ac:dyDescent="0.15">
      <c r="A1890" s="115"/>
      <c r="B1890" s="91"/>
      <c r="C1890" s="92"/>
      <c r="D1890" s="95"/>
      <c r="E1890" s="114"/>
      <c r="F1890" s="94"/>
      <c r="G1890" s="94"/>
      <c r="H1890" s="94"/>
      <c r="I1890" s="94"/>
      <c r="J1890" s="93"/>
      <c r="K1890" s="95"/>
      <c r="L1890" s="96"/>
      <c r="M1890" s="97"/>
      <c r="N1890" s="98"/>
      <c r="O1890" s="98"/>
      <c r="P1890" s="97"/>
      <c r="Q1890" s="94"/>
      <c r="R1890" s="99"/>
      <c r="S1890" s="14"/>
      <c r="T1890" s="100"/>
      <c r="U1890" s="95"/>
      <c r="V1890" s="10"/>
      <c r="W1890" s="10"/>
      <c r="X1890" s="10"/>
      <c r="Y1890" s="27"/>
      <c r="Z1890" s="3"/>
      <c r="AA1890" s="1"/>
      <c r="AB1890" s="10"/>
      <c r="AC1890" s="3"/>
      <c r="AD1890" s="3"/>
      <c r="AE1890" s="3"/>
      <c r="AF1890" s="10"/>
      <c r="AG1890" s="11"/>
      <c r="AH1890" s="10"/>
      <c r="AI1890" s="10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  <c r="EA1890" s="1"/>
      <c r="EB1890" s="1"/>
      <c r="EC1890" s="1"/>
      <c r="ED1890" s="1"/>
      <c r="EE1890" s="1"/>
      <c r="EF1890" s="1"/>
      <c r="EG1890" s="1"/>
      <c r="EH1890" s="1"/>
      <c r="EI1890" s="1"/>
      <c r="EJ1890" s="1"/>
      <c r="EK1890" s="1"/>
      <c r="EL1890" s="1"/>
      <c r="EM1890" s="1"/>
      <c r="EN1890" s="1"/>
      <c r="EO1890" s="1"/>
      <c r="EP1890" s="1"/>
      <c r="EQ1890" s="1"/>
      <c r="ER1890" s="1"/>
      <c r="ES1890" s="1"/>
      <c r="ET1890" s="1"/>
      <c r="EU1890" s="1"/>
      <c r="EV1890" s="1"/>
      <c r="EW1890" s="1"/>
      <c r="EX1890" s="1"/>
      <c r="EY1890" s="1"/>
    </row>
    <row r="1891" spans="1:155" x14ac:dyDescent="0.15">
      <c r="A1891" s="115"/>
      <c r="B1891" s="91"/>
      <c r="C1891" s="92"/>
      <c r="D1891" s="95"/>
      <c r="E1891" s="114"/>
      <c r="F1891" s="94"/>
      <c r="G1891" s="94"/>
      <c r="H1891" s="94"/>
      <c r="I1891" s="94"/>
      <c r="J1891" s="93"/>
      <c r="K1891" s="95"/>
      <c r="L1891" s="96"/>
      <c r="M1891" s="97"/>
      <c r="N1891" s="98"/>
      <c r="O1891" s="98"/>
      <c r="P1891" s="97"/>
      <c r="Q1891" s="94"/>
      <c r="R1891" s="99"/>
      <c r="S1891" s="14"/>
      <c r="T1891" s="100"/>
      <c r="U1891" s="95"/>
      <c r="V1891" s="10"/>
      <c r="W1891" s="10"/>
      <c r="X1891" s="10"/>
      <c r="Y1891" s="27"/>
      <c r="Z1891" s="3"/>
      <c r="AA1891" s="1"/>
      <c r="AB1891" s="10"/>
      <c r="AC1891" s="3"/>
      <c r="AD1891" s="3"/>
      <c r="AE1891" s="3"/>
      <c r="AF1891" s="10"/>
      <c r="AG1891" s="11"/>
      <c r="AH1891" s="10"/>
      <c r="AI1891" s="10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  <c r="EA1891" s="1"/>
      <c r="EB1891" s="1"/>
      <c r="EC1891" s="1"/>
      <c r="ED1891" s="1"/>
      <c r="EE1891" s="1"/>
      <c r="EF1891" s="1"/>
      <c r="EG1891" s="1"/>
      <c r="EH1891" s="1"/>
      <c r="EI1891" s="1"/>
      <c r="EJ1891" s="1"/>
      <c r="EK1891" s="1"/>
      <c r="EL1891" s="1"/>
      <c r="EM1891" s="1"/>
      <c r="EN1891" s="1"/>
      <c r="EO1891" s="1"/>
      <c r="EP1891" s="1"/>
      <c r="EQ1891" s="1"/>
      <c r="ER1891" s="1"/>
      <c r="ES1891" s="1"/>
      <c r="ET1891" s="1"/>
      <c r="EU1891" s="1"/>
      <c r="EV1891" s="1"/>
      <c r="EW1891" s="1"/>
      <c r="EX1891" s="1"/>
      <c r="EY1891" s="1"/>
    </row>
    <row r="1892" spans="1:155" x14ac:dyDescent="0.15">
      <c r="A1892" s="115"/>
      <c r="B1892" s="91"/>
      <c r="C1892" s="92"/>
      <c r="D1892" s="95"/>
      <c r="E1892" s="114"/>
      <c r="F1892" s="94"/>
      <c r="G1892" s="94"/>
      <c r="H1892" s="94"/>
      <c r="I1892" s="94"/>
      <c r="J1892" s="93"/>
      <c r="K1892" s="95"/>
      <c r="L1892" s="96"/>
      <c r="M1892" s="97"/>
      <c r="N1892" s="98"/>
      <c r="O1892" s="98"/>
      <c r="P1892" s="97"/>
      <c r="Q1892" s="94"/>
      <c r="R1892" s="99"/>
      <c r="S1892" s="14"/>
      <c r="T1892" s="100"/>
      <c r="U1892" s="95"/>
      <c r="V1892" s="10"/>
      <c r="W1892" s="10"/>
      <c r="X1892" s="10"/>
      <c r="Y1892" s="27"/>
      <c r="Z1892" s="3"/>
      <c r="AA1892" s="1"/>
      <c r="AB1892" s="10"/>
      <c r="AC1892" s="3"/>
      <c r="AD1892" s="3"/>
      <c r="AE1892" s="3"/>
      <c r="AF1892" s="10"/>
      <c r="AG1892" s="11"/>
      <c r="AH1892" s="10"/>
      <c r="AI1892" s="10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  <c r="EA1892" s="1"/>
      <c r="EB1892" s="1"/>
      <c r="EC1892" s="1"/>
      <c r="ED1892" s="1"/>
      <c r="EE1892" s="1"/>
      <c r="EF1892" s="1"/>
      <c r="EG1892" s="1"/>
      <c r="EH1892" s="1"/>
      <c r="EI1892" s="1"/>
      <c r="EJ1892" s="1"/>
      <c r="EK1892" s="1"/>
      <c r="EL1892" s="1"/>
      <c r="EM1892" s="1"/>
      <c r="EN1892" s="1"/>
      <c r="EO1892" s="1"/>
      <c r="EP1892" s="1"/>
      <c r="EQ1892" s="1"/>
      <c r="ER1892" s="1"/>
      <c r="ES1892" s="1"/>
      <c r="ET1892" s="1"/>
      <c r="EU1892" s="1"/>
      <c r="EV1892" s="1"/>
      <c r="EW1892" s="1"/>
      <c r="EX1892" s="1"/>
      <c r="EY1892" s="1"/>
    </row>
    <row r="1893" spans="1:155" x14ac:dyDescent="0.15">
      <c r="A1893" s="115"/>
      <c r="B1893" s="91"/>
      <c r="C1893" s="92"/>
      <c r="D1893" s="95"/>
      <c r="E1893" s="114"/>
      <c r="F1893" s="94"/>
      <c r="G1893" s="94"/>
      <c r="H1893" s="94"/>
      <c r="I1893" s="94"/>
      <c r="J1893" s="93"/>
      <c r="K1893" s="95"/>
      <c r="L1893" s="96"/>
      <c r="M1893" s="97"/>
      <c r="N1893" s="98"/>
      <c r="O1893" s="98"/>
      <c r="P1893" s="97"/>
      <c r="Q1893" s="94"/>
      <c r="R1893" s="99"/>
      <c r="S1893" s="14"/>
      <c r="T1893" s="100"/>
      <c r="U1893" s="95"/>
      <c r="V1893" s="10"/>
      <c r="W1893" s="10"/>
      <c r="X1893" s="10"/>
      <c r="Y1893" s="27"/>
      <c r="Z1893" s="3"/>
      <c r="AA1893" s="1"/>
      <c r="AB1893" s="10"/>
      <c r="AC1893" s="3"/>
      <c r="AD1893" s="3"/>
      <c r="AE1893" s="3"/>
      <c r="AF1893" s="10"/>
      <c r="AG1893" s="11"/>
      <c r="AH1893" s="10"/>
      <c r="AI1893" s="10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  <c r="EA1893" s="1"/>
      <c r="EB1893" s="1"/>
      <c r="EC1893" s="1"/>
      <c r="ED1893" s="1"/>
      <c r="EE1893" s="1"/>
      <c r="EF1893" s="1"/>
      <c r="EG1893" s="1"/>
      <c r="EH1893" s="1"/>
      <c r="EI1893" s="1"/>
      <c r="EJ1893" s="1"/>
      <c r="EK1893" s="1"/>
      <c r="EL1893" s="1"/>
      <c r="EM1893" s="1"/>
      <c r="EN1893" s="1"/>
      <c r="EO1893" s="1"/>
      <c r="EP1893" s="1"/>
      <c r="EQ1893" s="1"/>
      <c r="ER1893" s="1"/>
      <c r="ES1893" s="1"/>
      <c r="ET1893" s="1"/>
      <c r="EU1893" s="1"/>
      <c r="EV1893" s="1"/>
      <c r="EW1893" s="1"/>
      <c r="EX1893" s="1"/>
      <c r="EY1893" s="1"/>
    </row>
    <row r="1894" spans="1:155" x14ac:dyDescent="0.15">
      <c r="A1894" s="115"/>
      <c r="B1894" s="91"/>
      <c r="C1894" s="92"/>
      <c r="D1894" s="95"/>
      <c r="E1894" s="114"/>
      <c r="F1894" s="94"/>
      <c r="G1894" s="94"/>
      <c r="H1894" s="94"/>
      <c r="I1894" s="94"/>
      <c r="J1894" s="93"/>
      <c r="K1894" s="95"/>
      <c r="L1894" s="96"/>
      <c r="M1894" s="97"/>
      <c r="N1894" s="98"/>
      <c r="O1894" s="98"/>
      <c r="P1894" s="97"/>
      <c r="Q1894" s="94"/>
      <c r="R1894" s="99"/>
      <c r="S1894" s="14"/>
      <c r="T1894" s="100"/>
      <c r="U1894" s="95"/>
      <c r="V1894" s="10"/>
      <c r="W1894" s="10"/>
      <c r="X1894" s="10"/>
      <c r="Y1894" s="27"/>
      <c r="Z1894" s="3"/>
      <c r="AA1894" s="1"/>
      <c r="AB1894" s="10"/>
      <c r="AC1894" s="3"/>
      <c r="AD1894" s="3"/>
      <c r="AE1894" s="3"/>
      <c r="AF1894" s="10"/>
      <c r="AG1894" s="11"/>
      <c r="AH1894" s="10"/>
      <c r="AI1894" s="10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  <c r="EA1894" s="1"/>
      <c r="EB1894" s="1"/>
      <c r="EC1894" s="1"/>
      <c r="ED1894" s="1"/>
      <c r="EE1894" s="1"/>
      <c r="EF1894" s="1"/>
      <c r="EG1894" s="1"/>
      <c r="EH1894" s="1"/>
      <c r="EI1894" s="1"/>
      <c r="EJ1894" s="1"/>
      <c r="EK1894" s="1"/>
      <c r="EL1894" s="1"/>
      <c r="EM1894" s="1"/>
      <c r="EN1894" s="1"/>
      <c r="EO1894" s="1"/>
      <c r="EP1894" s="1"/>
      <c r="EQ1894" s="1"/>
      <c r="ER1894" s="1"/>
      <c r="ES1894" s="1"/>
      <c r="ET1894" s="1"/>
      <c r="EU1894" s="1"/>
      <c r="EV1894" s="1"/>
      <c r="EW1894" s="1"/>
      <c r="EX1894" s="1"/>
      <c r="EY1894" s="1"/>
    </row>
    <row r="1895" spans="1:155" x14ac:dyDescent="0.15">
      <c r="A1895" s="115"/>
      <c r="B1895" s="91"/>
      <c r="C1895" s="92"/>
      <c r="D1895" s="95"/>
      <c r="E1895" s="114"/>
      <c r="F1895" s="94"/>
      <c r="G1895" s="94"/>
      <c r="H1895" s="94"/>
      <c r="I1895" s="94"/>
      <c r="J1895" s="93"/>
      <c r="K1895" s="95"/>
      <c r="L1895" s="96"/>
      <c r="M1895" s="97"/>
      <c r="N1895" s="98"/>
      <c r="O1895" s="98"/>
      <c r="P1895" s="97"/>
      <c r="Q1895" s="94"/>
      <c r="R1895" s="99"/>
      <c r="S1895" s="14"/>
      <c r="T1895" s="100"/>
      <c r="U1895" s="95"/>
      <c r="V1895" s="10"/>
      <c r="W1895" s="10"/>
      <c r="X1895" s="10"/>
      <c r="Y1895" s="27"/>
      <c r="Z1895" s="3"/>
      <c r="AA1895" s="1"/>
      <c r="AB1895" s="10"/>
      <c r="AC1895" s="3"/>
      <c r="AD1895" s="3"/>
      <c r="AE1895" s="3"/>
      <c r="AF1895" s="10"/>
      <c r="AG1895" s="11"/>
      <c r="AH1895" s="10"/>
      <c r="AI1895" s="10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  <c r="EA1895" s="1"/>
      <c r="EB1895" s="1"/>
      <c r="EC1895" s="1"/>
      <c r="ED1895" s="1"/>
      <c r="EE1895" s="1"/>
      <c r="EF1895" s="1"/>
      <c r="EG1895" s="1"/>
      <c r="EH1895" s="1"/>
      <c r="EI1895" s="1"/>
      <c r="EJ1895" s="1"/>
      <c r="EK1895" s="1"/>
      <c r="EL1895" s="1"/>
      <c r="EM1895" s="1"/>
      <c r="EN1895" s="1"/>
      <c r="EO1895" s="1"/>
      <c r="EP1895" s="1"/>
      <c r="EQ1895" s="1"/>
      <c r="ER1895" s="1"/>
      <c r="ES1895" s="1"/>
      <c r="ET1895" s="1"/>
      <c r="EU1895" s="1"/>
      <c r="EV1895" s="1"/>
      <c r="EW1895" s="1"/>
      <c r="EX1895" s="1"/>
      <c r="EY1895" s="1"/>
    </row>
    <row r="1896" spans="1:155" x14ac:dyDescent="0.15">
      <c r="A1896" s="115"/>
      <c r="B1896" s="91"/>
      <c r="C1896" s="92"/>
      <c r="D1896" s="95"/>
      <c r="E1896" s="114"/>
      <c r="F1896" s="94"/>
      <c r="G1896" s="94"/>
      <c r="H1896" s="94"/>
      <c r="I1896" s="94"/>
      <c r="J1896" s="93"/>
      <c r="K1896" s="95"/>
      <c r="L1896" s="96"/>
      <c r="M1896" s="97"/>
      <c r="N1896" s="98"/>
      <c r="O1896" s="98"/>
      <c r="P1896" s="97"/>
      <c r="Q1896" s="94"/>
      <c r="R1896" s="99"/>
      <c r="S1896" s="14"/>
      <c r="T1896" s="100"/>
      <c r="U1896" s="95"/>
      <c r="V1896" s="10"/>
      <c r="W1896" s="10"/>
      <c r="X1896" s="10"/>
      <c r="Y1896" s="27"/>
      <c r="Z1896" s="3"/>
      <c r="AA1896" s="1"/>
      <c r="AB1896" s="10"/>
      <c r="AC1896" s="3"/>
      <c r="AD1896" s="3"/>
      <c r="AE1896" s="3"/>
      <c r="AF1896" s="10"/>
      <c r="AG1896" s="11"/>
      <c r="AH1896" s="10"/>
      <c r="AI1896" s="10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  <c r="EA1896" s="1"/>
      <c r="EB1896" s="1"/>
      <c r="EC1896" s="1"/>
      <c r="ED1896" s="1"/>
      <c r="EE1896" s="1"/>
      <c r="EF1896" s="1"/>
      <c r="EG1896" s="1"/>
      <c r="EH1896" s="1"/>
      <c r="EI1896" s="1"/>
      <c r="EJ1896" s="1"/>
      <c r="EK1896" s="1"/>
      <c r="EL1896" s="1"/>
      <c r="EM1896" s="1"/>
      <c r="EN1896" s="1"/>
      <c r="EO1896" s="1"/>
      <c r="EP1896" s="1"/>
      <c r="EQ1896" s="1"/>
      <c r="ER1896" s="1"/>
      <c r="ES1896" s="1"/>
      <c r="ET1896" s="1"/>
      <c r="EU1896" s="1"/>
      <c r="EV1896" s="1"/>
      <c r="EW1896" s="1"/>
      <c r="EX1896" s="1"/>
      <c r="EY1896" s="1"/>
    </row>
    <row r="1897" spans="1:155" x14ac:dyDescent="0.15">
      <c r="A1897" s="115"/>
      <c r="B1897" s="91"/>
      <c r="C1897" s="92"/>
      <c r="D1897" s="95"/>
      <c r="E1897" s="114"/>
      <c r="F1897" s="94"/>
      <c r="G1897" s="94"/>
      <c r="H1897" s="94"/>
      <c r="I1897" s="94"/>
      <c r="J1897" s="93"/>
      <c r="K1897" s="95"/>
      <c r="L1897" s="96"/>
      <c r="M1897" s="97"/>
      <c r="N1897" s="98"/>
      <c r="O1897" s="98"/>
      <c r="P1897" s="97"/>
      <c r="Q1897" s="94"/>
      <c r="R1897" s="99"/>
      <c r="S1897" s="14"/>
      <c r="T1897" s="100"/>
      <c r="U1897" s="95"/>
      <c r="V1897" s="10"/>
      <c r="W1897" s="10"/>
      <c r="X1897" s="10"/>
      <c r="Y1897" s="27"/>
      <c r="Z1897" s="3"/>
      <c r="AA1897" s="1"/>
      <c r="AB1897" s="10"/>
      <c r="AC1897" s="3"/>
      <c r="AD1897" s="3"/>
      <c r="AE1897" s="3"/>
      <c r="AF1897" s="10"/>
      <c r="AG1897" s="11"/>
      <c r="AH1897" s="10"/>
      <c r="AI1897" s="10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  <c r="EA1897" s="1"/>
      <c r="EB1897" s="1"/>
      <c r="EC1897" s="1"/>
      <c r="ED1897" s="1"/>
      <c r="EE1897" s="1"/>
      <c r="EF1897" s="1"/>
      <c r="EG1897" s="1"/>
      <c r="EH1897" s="1"/>
      <c r="EI1897" s="1"/>
      <c r="EJ1897" s="1"/>
      <c r="EK1897" s="1"/>
      <c r="EL1897" s="1"/>
      <c r="EM1897" s="1"/>
      <c r="EN1897" s="1"/>
      <c r="EO1897" s="1"/>
      <c r="EP1897" s="1"/>
      <c r="EQ1897" s="1"/>
      <c r="ER1897" s="1"/>
      <c r="ES1897" s="1"/>
      <c r="ET1897" s="1"/>
      <c r="EU1897" s="1"/>
      <c r="EV1897" s="1"/>
      <c r="EW1897" s="1"/>
      <c r="EX1897" s="1"/>
      <c r="EY1897" s="1"/>
    </row>
    <row r="1898" spans="1:155" x14ac:dyDescent="0.15">
      <c r="A1898" s="115"/>
      <c r="B1898" s="91"/>
      <c r="C1898" s="92"/>
      <c r="D1898" s="95"/>
      <c r="E1898" s="114"/>
      <c r="F1898" s="94"/>
      <c r="G1898" s="94"/>
      <c r="H1898" s="94"/>
      <c r="I1898" s="94"/>
      <c r="J1898" s="93"/>
      <c r="K1898" s="95"/>
      <c r="L1898" s="96"/>
      <c r="M1898" s="97"/>
      <c r="N1898" s="98"/>
      <c r="O1898" s="98"/>
      <c r="P1898" s="97"/>
      <c r="Q1898" s="94"/>
      <c r="R1898" s="99"/>
      <c r="S1898" s="14"/>
      <c r="T1898" s="100"/>
      <c r="U1898" s="95"/>
      <c r="V1898" s="10"/>
      <c r="W1898" s="10"/>
      <c r="X1898" s="10"/>
      <c r="Y1898" s="27"/>
      <c r="Z1898" s="3"/>
      <c r="AA1898" s="1"/>
      <c r="AB1898" s="10"/>
      <c r="AC1898" s="3"/>
      <c r="AD1898" s="3"/>
      <c r="AE1898" s="3"/>
      <c r="AF1898" s="10"/>
      <c r="AG1898" s="11"/>
      <c r="AH1898" s="10"/>
      <c r="AI1898" s="10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  <c r="EA1898" s="1"/>
      <c r="EB1898" s="1"/>
      <c r="EC1898" s="1"/>
      <c r="ED1898" s="1"/>
      <c r="EE1898" s="1"/>
      <c r="EF1898" s="1"/>
      <c r="EG1898" s="1"/>
      <c r="EH1898" s="1"/>
      <c r="EI1898" s="1"/>
      <c r="EJ1898" s="1"/>
      <c r="EK1898" s="1"/>
      <c r="EL1898" s="1"/>
      <c r="EM1898" s="1"/>
      <c r="EN1898" s="1"/>
      <c r="EO1898" s="1"/>
      <c r="EP1898" s="1"/>
      <c r="EQ1898" s="1"/>
      <c r="ER1898" s="1"/>
      <c r="ES1898" s="1"/>
      <c r="ET1898" s="1"/>
      <c r="EU1898" s="1"/>
      <c r="EV1898" s="1"/>
      <c r="EW1898" s="1"/>
      <c r="EX1898" s="1"/>
      <c r="EY1898" s="1"/>
    </row>
    <row r="1899" spans="1:155" x14ac:dyDescent="0.15">
      <c r="A1899" s="115"/>
      <c r="B1899" s="91"/>
      <c r="C1899" s="92"/>
      <c r="D1899" s="95"/>
      <c r="E1899" s="114"/>
      <c r="F1899" s="94"/>
      <c r="G1899" s="94"/>
      <c r="H1899" s="94"/>
      <c r="I1899" s="94"/>
      <c r="J1899" s="93"/>
      <c r="K1899" s="95"/>
      <c r="L1899" s="96"/>
      <c r="M1899" s="97"/>
      <c r="N1899" s="98"/>
      <c r="O1899" s="98"/>
      <c r="P1899" s="97"/>
      <c r="Q1899" s="94"/>
      <c r="R1899" s="99"/>
      <c r="S1899" s="14"/>
      <c r="T1899" s="100"/>
      <c r="U1899" s="95"/>
      <c r="V1899" s="10"/>
      <c r="W1899" s="10"/>
      <c r="X1899" s="10"/>
      <c r="Y1899" s="27"/>
      <c r="Z1899" s="3"/>
      <c r="AA1899" s="1"/>
      <c r="AB1899" s="10"/>
      <c r="AC1899" s="3"/>
      <c r="AD1899" s="3"/>
      <c r="AE1899" s="3"/>
      <c r="AF1899" s="10"/>
      <c r="AG1899" s="11"/>
      <c r="AH1899" s="10"/>
      <c r="AI1899" s="10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  <c r="EA1899" s="1"/>
      <c r="EB1899" s="1"/>
      <c r="EC1899" s="1"/>
      <c r="ED1899" s="1"/>
      <c r="EE1899" s="1"/>
      <c r="EF1899" s="1"/>
      <c r="EG1899" s="1"/>
      <c r="EH1899" s="1"/>
      <c r="EI1899" s="1"/>
      <c r="EJ1899" s="1"/>
      <c r="EK1899" s="1"/>
      <c r="EL1899" s="1"/>
      <c r="EM1899" s="1"/>
      <c r="EN1899" s="1"/>
      <c r="EO1899" s="1"/>
      <c r="EP1899" s="1"/>
      <c r="EQ1899" s="1"/>
      <c r="ER1899" s="1"/>
      <c r="ES1899" s="1"/>
      <c r="ET1899" s="1"/>
      <c r="EU1899" s="1"/>
      <c r="EV1899" s="1"/>
      <c r="EW1899" s="1"/>
      <c r="EX1899" s="1"/>
      <c r="EY1899" s="1"/>
    </row>
    <row r="1900" spans="1:155" x14ac:dyDescent="0.15">
      <c r="A1900" s="115"/>
      <c r="B1900" s="91"/>
      <c r="C1900" s="92"/>
      <c r="D1900" s="95"/>
      <c r="E1900" s="114"/>
      <c r="F1900" s="94"/>
      <c r="G1900" s="94"/>
      <c r="H1900" s="94"/>
      <c r="I1900" s="94"/>
      <c r="J1900" s="93"/>
      <c r="K1900" s="95"/>
      <c r="L1900" s="96"/>
      <c r="M1900" s="97"/>
      <c r="N1900" s="98"/>
      <c r="O1900" s="98"/>
      <c r="P1900" s="97"/>
      <c r="Q1900" s="94"/>
      <c r="R1900" s="99"/>
      <c r="S1900" s="14"/>
      <c r="T1900" s="100"/>
      <c r="U1900" s="95"/>
      <c r="V1900" s="10"/>
      <c r="W1900" s="10"/>
      <c r="X1900" s="10"/>
      <c r="Y1900" s="27"/>
      <c r="Z1900" s="3"/>
      <c r="AA1900" s="1"/>
      <c r="AB1900" s="10"/>
      <c r="AC1900" s="3"/>
      <c r="AD1900" s="3"/>
      <c r="AE1900" s="3"/>
      <c r="AF1900" s="10"/>
      <c r="AG1900" s="11"/>
      <c r="AH1900" s="10"/>
      <c r="AI1900" s="10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  <c r="EA1900" s="1"/>
      <c r="EB1900" s="1"/>
      <c r="EC1900" s="1"/>
      <c r="ED1900" s="1"/>
      <c r="EE1900" s="1"/>
      <c r="EF1900" s="1"/>
      <c r="EG1900" s="1"/>
      <c r="EH1900" s="1"/>
      <c r="EI1900" s="1"/>
      <c r="EJ1900" s="1"/>
      <c r="EK1900" s="1"/>
      <c r="EL1900" s="1"/>
      <c r="EM1900" s="1"/>
      <c r="EN1900" s="1"/>
      <c r="EO1900" s="1"/>
      <c r="EP1900" s="1"/>
      <c r="EQ1900" s="1"/>
      <c r="ER1900" s="1"/>
      <c r="ES1900" s="1"/>
      <c r="ET1900" s="1"/>
      <c r="EU1900" s="1"/>
      <c r="EV1900" s="1"/>
      <c r="EW1900" s="1"/>
      <c r="EX1900" s="1"/>
      <c r="EY1900" s="1"/>
    </row>
    <row r="1901" spans="1:155" x14ac:dyDescent="0.15">
      <c r="A1901" s="115"/>
      <c r="B1901" s="91"/>
      <c r="C1901" s="92"/>
      <c r="D1901" s="95"/>
      <c r="E1901" s="114"/>
      <c r="F1901" s="94"/>
      <c r="G1901" s="94"/>
      <c r="H1901" s="94"/>
      <c r="I1901" s="94"/>
      <c r="J1901" s="93"/>
      <c r="K1901" s="95"/>
      <c r="L1901" s="96"/>
      <c r="M1901" s="97"/>
      <c r="N1901" s="98"/>
      <c r="O1901" s="98"/>
      <c r="P1901" s="97"/>
      <c r="Q1901" s="94"/>
      <c r="R1901" s="99"/>
      <c r="S1901" s="14"/>
      <c r="T1901" s="100"/>
      <c r="U1901" s="95"/>
      <c r="V1901" s="10"/>
      <c r="W1901" s="10"/>
      <c r="X1901" s="10"/>
      <c r="Y1901" s="27"/>
      <c r="Z1901" s="3"/>
      <c r="AA1901" s="1"/>
      <c r="AB1901" s="10"/>
      <c r="AC1901" s="3"/>
      <c r="AD1901" s="3"/>
      <c r="AE1901" s="3"/>
      <c r="AF1901" s="10"/>
      <c r="AG1901" s="11"/>
      <c r="AH1901" s="10"/>
      <c r="AI1901" s="10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  <c r="EA1901" s="1"/>
      <c r="EB1901" s="1"/>
      <c r="EC1901" s="1"/>
      <c r="ED1901" s="1"/>
      <c r="EE1901" s="1"/>
      <c r="EF1901" s="1"/>
      <c r="EG1901" s="1"/>
      <c r="EH1901" s="1"/>
      <c r="EI1901" s="1"/>
      <c r="EJ1901" s="1"/>
      <c r="EK1901" s="1"/>
      <c r="EL1901" s="1"/>
      <c r="EM1901" s="1"/>
      <c r="EN1901" s="1"/>
      <c r="EO1901" s="1"/>
      <c r="EP1901" s="1"/>
      <c r="EQ1901" s="1"/>
      <c r="ER1901" s="1"/>
      <c r="ES1901" s="1"/>
      <c r="ET1901" s="1"/>
      <c r="EU1901" s="1"/>
      <c r="EV1901" s="1"/>
      <c r="EW1901" s="1"/>
      <c r="EX1901" s="1"/>
      <c r="EY1901" s="1"/>
    </row>
    <row r="1902" spans="1:155" x14ac:dyDescent="0.15">
      <c r="A1902" s="115"/>
      <c r="B1902" s="91"/>
      <c r="C1902" s="92"/>
      <c r="D1902" s="95"/>
      <c r="E1902" s="114"/>
      <c r="F1902" s="94"/>
      <c r="G1902" s="94"/>
      <c r="H1902" s="94"/>
      <c r="I1902" s="94"/>
      <c r="J1902" s="93"/>
      <c r="K1902" s="95"/>
      <c r="L1902" s="96"/>
      <c r="M1902" s="97"/>
      <c r="N1902" s="98"/>
      <c r="O1902" s="98"/>
      <c r="P1902" s="97"/>
      <c r="Q1902" s="94"/>
      <c r="R1902" s="99"/>
      <c r="S1902" s="14"/>
      <c r="T1902" s="100"/>
      <c r="U1902" s="95"/>
      <c r="V1902" s="10"/>
      <c r="W1902" s="10"/>
      <c r="X1902" s="10"/>
      <c r="Y1902" s="27"/>
      <c r="Z1902" s="3"/>
      <c r="AA1902" s="1"/>
      <c r="AB1902" s="10"/>
      <c r="AC1902" s="3"/>
      <c r="AD1902" s="3"/>
      <c r="AE1902" s="3"/>
      <c r="AF1902" s="10"/>
      <c r="AG1902" s="11"/>
      <c r="AH1902" s="10"/>
      <c r="AI1902" s="10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  <c r="EA1902" s="1"/>
      <c r="EB1902" s="1"/>
      <c r="EC1902" s="1"/>
      <c r="ED1902" s="1"/>
      <c r="EE1902" s="1"/>
      <c r="EF1902" s="1"/>
      <c r="EG1902" s="1"/>
      <c r="EH1902" s="1"/>
      <c r="EI1902" s="1"/>
      <c r="EJ1902" s="1"/>
      <c r="EK1902" s="1"/>
      <c r="EL1902" s="1"/>
      <c r="EM1902" s="1"/>
      <c r="EN1902" s="1"/>
      <c r="EO1902" s="1"/>
      <c r="EP1902" s="1"/>
      <c r="EQ1902" s="1"/>
      <c r="ER1902" s="1"/>
      <c r="ES1902" s="1"/>
      <c r="ET1902" s="1"/>
      <c r="EU1902" s="1"/>
      <c r="EV1902" s="1"/>
      <c r="EW1902" s="1"/>
      <c r="EX1902" s="1"/>
      <c r="EY1902" s="1"/>
    </row>
    <row r="1903" spans="1:155" x14ac:dyDescent="0.15">
      <c r="A1903" s="115"/>
      <c r="B1903" s="91"/>
      <c r="C1903" s="92"/>
      <c r="D1903" s="95"/>
      <c r="E1903" s="114"/>
      <c r="F1903" s="94"/>
      <c r="G1903" s="94"/>
      <c r="H1903" s="94"/>
      <c r="I1903" s="94"/>
      <c r="J1903" s="93"/>
      <c r="K1903" s="95"/>
      <c r="L1903" s="96"/>
      <c r="M1903" s="97"/>
      <c r="N1903" s="98"/>
      <c r="O1903" s="98"/>
      <c r="P1903" s="97"/>
      <c r="Q1903" s="94"/>
      <c r="R1903" s="99"/>
      <c r="S1903" s="14"/>
      <c r="T1903" s="100"/>
      <c r="U1903" s="95"/>
      <c r="V1903" s="10"/>
      <c r="W1903" s="10"/>
      <c r="X1903" s="10"/>
      <c r="Y1903" s="27"/>
      <c r="Z1903" s="3"/>
      <c r="AA1903" s="1"/>
      <c r="AB1903" s="10"/>
      <c r="AC1903" s="3"/>
      <c r="AD1903" s="3"/>
      <c r="AE1903" s="3"/>
      <c r="AF1903" s="10"/>
      <c r="AG1903" s="11"/>
      <c r="AH1903" s="10"/>
      <c r="AI1903" s="10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  <c r="EA1903" s="1"/>
      <c r="EB1903" s="1"/>
      <c r="EC1903" s="1"/>
      <c r="ED1903" s="1"/>
      <c r="EE1903" s="1"/>
      <c r="EF1903" s="1"/>
      <c r="EG1903" s="1"/>
      <c r="EH1903" s="1"/>
      <c r="EI1903" s="1"/>
      <c r="EJ1903" s="1"/>
      <c r="EK1903" s="1"/>
      <c r="EL1903" s="1"/>
      <c r="EM1903" s="1"/>
      <c r="EN1903" s="1"/>
      <c r="EO1903" s="1"/>
      <c r="EP1903" s="1"/>
      <c r="EQ1903" s="1"/>
      <c r="ER1903" s="1"/>
      <c r="ES1903" s="1"/>
      <c r="ET1903" s="1"/>
      <c r="EU1903" s="1"/>
      <c r="EV1903" s="1"/>
      <c r="EW1903" s="1"/>
      <c r="EX1903" s="1"/>
      <c r="EY1903" s="1"/>
    </row>
    <row r="1904" spans="1:155" x14ac:dyDescent="0.15">
      <c r="A1904" s="115"/>
      <c r="B1904" s="91"/>
      <c r="C1904" s="92"/>
      <c r="D1904" s="95"/>
      <c r="E1904" s="114"/>
      <c r="F1904" s="94"/>
      <c r="G1904" s="94"/>
      <c r="H1904" s="94"/>
      <c r="I1904" s="94"/>
      <c r="J1904" s="93"/>
      <c r="K1904" s="95"/>
      <c r="L1904" s="96"/>
      <c r="M1904" s="97"/>
      <c r="N1904" s="98"/>
      <c r="O1904" s="98"/>
      <c r="P1904" s="97"/>
      <c r="Q1904" s="94"/>
      <c r="R1904" s="99"/>
      <c r="S1904" s="14"/>
      <c r="T1904" s="100"/>
      <c r="U1904" s="95"/>
      <c r="V1904" s="10"/>
      <c r="W1904" s="10"/>
      <c r="X1904" s="10"/>
      <c r="Y1904" s="27"/>
      <c r="Z1904" s="3"/>
      <c r="AA1904" s="1"/>
      <c r="AB1904" s="10"/>
      <c r="AC1904" s="3"/>
      <c r="AD1904" s="3"/>
      <c r="AE1904" s="3"/>
      <c r="AF1904" s="10"/>
      <c r="AG1904" s="11"/>
      <c r="AH1904" s="10"/>
      <c r="AI1904" s="10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  <c r="EA1904" s="1"/>
      <c r="EB1904" s="1"/>
      <c r="EC1904" s="1"/>
      <c r="ED1904" s="1"/>
      <c r="EE1904" s="1"/>
      <c r="EF1904" s="1"/>
      <c r="EG1904" s="1"/>
      <c r="EH1904" s="1"/>
      <c r="EI1904" s="1"/>
      <c r="EJ1904" s="1"/>
      <c r="EK1904" s="1"/>
      <c r="EL1904" s="1"/>
      <c r="EM1904" s="1"/>
      <c r="EN1904" s="1"/>
      <c r="EO1904" s="1"/>
      <c r="EP1904" s="1"/>
      <c r="EQ1904" s="1"/>
      <c r="ER1904" s="1"/>
      <c r="ES1904" s="1"/>
      <c r="ET1904" s="1"/>
      <c r="EU1904" s="1"/>
      <c r="EV1904" s="1"/>
      <c r="EW1904" s="1"/>
      <c r="EX1904" s="1"/>
      <c r="EY1904" s="1"/>
    </row>
    <row r="1905" spans="1:155" x14ac:dyDescent="0.15">
      <c r="A1905" s="115"/>
      <c r="B1905" s="91"/>
      <c r="C1905" s="92"/>
      <c r="D1905" s="95"/>
      <c r="E1905" s="114"/>
      <c r="F1905" s="94"/>
      <c r="G1905" s="94"/>
      <c r="H1905" s="94"/>
      <c r="I1905" s="94"/>
      <c r="J1905" s="93"/>
      <c r="K1905" s="95"/>
      <c r="L1905" s="96"/>
      <c r="M1905" s="97"/>
      <c r="N1905" s="98"/>
      <c r="O1905" s="98"/>
      <c r="P1905" s="97"/>
      <c r="Q1905" s="94"/>
      <c r="R1905" s="99"/>
      <c r="S1905" s="14"/>
      <c r="T1905" s="100"/>
      <c r="U1905" s="95"/>
      <c r="V1905" s="10"/>
      <c r="W1905" s="10"/>
      <c r="X1905" s="10"/>
      <c r="Y1905" s="27"/>
      <c r="Z1905" s="3"/>
      <c r="AA1905" s="1"/>
      <c r="AB1905" s="10"/>
      <c r="AC1905" s="3"/>
      <c r="AD1905" s="3"/>
      <c r="AE1905" s="3"/>
      <c r="AF1905" s="10"/>
      <c r="AG1905" s="11"/>
      <c r="AH1905" s="10"/>
      <c r="AI1905" s="10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  <c r="EA1905" s="1"/>
      <c r="EB1905" s="1"/>
      <c r="EC1905" s="1"/>
      <c r="ED1905" s="1"/>
      <c r="EE1905" s="1"/>
      <c r="EF1905" s="1"/>
      <c r="EG1905" s="1"/>
      <c r="EH1905" s="1"/>
      <c r="EI1905" s="1"/>
      <c r="EJ1905" s="1"/>
      <c r="EK1905" s="1"/>
      <c r="EL1905" s="1"/>
      <c r="EM1905" s="1"/>
      <c r="EN1905" s="1"/>
      <c r="EO1905" s="1"/>
      <c r="EP1905" s="1"/>
      <c r="EQ1905" s="1"/>
      <c r="ER1905" s="1"/>
      <c r="ES1905" s="1"/>
      <c r="ET1905" s="1"/>
      <c r="EU1905" s="1"/>
      <c r="EV1905" s="1"/>
      <c r="EW1905" s="1"/>
      <c r="EX1905" s="1"/>
      <c r="EY1905" s="1"/>
    </row>
    <row r="1906" spans="1:155" x14ac:dyDescent="0.15">
      <c r="A1906" s="115"/>
      <c r="B1906" s="91"/>
      <c r="C1906" s="92"/>
      <c r="D1906" s="95"/>
      <c r="E1906" s="114"/>
      <c r="F1906" s="94"/>
      <c r="G1906" s="94"/>
      <c r="H1906" s="94"/>
      <c r="I1906" s="94"/>
      <c r="J1906" s="93"/>
      <c r="K1906" s="95"/>
      <c r="L1906" s="96"/>
      <c r="M1906" s="97"/>
      <c r="N1906" s="98"/>
      <c r="O1906" s="98"/>
      <c r="P1906" s="97"/>
      <c r="Q1906" s="94"/>
      <c r="R1906" s="99"/>
      <c r="S1906" s="14"/>
      <c r="T1906" s="100"/>
      <c r="U1906" s="95"/>
      <c r="V1906" s="10"/>
      <c r="W1906" s="10"/>
      <c r="X1906" s="10"/>
      <c r="Y1906" s="27"/>
      <c r="Z1906" s="3"/>
      <c r="AA1906" s="1"/>
      <c r="AB1906" s="10"/>
      <c r="AC1906" s="3"/>
      <c r="AD1906" s="3"/>
      <c r="AE1906" s="3"/>
      <c r="AF1906" s="10"/>
      <c r="AG1906" s="11"/>
      <c r="AH1906" s="10"/>
      <c r="AI1906" s="10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  <c r="EA1906" s="1"/>
      <c r="EB1906" s="1"/>
      <c r="EC1906" s="1"/>
      <c r="ED1906" s="1"/>
      <c r="EE1906" s="1"/>
      <c r="EF1906" s="1"/>
      <c r="EG1906" s="1"/>
      <c r="EH1906" s="1"/>
      <c r="EI1906" s="1"/>
      <c r="EJ1906" s="1"/>
      <c r="EK1906" s="1"/>
      <c r="EL1906" s="1"/>
      <c r="EM1906" s="1"/>
      <c r="EN1906" s="1"/>
      <c r="EO1906" s="1"/>
      <c r="EP1906" s="1"/>
      <c r="EQ1906" s="1"/>
      <c r="ER1906" s="1"/>
      <c r="ES1906" s="1"/>
      <c r="ET1906" s="1"/>
      <c r="EU1906" s="1"/>
      <c r="EV1906" s="1"/>
      <c r="EW1906" s="1"/>
      <c r="EX1906" s="1"/>
      <c r="EY1906" s="1"/>
    </row>
    <row r="1907" spans="1:155" x14ac:dyDescent="0.15">
      <c r="A1907" s="115"/>
      <c r="B1907" s="91"/>
      <c r="C1907" s="92"/>
      <c r="D1907" s="95"/>
      <c r="E1907" s="114"/>
      <c r="F1907" s="94"/>
      <c r="G1907" s="94"/>
      <c r="H1907" s="94"/>
      <c r="I1907" s="94"/>
      <c r="J1907" s="93"/>
      <c r="K1907" s="95"/>
      <c r="L1907" s="96"/>
      <c r="M1907" s="97"/>
      <c r="N1907" s="98"/>
      <c r="O1907" s="98"/>
      <c r="P1907" s="97"/>
      <c r="Q1907" s="94"/>
      <c r="R1907" s="99"/>
      <c r="S1907" s="14"/>
      <c r="T1907" s="100"/>
      <c r="U1907" s="95"/>
      <c r="V1907" s="10"/>
      <c r="W1907" s="10"/>
      <c r="X1907" s="10"/>
      <c r="Y1907" s="27"/>
      <c r="Z1907" s="3"/>
      <c r="AA1907" s="1"/>
      <c r="AB1907" s="10"/>
      <c r="AC1907" s="3"/>
      <c r="AD1907" s="3"/>
      <c r="AE1907" s="3"/>
      <c r="AF1907" s="10"/>
      <c r="AG1907" s="11"/>
      <c r="AH1907" s="10"/>
      <c r="AI1907" s="10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  <c r="EA1907" s="1"/>
      <c r="EB1907" s="1"/>
      <c r="EC1907" s="1"/>
      <c r="ED1907" s="1"/>
      <c r="EE1907" s="1"/>
      <c r="EF1907" s="1"/>
      <c r="EG1907" s="1"/>
      <c r="EH1907" s="1"/>
      <c r="EI1907" s="1"/>
      <c r="EJ1907" s="1"/>
      <c r="EK1907" s="1"/>
      <c r="EL1907" s="1"/>
      <c r="EM1907" s="1"/>
      <c r="EN1907" s="1"/>
      <c r="EO1907" s="1"/>
      <c r="EP1907" s="1"/>
      <c r="EQ1907" s="1"/>
      <c r="ER1907" s="1"/>
      <c r="ES1907" s="1"/>
      <c r="ET1907" s="1"/>
      <c r="EU1907" s="1"/>
      <c r="EV1907" s="1"/>
      <c r="EW1907" s="1"/>
      <c r="EX1907" s="1"/>
      <c r="EY1907" s="1"/>
    </row>
    <row r="1908" spans="1:155" x14ac:dyDescent="0.15">
      <c r="A1908" s="115"/>
      <c r="B1908" s="91"/>
      <c r="C1908" s="92"/>
      <c r="D1908" s="95"/>
      <c r="E1908" s="114"/>
      <c r="F1908" s="94"/>
      <c r="G1908" s="94"/>
      <c r="H1908" s="94"/>
      <c r="I1908" s="94"/>
      <c r="J1908" s="93"/>
      <c r="K1908" s="95"/>
      <c r="L1908" s="96"/>
      <c r="M1908" s="97"/>
      <c r="N1908" s="98"/>
      <c r="O1908" s="98"/>
      <c r="P1908" s="97"/>
      <c r="Q1908" s="94"/>
      <c r="R1908" s="99"/>
      <c r="S1908" s="14"/>
      <c r="T1908" s="100"/>
      <c r="U1908" s="95"/>
      <c r="V1908" s="10"/>
      <c r="W1908" s="10"/>
      <c r="X1908" s="10"/>
      <c r="Y1908" s="27"/>
      <c r="Z1908" s="3"/>
      <c r="AA1908" s="1"/>
      <c r="AB1908" s="10"/>
      <c r="AC1908" s="3"/>
      <c r="AD1908" s="3"/>
      <c r="AE1908" s="3"/>
      <c r="AF1908" s="10"/>
      <c r="AG1908" s="11"/>
      <c r="AH1908" s="10"/>
      <c r="AI1908" s="10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  <c r="EA1908" s="1"/>
      <c r="EB1908" s="1"/>
      <c r="EC1908" s="1"/>
      <c r="ED1908" s="1"/>
      <c r="EE1908" s="1"/>
      <c r="EF1908" s="1"/>
      <c r="EG1908" s="1"/>
      <c r="EH1908" s="1"/>
      <c r="EI1908" s="1"/>
      <c r="EJ1908" s="1"/>
      <c r="EK1908" s="1"/>
      <c r="EL1908" s="1"/>
      <c r="EM1908" s="1"/>
      <c r="EN1908" s="1"/>
      <c r="EO1908" s="1"/>
      <c r="EP1908" s="1"/>
      <c r="EQ1908" s="1"/>
      <c r="ER1908" s="1"/>
      <c r="ES1908" s="1"/>
      <c r="ET1908" s="1"/>
      <c r="EU1908" s="1"/>
      <c r="EV1908" s="1"/>
      <c r="EW1908" s="1"/>
      <c r="EX1908" s="1"/>
      <c r="EY1908" s="1"/>
    </row>
    <row r="1909" spans="1:155" x14ac:dyDescent="0.15">
      <c r="A1909" s="115"/>
      <c r="B1909" s="91"/>
      <c r="C1909" s="92"/>
      <c r="D1909" s="95"/>
      <c r="E1909" s="114"/>
      <c r="F1909" s="94"/>
      <c r="G1909" s="94"/>
      <c r="H1909" s="94"/>
      <c r="I1909" s="94"/>
      <c r="J1909" s="93"/>
      <c r="K1909" s="95"/>
      <c r="L1909" s="96"/>
      <c r="M1909" s="97"/>
      <c r="N1909" s="98"/>
      <c r="O1909" s="98"/>
      <c r="P1909" s="97"/>
      <c r="Q1909" s="94"/>
      <c r="R1909" s="99"/>
      <c r="S1909" s="14"/>
      <c r="T1909" s="100"/>
      <c r="U1909" s="95"/>
      <c r="V1909" s="10"/>
      <c r="W1909" s="10"/>
      <c r="X1909" s="10"/>
      <c r="Y1909" s="27"/>
      <c r="Z1909" s="3"/>
      <c r="AA1909" s="1"/>
      <c r="AB1909" s="10"/>
      <c r="AC1909" s="3"/>
      <c r="AD1909" s="3"/>
      <c r="AE1909" s="3"/>
      <c r="AF1909" s="10"/>
      <c r="AG1909" s="11"/>
      <c r="AH1909" s="10"/>
      <c r="AI1909" s="10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  <c r="EA1909" s="1"/>
      <c r="EB1909" s="1"/>
      <c r="EC1909" s="1"/>
      <c r="ED1909" s="1"/>
      <c r="EE1909" s="1"/>
      <c r="EF1909" s="1"/>
      <c r="EG1909" s="1"/>
      <c r="EH1909" s="1"/>
      <c r="EI1909" s="1"/>
      <c r="EJ1909" s="1"/>
      <c r="EK1909" s="1"/>
      <c r="EL1909" s="1"/>
      <c r="EM1909" s="1"/>
      <c r="EN1909" s="1"/>
      <c r="EO1909" s="1"/>
      <c r="EP1909" s="1"/>
      <c r="EQ1909" s="1"/>
      <c r="ER1909" s="1"/>
      <c r="ES1909" s="1"/>
      <c r="ET1909" s="1"/>
      <c r="EU1909" s="1"/>
      <c r="EV1909" s="1"/>
      <c r="EW1909" s="1"/>
      <c r="EX1909" s="1"/>
      <c r="EY1909" s="1"/>
    </row>
    <row r="1910" spans="1:155" x14ac:dyDescent="0.15">
      <c r="A1910" s="115"/>
      <c r="B1910" s="91"/>
      <c r="C1910" s="92"/>
      <c r="D1910" s="95"/>
      <c r="E1910" s="114"/>
      <c r="F1910" s="94"/>
      <c r="G1910" s="94"/>
      <c r="H1910" s="94"/>
      <c r="I1910" s="94"/>
      <c r="J1910" s="93"/>
      <c r="K1910" s="95"/>
      <c r="L1910" s="96"/>
      <c r="M1910" s="97"/>
      <c r="N1910" s="98"/>
      <c r="O1910" s="98"/>
      <c r="P1910" s="97"/>
      <c r="Q1910" s="94"/>
      <c r="R1910" s="99"/>
      <c r="S1910" s="14"/>
      <c r="T1910" s="100"/>
      <c r="U1910" s="95"/>
      <c r="V1910" s="10"/>
      <c r="W1910" s="10"/>
      <c r="X1910" s="10"/>
      <c r="Y1910" s="27"/>
      <c r="Z1910" s="3"/>
      <c r="AA1910" s="1"/>
      <c r="AB1910" s="10"/>
      <c r="AC1910" s="3"/>
      <c r="AD1910" s="3"/>
      <c r="AE1910" s="3"/>
      <c r="AF1910" s="10"/>
      <c r="AG1910" s="11"/>
      <c r="AH1910" s="10"/>
      <c r="AI1910" s="10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  <c r="EA1910" s="1"/>
      <c r="EB1910" s="1"/>
      <c r="EC1910" s="1"/>
      <c r="ED1910" s="1"/>
      <c r="EE1910" s="1"/>
      <c r="EF1910" s="1"/>
      <c r="EG1910" s="1"/>
      <c r="EH1910" s="1"/>
      <c r="EI1910" s="1"/>
      <c r="EJ1910" s="1"/>
      <c r="EK1910" s="1"/>
      <c r="EL1910" s="1"/>
      <c r="EM1910" s="1"/>
      <c r="EN1910" s="1"/>
      <c r="EO1910" s="1"/>
      <c r="EP1910" s="1"/>
      <c r="EQ1910" s="1"/>
      <c r="ER1910" s="1"/>
      <c r="ES1910" s="1"/>
      <c r="ET1910" s="1"/>
      <c r="EU1910" s="1"/>
      <c r="EV1910" s="1"/>
      <c r="EW1910" s="1"/>
      <c r="EX1910" s="1"/>
      <c r="EY1910" s="1"/>
    </row>
    <row r="1911" spans="1:155" x14ac:dyDescent="0.15">
      <c r="A1911" s="115"/>
      <c r="B1911" s="91"/>
      <c r="C1911" s="92"/>
      <c r="D1911" s="95"/>
      <c r="E1911" s="114"/>
      <c r="F1911" s="94"/>
      <c r="G1911" s="94"/>
      <c r="H1911" s="94"/>
      <c r="I1911" s="94"/>
      <c r="J1911" s="93"/>
      <c r="K1911" s="95"/>
      <c r="L1911" s="96"/>
      <c r="M1911" s="97"/>
      <c r="N1911" s="98"/>
      <c r="O1911" s="98"/>
      <c r="P1911" s="97"/>
      <c r="Q1911" s="94"/>
      <c r="R1911" s="99"/>
      <c r="S1911" s="14"/>
      <c r="T1911" s="100"/>
      <c r="U1911" s="95"/>
      <c r="V1911" s="10"/>
      <c r="W1911" s="10"/>
      <c r="X1911" s="10"/>
      <c r="Y1911" s="27"/>
      <c r="Z1911" s="3"/>
      <c r="AA1911" s="1"/>
      <c r="AB1911" s="10"/>
      <c r="AC1911" s="3"/>
      <c r="AD1911" s="3"/>
      <c r="AE1911" s="3"/>
      <c r="AF1911" s="10"/>
      <c r="AG1911" s="11"/>
      <c r="AH1911" s="10"/>
      <c r="AI1911" s="10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  <c r="EA1911" s="1"/>
      <c r="EB1911" s="1"/>
      <c r="EC1911" s="1"/>
      <c r="ED1911" s="1"/>
      <c r="EE1911" s="1"/>
      <c r="EF1911" s="1"/>
      <c r="EG1911" s="1"/>
      <c r="EH1911" s="1"/>
      <c r="EI1911" s="1"/>
      <c r="EJ1911" s="1"/>
      <c r="EK1911" s="1"/>
      <c r="EL1911" s="1"/>
      <c r="EM1911" s="1"/>
      <c r="EN1911" s="1"/>
      <c r="EO1911" s="1"/>
      <c r="EP1911" s="1"/>
      <c r="EQ1911" s="1"/>
      <c r="ER1911" s="1"/>
      <c r="ES1911" s="1"/>
      <c r="ET1911" s="1"/>
      <c r="EU1911" s="1"/>
      <c r="EV1911" s="1"/>
      <c r="EW1911" s="1"/>
      <c r="EX1911" s="1"/>
      <c r="EY1911" s="1"/>
    </row>
    <row r="1912" spans="1:155" x14ac:dyDescent="0.15">
      <c r="A1912" s="115"/>
      <c r="B1912" s="91"/>
      <c r="C1912" s="92"/>
      <c r="D1912" s="95"/>
      <c r="E1912" s="114"/>
      <c r="F1912" s="94"/>
      <c r="G1912" s="94"/>
      <c r="H1912" s="94"/>
      <c r="I1912" s="94"/>
      <c r="J1912" s="93"/>
      <c r="K1912" s="95"/>
      <c r="L1912" s="96"/>
      <c r="M1912" s="97"/>
      <c r="N1912" s="98"/>
      <c r="O1912" s="98"/>
      <c r="P1912" s="97"/>
      <c r="Q1912" s="94"/>
      <c r="R1912" s="99"/>
      <c r="S1912" s="14"/>
      <c r="T1912" s="100"/>
      <c r="U1912" s="95"/>
      <c r="V1912" s="10"/>
      <c r="W1912" s="10"/>
      <c r="X1912" s="10"/>
      <c r="Y1912" s="27"/>
      <c r="Z1912" s="3"/>
      <c r="AA1912" s="1"/>
      <c r="AB1912" s="10"/>
      <c r="AC1912" s="3"/>
      <c r="AD1912" s="3"/>
      <c r="AE1912" s="3"/>
      <c r="AF1912" s="10"/>
      <c r="AG1912" s="11"/>
      <c r="AH1912" s="10"/>
      <c r="AI1912" s="10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  <c r="EA1912" s="1"/>
      <c r="EB1912" s="1"/>
      <c r="EC1912" s="1"/>
      <c r="ED1912" s="1"/>
      <c r="EE1912" s="1"/>
      <c r="EF1912" s="1"/>
      <c r="EG1912" s="1"/>
      <c r="EH1912" s="1"/>
      <c r="EI1912" s="1"/>
      <c r="EJ1912" s="1"/>
      <c r="EK1912" s="1"/>
      <c r="EL1912" s="1"/>
      <c r="EM1912" s="1"/>
      <c r="EN1912" s="1"/>
      <c r="EO1912" s="1"/>
      <c r="EP1912" s="1"/>
      <c r="EQ1912" s="1"/>
      <c r="ER1912" s="1"/>
      <c r="ES1912" s="1"/>
      <c r="ET1912" s="1"/>
      <c r="EU1912" s="1"/>
      <c r="EV1912" s="1"/>
      <c r="EW1912" s="1"/>
      <c r="EX1912" s="1"/>
      <c r="EY1912" s="1"/>
    </row>
    <row r="1913" spans="1:155" x14ac:dyDescent="0.15">
      <c r="A1913" s="115"/>
      <c r="B1913" s="91"/>
      <c r="C1913" s="92"/>
      <c r="D1913" s="95"/>
      <c r="E1913" s="114"/>
      <c r="F1913" s="94"/>
      <c r="G1913" s="94"/>
      <c r="H1913" s="94"/>
      <c r="I1913" s="94"/>
      <c r="J1913" s="93"/>
      <c r="K1913" s="95"/>
      <c r="L1913" s="96"/>
      <c r="M1913" s="97"/>
      <c r="N1913" s="98"/>
      <c r="O1913" s="98"/>
      <c r="P1913" s="97"/>
      <c r="Q1913" s="94"/>
      <c r="R1913" s="99"/>
      <c r="S1913" s="14"/>
      <c r="T1913" s="100"/>
      <c r="U1913" s="95"/>
      <c r="V1913" s="10"/>
      <c r="W1913" s="10"/>
      <c r="X1913" s="10"/>
      <c r="Y1913" s="27"/>
      <c r="Z1913" s="3"/>
      <c r="AA1913" s="1"/>
      <c r="AB1913" s="10"/>
      <c r="AC1913" s="3"/>
      <c r="AD1913" s="3"/>
      <c r="AE1913" s="3"/>
      <c r="AF1913" s="10"/>
      <c r="AG1913" s="11"/>
      <c r="AH1913" s="10"/>
      <c r="AI1913" s="10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  <c r="EA1913" s="1"/>
      <c r="EB1913" s="1"/>
      <c r="EC1913" s="1"/>
      <c r="ED1913" s="1"/>
      <c r="EE1913" s="1"/>
      <c r="EF1913" s="1"/>
      <c r="EG1913" s="1"/>
      <c r="EH1913" s="1"/>
      <c r="EI1913" s="1"/>
      <c r="EJ1913" s="1"/>
      <c r="EK1913" s="1"/>
      <c r="EL1913" s="1"/>
      <c r="EM1913" s="1"/>
      <c r="EN1913" s="1"/>
      <c r="EO1913" s="1"/>
      <c r="EP1913" s="1"/>
      <c r="EQ1913" s="1"/>
      <c r="ER1913" s="1"/>
      <c r="ES1913" s="1"/>
      <c r="ET1913" s="1"/>
      <c r="EU1913" s="1"/>
      <c r="EV1913" s="1"/>
      <c r="EW1913" s="1"/>
      <c r="EX1913" s="1"/>
      <c r="EY1913" s="1"/>
    </row>
    <row r="1914" spans="1:155" x14ac:dyDescent="0.15">
      <c r="A1914" s="115"/>
      <c r="B1914" s="91"/>
      <c r="C1914" s="92"/>
      <c r="D1914" s="95"/>
      <c r="E1914" s="114"/>
      <c r="F1914" s="94"/>
      <c r="G1914" s="94"/>
      <c r="H1914" s="94"/>
      <c r="I1914" s="94"/>
      <c r="J1914" s="93"/>
      <c r="K1914" s="95"/>
      <c r="L1914" s="96"/>
      <c r="M1914" s="97"/>
      <c r="N1914" s="98"/>
      <c r="O1914" s="98"/>
      <c r="P1914" s="97"/>
      <c r="Q1914" s="94"/>
      <c r="R1914" s="99"/>
      <c r="S1914" s="14"/>
      <c r="T1914" s="100"/>
      <c r="U1914" s="95"/>
      <c r="V1914" s="10"/>
      <c r="W1914" s="10"/>
      <c r="X1914" s="10"/>
      <c r="Y1914" s="27"/>
      <c r="Z1914" s="3"/>
      <c r="AA1914" s="1"/>
      <c r="AB1914" s="10"/>
      <c r="AC1914" s="3"/>
      <c r="AD1914" s="3"/>
      <c r="AE1914" s="3"/>
      <c r="AF1914" s="10"/>
      <c r="AG1914" s="11"/>
      <c r="AH1914" s="10"/>
      <c r="AI1914" s="10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  <c r="EA1914" s="1"/>
      <c r="EB1914" s="1"/>
      <c r="EC1914" s="1"/>
      <c r="ED1914" s="1"/>
      <c r="EE1914" s="1"/>
      <c r="EF1914" s="1"/>
      <c r="EG1914" s="1"/>
      <c r="EH1914" s="1"/>
      <c r="EI1914" s="1"/>
      <c r="EJ1914" s="1"/>
      <c r="EK1914" s="1"/>
      <c r="EL1914" s="1"/>
      <c r="EM1914" s="1"/>
      <c r="EN1914" s="1"/>
      <c r="EO1914" s="1"/>
      <c r="EP1914" s="1"/>
      <c r="EQ1914" s="1"/>
      <c r="ER1914" s="1"/>
      <c r="ES1914" s="1"/>
      <c r="ET1914" s="1"/>
      <c r="EU1914" s="1"/>
      <c r="EV1914" s="1"/>
      <c r="EW1914" s="1"/>
      <c r="EX1914" s="1"/>
      <c r="EY1914" s="1"/>
    </row>
    <row r="1915" spans="1:155" x14ac:dyDescent="0.15">
      <c r="A1915" s="115"/>
      <c r="B1915" s="91"/>
      <c r="C1915" s="92"/>
      <c r="D1915" s="95"/>
      <c r="E1915" s="114"/>
      <c r="F1915" s="94"/>
      <c r="G1915" s="94"/>
      <c r="H1915" s="94"/>
      <c r="I1915" s="94"/>
      <c r="J1915" s="93"/>
      <c r="K1915" s="95"/>
      <c r="L1915" s="96"/>
      <c r="M1915" s="97"/>
      <c r="N1915" s="98"/>
      <c r="O1915" s="98"/>
      <c r="P1915" s="97"/>
      <c r="Q1915" s="94"/>
      <c r="R1915" s="99"/>
      <c r="S1915" s="14"/>
      <c r="T1915" s="100"/>
      <c r="U1915" s="95"/>
      <c r="V1915" s="10"/>
      <c r="W1915" s="10"/>
      <c r="X1915" s="10"/>
      <c r="Y1915" s="27"/>
      <c r="Z1915" s="3"/>
      <c r="AA1915" s="1"/>
      <c r="AB1915" s="10"/>
      <c r="AC1915" s="3"/>
      <c r="AD1915" s="3"/>
      <c r="AE1915" s="3"/>
      <c r="AF1915" s="10"/>
      <c r="AG1915" s="11"/>
      <c r="AH1915" s="10"/>
      <c r="AI1915" s="10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  <c r="EA1915" s="1"/>
      <c r="EB1915" s="1"/>
      <c r="EC1915" s="1"/>
      <c r="ED1915" s="1"/>
      <c r="EE1915" s="1"/>
      <c r="EF1915" s="1"/>
      <c r="EG1915" s="1"/>
      <c r="EH1915" s="1"/>
      <c r="EI1915" s="1"/>
      <c r="EJ1915" s="1"/>
      <c r="EK1915" s="1"/>
      <c r="EL1915" s="1"/>
      <c r="EM1915" s="1"/>
      <c r="EN1915" s="1"/>
      <c r="EO1915" s="1"/>
      <c r="EP1915" s="1"/>
      <c r="EQ1915" s="1"/>
      <c r="ER1915" s="1"/>
      <c r="ES1915" s="1"/>
      <c r="ET1915" s="1"/>
      <c r="EU1915" s="1"/>
      <c r="EV1915" s="1"/>
      <c r="EW1915" s="1"/>
      <c r="EX1915" s="1"/>
      <c r="EY1915" s="1"/>
    </row>
    <row r="1916" spans="1:155" x14ac:dyDescent="0.15">
      <c r="A1916" s="115"/>
      <c r="B1916" s="91"/>
      <c r="C1916" s="92"/>
      <c r="D1916" s="95"/>
      <c r="E1916" s="114"/>
      <c r="F1916" s="94"/>
      <c r="G1916" s="94"/>
      <c r="H1916" s="94"/>
      <c r="I1916" s="94"/>
      <c r="J1916" s="93"/>
      <c r="K1916" s="95"/>
      <c r="L1916" s="96"/>
      <c r="M1916" s="97"/>
      <c r="N1916" s="98"/>
      <c r="O1916" s="98"/>
      <c r="P1916" s="97"/>
      <c r="Q1916" s="94"/>
      <c r="R1916" s="99"/>
      <c r="S1916" s="14"/>
      <c r="T1916" s="100"/>
      <c r="U1916" s="95"/>
      <c r="V1916" s="10"/>
      <c r="W1916" s="10"/>
      <c r="X1916" s="10"/>
      <c r="Y1916" s="27"/>
      <c r="Z1916" s="3"/>
      <c r="AA1916" s="1"/>
      <c r="AB1916" s="10"/>
      <c r="AC1916" s="3"/>
      <c r="AD1916" s="3"/>
      <c r="AE1916" s="3"/>
      <c r="AF1916" s="10"/>
      <c r="AG1916" s="11"/>
      <c r="AH1916" s="10"/>
      <c r="AI1916" s="10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  <c r="EA1916" s="1"/>
      <c r="EB1916" s="1"/>
      <c r="EC1916" s="1"/>
      <c r="ED1916" s="1"/>
      <c r="EE1916" s="1"/>
      <c r="EF1916" s="1"/>
      <c r="EG1916" s="1"/>
      <c r="EH1916" s="1"/>
      <c r="EI1916" s="1"/>
      <c r="EJ1916" s="1"/>
      <c r="EK1916" s="1"/>
      <c r="EL1916" s="1"/>
      <c r="EM1916" s="1"/>
      <c r="EN1916" s="1"/>
      <c r="EO1916" s="1"/>
      <c r="EP1916" s="1"/>
      <c r="EQ1916" s="1"/>
      <c r="ER1916" s="1"/>
      <c r="ES1916" s="1"/>
      <c r="ET1916" s="1"/>
      <c r="EU1916" s="1"/>
      <c r="EV1916" s="1"/>
      <c r="EW1916" s="1"/>
      <c r="EX1916" s="1"/>
      <c r="EY1916" s="1"/>
    </row>
    <row r="1917" spans="1:155" x14ac:dyDescent="0.15">
      <c r="A1917" s="115"/>
      <c r="B1917" s="91"/>
      <c r="C1917" s="92"/>
      <c r="D1917" s="95"/>
      <c r="E1917" s="114"/>
      <c r="F1917" s="94"/>
      <c r="G1917" s="94"/>
      <c r="H1917" s="94"/>
      <c r="I1917" s="94"/>
      <c r="J1917" s="93"/>
      <c r="K1917" s="95"/>
      <c r="L1917" s="96"/>
      <c r="M1917" s="97"/>
      <c r="N1917" s="98"/>
      <c r="O1917" s="98"/>
      <c r="P1917" s="97"/>
      <c r="Q1917" s="94"/>
      <c r="R1917" s="99"/>
      <c r="S1917" s="14"/>
      <c r="T1917" s="100"/>
      <c r="U1917" s="95"/>
      <c r="V1917" s="10"/>
      <c r="W1917" s="10"/>
      <c r="X1917" s="10"/>
      <c r="Y1917" s="27"/>
      <c r="Z1917" s="3"/>
      <c r="AA1917" s="1"/>
      <c r="AB1917" s="10"/>
      <c r="AC1917" s="3"/>
      <c r="AD1917" s="3"/>
      <c r="AE1917" s="3"/>
      <c r="AF1917" s="10"/>
      <c r="AG1917" s="11"/>
      <c r="AH1917" s="10"/>
      <c r="AI1917" s="10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  <c r="EA1917" s="1"/>
      <c r="EB1917" s="1"/>
      <c r="EC1917" s="1"/>
      <c r="ED1917" s="1"/>
      <c r="EE1917" s="1"/>
      <c r="EF1917" s="1"/>
      <c r="EG1917" s="1"/>
      <c r="EH1917" s="1"/>
      <c r="EI1917" s="1"/>
      <c r="EJ1917" s="1"/>
      <c r="EK1917" s="1"/>
      <c r="EL1917" s="1"/>
      <c r="EM1917" s="1"/>
      <c r="EN1917" s="1"/>
      <c r="EO1917" s="1"/>
      <c r="EP1917" s="1"/>
      <c r="EQ1917" s="1"/>
      <c r="ER1917" s="1"/>
      <c r="ES1917" s="1"/>
      <c r="ET1917" s="1"/>
      <c r="EU1917" s="1"/>
      <c r="EV1917" s="1"/>
      <c r="EW1917" s="1"/>
      <c r="EX1917" s="1"/>
      <c r="EY1917" s="1"/>
    </row>
    <row r="1918" spans="1:155" x14ac:dyDescent="0.15">
      <c r="A1918" s="115"/>
      <c r="B1918" s="91"/>
      <c r="C1918" s="92"/>
      <c r="D1918" s="95"/>
      <c r="E1918" s="114"/>
      <c r="F1918" s="94"/>
      <c r="G1918" s="94"/>
      <c r="H1918" s="94"/>
      <c r="I1918" s="94"/>
      <c r="J1918" s="93"/>
      <c r="K1918" s="95"/>
      <c r="L1918" s="96"/>
      <c r="M1918" s="97"/>
      <c r="N1918" s="98"/>
      <c r="O1918" s="98"/>
      <c r="P1918" s="97"/>
      <c r="Q1918" s="94"/>
      <c r="R1918" s="99"/>
      <c r="S1918" s="14"/>
      <c r="T1918" s="100"/>
      <c r="U1918" s="95"/>
      <c r="V1918" s="10"/>
      <c r="W1918" s="10"/>
      <c r="X1918" s="10"/>
      <c r="Y1918" s="27"/>
      <c r="Z1918" s="3"/>
      <c r="AA1918" s="1"/>
      <c r="AB1918" s="10"/>
      <c r="AC1918" s="3"/>
      <c r="AD1918" s="3"/>
      <c r="AE1918" s="3"/>
      <c r="AF1918" s="10"/>
      <c r="AG1918" s="11"/>
      <c r="AH1918" s="10"/>
      <c r="AI1918" s="10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  <c r="EA1918" s="1"/>
      <c r="EB1918" s="1"/>
      <c r="EC1918" s="1"/>
      <c r="ED1918" s="1"/>
      <c r="EE1918" s="1"/>
      <c r="EF1918" s="1"/>
      <c r="EG1918" s="1"/>
      <c r="EH1918" s="1"/>
      <c r="EI1918" s="1"/>
      <c r="EJ1918" s="1"/>
      <c r="EK1918" s="1"/>
      <c r="EL1918" s="1"/>
      <c r="EM1918" s="1"/>
      <c r="EN1918" s="1"/>
      <c r="EO1918" s="1"/>
      <c r="EP1918" s="1"/>
      <c r="EQ1918" s="1"/>
      <c r="ER1918" s="1"/>
      <c r="ES1918" s="1"/>
      <c r="ET1918" s="1"/>
      <c r="EU1918" s="1"/>
      <c r="EV1918" s="1"/>
      <c r="EW1918" s="1"/>
      <c r="EX1918" s="1"/>
      <c r="EY1918" s="1"/>
    </row>
    <row r="1919" spans="1:155" x14ac:dyDescent="0.15">
      <c r="A1919" s="115"/>
      <c r="B1919" s="91"/>
      <c r="C1919" s="92"/>
      <c r="D1919" s="95"/>
      <c r="E1919" s="114"/>
      <c r="F1919" s="94"/>
      <c r="G1919" s="94"/>
      <c r="H1919" s="94"/>
      <c r="I1919" s="94"/>
      <c r="J1919" s="93"/>
      <c r="K1919" s="95"/>
      <c r="L1919" s="96"/>
      <c r="M1919" s="97"/>
      <c r="N1919" s="98"/>
      <c r="O1919" s="98"/>
      <c r="P1919" s="97"/>
      <c r="Q1919" s="94"/>
      <c r="R1919" s="99"/>
      <c r="S1919" s="14"/>
      <c r="T1919" s="100"/>
      <c r="U1919" s="95"/>
      <c r="V1919" s="10"/>
      <c r="W1919" s="10"/>
      <c r="X1919" s="10"/>
      <c r="Y1919" s="27"/>
      <c r="Z1919" s="3"/>
      <c r="AA1919" s="1"/>
      <c r="AB1919" s="10"/>
      <c r="AC1919" s="3"/>
      <c r="AD1919" s="3"/>
      <c r="AE1919" s="3"/>
      <c r="AF1919" s="10"/>
      <c r="AG1919" s="11"/>
      <c r="AH1919" s="10"/>
      <c r="AI1919" s="10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  <c r="EA1919" s="1"/>
      <c r="EB1919" s="1"/>
      <c r="EC1919" s="1"/>
      <c r="ED1919" s="1"/>
      <c r="EE1919" s="1"/>
      <c r="EF1919" s="1"/>
      <c r="EG1919" s="1"/>
      <c r="EH1919" s="1"/>
      <c r="EI1919" s="1"/>
      <c r="EJ1919" s="1"/>
      <c r="EK1919" s="1"/>
      <c r="EL1919" s="1"/>
      <c r="EM1919" s="1"/>
      <c r="EN1919" s="1"/>
      <c r="EO1919" s="1"/>
      <c r="EP1919" s="1"/>
      <c r="EQ1919" s="1"/>
      <c r="ER1919" s="1"/>
      <c r="ES1919" s="1"/>
      <c r="ET1919" s="1"/>
      <c r="EU1919" s="1"/>
      <c r="EV1919" s="1"/>
      <c r="EW1919" s="1"/>
      <c r="EX1919" s="1"/>
      <c r="EY1919" s="1"/>
    </row>
    <row r="1920" spans="1:155" x14ac:dyDescent="0.15">
      <c r="A1920" s="115"/>
      <c r="B1920" s="91"/>
      <c r="C1920" s="92"/>
      <c r="D1920" s="95"/>
      <c r="E1920" s="114"/>
      <c r="F1920" s="94"/>
      <c r="G1920" s="94"/>
      <c r="H1920" s="94"/>
      <c r="I1920" s="94"/>
      <c r="J1920" s="93"/>
      <c r="K1920" s="95"/>
      <c r="L1920" s="96"/>
      <c r="M1920" s="97"/>
      <c r="N1920" s="98"/>
      <c r="O1920" s="98"/>
      <c r="P1920" s="97"/>
      <c r="Q1920" s="94"/>
      <c r="R1920" s="99"/>
      <c r="S1920" s="14"/>
      <c r="T1920" s="100"/>
      <c r="U1920" s="95"/>
      <c r="V1920" s="10"/>
      <c r="W1920" s="10"/>
      <c r="X1920" s="10"/>
      <c r="Y1920" s="27"/>
      <c r="Z1920" s="3"/>
      <c r="AA1920" s="1"/>
      <c r="AB1920" s="10"/>
      <c r="AC1920" s="3"/>
      <c r="AD1920" s="3"/>
      <c r="AE1920" s="3"/>
      <c r="AF1920" s="10"/>
      <c r="AG1920" s="11"/>
      <c r="AH1920" s="10"/>
      <c r="AI1920" s="10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  <c r="EA1920" s="1"/>
      <c r="EB1920" s="1"/>
      <c r="EC1920" s="1"/>
      <c r="ED1920" s="1"/>
      <c r="EE1920" s="1"/>
      <c r="EF1920" s="1"/>
      <c r="EG1920" s="1"/>
      <c r="EH1920" s="1"/>
      <c r="EI1920" s="1"/>
      <c r="EJ1920" s="1"/>
      <c r="EK1920" s="1"/>
      <c r="EL1920" s="1"/>
      <c r="EM1920" s="1"/>
      <c r="EN1920" s="1"/>
      <c r="EO1920" s="1"/>
      <c r="EP1920" s="1"/>
      <c r="EQ1920" s="1"/>
      <c r="ER1920" s="1"/>
      <c r="ES1920" s="1"/>
      <c r="ET1920" s="1"/>
      <c r="EU1920" s="1"/>
      <c r="EV1920" s="1"/>
      <c r="EW1920" s="1"/>
      <c r="EX1920" s="1"/>
      <c r="EY1920" s="1"/>
    </row>
    <row r="1921" spans="1:155" x14ac:dyDescent="0.15">
      <c r="A1921" s="115"/>
      <c r="B1921" s="91"/>
      <c r="C1921" s="92"/>
      <c r="D1921" s="95"/>
      <c r="E1921" s="114"/>
      <c r="F1921" s="94"/>
      <c r="G1921" s="94"/>
      <c r="H1921" s="94"/>
      <c r="I1921" s="94"/>
      <c r="J1921" s="93"/>
      <c r="K1921" s="95"/>
      <c r="L1921" s="96"/>
      <c r="M1921" s="97"/>
      <c r="N1921" s="98"/>
      <c r="O1921" s="98"/>
      <c r="P1921" s="97"/>
      <c r="Q1921" s="94"/>
      <c r="R1921" s="99"/>
      <c r="S1921" s="14"/>
      <c r="T1921" s="100"/>
      <c r="U1921" s="95"/>
      <c r="V1921" s="10"/>
      <c r="W1921" s="10"/>
      <c r="X1921" s="10"/>
      <c r="Y1921" s="27"/>
      <c r="Z1921" s="3"/>
      <c r="AA1921" s="1"/>
      <c r="AB1921" s="10"/>
      <c r="AC1921" s="3"/>
      <c r="AD1921" s="3"/>
      <c r="AE1921" s="3"/>
      <c r="AF1921" s="10"/>
      <c r="AG1921" s="11"/>
      <c r="AH1921" s="10"/>
      <c r="AI1921" s="10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  <c r="EA1921" s="1"/>
      <c r="EB1921" s="1"/>
      <c r="EC1921" s="1"/>
      <c r="ED1921" s="1"/>
      <c r="EE1921" s="1"/>
      <c r="EF1921" s="1"/>
      <c r="EG1921" s="1"/>
      <c r="EH1921" s="1"/>
      <c r="EI1921" s="1"/>
      <c r="EJ1921" s="1"/>
      <c r="EK1921" s="1"/>
      <c r="EL1921" s="1"/>
      <c r="EM1921" s="1"/>
      <c r="EN1921" s="1"/>
      <c r="EO1921" s="1"/>
      <c r="EP1921" s="1"/>
      <c r="EQ1921" s="1"/>
      <c r="ER1921" s="1"/>
      <c r="ES1921" s="1"/>
      <c r="ET1921" s="1"/>
      <c r="EU1921" s="1"/>
      <c r="EV1921" s="1"/>
      <c r="EW1921" s="1"/>
      <c r="EX1921" s="1"/>
      <c r="EY1921" s="1"/>
    </row>
    <row r="1922" spans="1:155" x14ac:dyDescent="0.15">
      <c r="A1922" s="115"/>
      <c r="B1922" s="91"/>
      <c r="C1922" s="92"/>
      <c r="D1922" s="95"/>
      <c r="E1922" s="114"/>
      <c r="F1922" s="94"/>
      <c r="G1922" s="94"/>
      <c r="H1922" s="94"/>
      <c r="I1922" s="94"/>
      <c r="J1922" s="93"/>
      <c r="K1922" s="95"/>
      <c r="L1922" s="96"/>
      <c r="M1922" s="97"/>
      <c r="N1922" s="98"/>
      <c r="O1922" s="98"/>
      <c r="P1922" s="97"/>
      <c r="Q1922" s="94"/>
      <c r="R1922" s="99"/>
      <c r="S1922" s="14"/>
      <c r="T1922" s="100"/>
      <c r="U1922" s="95"/>
      <c r="V1922" s="10"/>
      <c r="W1922" s="10"/>
      <c r="X1922" s="10"/>
      <c r="Y1922" s="27"/>
      <c r="Z1922" s="3"/>
      <c r="AA1922" s="1"/>
      <c r="AB1922" s="10"/>
      <c r="AC1922" s="3"/>
      <c r="AD1922" s="3"/>
      <c r="AE1922" s="3"/>
      <c r="AF1922" s="10"/>
      <c r="AG1922" s="11"/>
      <c r="AH1922" s="10"/>
      <c r="AI1922" s="10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  <c r="EA1922" s="1"/>
      <c r="EB1922" s="1"/>
      <c r="EC1922" s="1"/>
      <c r="ED1922" s="1"/>
      <c r="EE1922" s="1"/>
      <c r="EF1922" s="1"/>
      <c r="EG1922" s="1"/>
      <c r="EH1922" s="1"/>
      <c r="EI1922" s="1"/>
      <c r="EJ1922" s="1"/>
      <c r="EK1922" s="1"/>
      <c r="EL1922" s="1"/>
      <c r="EM1922" s="1"/>
      <c r="EN1922" s="1"/>
      <c r="EO1922" s="1"/>
      <c r="EP1922" s="1"/>
      <c r="EQ1922" s="1"/>
      <c r="ER1922" s="1"/>
      <c r="ES1922" s="1"/>
      <c r="ET1922" s="1"/>
      <c r="EU1922" s="1"/>
      <c r="EV1922" s="1"/>
      <c r="EW1922" s="1"/>
      <c r="EX1922" s="1"/>
      <c r="EY1922" s="1"/>
    </row>
    <row r="1923" spans="1:155" x14ac:dyDescent="0.15">
      <c r="A1923" s="115"/>
      <c r="B1923" s="91"/>
      <c r="C1923" s="92"/>
      <c r="D1923" s="95"/>
      <c r="E1923" s="114"/>
      <c r="F1923" s="94"/>
      <c r="G1923" s="94"/>
      <c r="H1923" s="94"/>
      <c r="I1923" s="94"/>
      <c r="J1923" s="93"/>
      <c r="K1923" s="95"/>
      <c r="L1923" s="96"/>
      <c r="M1923" s="97"/>
      <c r="N1923" s="98"/>
      <c r="O1923" s="98"/>
      <c r="P1923" s="97"/>
      <c r="Q1923" s="94"/>
      <c r="R1923" s="99"/>
      <c r="S1923" s="14"/>
      <c r="T1923" s="100"/>
      <c r="U1923" s="95"/>
      <c r="V1923" s="10"/>
      <c r="W1923" s="10"/>
      <c r="X1923" s="10"/>
      <c r="Y1923" s="27"/>
      <c r="Z1923" s="3"/>
      <c r="AA1923" s="1"/>
      <c r="AB1923" s="10"/>
      <c r="AC1923" s="3"/>
      <c r="AD1923" s="3"/>
      <c r="AE1923" s="3"/>
      <c r="AF1923" s="10"/>
      <c r="AG1923" s="11"/>
      <c r="AH1923" s="10"/>
      <c r="AI1923" s="10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  <c r="EA1923" s="1"/>
      <c r="EB1923" s="1"/>
      <c r="EC1923" s="1"/>
      <c r="ED1923" s="1"/>
      <c r="EE1923" s="1"/>
      <c r="EF1923" s="1"/>
      <c r="EG1923" s="1"/>
      <c r="EH1923" s="1"/>
      <c r="EI1923" s="1"/>
      <c r="EJ1923" s="1"/>
      <c r="EK1923" s="1"/>
      <c r="EL1923" s="1"/>
      <c r="EM1923" s="1"/>
      <c r="EN1923" s="1"/>
      <c r="EO1923" s="1"/>
      <c r="EP1923" s="1"/>
      <c r="EQ1923" s="1"/>
      <c r="ER1923" s="1"/>
      <c r="ES1923" s="1"/>
      <c r="ET1923" s="1"/>
      <c r="EU1923" s="1"/>
      <c r="EV1923" s="1"/>
      <c r="EW1923" s="1"/>
      <c r="EX1923" s="1"/>
      <c r="EY1923" s="1"/>
    </row>
    <row r="1924" spans="1:155" x14ac:dyDescent="0.15">
      <c r="A1924" s="115"/>
      <c r="B1924" s="91"/>
      <c r="C1924" s="92"/>
      <c r="D1924" s="95"/>
      <c r="E1924" s="114"/>
      <c r="F1924" s="94"/>
      <c r="G1924" s="94"/>
      <c r="H1924" s="94"/>
      <c r="I1924" s="94"/>
      <c r="J1924" s="93"/>
      <c r="K1924" s="95"/>
      <c r="L1924" s="96"/>
      <c r="M1924" s="97"/>
      <c r="N1924" s="98"/>
      <c r="O1924" s="98"/>
      <c r="P1924" s="97"/>
      <c r="Q1924" s="94"/>
      <c r="R1924" s="99"/>
      <c r="S1924" s="14"/>
      <c r="T1924" s="100"/>
      <c r="U1924" s="95"/>
      <c r="V1924" s="10"/>
      <c r="W1924" s="10"/>
      <c r="X1924" s="10"/>
      <c r="Y1924" s="27"/>
      <c r="Z1924" s="3"/>
      <c r="AA1924" s="1"/>
      <c r="AB1924" s="10"/>
      <c r="AC1924" s="3"/>
      <c r="AD1924" s="3"/>
      <c r="AE1924" s="3"/>
      <c r="AF1924" s="10"/>
      <c r="AG1924" s="11"/>
      <c r="AH1924" s="10"/>
      <c r="AI1924" s="10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  <c r="EA1924" s="1"/>
      <c r="EB1924" s="1"/>
      <c r="EC1924" s="1"/>
      <c r="ED1924" s="1"/>
      <c r="EE1924" s="1"/>
      <c r="EF1924" s="1"/>
      <c r="EG1924" s="1"/>
      <c r="EH1924" s="1"/>
      <c r="EI1924" s="1"/>
      <c r="EJ1924" s="1"/>
      <c r="EK1924" s="1"/>
      <c r="EL1924" s="1"/>
      <c r="EM1924" s="1"/>
      <c r="EN1924" s="1"/>
      <c r="EO1924" s="1"/>
      <c r="EP1924" s="1"/>
      <c r="EQ1924" s="1"/>
      <c r="ER1924" s="1"/>
      <c r="ES1924" s="1"/>
      <c r="ET1924" s="1"/>
      <c r="EU1924" s="1"/>
      <c r="EV1924" s="1"/>
      <c r="EW1924" s="1"/>
      <c r="EX1924" s="1"/>
      <c r="EY1924" s="1"/>
    </row>
    <row r="1925" spans="1:155" x14ac:dyDescent="0.15">
      <c r="A1925" s="115"/>
      <c r="B1925" s="91"/>
      <c r="C1925" s="92"/>
      <c r="D1925" s="95"/>
      <c r="E1925" s="114"/>
      <c r="F1925" s="94"/>
      <c r="G1925" s="94"/>
      <c r="H1925" s="94"/>
      <c r="I1925" s="94"/>
      <c r="J1925" s="93"/>
      <c r="K1925" s="95"/>
      <c r="L1925" s="96"/>
      <c r="M1925" s="97"/>
      <c r="N1925" s="98"/>
      <c r="O1925" s="98"/>
      <c r="P1925" s="97"/>
      <c r="Q1925" s="94"/>
      <c r="R1925" s="99"/>
      <c r="S1925" s="14"/>
      <c r="T1925" s="100"/>
      <c r="U1925" s="95"/>
      <c r="V1925" s="10"/>
      <c r="W1925" s="10"/>
      <c r="X1925" s="10"/>
      <c r="Y1925" s="27"/>
      <c r="Z1925" s="3"/>
      <c r="AA1925" s="1"/>
      <c r="AB1925" s="10"/>
      <c r="AC1925" s="3"/>
      <c r="AD1925" s="3"/>
      <c r="AE1925" s="3"/>
      <c r="AF1925" s="10"/>
      <c r="AG1925" s="11"/>
      <c r="AH1925" s="10"/>
      <c r="AI1925" s="10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  <c r="EA1925" s="1"/>
      <c r="EB1925" s="1"/>
      <c r="EC1925" s="1"/>
      <c r="ED1925" s="1"/>
      <c r="EE1925" s="1"/>
      <c r="EF1925" s="1"/>
      <c r="EG1925" s="1"/>
      <c r="EH1925" s="1"/>
      <c r="EI1925" s="1"/>
      <c r="EJ1925" s="1"/>
      <c r="EK1925" s="1"/>
      <c r="EL1925" s="1"/>
      <c r="EM1925" s="1"/>
      <c r="EN1925" s="1"/>
      <c r="EO1925" s="1"/>
      <c r="EP1925" s="1"/>
      <c r="EQ1925" s="1"/>
      <c r="ER1925" s="1"/>
      <c r="ES1925" s="1"/>
      <c r="ET1925" s="1"/>
      <c r="EU1925" s="1"/>
      <c r="EV1925" s="1"/>
      <c r="EW1925" s="1"/>
      <c r="EX1925" s="1"/>
      <c r="EY1925" s="1"/>
    </row>
    <row r="1926" spans="1:155" x14ac:dyDescent="0.15">
      <c r="A1926" s="115"/>
      <c r="B1926" s="91"/>
      <c r="C1926" s="92"/>
      <c r="D1926" s="95"/>
      <c r="E1926" s="114"/>
      <c r="F1926" s="94"/>
      <c r="G1926" s="94"/>
      <c r="H1926" s="94"/>
      <c r="I1926" s="94"/>
      <c r="J1926" s="93"/>
      <c r="K1926" s="95"/>
      <c r="L1926" s="96"/>
      <c r="M1926" s="97"/>
      <c r="N1926" s="98"/>
      <c r="O1926" s="98"/>
      <c r="P1926" s="97"/>
      <c r="Q1926" s="94"/>
      <c r="R1926" s="99"/>
      <c r="S1926" s="14"/>
      <c r="T1926" s="100"/>
      <c r="U1926" s="95"/>
      <c r="V1926" s="10"/>
      <c r="W1926" s="10"/>
      <c r="X1926" s="10"/>
      <c r="Y1926" s="27"/>
      <c r="Z1926" s="3"/>
      <c r="AA1926" s="1"/>
      <c r="AB1926" s="10"/>
      <c r="AC1926" s="3"/>
      <c r="AD1926" s="3"/>
      <c r="AE1926" s="3"/>
      <c r="AF1926" s="10"/>
      <c r="AG1926" s="11"/>
      <c r="AH1926" s="10"/>
      <c r="AI1926" s="10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  <c r="EA1926" s="1"/>
      <c r="EB1926" s="1"/>
      <c r="EC1926" s="1"/>
      <c r="ED1926" s="1"/>
      <c r="EE1926" s="1"/>
      <c r="EF1926" s="1"/>
      <c r="EG1926" s="1"/>
      <c r="EH1926" s="1"/>
      <c r="EI1926" s="1"/>
      <c r="EJ1926" s="1"/>
      <c r="EK1926" s="1"/>
      <c r="EL1926" s="1"/>
      <c r="EM1926" s="1"/>
      <c r="EN1926" s="1"/>
      <c r="EO1926" s="1"/>
      <c r="EP1926" s="1"/>
      <c r="EQ1926" s="1"/>
      <c r="ER1926" s="1"/>
      <c r="ES1926" s="1"/>
      <c r="ET1926" s="1"/>
      <c r="EU1926" s="1"/>
      <c r="EV1926" s="1"/>
      <c r="EW1926" s="1"/>
      <c r="EX1926" s="1"/>
      <c r="EY1926" s="1"/>
    </row>
    <row r="1927" spans="1:155" x14ac:dyDescent="0.15">
      <c r="A1927" s="115"/>
      <c r="B1927" s="91"/>
      <c r="C1927" s="92"/>
      <c r="D1927" s="95"/>
      <c r="E1927" s="114"/>
      <c r="F1927" s="94"/>
      <c r="G1927" s="94"/>
      <c r="H1927" s="94"/>
      <c r="I1927" s="94"/>
      <c r="J1927" s="93"/>
      <c r="K1927" s="95"/>
      <c r="L1927" s="96"/>
      <c r="M1927" s="97"/>
      <c r="N1927" s="98"/>
      <c r="O1927" s="98"/>
      <c r="P1927" s="97"/>
      <c r="Q1927" s="94"/>
      <c r="R1927" s="99"/>
      <c r="S1927" s="14"/>
      <c r="T1927" s="100"/>
      <c r="U1927" s="95"/>
      <c r="V1927" s="10"/>
      <c r="W1927" s="10"/>
      <c r="X1927" s="10"/>
      <c r="Y1927" s="27"/>
      <c r="Z1927" s="3"/>
      <c r="AA1927" s="1"/>
      <c r="AB1927" s="10"/>
      <c r="AC1927" s="3"/>
      <c r="AD1927" s="3"/>
      <c r="AE1927" s="3"/>
      <c r="AF1927" s="10"/>
      <c r="AG1927" s="11"/>
      <c r="AH1927" s="10"/>
      <c r="AI1927" s="10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  <c r="EA1927" s="1"/>
      <c r="EB1927" s="1"/>
      <c r="EC1927" s="1"/>
      <c r="ED1927" s="1"/>
      <c r="EE1927" s="1"/>
      <c r="EF1927" s="1"/>
      <c r="EG1927" s="1"/>
      <c r="EH1927" s="1"/>
      <c r="EI1927" s="1"/>
      <c r="EJ1927" s="1"/>
      <c r="EK1927" s="1"/>
      <c r="EL1927" s="1"/>
      <c r="EM1927" s="1"/>
      <c r="EN1927" s="1"/>
      <c r="EO1927" s="1"/>
      <c r="EP1927" s="1"/>
      <c r="EQ1927" s="1"/>
      <c r="ER1927" s="1"/>
      <c r="ES1927" s="1"/>
      <c r="ET1927" s="1"/>
      <c r="EU1927" s="1"/>
      <c r="EV1927" s="1"/>
      <c r="EW1927" s="1"/>
      <c r="EX1927" s="1"/>
      <c r="EY1927" s="1"/>
    </row>
    <row r="1928" spans="1:155" x14ac:dyDescent="0.15">
      <c r="A1928" s="115"/>
      <c r="B1928" s="91"/>
      <c r="C1928" s="92"/>
      <c r="D1928" s="95"/>
      <c r="E1928" s="114"/>
      <c r="F1928" s="94"/>
      <c r="G1928" s="94"/>
      <c r="H1928" s="94"/>
      <c r="I1928" s="94"/>
      <c r="J1928" s="93"/>
      <c r="K1928" s="95"/>
      <c r="L1928" s="96"/>
      <c r="M1928" s="97"/>
      <c r="N1928" s="98"/>
      <c r="O1928" s="98"/>
      <c r="P1928" s="97"/>
      <c r="Q1928" s="94"/>
      <c r="R1928" s="99"/>
      <c r="S1928" s="14"/>
      <c r="T1928" s="100"/>
      <c r="U1928" s="95"/>
      <c r="V1928" s="10"/>
      <c r="W1928" s="10"/>
      <c r="X1928" s="10"/>
      <c r="Y1928" s="27"/>
      <c r="Z1928" s="3"/>
      <c r="AA1928" s="1"/>
      <c r="AB1928" s="10"/>
      <c r="AC1928" s="3"/>
      <c r="AD1928" s="3"/>
      <c r="AE1928" s="3"/>
      <c r="AF1928" s="10"/>
      <c r="AG1928" s="11"/>
      <c r="AH1928" s="10"/>
      <c r="AI1928" s="10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  <c r="EA1928" s="1"/>
      <c r="EB1928" s="1"/>
      <c r="EC1928" s="1"/>
      <c r="ED1928" s="1"/>
      <c r="EE1928" s="1"/>
      <c r="EF1928" s="1"/>
      <c r="EG1928" s="1"/>
      <c r="EH1928" s="1"/>
      <c r="EI1928" s="1"/>
      <c r="EJ1928" s="1"/>
      <c r="EK1928" s="1"/>
      <c r="EL1928" s="1"/>
      <c r="EM1928" s="1"/>
      <c r="EN1928" s="1"/>
      <c r="EO1928" s="1"/>
      <c r="EP1928" s="1"/>
      <c r="EQ1928" s="1"/>
      <c r="ER1928" s="1"/>
      <c r="ES1928" s="1"/>
      <c r="ET1928" s="1"/>
      <c r="EU1928" s="1"/>
      <c r="EV1928" s="1"/>
      <c r="EW1928" s="1"/>
      <c r="EX1928" s="1"/>
      <c r="EY1928" s="1"/>
    </row>
    <row r="1929" spans="1:155" x14ac:dyDescent="0.15">
      <c r="A1929" s="115"/>
      <c r="B1929" s="91"/>
      <c r="C1929" s="92"/>
      <c r="D1929" s="95"/>
      <c r="E1929" s="114"/>
      <c r="F1929" s="94"/>
      <c r="G1929" s="94"/>
      <c r="H1929" s="94"/>
      <c r="I1929" s="94"/>
      <c r="J1929" s="93"/>
      <c r="K1929" s="95"/>
      <c r="L1929" s="96"/>
      <c r="M1929" s="97"/>
      <c r="N1929" s="98"/>
      <c r="O1929" s="98"/>
      <c r="P1929" s="97"/>
      <c r="Q1929" s="94"/>
      <c r="R1929" s="99"/>
      <c r="S1929" s="14"/>
      <c r="T1929" s="100"/>
      <c r="U1929" s="95"/>
      <c r="V1929" s="10"/>
      <c r="W1929" s="10"/>
      <c r="X1929" s="10"/>
      <c r="Y1929" s="27"/>
      <c r="Z1929" s="3"/>
      <c r="AA1929" s="1"/>
      <c r="AB1929" s="10"/>
      <c r="AC1929" s="3"/>
      <c r="AD1929" s="3"/>
      <c r="AE1929" s="3"/>
      <c r="AF1929" s="10"/>
      <c r="AG1929" s="11"/>
      <c r="AH1929" s="10"/>
      <c r="AI1929" s="10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  <c r="EA1929" s="1"/>
      <c r="EB1929" s="1"/>
      <c r="EC1929" s="1"/>
      <c r="ED1929" s="1"/>
      <c r="EE1929" s="1"/>
      <c r="EF1929" s="1"/>
      <c r="EG1929" s="1"/>
      <c r="EH1929" s="1"/>
      <c r="EI1929" s="1"/>
      <c r="EJ1929" s="1"/>
      <c r="EK1929" s="1"/>
      <c r="EL1929" s="1"/>
      <c r="EM1929" s="1"/>
      <c r="EN1929" s="1"/>
      <c r="EO1929" s="1"/>
      <c r="EP1929" s="1"/>
      <c r="EQ1929" s="1"/>
      <c r="ER1929" s="1"/>
      <c r="ES1929" s="1"/>
      <c r="ET1929" s="1"/>
      <c r="EU1929" s="1"/>
      <c r="EV1929" s="1"/>
      <c r="EW1929" s="1"/>
      <c r="EX1929" s="1"/>
      <c r="EY1929" s="1"/>
    </row>
    <row r="1930" spans="1:155" x14ac:dyDescent="0.15">
      <c r="A1930" s="115"/>
      <c r="B1930" s="91"/>
      <c r="C1930" s="92"/>
      <c r="D1930" s="95"/>
      <c r="E1930" s="114"/>
      <c r="F1930" s="94"/>
      <c r="G1930" s="94"/>
      <c r="H1930" s="94"/>
      <c r="I1930" s="94"/>
      <c r="J1930" s="93"/>
      <c r="K1930" s="95"/>
      <c r="L1930" s="96"/>
      <c r="M1930" s="97"/>
      <c r="N1930" s="98"/>
      <c r="O1930" s="98"/>
      <c r="P1930" s="97"/>
      <c r="Q1930" s="94"/>
      <c r="R1930" s="99"/>
      <c r="S1930" s="14"/>
      <c r="T1930" s="100"/>
      <c r="U1930" s="95"/>
      <c r="V1930" s="10"/>
      <c r="W1930" s="10"/>
      <c r="X1930" s="10"/>
      <c r="Y1930" s="27"/>
      <c r="Z1930" s="3"/>
      <c r="AA1930" s="1"/>
      <c r="AB1930" s="10"/>
      <c r="AC1930" s="3"/>
      <c r="AD1930" s="3"/>
      <c r="AE1930" s="3"/>
      <c r="AF1930" s="10"/>
      <c r="AG1930" s="11"/>
      <c r="AH1930" s="10"/>
      <c r="AI1930" s="10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  <c r="EA1930" s="1"/>
      <c r="EB1930" s="1"/>
      <c r="EC1930" s="1"/>
      <c r="ED1930" s="1"/>
      <c r="EE1930" s="1"/>
      <c r="EF1930" s="1"/>
      <c r="EG1930" s="1"/>
      <c r="EH1930" s="1"/>
      <c r="EI1930" s="1"/>
      <c r="EJ1930" s="1"/>
      <c r="EK1930" s="1"/>
      <c r="EL1930" s="1"/>
      <c r="EM1930" s="1"/>
      <c r="EN1930" s="1"/>
      <c r="EO1930" s="1"/>
      <c r="EP1930" s="1"/>
      <c r="EQ1930" s="1"/>
      <c r="ER1930" s="1"/>
      <c r="ES1930" s="1"/>
      <c r="ET1930" s="1"/>
      <c r="EU1930" s="1"/>
      <c r="EV1930" s="1"/>
      <c r="EW1930" s="1"/>
      <c r="EX1930" s="1"/>
      <c r="EY1930" s="1"/>
    </row>
    <row r="1931" spans="1:155" x14ac:dyDescent="0.15">
      <c r="A1931" s="115"/>
      <c r="B1931" s="91"/>
      <c r="C1931" s="92"/>
      <c r="D1931" s="95"/>
      <c r="E1931" s="114"/>
      <c r="F1931" s="94"/>
      <c r="G1931" s="94"/>
      <c r="H1931" s="94"/>
      <c r="I1931" s="94"/>
      <c r="J1931" s="93"/>
      <c r="K1931" s="95"/>
      <c r="L1931" s="96"/>
      <c r="M1931" s="97"/>
      <c r="N1931" s="98"/>
      <c r="O1931" s="98"/>
      <c r="P1931" s="97"/>
      <c r="Q1931" s="94"/>
      <c r="R1931" s="99"/>
      <c r="S1931" s="14"/>
      <c r="T1931" s="100"/>
      <c r="U1931" s="95"/>
      <c r="V1931" s="10"/>
      <c r="W1931" s="10"/>
      <c r="X1931" s="10"/>
      <c r="Y1931" s="27"/>
      <c r="Z1931" s="3"/>
      <c r="AA1931" s="1"/>
      <c r="AB1931" s="10"/>
      <c r="AC1931" s="3"/>
      <c r="AD1931" s="3"/>
      <c r="AE1931" s="3"/>
      <c r="AF1931" s="10"/>
      <c r="AG1931" s="11"/>
      <c r="AH1931" s="10"/>
      <c r="AI1931" s="10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  <c r="EA1931" s="1"/>
      <c r="EB1931" s="1"/>
      <c r="EC1931" s="1"/>
      <c r="ED1931" s="1"/>
      <c r="EE1931" s="1"/>
      <c r="EF1931" s="1"/>
      <c r="EG1931" s="1"/>
      <c r="EH1931" s="1"/>
      <c r="EI1931" s="1"/>
      <c r="EJ1931" s="1"/>
      <c r="EK1931" s="1"/>
      <c r="EL1931" s="1"/>
      <c r="EM1931" s="1"/>
      <c r="EN1931" s="1"/>
      <c r="EO1931" s="1"/>
      <c r="EP1931" s="1"/>
      <c r="EQ1931" s="1"/>
      <c r="ER1931" s="1"/>
      <c r="ES1931" s="1"/>
      <c r="ET1931" s="1"/>
      <c r="EU1931" s="1"/>
      <c r="EV1931" s="1"/>
      <c r="EW1931" s="1"/>
      <c r="EX1931" s="1"/>
      <c r="EY1931" s="1"/>
    </row>
    <row r="1932" spans="1:155" x14ac:dyDescent="0.15">
      <c r="A1932" s="115"/>
      <c r="B1932" s="91"/>
      <c r="C1932" s="92"/>
      <c r="D1932" s="95"/>
      <c r="E1932" s="114"/>
      <c r="F1932" s="94"/>
      <c r="G1932" s="94"/>
      <c r="H1932" s="94"/>
      <c r="I1932" s="94"/>
      <c r="J1932" s="93"/>
      <c r="K1932" s="95"/>
      <c r="L1932" s="96"/>
      <c r="M1932" s="97"/>
      <c r="N1932" s="98"/>
      <c r="O1932" s="98"/>
      <c r="P1932" s="97"/>
      <c r="Q1932" s="94"/>
      <c r="R1932" s="99"/>
      <c r="S1932" s="14"/>
      <c r="T1932" s="100"/>
      <c r="U1932" s="95"/>
      <c r="V1932" s="10"/>
      <c r="W1932" s="10"/>
      <c r="X1932" s="10"/>
      <c r="Y1932" s="27"/>
      <c r="Z1932" s="3"/>
      <c r="AA1932" s="1"/>
      <c r="AB1932" s="10"/>
      <c r="AC1932" s="3"/>
      <c r="AD1932" s="3"/>
      <c r="AE1932" s="3"/>
      <c r="AF1932" s="10"/>
      <c r="AG1932" s="11"/>
      <c r="AH1932" s="10"/>
      <c r="AI1932" s="10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  <c r="EA1932" s="1"/>
      <c r="EB1932" s="1"/>
      <c r="EC1932" s="1"/>
      <c r="ED1932" s="1"/>
      <c r="EE1932" s="1"/>
      <c r="EF1932" s="1"/>
      <c r="EG1932" s="1"/>
      <c r="EH1932" s="1"/>
      <c r="EI1932" s="1"/>
      <c r="EJ1932" s="1"/>
      <c r="EK1932" s="1"/>
      <c r="EL1932" s="1"/>
      <c r="EM1932" s="1"/>
      <c r="EN1932" s="1"/>
      <c r="EO1932" s="1"/>
      <c r="EP1932" s="1"/>
      <c r="EQ1932" s="1"/>
      <c r="ER1932" s="1"/>
      <c r="ES1932" s="1"/>
      <c r="ET1932" s="1"/>
      <c r="EU1932" s="1"/>
      <c r="EV1932" s="1"/>
      <c r="EW1932" s="1"/>
      <c r="EX1932" s="1"/>
      <c r="EY1932" s="1"/>
    </row>
    <row r="1933" spans="1:155" x14ac:dyDescent="0.15">
      <c r="A1933" s="115"/>
      <c r="B1933" s="91"/>
      <c r="C1933" s="92"/>
      <c r="D1933" s="95"/>
      <c r="E1933" s="114"/>
      <c r="F1933" s="94"/>
      <c r="G1933" s="94"/>
      <c r="H1933" s="94"/>
      <c r="I1933" s="94"/>
      <c r="J1933" s="93"/>
      <c r="K1933" s="95"/>
      <c r="L1933" s="96"/>
      <c r="M1933" s="97"/>
      <c r="N1933" s="98"/>
      <c r="O1933" s="98"/>
      <c r="P1933" s="97"/>
      <c r="Q1933" s="94"/>
      <c r="R1933" s="99"/>
      <c r="S1933" s="14"/>
      <c r="T1933" s="100"/>
      <c r="U1933" s="95"/>
      <c r="V1933" s="10"/>
      <c r="W1933" s="10"/>
      <c r="X1933" s="10"/>
      <c r="Y1933" s="27"/>
      <c r="Z1933" s="3"/>
      <c r="AA1933" s="1"/>
      <c r="AB1933" s="10"/>
      <c r="AC1933" s="3"/>
      <c r="AD1933" s="3"/>
      <c r="AE1933" s="3"/>
      <c r="AF1933" s="10"/>
      <c r="AG1933" s="11"/>
      <c r="AH1933" s="10"/>
      <c r="AI1933" s="10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  <c r="EA1933" s="1"/>
      <c r="EB1933" s="1"/>
      <c r="EC1933" s="1"/>
      <c r="ED1933" s="1"/>
      <c r="EE1933" s="1"/>
      <c r="EF1933" s="1"/>
      <c r="EG1933" s="1"/>
      <c r="EH1933" s="1"/>
      <c r="EI1933" s="1"/>
      <c r="EJ1933" s="1"/>
      <c r="EK1933" s="1"/>
      <c r="EL1933" s="1"/>
      <c r="EM1933" s="1"/>
      <c r="EN1933" s="1"/>
      <c r="EO1933" s="1"/>
      <c r="EP1933" s="1"/>
      <c r="EQ1933" s="1"/>
      <c r="ER1933" s="1"/>
      <c r="ES1933" s="1"/>
      <c r="ET1933" s="1"/>
      <c r="EU1933" s="1"/>
      <c r="EV1933" s="1"/>
      <c r="EW1933" s="1"/>
      <c r="EX1933" s="1"/>
      <c r="EY1933" s="1"/>
    </row>
    <row r="1934" spans="1:155" x14ac:dyDescent="0.15">
      <c r="A1934" s="115"/>
      <c r="B1934" s="91"/>
      <c r="C1934" s="92"/>
      <c r="D1934" s="95"/>
      <c r="E1934" s="114"/>
      <c r="F1934" s="94"/>
      <c r="G1934" s="94"/>
      <c r="H1934" s="94"/>
      <c r="I1934" s="94"/>
      <c r="J1934" s="93"/>
      <c r="K1934" s="95"/>
      <c r="L1934" s="96"/>
      <c r="M1934" s="97"/>
      <c r="N1934" s="98"/>
      <c r="O1934" s="98"/>
      <c r="P1934" s="97"/>
      <c r="Q1934" s="94"/>
      <c r="R1934" s="99"/>
      <c r="S1934" s="14"/>
      <c r="T1934" s="100"/>
      <c r="U1934" s="95"/>
      <c r="V1934" s="10"/>
      <c r="W1934" s="10"/>
      <c r="X1934" s="10"/>
      <c r="Y1934" s="27"/>
      <c r="Z1934" s="3"/>
      <c r="AA1934" s="1"/>
      <c r="AB1934" s="10"/>
      <c r="AC1934" s="3"/>
      <c r="AD1934" s="3"/>
      <c r="AE1934" s="3"/>
      <c r="AF1934" s="10"/>
      <c r="AG1934" s="11"/>
      <c r="AH1934" s="10"/>
      <c r="AI1934" s="10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  <c r="EA1934" s="1"/>
      <c r="EB1934" s="1"/>
      <c r="EC1934" s="1"/>
      <c r="ED1934" s="1"/>
      <c r="EE1934" s="1"/>
      <c r="EF1934" s="1"/>
      <c r="EG1934" s="1"/>
      <c r="EH1934" s="1"/>
      <c r="EI1934" s="1"/>
      <c r="EJ1934" s="1"/>
      <c r="EK1934" s="1"/>
      <c r="EL1934" s="1"/>
      <c r="EM1934" s="1"/>
      <c r="EN1934" s="1"/>
      <c r="EO1934" s="1"/>
      <c r="EP1934" s="1"/>
      <c r="EQ1934" s="1"/>
      <c r="ER1934" s="1"/>
      <c r="ES1934" s="1"/>
      <c r="ET1934" s="1"/>
      <c r="EU1934" s="1"/>
      <c r="EV1934" s="1"/>
      <c r="EW1934" s="1"/>
      <c r="EX1934" s="1"/>
      <c r="EY1934" s="1"/>
    </row>
    <row r="1935" spans="1:155" x14ac:dyDescent="0.15">
      <c r="A1935" s="115"/>
      <c r="B1935" s="91"/>
      <c r="C1935" s="92"/>
      <c r="D1935" s="95"/>
      <c r="E1935" s="114"/>
      <c r="F1935" s="94"/>
      <c r="G1935" s="94"/>
      <c r="H1935" s="94"/>
      <c r="I1935" s="94"/>
      <c r="J1935" s="93"/>
      <c r="K1935" s="95"/>
      <c r="L1935" s="96"/>
      <c r="M1935" s="97"/>
      <c r="N1935" s="98"/>
      <c r="O1935" s="98"/>
      <c r="P1935" s="97"/>
      <c r="Q1935" s="94"/>
      <c r="R1935" s="99"/>
      <c r="S1935" s="14"/>
      <c r="T1935" s="100"/>
      <c r="U1935" s="95"/>
      <c r="V1935" s="10"/>
      <c r="W1935" s="10"/>
      <c r="X1935" s="10"/>
      <c r="Y1935" s="27"/>
      <c r="Z1935" s="3"/>
      <c r="AA1935" s="1"/>
      <c r="AB1935" s="10"/>
      <c r="AC1935" s="3"/>
      <c r="AD1935" s="3"/>
      <c r="AE1935" s="3"/>
      <c r="AF1935" s="10"/>
      <c r="AG1935" s="11"/>
      <c r="AH1935" s="10"/>
      <c r="AI1935" s="10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  <c r="EA1935" s="1"/>
      <c r="EB1935" s="1"/>
      <c r="EC1935" s="1"/>
      <c r="ED1935" s="1"/>
      <c r="EE1935" s="1"/>
      <c r="EF1935" s="1"/>
      <c r="EG1935" s="1"/>
      <c r="EH1935" s="1"/>
      <c r="EI1935" s="1"/>
      <c r="EJ1935" s="1"/>
      <c r="EK1935" s="1"/>
      <c r="EL1935" s="1"/>
      <c r="EM1935" s="1"/>
      <c r="EN1935" s="1"/>
      <c r="EO1935" s="1"/>
      <c r="EP1935" s="1"/>
      <c r="EQ1935" s="1"/>
      <c r="ER1935" s="1"/>
      <c r="ES1935" s="1"/>
      <c r="ET1935" s="1"/>
      <c r="EU1935" s="1"/>
      <c r="EV1935" s="1"/>
      <c r="EW1935" s="1"/>
      <c r="EX1935" s="1"/>
      <c r="EY1935" s="1"/>
    </row>
    <row r="1936" spans="1:155" x14ac:dyDescent="0.15">
      <c r="A1936" s="115"/>
      <c r="B1936" s="91"/>
      <c r="C1936" s="92"/>
      <c r="D1936" s="95"/>
      <c r="E1936" s="114"/>
      <c r="F1936" s="94"/>
      <c r="G1936" s="94"/>
      <c r="H1936" s="94"/>
      <c r="I1936" s="94"/>
      <c r="J1936" s="93"/>
      <c r="K1936" s="95"/>
      <c r="L1936" s="96"/>
      <c r="M1936" s="97"/>
      <c r="N1936" s="98"/>
      <c r="O1936" s="98"/>
      <c r="P1936" s="97"/>
      <c r="Q1936" s="94"/>
      <c r="R1936" s="99"/>
      <c r="S1936" s="14"/>
      <c r="T1936" s="100"/>
      <c r="U1936" s="95"/>
      <c r="V1936" s="10"/>
      <c r="W1936" s="10"/>
      <c r="X1936" s="10"/>
      <c r="Y1936" s="27"/>
      <c r="Z1936" s="3"/>
      <c r="AA1936" s="1"/>
      <c r="AB1936" s="10"/>
      <c r="AC1936" s="3"/>
      <c r="AD1936" s="3"/>
      <c r="AE1936" s="3"/>
      <c r="AF1936" s="10"/>
      <c r="AG1936" s="11"/>
      <c r="AH1936" s="10"/>
      <c r="AI1936" s="10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  <c r="EA1936" s="1"/>
      <c r="EB1936" s="1"/>
      <c r="EC1936" s="1"/>
      <c r="ED1936" s="1"/>
      <c r="EE1936" s="1"/>
      <c r="EF1936" s="1"/>
      <c r="EG1936" s="1"/>
      <c r="EH1936" s="1"/>
      <c r="EI1936" s="1"/>
      <c r="EJ1936" s="1"/>
      <c r="EK1936" s="1"/>
      <c r="EL1936" s="1"/>
      <c r="EM1936" s="1"/>
      <c r="EN1936" s="1"/>
      <c r="EO1936" s="1"/>
      <c r="EP1936" s="1"/>
      <c r="EQ1936" s="1"/>
      <c r="ER1936" s="1"/>
      <c r="ES1936" s="1"/>
      <c r="ET1936" s="1"/>
      <c r="EU1936" s="1"/>
      <c r="EV1936" s="1"/>
      <c r="EW1936" s="1"/>
      <c r="EX1936" s="1"/>
      <c r="EY1936" s="1"/>
    </row>
    <row r="1937" spans="1:155" x14ac:dyDescent="0.15">
      <c r="A1937" s="115"/>
      <c r="B1937" s="91"/>
      <c r="C1937" s="92"/>
      <c r="D1937" s="95"/>
      <c r="E1937" s="114"/>
      <c r="F1937" s="94"/>
      <c r="G1937" s="94"/>
      <c r="H1937" s="94"/>
      <c r="I1937" s="94"/>
      <c r="J1937" s="93"/>
      <c r="K1937" s="95"/>
      <c r="L1937" s="96"/>
      <c r="M1937" s="97"/>
      <c r="N1937" s="98"/>
      <c r="O1937" s="98"/>
      <c r="P1937" s="97"/>
      <c r="Q1937" s="94"/>
      <c r="R1937" s="99"/>
      <c r="S1937" s="14"/>
      <c r="T1937" s="100"/>
      <c r="U1937" s="95"/>
      <c r="V1937" s="10"/>
      <c r="W1937" s="10"/>
      <c r="X1937" s="10"/>
      <c r="Y1937" s="27"/>
      <c r="Z1937" s="3"/>
      <c r="AA1937" s="1"/>
      <c r="AB1937" s="10"/>
      <c r="AC1937" s="3"/>
      <c r="AD1937" s="3"/>
      <c r="AE1937" s="3"/>
      <c r="AF1937" s="10"/>
      <c r="AG1937" s="11"/>
      <c r="AH1937" s="10"/>
      <c r="AI1937" s="10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  <c r="EA1937" s="1"/>
      <c r="EB1937" s="1"/>
      <c r="EC1937" s="1"/>
      <c r="ED1937" s="1"/>
      <c r="EE1937" s="1"/>
      <c r="EF1937" s="1"/>
      <c r="EG1937" s="1"/>
      <c r="EH1937" s="1"/>
      <c r="EI1937" s="1"/>
      <c r="EJ1937" s="1"/>
      <c r="EK1937" s="1"/>
      <c r="EL1937" s="1"/>
      <c r="EM1937" s="1"/>
      <c r="EN1937" s="1"/>
      <c r="EO1937" s="1"/>
      <c r="EP1937" s="1"/>
      <c r="EQ1937" s="1"/>
      <c r="ER1937" s="1"/>
      <c r="ES1937" s="1"/>
      <c r="ET1937" s="1"/>
      <c r="EU1937" s="1"/>
      <c r="EV1937" s="1"/>
      <c r="EW1937" s="1"/>
      <c r="EX1937" s="1"/>
      <c r="EY1937" s="1"/>
    </row>
    <row r="1938" spans="1:155" x14ac:dyDescent="0.15">
      <c r="A1938" s="115"/>
      <c r="B1938" s="91"/>
      <c r="C1938" s="92"/>
      <c r="D1938" s="95"/>
      <c r="E1938" s="114"/>
      <c r="F1938" s="94"/>
      <c r="G1938" s="94"/>
      <c r="H1938" s="94"/>
      <c r="I1938" s="94"/>
      <c r="J1938" s="93"/>
      <c r="K1938" s="95"/>
      <c r="L1938" s="96"/>
      <c r="M1938" s="97"/>
      <c r="N1938" s="98"/>
      <c r="O1938" s="98"/>
      <c r="P1938" s="97"/>
      <c r="Q1938" s="94"/>
      <c r="R1938" s="99"/>
      <c r="S1938" s="14"/>
      <c r="T1938" s="100"/>
      <c r="U1938" s="95"/>
      <c r="V1938" s="10"/>
      <c r="W1938" s="10"/>
      <c r="X1938" s="10"/>
      <c r="Y1938" s="27"/>
      <c r="Z1938" s="3"/>
      <c r="AA1938" s="1"/>
      <c r="AB1938" s="10"/>
      <c r="AC1938" s="3"/>
      <c r="AD1938" s="3"/>
      <c r="AE1938" s="3"/>
      <c r="AF1938" s="10"/>
      <c r="AG1938" s="11"/>
      <c r="AH1938" s="10"/>
      <c r="AI1938" s="10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  <c r="EA1938" s="1"/>
      <c r="EB1938" s="1"/>
      <c r="EC1938" s="1"/>
      <c r="ED1938" s="1"/>
      <c r="EE1938" s="1"/>
      <c r="EF1938" s="1"/>
      <c r="EG1938" s="1"/>
      <c r="EH1938" s="1"/>
      <c r="EI1938" s="1"/>
      <c r="EJ1938" s="1"/>
      <c r="EK1938" s="1"/>
      <c r="EL1938" s="1"/>
      <c r="EM1938" s="1"/>
      <c r="EN1938" s="1"/>
      <c r="EO1938" s="1"/>
      <c r="EP1938" s="1"/>
      <c r="EQ1938" s="1"/>
      <c r="ER1938" s="1"/>
      <c r="ES1938" s="1"/>
      <c r="ET1938" s="1"/>
      <c r="EU1938" s="1"/>
      <c r="EV1938" s="1"/>
      <c r="EW1938" s="1"/>
      <c r="EX1938" s="1"/>
      <c r="EY1938" s="1"/>
    </row>
    <row r="1939" spans="1:155" x14ac:dyDescent="0.15">
      <c r="A1939" s="115"/>
      <c r="B1939" s="91"/>
      <c r="C1939" s="92"/>
      <c r="D1939" s="95"/>
      <c r="E1939" s="114"/>
      <c r="F1939" s="94"/>
      <c r="G1939" s="94"/>
      <c r="H1939" s="94"/>
      <c r="I1939" s="94"/>
      <c r="J1939" s="93"/>
      <c r="K1939" s="95"/>
      <c r="L1939" s="96"/>
      <c r="M1939" s="97"/>
      <c r="N1939" s="98"/>
      <c r="O1939" s="98"/>
      <c r="P1939" s="97"/>
      <c r="Q1939" s="94"/>
      <c r="R1939" s="99"/>
      <c r="S1939" s="14"/>
      <c r="T1939" s="100"/>
      <c r="U1939" s="95"/>
      <c r="V1939" s="10"/>
      <c r="W1939" s="10"/>
      <c r="X1939" s="10"/>
      <c r="Y1939" s="27"/>
      <c r="Z1939" s="3"/>
      <c r="AA1939" s="1"/>
      <c r="AB1939" s="10"/>
      <c r="AC1939" s="3"/>
      <c r="AD1939" s="3"/>
      <c r="AE1939" s="3"/>
      <c r="AF1939" s="10"/>
      <c r="AG1939" s="11"/>
      <c r="AH1939" s="10"/>
      <c r="AI1939" s="10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  <c r="EA1939" s="1"/>
      <c r="EB1939" s="1"/>
      <c r="EC1939" s="1"/>
      <c r="ED1939" s="1"/>
      <c r="EE1939" s="1"/>
      <c r="EF1939" s="1"/>
      <c r="EG1939" s="1"/>
      <c r="EH1939" s="1"/>
      <c r="EI1939" s="1"/>
      <c r="EJ1939" s="1"/>
      <c r="EK1939" s="1"/>
      <c r="EL1939" s="1"/>
      <c r="EM1939" s="1"/>
      <c r="EN1939" s="1"/>
      <c r="EO1939" s="1"/>
      <c r="EP1939" s="1"/>
      <c r="EQ1939" s="1"/>
      <c r="ER1939" s="1"/>
      <c r="ES1939" s="1"/>
      <c r="ET1939" s="1"/>
      <c r="EU1939" s="1"/>
      <c r="EV1939" s="1"/>
      <c r="EW1939" s="1"/>
      <c r="EX1939" s="1"/>
      <c r="EY1939" s="1"/>
    </row>
    <row r="1940" spans="1:155" x14ac:dyDescent="0.15">
      <c r="A1940" s="115"/>
      <c r="B1940" s="91"/>
      <c r="C1940" s="92"/>
      <c r="D1940" s="95"/>
      <c r="E1940" s="114"/>
      <c r="F1940" s="94"/>
      <c r="G1940" s="94"/>
      <c r="H1940" s="94"/>
      <c r="I1940" s="94"/>
      <c r="J1940" s="93"/>
      <c r="K1940" s="95"/>
      <c r="L1940" s="96"/>
      <c r="M1940" s="97"/>
      <c r="N1940" s="98"/>
      <c r="O1940" s="98"/>
      <c r="P1940" s="97"/>
      <c r="Q1940" s="94"/>
      <c r="R1940" s="99"/>
      <c r="S1940" s="14"/>
      <c r="T1940" s="100"/>
      <c r="U1940" s="95"/>
      <c r="V1940" s="10"/>
      <c r="W1940" s="10"/>
      <c r="X1940" s="10"/>
      <c r="Y1940" s="27"/>
      <c r="Z1940" s="3"/>
      <c r="AA1940" s="1"/>
      <c r="AB1940" s="10"/>
      <c r="AC1940" s="3"/>
      <c r="AD1940" s="3"/>
      <c r="AE1940" s="3"/>
      <c r="AF1940" s="10"/>
      <c r="AG1940" s="11"/>
      <c r="AH1940" s="10"/>
      <c r="AI1940" s="10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  <c r="EA1940" s="1"/>
      <c r="EB1940" s="1"/>
      <c r="EC1940" s="1"/>
      <c r="ED1940" s="1"/>
      <c r="EE1940" s="1"/>
      <c r="EF1940" s="1"/>
      <c r="EG1940" s="1"/>
      <c r="EH1940" s="1"/>
      <c r="EI1940" s="1"/>
      <c r="EJ1940" s="1"/>
      <c r="EK1940" s="1"/>
      <c r="EL1940" s="1"/>
      <c r="EM1940" s="1"/>
      <c r="EN1940" s="1"/>
      <c r="EO1940" s="1"/>
      <c r="EP1940" s="1"/>
      <c r="EQ1940" s="1"/>
      <c r="ER1940" s="1"/>
      <c r="ES1940" s="1"/>
      <c r="ET1940" s="1"/>
      <c r="EU1940" s="1"/>
      <c r="EV1940" s="1"/>
      <c r="EW1940" s="1"/>
      <c r="EX1940" s="1"/>
      <c r="EY1940" s="1"/>
    </row>
    <row r="1941" spans="1:155" x14ac:dyDescent="0.15">
      <c r="A1941" s="115"/>
      <c r="B1941" s="91"/>
      <c r="C1941" s="92"/>
      <c r="D1941" s="95"/>
      <c r="E1941" s="114"/>
      <c r="F1941" s="94"/>
      <c r="G1941" s="94"/>
      <c r="H1941" s="94"/>
      <c r="I1941" s="94"/>
      <c r="J1941" s="93"/>
      <c r="K1941" s="95"/>
      <c r="L1941" s="96"/>
      <c r="M1941" s="97"/>
      <c r="N1941" s="98"/>
      <c r="O1941" s="98"/>
      <c r="P1941" s="97"/>
      <c r="Q1941" s="94"/>
      <c r="R1941" s="99"/>
      <c r="S1941" s="14"/>
      <c r="T1941" s="100"/>
      <c r="U1941" s="95"/>
      <c r="V1941" s="10"/>
      <c r="W1941" s="10"/>
      <c r="X1941" s="10"/>
      <c r="Y1941" s="27"/>
      <c r="Z1941" s="3"/>
      <c r="AA1941" s="1"/>
      <c r="AB1941" s="10"/>
      <c r="AC1941" s="3"/>
      <c r="AD1941" s="3"/>
      <c r="AE1941" s="3"/>
      <c r="AF1941" s="10"/>
      <c r="AG1941" s="11"/>
      <c r="AH1941" s="10"/>
      <c r="AI1941" s="10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  <c r="EA1941" s="1"/>
      <c r="EB1941" s="1"/>
      <c r="EC1941" s="1"/>
      <c r="ED1941" s="1"/>
      <c r="EE1941" s="1"/>
      <c r="EF1941" s="1"/>
      <c r="EG1941" s="1"/>
      <c r="EH1941" s="1"/>
      <c r="EI1941" s="1"/>
      <c r="EJ1941" s="1"/>
      <c r="EK1941" s="1"/>
      <c r="EL1941" s="1"/>
      <c r="EM1941" s="1"/>
      <c r="EN1941" s="1"/>
      <c r="EO1941" s="1"/>
      <c r="EP1941" s="1"/>
      <c r="EQ1941" s="1"/>
      <c r="ER1941" s="1"/>
      <c r="ES1941" s="1"/>
      <c r="ET1941" s="1"/>
      <c r="EU1941" s="1"/>
      <c r="EV1941" s="1"/>
      <c r="EW1941" s="1"/>
      <c r="EX1941" s="1"/>
      <c r="EY1941" s="1"/>
    </row>
    <row r="1942" spans="1:155" x14ac:dyDescent="0.15">
      <c r="A1942" s="115"/>
      <c r="B1942" s="91"/>
      <c r="C1942" s="92"/>
      <c r="D1942" s="95"/>
      <c r="E1942" s="114"/>
      <c r="F1942" s="94"/>
      <c r="G1942" s="94"/>
      <c r="H1942" s="94"/>
      <c r="I1942" s="94"/>
      <c r="J1942" s="93"/>
      <c r="K1942" s="95"/>
      <c r="L1942" s="96"/>
      <c r="M1942" s="97"/>
      <c r="N1942" s="98"/>
      <c r="O1942" s="98"/>
      <c r="P1942" s="97"/>
      <c r="Q1942" s="94"/>
      <c r="R1942" s="99"/>
      <c r="S1942" s="14"/>
      <c r="T1942" s="100"/>
      <c r="U1942" s="95"/>
      <c r="V1942" s="10"/>
      <c r="W1942" s="10"/>
      <c r="X1942" s="10"/>
      <c r="Y1942" s="27"/>
      <c r="Z1942" s="3"/>
      <c r="AA1942" s="1"/>
      <c r="AB1942" s="10"/>
      <c r="AC1942" s="3"/>
      <c r="AD1942" s="3"/>
      <c r="AE1942" s="3"/>
      <c r="AF1942" s="10"/>
      <c r="AG1942" s="11"/>
      <c r="AH1942" s="10"/>
      <c r="AI1942" s="10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  <c r="EA1942" s="1"/>
      <c r="EB1942" s="1"/>
      <c r="EC1942" s="1"/>
      <c r="ED1942" s="1"/>
      <c r="EE1942" s="1"/>
      <c r="EF1942" s="1"/>
      <c r="EG1942" s="1"/>
      <c r="EH1942" s="1"/>
      <c r="EI1942" s="1"/>
      <c r="EJ1942" s="1"/>
      <c r="EK1942" s="1"/>
      <c r="EL1942" s="1"/>
      <c r="EM1942" s="1"/>
      <c r="EN1942" s="1"/>
      <c r="EO1942" s="1"/>
      <c r="EP1942" s="1"/>
      <c r="EQ1942" s="1"/>
      <c r="ER1942" s="1"/>
      <c r="ES1942" s="1"/>
      <c r="ET1942" s="1"/>
      <c r="EU1942" s="1"/>
      <c r="EV1942" s="1"/>
      <c r="EW1942" s="1"/>
      <c r="EX1942" s="1"/>
      <c r="EY1942" s="1"/>
    </row>
    <row r="1943" spans="1:155" x14ac:dyDescent="0.15">
      <c r="A1943" s="115"/>
      <c r="B1943" s="91"/>
      <c r="C1943" s="92"/>
      <c r="D1943" s="95"/>
      <c r="E1943" s="114"/>
      <c r="F1943" s="94"/>
      <c r="G1943" s="94"/>
      <c r="H1943" s="94"/>
      <c r="I1943" s="94"/>
      <c r="J1943" s="93"/>
      <c r="K1943" s="95"/>
      <c r="L1943" s="96"/>
      <c r="M1943" s="97"/>
      <c r="N1943" s="98"/>
      <c r="O1943" s="98"/>
      <c r="P1943" s="97"/>
      <c r="Q1943" s="94"/>
      <c r="R1943" s="99"/>
      <c r="S1943" s="14"/>
      <c r="T1943" s="100"/>
      <c r="U1943" s="95"/>
      <c r="V1943" s="10"/>
      <c r="W1943" s="10"/>
      <c r="X1943" s="10"/>
      <c r="Y1943" s="27"/>
      <c r="Z1943" s="3"/>
      <c r="AA1943" s="1"/>
      <c r="AB1943" s="10"/>
      <c r="AC1943" s="3"/>
      <c r="AD1943" s="3"/>
      <c r="AE1943" s="3"/>
      <c r="AF1943" s="10"/>
      <c r="AG1943" s="11"/>
      <c r="AH1943" s="10"/>
      <c r="AI1943" s="10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  <c r="EA1943" s="1"/>
      <c r="EB1943" s="1"/>
      <c r="EC1943" s="1"/>
      <c r="ED1943" s="1"/>
      <c r="EE1943" s="1"/>
      <c r="EF1943" s="1"/>
      <c r="EG1943" s="1"/>
      <c r="EH1943" s="1"/>
      <c r="EI1943" s="1"/>
      <c r="EJ1943" s="1"/>
      <c r="EK1943" s="1"/>
      <c r="EL1943" s="1"/>
      <c r="EM1943" s="1"/>
      <c r="EN1943" s="1"/>
      <c r="EO1943" s="1"/>
      <c r="EP1943" s="1"/>
      <c r="EQ1943" s="1"/>
      <c r="ER1943" s="1"/>
      <c r="ES1943" s="1"/>
      <c r="ET1943" s="1"/>
      <c r="EU1943" s="1"/>
      <c r="EV1943" s="1"/>
      <c r="EW1943" s="1"/>
      <c r="EX1943" s="1"/>
      <c r="EY1943" s="1"/>
    </row>
    <row r="1944" spans="1:155" x14ac:dyDescent="0.15">
      <c r="A1944" s="115"/>
      <c r="B1944" s="91"/>
      <c r="C1944" s="92"/>
      <c r="D1944" s="95"/>
      <c r="E1944" s="114"/>
      <c r="F1944" s="94"/>
      <c r="G1944" s="94"/>
      <c r="H1944" s="94"/>
      <c r="I1944" s="94"/>
      <c r="J1944" s="93"/>
      <c r="K1944" s="95"/>
      <c r="L1944" s="96"/>
      <c r="M1944" s="97"/>
      <c r="N1944" s="98"/>
      <c r="O1944" s="98"/>
      <c r="P1944" s="97"/>
      <c r="Q1944" s="94"/>
      <c r="R1944" s="99"/>
      <c r="S1944" s="14"/>
      <c r="T1944" s="100"/>
      <c r="U1944" s="95"/>
      <c r="V1944" s="10"/>
      <c r="W1944" s="10"/>
      <c r="X1944" s="10"/>
      <c r="Y1944" s="27"/>
      <c r="Z1944" s="3"/>
      <c r="AA1944" s="1"/>
      <c r="AB1944" s="10"/>
      <c r="AC1944" s="3"/>
      <c r="AD1944" s="3"/>
      <c r="AE1944" s="3"/>
      <c r="AF1944" s="10"/>
      <c r="AG1944" s="11"/>
      <c r="AH1944" s="10"/>
      <c r="AI1944" s="10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  <c r="EA1944" s="1"/>
      <c r="EB1944" s="1"/>
      <c r="EC1944" s="1"/>
      <c r="ED1944" s="1"/>
      <c r="EE1944" s="1"/>
      <c r="EF1944" s="1"/>
      <c r="EG1944" s="1"/>
      <c r="EH1944" s="1"/>
      <c r="EI1944" s="1"/>
      <c r="EJ1944" s="1"/>
      <c r="EK1944" s="1"/>
      <c r="EL1944" s="1"/>
      <c r="EM1944" s="1"/>
      <c r="EN1944" s="1"/>
      <c r="EO1944" s="1"/>
      <c r="EP1944" s="1"/>
      <c r="EQ1944" s="1"/>
      <c r="ER1944" s="1"/>
      <c r="ES1944" s="1"/>
      <c r="ET1944" s="1"/>
      <c r="EU1944" s="1"/>
      <c r="EV1944" s="1"/>
      <c r="EW1944" s="1"/>
      <c r="EX1944" s="1"/>
      <c r="EY1944" s="1"/>
    </row>
    <row r="1945" spans="1:155" x14ac:dyDescent="0.15">
      <c r="A1945" s="115"/>
      <c r="B1945" s="91"/>
      <c r="C1945" s="92"/>
      <c r="D1945" s="95"/>
      <c r="E1945" s="114"/>
      <c r="F1945" s="94"/>
      <c r="G1945" s="94"/>
      <c r="H1945" s="94"/>
      <c r="I1945" s="94"/>
      <c r="J1945" s="93"/>
      <c r="K1945" s="95"/>
      <c r="L1945" s="96"/>
      <c r="M1945" s="97"/>
      <c r="N1945" s="98"/>
      <c r="O1945" s="98"/>
      <c r="P1945" s="97"/>
      <c r="Q1945" s="94"/>
      <c r="R1945" s="99"/>
      <c r="S1945" s="14"/>
      <c r="T1945" s="100"/>
      <c r="U1945" s="95"/>
      <c r="V1945" s="10"/>
      <c r="W1945" s="10"/>
      <c r="X1945" s="10"/>
      <c r="Y1945" s="27"/>
      <c r="Z1945" s="3"/>
      <c r="AA1945" s="1"/>
      <c r="AB1945" s="10"/>
      <c r="AC1945" s="3"/>
      <c r="AD1945" s="3"/>
      <c r="AE1945" s="3"/>
      <c r="AF1945" s="10"/>
      <c r="AG1945" s="11"/>
      <c r="AH1945" s="10"/>
      <c r="AI1945" s="10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  <c r="EA1945" s="1"/>
      <c r="EB1945" s="1"/>
      <c r="EC1945" s="1"/>
      <c r="ED1945" s="1"/>
      <c r="EE1945" s="1"/>
      <c r="EF1945" s="1"/>
      <c r="EG1945" s="1"/>
      <c r="EH1945" s="1"/>
      <c r="EI1945" s="1"/>
      <c r="EJ1945" s="1"/>
      <c r="EK1945" s="1"/>
      <c r="EL1945" s="1"/>
      <c r="EM1945" s="1"/>
      <c r="EN1945" s="1"/>
      <c r="EO1945" s="1"/>
      <c r="EP1945" s="1"/>
      <c r="EQ1945" s="1"/>
      <c r="ER1945" s="1"/>
      <c r="ES1945" s="1"/>
      <c r="ET1945" s="1"/>
      <c r="EU1945" s="1"/>
      <c r="EV1945" s="1"/>
      <c r="EW1945" s="1"/>
      <c r="EX1945" s="1"/>
      <c r="EY1945" s="1"/>
    </row>
    <row r="1946" spans="1:155" x14ac:dyDescent="0.15">
      <c r="A1946" s="115"/>
      <c r="B1946" s="91"/>
      <c r="C1946" s="92"/>
      <c r="D1946" s="95"/>
      <c r="E1946" s="114"/>
      <c r="F1946" s="94"/>
      <c r="G1946" s="94"/>
      <c r="H1946" s="94"/>
      <c r="I1946" s="94"/>
      <c r="J1946" s="93"/>
      <c r="K1946" s="95"/>
      <c r="L1946" s="96"/>
      <c r="M1946" s="97"/>
      <c r="N1946" s="98"/>
      <c r="O1946" s="98"/>
      <c r="P1946" s="97"/>
      <c r="Q1946" s="94"/>
      <c r="R1946" s="99"/>
      <c r="S1946" s="14"/>
      <c r="T1946" s="100"/>
      <c r="U1946" s="95"/>
      <c r="V1946" s="10"/>
      <c r="W1946" s="10"/>
      <c r="X1946" s="10"/>
      <c r="Y1946" s="27"/>
      <c r="Z1946" s="3"/>
      <c r="AA1946" s="1"/>
      <c r="AB1946" s="10"/>
      <c r="AC1946" s="3"/>
      <c r="AD1946" s="3"/>
      <c r="AE1946" s="3"/>
      <c r="AF1946" s="10"/>
      <c r="AG1946" s="11"/>
      <c r="AH1946" s="10"/>
      <c r="AI1946" s="10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  <c r="EA1946" s="1"/>
      <c r="EB1946" s="1"/>
      <c r="EC1946" s="1"/>
      <c r="ED1946" s="1"/>
      <c r="EE1946" s="1"/>
      <c r="EF1946" s="1"/>
      <c r="EG1946" s="1"/>
      <c r="EH1946" s="1"/>
      <c r="EI1946" s="1"/>
      <c r="EJ1946" s="1"/>
      <c r="EK1946" s="1"/>
      <c r="EL1946" s="1"/>
      <c r="EM1946" s="1"/>
      <c r="EN1946" s="1"/>
      <c r="EO1946" s="1"/>
      <c r="EP1946" s="1"/>
      <c r="EQ1946" s="1"/>
      <c r="ER1946" s="1"/>
      <c r="ES1946" s="1"/>
      <c r="ET1946" s="1"/>
      <c r="EU1946" s="1"/>
      <c r="EV1946" s="1"/>
      <c r="EW1946" s="1"/>
      <c r="EX1946" s="1"/>
      <c r="EY1946" s="1"/>
    </row>
    <row r="1947" spans="1:155" x14ac:dyDescent="0.15">
      <c r="A1947" s="115"/>
      <c r="B1947" s="91"/>
      <c r="C1947" s="92"/>
      <c r="D1947" s="95"/>
      <c r="E1947" s="114"/>
      <c r="F1947" s="94"/>
      <c r="G1947" s="94"/>
      <c r="H1947" s="94"/>
      <c r="I1947" s="94"/>
      <c r="J1947" s="93"/>
      <c r="K1947" s="95"/>
      <c r="L1947" s="96"/>
      <c r="M1947" s="97"/>
      <c r="N1947" s="98"/>
      <c r="O1947" s="98"/>
      <c r="P1947" s="97"/>
      <c r="Q1947" s="94"/>
      <c r="R1947" s="99"/>
      <c r="S1947" s="14"/>
      <c r="T1947" s="100"/>
      <c r="U1947" s="95"/>
      <c r="V1947" s="10"/>
      <c r="W1947" s="10"/>
      <c r="X1947" s="10"/>
      <c r="Y1947" s="27"/>
      <c r="Z1947" s="3"/>
      <c r="AA1947" s="1"/>
      <c r="AB1947" s="10"/>
      <c r="AC1947" s="3"/>
      <c r="AD1947" s="3"/>
      <c r="AE1947" s="3"/>
      <c r="AF1947" s="10"/>
      <c r="AG1947" s="11"/>
      <c r="AH1947" s="10"/>
      <c r="AI1947" s="10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  <c r="EA1947" s="1"/>
      <c r="EB1947" s="1"/>
      <c r="EC1947" s="1"/>
      <c r="ED1947" s="1"/>
      <c r="EE1947" s="1"/>
      <c r="EF1947" s="1"/>
      <c r="EG1947" s="1"/>
      <c r="EH1947" s="1"/>
      <c r="EI1947" s="1"/>
      <c r="EJ1947" s="1"/>
      <c r="EK1947" s="1"/>
      <c r="EL1947" s="1"/>
      <c r="EM1947" s="1"/>
      <c r="EN1947" s="1"/>
      <c r="EO1947" s="1"/>
      <c r="EP1947" s="1"/>
      <c r="EQ1947" s="1"/>
      <c r="ER1947" s="1"/>
      <c r="ES1947" s="1"/>
      <c r="ET1947" s="1"/>
      <c r="EU1947" s="1"/>
      <c r="EV1947" s="1"/>
      <c r="EW1947" s="1"/>
      <c r="EX1947" s="1"/>
      <c r="EY1947" s="1"/>
    </row>
    <row r="1948" spans="1:155" x14ac:dyDescent="0.15">
      <c r="A1948" s="115"/>
      <c r="B1948" s="91"/>
      <c r="C1948" s="92"/>
      <c r="D1948" s="95"/>
      <c r="E1948" s="114"/>
      <c r="F1948" s="94"/>
      <c r="G1948" s="94"/>
      <c r="H1948" s="94"/>
      <c r="I1948" s="94"/>
      <c r="J1948" s="93"/>
      <c r="K1948" s="95"/>
      <c r="L1948" s="96"/>
      <c r="M1948" s="97"/>
      <c r="N1948" s="98"/>
      <c r="O1948" s="98"/>
      <c r="P1948" s="97"/>
      <c r="Q1948" s="94"/>
      <c r="R1948" s="99"/>
      <c r="S1948" s="14"/>
      <c r="T1948" s="100"/>
      <c r="U1948" s="95"/>
      <c r="V1948" s="10"/>
      <c r="W1948" s="10"/>
      <c r="X1948" s="10"/>
      <c r="Y1948" s="27"/>
      <c r="Z1948" s="3"/>
      <c r="AA1948" s="1"/>
      <c r="AB1948" s="10"/>
      <c r="AC1948" s="3"/>
      <c r="AD1948" s="3"/>
      <c r="AE1948" s="3"/>
      <c r="AF1948" s="10"/>
      <c r="AG1948" s="11"/>
      <c r="AH1948" s="10"/>
      <c r="AI1948" s="10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  <c r="EA1948" s="1"/>
      <c r="EB1948" s="1"/>
      <c r="EC1948" s="1"/>
      <c r="ED1948" s="1"/>
      <c r="EE1948" s="1"/>
      <c r="EF1948" s="1"/>
      <c r="EG1948" s="1"/>
      <c r="EH1948" s="1"/>
      <c r="EI1948" s="1"/>
      <c r="EJ1948" s="1"/>
      <c r="EK1948" s="1"/>
      <c r="EL1948" s="1"/>
      <c r="EM1948" s="1"/>
      <c r="EN1948" s="1"/>
      <c r="EO1948" s="1"/>
      <c r="EP1948" s="1"/>
      <c r="EQ1948" s="1"/>
      <c r="ER1948" s="1"/>
      <c r="ES1948" s="1"/>
      <c r="ET1948" s="1"/>
      <c r="EU1948" s="1"/>
      <c r="EV1948" s="1"/>
      <c r="EW1948" s="1"/>
      <c r="EX1948" s="1"/>
      <c r="EY1948" s="1"/>
    </row>
    <row r="1949" spans="1:155" x14ac:dyDescent="0.15">
      <c r="A1949" s="115"/>
      <c r="B1949" s="91"/>
      <c r="C1949" s="92"/>
      <c r="D1949" s="95"/>
      <c r="E1949" s="114"/>
      <c r="F1949" s="94"/>
      <c r="G1949" s="94"/>
      <c r="H1949" s="94"/>
      <c r="I1949" s="94"/>
      <c r="J1949" s="93"/>
      <c r="K1949" s="95"/>
      <c r="L1949" s="96"/>
      <c r="M1949" s="97"/>
      <c r="N1949" s="98"/>
      <c r="O1949" s="98"/>
      <c r="P1949" s="97"/>
      <c r="Q1949" s="94"/>
      <c r="R1949" s="99"/>
      <c r="S1949" s="14"/>
      <c r="T1949" s="100"/>
      <c r="U1949" s="95"/>
      <c r="V1949" s="10"/>
      <c r="W1949" s="10"/>
      <c r="X1949" s="10"/>
      <c r="Y1949" s="27"/>
      <c r="Z1949" s="3"/>
      <c r="AA1949" s="1"/>
      <c r="AB1949" s="10"/>
      <c r="AC1949" s="3"/>
      <c r="AD1949" s="3"/>
      <c r="AE1949" s="3"/>
      <c r="AF1949" s="10"/>
      <c r="AG1949" s="11"/>
      <c r="AH1949" s="10"/>
      <c r="AI1949" s="10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  <c r="EA1949" s="1"/>
      <c r="EB1949" s="1"/>
      <c r="EC1949" s="1"/>
      <c r="ED1949" s="1"/>
      <c r="EE1949" s="1"/>
      <c r="EF1949" s="1"/>
      <c r="EG1949" s="1"/>
      <c r="EH1949" s="1"/>
      <c r="EI1949" s="1"/>
      <c r="EJ1949" s="1"/>
      <c r="EK1949" s="1"/>
      <c r="EL1949" s="1"/>
      <c r="EM1949" s="1"/>
      <c r="EN1949" s="1"/>
      <c r="EO1949" s="1"/>
      <c r="EP1949" s="1"/>
      <c r="EQ1949" s="1"/>
      <c r="ER1949" s="1"/>
      <c r="ES1949" s="1"/>
      <c r="ET1949" s="1"/>
      <c r="EU1949" s="1"/>
      <c r="EV1949" s="1"/>
      <c r="EW1949" s="1"/>
      <c r="EX1949" s="1"/>
      <c r="EY1949" s="1"/>
    </row>
    <row r="1950" spans="1:155" x14ac:dyDescent="0.15">
      <c r="A1950" s="115"/>
      <c r="B1950" s="91"/>
      <c r="C1950" s="92"/>
      <c r="D1950" s="95"/>
      <c r="E1950" s="114"/>
      <c r="F1950" s="94"/>
      <c r="G1950" s="94"/>
      <c r="H1950" s="94"/>
      <c r="I1950" s="94"/>
      <c r="J1950" s="93"/>
      <c r="K1950" s="95"/>
      <c r="L1950" s="96"/>
      <c r="M1950" s="97"/>
      <c r="N1950" s="98"/>
      <c r="O1950" s="98"/>
      <c r="P1950" s="97"/>
      <c r="Q1950" s="94"/>
      <c r="R1950" s="99"/>
      <c r="S1950" s="14"/>
      <c r="T1950" s="100"/>
      <c r="U1950" s="95"/>
      <c r="V1950" s="10"/>
      <c r="W1950" s="10"/>
      <c r="X1950" s="10"/>
      <c r="Y1950" s="27"/>
      <c r="Z1950" s="3"/>
      <c r="AA1950" s="1"/>
      <c r="AB1950" s="10"/>
      <c r="AC1950" s="3"/>
      <c r="AD1950" s="3"/>
      <c r="AE1950" s="3"/>
      <c r="AF1950" s="10"/>
      <c r="AG1950" s="11"/>
      <c r="AH1950" s="10"/>
      <c r="AI1950" s="10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  <c r="EA1950" s="1"/>
      <c r="EB1950" s="1"/>
      <c r="EC1950" s="1"/>
      <c r="ED1950" s="1"/>
      <c r="EE1950" s="1"/>
      <c r="EF1950" s="1"/>
      <c r="EG1950" s="1"/>
      <c r="EH1950" s="1"/>
      <c r="EI1950" s="1"/>
      <c r="EJ1950" s="1"/>
      <c r="EK1950" s="1"/>
      <c r="EL1950" s="1"/>
      <c r="EM1950" s="1"/>
      <c r="EN1950" s="1"/>
      <c r="EO1950" s="1"/>
      <c r="EP1950" s="1"/>
      <c r="EQ1950" s="1"/>
      <c r="ER1950" s="1"/>
      <c r="ES1950" s="1"/>
      <c r="ET1950" s="1"/>
      <c r="EU1950" s="1"/>
      <c r="EV1950" s="1"/>
      <c r="EW1950" s="1"/>
      <c r="EX1950" s="1"/>
      <c r="EY1950" s="1"/>
    </row>
    <row r="1951" spans="1:155" x14ac:dyDescent="0.15">
      <c r="A1951" s="115"/>
      <c r="B1951" s="91"/>
      <c r="C1951" s="92"/>
      <c r="D1951" s="95"/>
      <c r="E1951" s="114"/>
      <c r="F1951" s="94"/>
      <c r="G1951" s="94"/>
      <c r="H1951" s="94"/>
      <c r="I1951" s="94"/>
      <c r="J1951" s="93"/>
      <c r="K1951" s="95"/>
      <c r="L1951" s="96"/>
      <c r="M1951" s="97"/>
      <c r="N1951" s="98"/>
      <c r="O1951" s="98"/>
      <c r="P1951" s="97"/>
      <c r="Q1951" s="94"/>
      <c r="R1951" s="99"/>
      <c r="S1951" s="14"/>
      <c r="T1951" s="100"/>
      <c r="U1951" s="95"/>
      <c r="V1951" s="10"/>
      <c r="W1951" s="10"/>
      <c r="X1951" s="10"/>
      <c r="Y1951" s="27"/>
      <c r="Z1951" s="3"/>
      <c r="AA1951" s="1"/>
      <c r="AB1951" s="10"/>
      <c r="AC1951" s="3"/>
      <c r="AD1951" s="3"/>
      <c r="AE1951" s="3"/>
      <c r="AF1951" s="10"/>
      <c r="AG1951" s="11"/>
      <c r="AH1951" s="10"/>
      <c r="AI1951" s="10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  <c r="EA1951" s="1"/>
      <c r="EB1951" s="1"/>
      <c r="EC1951" s="1"/>
      <c r="ED1951" s="1"/>
      <c r="EE1951" s="1"/>
      <c r="EF1951" s="1"/>
      <c r="EG1951" s="1"/>
      <c r="EH1951" s="1"/>
      <c r="EI1951" s="1"/>
      <c r="EJ1951" s="1"/>
      <c r="EK1951" s="1"/>
      <c r="EL1951" s="1"/>
      <c r="EM1951" s="1"/>
      <c r="EN1951" s="1"/>
      <c r="EO1951" s="1"/>
      <c r="EP1951" s="1"/>
      <c r="EQ1951" s="1"/>
      <c r="ER1951" s="1"/>
      <c r="ES1951" s="1"/>
      <c r="ET1951" s="1"/>
      <c r="EU1951" s="1"/>
      <c r="EV1951" s="1"/>
      <c r="EW1951" s="1"/>
      <c r="EX1951" s="1"/>
      <c r="EY1951" s="1"/>
    </row>
    <row r="1952" spans="1:155" x14ac:dyDescent="0.15">
      <c r="A1952" s="115"/>
      <c r="B1952" s="91"/>
      <c r="C1952" s="92"/>
      <c r="D1952" s="95"/>
      <c r="E1952" s="114"/>
      <c r="F1952" s="94"/>
      <c r="G1952" s="94"/>
      <c r="H1952" s="94"/>
      <c r="I1952" s="94"/>
      <c r="J1952" s="93"/>
      <c r="K1952" s="95"/>
      <c r="L1952" s="96"/>
      <c r="M1952" s="97"/>
      <c r="N1952" s="98"/>
      <c r="O1952" s="98"/>
      <c r="P1952" s="97"/>
      <c r="Q1952" s="94"/>
      <c r="R1952" s="99"/>
      <c r="S1952" s="14"/>
      <c r="T1952" s="100"/>
      <c r="U1952" s="95"/>
      <c r="V1952" s="10"/>
      <c r="W1952" s="10"/>
      <c r="X1952" s="10"/>
      <c r="Y1952" s="27"/>
      <c r="Z1952" s="3"/>
      <c r="AA1952" s="1"/>
      <c r="AB1952" s="10"/>
      <c r="AC1952" s="3"/>
      <c r="AD1952" s="3"/>
      <c r="AE1952" s="3"/>
      <c r="AF1952" s="10"/>
      <c r="AG1952" s="11"/>
      <c r="AH1952" s="10"/>
      <c r="AI1952" s="10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  <c r="EA1952" s="1"/>
      <c r="EB1952" s="1"/>
      <c r="EC1952" s="1"/>
      <c r="ED1952" s="1"/>
      <c r="EE1952" s="1"/>
      <c r="EF1952" s="1"/>
      <c r="EG1952" s="1"/>
      <c r="EH1952" s="1"/>
      <c r="EI1952" s="1"/>
      <c r="EJ1952" s="1"/>
      <c r="EK1952" s="1"/>
      <c r="EL1952" s="1"/>
      <c r="EM1952" s="1"/>
      <c r="EN1952" s="1"/>
      <c r="EO1952" s="1"/>
      <c r="EP1952" s="1"/>
      <c r="EQ1952" s="1"/>
      <c r="ER1952" s="1"/>
      <c r="ES1952" s="1"/>
      <c r="ET1952" s="1"/>
      <c r="EU1952" s="1"/>
      <c r="EV1952" s="1"/>
      <c r="EW1952" s="1"/>
      <c r="EX1952" s="1"/>
      <c r="EY1952" s="1"/>
    </row>
    <row r="1953" spans="1:155" x14ac:dyDescent="0.15">
      <c r="A1953" s="115"/>
      <c r="B1953" s="91"/>
      <c r="C1953" s="92"/>
      <c r="D1953" s="95"/>
      <c r="E1953" s="114"/>
      <c r="F1953" s="94"/>
      <c r="G1953" s="94"/>
      <c r="H1953" s="94"/>
      <c r="I1953" s="94"/>
      <c r="J1953" s="93"/>
      <c r="K1953" s="95"/>
      <c r="L1953" s="96"/>
      <c r="M1953" s="97"/>
      <c r="N1953" s="98"/>
      <c r="O1953" s="98"/>
      <c r="P1953" s="97"/>
      <c r="Q1953" s="94"/>
      <c r="R1953" s="99"/>
      <c r="S1953" s="14"/>
      <c r="T1953" s="100"/>
      <c r="U1953" s="95"/>
      <c r="V1953" s="10"/>
      <c r="W1953" s="10"/>
      <c r="X1953" s="10"/>
      <c r="Y1953" s="27"/>
      <c r="Z1953" s="3"/>
      <c r="AA1953" s="1"/>
      <c r="AB1953" s="10"/>
      <c r="AC1953" s="3"/>
      <c r="AD1953" s="3"/>
      <c r="AE1953" s="3"/>
      <c r="AF1953" s="10"/>
      <c r="AG1953" s="11"/>
      <c r="AH1953" s="10"/>
      <c r="AI1953" s="10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  <c r="EA1953" s="1"/>
      <c r="EB1953" s="1"/>
      <c r="EC1953" s="1"/>
      <c r="ED1953" s="1"/>
      <c r="EE1953" s="1"/>
      <c r="EF1953" s="1"/>
      <c r="EG1953" s="1"/>
      <c r="EH1953" s="1"/>
      <c r="EI1953" s="1"/>
      <c r="EJ1953" s="1"/>
      <c r="EK1953" s="1"/>
      <c r="EL1953" s="1"/>
      <c r="EM1953" s="1"/>
      <c r="EN1953" s="1"/>
      <c r="EO1953" s="1"/>
      <c r="EP1953" s="1"/>
      <c r="EQ1953" s="1"/>
      <c r="ER1953" s="1"/>
      <c r="ES1953" s="1"/>
      <c r="ET1953" s="1"/>
      <c r="EU1953" s="1"/>
      <c r="EV1953" s="1"/>
      <c r="EW1953" s="1"/>
      <c r="EX1953" s="1"/>
      <c r="EY1953" s="1"/>
    </row>
    <row r="1954" spans="1:155" x14ac:dyDescent="0.15">
      <c r="A1954" s="115"/>
      <c r="B1954" s="91"/>
      <c r="C1954" s="92"/>
      <c r="D1954" s="95"/>
      <c r="E1954" s="114"/>
      <c r="F1954" s="94"/>
      <c r="G1954" s="94"/>
      <c r="H1954" s="94"/>
      <c r="I1954" s="94"/>
      <c r="J1954" s="93"/>
      <c r="K1954" s="95"/>
      <c r="L1954" s="96"/>
      <c r="M1954" s="97"/>
      <c r="N1954" s="98"/>
      <c r="O1954" s="98"/>
      <c r="P1954" s="97"/>
      <c r="Q1954" s="94"/>
      <c r="R1954" s="99"/>
      <c r="S1954" s="14"/>
      <c r="T1954" s="100"/>
      <c r="U1954" s="95"/>
      <c r="V1954" s="10"/>
      <c r="W1954" s="10"/>
      <c r="X1954" s="10"/>
      <c r="Y1954" s="27"/>
      <c r="Z1954" s="3"/>
      <c r="AA1954" s="1"/>
      <c r="AB1954" s="10"/>
      <c r="AC1954" s="3"/>
      <c r="AD1954" s="3"/>
      <c r="AE1954" s="3"/>
      <c r="AF1954" s="10"/>
      <c r="AG1954" s="11"/>
      <c r="AH1954" s="10"/>
      <c r="AI1954" s="10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  <c r="EA1954" s="1"/>
      <c r="EB1954" s="1"/>
      <c r="EC1954" s="1"/>
      <c r="ED1954" s="1"/>
      <c r="EE1954" s="1"/>
      <c r="EF1954" s="1"/>
      <c r="EG1954" s="1"/>
      <c r="EH1954" s="1"/>
      <c r="EI1954" s="1"/>
      <c r="EJ1954" s="1"/>
      <c r="EK1954" s="1"/>
      <c r="EL1954" s="1"/>
      <c r="EM1954" s="1"/>
      <c r="EN1954" s="1"/>
      <c r="EO1954" s="1"/>
      <c r="EP1954" s="1"/>
      <c r="EQ1954" s="1"/>
      <c r="ER1954" s="1"/>
      <c r="ES1954" s="1"/>
      <c r="ET1954" s="1"/>
      <c r="EU1954" s="1"/>
      <c r="EV1954" s="1"/>
      <c r="EW1954" s="1"/>
      <c r="EX1954" s="1"/>
      <c r="EY1954" s="1"/>
    </row>
    <row r="1955" spans="1:155" x14ac:dyDescent="0.15">
      <c r="A1955" s="115"/>
      <c r="B1955" s="91"/>
      <c r="C1955" s="92"/>
      <c r="D1955" s="95"/>
      <c r="E1955" s="114"/>
      <c r="F1955" s="94"/>
      <c r="G1955" s="94"/>
      <c r="H1955" s="94"/>
      <c r="I1955" s="94"/>
      <c r="J1955" s="93"/>
      <c r="K1955" s="95"/>
      <c r="L1955" s="96"/>
      <c r="M1955" s="97"/>
      <c r="N1955" s="98"/>
      <c r="O1955" s="98"/>
      <c r="P1955" s="97"/>
      <c r="Q1955" s="94"/>
      <c r="R1955" s="99"/>
      <c r="S1955" s="14"/>
      <c r="T1955" s="100"/>
      <c r="U1955" s="95"/>
      <c r="V1955" s="10"/>
      <c r="W1955" s="10"/>
      <c r="X1955" s="10"/>
      <c r="Y1955" s="27"/>
      <c r="Z1955" s="3"/>
      <c r="AA1955" s="1"/>
      <c r="AB1955" s="10"/>
      <c r="AC1955" s="3"/>
      <c r="AD1955" s="3"/>
      <c r="AE1955" s="3"/>
      <c r="AF1955" s="10"/>
      <c r="AG1955" s="11"/>
      <c r="AH1955" s="10"/>
      <c r="AI1955" s="10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  <c r="EA1955" s="1"/>
      <c r="EB1955" s="1"/>
      <c r="EC1955" s="1"/>
      <c r="ED1955" s="1"/>
      <c r="EE1955" s="1"/>
      <c r="EF1955" s="1"/>
      <c r="EG1955" s="1"/>
      <c r="EH1955" s="1"/>
      <c r="EI1955" s="1"/>
      <c r="EJ1955" s="1"/>
      <c r="EK1955" s="1"/>
      <c r="EL1955" s="1"/>
      <c r="EM1955" s="1"/>
      <c r="EN1955" s="1"/>
      <c r="EO1955" s="1"/>
      <c r="EP1955" s="1"/>
      <c r="EQ1955" s="1"/>
      <c r="ER1955" s="1"/>
      <c r="ES1955" s="1"/>
      <c r="ET1955" s="1"/>
      <c r="EU1955" s="1"/>
      <c r="EV1955" s="1"/>
      <c r="EW1955" s="1"/>
      <c r="EX1955" s="1"/>
      <c r="EY1955" s="1"/>
    </row>
    <row r="1956" spans="1:155" x14ac:dyDescent="0.15">
      <c r="A1956" s="115"/>
      <c r="B1956" s="91"/>
      <c r="C1956" s="92"/>
      <c r="D1956" s="95"/>
      <c r="E1956" s="114"/>
      <c r="F1956" s="94"/>
      <c r="G1956" s="94"/>
      <c r="H1956" s="94"/>
      <c r="I1956" s="94"/>
      <c r="J1956" s="93"/>
      <c r="K1956" s="95"/>
      <c r="L1956" s="96"/>
      <c r="M1956" s="97"/>
      <c r="N1956" s="98"/>
      <c r="O1956" s="98"/>
      <c r="P1956" s="97"/>
      <c r="Q1956" s="94"/>
      <c r="R1956" s="99"/>
      <c r="S1956" s="14"/>
      <c r="T1956" s="100"/>
      <c r="U1956" s="95"/>
      <c r="V1956" s="10"/>
      <c r="W1956" s="10"/>
      <c r="X1956" s="10"/>
      <c r="Y1956" s="27"/>
      <c r="Z1956" s="3"/>
      <c r="AA1956" s="1"/>
      <c r="AB1956" s="10"/>
      <c r="AC1956" s="3"/>
      <c r="AD1956" s="3"/>
      <c r="AE1956" s="3"/>
      <c r="AF1956" s="10"/>
      <c r="AG1956" s="11"/>
      <c r="AH1956" s="10"/>
      <c r="AI1956" s="10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  <c r="EA1956" s="1"/>
      <c r="EB1956" s="1"/>
      <c r="EC1956" s="1"/>
      <c r="ED1956" s="1"/>
      <c r="EE1956" s="1"/>
      <c r="EF1956" s="1"/>
      <c r="EG1956" s="1"/>
      <c r="EH1956" s="1"/>
      <c r="EI1956" s="1"/>
      <c r="EJ1956" s="1"/>
      <c r="EK1956" s="1"/>
      <c r="EL1956" s="1"/>
      <c r="EM1956" s="1"/>
      <c r="EN1956" s="1"/>
      <c r="EO1956" s="1"/>
      <c r="EP1956" s="1"/>
      <c r="EQ1956" s="1"/>
      <c r="ER1956" s="1"/>
      <c r="ES1956" s="1"/>
      <c r="ET1956" s="1"/>
      <c r="EU1956" s="1"/>
      <c r="EV1956" s="1"/>
      <c r="EW1956" s="1"/>
      <c r="EX1956" s="1"/>
      <c r="EY1956" s="1"/>
    </row>
    <row r="1957" spans="1:155" x14ac:dyDescent="0.15">
      <c r="A1957" s="115"/>
      <c r="B1957" s="91"/>
      <c r="C1957" s="92"/>
      <c r="D1957" s="95"/>
      <c r="E1957" s="114"/>
      <c r="F1957" s="94"/>
      <c r="G1957" s="94"/>
      <c r="H1957" s="94"/>
      <c r="I1957" s="94"/>
      <c r="J1957" s="93"/>
      <c r="K1957" s="95"/>
      <c r="L1957" s="96"/>
      <c r="M1957" s="97"/>
      <c r="N1957" s="98"/>
      <c r="O1957" s="98"/>
      <c r="P1957" s="97"/>
      <c r="Q1957" s="94"/>
      <c r="R1957" s="99"/>
      <c r="S1957" s="14"/>
      <c r="T1957" s="100"/>
      <c r="U1957" s="95"/>
      <c r="V1957" s="10"/>
      <c r="W1957" s="10"/>
      <c r="X1957" s="10"/>
      <c r="Y1957" s="27"/>
      <c r="Z1957" s="3"/>
      <c r="AA1957" s="1"/>
      <c r="AB1957" s="10"/>
      <c r="AC1957" s="3"/>
      <c r="AD1957" s="3"/>
      <c r="AE1957" s="3"/>
      <c r="AF1957" s="10"/>
      <c r="AG1957" s="11"/>
      <c r="AH1957" s="10"/>
      <c r="AI1957" s="10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  <c r="EA1957" s="1"/>
      <c r="EB1957" s="1"/>
      <c r="EC1957" s="1"/>
      <c r="ED1957" s="1"/>
      <c r="EE1957" s="1"/>
      <c r="EF1957" s="1"/>
      <c r="EG1957" s="1"/>
      <c r="EH1957" s="1"/>
      <c r="EI1957" s="1"/>
      <c r="EJ1957" s="1"/>
      <c r="EK1957" s="1"/>
      <c r="EL1957" s="1"/>
      <c r="EM1957" s="1"/>
      <c r="EN1957" s="1"/>
      <c r="EO1957" s="1"/>
      <c r="EP1957" s="1"/>
      <c r="EQ1957" s="1"/>
      <c r="ER1957" s="1"/>
      <c r="ES1957" s="1"/>
      <c r="ET1957" s="1"/>
      <c r="EU1957" s="1"/>
      <c r="EV1957" s="1"/>
      <c r="EW1957" s="1"/>
      <c r="EX1957" s="1"/>
      <c r="EY1957" s="1"/>
    </row>
    <row r="1958" spans="1:155" x14ac:dyDescent="0.15">
      <c r="A1958" s="115"/>
      <c r="B1958" s="91"/>
      <c r="C1958" s="92"/>
      <c r="D1958" s="95"/>
      <c r="E1958" s="114"/>
      <c r="F1958" s="94"/>
      <c r="G1958" s="94"/>
      <c r="H1958" s="94"/>
      <c r="I1958" s="94"/>
      <c r="J1958" s="93"/>
      <c r="K1958" s="95"/>
      <c r="L1958" s="96"/>
      <c r="M1958" s="97"/>
      <c r="N1958" s="98"/>
      <c r="O1958" s="98"/>
      <c r="P1958" s="97"/>
      <c r="Q1958" s="94"/>
      <c r="R1958" s="99"/>
      <c r="S1958" s="14"/>
      <c r="T1958" s="100"/>
      <c r="U1958" s="95"/>
      <c r="V1958" s="10"/>
      <c r="W1958" s="10"/>
      <c r="X1958" s="10"/>
      <c r="Y1958" s="27"/>
      <c r="Z1958" s="3"/>
      <c r="AA1958" s="1"/>
      <c r="AB1958" s="10"/>
      <c r="AC1958" s="3"/>
      <c r="AD1958" s="3"/>
      <c r="AE1958" s="3"/>
      <c r="AF1958" s="10"/>
      <c r="AG1958" s="11"/>
      <c r="AH1958" s="10"/>
      <c r="AI1958" s="10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  <c r="EA1958" s="1"/>
      <c r="EB1958" s="1"/>
      <c r="EC1958" s="1"/>
      <c r="ED1958" s="1"/>
      <c r="EE1958" s="1"/>
      <c r="EF1958" s="1"/>
      <c r="EG1958" s="1"/>
      <c r="EH1958" s="1"/>
      <c r="EI1958" s="1"/>
      <c r="EJ1958" s="1"/>
      <c r="EK1958" s="1"/>
      <c r="EL1958" s="1"/>
      <c r="EM1958" s="1"/>
      <c r="EN1958" s="1"/>
      <c r="EO1958" s="1"/>
      <c r="EP1958" s="1"/>
      <c r="EQ1958" s="1"/>
      <c r="ER1958" s="1"/>
      <c r="ES1958" s="1"/>
      <c r="ET1958" s="1"/>
      <c r="EU1958" s="1"/>
      <c r="EV1958" s="1"/>
      <c r="EW1958" s="1"/>
      <c r="EX1958" s="1"/>
      <c r="EY1958" s="1"/>
    </row>
    <row r="1959" spans="1:155" x14ac:dyDescent="0.15">
      <c r="A1959" s="115"/>
      <c r="B1959" s="91"/>
      <c r="C1959" s="92"/>
      <c r="D1959" s="95"/>
      <c r="E1959" s="114"/>
      <c r="F1959" s="94"/>
      <c r="G1959" s="94"/>
      <c r="H1959" s="94"/>
      <c r="I1959" s="94"/>
      <c r="J1959" s="93"/>
      <c r="K1959" s="95"/>
      <c r="L1959" s="96"/>
      <c r="M1959" s="97"/>
      <c r="N1959" s="98"/>
      <c r="O1959" s="98"/>
      <c r="P1959" s="97"/>
      <c r="Q1959" s="94"/>
      <c r="R1959" s="99"/>
      <c r="S1959" s="14"/>
      <c r="T1959" s="100"/>
      <c r="U1959" s="95"/>
      <c r="V1959" s="10"/>
      <c r="W1959" s="10"/>
      <c r="X1959" s="10"/>
      <c r="Y1959" s="27"/>
      <c r="Z1959" s="3"/>
      <c r="AA1959" s="1"/>
      <c r="AB1959" s="10"/>
      <c r="AC1959" s="3"/>
      <c r="AD1959" s="3"/>
      <c r="AE1959" s="3"/>
      <c r="AF1959" s="10"/>
      <c r="AG1959" s="11"/>
      <c r="AH1959" s="10"/>
      <c r="AI1959" s="10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  <c r="EA1959" s="1"/>
      <c r="EB1959" s="1"/>
      <c r="EC1959" s="1"/>
      <c r="ED1959" s="1"/>
      <c r="EE1959" s="1"/>
      <c r="EF1959" s="1"/>
      <c r="EG1959" s="1"/>
      <c r="EH1959" s="1"/>
      <c r="EI1959" s="1"/>
      <c r="EJ1959" s="1"/>
      <c r="EK1959" s="1"/>
      <c r="EL1959" s="1"/>
      <c r="EM1959" s="1"/>
      <c r="EN1959" s="1"/>
      <c r="EO1959" s="1"/>
      <c r="EP1959" s="1"/>
      <c r="EQ1959" s="1"/>
      <c r="ER1959" s="1"/>
      <c r="ES1959" s="1"/>
      <c r="ET1959" s="1"/>
      <c r="EU1959" s="1"/>
      <c r="EV1959" s="1"/>
      <c r="EW1959" s="1"/>
      <c r="EX1959" s="1"/>
      <c r="EY1959" s="1"/>
    </row>
    <row r="1960" spans="1:155" x14ac:dyDescent="0.15">
      <c r="A1960" s="115"/>
      <c r="B1960" s="91"/>
      <c r="C1960" s="92"/>
      <c r="D1960" s="95"/>
      <c r="E1960" s="114"/>
      <c r="F1960" s="94"/>
      <c r="G1960" s="94"/>
      <c r="H1960" s="94"/>
      <c r="I1960" s="94"/>
      <c r="J1960" s="93"/>
      <c r="K1960" s="95"/>
      <c r="L1960" s="96"/>
      <c r="M1960" s="97"/>
      <c r="N1960" s="98"/>
      <c r="O1960" s="98"/>
      <c r="P1960" s="97"/>
      <c r="Q1960" s="94"/>
      <c r="R1960" s="99"/>
      <c r="S1960" s="14"/>
      <c r="T1960" s="100"/>
      <c r="U1960" s="95"/>
      <c r="V1960" s="10"/>
      <c r="W1960" s="10"/>
      <c r="X1960" s="10"/>
      <c r="Y1960" s="27"/>
      <c r="Z1960" s="3"/>
      <c r="AA1960" s="1"/>
      <c r="AB1960" s="10"/>
      <c r="AC1960" s="3"/>
      <c r="AD1960" s="3"/>
      <c r="AE1960" s="3"/>
      <c r="AF1960" s="10"/>
      <c r="AG1960" s="11"/>
      <c r="AH1960" s="10"/>
      <c r="AI1960" s="10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  <c r="EA1960" s="1"/>
      <c r="EB1960" s="1"/>
      <c r="EC1960" s="1"/>
      <c r="ED1960" s="1"/>
      <c r="EE1960" s="1"/>
      <c r="EF1960" s="1"/>
      <c r="EG1960" s="1"/>
      <c r="EH1960" s="1"/>
      <c r="EI1960" s="1"/>
      <c r="EJ1960" s="1"/>
      <c r="EK1960" s="1"/>
      <c r="EL1960" s="1"/>
      <c r="EM1960" s="1"/>
      <c r="EN1960" s="1"/>
      <c r="EO1960" s="1"/>
      <c r="EP1960" s="1"/>
      <c r="EQ1960" s="1"/>
      <c r="ER1960" s="1"/>
      <c r="ES1960" s="1"/>
      <c r="ET1960" s="1"/>
      <c r="EU1960" s="1"/>
      <c r="EV1960" s="1"/>
      <c r="EW1960" s="1"/>
      <c r="EX1960" s="1"/>
      <c r="EY1960" s="1"/>
    </row>
    <row r="1961" spans="1:155" x14ac:dyDescent="0.15">
      <c r="A1961" s="115"/>
      <c r="B1961" s="91"/>
      <c r="C1961" s="92"/>
      <c r="D1961" s="95"/>
      <c r="E1961" s="114"/>
      <c r="F1961" s="94"/>
      <c r="G1961" s="94"/>
      <c r="H1961" s="94"/>
      <c r="I1961" s="94"/>
      <c r="J1961" s="93"/>
      <c r="K1961" s="95"/>
      <c r="L1961" s="96"/>
      <c r="M1961" s="97"/>
      <c r="N1961" s="98"/>
      <c r="O1961" s="98"/>
      <c r="P1961" s="97"/>
      <c r="Q1961" s="94"/>
      <c r="R1961" s="99"/>
      <c r="S1961" s="14"/>
      <c r="T1961" s="100"/>
      <c r="U1961" s="95"/>
      <c r="V1961" s="10"/>
      <c r="W1961" s="10"/>
      <c r="X1961" s="10"/>
      <c r="Y1961" s="27"/>
      <c r="Z1961" s="3"/>
      <c r="AA1961" s="1"/>
      <c r="AB1961" s="10"/>
      <c r="AC1961" s="3"/>
      <c r="AD1961" s="3"/>
      <c r="AE1961" s="3"/>
      <c r="AF1961" s="10"/>
      <c r="AG1961" s="11"/>
      <c r="AH1961" s="10"/>
      <c r="AI1961" s="10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  <c r="EA1961" s="1"/>
      <c r="EB1961" s="1"/>
      <c r="EC1961" s="1"/>
      <c r="ED1961" s="1"/>
      <c r="EE1961" s="1"/>
      <c r="EF1961" s="1"/>
      <c r="EG1961" s="1"/>
      <c r="EH1961" s="1"/>
      <c r="EI1961" s="1"/>
      <c r="EJ1961" s="1"/>
      <c r="EK1961" s="1"/>
      <c r="EL1961" s="1"/>
      <c r="EM1961" s="1"/>
      <c r="EN1961" s="1"/>
      <c r="EO1961" s="1"/>
      <c r="EP1961" s="1"/>
      <c r="EQ1961" s="1"/>
      <c r="ER1961" s="1"/>
      <c r="ES1961" s="1"/>
      <c r="ET1961" s="1"/>
      <c r="EU1961" s="1"/>
      <c r="EV1961" s="1"/>
      <c r="EW1961" s="1"/>
      <c r="EX1961" s="1"/>
      <c r="EY1961" s="1"/>
    </row>
    <row r="1962" spans="1:155" x14ac:dyDescent="0.15">
      <c r="A1962" s="115"/>
      <c r="B1962" s="91"/>
      <c r="C1962" s="92"/>
      <c r="D1962" s="95"/>
      <c r="E1962" s="114"/>
      <c r="F1962" s="94"/>
      <c r="G1962" s="94"/>
      <c r="H1962" s="94"/>
      <c r="I1962" s="94"/>
      <c r="J1962" s="93"/>
      <c r="K1962" s="95"/>
      <c r="L1962" s="96"/>
      <c r="M1962" s="97"/>
      <c r="N1962" s="98"/>
      <c r="O1962" s="98"/>
      <c r="P1962" s="97"/>
      <c r="Q1962" s="94"/>
      <c r="R1962" s="99"/>
      <c r="S1962" s="14"/>
      <c r="T1962" s="100"/>
      <c r="U1962" s="95"/>
      <c r="V1962" s="10"/>
      <c r="W1962" s="10"/>
      <c r="X1962" s="10"/>
      <c r="Y1962" s="27"/>
      <c r="Z1962" s="3"/>
      <c r="AA1962" s="1"/>
      <c r="AB1962" s="10"/>
      <c r="AC1962" s="3"/>
      <c r="AD1962" s="3"/>
      <c r="AE1962" s="3"/>
      <c r="AF1962" s="10"/>
      <c r="AG1962" s="11"/>
      <c r="AH1962" s="10"/>
      <c r="AI1962" s="10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  <c r="EA1962" s="1"/>
      <c r="EB1962" s="1"/>
      <c r="EC1962" s="1"/>
      <c r="ED1962" s="1"/>
      <c r="EE1962" s="1"/>
      <c r="EF1962" s="1"/>
      <c r="EG1962" s="1"/>
      <c r="EH1962" s="1"/>
      <c r="EI1962" s="1"/>
      <c r="EJ1962" s="1"/>
      <c r="EK1962" s="1"/>
      <c r="EL1962" s="1"/>
      <c r="EM1962" s="1"/>
      <c r="EN1962" s="1"/>
      <c r="EO1962" s="1"/>
      <c r="EP1962" s="1"/>
      <c r="EQ1962" s="1"/>
      <c r="ER1962" s="1"/>
      <c r="ES1962" s="1"/>
      <c r="ET1962" s="1"/>
      <c r="EU1962" s="1"/>
      <c r="EV1962" s="1"/>
      <c r="EW1962" s="1"/>
      <c r="EX1962" s="1"/>
      <c r="EY1962" s="1"/>
    </row>
    <row r="1963" spans="1:155" x14ac:dyDescent="0.15">
      <c r="A1963" s="115"/>
      <c r="B1963" s="91"/>
      <c r="C1963" s="92"/>
      <c r="D1963" s="95"/>
      <c r="E1963" s="114"/>
      <c r="F1963" s="94"/>
      <c r="G1963" s="94"/>
      <c r="H1963" s="94"/>
      <c r="I1963" s="94"/>
      <c r="J1963" s="93"/>
      <c r="K1963" s="95"/>
      <c r="L1963" s="96"/>
      <c r="M1963" s="97"/>
      <c r="N1963" s="98"/>
      <c r="O1963" s="98"/>
      <c r="P1963" s="97"/>
      <c r="Q1963" s="94"/>
      <c r="R1963" s="99"/>
      <c r="S1963" s="14"/>
      <c r="T1963" s="100"/>
      <c r="U1963" s="95"/>
      <c r="V1963" s="10"/>
      <c r="W1963" s="10"/>
      <c r="X1963" s="10"/>
      <c r="Y1963" s="27"/>
      <c r="Z1963" s="3"/>
      <c r="AA1963" s="1"/>
      <c r="AB1963" s="10"/>
      <c r="AC1963" s="3"/>
      <c r="AD1963" s="3"/>
      <c r="AE1963" s="3"/>
      <c r="AF1963" s="10"/>
      <c r="AG1963" s="11"/>
      <c r="AH1963" s="10"/>
      <c r="AI1963" s="10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  <c r="EA1963" s="1"/>
      <c r="EB1963" s="1"/>
      <c r="EC1963" s="1"/>
      <c r="ED1963" s="1"/>
      <c r="EE1963" s="1"/>
      <c r="EF1963" s="1"/>
      <c r="EG1963" s="1"/>
      <c r="EH1963" s="1"/>
      <c r="EI1963" s="1"/>
      <c r="EJ1963" s="1"/>
      <c r="EK1963" s="1"/>
      <c r="EL1963" s="1"/>
      <c r="EM1963" s="1"/>
      <c r="EN1963" s="1"/>
      <c r="EO1963" s="1"/>
      <c r="EP1963" s="1"/>
      <c r="EQ1963" s="1"/>
      <c r="ER1963" s="1"/>
      <c r="ES1963" s="1"/>
      <c r="ET1963" s="1"/>
      <c r="EU1963" s="1"/>
      <c r="EV1963" s="1"/>
      <c r="EW1963" s="1"/>
      <c r="EX1963" s="1"/>
      <c r="EY1963" s="1"/>
    </row>
    <row r="1964" spans="1:155" x14ac:dyDescent="0.15">
      <c r="A1964" s="115"/>
      <c r="B1964" s="91"/>
      <c r="C1964" s="92"/>
      <c r="D1964" s="95"/>
      <c r="E1964" s="114"/>
      <c r="F1964" s="94"/>
      <c r="G1964" s="94"/>
      <c r="H1964" s="94"/>
      <c r="I1964" s="94"/>
      <c r="J1964" s="93"/>
      <c r="K1964" s="95"/>
      <c r="L1964" s="96"/>
      <c r="M1964" s="97"/>
      <c r="N1964" s="98"/>
      <c r="O1964" s="98"/>
      <c r="P1964" s="97"/>
      <c r="Q1964" s="94"/>
      <c r="R1964" s="99"/>
      <c r="S1964" s="14"/>
      <c r="T1964" s="100"/>
      <c r="U1964" s="95"/>
      <c r="V1964" s="10"/>
      <c r="W1964" s="10"/>
      <c r="X1964" s="10"/>
      <c r="Y1964" s="27"/>
      <c r="Z1964" s="3"/>
      <c r="AA1964" s="1"/>
      <c r="AB1964" s="10"/>
      <c r="AC1964" s="3"/>
      <c r="AD1964" s="3"/>
      <c r="AE1964" s="3"/>
      <c r="AF1964" s="10"/>
      <c r="AG1964" s="11"/>
      <c r="AH1964" s="10"/>
      <c r="AI1964" s="10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  <c r="EA1964" s="1"/>
      <c r="EB1964" s="1"/>
      <c r="EC1964" s="1"/>
      <c r="ED1964" s="1"/>
      <c r="EE1964" s="1"/>
      <c r="EF1964" s="1"/>
      <c r="EG1964" s="1"/>
      <c r="EH1964" s="1"/>
      <c r="EI1964" s="1"/>
      <c r="EJ1964" s="1"/>
      <c r="EK1964" s="1"/>
      <c r="EL1964" s="1"/>
      <c r="EM1964" s="1"/>
      <c r="EN1964" s="1"/>
      <c r="EO1964" s="1"/>
      <c r="EP1964" s="1"/>
      <c r="EQ1964" s="1"/>
      <c r="ER1964" s="1"/>
      <c r="ES1964" s="1"/>
      <c r="ET1964" s="1"/>
      <c r="EU1964" s="1"/>
      <c r="EV1964" s="1"/>
      <c r="EW1964" s="1"/>
      <c r="EX1964" s="1"/>
      <c r="EY1964" s="1"/>
    </row>
    <row r="1965" spans="1:155" x14ac:dyDescent="0.15">
      <c r="A1965" s="115"/>
      <c r="B1965" s="91"/>
      <c r="C1965" s="92"/>
      <c r="D1965" s="95"/>
      <c r="E1965" s="114"/>
      <c r="F1965" s="94"/>
      <c r="G1965" s="94"/>
      <c r="H1965" s="94"/>
      <c r="I1965" s="94"/>
      <c r="J1965" s="93"/>
      <c r="K1965" s="95"/>
      <c r="L1965" s="96"/>
      <c r="M1965" s="97"/>
      <c r="N1965" s="98"/>
      <c r="O1965" s="98"/>
      <c r="P1965" s="97"/>
      <c r="Q1965" s="94"/>
      <c r="R1965" s="99"/>
      <c r="S1965" s="14"/>
      <c r="T1965" s="100"/>
      <c r="U1965" s="95"/>
      <c r="V1965" s="10"/>
      <c r="W1965" s="10"/>
      <c r="X1965" s="10"/>
      <c r="Y1965" s="27"/>
      <c r="Z1965" s="3"/>
      <c r="AA1965" s="1"/>
      <c r="AB1965" s="10"/>
      <c r="AC1965" s="3"/>
      <c r="AD1965" s="3"/>
      <c r="AE1965" s="3"/>
      <c r="AF1965" s="10"/>
      <c r="AG1965" s="11"/>
      <c r="AH1965" s="10"/>
      <c r="AI1965" s="10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  <c r="EA1965" s="1"/>
      <c r="EB1965" s="1"/>
      <c r="EC1965" s="1"/>
      <c r="ED1965" s="1"/>
      <c r="EE1965" s="1"/>
      <c r="EF1965" s="1"/>
      <c r="EG1965" s="1"/>
      <c r="EH1965" s="1"/>
      <c r="EI1965" s="1"/>
      <c r="EJ1965" s="1"/>
      <c r="EK1965" s="1"/>
      <c r="EL1965" s="1"/>
      <c r="EM1965" s="1"/>
      <c r="EN1965" s="1"/>
      <c r="EO1965" s="1"/>
      <c r="EP1965" s="1"/>
      <c r="EQ1965" s="1"/>
      <c r="ER1965" s="1"/>
      <c r="ES1965" s="1"/>
      <c r="ET1965" s="1"/>
      <c r="EU1965" s="1"/>
      <c r="EV1965" s="1"/>
      <c r="EW1965" s="1"/>
      <c r="EX1965" s="1"/>
      <c r="EY1965" s="1"/>
    </row>
    <row r="1966" spans="1:155" x14ac:dyDescent="0.15">
      <c r="A1966" s="115"/>
      <c r="B1966" s="91"/>
      <c r="C1966" s="92"/>
      <c r="D1966" s="95"/>
      <c r="E1966" s="114"/>
      <c r="F1966" s="94"/>
      <c r="G1966" s="94"/>
      <c r="H1966" s="94"/>
      <c r="I1966" s="94"/>
      <c r="J1966" s="93"/>
      <c r="K1966" s="95"/>
      <c r="L1966" s="96"/>
      <c r="M1966" s="97"/>
      <c r="N1966" s="98"/>
      <c r="O1966" s="98"/>
      <c r="P1966" s="97"/>
      <c r="Q1966" s="94"/>
      <c r="R1966" s="99"/>
      <c r="S1966" s="14"/>
      <c r="T1966" s="100"/>
      <c r="U1966" s="95"/>
      <c r="V1966" s="10"/>
      <c r="W1966" s="10"/>
      <c r="X1966" s="10"/>
      <c r="Y1966" s="27"/>
      <c r="Z1966" s="3"/>
      <c r="AA1966" s="1"/>
      <c r="AB1966" s="10"/>
      <c r="AC1966" s="3"/>
      <c r="AD1966" s="3"/>
      <c r="AE1966" s="3"/>
      <c r="AF1966" s="10"/>
      <c r="AG1966" s="11"/>
      <c r="AH1966" s="10"/>
      <c r="AI1966" s="10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  <c r="EA1966" s="1"/>
      <c r="EB1966" s="1"/>
      <c r="EC1966" s="1"/>
      <c r="ED1966" s="1"/>
      <c r="EE1966" s="1"/>
      <c r="EF1966" s="1"/>
      <c r="EG1966" s="1"/>
      <c r="EH1966" s="1"/>
      <c r="EI1966" s="1"/>
      <c r="EJ1966" s="1"/>
      <c r="EK1966" s="1"/>
      <c r="EL1966" s="1"/>
      <c r="EM1966" s="1"/>
      <c r="EN1966" s="1"/>
      <c r="EO1966" s="1"/>
      <c r="EP1966" s="1"/>
      <c r="EQ1966" s="1"/>
      <c r="ER1966" s="1"/>
      <c r="ES1966" s="1"/>
      <c r="ET1966" s="1"/>
      <c r="EU1966" s="1"/>
      <c r="EV1966" s="1"/>
      <c r="EW1966" s="1"/>
      <c r="EX1966" s="1"/>
      <c r="EY1966" s="1"/>
    </row>
    <row r="1967" spans="1:155" x14ac:dyDescent="0.15">
      <c r="A1967" s="115"/>
      <c r="B1967" s="91"/>
      <c r="C1967" s="92"/>
      <c r="D1967" s="95"/>
      <c r="E1967" s="114"/>
      <c r="F1967" s="94"/>
      <c r="G1967" s="94"/>
      <c r="H1967" s="94"/>
      <c r="I1967" s="94"/>
      <c r="J1967" s="93"/>
      <c r="K1967" s="95"/>
      <c r="L1967" s="96"/>
      <c r="M1967" s="97"/>
      <c r="N1967" s="98"/>
      <c r="O1967" s="98"/>
      <c r="P1967" s="97"/>
      <c r="Q1967" s="94"/>
      <c r="R1967" s="99"/>
      <c r="S1967" s="14"/>
      <c r="T1967" s="100"/>
      <c r="U1967" s="95"/>
      <c r="V1967" s="10"/>
      <c r="W1967" s="10"/>
      <c r="X1967" s="10"/>
      <c r="Y1967" s="27"/>
      <c r="Z1967" s="3"/>
      <c r="AA1967" s="1"/>
      <c r="AB1967" s="10"/>
      <c r="AC1967" s="3"/>
      <c r="AD1967" s="3"/>
      <c r="AE1967" s="3"/>
      <c r="AF1967" s="10"/>
      <c r="AG1967" s="11"/>
      <c r="AH1967" s="10"/>
      <c r="AI1967" s="10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  <c r="EA1967" s="1"/>
      <c r="EB1967" s="1"/>
      <c r="EC1967" s="1"/>
      <c r="ED1967" s="1"/>
      <c r="EE1967" s="1"/>
      <c r="EF1967" s="1"/>
      <c r="EG1967" s="1"/>
      <c r="EH1967" s="1"/>
      <c r="EI1967" s="1"/>
      <c r="EJ1967" s="1"/>
      <c r="EK1967" s="1"/>
      <c r="EL1967" s="1"/>
      <c r="EM1967" s="1"/>
      <c r="EN1967" s="1"/>
      <c r="EO1967" s="1"/>
      <c r="EP1967" s="1"/>
      <c r="EQ1967" s="1"/>
      <c r="ER1967" s="1"/>
      <c r="ES1967" s="1"/>
      <c r="ET1967" s="1"/>
      <c r="EU1967" s="1"/>
      <c r="EV1967" s="1"/>
      <c r="EW1967" s="1"/>
      <c r="EX1967" s="1"/>
      <c r="EY1967" s="1"/>
    </row>
    <row r="1968" spans="1:155" x14ac:dyDescent="0.15">
      <c r="A1968" s="115"/>
      <c r="B1968" s="91"/>
      <c r="C1968" s="92"/>
      <c r="D1968" s="95"/>
      <c r="E1968" s="114"/>
      <c r="F1968" s="94"/>
      <c r="G1968" s="94"/>
      <c r="H1968" s="94"/>
      <c r="I1968" s="94"/>
      <c r="J1968" s="93"/>
      <c r="K1968" s="95"/>
      <c r="L1968" s="96"/>
      <c r="M1968" s="97"/>
      <c r="N1968" s="98"/>
      <c r="O1968" s="98"/>
      <c r="P1968" s="97"/>
      <c r="Q1968" s="94"/>
      <c r="R1968" s="99"/>
      <c r="S1968" s="14"/>
      <c r="T1968" s="100"/>
      <c r="U1968" s="95"/>
      <c r="V1968" s="10"/>
      <c r="W1968" s="10"/>
      <c r="X1968" s="10"/>
      <c r="Y1968" s="27"/>
      <c r="Z1968" s="3"/>
      <c r="AA1968" s="1"/>
      <c r="AB1968" s="10"/>
      <c r="AC1968" s="3"/>
      <c r="AD1968" s="3"/>
      <c r="AE1968" s="3"/>
      <c r="AF1968" s="10"/>
      <c r="AG1968" s="11"/>
      <c r="AH1968" s="10"/>
      <c r="AI1968" s="10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  <c r="EA1968" s="1"/>
      <c r="EB1968" s="1"/>
      <c r="EC1968" s="1"/>
      <c r="ED1968" s="1"/>
      <c r="EE1968" s="1"/>
      <c r="EF1968" s="1"/>
      <c r="EG1968" s="1"/>
      <c r="EH1968" s="1"/>
      <c r="EI1968" s="1"/>
      <c r="EJ1968" s="1"/>
      <c r="EK1968" s="1"/>
      <c r="EL1968" s="1"/>
      <c r="EM1968" s="1"/>
      <c r="EN1968" s="1"/>
      <c r="EO1968" s="1"/>
      <c r="EP1968" s="1"/>
      <c r="EQ1968" s="1"/>
      <c r="ER1968" s="1"/>
      <c r="ES1968" s="1"/>
      <c r="ET1968" s="1"/>
      <c r="EU1968" s="1"/>
      <c r="EV1968" s="1"/>
      <c r="EW1968" s="1"/>
      <c r="EX1968" s="1"/>
      <c r="EY1968" s="1"/>
    </row>
    <row r="1969" spans="1:155" x14ac:dyDescent="0.15">
      <c r="A1969" s="115"/>
      <c r="B1969" s="91"/>
      <c r="C1969" s="92"/>
      <c r="D1969" s="95"/>
      <c r="E1969" s="114"/>
      <c r="F1969" s="94"/>
      <c r="G1969" s="94"/>
      <c r="H1969" s="94"/>
      <c r="I1969" s="94"/>
      <c r="J1969" s="93"/>
      <c r="K1969" s="95"/>
      <c r="L1969" s="96"/>
      <c r="M1969" s="97"/>
      <c r="N1969" s="98"/>
      <c r="O1969" s="98"/>
      <c r="P1969" s="97"/>
      <c r="Q1969" s="94"/>
      <c r="R1969" s="99"/>
      <c r="S1969" s="14"/>
      <c r="T1969" s="100"/>
      <c r="U1969" s="95"/>
      <c r="V1969" s="10"/>
      <c r="W1969" s="10"/>
      <c r="X1969" s="10"/>
      <c r="Y1969" s="27"/>
      <c r="Z1969" s="3"/>
      <c r="AA1969" s="1"/>
      <c r="AB1969" s="10"/>
      <c r="AC1969" s="3"/>
      <c r="AD1969" s="3"/>
      <c r="AE1969" s="3"/>
      <c r="AF1969" s="10"/>
      <c r="AG1969" s="11"/>
      <c r="AH1969" s="10"/>
      <c r="AI1969" s="10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  <c r="EA1969" s="1"/>
      <c r="EB1969" s="1"/>
      <c r="EC1969" s="1"/>
      <c r="ED1969" s="1"/>
      <c r="EE1969" s="1"/>
      <c r="EF1969" s="1"/>
      <c r="EG1969" s="1"/>
      <c r="EH1969" s="1"/>
      <c r="EI1969" s="1"/>
      <c r="EJ1969" s="1"/>
      <c r="EK1969" s="1"/>
      <c r="EL1969" s="1"/>
      <c r="EM1969" s="1"/>
      <c r="EN1969" s="1"/>
      <c r="EO1969" s="1"/>
      <c r="EP1969" s="1"/>
      <c r="EQ1969" s="1"/>
      <c r="ER1969" s="1"/>
      <c r="ES1969" s="1"/>
      <c r="ET1969" s="1"/>
      <c r="EU1969" s="1"/>
      <c r="EV1969" s="1"/>
      <c r="EW1969" s="1"/>
      <c r="EX1969" s="1"/>
      <c r="EY1969" s="1"/>
    </row>
    <row r="1970" spans="1:155" x14ac:dyDescent="0.15">
      <c r="A1970" s="115"/>
      <c r="B1970" s="91"/>
      <c r="C1970" s="92"/>
      <c r="D1970" s="95"/>
      <c r="E1970" s="114"/>
      <c r="F1970" s="94"/>
      <c r="G1970" s="94"/>
      <c r="H1970" s="94"/>
      <c r="I1970" s="94"/>
      <c r="J1970" s="93"/>
      <c r="K1970" s="95"/>
      <c r="L1970" s="96"/>
      <c r="M1970" s="97"/>
      <c r="N1970" s="98"/>
      <c r="O1970" s="98"/>
      <c r="P1970" s="97"/>
      <c r="Q1970" s="94"/>
      <c r="R1970" s="99"/>
      <c r="S1970" s="14"/>
      <c r="T1970" s="100"/>
      <c r="U1970" s="95"/>
      <c r="V1970" s="10"/>
      <c r="W1970" s="10"/>
      <c r="X1970" s="10"/>
      <c r="Y1970" s="27"/>
      <c r="Z1970" s="3"/>
      <c r="AA1970" s="1"/>
      <c r="AB1970" s="10"/>
      <c r="AC1970" s="3"/>
      <c r="AD1970" s="3"/>
      <c r="AE1970" s="3"/>
      <c r="AF1970" s="10"/>
      <c r="AG1970" s="11"/>
      <c r="AH1970" s="10"/>
      <c r="AI1970" s="10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  <c r="EA1970" s="1"/>
      <c r="EB1970" s="1"/>
      <c r="EC1970" s="1"/>
      <c r="ED1970" s="1"/>
      <c r="EE1970" s="1"/>
      <c r="EF1970" s="1"/>
      <c r="EG1970" s="1"/>
      <c r="EH1970" s="1"/>
      <c r="EI1970" s="1"/>
      <c r="EJ1970" s="1"/>
      <c r="EK1970" s="1"/>
      <c r="EL1970" s="1"/>
      <c r="EM1970" s="1"/>
      <c r="EN1970" s="1"/>
      <c r="EO1970" s="1"/>
      <c r="EP1970" s="1"/>
      <c r="EQ1970" s="1"/>
      <c r="ER1970" s="1"/>
      <c r="ES1970" s="1"/>
      <c r="ET1970" s="1"/>
      <c r="EU1970" s="1"/>
      <c r="EV1970" s="1"/>
      <c r="EW1970" s="1"/>
      <c r="EX1970" s="1"/>
      <c r="EY1970" s="1"/>
    </row>
    <row r="1971" spans="1:155" x14ac:dyDescent="0.15">
      <c r="A1971" s="115"/>
      <c r="B1971" s="91"/>
      <c r="C1971" s="92"/>
      <c r="D1971" s="95"/>
      <c r="E1971" s="114"/>
      <c r="F1971" s="94"/>
      <c r="G1971" s="94"/>
      <c r="H1971" s="94"/>
      <c r="I1971" s="94"/>
      <c r="J1971" s="93"/>
      <c r="K1971" s="95"/>
      <c r="L1971" s="96"/>
      <c r="M1971" s="97"/>
      <c r="N1971" s="98"/>
      <c r="O1971" s="98"/>
      <c r="P1971" s="97"/>
      <c r="Q1971" s="94"/>
      <c r="R1971" s="99"/>
      <c r="S1971" s="14"/>
      <c r="T1971" s="100"/>
      <c r="U1971" s="95"/>
      <c r="V1971" s="10"/>
      <c r="W1971" s="10"/>
      <c r="X1971" s="10"/>
      <c r="Y1971" s="27"/>
      <c r="Z1971" s="3"/>
      <c r="AA1971" s="1"/>
      <c r="AB1971" s="10"/>
      <c r="AC1971" s="3"/>
      <c r="AD1971" s="3"/>
      <c r="AE1971" s="3"/>
      <c r="AF1971" s="10"/>
      <c r="AG1971" s="11"/>
      <c r="AH1971" s="10"/>
      <c r="AI1971" s="10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  <c r="EA1971" s="1"/>
      <c r="EB1971" s="1"/>
      <c r="EC1971" s="1"/>
      <c r="ED1971" s="1"/>
      <c r="EE1971" s="1"/>
      <c r="EF1971" s="1"/>
      <c r="EG1971" s="1"/>
      <c r="EH1971" s="1"/>
      <c r="EI1971" s="1"/>
      <c r="EJ1971" s="1"/>
      <c r="EK1971" s="1"/>
      <c r="EL1971" s="1"/>
      <c r="EM1971" s="1"/>
      <c r="EN1971" s="1"/>
      <c r="EO1971" s="1"/>
      <c r="EP1971" s="1"/>
      <c r="EQ1971" s="1"/>
      <c r="ER1971" s="1"/>
      <c r="ES1971" s="1"/>
      <c r="ET1971" s="1"/>
      <c r="EU1971" s="1"/>
      <c r="EV1971" s="1"/>
      <c r="EW1971" s="1"/>
      <c r="EX1971" s="1"/>
      <c r="EY1971" s="1"/>
    </row>
    <row r="1972" spans="1:155" x14ac:dyDescent="0.15">
      <c r="A1972" s="115"/>
      <c r="B1972" s="91"/>
      <c r="C1972" s="92"/>
      <c r="D1972" s="95"/>
      <c r="E1972" s="114"/>
      <c r="F1972" s="94"/>
      <c r="G1972" s="94"/>
      <c r="H1972" s="94"/>
      <c r="I1972" s="94"/>
      <c r="J1972" s="93"/>
      <c r="K1972" s="95"/>
      <c r="L1972" s="96"/>
      <c r="M1972" s="97"/>
      <c r="N1972" s="98"/>
      <c r="O1972" s="98"/>
      <c r="P1972" s="97"/>
      <c r="Q1972" s="94"/>
      <c r="R1972" s="99"/>
      <c r="S1972" s="14"/>
      <c r="T1972" s="100"/>
      <c r="U1972" s="95"/>
      <c r="V1972" s="10"/>
      <c r="W1972" s="10"/>
      <c r="X1972" s="10"/>
      <c r="Y1972" s="27"/>
      <c r="Z1972" s="3"/>
      <c r="AA1972" s="1"/>
      <c r="AB1972" s="10"/>
      <c r="AC1972" s="3"/>
      <c r="AD1972" s="3"/>
      <c r="AE1972" s="3"/>
      <c r="AF1972" s="10"/>
      <c r="AG1972" s="11"/>
      <c r="AH1972" s="10"/>
      <c r="AI1972" s="10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  <c r="EA1972" s="1"/>
      <c r="EB1972" s="1"/>
      <c r="EC1972" s="1"/>
      <c r="ED1972" s="1"/>
      <c r="EE1972" s="1"/>
      <c r="EF1972" s="1"/>
      <c r="EG1972" s="1"/>
      <c r="EH1972" s="1"/>
      <c r="EI1972" s="1"/>
      <c r="EJ1972" s="1"/>
      <c r="EK1972" s="1"/>
      <c r="EL1972" s="1"/>
      <c r="EM1972" s="1"/>
      <c r="EN1972" s="1"/>
      <c r="EO1972" s="1"/>
      <c r="EP1972" s="1"/>
      <c r="EQ1972" s="1"/>
      <c r="ER1972" s="1"/>
      <c r="ES1972" s="1"/>
      <c r="ET1972" s="1"/>
      <c r="EU1972" s="1"/>
      <c r="EV1972" s="1"/>
      <c r="EW1972" s="1"/>
      <c r="EX1972" s="1"/>
      <c r="EY1972" s="1"/>
    </row>
    <row r="1973" spans="1:155" x14ac:dyDescent="0.15">
      <c r="A1973" s="115"/>
      <c r="B1973" s="91"/>
      <c r="C1973" s="92"/>
      <c r="D1973" s="95"/>
      <c r="E1973" s="114"/>
      <c r="F1973" s="94"/>
      <c r="G1973" s="94"/>
      <c r="H1973" s="94"/>
      <c r="I1973" s="94"/>
      <c r="J1973" s="93"/>
      <c r="K1973" s="95"/>
      <c r="L1973" s="96"/>
      <c r="M1973" s="97"/>
      <c r="N1973" s="98"/>
      <c r="O1973" s="98"/>
      <c r="P1973" s="97"/>
      <c r="Q1973" s="94"/>
      <c r="R1973" s="99"/>
      <c r="S1973" s="14"/>
      <c r="T1973" s="100"/>
      <c r="U1973" s="95"/>
      <c r="V1973" s="10"/>
      <c r="W1973" s="10"/>
      <c r="X1973" s="10"/>
      <c r="Y1973" s="27"/>
      <c r="Z1973" s="3"/>
      <c r="AA1973" s="1"/>
      <c r="AB1973" s="10"/>
      <c r="AC1973" s="3"/>
      <c r="AD1973" s="3"/>
      <c r="AE1973" s="3"/>
      <c r="AF1973" s="10"/>
      <c r="AG1973" s="11"/>
      <c r="AH1973" s="10"/>
      <c r="AI1973" s="10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  <c r="EA1973" s="1"/>
      <c r="EB1973" s="1"/>
      <c r="EC1973" s="1"/>
      <c r="ED1973" s="1"/>
      <c r="EE1973" s="1"/>
      <c r="EF1973" s="1"/>
      <c r="EG1973" s="1"/>
      <c r="EH1973" s="1"/>
      <c r="EI1973" s="1"/>
      <c r="EJ1973" s="1"/>
      <c r="EK1973" s="1"/>
      <c r="EL1973" s="1"/>
      <c r="EM1973" s="1"/>
      <c r="EN1973" s="1"/>
      <c r="EO1973" s="1"/>
      <c r="EP1973" s="1"/>
      <c r="EQ1973" s="1"/>
      <c r="ER1973" s="1"/>
      <c r="ES1973" s="1"/>
      <c r="ET1973" s="1"/>
      <c r="EU1973" s="1"/>
      <c r="EV1973" s="1"/>
      <c r="EW1973" s="1"/>
      <c r="EX1973" s="1"/>
      <c r="EY1973" s="1"/>
    </row>
    <row r="1974" spans="1:155" x14ac:dyDescent="0.15">
      <c r="A1974" s="115"/>
      <c r="B1974" s="91"/>
      <c r="C1974" s="92"/>
      <c r="D1974" s="95"/>
      <c r="E1974" s="114"/>
      <c r="F1974" s="94"/>
      <c r="G1974" s="94"/>
      <c r="H1974" s="94"/>
      <c r="I1974" s="94"/>
      <c r="J1974" s="93"/>
      <c r="K1974" s="95"/>
      <c r="L1974" s="96"/>
      <c r="M1974" s="97"/>
      <c r="N1974" s="98"/>
      <c r="O1974" s="98"/>
      <c r="P1974" s="97"/>
      <c r="Q1974" s="94"/>
      <c r="R1974" s="99"/>
      <c r="S1974" s="14"/>
      <c r="T1974" s="100"/>
      <c r="U1974" s="95"/>
      <c r="V1974" s="10"/>
      <c r="W1974" s="10"/>
      <c r="X1974" s="10"/>
      <c r="Y1974" s="27"/>
      <c r="Z1974" s="3"/>
      <c r="AA1974" s="1"/>
      <c r="AB1974" s="10"/>
      <c r="AC1974" s="3"/>
      <c r="AD1974" s="3"/>
      <c r="AE1974" s="3"/>
      <c r="AF1974" s="10"/>
      <c r="AG1974" s="11"/>
      <c r="AH1974" s="10"/>
      <c r="AI1974" s="10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  <c r="EA1974" s="1"/>
      <c r="EB1974" s="1"/>
      <c r="EC1974" s="1"/>
      <c r="ED1974" s="1"/>
      <c r="EE1974" s="1"/>
      <c r="EF1974" s="1"/>
      <c r="EG1974" s="1"/>
      <c r="EH1974" s="1"/>
      <c r="EI1974" s="1"/>
      <c r="EJ1974" s="1"/>
      <c r="EK1974" s="1"/>
      <c r="EL1974" s="1"/>
      <c r="EM1974" s="1"/>
      <c r="EN1974" s="1"/>
      <c r="EO1974" s="1"/>
      <c r="EP1974" s="1"/>
      <c r="EQ1974" s="1"/>
      <c r="ER1974" s="1"/>
      <c r="ES1974" s="1"/>
      <c r="ET1974" s="1"/>
      <c r="EU1974" s="1"/>
      <c r="EV1974" s="1"/>
      <c r="EW1974" s="1"/>
      <c r="EX1974" s="1"/>
      <c r="EY1974" s="1"/>
    </row>
    <row r="1975" spans="1:155" x14ac:dyDescent="0.15">
      <c r="A1975" s="115"/>
      <c r="B1975" s="91"/>
      <c r="C1975" s="92"/>
      <c r="D1975" s="95"/>
      <c r="E1975" s="114"/>
      <c r="F1975" s="94"/>
      <c r="G1975" s="94"/>
      <c r="H1975" s="94"/>
      <c r="I1975" s="94"/>
      <c r="J1975" s="93"/>
      <c r="K1975" s="95"/>
      <c r="L1975" s="96"/>
      <c r="M1975" s="97"/>
      <c r="N1975" s="98"/>
      <c r="O1975" s="98"/>
      <c r="P1975" s="97"/>
      <c r="Q1975" s="94"/>
      <c r="R1975" s="99"/>
      <c r="S1975" s="14"/>
      <c r="T1975" s="100"/>
      <c r="U1975" s="95"/>
      <c r="V1975" s="10"/>
      <c r="W1975" s="10"/>
      <c r="X1975" s="10"/>
      <c r="Y1975" s="27"/>
      <c r="Z1975" s="3"/>
      <c r="AA1975" s="1"/>
      <c r="AB1975" s="10"/>
      <c r="AC1975" s="3"/>
      <c r="AD1975" s="3"/>
      <c r="AE1975" s="3"/>
      <c r="AF1975" s="10"/>
      <c r="AG1975" s="11"/>
      <c r="AH1975" s="10"/>
      <c r="AI1975" s="10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  <c r="EA1975" s="1"/>
      <c r="EB1975" s="1"/>
      <c r="EC1975" s="1"/>
      <c r="ED1975" s="1"/>
      <c r="EE1975" s="1"/>
      <c r="EF1975" s="1"/>
      <c r="EG1975" s="1"/>
      <c r="EH1975" s="1"/>
      <c r="EI1975" s="1"/>
      <c r="EJ1975" s="1"/>
      <c r="EK1975" s="1"/>
      <c r="EL1975" s="1"/>
      <c r="EM1975" s="1"/>
      <c r="EN1975" s="1"/>
      <c r="EO1975" s="1"/>
      <c r="EP1975" s="1"/>
      <c r="EQ1975" s="1"/>
      <c r="ER1975" s="1"/>
      <c r="ES1975" s="1"/>
      <c r="ET1975" s="1"/>
      <c r="EU1975" s="1"/>
      <c r="EV1975" s="1"/>
      <c r="EW1975" s="1"/>
      <c r="EX1975" s="1"/>
      <c r="EY1975" s="1"/>
    </row>
    <row r="1976" spans="1:155" x14ac:dyDescent="0.15">
      <c r="A1976" s="115"/>
      <c r="B1976" s="91"/>
      <c r="C1976" s="92"/>
      <c r="D1976" s="95"/>
      <c r="E1976" s="114"/>
      <c r="F1976" s="94"/>
      <c r="G1976" s="94"/>
      <c r="H1976" s="94"/>
      <c r="I1976" s="94"/>
      <c r="J1976" s="93"/>
      <c r="K1976" s="95"/>
      <c r="L1976" s="96"/>
      <c r="M1976" s="97"/>
      <c r="N1976" s="98"/>
      <c r="O1976" s="98"/>
      <c r="P1976" s="97"/>
      <c r="Q1976" s="94"/>
      <c r="R1976" s="99"/>
      <c r="S1976" s="14"/>
      <c r="T1976" s="100"/>
      <c r="U1976" s="95"/>
      <c r="V1976" s="10"/>
      <c r="W1976" s="10"/>
      <c r="X1976" s="10"/>
      <c r="Y1976" s="27"/>
      <c r="Z1976" s="3"/>
      <c r="AA1976" s="1"/>
      <c r="AB1976" s="10"/>
      <c r="AC1976" s="3"/>
      <c r="AD1976" s="3"/>
      <c r="AE1976" s="3"/>
      <c r="AF1976" s="10"/>
      <c r="AG1976" s="11"/>
      <c r="AH1976" s="10"/>
      <c r="AI1976" s="10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  <c r="EA1976" s="1"/>
      <c r="EB1976" s="1"/>
      <c r="EC1976" s="1"/>
      <c r="ED1976" s="1"/>
      <c r="EE1976" s="1"/>
      <c r="EF1976" s="1"/>
      <c r="EG1976" s="1"/>
      <c r="EH1976" s="1"/>
      <c r="EI1976" s="1"/>
      <c r="EJ1976" s="1"/>
      <c r="EK1976" s="1"/>
      <c r="EL1976" s="1"/>
      <c r="EM1976" s="1"/>
      <c r="EN1976" s="1"/>
      <c r="EO1976" s="1"/>
      <c r="EP1976" s="1"/>
      <c r="EQ1976" s="1"/>
      <c r="ER1976" s="1"/>
      <c r="ES1976" s="1"/>
      <c r="ET1976" s="1"/>
      <c r="EU1976" s="1"/>
      <c r="EV1976" s="1"/>
      <c r="EW1976" s="1"/>
      <c r="EX1976" s="1"/>
      <c r="EY1976" s="1"/>
    </row>
    <row r="1977" spans="1:155" x14ac:dyDescent="0.15">
      <c r="A1977" s="115"/>
      <c r="B1977" s="91"/>
      <c r="C1977" s="92"/>
      <c r="D1977" s="95"/>
      <c r="E1977" s="114"/>
      <c r="F1977" s="94"/>
      <c r="G1977" s="94"/>
      <c r="H1977" s="94"/>
      <c r="I1977" s="94"/>
      <c r="J1977" s="93"/>
      <c r="K1977" s="95"/>
      <c r="L1977" s="96"/>
      <c r="M1977" s="97"/>
      <c r="N1977" s="98"/>
      <c r="O1977" s="98"/>
      <c r="P1977" s="97"/>
      <c r="Q1977" s="94"/>
      <c r="R1977" s="99"/>
      <c r="S1977" s="14"/>
      <c r="T1977" s="100"/>
      <c r="U1977" s="95"/>
      <c r="V1977" s="10"/>
      <c r="W1977" s="10"/>
      <c r="X1977" s="10"/>
      <c r="Y1977" s="27"/>
      <c r="Z1977" s="3"/>
      <c r="AA1977" s="1"/>
      <c r="AB1977" s="10"/>
      <c r="AC1977" s="3"/>
      <c r="AD1977" s="3"/>
      <c r="AE1977" s="3"/>
      <c r="AF1977" s="10"/>
      <c r="AG1977" s="11"/>
      <c r="AH1977" s="10"/>
      <c r="AI1977" s="10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  <c r="EA1977" s="1"/>
      <c r="EB1977" s="1"/>
      <c r="EC1977" s="1"/>
      <c r="ED1977" s="1"/>
      <c r="EE1977" s="1"/>
      <c r="EF1977" s="1"/>
      <c r="EG1977" s="1"/>
      <c r="EH1977" s="1"/>
      <c r="EI1977" s="1"/>
      <c r="EJ1977" s="1"/>
      <c r="EK1977" s="1"/>
      <c r="EL1977" s="1"/>
      <c r="EM1977" s="1"/>
      <c r="EN1977" s="1"/>
      <c r="EO1977" s="1"/>
      <c r="EP1977" s="1"/>
      <c r="EQ1977" s="1"/>
      <c r="ER1977" s="1"/>
      <c r="ES1977" s="1"/>
      <c r="ET1977" s="1"/>
      <c r="EU1977" s="1"/>
      <c r="EV1977" s="1"/>
      <c r="EW1977" s="1"/>
      <c r="EX1977" s="1"/>
      <c r="EY1977" s="1"/>
    </row>
    <row r="1978" spans="1:155" x14ac:dyDescent="0.15">
      <c r="A1978" s="115"/>
      <c r="B1978" s="91"/>
      <c r="C1978" s="92"/>
      <c r="D1978" s="95"/>
      <c r="E1978" s="114"/>
      <c r="F1978" s="94"/>
      <c r="G1978" s="94"/>
      <c r="H1978" s="94"/>
      <c r="I1978" s="94"/>
      <c r="J1978" s="93"/>
      <c r="K1978" s="95"/>
      <c r="L1978" s="96"/>
      <c r="M1978" s="97"/>
      <c r="N1978" s="98"/>
      <c r="O1978" s="98"/>
      <c r="P1978" s="97"/>
      <c r="Q1978" s="94"/>
      <c r="R1978" s="99"/>
      <c r="S1978" s="14"/>
      <c r="T1978" s="100"/>
      <c r="U1978" s="95"/>
      <c r="V1978" s="10"/>
      <c r="W1978" s="10"/>
      <c r="X1978" s="10"/>
      <c r="Y1978" s="27"/>
      <c r="Z1978" s="3"/>
      <c r="AA1978" s="1"/>
      <c r="AB1978" s="10"/>
      <c r="AC1978" s="3"/>
      <c r="AD1978" s="3"/>
      <c r="AE1978" s="3"/>
      <c r="AF1978" s="10"/>
      <c r="AG1978" s="11"/>
      <c r="AH1978" s="10"/>
      <c r="AI1978" s="10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  <c r="EA1978" s="1"/>
      <c r="EB1978" s="1"/>
      <c r="EC1978" s="1"/>
      <c r="ED1978" s="1"/>
      <c r="EE1978" s="1"/>
      <c r="EF1978" s="1"/>
      <c r="EG1978" s="1"/>
      <c r="EH1978" s="1"/>
      <c r="EI1978" s="1"/>
      <c r="EJ1978" s="1"/>
      <c r="EK1978" s="1"/>
      <c r="EL1978" s="1"/>
      <c r="EM1978" s="1"/>
      <c r="EN1978" s="1"/>
      <c r="EO1978" s="1"/>
      <c r="EP1978" s="1"/>
      <c r="EQ1978" s="1"/>
      <c r="ER1978" s="1"/>
      <c r="ES1978" s="1"/>
      <c r="ET1978" s="1"/>
      <c r="EU1978" s="1"/>
      <c r="EV1978" s="1"/>
      <c r="EW1978" s="1"/>
      <c r="EX1978" s="1"/>
      <c r="EY1978" s="1"/>
    </row>
    <row r="1979" spans="1:155" x14ac:dyDescent="0.15">
      <c r="A1979" s="115"/>
      <c r="B1979" s="91"/>
      <c r="C1979" s="92"/>
      <c r="D1979" s="95"/>
      <c r="E1979" s="114"/>
      <c r="F1979" s="94"/>
      <c r="G1979" s="94"/>
      <c r="H1979" s="94"/>
      <c r="I1979" s="94"/>
      <c r="J1979" s="93"/>
      <c r="K1979" s="95"/>
      <c r="L1979" s="96"/>
      <c r="M1979" s="97"/>
      <c r="N1979" s="98"/>
      <c r="O1979" s="98"/>
      <c r="P1979" s="97"/>
      <c r="Q1979" s="94"/>
      <c r="R1979" s="99"/>
      <c r="S1979" s="14"/>
      <c r="T1979" s="100"/>
      <c r="U1979" s="95"/>
      <c r="V1979" s="10"/>
      <c r="W1979" s="10"/>
      <c r="X1979" s="10"/>
      <c r="Y1979" s="27"/>
      <c r="Z1979" s="3"/>
      <c r="AA1979" s="1"/>
      <c r="AB1979" s="10"/>
      <c r="AC1979" s="3"/>
      <c r="AD1979" s="3"/>
      <c r="AE1979" s="3"/>
      <c r="AF1979" s="10"/>
      <c r="AG1979" s="11"/>
      <c r="AH1979" s="10"/>
      <c r="AI1979" s="10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  <c r="EA1979" s="1"/>
      <c r="EB1979" s="1"/>
      <c r="EC1979" s="1"/>
      <c r="ED1979" s="1"/>
      <c r="EE1979" s="1"/>
      <c r="EF1979" s="1"/>
      <c r="EG1979" s="1"/>
      <c r="EH1979" s="1"/>
      <c r="EI1979" s="1"/>
      <c r="EJ1979" s="1"/>
      <c r="EK1979" s="1"/>
      <c r="EL1979" s="1"/>
      <c r="EM1979" s="1"/>
      <c r="EN1979" s="1"/>
      <c r="EO1979" s="1"/>
      <c r="EP1979" s="1"/>
      <c r="EQ1979" s="1"/>
      <c r="ER1979" s="1"/>
      <c r="ES1979" s="1"/>
      <c r="ET1979" s="1"/>
      <c r="EU1979" s="1"/>
      <c r="EV1979" s="1"/>
      <c r="EW1979" s="1"/>
      <c r="EX1979" s="1"/>
      <c r="EY1979" s="1"/>
    </row>
    <row r="1980" spans="1:155" x14ac:dyDescent="0.15">
      <c r="A1980" s="115"/>
      <c r="B1980" s="91"/>
      <c r="C1980" s="92"/>
      <c r="D1980" s="95"/>
      <c r="E1980" s="114"/>
      <c r="F1980" s="94"/>
      <c r="G1980" s="94"/>
      <c r="H1980" s="94"/>
      <c r="I1980" s="94"/>
      <c r="J1980" s="93"/>
      <c r="K1980" s="95"/>
      <c r="L1980" s="96"/>
      <c r="M1980" s="97"/>
      <c r="N1980" s="98"/>
      <c r="O1980" s="98"/>
      <c r="P1980" s="97"/>
      <c r="Q1980" s="94"/>
      <c r="R1980" s="99"/>
      <c r="S1980" s="14"/>
      <c r="T1980" s="100"/>
      <c r="U1980" s="95"/>
      <c r="V1980" s="10"/>
      <c r="W1980" s="10"/>
      <c r="X1980" s="10"/>
      <c r="Y1980" s="27"/>
      <c r="Z1980" s="3"/>
      <c r="AA1980" s="1"/>
      <c r="AB1980" s="10"/>
      <c r="AC1980" s="3"/>
      <c r="AD1980" s="3"/>
      <c r="AE1980" s="3"/>
      <c r="AF1980" s="10"/>
      <c r="AG1980" s="11"/>
      <c r="AH1980" s="10"/>
      <c r="AI1980" s="10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  <c r="EA1980" s="1"/>
      <c r="EB1980" s="1"/>
      <c r="EC1980" s="1"/>
      <c r="ED1980" s="1"/>
      <c r="EE1980" s="1"/>
      <c r="EF1980" s="1"/>
      <c r="EG1980" s="1"/>
      <c r="EH1980" s="1"/>
      <c r="EI1980" s="1"/>
      <c r="EJ1980" s="1"/>
      <c r="EK1980" s="1"/>
      <c r="EL1980" s="1"/>
      <c r="EM1980" s="1"/>
      <c r="EN1980" s="1"/>
      <c r="EO1980" s="1"/>
      <c r="EP1980" s="1"/>
      <c r="EQ1980" s="1"/>
      <c r="ER1980" s="1"/>
      <c r="ES1980" s="1"/>
      <c r="ET1980" s="1"/>
      <c r="EU1980" s="1"/>
      <c r="EV1980" s="1"/>
      <c r="EW1980" s="1"/>
      <c r="EX1980" s="1"/>
      <c r="EY1980" s="1"/>
    </row>
    <row r="1981" spans="1:155" x14ac:dyDescent="0.15">
      <c r="A1981" s="115"/>
      <c r="B1981" s="91"/>
      <c r="C1981" s="92"/>
      <c r="D1981" s="95"/>
      <c r="E1981" s="114"/>
      <c r="F1981" s="94"/>
      <c r="G1981" s="94"/>
      <c r="H1981" s="94"/>
      <c r="I1981" s="94"/>
      <c r="J1981" s="93"/>
      <c r="K1981" s="95"/>
      <c r="L1981" s="96"/>
      <c r="M1981" s="97"/>
      <c r="N1981" s="98"/>
      <c r="O1981" s="98"/>
      <c r="P1981" s="97"/>
      <c r="Q1981" s="94"/>
      <c r="R1981" s="99"/>
      <c r="S1981" s="14"/>
      <c r="T1981" s="100"/>
      <c r="U1981" s="95"/>
      <c r="V1981" s="10"/>
      <c r="W1981" s="10"/>
      <c r="X1981" s="10"/>
      <c r="Y1981" s="27"/>
      <c r="Z1981" s="3"/>
      <c r="AA1981" s="1"/>
      <c r="AB1981" s="10"/>
      <c r="AC1981" s="3"/>
      <c r="AD1981" s="3"/>
      <c r="AE1981" s="3"/>
      <c r="AF1981" s="10"/>
      <c r="AG1981" s="11"/>
      <c r="AH1981" s="10"/>
      <c r="AI1981" s="10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  <c r="EA1981" s="1"/>
      <c r="EB1981" s="1"/>
      <c r="EC1981" s="1"/>
      <c r="ED1981" s="1"/>
      <c r="EE1981" s="1"/>
      <c r="EF1981" s="1"/>
      <c r="EG1981" s="1"/>
      <c r="EH1981" s="1"/>
      <c r="EI1981" s="1"/>
      <c r="EJ1981" s="1"/>
      <c r="EK1981" s="1"/>
      <c r="EL1981" s="1"/>
      <c r="EM1981" s="1"/>
      <c r="EN1981" s="1"/>
      <c r="EO1981" s="1"/>
      <c r="EP1981" s="1"/>
      <c r="EQ1981" s="1"/>
      <c r="ER1981" s="1"/>
      <c r="ES1981" s="1"/>
      <c r="ET1981" s="1"/>
      <c r="EU1981" s="1"/>
      <c r="EV1981" s="1"/>
      <c r="EW1981" s="1"/>
      <c r="EX1981" s="1"/>
      <c r="EY1981" s="1"/>
    </row>
    <row r="1982" spans="1:155" x14ac:dyDescent="0.15">
      <c r="A1982" s="115"/>
      <c r="B1982" s="91"/>
      <c r="C1982" s="92"/>
      <c r="D1982" s="95"/>
      <c r="E1982" s="114"/>
      <c r="F1982" s="94"/>
      <c r="G1982" s="94"/>
      <c r="H1982" s="94"/>
      <c r="I1982" s="94"/>
      <c r="J1982" s="93"/>
      <c r="K1982" s="95"/>
      <c r="L1982" s="96"/>
      <c r="M1982" s="97"/>
      <c r="N1982" s="98"/>
      <c r="O1982" s="98"/>
      <c r="P1982" s="97"/>
      <c r="Q1982" s="94"/>
      <c r="R1982" s="99"/>
      <c r="S1982" s="14"/>
      <c r="T1982" s="100"/>
      <c r="U1982" s="95"/>
      <c r="V1982" s="10"/>
      <c r="W1982" s="10"/>
      <c r="X1982" s="10"/>
      <c r="Y1982" s="27"/>
      <c r="Z1982" s="3"/>
      <c r="AA1982" s="1"/>
      <c r="AB1982" s="10"/>
      <c r="AC1982" s="3"/>
      <c r="AD1982" s="3"/>
      <c r="AE1982" s="3"/>
      <c r="AF1982" s="10"/>
      <c r="AG1982" s="11"/>
      <c r="AH1982" s="10"/>
      <c r="AI1982" s="10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  <c r="EA1982" s="1"/>
      <c r="EB1982" s="1"/>
      <c r="EC1982" s="1"/>
      <c r="ED1982" s="1"/>
      <c r="EE1982" s="1"/>
      <c r="EF1982" s="1"/>
      <c r="EG1982" s="1"/>
      <c r="EH1982" s="1"/>
      <c r="EI1982" s="1"/>
      <c r="EJ1982" s="1"/>
      <c r="EK1982" s="1"/>
      <c r="EL1982" s="1"/>
      <c r="EM1982" s="1"/>
      <c r="EN1982" s="1"/>
      <c r="EO1982" s="1"/>
      <c r="EP1982" s="1"/>
      <c r="EQ1982" s="1"/>
      <c r="ER1982" s="1"/>
      <c r="ES1982" s="1"/>
      <c r="ET1982" s="1"/>
      <c r="EU1982" s="1"/>
      <c r="EV1982" s="1"/>
      <c r="EW1982" s="1"/>
      <c r="EX1982" s="1"/>
      <c r="EY1982" s="1"/>
    </row>
    <row r="1983" spans="1:155" x14ac:dyDescent="0.15">
      <c r="A1983" s="115"/>
      <c r="B1983" s="91"/>
      <c r="C1983" s="92"/>
      <c r="D1983" s="95"/>
      <c r="E1983" s="114"/>
      <c r="F1983" s="94"/>
      <c r="G1983" s="94"/>
      <c r="H1983" s="94"/>
      <c r="I1983" s="94"/>
      <c r="J1983" s="93"/>
      <c r="K1983" s="95"/>
      <c r="L1983" s="96"/>
      <c r="M1983" s="97"/>
      <c r="N1983" s="98"/>
      <c r="O1983" s="98"/>
      <c r="P1983" s="97"/>
      <c r="Q1983" s="94"/>
      <c r="R1983" s="99"/>
      <c r="S1983" s="14"/>
      <c r="T1983" s="100"/>
      <c r="U1983" s="95"/>
      <c r="V1983" s="10"/>
      <c r="W1983" s="10"/>
      <c r="X1983" s="10"/>
      <c r="Y1983" s="27"/>
      <c r="Z1983" s="3"/>
      <c r="AA1983" s="1"/>
      <c r="AB1983" s="10"/>
      <c r="AC1983" s="3"/>
      <c r="AD1983" s="3"/>
      <c r="AE1983" s="3"/>
      <c r="AF1983" s="10"/>
      <c r="AG1983" s="11"/>
      <c r="AH1983" s="10"/>
      <c r="AI1983" s="10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  <c r="EA1983" s="1"/>
      <c r="EB1983" s="1"/>
      <c r="EC1983" s="1"/>
      <c r="ED1983" s="1"/>
      <c r="EE1983" s="1"/>
      <c r="EF1983" s="1"/>
      <c r="EG1983" s="1"/>
      <c r="EH1983" s="1"/>
      <c r="EI1983" s="1"/>
      <c r="EJ1983" s="1"/>
      <c r="EK1983" s="1"/>
      <c r="EL1983" s="1"/>
      <c r="EM1983" s="1"/>
      <c r="EN1983" s="1"/>
      <c r="EO1983" s="1"/>
      <c r="EP1983" s="1"/>
      <c r="EQ1983" s="1"/>
      <c r="ER1983" s="1"/>
      <c r="ES1983" s="1"/>
      <c r="ET1983" s="1"/>
      <c r="EU1983" s="1"/>
      <c r="EV1983" s="1"/>
      <c r="EW1983" s="1"/>
      <c r="EX1983" s="1"/>
      <c r="EY1983" s="1"/>
    </row>
    <row r="1984" spans="1:155" x14ac:dyDescent="0.15">
      <c r="A1984" s="115"/>
      <c r="B1984" s="91"/>
      <c r="C1984" s="92"/>
      <c r="D1984" s="95"/>
      <c r="E1984" s="114"/>
      <c r="F1984" s="94"/>
      <c r="G1984" s="94"/>
      <c r="H1984" s="94"/>
      <c r="I1984" s="94"/>
      <c r="J1984" s="93"/>
      <c r="K1984" s="95"/>
      <c r="L1984" s="96"/>
      <c r="M1984" s="97"/>
      <c r="N1984" s="98"/>
      <c r="O1984" s="98"/>
      <c r="P1984" s="97"/>
      <c r="Q1984" s="94"/>
      <c r="R1984" s="99"/>
      <c r="S1984" s="14"/>
      <c r="T1984" s="100"/>
      <c r="U1984" s="95"/>
      <c r="V1984" s="10"/>
      <c r="W1984" s="10"/>
      <c r="X1984" s="10"/>
      <c r="Y1984" s="27"/>
      <c r="Z1984" s="3"/>
      <c r="AA1984" s="1"/>
      <c r="AB1984" s="10"/>
      <c r="AC1984" s="3"/>
      <c r="AD1984" s="3"/>
      <c r="AE1984" s="3"/>
      <c r="AF1984" s="10"/>
      <c r="AG1984" s="11"/>
      <c r="AH1984" s="10"/>
      <c r="AI1984" s="10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  <c r="EA1984" s="1"/>
      <c r="EB1984" s="1"/>
      <c r="EC1984" s="1"/>
      <c r="ED1984" s="1"/>
      <c r="EE1984" s="1"/>
      <c r="EF1984" s="1"/>
      <c r="EG1984" s="1"/>
      <c r="EH1984" s="1"/>
      <c r="EI1984" s="1"/>
      <c r="EJ1984" s="1"/>
      <c r="EK1984" s="1"/>
      <c r="EL1984" s="1"/>
      <c r="EM1984" s="1"/>
      <c r="EN1984" s="1"/>
      <c r="EO1984" s="1"/>
      <c r="EP1984" s="1"/>
      <c r="EQ1984" s="1"/>
      <c r="ER1984" s="1"/>
      <c r="ES1984" s="1"/>
      <c r="ET1984" s="1"/>
      <c r="EU1984" s="1"/>
      <c r="EV1984" s="1"/>
      <c r="EW1984" s="1"/>
      <c r="EX1984" s="1"/>
      <c r="EY1984" s="1"/>
    </row>
    <row r="1985" spans="1:155" x14ac:dyDescent="0.15">
      <c r="A1985" s="115"/>
      <c r="B1985" s="91"/>
      <c r="C1985" s="92"/>
      <c r="D1985" s="95"/>
      <c r="E1985" s="114"/>
      <c r="F1985" s="94"/>
      <c r="G1985" s="94"/>
      <c r="H1985" s="94"/>
      <c r="I1985" s="94"/>
      <c r="J1985" s="93"/>
      <c r="K1985" s="95"/>
      <c r="L1985" s="96"/>
      <c r="M1985" s="97"/>
      <c r="N1985" s="98"/>
      <c r="O1985" s="98"/>
      <c r="P1985" s="97"/>
      <c r="Q1985" s="94"/>
      <c r="R1985" s="99"/>
      <c r="S1985" s="14"/>
      <c r="T1985" s="100"/>
      <c r="U1985" s="95"/>
      <c r="V1985" s="10"/>
      <c r="W1985" s="10"/>
      <c r="X1985" s="10"/>
      <c r="Y1985" s="27"/>
      <c r="Z1985" s="3"/>
      <c r="AA1985" s="1"/>
      <c r="AB1985" s="10"/>
      <c r="AC1985" s="3"/>
      <c r="AD1985" s="3"/>
      <c r="AE1985" s="3"/>
      <c r="AF1985" s="10"/>
      <c r="AG1985" s="11"/>
      <c r="AH1985" s="10"/>
      <c r="AI1985" s="10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  <c r="EA1985" s="1"/>
      <c r="EB1985" s="1"/>
      <c r="EC1985" s="1"/>
      <c r="ED1985" s="1"/>
      <c r="EE1985" s="1"/>
      <c r="EF1985" s="1"/>
      <c r="EG1985" s="1"/>
      <c r="EH1985" s="1"/>
      <c r="EI1985" s="1"/>
      <c r="EJ1985" s="1"/>
      <c r="EK1985" s="1"/>
      <c r="EL1985" s="1"/>
      <c r="EM1985" s="1"/>
      <c r="EN1985" s="1"/>
      <c r="EO1985" s="1"/>
      <c r="EP1985" s="1"/>
      <c r="EQ1985" s="1"/>
      <c r="ER1985" s="1"/>
      <c r="ES1985" s="1"/>
      <c r="ET1985" s="1"/>
      <c r="EU1985" s="1"/>
      <c r="EV1985" s="1"/>
      <c r="EW1985" s="1"/>
      <c r="EX1985" s="1"/>
      <c r="EY1985" s="1"/>
    </row>
    <row r="1986" spans="1:155" x14ac:dyDescent="0.15">
      <c r="A1986" s="115"/>
      <c r="B1986" s="91"/>
      <c r="C1986" s="92"/>
      <c r="D1986" s="95"/>
      <c r="E1986" s="114"/>
      <c r="F1986" s="94"/>
      <c r="G1986" s="94"/>
      <c r="H1986" s="94"/>
      <c r="I1986" s="94"/>
      <c r="J1986" s="93"/>
      <c r="K1986" s="95"/>
      <c r="L1986" s="96"/>
      <c r="M1986" s="97"/>
      <c r="N1986" s="98"/>
      <c r="O1986" s="98"/>
      <c r="P1986" s="97"/>
      <c r="Q1986" s="94"/>
      <c r="R1986" s="99"/>
      <c r="S1986" s="14"/>
      <c r="T1986" s="100"/>
      <c r="U1986" s="95"/>
      <c r="V1986" s="10"/>
      <c r="W1986" s="10"/>
      <c r="X1986" s="10"/>
      <c r="Y1986" s="27"/>
      <c r="Z1986" s="3"/>
      <c r="AA1986" s="1"/>
      <c r="AB1986" s="10"/>
      <c r="AC1986" s="3"/>
      <c r="AD1986" s="3"/>
      <c r="AE1986" s="3"/>
      <c r="AF1986" s="10"/>
      <c r="AG1986" s="11"/>
      <c r="AH1986" s="10"/>
      <c r="AI1986" s="10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  <c r="EA1986" s="1"/>
      <c r="EB1986" s="1"/>
      <c r="EC1986" s="1"/>
      <c r="ED1986" s="1"/>
      <c r="EE1986" s="1"/>
      <c r="EF1986" s="1"/>
      <c r="EG1986" s="1"/>
      <c r="EH1986" s="1"/>
      <c r="EI1986" s="1"/>
      <c r="EJ1986" s="1"/>
      <c r="EK1986" s="1"/>
      <c r="EL1986" s="1"/>
      <c r="EM1986" s="1"/>
      <c r="EN1986" s="1"/>
      <c r="EO1986" s="1"/>
      <c r="EP1986" s="1"/>
      <c r="EQ1986" s="1"/>
      <c r="ER1986" s="1"/>
      <c r="ES1986" s="1"/>
      <c r="ET1986" s="1"/>
      <c r="EU1986" s="1"/>
      <c r="EV1986" s="1"/>
      <c r="EW1986" s="1"/>
      <c r="EX1986" s="1"/>
      <c r="EY1986" s="1"/>
    </row>
    <row r="1987" spans="1:155" x14ac:dyDescent="0.15">
      <c r="A1987" s="115"/>
      <c r="B1987" s="91"/>
      <c r="C1987" s="92"/>
      <c r="D1987" s="95"/>
      <c r="E1987" s="114"/>
      <c r="F1987" s="94"/>
      <c r="G1987" s="94"/>
      <c r="H1987" s="94"/>
      <c r="I1987" s="94"/>
      <c r="J1987" s="93"/>
      <c r="K1987" s="95"/>
      <c r="L1987" s="96"/>
      <c r="M1987" s="97"/>
      <c r="N1987" s="98"/>
      <c r="O1987" s="98"/>
      <c r="P1987" s="97"/>
      <c r="Q1987" s="94"/>
      <c r="R1987" s="99"/>
      <c r="S1987" s="14"/>
      <c r="T1987" s="100"/>
      <c r="U1987" s="95"/>
      <c r="V1987" s="10"/>
      <c r="W1987" s="10"/>
      <c r="X1987" s="10"/>
      <c r="Y1987" s="27"/>
      <c r="Z1987" s="3"/>
      <c r="AA1987" s="1"/>
      <c r="AB1987" s="10"/>
      <c r="AC1987" s="3"/>
      <c r="AD1987" s="3"/>
      <c r="AE1987" s="3"/>
      <c r="AF1987" s="10"/>
      <c r="AG1987" s="11"/>
      <c r="AH1987" s="10"/>
      <c r="AI1987" s="10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  <c r="EA1987" s="1"/>
      <c r="EB1987" s="1"/>
      <c r="EC1987" s="1"/>
      <c r="ED1987" s="1"/>
      <c r="EE1987" s="1"/>
      <c r="EF1987" s="1"/>
      <c r="EG1987" s="1"/>
      <c r="EH1987" s="1"/>
      <c r="EI1987" s="1"/>
      <c r="EJ1987" s="1"/>
      <c r="EK1987" s="1"/>
      <c r="EL1987" s="1"/>
      <c r="EM1987" s="1"/>
      <c r="EN1987" s="1"/>
      <c r="EO1987" s="1"/>
      <c r="EP1987" s="1"/>
      <c r="EQ1987" s="1"/>
      <c r="ER1987" s="1"/>
      <c r="ES1987" s="1"/>
      <c r="ET1987" s="1"/>
      <c r="EU1987" s="1"/>
      <c r="EV1987" s="1"/>
      <c r="EW1987" s="1"/>
      <c r="EX1987" s="1"/>
      <c r="EY1987" s="1"/>
    </row>
    <row r="1988" spans="1:155" x14ac:dyDescent="0.15">
      <c r="A1988" s="115"/>
      <c r="B1988" s="91"/>
      <c r="C1988" s="92"/>
      <c r="D1988" s="95"/>
      <c r="E1988" s="114"/>
      <c r="F1988" s="94"/>
      <c r="G1988" s="94"/>
      <c r="H1988" s="94"/>
      <c r="I1988" s="94"/>
      <c r="J1988" s="93"/>
      <c r="K1988" s="95"/>
      <c r="L1988" s="96"/>
      <c r="M1988" s="97"/>
      <c r="N1988" s="98"/>
      <c r="O1988" s="98"/>
      <c r="P1988" s="97"/>
      <c r="Q1988" s="94"/>
      <c r="R1988" s="99"/>
      <c r="S1988" s="14"/>
      <c r="T1988" s="100"/>
      <c r="U1988" s="95"/>
      <c r="V1988" s="10"/>
      <c r="W1988" s="10"/>
      <c r="X1988" s="10"/>
      <c r="Y1988" s="27"/>
      <c r="Z1988" s="3"/>
      <c r="AA1988" s="1"/>
      <c r="AB1988" s="10"/>
      <c r="AC1988" s="3"/>
      <c r="AD1988" s="3"/>
      <c r="AE1988" s="3"/>
      <c r="AF1988" s="10"/>
      <c r="AG1988" s="11"/>
      <c r="AH1988" s="10"/>
      <c r="AI1988" s="10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  <c r="EA1988" s="1"/>
      <c r="EB1988" s="1"/>
      <c r="EC1988" s="1"/>
      <c r="ED1988" s="1"/>
      <c r="EE1988" s="1"/>
      <c r="EF1988" s="1"/>
      <c r="EG1988" s="1"/>
      <c r="EH1988" s="1"/>
      <c r="EI1988" s="1"/>
      <c r="EJ1988" s="1"/>
      <c r="EK1988" s="1"/>
      <c r="EL1988" s="1"/>
      <c r="EM1988" s="1"/>
      <c r="EN1988" s="1"/>
      <c r="EO1988" s="1"/>
      <c r="EP1988" s="1"/>
      <c r="EQ1988" s="1"/>
      <c r="ER1988" s="1"/>
      <c r="ES1988" s="1"/>
      <c r="ET1988" s="1"/>
      <c r="EU1988" s="1"/>
      <c r="EV1988" s="1"/>
      <c r="EW1988" s="1"/>
      <c r="EX1988" s="1"/>
      <c r="EY1988" s="1"/>
    </row>
    <row r="1989" spans="1:155" x14ac:dyDescent="0.15">
      <c r="A1989" s="115"/>
      <c r="B1989" s="91"/>
      <c r="C1989" s="92"/>
      <c r="D1989" s="95"/>
      <c r="E1989" s="114"/>
      <c r="F1989" s="94"/>
      <c r="G1989" s="94"/>
      <c r="H1989" s="94"/>
      <c r="I1989" s="94"/>
      <c r="J1989" s="93"/>
      <c r="K1989" s="95"/>
      <c r="L1989" s="96"/>
      <c r="M1989" s="97"/>
      <c r="N1989" s="98"/>
      <c r="O1989" s="98"/>
      <c r="P1989" s="97"/>
      <c r="Q1989" s="94"/>
      <c r="R1989" s="99"/>
      <c r="S1989" s="14"/>
      <c r="T1989" s="100"/>
      <c r="U1989" s="95"/>
      <c r="V1989" s="10"/>
      <c r="W1989" s="10"/>
      <c r="X1989" s="10"/>
      <c r="Y1989" s="27"/>
      <c r="Z1989" s="3"/>
      <c r="AA1989" s="1"/>
      <c r="AB1989" s="10"/>
      <c r="AC1989" s="3"/>
      <c r="AD1989" s="3"/>
      <c r="AE1989" s="3"/>
      <c r="AF1989" s="10"/>
      <c r="AG1989" s="11"/>
      <c r="AH1989" s="10"/>
      <c r="AI1989" s="10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  <c r="EA1989" s="1"/>
      <c r="EB1989" s="1"/>
      <c r="EC1989" s="1"/>
      <c r="ED1989" s="1"/>
      <c r="EE1989" s="1"/>
      <c r="EF1989" s="1"/>
      <c r="EG1989" s="1"/>
      <c r="EH1989" s="1"/>
      <c r="EI1989" s="1"/>
      <c r="EJ1989" s="1"/>
      <c r="EK1989" s="1"/>
      <c r="EL1989" s="1"/>
      <c r="EM1989" s="1"/>
      <c r="EN1989" s="1"/>
      <c r="EO1989" s="1"/>
      <c r="EP1989" s="1"/>
      <c r="EQ1989" s="1"/>
      <c r="ER1989" s="1"/>
      <c r="ES1989" s="1"/>
      <c r="ET1989" s="1"/>
      <c r="EU1989" s="1"/>
      <c r="EV1989" s="1"/>
      <c r="EW1989" s="1"/>
      <c r="EX1989" s="1"/>
      <c r="EY1989" s="1"/>
    </row>
    <row r="1990" spans="1:155" x14ac:dyDescent="0.15">
      <c r="A1990" s="115"/>
      <c r="B1990" s="91"/>
      <c r="C1990" s="92"/>
      <c r="D1990" s="95"/>
      <c r="E1990" s="114"/>
      <c r="F1990" s="94"/>
      <c r="G1990" s="94"/>
      <c r="H1990" s="94"/>
      <c r="I1990" s="94"/>
      <c r="J1990" s="93"/>
      <c r="K1990" s="95"/>
      <c r="L1990" s="96"/>
      <c r="M1990" s="97"/>
      <c r="N1990" s="98"/>
      <c r="O1990" s="98"/>
      <c r="P1990" s="97"/>
      <c r="Q1990" s="94"/>
      <c r="R1990" s="99"/>
      <c r="S1990" s="14"/>
      <c r="T1990" s="100"/>
      <c r="U1990" s="95"/>
      <c r="V1990" s="10"/>
      <c r="W1990" s="10"/>
      <c r="X1990" s="10"/>
      <c r="Y1990" s="27"/>
      <c r="Z1990" s="3"/>
      <c r="AA1990" s="1"/>
      <c r="AB1990" s="10"/>
      <c r="AC1990" s="3"/>
      <c r="AD1990" s="3"/>
      <c r="AE1990" s="3"/>
      <c r="AF1990" s="10"/>
      <c r="AG1990" s="11"/>
      <c r="AH1990" s="10"/>
      <c r="AI1990" s="10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  <c r="EA1990" s="1"/>
      <c r="EB1990" s="1"/>
      <c r="EC1990" s="1"/>
      <c r="ED1990" s="1"/>
      <c r="EE1990" s="1"/>
      <c r="EF1990" s="1"/>
      <c r="EG1990" s="1"/>
      <c r="EH1990" s="1"/>
      <c r="EI1990" s="1"/>
      <c r="EJ1990" s="1"/>
      <c r="EK1990" s="1"/>
      <c r="EL1990" s="1"/>
      <c r="EM1990" s="1"/>
      <c r="EN1990" s="1"/>
      <c r="EO1990" s="1"/>
      <c r="EP1990" s="1"/>
      <c r="EQ1990" s="1"/>
      <c r="ER1990" s="1"/>
      <c r="ES1990" s="1"/>
      <c r="ET1990" s="1"/>
      <c r="EU1990" s="1"/>
      <c r="EV1990" s="1"/>
      <c r="EW1990" s="1"/>
      <c r="EX1990" s="1"/>
      <c r="EY1990" s="1"/>
    </row>
    <row r="1991" spans="1:155" x14ac:dyDescent="0.15">
      <c r="A1991" s="115"/>
      <c r="B1991" s="91"/>
      <c r="C1991" s="92"/>
      <c r="D1991" s="95"/>
      <c r="E1991" s="114"/>
      <c r="F1991" s="94"/>
      <c r="G1991" s="94"/>
      <c r="H1991" s="94"/>
      <c r="I1991" s="94"/>
      <c r="J1991" s="93"/>
      <c r="K1991" s="95"/>
      <c r="L1991" s="96"/>
      <c r="M1991" s="97"/>
      <c r="N1991" s="98"/>
      <c r="O1991" s="98"/>
      <c r="P1991" s="97"/>
      <c r="Q1991" s="94"/>
      <c r="R1991" s="99"/>
      <c r="S1991" s="14"/>
      <c r="T1991" s="100"/>
      <c r="U1991" s="95"/>
      <c r="V1991" s="10"/>
      <c r="W1991" s="10"/>
      <c r="X1991" s="10"/>
      <c r="Y1991" s="27"/>
      <c r="Z1991" s="3"/>
      <c r="AA1991" s="1"/>
      <c r="AB1991" s="10"/>
      <c r="AC1991" s="3"/>
      <c r="AD1991" s="3"/>
      <c r="AE1991" s="3"/>
      <c r="AF1991" s="10"/>
      <c r="AG1991" s="11"/>
      <c r="AH1991" s="10"/>
      <c r="AI1991" s="10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  <c r="EA1991" s="1"/>
      <c r="EB1991" s="1"/>
      <c r="EC1991" s="1"/>
      <c r="ED1991" s="1"/>
      <c r="EE1991" s="1"/>
      <c r="EF1991" s="1"/>
      <c r="EG1991" s="1"/>
      <c r="EH1991" s="1"/>
      <c r="EI1991" s="1"/>
      <c r="EJ1991" s="1"/>
      <c r="EK1991" s="1"/>
      <c r="EL1991" s="1"/>
      <c r="EM1991" s="1"/>
      <c r="EN1991" s="1"/>
      <c r="EO1991" s="1"/>
      <c r="EP1991" s="1"/>
      <c r="EQ1991" s="1"/>
      <c r="ER1991" s="1"/>
      <c r="ES1991" s="1"/>
      <c r="ET1991" s="1"/>
      <c r="EU1991" s="1"/>
      <c r="EV1991" s="1"/>
      <c r="EW1991" s="1"/>
      <c r="EX1991" s="1"/>
      <c r="EY1991" s="1"/>
    </row>
    <row r="1992" spans="1:155" x14ac:dyDescent="0.15">
      <c r="A1992" s="115"/>
      <c r="B1992" s="91"/>
      <c r="C1992" s="92"/>
      <c r="D1992" s="95"/>
      <c r="E1992" s="114"/>
      <c r="F1992" s="94"/>
      <c r="G1992" s="94"/>
      <c r="H1992" s="94"/>
      <c r="I1992" s="94"/>
      <c r="J1992" s="93"/>
      <c r="K1992" s="95"/>
      <c r="L1992" s="96"/>
      <c r="M1992" s="97"/>
      <c r="N1992" s="98"/>
      <c r="O1992" s="98"/>
      <c r="P1992" s="97"/>
      <c r="Q1992" s="94"/>
      <c r="R1992" s="99"/>
      <c r="S1992" s="14"/>
      <c r="T1992" s="100"/>
      <c r="U1992" s="95"/>
      <c r="V1992" s="10"/>
      <c r="W1992" s="10"/>
      <c r="X1992" s="10"/>
      <c r="Y1992" s="27"/>
      <c r="Z1992" s="3"/>
      <c r="AA1992" s="1"/>
      <c r="AB1992" s="10"/>
      <c r="AC1992" s="3"/>
      <c r="AD1992" s="3"/>
      <c r="AE1992" s="3"/>
      <c r="AF1992" s="10"/>
      <c r="AG1992" s="11"/>
      <c r="AH1992" s="10"/>
      <c r="AI1992" s="10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  <c r="EA1992" s="1"/>
      <c r="EB1992" s="1"/>
      <c r="EC1992" s="1"/>
      <c r="ED1992" s="1"/>
      <c r="EE1992" s="1"/>
      <c r="EF1992" s="1"/>
      <c r="EG1992" s="1"/>
      <c r="EH1992" s="1"/>
      <c r="EI1992" s="1"/>
      <c r="EJ1992" s="1"/>
      <c r="EK1992" s="1"/>
      <c r="EL1992" s="1"/>
      <c r="EM1992" s="1"/>
      <c r="EN1992" s="1"/>
      <c r="EO1992" s="1"/>
      <c r="EP1992" s="1"/>
      <c r="EQ1992" s="1"/>
      <c r="ER1992" s="1"/>
      <c r="ES1992" s="1"/>
      <c r="ET1992" s="1"/>
      <c r="EU1992" s="1"/>
      <c r="EV1992" s="1"/>
      <c r="EW1992" s="1"/>
      <c r="EX1992" s="1"/>
      <c r="EY1992" s="1"/>
    </row>
    <row r="1993" spans="1:155" x14ac:dyDescent="0.15">
      <c r="A1993" s="115"/>
      <c r="B1993" s="91"/>
      <c r="C1993" s="92"/>
      <c r="D1993" s="95"/>
      <c r="E1993" s="114"/>
      <c r="F1993" s="94"/>
      <c r="G1993" s="94"/>
      <c r="H1993" s="94"/>
      <c r="I1993" s="94"/>
      <c r="J1993" s="93"/>
      <c r="K1993" s="95"/>
      <c r="L1993" s="96"/>
      <c r="M1993" s="97"/>
      <c r="N1993" s="98"/>
      <c r="O1993" s="98"/>
      <c r="P1993" s="97"/>
      <c r="Q1993" s="94"/>
      <c r="R1993" s="99"/>
      <c r="S1993" s="14"/>
      <c r="T1993" s="100"/>
      <c r="U1993" s="95"/>
      <c r="V1993" s="10"/>
      <c r="W1993" s="10"/>
      <c r="X1993" s="10"/>
      <c r="Y1993" s="27"/>
      <c r="Z1993" s="3"/>
      <c r="AA1993" s="1"/>
      <c r="AB1993" s="10"/>
      <c r="AC1993" s="3"/>
      <c r="AD1993" s="3"/>
      <c r="AE1993" s="3"/>
      <c r="AF1993" s="10"/>
      <c r="AG1993" s="11"/>
      <c r="AH1993" s="10"/>
      <c r="AI1993" s="10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  <c r="EA1993" s="1"/>
      <c r="EB1993" s="1"/>
      <c r="EC1993" s="1"/>
      <c r="ED1993" s="1"/>
      <c r="EE1993" s="1"/>
      <c r="EF1993" s="1"/>
      <c r="EG1993" s="1"/>
      <c r="EH1993" s="1"/>
      <c r="EI1993" s="1"/>
      <c r="EJ1993" s="1"/>
      <c r="EK1993" s="1"/>
      <c r="EL1993" s="1"/>
      <c r="EM1993" s="1"/>
      <c r="EN1993" s="1"/>
      <c r="EO1993" s="1"/>
      <c r="EP1993" s="1"/>
      <c r="EQ1993" s="1"/>
      <c r="ER1993" s="1"/>
      <c r="ES1993" s="1"/>
      <c r="ET1993" s="1"/>
      <c r="EU1993" s="1"/>
      <c r="EV1993" s="1"/>
      <c r="EW1993" s="1"/>
      <c r="EX1993" s="1"/>
      <c r="EY1993" s="1"/>
    </row>
    <row r="1994" spans="1:155" x14ac:dyDescent="0.15">
      <c r="A1994" s="115"/>
      <c r="B1994" s="91"/>
      <c r="C1994" s="92"/>
      <c r="D1994" s="95"/>
      <c r="E1994" s="114"/>
      <c r="F1994" s="94"/>
      <c r="G1994" s="94"/>
      <c r="H1994" s="94"/>
      <c r="I1994" s="94"/>
      <c r="J1994" s="93"/>
      <c r="K1994" s="95"/>
      <c r="L1994" s="96"/>
      <c r="M1994" s="97"/>
      <c r="N1994" s="98"/>
      <c r="O1994" s="98"/>
      <c r="P1994" s="97"/>
      <c r="Q1994" s="94"/>
      <c r="R1994" s="99"/>
      <c r="S1994" s="14"/>
      <c r="T1994" s="100"/>
      <c r="U1994" s="95"/>
      <c r="V1994" s="10"/>
      <c r="W1994" s="10"/>
      <c r="X1994" s="10"/>
      <c r="Y1994" s="27"/>
      <c r="Z1994" s="3"/>
      <c r="AA1994" s="1"/>
      <c r="AB1994" s="10"/>
      <c r="AC1994" s="3"/>
      <c r="AD1994" s="3"/>
      <c r="AE1994" s="3"/>
      <c r="AF1994" s="10"/>
      <c r="AG1994" s="11"/>
      <c r="AH1994" s="10"/>
      <c r="AI1994" s="10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  <c r="DZ1994" s="1"/>
      <c r="EA1994" s="1"/>
      <c r="EB1994" s="1"/>
      <c r="EC1994" s="1"/>
      <c r="ED1994" s="1"/>
      <c r="EE1994" s="1"/>
      <c r="EF1994" s="1"/>
      <c r="EG1994" s="1"/>
      <c r="EH1994" s="1"/>
      <c r="EI1994" s="1"/>
      <c r="EJ1994" s="1"/>
      <c r="EK1994" s="1"/>
      <c r="EL1994" s="1"/>
      <c r="EM1994" s="1"/>
      <c r="EN1994" s="1"/>
      <c r="EO1994" s="1"/>
      <c r="EP1994" s="1"/>
      <c r="EQ1994" s="1"/>
      <c r="ER1994" s="1"/>
      <c r="ES1994" s="1"/>
      <c r="ET1994" s="1"/>
      <c r="EU1994" s="1"/>
      <c r="EV1994" s="1"/>
      <c r="EW1994" s="1"/>
      <c r="EX1994" s="1"/>
      <c r="EY1994" s="1"/>
    </row>
    <row r="1995" spans="1:155" x14ac:dyDescent="0.15">
      <c r="A1995" s="115"/>
      <c r="B1995" s="91"/>
      <c r="C1995" s="92"/>
      <c r="D1995" s="95"/>
      <c r="E1995" s="114"/>
      <c r="F1995" s="94"/>
      <c r="G1995" s="94"/>
      <c r="H1995" s="94"/>
      <c r="I1995" s="94"/>
      <c r="J1995" s="93"/>
      <c r="K1995" s="95"/>
      <c r="L1995" s="96"/>
      <c r="M1995" s="97"/>
      <c r="N1995" s="98"/>
      <c r="O1995" s="98"/>
      <c r="P1995" s="97"/>
      <c r="Q1995" s="94"/>
      <c r="R1995" s="99"/>
      <c r="S1995" s="14"/>
      <c r="T1995" s="100"/>
      <c r="U1995" s="95"/>
      <c r="V1995" s="10"/>
      <c r="W1995" s="10"/>
      <c r="X1995" s="10"/>
      <c r="Y1995" s="27"/>
      <c r="Z1995" s="3"/>
      <c r="AA1995" s="1"/>
      <c r="AB1995" s="10"/>
      <c r="AC1995" s="3"/>
      <c r="AD1995" s="3"/>
      <c r="AE1995" s="3"/>
      <c r="AF1995" s="10"/>
      <c r="AG1995" s="11"/>
      <c r="AH1995" s="10"/>
      <c r="AI1995" s="10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  <c r="EA1995" s="1"/>
      <c r="EB1995" s="1"/>
      <c r="EC1995" s="1"/>
      <c r="ED1995" s="1"/>
      <c r="EE1995" s="1"/>
      <c r="EF1995" s="1"/>
      <c r="EG1995" s="1"/>
      <c r="EH1995" s="1"/>
      <c r="EI1995" s="1"/>
      <c r="EJ1995" s="1"/>
      <c r="EK1995" s="1"/>
      <c r="EL1995" s="1"/>
      <c r="EM1995" s="1"/>
      <c r="EN1995" s="1"/>
      <c r="EO1995" s="1"/>
      <c r="EP1995" s="1"/>
      <c r="EQ1995" s="1"/>
      <c r="ER1995" s="1"/>
      <c r="ES1995" s="1"/>
      <c r="ET1995" s="1"/>
      <c r="EU1995" s="1"/>
      <c r="EV1995" s="1"/>
      <c r="EW1995" s="1"/>
      <c r="EX1995" s="1"/>
      <c r="EY1995" s="1"/>
    </row>
    <row r="1996" spans="1:155" x14ac:dyDescent="0.15">
      <c r="A1996" s="115"/>
      <c r="B1996" s="91"/>
      <c r="C1996" s="92"/>
      <c r="D1996" s="95"/>
      <c r="E1996" s="114"/>
      <c r="F1996" s="94"/>
      <c r="G1996" s="94"/>
      <c r="H1996" s="94"/>
      <c r="I1996" s="94"/>
      <c r="J1996" s="93"/>
      <c r="K1996" s="95"/>
      <c r="L1996" s="96"/>
      <c r="M1996" s="97"/>
      <c r="N1996" s="98"/>
      <c r="O1996" s="98"/>
      <c r="P1996" s="97"/>
      <c r="Q1996" s="94"/>
      <c r="R1996" s="99"/>
      <c r="S1996" s="14"/>
      <c r="T1996" s="100"/>
      <c r="U1996" s="95"/>
      <c r="V1996" s="10"/>
      <c r="W1996" s="10"/>
      <c r="X1996" s="10"/>
      <c r="Y1996" s="27"/>
      <c r="Z1996" s="3"/>
      <c r="AA1996" s="1"/>
      <c r="AB1996" s="10"/>
      <c r="AC1996" s="3"/>
      <c r="AD1996" s="3"/>
      <c r="AE1996" s="3"/>
      <c r="AF1996" s="10"/>
      <c r="AG1996" s="11"/>
      <c r="AH1996" s="10"/>
      <c r="AI1996" s="10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  <c r="EA1996" s="1"/>
      <c r="EB1996" s="1"/>
      <c r="EC1996" s="1"/>
      <c r="ED1996" s="1"/>
      <c r="EE1996" s="1"/>
      <c r="EF1996" s="1"/>
      <c r="EG1996" s="1"/>
      <c r="EH1996" s="1"/>
      <c r="EI1996" s="1"/>
      <c r="EJ1996" s="1"/>
      <c r="EK1996" s="1"/>
      <c r="EL1996" s="1"/>
      <c r="EM1996" s="1"/>
      <c r="EN1996" s="1"/>
      <c r="EO1996" s="1"/>
      <c r="EP1996" s="1"/>
      <c r="EQ1996" s="1"/>
      <c r="ER1996" s="1"/>
      <c r="ES1996" s="1"/>
      <c r="ET1996" s="1"/>
      <c r="EU1996" s="1"/>
      <c r="EV1996" s="1"/>
      <c r="EW1996" s="1"/>
      <c r="EX1996" s="1"/>
      <c r="EY1996" s="1"/>
    </row>
    <row r="1997" spans="1:155" x14ac:dyDescent="0.15">
      <c r="A1997" s="115"/>
      <c r="B1997" s="91"/>
      <c r="C1997" s="92"/>
      <c r="D1997" s="95"/>
      <c r="E1997" s="114"/>
      <c r="F1997" s="94"/>
      <c r="G1997" s="94"/>
      <c r="H1997" s="94"/>
      <c r="I1997" s="94"/>
      <c r="J1997" s="93"/>
      <c r="K1997" s="95"/>
      <c r="L1997" s="96"/>
      <c r="M1997" s="97"/>
      <c r="N1997" s="98"/>
      <c r="O1997" s="98"/>
      <c r="P1997" s="97"/>
      <c r="Q1997" s="94"/>
      <c r="R1997" s="99"/>
      <c r="S1997" s="14"/>
      <c r="T1997" s="100"/>
      <c r="U1997" s="95"/>
      <c r="V1997" s="10"/>
      <c r="W1997" s="10"/>
      <c r="X1997" s="10"/>
      <c r="Y1997" s="27"/>
      <c r="Z1997" s="3"/>
      <c r="AA1997" s="1"/>
      <c r="AB1997" s="10"/>
      <c r="AC1997" s="3"/>
      <c r="AD1997" s="3"/>
      <c r="AE1997" s="3"/>
      <c r="AF1997" s="10"/>
      <c r="AG1997" s="11"/>
      <c r="AH1997" s="10"/>
      <c r="AI1997" s="10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  <c r="EA1997" s="1"/>
      <c r="EB1997" s="1"/>
      <c r="EC1997" s="1"/>
      <c r="ED1997" s="1"/>
      <c r="EE1997" s="1"/>
      <c r="EF1997" s="1"/>
      <c r="EG1997" s="1"/>
      <c r="EH1997" s="1"/>
      <c r="EI1997" s="1"/>
      <c r="EJ1997" s="1"/>
      <c r="EK1997" s="1"/>
      <c r="EL1997" s="1"/>
      <c r="EM1997" s="1"/>
      <c r="EN1997" s="1"/>
      <c r="EO1997" s="1"/>
      <c r="EP1997" s="1"/>
      <c r="EQ1997" s="1"/>
      <c r="ER1997" s="1"/>
      <c r="ES1997" s="1"/>
      <c r="ET1997" s="1"/>
      <c r="EU1997" s="1"/>
      <c r="EV1997" s="1"/>
      <c r="EW1997" s="1"/>
      <c r="EX1997" s="1"/>
      <c r="EY1997" s="1"/>
    </row>
    <row r="1998" spans="1:155" x14ac:dyDescent="0.15">
      <c r="A1998" s="115"/>
      <c r="B1998" s="91"/>
      <c r="C1998" s="92"/>
      <c r="D1998" s="95"/>
      <c r="E1998" s="114"/>
      <c r="F1998" s="94"/>
      <c r="G1998" s="94"/>
      <c r="H1998" s="94"/>
      <c r="I1998" s="94"/>
      <c r="J1998" s="93"/>
      <c r="K1998" s="95"/>
      <c r="L1998" s="96"/>
      <c r="M1998" s="97"/>
      <c r="N1998" s="98"/>
      <c r="O1998" s="98"/>
      <c r="P1998" s="97"/>
      <c r="Q1998" s="94"/>
      <c r="R1998" s="99"/>
      <c r="S1998" s="14"/>
      <c r="T1998" s="100"/>
      <c r="U1998" s="95"/>
      <c r="V1998" s="10"/>
      <c r="W1998" s="10"/>
      <c r="X1998" s="10"/>
      <c r="Y1998" s="27"/>
      <c r="Z1998" s="3"/>
      <c r="AA1998" s="1"/>
      <c r="AB1998" s="10"/>
      <c r="AC1998" s="3"/>
      <c r="AD1998" s="3"/>
      <c r="AE1998" s="3"/>
      <c r="AF1998" s="10"/>
      <c r="AG1998" s="11"/>
      <c r="AH1998" s="10"/>
      <c r="AI1998" s="10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  <c r="EA1998" s="1"/>
      <c r="EB1998" s="1"/>
      <c r="EC1998" s="1"/>
      <c r="ED1998" s="1"/>
      <c r="EE1998" s="1"/>
      <c r="EF1998" s="1"/>
      <c r="EG1998" s="1"/>
      <c r="EH1998" s="1"/>
      <c r="EI1998" s="1"/>
      <c r="EJ1998" s="1"/>
      <c r="EK1998" s="1"/>
      <c r="EL1998" s="1"/>
      <c r="EM1998" s="1"/>
      <c r="EN1998" s="1"/>
      <c r="EO1998" s="1"/>
      <c r="EP1998" s="1"/>
      <c r="EQ1998" s="1"/>
      <c r="ER1998" s="1"/>
      <c r="ES1998" s="1"/>
      <c r="ET1998" s="1"/>
      <c r="EU1998" s="1"/>
      <c r="EV1998" s="1"/>
      <c r="EW1998" s="1"/>
      <c r="EX1998" s="1"/>
      <c r="EY1998" s="1"/>
    </row>
    <row r="1999" spans="1:155" x14ac:dyDescent="0.15">
      <c r="A1999" s="115"/>
      <c r="B1999" s="91"/>
      <c r="C1999" s="92"/>
      <c r="D1999" s="95"/>
      <c r="E1999" s="114"/>
      <c r="F1999" s="94"/>
      <c r="G1999" s="94"/>
      <c r="H1999" s="94"/>
      <c r="I1999" s="94"/>
      <c r="J1999" s="93"/>
      <c r="K1999" s="95"/>
      <c r="L1999" s="96"/>
      <c r="M1999" s="97"/>
      <c r="N1999" s="98"/>
      <c r="O1999" s="98"/>
      <c r="P1999" s="97"/>
      <c r="Q1999" s="94"/>
      <c r="R1999" s="99"/>
      <c r="S1999" s="14"/>
      <c r="T1999" s="100"/>
      <c r="U1999" s="95"/>
      <c r="V1999" s="10"/>
      <c r="W1999" s="10"/>
      <c r="X1999" s="10"/>
      <c r="Y1999" s="27"/>
      <c r="Z1999" s="3"/>
      <c r="AA1999" s="1"/>
      <c r="AB1999" s="10"/>
      <c r="AC1999" s="3"/>
      <c r="AD1999" s="3"/>
      <c r="AE1999" s="3"/>
      <c r="AF1999" s="10"/>
      <c r="AG1999" s="11"/>
      <c r="AH1999" s="10"/>
      <c r="AI1999" s="10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  <c r="EA1999" s="1"/>
      <c r="EB1999" s="1"/>
      <c r="EC1999" s="1"/>
      <c r="ED1999" s="1"/>
      <c r="EE1999" s="1"/>
      <c r="EF1999" s="1"/>
      <c r="EG1999" s="1"/>
      <c r="EH1999" s="1"/>
      <c r="EI1999" s="1"/>
      <c r="EJ1999" s="1"/>
      <c r="EK1999" s="1"/>
      <c r="EL1999" s="1"/>
      <c r="EM1999" s="1"/>
      <c r="EN1999" s="1"/>
      <c r="EO1999" s="1"/>
      <c r="EP1999" s="1"/>
      <c r="EQ1999" s="1"/>
      <c r="ER1999" s="1"/>
      <c r="ES1999" s="1"/>
      <c r="ET1999" s="1"/>
      <c r="EU1999" s="1"/>
      <c r="EV1999" s="1"/>
      <c r="EW1999" s="1"/>
      <c r="EX1999" s="1"/>
      <c r="EY1999" s="1"/>
    </row>
    <row r="2000" spans="1:155" x14ac:dyDescent="0.15">
      <c r="A2000" s="115"/>
      <c r="B2000" s="91"/>
      <c r="C2000" s="92"/>
      <c r="D2000" s="95"/>
      <c r="E2000" s="114"/>
      <c r="F2000" s="94"/>
      <c r="G2000" s="94"/>
      <c r="H2000" s="94"/>
      <c r="I2000" s="94"/>
      <c r="J2000" s="93"/>
      <c r="K2000" s="95"/>
      <c r="L2000" s="96"/>
      <c r="M2000" s="97"/>
      <c r="N2000" s="98"/>
      <c r="O2000" s="98"/>
      <c r="P2000" s="97"/>
      <c r="Q2000" s="94"/>
      <c r="R2000" s="99"/>
      <c r="S2000" s="14"/>
      <c r="T2000" s="100"/>
      <c r="U2000" s="95"/>
      <c r="V2000" s="10"/>
      <c r="W2000" s="10"/>
      <c r="X2000" s="10"/>
      <c r="Y2000" s="27"/>
      <c r="Z2000" s="3"/>
      <c r="AA2000" s="1"/>
      <c r="AB2000" s="10"/>
      <c r="AC2000" s="3"/>
      <c r="AD2000" s="3"/>
      <c r="AE2000" s="3"/>
      <c r="AF2000" s="10"/>
      <c r="AG2000" s="11"/>
      <c r="AH2000" s="10"/>
      <c r="AI2000" s="10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  <c r="DZ2000" s="1"/>
      <c r="EA2000" s="1"/>
      <c r="EB2000" s="1"/>
      <c r="EC2000" s="1"/>
      <c r="ED2000" s="1"/>
      <c r="EE2000" s="1"/>
      <c r="EF2000" s="1"/>
      <c r="EG2000" s="1"/>
      <c r="EH2000" s="1"/>
      <c r="EI2000" s="1"/>
      <c r="EJ2000" s="1"/>
      <c r="EK2000" s="1"/>
      <c r="EL2000" s="1"/>
      <c r="EM2000" s="1"/>
      <c r="EN2000" s="1"/>
      <c r="EO2000" s="1"/>
      <c r="EP2000" s="1"/>
      <c r="EQ2000" s="1"/>
      <c r="ER2000" s="1"/>
      <c r="ES2000" s="1"/>
      <c r="ET2000" s="1"/>
      <c r="EU2000" s="1"/>
      <c r="EV2000" s="1"/>
      <c r="EW2000" s="1"/>
      <c r="EX2000" s="1"/>
      <c r="EY2000" s="1"/>
    </row>
    <row r="2001" spans="1:155" x14ac:dyDescent="0.15">
      <c r="A2001" s="115"/>
      <c r="B2001" s="91"/>
      <c r="C2001" s="92"/>
      <c r="D2001" s="95"/>
      <c r="E2001" s="114"/>
      <c r="F2001" s="94"/>
      <c r="G2001" s="94"/>
      <c r="H2001" s="94"/>
      <c r="I2001" s="94"/>
      <c r="J2001" s="93"/>
      <c r="K2001" s="95"/>
      <c r="L2001" s="96"/>
      <c r="M2001" s="97"/>
      <c r="N2001" s="98"/>
      <c r="O2001" s="98"/>
      <c r="P2001" s="97"/>
      <c r="Q2001" s="94"/>
      <c r="R2001" s="99"/>
      <c r="S2001" s="14"/>
      <c r="T2001" s="100"/>
      <c r="U2001" s="95"/>
      <c r="V2001" s="10"/>
      <c r="W2001" s="10"/>
      <c r="X2001" s="10"/>
      <c r="Y2001" s="27"/>
      <c r="Z2001" s="3"/>
      <c r="AA2001" s="1"/>
      <c r="AB2001" s="10"/>
      <c r="AC2001" s="3"/>
      <c r="AD2001" s="3"/>
      <c r="AE2001" s="3"/>
      <c r="AF2001" s="10"/>
      <c r="AG2001" s="11"/>
      <c r="AH2001" s="10"/>
      <c r="AI2001" s="10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  <c r="DZ2001" s="1"/>
      <c r="EA2001" s="1"/>
      <c r="EB2001" s="1"/>
      <c r="EC2001" s="1"/>
      <c r="ED2001" s="1"/>
      <c r="EE2001" s="1"/>
      <c r="EF2001" s="1"/>
      <c r="EG2001" s="1"/>
      <c r="EH2001" s="1"/>
      <c r="EI2001" s="1"/>
      <c r="EJ2001" s="1"/>
      <c r="EK2001" s="1"/>
      <c r="EL2001" s="1"/>
      <c r="EM2001" s="1"/>
      <c r="EN2001" s="1"/>
      <c r="EO2001" s="1"/>
      <c r="EP2001" s="1"/>
      <c r="EQ2001" s="1"/>
      <c r="ER2001" s="1"/>
      <c r="ES2001" s="1"/>
      <c r="ET2001" s="1"/>
      <c r="EU2001" s="1"/>
      <c r="EV2001" s="1"/>
      <c r="EW2001" s="1"/>
      <c r="EX2001" s="1"/>
      <c r="EY2001" s="1"/>
    </row>
    <row r="2002" spans="1:155" x14ac:dyDescent="0.15">
      <c r="A2002" s="115"/>
      <c r="B2002" s="91"/>
      <c r="C2002" s="92"/>
      <c r="D2002" s="95"/>
      <c r="E2002" s="114"/>
      <c r="F2002" s="94"/>
      <c r="G2002" s="94"/>
      <c r="H2002" s="94"/>
      <c r="I2002" s="94"/>
      <c r="J2002" s="93"/>
      <c r="K2002" s="95"/>
      <c r="L2002" s="96"/>
      <c r="M2002" s="97"/>
      <c r="N2002" s="98"/>
      <c r="O2002" s="98"/>
      <c r="P2002" s="97"/>
      <c r="Q2002" s="94"/>
      <c r="R2002" s="99"/>
      <c r="S2002" s="14"/>
      <c r="T2002" s="100"/>
      <c r="U2002" s="95"/>
      <c r="V2002" s="10"/>
      <c r="W2002" s="10"/>
      <c r="X2002" s="10"/>
      <c r="Y2002" s="27"/>
      <c r="Z2002" s="3"/>
      <c r="AA2002" s="1"/>
      <c r="AB2002" s="10"/>
      <c r="AC2002" s="3"/>
      <c r="AD2002" s="3"/>
      <c r="AE2002" s="3"/>
      <c r="AF2002" s="10"/>
      <c r="AG2002" s="11"/>
      <c r="AH2002" s="10"/>
      <c r="AI2002" s="10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  <c r="EA2002" s="1"/>
      <c r="EB2002" s="1"/>
      <c r="EC2002" s="1"/>
      <c r="ED2002" s="1"/>
      <c r="EE2002" s="1"/>
      <c r="EF2002" s="1"/>
      <c r="EG2002" s="1"/>
      <c r="EH2002" s="1"/>
      <c r="EI2002" s="1"/>
      <c r="EJ2002" s="1"/>
      <c r="EK2002" s="1"/>
      <c r="EL2002" s="1"/>
      <c r="EM2002" s="1"/>
      <c r="EN2002" s="1"/>
      <c r="EO2002" s="1"/>
      <c r="EP2002" s="1"/>
      <c r="EQ2002" s="1"/>
      <c r="ER2002" s="1"/>
      <c r="ES2002" s="1"/>
      <c r="ET2002" s="1"/>
      <c r="EU2002" s="1"/>
      <c r="EV2002" s="1"/>
      <c r="EW2002" s="1"/>
      <c r="EX2002" s="1"/>
      <c r="EY2002" s="1"/>
    </row>
    <row r="2003" spans="1:155" x14ac:dyDescent="0.15">
      <c r="A2003" s="115"/>
      <c r="B2003" s="91"/>
      <c r="C2003" s="92"/>
      <c r="D2003" s="95"/>
      <c r="E2003" s="114"/>
      <c r="F2003" s="94"/>
      <c r="G2003" s="94"/>
      <c r="H2003" s="94"/>
      <c r="I2003" s="94"/>
      <c r="J2003" s="93"/>
      <c r="K2003" s="95"/>
      <c r="L2003" s="96"/>
      <c r="M2003" s="97"/>
      <c r="N2003" s="98"/>
      <c r="O2003" s="98"/>
      <c r="P2003" s="97"/>
      <c r="Q2003" s="94"/>
      <c r="R2003" s="99"/>
      <c r="S2003" s="14"/>
      <c r="T2003" s="100"/>
      <c r="U2003" s="95"/>
      <c r="V2003" s="10"/>
      <c r="W2003" s="10"/>
      <c r="X2003" s="10"/>
      <c r="Y2003" s="27"/>
      <c r="Z2003" s="3"/>
      <c r="AA2003" s="1"/>
      <c r="AB2003" s="10"/>
      <c r="AC2003" s="3"/>
      <c r="AD2003" s="3"/>
      <c r="AE2003" s="3"/>
      <c r="AF2003" s="10"/>
      <c r="AG2003" s="11"/>
      <c r="AH2003" s="10"/>
      <c r="AI2003" s="10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  <c r="EA2003" s="1"/>
      <c r="EB2003" s="1"/>
      <c r="EC2003" s="1"/>
      <c r="ED2003" s="1"/>
      <c r="EE2003" s="1"/>
      <c r="EF2003" s="1"/>
      <c r="EG2003" s="1"/>
      <c r="EH2003" s="1"/>
      <c r="EI2003" s="1"/>
      <c r="EJ2003" s="1"/>
      <c r="EK2003" s="1"/>
      <c r="EL2003" s="1"/>
      <c r="EM2003" s="1"/>
      <c r="EN2003" s="1"/>
      <c r="EO2003" s="1"/>
      <c r="EP2003" s="1"/>
      <c r="EQ2003" s="1"/>
      <c r="ER2003" s="1"/>
      <c r="ES2003" s="1"/>
      <c r="ET2003" s="1"/>
      <c r="EU2003" s="1"/>
      <c r="EV2003" s="1"/>
      <c r="EW2003" s="1"/>
      <c r="EX2003" s="1"/>
      <c r="EY2003" s="1"/>
    </row>
    <row r="2004" spans="1:155" x14ac:dyDescent="0.15">
      <c r="A2004" s="115"/>
      <c r="B2004" s="91"/>
      <c r="C2004" s="92"/>
      <c r="D2004" s="95"/>
      <c r="E2004" s="114"/>
      <c r="F2004" s="94"/>
      <c r="G2004" s="94"/>
      <c r="H2004" s="94"/>
      <c r="I2004" s="94"/>
      <c r="J2004" s="93"/>
      <c r="K2004" s="95"/>
      <c r="L2004" s="96"/>
      <c r="M2004" s="97"/>
      <c r="N2004" s="98"/>
      <c r="O2004" s="98"/>
      <c r="P2004" s="97"/>
      <c r="Q2004" s="94"/>
      <c r="R2004" s="99"/>
      <c r="S2004" s="14"/>
      <c r="T2004" s="100"/>
      <c r="U2004" s="95"/>
      <c r="V2004" s="10"/>
      <c r="W2004" s="10"/>
      <c r="X2004" s="10"/>
      <c r="Y2004" s="27"/>
      <c r="Z2004" s="3"/>
      <c r="AA2004" s="1"/>
      <c r="AB2004" s="10"/>
      <c r="AC2004" s="3"/>
      <c r="AD2004" s="3"/>
      <c r="AE2004" s="3"/>
      <c r="AF2004" s="10"/>
      <c r="AG2004" s="11"/>
      <c r="AH2004" s="10"/>
      <c r="AI2004" s="10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  <c r="EA2004" s="1"/>
      <c r="EB2004" s="1"/>
      <c r="EC2004" s="1"/>
      <c r="ED2004" s="1"/>
      <c r="EE2004" s="1"/>
      <c r="EF2004" s="1"/>
      <c r="EG2004" s="1"/>
      <c r="EH2004" s="1"/>
      <c r="EI2004" s="1"/>
      <c r="EJ2004" s="1"/>
      <c r="EK2004" s="1"/>
      <c r="EL2004" s="1"/>
      <c r="EM2004" s="1"/>
      <c r="EN2004" s="1"/>
      <c r="EO2004" s="1"/>
      <c r="EP2004" s="1"/>
      <c r="EQ2004" s="1"/>
      <c r="ER2004" s="1"/>
      <c r="ES2004" s="1"/>
      <c r="ET2004" s="1"/>
      <c r="EU2004" s="1"/>
      <c r="EV2004" s="1"/>
      <c r="EW2004" s="1"/>
      <c r="EX2004" s="1"/>
      <c r="EY2004" s="1"/>
    </row>
    <row r="2005" spans="1:155" x14ac:dyDescent="0.15">
      <c r="A2005" s="115"/>
      <c r="B2005" s="91"/>
      <c r="C2005" s="92"/>
      <c r="D2005" s="95"/>
      <c r="E2005" s="114"/>
      <c r="F2005" s="94"/>
      <c r="G2005" s="94"/>
      <c r="H2005" s="94"/>
      <c r="I2005" s="94"/>
      <c r="J2005" s="93"/>
      <c r="K2005" s="95"/>
      <c r="L2005" s="96"/>
      <c r="M2005" s="97"/>
      <c r="N2005" s="98"/>
      <c r="O2005" s="98"/>
      <c r="P2005" s="97"/>
      <c r="Q2005" s="94"/>
      <c r="R2005" s="99"/>
      <c r="S2005" s="14"/>
      <c r="T2005" s="100"/>
      <c r="U2005" s="95"/>
      <c r="V2005" s="10"/>
      <c r="W2005" s="10"/>
      <c r="X2005" s="10"/>
      <c r="Y2005" s="27"/>
      <c r="Z2005" s="3"/>
      <c r="AA2005" s="1"/>
      <c r="AB2005" s="10"/>
      <c r="AC2005" s="3"/>
      <c r="AD2005" s="3"/>
      <c r="AE2005" s="3"/>
      <c r="AF2005" s="10"/>
      <c r="AG2005" s="11"/>
      <c r="AH2005" s="10"/>
      <c r="AI2005" s="10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  <c r="EA2005" s="1"/>
      <c r="EB2005" s="1"/>
      <c r="EC2005" s="1"/>
      <c r="ED2005" s="1"/>
      <c r="EE2005" s="1"/>
      <c r="EF2005" s="1"/>
      <c r="EG2005" s="1"/>
      <c r="EH2005" s="1"/>
      <c r="EI2005" s="1"/>
      <c r="EJ2005" s="1"/>
      <c r="EK2005" s="1"/>
      <c r="EL2005" s="1"/>
      <c r="EM2005" s="1"/>
      <c r="EN2005" s="1"/>
      <c r="EO2005" s="1"/>
      <c r="EP2005" s="1"/>
      <c r="EQ2005" s="1"/>
      <c r="ER2005" s="1"/>
      <c r="ES2005" s="1"/>
      <c r="ET2005" s="1"/>
      <c r="EU2005" s="1"/>
      <c r="EV2005" s="1"/>
      <c r="EW2005" s="1"/>
      <c r="EX2005" s="1"/>
      <c r="EY2005" s="1"/>
    </row>
    <row r="2006" spans="1:155" x14ac:dyDescent="0.15">
      <c r="A2006" s="115"/>
      <c r="B2006" s="91"/>
      <c r="C2006" s="92"/>
      <c r="D2006" s="95"/>
      <c r="E2006" s="114"/>
      <c r="F2006" s="94"/>
      <c r="G2006" s="94"/>
      <c r="H2006" s="94"/>
      <c r="I2006" s="94"/>
      <c r="J2006" s="93"/>
      <c r="K2006" s="95"/>
      <c r="L2006" s="96"/>
      <c r="M2006" s="97"/>
      <c r="N2006" s="98"/>
      <c r="O2006" s="98"/>
      <c r="P2006" s="97"/>
      <c r="Q2006" s="94"/>
      <c r="R2006" s="99"/>
      <c r="S2006" s="14"/>
      <c r="T2006" s="100"/>
      <c r="U2006" s="95"/>
      <c r="V2006" s="10"/>
      <c r="W2006" s="10"/>
      <c r="X2006" s="10"/>
      <c r="Y2006" s="27"/>
      <c r="Z2006" s="3"/>
      <c r="AA2006" s="1"/>
      <c r="AB2006" s="10"/>
      <c r="AC2006" s="3"/>
      <c r="AD2006" s="3"/>
      <c r="AE2006" s="3"/>
      <c r="AF2006" s="10"/>
      <c r="AG2006" s="11"/>
      <c r="AH2006" s="10"/>
      <c r="AI2006" s="10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  <c r="EA2006" s="1"/>
      <c r="EB2006" s="1"/>
      <c r="EC2006" s="1"/>
      <c r="ED2006" s="1"/>
      <c r="EE2006" s="1"/>
      <c r="EF2006" s="1"/>
      <c r="EG2006" s="1"/>
      <c r="EH2006" s="1"/>
      <c r="EI2006" s="1"/>
      <c r="EJ2006" s="1"/>
      <c r="EK2006" s="1"/>
      <c r="EL2006" s="1"/>
      <c r="EM2006" s="1"/>
      <c r="EN2006" s="1"/>
      <c r="EO2006" s="1"/>
      <c r="EP2006" s="1"/>
      <c r="EQ2006" s="1"/>
      <c r="ER2006" s="1"/>
      <c r="ES2006" s="1"/>
      <c r="ET2006" s="1"/>
      <c r="EU2006" s="1"/>
      <c r="EV2006" s="1"/>
      <c r="EW2006" s="1"/>
      <c r="EX2006" s="1"/>
      <c r="EY2006" s="1"/>
    </row>
    <row r="2007" spans="1:155" x14ac:dyDescent="0.15">
      <c r="A2007" s="115"/>
      <c r="B2007" s="91"/>
      <c r="C2007" s="92"/>
      <c r="D2007" s="95"/>
      <c r="E2007" s="114"/>
      <c r="F2007" s="94"/>
      <c r="G2007" s="94"/>
      <c r="H2007" s="94"/>
      <c r="I2007" s="94"/>
      <c r="J2007" s="93"/>
      <c r="K2007" s="95"/>
      <c r="L2007" s="96"/>
      <c r="M2007" s="97"/>
      <c r="N2007" s="98"/>
      <c r="O2007" s="98"/>
      <c r="P2007" s="97"/>
      <c r="Q2007" s="94"/>
      <c r="R2007" s="99"/>
      <c r="S2007" s="14"/>
      <c r="T2007" s="100"/>
      <c r="U2007" s="95"/>
      <c r="V2007" s="10"/>
      <c r="W2007" s="10"/>
      <c r="X2007" s="10"/>
      <c r="Y2007" s="27"/>
      <c r="Z2007" s="3"/>
      <c r="AA2007" s="1"/>
      <c r="AB2007" s="10"/>
      <c r="AC2007" s="3"/>
      <c r="AD2007" s="3"/>
      <c r="AE2007" s="3"/>
      <c r="AF2007" s="10"/>
      <c r="AG2007" s="11"/>
      <c r="AH2007" s="10"/>
      <c r="AI2007" s="10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  <c r="EA2007" s="1"/>
      <c r="EB2007" s="1"/>
      <c r="EC2007" s="1"/>
      <c r="ED2007" s="1"/>
      <c r="EE2007" s="1"/>
      <c r="EF2007" s="1"/>
      <c r="EG2007" s="1"/>
      <c r="EH2007" s="1"/>
      <c r="EI2007" s="1"/>
      <c r="EJ2007" s="1"/>
      <c r="EK2007" s="1"/>
      <c r="EL2007" s="1"/>
      <c r="EM2007" s="1"/>
      <c r="EN2007" s="1"/>
      <c r="EO2007" s="1"/>
      <c r="EP2007" s="1"/>
      <c r="EQ2007" s="1"/>
      <c r="ER2007" s="1"/>
      <c r="ES2007" s="1"/>
      <c r="ET2007" s="1"/>
      <c r="EU2007" s="1"/>
      <c r="EV2007" s="1"/>
      <c r="EW2007" s="1"/>
      <c r="EX2007" s="1"/>
      <c r="EY2007" s="1"/>
    </row>
    <row r="2008" spans="1:155" x14ac:dyDescent="0.15">
      <c r="A2008" s="115"/>
      <c r="B2008" s="91"/>
      <c r="C2008" s="92"/>
      <c r="D2008" s="95"/>
      <c r="E2008" s="114"/>
      <c r="F2008" s="94"/>
      <c r="G2008" s="94"/>
      <c r="H2008" s="94"/>
      <c r="I2008" s="94"/>
      <c r="J2008" s="93"/>
      <c r="K2008" s="95"/>
      <c r="L2008" s="96"/>
      <c r="M2008" s="97"/>
      <c r="N2008" s="98"/>
      <c r="O2008" s="98"/>
      <c r="P2008" s="97"/>
      <c r="Q2008" s="94"/>
      <c r="R2008" s="99"/>
      <c r="S2008" s="14"/>
      <c r="T2008" s="100"/>
      <c r="U2008" s="95"/>
      <c r="V2008" s="10"/>
      <c r="W2008" s="10"/>
      <c r="X2008" s="10"/>
      <c r="Y2008" s="27"/>
      <c r="Z2008" s="3"/>
      <c r="AA2008" s="1"/>
      <c r="AB2008" s="10"/>
      <c r="AC2008" s="3"/>
      <c r="AD2008" s="3"/>
      <c r="AE2008" s="3"/>
      <c r="AF2008" s="10"/>
      <c r="AG2008" s="11"/>
      <c r="AH2008" s="10"/>
      <c r="AI2008" s="10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  <c r="EA2008" s="1"/>
      <c r="EB2008" s="1"/>
      <c r="EC2008" s="1"/>
      <c r="ED2008" s="1"/>
      <c r="EE2008" s="1"/>
      <c r="EF2008" s="1"/>
      <c r="EG2008" s="1"/>
      <c r="EH2008" s="1"/>
      <c r="EI2008" s="1"/>
      <c r="EJ2008" s="1"/>
      <c r="EK2008" s="1"/>
      <c r="EL2008" s="1"/>
      <c r="EM2008" s="1"/>
      <c r="EN2008" s="1"/>
      <c r="EO2008" s="1"/>
      <c r="EP2008" s="1"/>
      <c r="EQ2008" s="1"/>
      <c r="ER2008" s="1"/>
      <c r="ES2008" s="1"/>
      <c r="ET2008" s="1"/>
      <c r="EU2008" s="1"/>
      <c r="EV2008" s="1"/>
      <c r="EW2008" s="1"/>
      <c r="EX2008" s="1"/>
      <c r="EY2008" s="1"/>
    </row>
    <row r="2009" spans="1:155" x14ac:dyDescent="0.15">
      <c r="A2009" s="115"/>
      <c r="B2009" s="91"/>
      <c r="C2009" s="92"/>
      <c r="D2009" s="95"/>
      <c r="E2009" s="114"/>
      <c r="F2009" s="94"/>
      <c r="G2009" s="94"/>
      <c r="H2009" s="94"/>
      <c r="I2009" s="94"/>
      <c r="J2009" s="93"/>
      <c r="K2009" s="95"/>
      <c r="L2009" s="96"/>
      <c r="M2009" s="97"/>
      <c r="N2009" s="98"/>
      <c r="O2009" s="98"/>
      <c r="P2009" s="97"/>
      <c r="Q2009" s="94"/>
      <c r="R2009" s="99"/>
      <c r="S2009" s="14"/>
      <c r="T2009" s="100"/>
      <c r="U2009" s="95"/>
      <c r="V2009" s="10"/>
      <c r="W2009" s="10"/>
      <c r="X2009" s="10"/>
      <c r="Y2009" s="27"/>
      <c r="Z2009" s="3"/>
      <c r="AA2009" s="1"/>
      <c r="AB2009" s="10"/>
      <c r="AC2009" s="3"/>
      <c r="AD2009" s="3"/>
      <c r="AE2009" s="3"/>
      <c r="AF2009" s="10"/>
      <c r="AG2009" s="11"/>
      <c r="AH2009" s="10"/>
      <c r="AI2009" s="10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  <c r="EA2009" s="1"/>
      <c r="EB2009" s="1"/>
      <c r="EC2009" s="1"/>
      <c r="ED2009" s="1"/>
      <c r="EE2009" s="1"/>
      <c r="EF2009" s="1"/>
      <c r="EG2009" s="1"/>
      <c r="EH2009" s="1"/>
      <c r="EI2009" s="1"/>
      <c r="EJ2009" s="1"/>
      <c r="EK2009" s="1"/>
      <c r="EL2009" s="1"/>
      <c r="EM2009" s="1"/>
      <c r="EN2009" s="1"/>
      <c r="EO2009" s="1"/>
      <c r="EP2009" s="1"/>
      <c r="EQ2009" s="1"/>
      <c r="ER2009" s="1"/>
      <c r="ES2009" s="1"/>
      <c r="ET2009" s="1"/>
      <c r="EU2009" s="1"/>
      <c r="EV2009" s="1"/>
      <c r="EW2009" s="1"/>
      <c r="EX2009" s="1"/>
      <c r="EY2009" s="1"/>
    </row>
    <row r="2010" spans="1:155" x14ac:dyDescent="0.15">
      <c r="A2010" s="115"/>
      <c r="B2010" s="91"/>
      <c r="C2010" s="92"/>
      <c r="D2010" s="95"/>
      <c r="E2010" s="114"/>
      <c r="F2010" s="94"/>
      <c r="G2010" s="94"/>
      <c r="H2010" s="94"/>
      <c r="I2010" s="94"/>
      <c r="J2010" s="93"/>
      <c r="K2010" s="95"/>
      <c r="L2010" s="96"/>
      <c r="M2010" s="97"/>
      <c r="N2010" s="98"/>
      <c r="O2010" s="98"/>
      <c r="P2010" s="97"/>
      <c r="Q2010" s="94"/>
      <c r="R2010" s="99"/>
      <c r="S2010" s="14"/>
      <c r="T2010" s="100"/>
      <c r="U2010" s="95"/>
      <c r="V2010" s="10"/>
      <c r="W2010" s="10"/>
      <c r="X2010" s="10"/>
      <c r="Y2010" s="27"/>
      <c r="Z2010" s="3"/>
      <c r="AA2010" s="1"/>
      <c r="AB2010" s="10"/>
      <c r="AC2010" s="3"/>
      <c r="AD2010" s="3"/>
      <c r="AE2010" s="3"/>
      <c r="AF2010" s="10"/>
      <c r="AG2010" s="11"/>
      <c r="AH2010" s="10"/>
      <c r="AI2010" s="10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  <c r="EA2010" s="1"/>
      <c r="EB2010" s="1"/>
      <c r="EC2010" s="1"/>
      <c r="ED2010" s="1"/>
      <c r="EE2010" s="1"/>
      <c r="EF2010" s="1"/>
      <c r="EG2010" s="1"/>
      <c r="EH2010" s="1"/>
      <c r="EI2010" s="1"/>
      <c r="EJ2010" s="1"/>
      <c r="EK2010" s="1"/>
      <c r="EL2010" s="1"/>
      <c r="EM2010" s="1"/>
      <c r="EN2010" s="1"/>
      <c r="EO2010" s="1"/>
      <c r="EP2010" s="1"/>
      <c r="EQ2010" s="1"/>
      <c r="ER2010" s="1"/>
      <c r="ES2010" s="1"/>
      <c r="ET2010" s="1"/>
      <c r="EU2010" s="1"/>
      <c r="EV2010" s="1"/>
      <c r="EW2010" s="1"/>
      <c r="EX2010" s="1"/>
      <c r="EY2010" s="1"/>
    </row>
    <row r="2011" spans="1:155" x14ac:dyDescent="0.15">
      <c r="A2011" s="115"/>
      <c r="B2011" s="91"/>
      <c r="C2011" s="92"/>
      <c r="D2011" s="95"/>
      <c r="E2011" s="114"/>
      <c r="F2011" s="94"/>
      <c r="G2011" s="94"/>
      <c r="H2011" s="94"/>
      <c r="I2011" s="94"/>
      <c r="J2011" s="93"/>
      <c r="K2011" s="95"/>
      <c r="L2011" s="96"/>
      <c r="M2011" s="97"/>
      <c r="N2011" s="98"/>
      <c r="O2011" s="98"/>
      <c r="P2011" s="97"/>
      <c r="Q2011" s="94"/>
      <c r="R2011" s="99"/>
      <c r="S2011" s="14"/>
      <c r="T2011" s="100"/>
      <c r="U2011" s="95"/>
      <c r="V2011" s="10"/>
      <c r="W2011" s="10"/>
      <c r="X2011" s="10"/>
      <c r="Y2011" s="27"/>
      <c r="Z2011" s="3"/>
      <c r="AA2011" s="1"/>
      <c r="AB2011" s="10"/>
      <c r="AC2011" s="3"/>
      <c r="AD2011" s="3"/>
      <c r="AE2011" s="3"/>
      <c r="AF2011" s="10"/>
      <c r="AG2011" s="11"/>
      <c r="AH2011" s="10"/>
      <c r="AI2011" s="10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  <c r="EA2011" s="1"/>
      <c r="EB2011" s="1"/>
      <c r="EC2011" s="1"/>
      <c r="ED2011" s="1"/>
      <c r="EE2011" s="1"/>
      <c r="EF2011" s="1"/>
      <c r="EG2011" s="1"/>
      <c r="EH2011" s="1"/>
      <c r="EI2011" s="1"/>
      <c r="EJ2011" s="1"/>
      <c r="EK2011" s="1"/>
      <c r="EL2011" s="1"/>
      <c r="EM2011" s="1"/>
      <c r="EN2011" s="1"/>
      <c r="EO2011" s="1"/>
      <c r="EP2011" s="1"/>
      <c r="EQ2011" s="1"/>
      <c r="ER2011" s="1"/>
      <c r="ES2011" s="1"/>
      <c r="ET2011" s="1"/>
      <c r="EU2011" s="1"/>
      <c r="EV2011" s="1"/>
      <c r="EW2011" s="1"/>
      <c r="EX2011" s="1"/>
      <c r="EY2011" s="1"/>
    </row>
    <row r="2012" spans="1:155" x14ac:dyDescent="0.15">
      <c r="A2012" s="115"/>
      <c r="B2012" s="91"/>
      <c r="C2012" s="92"/>
      <c r="D2012" s="95"/>
      <c r="E2012" s="114"/>
      <c r="F2012" s="94"/>
      <c r="G2012" s="94"/>
      <c r="H2012" s="94"/>
      <c r="I2012" s="94"/>
      <c r="J2012" s="93"/>
      <c r="K2012" s="95"/>
      <c r="L2012" s="96"/>
      <c r="M2012" s="97"/>
      <c r="N2012" s="98"/>
      <c r="O2012" s="98"/>
      <c r="P2012" s="97"/>
      <c r="Q2012" s="94"/>
      <c r="R2012" s="99"/>
      <c r="S2012" s="14"/>
      <c r="T2012" s="100"/>
      <c r="U2012" s="95"/>
      <c r="V2012" s="10"/>
      <c r="W2012" s="10"/>
      <c r="X2012" s="10"/>
      <c r="Y2012" s="27"/>
      <c r="Z2012" s="3"/>
      <c r="AA2012" s="1"/>
      <c r="AB2012" s="10"/>
      <c r="AC2012" s="3"/>
      <c r="AD2012" s="3"/>
      <c r="AE2012" s="3"/>
      <c r="AF2012" s="10"/>
      <c r="AG2012" s="11"/>
      <c r="AH2012" s="10"/>
      <c r="AI2012" s="10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  <c r="EA2012" s="1"/>
      <c r="EB2012" s="1"/>
      <c r="EC2012" s="1"/>
      <c r="ED2012" s="1"/>
      <c r="EE2012" s="1"/>
      <c r="EF2012" s="1"/>
      <c r="EG2012" s="1"/>
      <c r="EH2012" s="1"/>
      <c r="EI2012" s="1"/>
      <c r="EJ2012" s="1"/>
      <c r="EK2012" s="1"/>
      <c r="EL2012" s="1"/>
      <c r="EM2012" s="1"/>
      <c r="EN2012" s="1"/>
      <c r="EO2012" s="1"/>
      <c r="EP2012" s="1"/>
      <c r="EQ2012" s="1"/>
      <c r="ER2012" s="1"/>
      <c r="ES2012" s="1"/>
      <c r="ET2012" s="1"/>
      <c r="EU2012" s="1"/>
      <c r="EV2012" s="1"/>
      <c r="EW2012" s="1"/>
      <c r="EX2012" s="1"/>
      <c r="EY2012" s="1"/>
    </row>
    <row r="2013" spans="1:155" x14ac:dyDescent="0.15">
      <c r="A2013" s="115"/>
      <c r="B2013" s="91"/>
      <c r="C2013" s="92"/>
      <c r="D2013" s="95"/>
      <c r="E2013" s="114"/>
      <c r="F2013" s="94"/>
      <c r="G2013" s="94"/>
      <c r="H2013" s="94"/>
      <c r="I2013" s="94"/>
      <c r="J2013" s="93"/>
      <c r="K2013" s="95"/>
      <c r="L2013" s="96"/>
      <c r="M2013" s="97"/>
      <c r="N2013" s="98"/>
      <c r="O2013" s="98"/>
      <c r="P2013" s="97"/>
      <c r="Q2013" s="94"/>
      <c r="R2013" s="99"/>
      <c r="S2013" s="14"/>
      <c r="T2013" s="100"/>
      <c r="U2013" s="95"/>
      <c r="V2013" s="10"/>
      <c r="W2013" s="10"/>
      <c r="X2013" s="10"/>
      <c r="Y2013" s="27"/>
      <c r="Z2013" s="3"/>
      <c r="AA2013" s="1"/>
      <c r="AB2013" s="10"/>
      <c r="AC2013" s="3"/>
      <c r="AD2013" s="3"/>
      <c r="AE2013" s="3"/>
      <c r="AF2013" s="10"/>
      <c r="AG2013" s="11"/>
      <c r="AH2013" s="10"/>
      <c r="AI2013" s="10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  <c r="EA2013" s="1"/>
      <c r="EB2013" s="1"/>
      <c r="EC2013" s="1"/>
      <c r="ED2013" s="1"/>
      <c r="EE2013" s="1"/>
      <c r="EF2013" s="1"/>
      <c r="EG2013" s="1"/>
      <c r="EH2013" s="1"/>
      <c r="EI2013" s="1"/>
      <c r="EJ2013" s="1"/>
      <c r="EK2013" s="1"/>
      <c r="EL2013" s="1"/>
      <c r="EM2013" s="1"/>
      <c r="EN2013" s="1"/>
      <c r="EO2013" s="1"/>
      <c r="EP2013" s="1"/>
      <c r="EQ2013" s="1"/>
      <c r="ER2013" s="1"/>
      <c r="ES2013" s="1"/>
      <c r="ET2013" s="1"/>
      <c r="EU2013" s="1"/>
      <c r="EV2013" s="1"/>
      <c r="EW2013" s="1"/>
      <c r="EX2013" s="1"/>
      <c r="EY2013" s="1"/>
    </row>
    <row r="2014" spans="1:155" x14ac:dyDescent="0.15">
      <c r="A2014" s="115"/>
      <c r="B2014" s="91"/>
      <c r="C2014" s="92"/>
      <c r="D2014" s="95"/>
      <c r="E2014" s="114"/>
      <c r="F2014" s="94"/>
      <c r="G2014" s="94"/>
      <c r="H2014" s="94"/>
      <c r="I2014" s="94"/>
      <c r="J2014" s="93"/>
      <c r="K2014" s="95"/>
      <c r="L2014" s="96"/>
      <c r="M2014" s="97"/>
      <c r="N2014" s="98"/>
      <c r="O2014" s="98"/>
      <c r="P2014" s="97"/>
      <c r="Q2014" s="94"/>
      <c r="R2014" s="99"/>
      <c r="S2014" s="14"/>
      <c r="T2014" s="100"/>
      <c r="U2014" s="95"/>
      <c r="V2014" s="10"/>
      <c r="W2014" s="10"/>
      <c r="X2014" s="10"/>
      <c r="Y2014" s="27"/>
      <c r="Z2014" s="3"/>
      <c r="AA2014" s="1"/>
      <c r="AB2014" s="10"/>
      <c r="AC2014" s="3"/>
      <c r="AD2014" s="3"/>
      <c r="AE2014" s="3"/>
      <c r="AF2014" s="10"/>
      <c r="AG2014" s="11"/>
      <c r="AH2014" s="10"/>
      <c r="AI2014" s="10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  <c r="EA2014" s="1"/>
      <c r="EB2014" s="1"/>
      <c r="EC2014" s="1"/>
      <c r="ED2014" s="1"/>
      <c r="EE2014" s="1"/>
      <c r="EF2014" s="1"/>
      <c r="EG2014" s="1"/>
      <c r="EH2014" s="1"/>
      <c r="EI2014" s="1"/>
      <c r="EJ2014" s="1"/>
      <c r="EK2014" s="1"/>
      <c r="EL2014" s="1"/>
      <c r="EM2014" s="1"/>
      <c r="EN2014" s="1"/>
      <c r="EO2014" s="1"/>
      <c r="EP2014" s="1"/>
      <c r="EQ2014" s="1"/>
      <c r="ER2014" s="1"/>
      <c r="ES2014" s="1"/>
      <c r="ET2014" s="1"/>
      <c r="EU2014" s="1"/>
      <c r="EV2014" s="1"/>
      <c r="EW2014" s="1"/>
      <c r="EX2014" s="1"/>
      <c r="EY2014" s="1"/>
    </row>
    <row r="2015" spans="1:155" x14ac:dyDescent="0.15">
      <c r="A2015" s="115"/>
      <c r="B2015" s="91"/>
      <c r="C2015" s="92"/>
      <c r="D2015" s="95"/>
      <c r="E2015" s="114"/>
      <c r="F2015" s="94"/>
      <c r="G2015" s="94"/>
      <c r="H2015" s="94"/>
      <c r="I2015" s="94"/>
      <c r="J2015" s="93"/>
      <c r="K2015" s="95"/>
      <c r="L2015" s="96"/>
      <c r="M2015" s="97"/>
      <c r="N2015" s="98"/>
      <c r="O2015" s="98"/>
      <c r="P2015" s="97"/>
      <c r="Q2015" s="94"/>
      <c r="R2015" s="99"/>
      <c r="S2015" s="14"/>
      <c r="T2015" s="100"/>
      <c r="U2015" s="95"/>
      <c r="V2015" s="10"/>
      <c r="W2015" s="10"/>
      <c r="X2015" s="10"/>
      <c r="Y2015" s="27"/>
      <c r="Z2015" s="3"/>
      <c r="AA2015" s="1"/>
      <c r="AB2015" s="10"/>
      <c r="AC2015" s="3"/>
      <c r="AD2015" s="3"/>
      <c r="AE2015" s="3"/>
      <c r="AF2015" s="10"/>
      <c r="AG2015" s="11"/>
      <c r="AH2015" s="10"/>
      <c r="AI2015" s="10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  <c r="EA2015" s="1"/>
      <c r="EB2015" s="1"/>
      <c r="EC2015" s="1"/>
      <c r="ED2015" s="1"/>
      <c r="EE2015" s="1"/>
      <c r="EF2015" s="1"/>
      <c r="EG2015" s="1"/>
      <c r="EH2015" s="1"/>
      <c r="EI2015" s="1"/>
      <c r="EJ2015" s="1"/>
      <c r="EK2015" s="1"/>
      <c r="EL2015" s="1"/>
      <c r="EM2015" s="1"/>
      <c r="EN2015" s="1"/>
      <c r="EO2015" s="1"/>
      <c r="EP2015" s="1"/>
      <c r="EQ2015" s="1"/>
      <c r="ER2015" s="1"/>
      <c r="ES2015" s="1"/>
      <c r="ET2015" s="1"/>
      <c r="EU2015" s="1"/>
      <c r="EV2015" s="1"/>
      <c r="EW2015" s="1"/>
      <c r="EX2015" s="1"/>
      <c r="EY2015" s="1"/>
    </row>
    <row r="2016" spans="1:155" x14ac:dyDescent="0.15">
      <c r="A2016" s="115"/>
      <c r="B2016" s="91"/>
      <c r="C2016" s="92"/>
      <c r="D2016" s="95"/>
      <c r="E2016" s="114"/>
      <c r="F2016" s="94"/>
      <c r="G2016" s="94"/>
      <c r="H2016" s="94"/>
      <c r="I2016" s="94"/>
      <c r="J2016" s="93"/>
      <c r="K2016" s="95"/>
      <c r="L2016" s="96"/>
      <c r="M2016" s="97"/>
      <c r="N2016" s="98"/>
      <c r="O2016" s="98"/>
      <c r="P2016" s="97"/>
      <c r="Q2016" s="94"/>
      <c r="R2016" s="99"/>
      <c r="S2016" s="14"/>
      <c r="T2016" s="100"/>
      <c r="U2016" s="95"/>
      <c r="V2016" s="10"/>
      <c r="W2016" s="10"/>
      <c r="X2016" s="10"/>
      <c r="Y2016" s="27"/>
      <c r="Z2016" s="3"/>
      <c r="AA2016" s="1"/>
      <c r="AB2016" s="10"/>
      <c r="AC2016" s="3"/>
      <c r="AD2016" s="3"/>
      <c r="AE2016" s="3"/>
      <c r="AF2016" s="10"/>
      <c r="AG2016" s="11"/>
      <c r="AH2016" s="10"/>
      <c r="AI2016" s="10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  <c r="EA2016" s="1"/>
      <c r="EB2016" s="1"/>
      <c r="EC2016" s="1"/>
      <c r="ED2016" s="1"/>
      <c r="EE2016" s="1"/>
      <c r="EF2016" s="1"/>
      <c r="EG2016" s="1"/>
      <c r="EH2016" s="1"/>
      <c r="EI2016" s="1"/>
      <c r="EJ2016" s="1"/>
      <c r="EK2016" s="1"/>
      <c r="EL2016" s="1"/>
      <c r="EM2016" s="1"/>
      <c r="EN2016" s="1"/>
      <c r="EO2016" s="1"/>
      <c r="EP2016" s="1"/>
      <c r="EQ2016" s="1"/>
      <c r="ER2016" s="1"/>
      <c r="ES2016" s="1"/>
      <c r="ET2016" s="1"/>
      <c r="EU2016" s="1"/>
      <c r="EV2016" s="1"/>
      <c r="EW2016" s="1"/>
      <c r="EX2016" s="1"/>
      <c r="EY2016" s="1"/>
    </row>
    <row r="2017" spans="1:155" x14ac:dyDescent="0.15">
      <c r="A2017" s="115"/>
      <c r="B2017" s="91"/>
      <c r="C2017" s="92"/>
      <c r="D2017" s="95"/>
      <c r="E2017" s="114"/>
      <c r="F2017" s="94"/>
      <c r="G2017" s="94"/>
      <c r="H2017" s="94"/>
      <c r="I2017" s="94"/>
      <c r="J2017" s="93"/>
      <c r="K2017" s="95"/>
      <c r="L2017" s="96"/>
      <c r="M2017" s="97"/>
      <c r="N2017" s="98"/>
      <c r="O2017" s="98"/>
      <c r="P2017" s="97"/>
      <c r="Q2017" s="94"/>
      <c r="R2017" s="99"/>
      <c r="S2017" s="14"/>
      <c r="T2017" s="100"/>
      <c r="U2017" s="95"/>
      <c r="V2017" s="10"/>
      <c r="W2017" s="10"/>
      <c r="X2017" s="10"/>
      <c r="Y2017" s="27"/>
      <c r="Z2017" s="3"/>
      <c r="AA2017" s="1"/>
      <c r="AB2017" s="10"/>
      <c r="AC2017" s="3"/>
      <c r="AD2017" s="3"/>
      <c r="AE2017" s="3"/>
      <c r="AF2017" s="10"/>
      <c r="AG2017" s="11"/>
      <c r="AH2017" s="10"/>
      <c r="AI2017" s="10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  <c r="EA2017" s="1"/>
      <c r="EB2017" s="1"/>
      <c r="EC2017" s="1"/>
      <c r="ED2017" s="1"/>
      <c r="EE2017" s="1"/>
      <c r="EF2017" s="1"/>
      <c r="EG2017" s="1"/>
      <c r="EH2017" s="1"/>
      <c r="EI2017" s="1"/>
      <c r="EJ2017" s="1"/>
      <c r="EK2017" s="1"/>
      <c r="EL2017" s="1"/>
      <c r="EM2017" s="1"/>
      <c r="EN2017" s="1"/>
      <c r="EO2017" s="1"/>
      <c r="EP2017" s="1"/>
      <c r="EQ2017" s="1"/>
      <c r="ER2017" s="1"/>
      <c r="ES2017" s="1"/>
      <c r="ET2017" s="1"/>
      <c r="EU2017" s="1"/>
      <c r="EV2017" s="1"/>
      <c r="EW2017" s="1"/>
      <c r="EX2017" s="1"/>
      <c r="EY2017" s="1"/>
    </row>
    <row r="2018" spans="1:155" x14ac:dyDescent="0.15">
      <c r="A2018" s="115"/>
      <c r="B2018" s="91"/>
      <c r="C2018" s="92"/>
      <c r="D2018" s="95"/>
      <c r="E2018" s="114"/>
      <c r="F2018" s="94"/>
      <c r="G2018" s="94"/>
      <c r="H2018" s="94"/>
      <c r="I2018" s="94"/>
      <c r="J2018" s="93"/>
      <c r="K2018" s="95"/>
      <c r="L2018" s="96"/>
      <c r="M2018" s="97"/>
      <c r="N2018" s="98"/>
      <c r="O2018" s="98"/>
      <c r="P2018" s="97"/>
      <c r="Q2018" s="94"/>
      <c r="R2018" s="99"/>
      <c r="S2018" s="14"/>
      <c r="T2018" s="100"/>
      <c r="U2018" s="95"/>
      <c r="V2018" s="10"/>
      <c r="W2018" s="10"/>
      <c r="X2018" s="10"/>
      <c r="Y2018" s="27"/>
      <c r="Z2018" s="3"/>
      <c r="AA2018" s="1"/>
      <c r="AB2018" s="10"/>
      <c r="AC2018" s="3"/>
      <c r="AD2018" s="3"/>
      <c r="AE2018" s="3"/>
      <c r="AF2018" s="10"/>
      <c r="AG2018" s="11"/>
      <c r="AH2018" s="10"/>
      <c r="AI2018" s="10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  <c r="EA2018" s="1"/>
      <c r="EB2018" s="1"/>
      <c r="EC2018" s="1"/>
      <c r="ED2018" s="1"/>
      <c r="EE2018" s="1"/>
      <c r="EF2018" s="1"/>
      <c r="EG2018" s="1"/>
      <c r="EH2018" s="1"/>
      <c r="EI2018" s="1"/>
      <c r="EJ2018" s="1"/>
      <c r="EK2018" s="1"/>
      <c r="EL2018" s="1"/>
      <c r="EM2018" s="1"/>
      <c r="EN2018" s="1"/>
      <c r="EO2018" s="1"/>
      <c r="EP2018" s="1"/>
      <c r="EQ2018" s="1"/>
      <c r="ER2018" s="1"/>
      <c r="ES2018" s="1"/>
      <c r="ET2018" s="1"/>
      <c r="EU2018" s="1"/>
      <c r="EV2018" s="1"/>
      <c r="EW2018" s="1"/>
      <c r="EX2018" s="1"/>
      <c r="EY2018" s="1"/>
    </row>
    <row r="2019" spans="1:155" x14ac:dyDescent="0.15">
      <c r="A2019" s="115"/>
      <c r="B2019" s="91"/>
      <c r="C2019" s="92"/>
      <c r="D2019" s="95"/>
      <c r="E2019" s="114"/>
      <c r="F2019" s="94"/>
      <c r="G2019" s="94"/>
      <c r="H2019" s="94"/>
      <c r="I2019" s="94"/>
      <c r="J2019" s="93"/>
      <c r="K2019" s="95"/>
      <c r="L2019" s="96"/>
      <c r="M2019" s="97"/>
      <c r="N2019" s="98"/>
      <c r="O2019" s="98"/>
      <c r="P2019" s="97"/>
      <c r="Q2019" s="94"/>
      <c r="R2019" s="99"/>
      <c r="S2019" s="14"/>
      <c r="T2019" s="100"/>
      <c r="U2019" s="95"/>
      <c r="V2019" s="10"/>
      <c r="W2019" s="10"/>
      <c r="X2019" s="10"/>
      <c r="Y2019" s="27"/>
      <c r="Z2019" s="3"/>
      <c r="AA2019" s="1"/>
      <c r="AB2019" s="10"/>
      <c r="AC2019" s="3"/>
      <c r="AD2019" s="3"/>
      <c r="AE2019" s="3"/>
      <c r="AF2019" s="10"/>
      <c r="AG2019" s="11"/>
      <c r="AH2019" s="10"/>
      <c r="AI2019" s="10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  <c r="EA2019" s="1"/>
      <c r="EB2019" s="1"/>
      <c r="EC2019" s="1"/>
      <c r="ED2019" s="1"/>
      <c r="EE2019" s="1"/>
      <c r="EF2019" s="1"/>
      <c r="EG2019" s="1"/>
      <c r="EH2019" s="1"/>
      <c r="EI2019" s="1"/>
      <c r="EJ2019" s="1"/>
      <c r="EK2019" s="1"/>
      <c r="EL2019" s="1"/>
      <c r="EM2019" s="1"/>
      <c r="EN2019" s="1"/>
      <c r="EO2019" s="1"/>
      <c r="EP2019" s="1"/>
      <c r="EQ2019" s="1"/>
      <c r="ER2019" s="1"/>
      <c r="ES2019" s="1"/>
      <c r="ET2019" s="1"/>
      <c r="EU2019" s="1"/>
      <c r="EV2019" s="1"/>
      <c r="EW2019" s="1"/>
      <c r="EX2019" s="1"/>
      <c r="EY2019" s="1"/>
    </row>
    <row r="2020" spans="1:155" ht="15" x14ac:dyDescent="0.2">
      <c r="A2020" s="115"/>
      <c r="B2020" s="102"/>
      <c r="C2020" s="103"/>
      <c r="D2020" s="95"/>
      <c r="E2020" s="114"/>
      <c r="F2020" s="105"/>
      <c r="G2020" s="105"/>
      <c r="H2020" s="105"/>
      <c r="I2020" s="105"/>
      <c r="J2020" s="104"/>
      <c r="K2020" s="106"/>
      <c r="L2020" s="107"/>
      <c r="M2020" s="108"/>
      <c r="N2020" s="109"/>
      <c r="O2020" s="109"/>
      <c r="P2020" s="108"/>
      <c r="Q2020" s="105"/>
      <c r="R2020" s="110"/>
      <c r="S2020" s="14"/>
      <c r="T2020" s="111"/>
      <c r="U2020" s="106"/>
      <c r="V2020" s="10"/>
      <c r="W2020" s="10"/>
      <c r="X2020" s="10"/>
      <c r="Y2020" s="27"/>
      <c r="Z2020" s="3"/>
      <c r="AA2020" s="1"/>
      <c r="AB2020" s="10"/>
      <c r="AC2020" s="3"/>
      <c r="AD2020" s="3"/>
      <c r="AE2020" s="3"/>
      <c r="AF2020" s="10"/>
      <c r="AG2020" s="11"/>
      <c r="AH2020" s="10"/>
      <c r="AI2020" s="10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  <c r="EA2020" s="1"/>
      <c r="EB2020" s="1"/>
      <c r="EC2020" s="1"/>
      <c r="ED2020" s="1"/>
      <c r="EE2020" s="1"/>
      <c r="EF2020" s="1"/>
      <c r="EG2020" s="1"/>
      <c r="EH2020" s="1"/>
      <c r="EI2020" s="1"/>
      <c r="EJ2020" s="1"/>
      <c r="EK2020" s="1"/>
      <c r="EL2020" s="1"/>
      <c r="EM2020" s="1"/>
      <c r="EN2020" s="1"/>
      <c r="EO2020" s="1"/>
      <c r="EP2020" s="1"/>
      <c r="EQ2020" s="1"/>
      <c r="ER2020" s="1"/>
      <c r="ES2020" s="1"/>
      <c r="ET2020" s="1"/>
      <c r="EU2020" s="1"/>
      <c r="EV2020" s="1"/>
      <c r="EW2020" s="1"/>
      <c r="EX2020" s="1"/>
      <c r="EY2020" s="1"/>
    </row>
    <row r="2021" spans="1:155" x14ac:dyDescent="0.15">
      <c r="A2021" s="115"/>
      <c r="B2021" s="91"/>
      <c r="C2021" s="92"/>
      <c r="D2021" s="95"/>
      <c r="E2021" s="114"/>
      <c r="F2021" s="94"/>
      <c r="G2021" s="94"/>
      <c r="H2021" s="94"/>
      <c r="I2021" s="94"/>
      <c r="J2021" s="93"/>
      <c r="K2021" s="95"/>
      <c r="L2021" s="96"/>
      <c r="M2021" s="97"/>
      <c r="N2021" s="98"/>
      <c r="O2021" s="98"/>
      <c r="P2021" s="97"/>
      <c r="Q2021" s="94"/>
      <c r="R2021" s="99"/>
      <c r="S2021" s="14"/>
      <c r="T2021" s="100"/>
      <c r="U2021" s="95"/>
      <c r="V2021" s="25"/>
      <c r="W2021" s="25"/>
      <c r="X2021" s="25"/>
      <c r="Y2021" s="31"/>
      <c r="Z2021" s="21"/>
      <c r="AA2021" s="24"/>
      <c r="AB2021" s="25"/>
      <c r="AC2021" s="21"/>
      <c r="AD2021" s="21"/>
      <c r="AE2021" s="21"/>
      <c r="AF2021" s="25"/>
      <c r="AG2021" s="22"/>
      <c r="AH2021" s="25"/>
      <c r="AI2021" s="25"/>
      <c r="AJ2021" s="24"/>
      <c r="AK2021" s="24"/>
      <c r="AL2021" s="24"/>
      <c r="AM2021" s="24"/>
      <c r="AN2021" s="24"/>
      <c r="AO2021" s="24"/>
      <c r="AP2021" s="24"/>
      <c r="AQ2021" s="24"/>
      <c r="AR2021" s="24"/>
      <c r="AS2021" s="24"/>
      <c r="AT2021" s="24"/>
      <c r="AU2021" s="24"/>
      <c r="AV2021" s="24"/>
      <c r="AW2021" s="24"/>
      <c r="AX2021" s="24"/>
      <c r="AY2021" s="24"/>
      <c r="AZ2021" s="24"/>
      <c r="BA2021" s="24"/>
      <c r="BB2021" s="24"/>
      <c r="BC2021" s="24"/>
      <c r="BD2021" s="24"/>
      <c r="BE2021" s="24"/>
      <c r="BF2021" s="24"/>
      <c r="BG2021" s="24"/>
      <c r="BH2021" s="24"/>
      <c r="BI2021" s="24"/>
      <c r="BJ2021" s="24"/>
      <c r="BK2021" s="24"/>
      <c r="BL2021" s="24"/>
      <c r="BM2021" s="24"/>
      <c r="BN2021" s="24"/>
      <c r="BO2021" s="24"/>
      <c r="BP2021" s="24"/>
      <c r="BQ2021" s="24"/>
      <c r="BR2021" s="24"/>
      <c r="BS2021" s="24"/>
      <c r="BT2021" s="24"/>
      <c r="BU2021" s="24"/>
      <c r="BV2021" s="24"/>
      <c r="BW2021" s="24"/>
      <c r="BX2021" s="24"/>
      <c r="BY2021" s="24"/>
      <c r="BZ2021" s="24"/>
      <c r="CA2021" s="24"/>
      <c r="CB2021" s="24"/>
      <c r="CC2021" s="24"/>
      <c r="CD2021" s="24"/>
      <c r="CE2021" s="24"/>
      <c r="CF2021" s="24"/>
      <c r="CG2021" s="24"/>
      <c r="CH2021" s="24"/>
      <c r="CI2021" s="24"/>
      <c r="CJ2021" s="24"/>
      <c r="CK2021" s="24"/>
      <c r="CL2021" s="24"/>
      <c r="CM2021" s="24"/>
      <c r="CN2021" s="24"/>
      <c r="CO2021" s="24"/>
      <c r="CP2021" s="24"/>
      <c r="CQ2021" s="24"/>
      <c r="CR2021" s="24"/>
      <c r="CS2021" s="24"/>
      <c r="CT2021" s="24"/>
      <c r="CU2021" s="24"/>
      <c r="CV2021" s="24"/>
      <c r="CW2021" s="24"/>
      <c r="CX2021" s="24"/>
      <c r="CY2021" s="24"/>
      <c r="CZ2021" s="24"/>
      <c r="DA2021" s="24"/>
      <c r="DB2021" s="24"/>
      <c r="DC2021" s="24"/>
      <c r="DD2021" s="24"/>
      <c r="DE2021" s="24"/>
      <c r="DF2021" s="24"/>
      <c r="DG2021" s="24"/>
      <c r="DH2021" s="24"/>
      <c r="DI2021" s="24"/>
      <c r="DJ2021" s="24"/>
      <c r="DK2021" s="24"/>
      <c r="DL2021" s="24"/>
      <c r="DM2021" s="24"/>
      <c r="DN2021" s="24"/>
      <c r="DO2021" s="24"/>
      <c r="DP2021" s="24"/>
      <c r="DQ2021" s="24"/>
      <c r="DR2021" s="24"/>
      <c r="DS2021" s="24"/>
      <c r="DT2021" s="24"/>
      <c r="DU2021" s="24"/>
      <c r="DV2021" s="24"/>
      <c r="DW2021" s="24"/>
      <c r="DX2021" s="24"/>
      <c r="DY2021" s="24"/>
      <c r="DZ2021" s="24"/>
      <c r="EA2021" s="24"/>
      <c r="EB2021" s="24"/>
      <c r="EC2021" s="24"/>
      <c r="ED2021" s="24"/>
      <c r="EE2021" s="24"/>
      <c r="EF2021" s="24"/>
      <c r="EG2021" s="24"/>
      <c r="EH2021" s="24"/>
      <c r="EI2021" s="24"/>
      <c r="EJ2021" s="24"/>
      <c r="EK2021" s="24"/>
      <c r="EL2021" s="24"/>
      <c r="EM2021" s="24"/>
      <c r="EN2021" s="24"/>
      <c r="EO2021" s="24"/>
      <c r="EP2021" s="24"/>
      <c r="EQ2021" s="24"/>
      <c r="ER2021" s="24"/>
      <c r="ES2021" s="24"/>
      <c r="ET2021" s="24"/>
      <c r="EU2021" s="24"/>
      <c r="EV2021" s="24"/>
      <c r="EW2021" s="24"/>
      <c r="EX2021" s="24"/>
      <c r="EY2021" s="24"/>
    </row>
    <row r="2022" spans="1:155" x14ac:dyDescent="0.15">
      <c r="A2022" s="115"/>
      <c r="B2022" s="91"/>
      <c r="C2022" s="92"/>
      <c r="D2022" s="95"/>
      <c r="E2022" s="114"/>
      <c r="F2022" s="94"/>
      <c r="G2022" s="94"/>
      <c r="H2022" s="94"/>
      <c r="I2022" s="94"/>
      <c r="J2022" s="93"/>
      <c r="K2022" s="95"/>
      <c r="L2022" s="96"/>
      <c r="M2022" s="97"/>
      <c r="N2022" s="98"/>
      <c r="O2022" s="98"/>
      <c r="P2022" s="97"/>
      <c r="Q2022" s="94"/>
      <c r="R2022" s="99"/>
      <c r="S2022" s="14"/>
      <c r="T2022" s="100"/>
      <c r="U2022" s="95"/>
      <c r="V2022" s="25"/>
      <c r="W2022" s="25"/>
      <c r="X2022" s="25"/>
      <c r="Y2022" s="31"/>
      <c r="Z2022" s="21"/>
      <c r="AA2022" s="24"/>
      <c r="AB2022" s="25"/>
      <c r="AC2022" s="21"/>
      <c r="AD2022" s="21"/>
      <c r="AE2022" s="21"/>
      <c r="AF2022" s="25"/>
      <c r="AG2022" s="22"/>
      <c r="AH2022" s="25"/>
      <c r="AI2022" s="25"/>
      <c r="AJ2022" s="24"/>
      <c r="AK2022" s="24"/>
      <c r="AL2022" s="24"/>
      <c r="AM2022" s="24"/>
      <c r="AN2022" s="24"/>
      <c r="AO2022" s="24"/>
      <c r="AP2022" s="24"/>
      <c r="AQ2022" s="24"/>
      <c r="AR2022" s="24"/>
      <c r="AS2022" s="24"/>
      <c r="AT2022" s="24"/>
      <c r="AU2022" s="24"/>
      <c r="AV2022" s="24"/>
      <c r="AW2022" s="24"/>
      <c r="AX2022" s="24"/>
      <c r="AY2022" s="24"/>
      <c r="AZ2022" s="24"/>
      <c r="BA2022" s="24"/>
      <c r="BB2022" s="24"/>
      <c r="BC2022" s="24"/>
      <c r="BD2022" s="24"/>
      <c r="BE2022" s="24"/>
      <c r="BF2022" s="24"/>
      <c r="BG2022" s="24"/>
      <c r="BH2022" s="24"/>
      <c r="BI2022" s="24"/>
      <c r="BJ2022" s="24"/>
      <c r="BK2022" s="24"/>
      <c r="BL2022" s="24"/>
      <c r="BM2022" s="24"/>
      <c r="BN2022" s="24"/>
      <c r="BO2022" s="24"/>
      <c r="BP2022" s="24"/>
      <c r="BQ2022" s="24"/>
      <c r="BR2022" s="24"/>
      <c r="BS2022" s="24"/>
      <c r="BT2022" s="24"/>
      <c r="BU2022" s="24"/>
      <c r="BV2022" s="24"/>
      <c r="BW2022" s="24"/>
      <c r="BX2022" s="24"/>
      <c r="BY2022" s="24"/>
      <c r="BZ2022" s="24"/>
      <c r="CA2022" s="24"/>
      <c r="CB2022" s="24"/>
      <c r="CC2022" s="24"/>
      <c r="CD2022" s="24"/>
      <c r="CE2022" s="24"/>
      <c r="CF2022" s="24"/>
      <c r="CG2022" s="24"/>
      <c r="CH2022" s="24"/>
      <c r="CI2022" s="24"/>
      <c r="CJ2022" s="24"/>
      <c r="CK2022" s="24"/>
      <c r="CL2022" s="24"/>
      <c r="CM2022" s="24"/>
      <c r="CN2022" s="24"/>
      <c r="CO2022" s="24"/>
      <c r="CP2022" s="24"/>
      <c r="CQ2022" s="24"/>
      <c r="CR2022" s="24"/>
      <c r="CS2022" s="24"/>
      <c r="CT2022" s="24"/>
      <c r="CU2022" s="24"/>
      <c r="CV2022" s="24"/>
      <c r="CW2022" s="24"/>
      <c r="CX2022" s="24"/>
      <c r="CY2022" s="24"/>
      <c r="CZ2022" s="24"/>
      <c r="DA2022" s="24"/>
      <c r="DB2022" s="24"/>
      <c r="DC2022" s="24"/>
      <c r="DD2022" s="24"/>
      <c r="DE2022" s="24"/>
      <c r="DF2022" s="24"/>
      <c r="DG2022" s="24"/>
      <c r="DH2022" s="24"/>
      <c r="DI2022" s="24"/>
      <c r="DJ2022" s="24"/>
      <c r="DK2022" s="24"/>
      <c r="DL2022" s="24"/>
      <c r="DM2022" s="24"/>
      <c r="DN2022" s="24"/>
      <c r="DO2022" s="24"/>
      <c r="DP2022" s="24"/>
      <c r="DQ2022" s="24"/>
      <c r="DR2022" s="24"/>
      <c r="DS2022" s="24"/>
      <c r="DT2022" s="24"/>
      <c r="DU2022" s="24"/>
      <c r="DV2022" s="24"/>
      <c r="DW2022" s="24"/>
      <c r="DX2022" s="24"/>
      <c r="DY2022" s="24"/>
      <c r="DZ2022" s="24"/>
      <c r="EA2022" s="24"/>
      <c r="EB2022" s="24"/>
      <c r="EC2022" s="24"/>
      <c r="ED2022" s="24"/>
      <c r="EE2022" s="24"/>
      <c r="EF2022" s="24"/>
      <c r="EG2022" s="24"/>
      <c r="EH2022" s="24"/>
      <c r="EI2022" s="24"/>
      <c r="EJ2022" s="24"/>
      <c r="EK2022" s="24"/>
      <c r="EL2022" s="24"/>
      <c r="EM2022" s="24"/>
      <c r="EN2022" s="24"/>
      <c r="EO2022" s="24"/>
      <c r="EP2022" s="24"/>
      <c r="EQ2022" s="24"/>
      <c r="ER2022" s="24"/>
      <c r="ES2022" s="24"/>
      <c r="ET2022" s="24"/>
      <c r="EU2022" s="24"/>
      <c r="EV2022" s="24"/>
      <c r="EW2022" s="24"/>
      <c r="EX2022" s="24"/>
      <c r="EY2022" s="24"/>
    </row>
    <row r="2023" spans="1:155" x14ac:dyDescent="0.15">
      <c r="A2023" s="115"/>
      <c r="B2023" s="91"/>
      <c r="C2023" s="92"/>
      <c r="D2023" s="95"/>
      <c r="E2023" s="114"/>
      <c r="F2023" s="94"/>
      <c r="G2023" s="94"/>
      <c r="H2023" s="94"/>
      <c r="I2023" s="94"/>
      <c r="J2023" s="93"/>
      <c r="K2023" s="95"/>
      <c r="L2023" s="96"/>
      <c r="M2023" s="97"/>
      <c r="N2023" s="98"/>
      <c r="O2023" s="98"/>
      <c r="P2023" s="97"/>
      <c r="Q2023" s="94"/>
      <c r="R2023" s="99"/>
      <c r="S2023" s="14"/>
      <c r="T2023" s="100"/>
      <c r="U2023" s="95"/>
      <c r="V2023" s="10"/>
      <c r="W2023" s="10"/>
      <c r="X2023" s="10"/>
      <c r="Y2023" s="27"/>
      <c r="Z2023" s="3"/>
      <c r="AA2023" s="1"/>
      <c r="AB2023" s="10"/>
      <c r="AC2023" s="3"/>
      <c r="AD2023" s="3"/>
      <c r="AE2023" s="3"/>
      <c r="AF2023" s="10"/>
      <c r="AG2023" s="11"/>
      <c r="AH2023" s="10"/>
      <c r="AI2023" s="10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1"/>
      <c r="DU2023" s="1"/>
      <c r="DV2023" s="1"/>
      <c r="DW2023" s="1"/>
      <c r="DX2023" s="1"/>
      <c r="DY2023" s="1"/>
      <c r="DZ2023" s="1"/>
      <c r="EA2023" s="1"/>
      <c r="EB2023" s="1"/>
      <c r="EC2023" s="1"/>
      <c r="ED2023" s="1"/>
      <c r="EE2023" s="1"/>
      <c r="EF2023" s="1"/>
      <c r="EG2023" s="1"/>
      <c r="EH2023" s="1"/>
      <c r="EI2023" s="1"/>
      <c r="EJ2023" s="1"/>
      <c r="EK2023" s="1"/>
      <c r="EL2023" s="1"/>
      <c r="EM2023" s="1"/>
      <c r="EN2023" s="1"/>
      <c r="EO2023" s="1"/>
      <c r="EP2023" s="1"/>
      <c r="EQ2023" s="1"/>
      <c r="ER2023" s="1"/>
      <c r="ES2023" s="1"/>
      <c r="ET2023" s="1"/>
      <c r="EU2023" s="1"/>
      <c r="EV2023" s="1"/>
      <c r="EW2023" s="1"/>
      <c r="EX2023" s="1"/>
      <c r="EY2023" s="1"/>
    </row>
    <row r="2024" spans="1:155" x14ac:dyDescent="0.15">
      <c r="A2024" s="115"/>
      <c r="B2024" s="91"/>
      <c r="C2024" s="92"/>
      <c r="D2024" s="95"/>
      <c r="E2024" s="114"/>
      <c r="F2024" s="94"/>
      <c r="G2024" s="94"/>
      <c r="H2024" s="94"/>
      <c r="I2024" s="94"/>
      <c r="J2024" s="93"/>
      <c r="K2024" s="95"/>
      <c r="L2024" s="96"/>
      <c r="M2024" s="97"/>
      <c r="N2024" s="98"/>
      <c r="O2024" s="98"/>
      <c r="P2024" s="97"/>
      <c r="Q2024" s="94"/>
      <c r="R2024" s="99"/>
      <c r="S2024" s="14"/>
      <c r="T2024" s="100"/>
      <c r="U2024" s="95"/>
      <c r="V2024" s="10"/>
      <c r="W2024" s="10"/>
      <c r="X2024" s="10"/>
      <c r="Y2024" s="27"/>
      <c r="Z2024" s="3"/>
      <c r="AA2024" s="1"/>
      <c r="AB2024" s="10"/>
      <c r="AC2024" s="3"/>
      <c r="AD2024" s="3"/>
      <c r="AE2024" s="3"/>
      <c r="AF2024" s="10"/>
      <c r="AG2024" s="11"/>
      <c r="AH2024" s="10"/>
      <c r="AI2024" s="10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1"/>
      <c r="DX2024" s="1"/>
      <c r="DY2024" s="1"/>
      <c r="DZ2024" s="1"/>
      <c r="EA2024" s="1"/>
      <c r="EB2024" s="1"/>
      <c r="EC2024" s="1"/>
      <c r="ED2024" s="1"/>
      <c r="EE2024" s="1"/>
      <c r="EF2024" s="1"/>
      <c r="EG2024" s="1"/>
      <c r="EH2024" s="1"/>
      <c r="EI2024" s="1"/>
      <c r="EJ2024" s="1"/>
      <c r="EK2024" s="1"/>
      <c r="EL2024" s="1"/>
      <c r="EM2024" s="1"/>
      <c r="EN2024" s="1"/>
      <c r="EO2024" s="1"/>
      <c r="EP2024" s="1"/>
      <c r="EQ2024" s="1"/>
      <c r="ER2024" s="1"/>
      <c r="ES2024" s="1"/>
      <c r="ET2024" s="1"/>
      <c r="EU2024" s="1"/>
      <c r="EV2024" s="1"/>
      <c r="EW2024" s="1"/>
      <c r="EX2024" s="1"/>
      <c r="EY2024" s="1"/>
    </row>
    <row r="2025" spans="1:155" x14ac:dyDescent="0.15">
      <c r="A2025" s="115"/>
      <c r="B2025" s="91"/>
      <c r="C2025" s="92"/>
      <c r="D2025" s="95"/>
      <c r="E2025" s="114"/>
      <c r="F2025" s="94"/>
      <c r="G2025" s="94"/>
      <c r="H2025" s="94"/>
      <c r="I2025" s="94"/>
      <c r="J2025" s="93"/>
      <c r="K2025" s="95"/>
      <c r="L2025" s="96"/>
      <c r="M2025" s="97"/>
      <c r="N2025" s="98"/>
      <c r="O2025" s="98"/>
      <c r="P2025" s="97"/>
      <c r="Q2025" s="94"/>
      <c r="R2025" s="99"/>
      <c r="S2025" s="14"/>
      <c r="T2025" s="100"/>
      <c r="U2025" s="95"/>
      <c r="V2025" s="10"/>
      <c r="W2025" s="10"/>
      <c r="X2025" s="10"/>
      <c r="Y2025" s="27"/>
      <c r="Z2025" s="3"/>
      <c r="AA2025" s="1"/>
      <c r="AB2025" s="10"/>
      <c r="AC2025" s="3"/>
      <c r="AD2025" s="3"/>
      <c r="AE2025" s="3"/>
      <c r="AF2025" s="10"/>
      <c r="AG2025" s="11"/>
      <c r="AH2025" s="10"/>
      <c r="AI2025" s="10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  <c r="EA2025" s="1"/>
      <c r="EB2025" s="1"/>
      <c r="EC2025" s="1"/>
      <c r="ED2025" s="1"/>
      <c r="EE2025" s="1"/>
      <c r="EF2025" s="1"/>
      <c r="EG2025" s="1"/>
      <c r="EH2025" s="1"/>
      <c r="EI2025" s="1"/>
      <c r="EJ2025" s="1"/>
      <c r="EK2025" s="1"/>
      <c r="EL2025" s="1"/>
      <c r="EM2025" s="1"/>
      <c r="EN2025" s="1"/>
      <c r="EO2025" s="1"/>
      <c r="EP2025" s="1"/>
      <c r="EQ2025" s="1"/>
      <c r="ER2025" s="1"/>
      <c r="ES2025" s="1"/>
      <c r="ET2025" s="1"/>
      <c r="EU2025" s="1"/>
      <c r="EV2025" s="1"/>
      <c r="EW2025" s="1"/>
      <c r="EX2025" s="1"/>
      <c r="EY2025" s="1"/>
    </row>
    <row r="2026" spans="1:155" x14ac:dyDescent="0.15">
      <c r="A2026" s="115"/>
      <c r="B2026" s="91"/>
      <c r="C2026" s="92"/>
      <c r="D2026" s="95"/>
      <c r="E2026" s="114"/>
      <c r="F2026" s="94"/>
      <c r="G2026" s="94"/>
      <c r="H2026" s="94"/>
      <c r="I2026" s="94"/>
      <c r="J2026" s="93"/>
      <c r="K2026" s="95"/>
      <c r="L2026" s="96"/>
      <c r="M2026" s="97"/>
      <c r="N2026" s="98"/>
      <c r="O2026" s="98"/>
      <c r="P2026" s="97"/>
      <c r="Q2026" s="94"/>
      <c r="R2026" s="99"/>
      <c r="S2026" s="14"/>
      <c r="T2026" s="100"/>
      <c r="U2026" s="95"/>
      <c r="V2026" s="10"/>
      <c r="W2026" s="10"/>
      <c r="X2026" s="10"/>
      <c r="Y2026" s="27"/>
      <c r="Z2026" s="3"/>
      <c r="AA2026" s="1"/>
      <c r="AB2026" s="10"/>
      <c r="AC2026" s="3"/>
      <c r="AD2026" s="3"/>
      <c r="AE2026" s="3"/>
      <c r="AF2026" s="10"/>
      <c r="AG2026" s="11"/>
      <c r="AH2026" s="10"/>
      <c r="AI2026" s="10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  <c r="EA2026" s="1"/>
      <c r="EB2026" s="1"/>
      <c r="EC2026" s="1"/>
      <c r="ED2026" s="1"/>
      <c r="EE2026" s="1"/>
      <c r="EF2026" s="1"/>
      <c r="EG2026" s="1"/>
      <c r="EH2026" s="1"/>
      <c r="EI2026" s="1"/>
      <c r="EJ2026" s="1"/>
      <c r="EK2026" s="1"/>
      <c r="EL2026" s="1"/>
      <c r="EM2026" s="1"/>
      <c r="EN2026" s="1"/>
      <c r="EO2026" s="1"/>
      <c r="EP2026" s="1"/>
      <c r="EQ2026" s="1"/>
      <c r="ER2026" s="1"/>
      <c r="ES2026" s="1"/>
      <c r="ET2026" s="1"/>
      <c r="EU2026" s="1"/>
      <c r="EV2026" s="1"/>
      <c r="EW2026" s="1"/>
      <c r="EX2026" s="1"/>
      <c r="EY2026" s="1"/>
    </row>
    <row r="2027" spans="1:155" x14ac:dyDescent="0.15">
      <c r="A2027" s="115"/>
      <c r="B2027" s="91"/>
      <c r="C2027" s="92"/>
      <c r="D2027" s="95"/>
      <c r="E2027" s="114"/>
      <c r="F2027" s="94"/>
      <c r="G2027" s="94"/>
      <c r="H2027" s="94"/>
      <c r="I2027" s="94"/>
      <c r="J2027" s="93"/>
      <c r="K2027" s="95"/>
      <c r="L2027" s="96"/>
      <c r="M2027" s="97"/>
      <c r="N2027" s="98"/>
      <c r="O2027" s="98"/>
      <c r="P2027" s="97"/>
      <c r="Q2027" s="94"/>
      <c r="R2027" s="99"/>
      <c r="S2027" s="14"/>
      <c r="T2027" s="100"/>
      <c r="U2027" s="95"/>
      <c r="V2027" s="10"/>
      <c r="W2027" s="10"/>
      <c r="X2027" s="10"/>
      <c r="Y2027" s="27"/>
      <c r="Z2027" s="3"/>
      <c r="AA2027" s="1"/>
      <c r="AB2027" s="10"/>
      <c r="AC2027" s="3"/>
      <c r="AD2027" s="3"/>
      <c r="AE2027" s="3"/>
      <c r="AF2027" s="10"/>
      <c r="AG2027" s="11"/>
      <c r="AH2027" s="10"/>
      <c r="AI2027" s="10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  <c r="EA2027" s="1"/>
      <c r="EB2027" s="1"/>
      <c r="EC2027" s="1"/>
      <c r="ED2027" s="1"/>
      <c r="EE2027" s="1"/>
      <c r="EF2027" s="1"/>
      <c r="EG2027" s="1"/>
      <c r="EH2027" s="1"/>
      <c r="EI2027" s="1"/>
      <c r="EJ2027" s="1"/>
      <c r="EK2027" s="1"/>
      <c r="EL2027" s="1"/>
      <c r="EM2027" s="1"/>
      <c r="EN2027" s="1"/>
      <c r="EO2027" s="1"/>
      <c r="EP2027" s="1"/>
      <c r="EQ2027" s="1"/>
      <c r="ER2027" s="1"/>
      <c r="ES2027" s="1"/>
      <c r="ET2027" s="1"/>
      <c r="EU2027" s="1"/>
      <c r="EV2027" s="1"/>
      <c r="EW2027" s="1"/>
      <c r="EX2027" s="1"/>
      <c r="EY2027" s="1"/>
    </row>
    <row r="2028" spans="1:155" x14ac:dyDescent="0.15">
      <c r="A2028" s="115"/>
      <c r="B2028" s="91"/>
      <c r="C2028" s="92"/>
      <c r="D2028" s="95"/>
      <c r="E2028" s="114"/>
      <c r="F2028" s="94"/>
      <c r="G2028" s="94"/>
      <c r="H2028" s="94"/>
      <c r="I2028" s="94"/>
      <c r="J2028" s="93"/>
      <c r="K2028" s="95"/>
      <c r="L2028" s="96"/>
      <c r="M2028" s="97"/>
      <c r="N2028" s="98"/>
      <c r="O2028" s="98"/>
      <c r="P2028" s="97"/>
      <c r="Q2028" s="94"/>
      <c r="R2028" s="99"/>
      <c r="S2028" s="14"/>
      <c r="T2028" s="100"/>
      <c r="U2028" s="95"/>
      <c r="V2028" s="10"/>
      <c r="W2028" s="10"/>
      <c r="X2028" s="10"/>
      <c r="Y2028" s="27"/>
      <c r="Z2028" s="3"/>
      <c r="AA2028" s="1"/>
      <c r="AB2028" s="10"/>
      <c r="AC2028" s="3"/>
      <c r="AD2028" s="3"/>
      <c r="AE2028" s="3"/>
      <c r="AF2028" s="10"/>
      <c r="AG2028" s="11"/>
      <c r="AH2028" s="10"/>
      <c r="AI2028" s="10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  <c r="EA2028" s="1"/>
      <c r="EB2028" s="1"/>
      <c r="EC2028" s="1"/>
      <c r="ED2028" s="1"/>
      <c r="EE2028" s="1"/>
      <c r="EF2028" s="1"/>
      <c r="EG2028" s="1"/>
      <c r="EH2028" s="1"/>
      <c r="EI2028" s="1"/>
      <c r="EJ2028" s="1"/>
      <c r="EK2028" s="1"/>
      <c r="EL2028" s="1"/>
      <c r="EM2028" s="1"/>
      <c r="EN2028" s="1"/>
      <c r="EO2028" s="1"/>
      <c r="EP2028" s="1"/>
      <c r="EQ2028" s="1"/>
      <c r="ER2028" s="1"/>
      <c r="ES2028" s="1"/>
      <c r="ET2028" s="1"/>
      <c r="EU2028" s="1"/>
      <c r="EV2028" s="1"/>
      <c r="EW2028" s="1"/>
      <c r="EX2028" s="1"/>
      <c r="EY2028" s="1"/>
    </row>
    <row r="2029" spans="1:155" x14ac:dyDescent="0.15">
      <c r="A2029" s="115"/>
      <c r="B2029" s="91"/>
      <c r="C2029" s="92"/>
      <c r="D2029" s="95"/>
      <c r="E2029" s="114"/>
      <c r="F2029" s="94"/>
      <c r="G2029" s="94"/>
      <c r="H2029" s="94"/>
      <c r="I2029" s="94"/>
      <c r="J2029" s="93"/>
      <c r="K2029" s="95"/>
      <c r="L2029" s="96"/>
      <c r="M2029" s="97"/>
      <c r="N2029" s="98"/>
      <c r="O2029" s="98"/>
      <c r="P2029" s="97"/>
      <c r="Q2029" s="94"/>
      <c r="R2029" s="99"/>
      <c r="S2029" s="14"/>
      <c r="T2029" s="100"/>
      <c r="U2029" s="95"/>
      <c r="V2029" s="10"/>
      <c r="W2029" s="10"/>
      <c r="X2029" s="10"/>
      <c r="Y2029" s="27"/>
      <c r="Z2029" s="3"/>
      <c r="AA2029" s="1"/>
      <c r="AB2029" s="10"/>
      <c r="AC2029" s="3"/>
      <c r="AD2029" s="3"/>
      <c r="AE2029" s="3"/>
      <c r="AF2029" s="10"/>
      <c r="AG2029" s="11"/>
      <c r="AH2029" s="10"/>
      <c r="AI2029" s="10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  <c r="EA2029" s="1"/>
      <c r="EB2029" s="1"/>
      <c r="EC2029" s="1"/>
      <c r="ED2029" s="1"/>
      <c r="EE2029" s="1"/>
      <c r="EF2029" s="1"/>
      <c r="EG2029" s="1"/>
      <c r="EH2029" s="1"/>
      <c r="EI2029" s="1"/>
      <c r="EJ2029" s="1"/>
      <c r="EK2029" s="1"/>
      <c r="EL2029" s="1"/>
      <c r="EM2029" s="1"/>
      <c r="EN2029" s="1"/>
      <c r="EO2029" s="1"/>
      <c r="EP2029" s="1"/>
      <c r="EQ2029" s="1"/>
      <c r="ER2029" s="1"/>
      <c r="ES2029" s="1"/>
      <c r="ET2029" s="1"/>
      <c r="EU2029" s="1"/>
      <c r="EV2029" s="1"/>
      <c r="EW2029" s="1"/>
      <c r="EX2029" s="1"/>
      <c r="EY2029" s="1"/>
    </row>
    <row r="2030" spans="1:155" x14ac:dyDescent="0.15">
      <c r="A2030" s="115"/>
      <c r="B2030" s="91"/>
      <c r="C2030" s="92"/>
      <c r="D2030" s="95"/>
      <c r="E2030" s="114"/>
      <c r="F2030" s="94"/>
      <c r="G2030" s="94"/>
      <c r="H2030" s="94"/>
      <c r="I2030" s="94"/>
      <c r="J2030" s="93"/>
      <c r="K2030" s="95"/>
      <c r="L2030" s="96"/>
      <c r="M2030" s="97"/>
      <c r="N2030" s="98"/>
      <c r="O2030" s="98"/>
      <c r="P2030" s="97"/>
      <c r="Q2030" s="94"/>
      <c r="R2030" s="99"/>
      <c r="S2030" s="14"/>
      <c r="T2030" s="100"/>
      <c r="U2030" s="95"/>
      <c r="V2030" s="10"/>
      <c r="W2030" s="10"/>
      <c r="X2030" s="10"/>
      <c r="Y2030" s="27"/>
      <c r="Z2030" s="3"/>
      <c r="AA2030" s="1"/>
      <c r="AB2030" s="10"/>
      <c r="AC2030" s="3"/>
      <c r="AD2030" s="3"/>
      <c r="AE2030" s="3"/>
      <c r="AF2030" s="10"/>
      <c r="AG2030" s="11"/>
      <c r="AH2030" s="10"/>
      <c r="AI2030" s="10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  <c r="EA2030" s="1"/>
      <c r="EB2030" s="1"/>
      <c r="EC2030" s="1"/>
      <c r="ED2030" s="1"/>
      <c r="EE2030" s="1"/>
      <c r="EF2030" s="1"/>
      <c r="EG2030" s="1"/>
      <c r="EH2030" s="1"/>
      <c r="EI2030" s="1"/>
      <c r="EJ2030" s="1"/>
      <c r="EK2030" s="1"/>
      <c r="EL2030" s="1"/>
      <c r="EM2030" s="1"/>
      <c r="EN2030" s="1"/>
      <c r="EO2030" s="1"/>
      <c r="EP2030" s="1"/>
      <c r="EQ2030" s="1"/>
      <c r="ER2030" s="1"/>
      <c r="ES2030" s="1"/>
      <c r="ET2030" s="1"/>
      <c r="EU2030" s="1"/>
      <c r="EV2030" s="1"/>
      <c r="EW2030" s="1"/>
      <c r="EX2030" s="1"/>
      <c r="EY2030" s="1"/>
    </row>
    <row r="2031" spans="1:155" x14ac:dyDescent="0.15">
      <c r="A2031" s="115"/>
      <c r="B2031" s="91"/>
      <c r="C2031" s="92"/>
      <c r="D2031" s="95"/>
      <c r="E2031" s="114"/>
      <c r="F2031" s="94"/>
      <c r="G2031" s="94"/>
      <c r="H2031" s="94"/>
      <c r="I2031" s="94"/>
      <c r="J2031" s="93"/>
      <c r="K2031" s="95"/>
      <c r="L2031" s="96"/>
      <c r="M2031" s="97"/>
      <c r="N2031" s="98"/>
      <c r="O2031" s="98"/>
      <c r="P2031" s="97"/>
      <c r="Q2031" s="94"/>
      <c r="R2031" s="99"/>
      <c r="S2031" s="14"/>
      <c r="T2031" s="100"/>
      <c r="U2031" s="95"/>
      <c r="V2031" s="10"/>
      <c r="W2031" s="10"/>
      <c r="X2031" s="10"/>
      <c r="Y2031" s="27"/>
      <c r="Z2031" s="3"/>
      <c r="AA2031" s="1"/>
      <c r="AB2031" s="10"/>
      <c r="AC2031" s="3"/>
      <c r="AD2031" s="3"/>
      <c r="AE2031" s="3"/>
      <c r="AF2031" s="10"/>
      <c r="AG2031" s="11"/>
      <c r="AH2031" s="10"/>
      <c r="AI2031" s="10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  <c r="EA2031" s="1"/>
      <c r="EB2031" s="1"/>
      <c r="EC2031" s="1"/>
      <c r="ED2031" s="1"/>
      <c r="EE2031" s="1"/>
      <c r="EF2031" s="1"/>
      <c r="EG2031" s="1"/>
      <c r="EH2031" s="1"/>
      <c r="EI2031" s="1"/>
      <c r="EJ2031" s="1"/>
      <c r="EK2031" s="1"/>
      <c r="EL2031" s="1"/>
      <c r="EM2031" s="1"/>
      <c r="EN2031" s="1"/>
      <c r="EO2031" s="1"/>
      <c r="EP2031" s="1"/>
      <c r="EQ2031" s="1"/>
      <c r="ER2031" s="1"/>
      <c r="ES2031" s="1"/>
      <c r="ET2031" s="1"/>
      <c r="EU2031" s="1"/>
      <c r="EV2031" s="1"/>
      <c r="EW2031" s="1"/>
      <c r="EX2031" s="1"/>
      <c r="EY2031" s="1"/>
    </row>
    <row r="2032" spans="1:155" x14ac:dyDescent="0.15">
      <c r="A2032" s="115"/>
      <c r="B2032" s="91"/>
      <c r="C2032" s="92"/>
      <c r="D2032" s="95"/>
      <c r="E2032" s="114"/>
      <c r="F2032" s="94"/>
      <c r="G2032" s="94"/>
      <c r="H2032" s="94"/>
      <c r="I2032" s="94"/>
      <c r="J2032" s="93"/>
      <c r="K2032" s="95"/>
      <c r="L2032" s="96"/>
      <c r="M2032" s="97"/>
      <c r="N2032" s="98"/>
      <c r="O2032" s="98"/>
      <c r="P2032" s="97"/>
      <c r="Q2032" s="94"/>
      <c r="R2032" s="99"/>
      <c r="S2032" s="14"/>
      <c r="T2032" s="100"/>
      <c r="U2032" s="95"/>
      <c r="V2032" s="10"/>
      <c r="W2032" s="10"/>
      <c r="X2032" s="10"/>
      <c r="Y2032" s="27"/>
      <c r="Z2032" s="3"/>
      <c r="AA2032" s="1"/>
      <c r="AB2032" s="10"/>
      <c r="AC2032" s="3"/>
      <c r="AD2032" s="3"/>
      <c r="AE2032" s="3"/>
      <c r="AF2032" s="10"/>
      <c r="AG2032" s="11"/>
      <c r="AH2032" s="10"/>
      <c r="AI2032" s="10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  <c r="EA2032" s="1"/>
      <c r="EB2032" s="1"/>
      <c r="EC2032" s="1"/>
      <c r="ED2032" s="1"/>
      <c r="EE2032" s="1"/>
      <c r="EF2032" s="1"/>
      <c r="EG2032" s="1"/>
      <c r="EH2032" s="1"/>
      <c r="EI2032" s="1"/>
      <c r="EJ2032" s="1"/>
      <c r="EK2032" s="1"/>
      <c r="EL2032" s="1"/>
      <c r="EM2032" s="1"/>
      <c r="EN2032" s="1"/>
      <c r="EO2032" s="1"/>
      <c r="EP2032" s="1"/>
      <c r="EQ2032" s="1"/>
      <c r="ER2032" s="1"/>
      <c r="ES2032" s="1"/>
      <c r="ET2032" s="1"/>
      <c r="EU2032" s="1"/>
      <c r="EV2032" s="1"/>
      <c r="EW2032" s="1"/>
      <c r="EX2032" s="1"/>
      <c r="EY2032" s="1"/>
    </row>
    <row r="2033" spans="1:155" x14ac:dyDescent="0.15">
      <c r="A2033" s="115"/>
      <c r="B2033" s="91"/>
      <c r="C2033" s="92"/>
      <c r="D2033" s="95"/>
      <c r="E2033" s="114"/>
      <c r="F2033" s="94"/>
      <c r="G2033" s="94"/>
      <c r="H2033" s="94"/>
      <c r="I2033" s="94"/>
      <c r="J2033" s="93"/>
      <c r="K2033" s="95"/>
      <c r="L2033" s="96"/>
      <c r="M2033" s="97"/>
      <c r="N2033" s="98"/>
      <c r="O2033" s="98"/>
      <c r="P2033" s="97"/>
      <c r="Q2033" s="94"/>
      <c r="R2033" s="99"/>
      <c r="S2033" s="14"/>
      <c r="T2033" s="100"/>
      <c r="U2033" s="95"/>
      <c r="V2033" s="10"/>
      <c r="W2033" s="10"/>
      <c r="X2033" s="10"/>
      <c r="Y2033" s="27"/>
      <c r="Z2033" s="3"/>
      <c r="AA2033" s="1"/>
      <c r="AB2033" s="10"/>
      <c r="AC2033" s="3"/>
      <c r="AD2033" s="3"/>
      <c r="AE2033" s="3"/>
      <c r="AF2033" s="10"/>
      <c r="AG2033" s="11"/>
      <c r="AH2033" s="10"/>
      <c r="AI2033" s="10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  <c r="EA2033" s="1"/>
      <c r="EB2033" s="1"/>
      <c r="EC2033" s="1"/>
      <c r="ED2033" s="1"/>
      <c r="EE2033" s="1"/>
      <c r="EF2033" s="1"/>
      <c r="EG2033" s="1"/>
      <c r="EH2033" s="1"/>
      <c r="EI2033" s="1"/>
      <c r="EJ2033" s="1"/>
      <c r="EK2033" s="1"/>
      <c r="EL2033" s="1"/>
      <c r="EM2033" s="1"/>
      <c r="EN2033" s="1"/>
      <c r="EO2033" s="1"/>
      <c r="EP2033" s="1"/>
      <c r="EQ2033" s="1"/>
      <c r="ER2033" s="1"/>
      <c r="ES2033" s="1"/>
      <c r="ET2033" s="1"/>
      <c r="EU2033" s="1"/>
      <c r="EV2033" s="1"/>
      <c r="EW2033" s="1"/>
      <c r="EX2033" s="1"/>
      <c r="EY2033" s="1"/>
    </row>
    <row r="2034" spans="1:155" x14ac:dyDescent="0.15">
      <c r="A2034" s="115"/>
      <c r="B2034" s="91"/>
      <c r="C2034" s="92"/>
      <c r="D2034" s="95"/>
      <c r="E2034" s="114"/>
      <c r="F2034" s="94"/>
      <c r="G2034" s="94"/>
      <c r="H2034" s="94"/>
      <c r="I2034" s="94"/>
      <c r="J2034" s="93"/>
      <c r="K2034" s="95"/>
      <c r="L2034" s="96"/>
      <c r="M2034" s="97"/>
      <c r="N2034" s="98"/>
      <c r="O2034" s="98"/>
      <c r="P2034" s="97"/>
      <c r="Q2034" s="94"/>
      <c r="R2034" s="99"/>
      <c r="S2034" s="14"/>
      <c r="T2034" s="100"/>
      <c r="U2034" s="95"/>
      <c r="V2034" s="10"/>
      <c r="W2034" s="10"/>
      <c r="X2034" s="10"/>
      <c r="Y2034" s="27"/>
      <c r="Z2034" s="3"/>
      <c r="AA2034" s="1"/>
      <c r="AB2034" s="10"/>
      <c r="AC2034" s="3"/>
      <c r="AD2034" s="3"/>
      <c r="AE2034" s="3"/>
      <c r="AF2034" s="10"/>
      <c r="AG2034" s="11"/>
      <c r="AH2034" s="10"/>
      <c r="AI2034" s="10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  <c r="EA2034" s="1"/>
      <c r="EB2034" s="1"/>
      <c r="EC2034" s="1"/>
      <c r="ED2034" s="1"/>
      <c r="EE2034" s="1"/>
      <c r="EF2034" s="1"/>
      <c r="EG2034" s="1"/>
      <c r="EH2034" s="1"/>
      <c r="EI2034" s="1"/>
      <c r="EJ2034" s="1"/>
      <c r="EK2034" s="1"/>
      <c r="EL2034" s="1"/>
      <c r="EM2034" s="1"/>
      <c r="EN2034" s="1"/>
      <c r="EO2034" s="1"/>
      <c r="EP2034" s="1"/>
      <c r="EQ2034" s="1"/>
      <c r="ER2034" s="1"/>
      <c r="ES2034" s="1"/>
      <c r="ET2034" s="1"/>
      <c r="EU2034" s="1"/>
      <c r="EV2034" s="1"/>
      <c r="EW2034" s="1"/>
      <c r="EX2034" s="1"/>
      <c r="EY2034" s="1"/>
    </row>
    <row r="2035" spans="1:155" x14ac:dyDescent="0.15">
      <c r="A2035" s="115"/>
      <c r="B2035" s="91"/>
      <c r="C2035" s="92"/>
      <c r="D2035" s="95"/>
      <c r="E2035" s="114"/>
      <c r="F2035" s="94"/>
      <c r="G2035" s="94"/>
      <c r="H2035" s="94"/>
      <c r="I2035" s="94"/>
      <c r="J2035" s="93"/>
      <c r="K2035" s="95"/>
      <c r="L2035" s="96"/>
      <c r="M2035" s="97"/>
      <c r="N2035" s="98"/>
      <c r="O2035" s="98"/>
      <c r="P2035" s="97"/>
      <c r="Q2035" s="94"/>
      <c r="R2035" s="99"/>
      <c r="S2035" s="14"/>
      <c r="T2035" s="100"/>
      <c r="U2035" s="95"/>
      <c r="V2035" s="10"/>
      <c r="W2035" s="10"/>
      <c r="X2035" s="10"/>
      <c r="Y2035" s="27"/>
      <c r="Z2035" s="3"/>
      <c r="AA2035" s="1"/>
      <c r="AB2035" s="10"/>
      <c r="AC2035" s="3"/>
      <c r="AD2035" s="3"/>
      <c r="AE2035" s="3"/>
      <c r="AF2035" s="10"/>
      <c r="AG2035" s="11"/>
      <c r="AH2035" s="10"/>
      <c r="AI2035" s="10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  <c r="EA2035" s="1"/>
      <c r="EB2035" s="1"/>
      <c r="EC2035" s="1"/>
      <c r="ED2035" s="1"/>
      <c r="EE2035" s="1"/>
      <c r="EF2035" s="1"/>
      <c r="EG2035" s="1"/>
      <c r="EH2035" s="1"/>
      <c r="EI2035" s="1"/>
      <c r="EJ2035" s="1"/>
      <c r="EK2035" s="1"/>
      <c r="EL2035" s="1"/>
      <c r="EM2035" s="1"/>
      <c r="EN2035" s="1"/>
      <c r="EO2035" s="1"/>
      <c r="EP2035" s="1"/>
      <c r="EQ2035" s="1"/>
      <c r="ER2035" s="1"/>
      <c r="ES2035" s="1"/>
      <c r="ET2035" s="1"/>
      <c r="EU2035" s="1"/>
      <c r="EV2035" s="1"/>
      <c r="EW2035" s="1"/>
      <c r="EX2035" s="1"/>
      <c r="EY2035" s="1"/>
    </row>
    <row r="2036" spans="1:155" x14ac:dyDescent="0.15">
      <c r="A2036" s="115"/>
      <c r="B2036" s="91"/>
      <c r="C2036" s="92"/>
      <c r="D2036" s="95"/>
      <c r="E2036" s="114"/>
      <c r="F2036" s="94"/>
      <c r="G2036" s="94"/>
      <c r="H2036" s="94"/>
      <c r="I2036" s="94"/>
      <c r="J2036" s="93"/>
      <c r="K2036" s="95"/>
      <c r="L2036" s="96"/>
      <c r="M2036" s="97"/>
      <c r="N2036" s="98"/>
      <c r="O2036" s="98"/>
      <c r="P2036" s="97"/>
      <c r="Q2036" s="94"/>
      <c r="R2036" s="99"/>
      <c r="S2036" s="14"/>
      <c r="T2036" s="100"/>
      <c r="U2036" s="95"/>
      <c r="V2036" s="10"/>
      <c r="W2036" s="10"/>
      <c r="X2036" s="10"/>
      <c r="Y2036" s="27"/>
      <c r="Z2036" s="3"/>
      <c r="AA2036" s="1"/>
      <c r="AB2036" s="10"/>
      <c r="AC2036" s="3"/>
      <c r="AD2036" s="3"/>
      <c r="AE2036" s="3"/>
      <c r="AF2036" s="10"/>
      <c r="AG2036" s="11"/>
      <c r="AH2036" s="10"/>
      <c r="AI2036" s="10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  <c r="EA2036" s="1"/>
      <c r="EB2036" s="1"/>
      <c r="EC2036" s="1"/>
      <c r="ED2036" s="1"/>
      <c r="EE2036" s="1"/>
      <c r="EF2036" s="1"/>
      <c r="EG2036" s="1"/>
      <c r="EH2036" s="1"/>
      <c r="EI2036" s="1"/>
      <c r="EJ2036" s="1"/>
      <c r="EK2036" s="1"/>
      <c r="EL2036" s="1"/>
      <c r="EM2036" s="1"/>
      <c r="EN2036" s="1"/>
      <c r="EO2036" s="1"/>
      <c r="EP2036" s="1"/>
      <c r="EQ2036" s="1"/>
      <c r="ER2036" s="1"/>
      <c r="ES2036" s="1"/>
      <c r="ET2036" s="1"/>
      <c r="EU2036" s="1"/>
      <c r="EV2036" s="1"/>
      <c r="EW2036" s="1"/>
      <c r="EX2036" s="1"/>
      <c r="EY2036" s="1"/>
    </row>
    <row r="2037" spans="1:155" x14ac:dyDescent="0.15">
      <c r="A2037" s="115"/>
      <c r="B2037" s="91"/>
      <c r="C2037" s="92"/>
      <c r="D2037" s="95"/>
      <c r="E2037" s="114"/>
      <c r="F2037" s="94"/>
      <c r="G2037" s="94"/>
      <c r="H2037" s="94"/>
      <c r="I2037" s="94"/>
      <c r="J2037" s="93"/>
      <c r="K2037" s="95"/>
      <c r="L2037" s="96"/>
      <c r="M2037" s="97"/>
      <c r="N2037" s="98"/>
      <c r="O2037" s="98"/>
      <c r="P2037" s="97"/>
      <c r="Q2037" s="94"/>
      <c r="R2037" s="99"/>
      <c r="S2037" s="14"/>
      <c r="T2037" s="100"/>
      <c r="U2037" s="95"/>
      <c r="V2037" s="10"/>
      <c r="W2037" s="10"/>
      <c r="X2037" s="10"/>
      <c r="Y2037" s="27"/>
      <c r="Z2037" s="3"/>
      <c r="AA2037" s="1"/>
      <c r="AB2037" s="10"/>
      <c r="AC2037" s="3"/>
      <c r="AD2037" s="3"/>
      <c r="AE2037" s="3"/>
      <c r="AF2037" s="10"/>
      <c r="AG2037" s="11"/>
      <c r="AH2037" s="10"/>
      <c r="AI2037" s="10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  <c r="EA2037" s="1"/>
      <c r="EB2037" s="1"/>
      <c r="EC2037" s="1"/>
      <c r="ED2037" s="1"/>
      <c r="EE2037" s="1"/>
      <c r="EF2037" s="1"/>
      <c r="EG2037" s="1"/>
      <c r="EH2037" s="1"/>
      <c r="EI2037" s="1"/>
      <c r="EJ2037" s="1"/>
      <c r="EK2037" s="1"/>
      <c r="EL2037" s="1"/>
      <c r="EM2037" s="1"/>
      <c r="EN2037" s="1"/>
      <c r="EO2037" s="1"/>
      <c r="EP2037" s="1"/>
      <c r="EQ2037" s="1"/>
      <c r="ER2037" s="1"/>
      <c r="ES2037" s="1"/>
      <c r="ET2037" s="1"/>
      <c r="EU2037" s="1"/>
      <c r="EV2037" s="1"/>
      <c r="EW2037" s="1"/>
      <c r="EX2037" s="1"/>
      <c r="EY2037" s="1"/>
    </row>
    <row r="2038" spans="1:155" x14ac:dyDescent="0.15">
      <c r="A2038" s="115"/>
      <c r="B2038" s="91"/>
      <c r="C2038" s="92"/>
      <c r="D2038" s="95"/>
      <c r="E2038" s="114"/>
      <c r="F2038" s="94"/>
      <c r="G2038" s="94"/>
      <c r="H2038" s="94"/>
      <c r="I2038" s="94"/>
      <c r="J2038" s="93"/>
      <c r="K2038" s="95"/>
      <c r="L2038" s="96"/>
      <c r="M2038" s="97"/>
      <c r="N2038" s="98"/>
      <c r="O2038" s="98"/>
      <c r="P2038" s="97"/>
      <c r="Q2038" s="94"/>
      <c r="R2038" s="99"/>
      <c r="S2038" s="14"/>
      <c r="T2038" s="100"/>
      <c r="U2038" s="95"/>
      <c r="V2038" s="10"/>
      <c r="W2038" s="10"/>
      <c r="X2038" s="10"/>
      <c r="Y2038" s="27"/>
      <c r="Z2038" s="3"/>
      <c r="AA2038" s="1"/>
      <c r="AB2038" s="10"/>
      <c r="AC2038" s="3"/>
      <c r="AD2038" s="3"/>
      <c r="AE2038" s="3"/>
      <c r="AF2038" s="10"/>
      <c r="AG2038" s="11"/>
      <c r="AH2038" s="10"/>
      <c r="AI2038" s="10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  <c r="EA2038" s="1"/>
      <c r="EB2038" s="1"/>
      <c r="EC2038" s="1"/>
      <c r="ED2038" s="1"/>
      <c r="EE2038" s="1"/>
      <c r="EF2038" s="1"/>
      <c r="EG2038" s="1"/>
      <c r="EH2038" s="1"/>
      <c r="EI2038" s="1"/>
      <c r="EJ2038" s="1"/>
      <c r="EK2038" s="1"/>
      <c r="EL2038" s="1"/>
      <c r="EM2038" s="1"/>
      <c r="EN2038" s="1"/>
      <c r="EO2038" s="1"/>
      <c r="EP2038" s="1"/>
      <c r="EQ2038" s="1"/>
      <c r="ER2038" s="1"/>
      <c r="ES2038" s="1"/>
      <c r="ET2038" s="1"/>
      <c r="EU2038" s="1"/>
      <c r="EV2038" s="1"/>
      <c r="EW2038" s="1"/>
      <c r="EX2038" s="1"/>
      <c r="EY2038" s="1"/>
    </row>
    <row r="2039" spans="1:155" x14ac:dyDescent="0.15">
      <c r="A2039" s="115"/>
      <c r="B2039" s="91"/>
      <c r="C2039" s="92"/>
      <c r="D2039" s="95"/>
      <c r="E2039" s="114"/>
      <c r="F2039" s="94"/>
      <c r="G2039" s="94"/>
      <c r="H2039" s="94"/>
      <c r="I2039" s="94"/>
      <c r="J2039" s="93"/>
      <c r="K2039" s="95"/>
      <c r="L2039" s="96"/>
      <c r="M2039" s="97"/>
      <c r="N2039" s="98"/>
      <c r="O2039" s="98"/>
      <c r="P2039" s="97"/>
      <c r="Q2039" s="94"/>
      <c r="R2039" s="99"/>
      <c r="S2039" s="14"/>
      <c r="T2039" s="100"/>
      <c r="U2039" s="95"/>
      <c r="V2039" s="10"/>
      <c r="W2039" s="10"/>
      <c r="X2039" s="10"/>
      <c r="Y2039" s="27"/>
      <c r="Z2039" s="3"/>
      <c r="AA2039" s="1"/>
      <c r="AB2039" s="10"/>
      <c r="AC2039" s="3"/>
      <c r="AD2039" s="3"/>
      <c r="AE2039" s="3"/>
      <c r="AF2039" s="10"/>
      <c r="AG2039" s="11"/>
      <c r="AH2039" s="10"/>
      <c r="AI2039" s="10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  <c r="EA2039" s="1"/>
      <c r="EB2039" s="1"/>
      <c r="EC2039" s="1"/>
      <c r="ED2039" s="1"/>
      <c r="EE2039" s="1"/>
      <c r="EF2039" s="1"/>
      <c r="EG2039" s="1"/>
      <c r="EH2039" s="1"/>
      <c r="EI2039" s="1"/>
      <c r="EJ2039" s="1"/>
      <c r="EK2039" s="1"/>
      <c r="EL2039" s="1"/>
      <c r="EM2039" s="1"/>
      <c r="EN2039" s="1"/>
      <c r="EO2039" s="1"/>
      <c r="EP2039" s="1"/>
      <c r="EQ2039" s="1"/>
      <c r="ER2039" s="1"/>
      <c r="ES2039" s="1"/>
      <c r="ET2039" s="1"/>
      <c r="EU2039" s="1"/>
      <c r="EV2039" s="1"/>
      <c r="EW2039" s="1"/>
      <c r="EX2039" s="1"/>
      <c r="EY2039" s="1"/>
    </row>
    <row r="2040" spans="1:155" x14ac:dyDescent="0.15">
      <c r="A2040" s="115"/>
      <c r="B2040" s="91"/>
      <c r="C2040" s="92"/>
      <c r="D2040" s="95"/>
      <c r="E2040" s="114"/>
      <c r="F2040" s="94"/>
      <c r="G2040" s="94"/>
      <c r="H2040" s="94"/>
      <c r="I2040" s="94"/>
      <c r="J2040" s="93"/>
      <c r="K2040" s="95"/>
      <c r="L2040" s="96"/>
      <c r="M2040" s="97"/>
      <c r="N2040" s="98"/>
      <c r="O2040" s="98"/>
      <c r="P2040" s="97"/>
      <c r="Q2040" s="94"/>
      <c r="R2040" s="99"/>
      <c r="S2040" s="14"/>
      <c r="T2040" s="100"/>
      <c r="U2040" s="95"/>
      <c r="V2040" s="10"/>
      <c r="W2040" s="10"/>
      <c r="X2040" s="10"/>
      <c r="Y2040" s="27"/>
      <c r="Z2040" s="3"/>
      <c r="AA2040" s="1"/>
      <c r="AB2040" s="10"/>
      <c r="AC2040" s="3"/>
      <c r="AD2040" s="3"/>
      <c r="AE2040" s="3"/>
      <c r="AF2040" s="10"/>
      <c r="AG2040" s="11"/>
      <c r="AH2040" s="10"/>
      <c r="AI2040" s="10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  <c r="EA2040" s="1"/>
      <c r="EB2040" s="1"/>
      <c r="EC2040" s="1"/>
      <c r="ED2040" s="1"/>
      <c r="EE2040" s="1"/>
      <c r="EF2040" s="1"/>
      <c r="EG2040" s="1"/>
      <c r="EH2040" s="1"/>
      <c r="EI2040" s="1"/>
      <c r="EJ2040" s="1"/>
      <c r="EK2040" s="1"/>
      <c r="EL2040" s="1"/>
      <c r="EM2040" s="1"/>
      <c r="EN2040" s="1"/>
      <c r="EO2040" s="1"/>
      <c r="EP2040" s="1"/>
      <c r="EQ2040" s="1"/>
      <c r="ER2040" s="1"/>
      <c r="ES2040" s="1"/>
      <c r="ET2040" s="1"/>
      <c r="EU2040" s="1"/>
      <c r="EV2040" s="1"/>
      <c r="EW2040" s="1"/>
      <c r="EX2040" s="1"/>
      <c r="EY2040" s="1"/>
    </row>
    <row r="2041" spans="1:155" x14ac:dyDescent="0.15">
      <c r="A2041" s="115"/>
      <c r="B2041" s="91"/>
      <c r="C2041" s="92"/>
      <c r="D2041" s="95"/>
      <c r="E2041" s="114"/>
      <c r="F2041" s="94"/>
      <c r="G2041" s="94"/>
      <c r="H2041" s="94"/>
      <c r="I2041" s="94"/>
      <c r="J2041" s="93"/>
      <c r="K2041" s="95"/>
      <c r="L2041" s="96"/>
      <c r="M2041" s="97"/>
      <c r="N2041" s="98"/>
      <c r="O2041" s="98"/>
      <c r="P2041" s="97"/>
      <c r="Q2041" s="94"/>
      <c r="R2041" s="99"/>
      <c r="S2041" s="14"/>
      <c r="T2041" s="100"/>
      <c r="U2041" s="95"/>
      <c r="V2041" s="10"/>
      <c r="W2041" s="10"/>
      <c r="X2041" s="10"/>
      <c r="Y2041" s="27"/>
      <c r="Z2041" s="3"/>
      <c r="AA2041" s="1"/>
      <c r="AB2041" s="10"/>
      <c r="AC2041" s="3"/>
      <c r="AD2041" s="3"/>
      <c r="AE2041" s="3"/>
      <c r="AF2041" s="10"/>
      <c r="AG2041" s="11"/>
      <c r="AH2041" s="10"/>
      <c r="AI2041" s="10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  <c r="EA2041" s="1"/>
      <c r="EB2041" s="1"/>
      <c r="EC2041" s="1"/>
      <c r="ED2041" s="1"/>
      <c r="EE2041" s="1"/>
      <c r="EF2041" s="1"/>
      <c r="EG2041" s="1"/>
      <c r="EH2041" s="1"/>
      <c r="EI2041" s="1"/>
      <c r="EJ2041" s="1"/>
      <c r="EK2041" s="1"/>
      <c r="EL2041" s="1"/>
      <c r="EM2041" s="1"/>
      <c r="EN2041" s="1"/>
      <c r="EO2041" s="1"/>
      <c r="EP2041" s="1"/>
      <c r="EQ2041" s="1"/>
      <c r="ER2041" s="1"/>
      <c r="ES2041" s="1"/>
      <c r="ET2041" s="1"/>
      <c r="EU2041" s="1"/>
      <c r="EV2041" s="1"/>
      <c r="EW2041" s="1"/>
      <c r="EX2041" s="1"/>
      <c r="EY2041" s="1"/>
    </row>
    <row r="2042" spans="1:155" x14ac:dyDescent="0.15">
      <c r="A2042" s="115"/>
      <c r="B2042" s="91"/>
      <c r="C2042" s="92"/>
      <c r="D2042" s="95"/>
      <c r="E2042" s="114"/>
      <c r="F2042" s="94"/>
      <c r="G2042" s="94"/>
      <c r="H2042" s="94"/>
      <c r="I2042" s="94"/>
      <c r="J2042" s="93"/>
      <c r="K2042" s="95"/>
      <c r="L2042" s="96"/>
      <c r="M2042" s="97"/>
      <c r="N2042" s="98"/>
      <c r="O2042" s="98"/>
      <c r="P2042" s="97"/>
      <c r="Q2042" s="94"/>
      <c r="R2042" s="99"/>
      <c r="S2042" s="14"/>
      <c r="T2042" s="100"/>
      <c r="U2042" s="95"/>
      <c r="V2042" s="10"/>
      <c r="W2042" s="10"/>
      <c r="X2042" s="10"/>
      <c r="Y2042" s="27"/>
      <c r="Z2042" s="3"/>
      <c r="AA2042" s="1"/>
      <c r="AB2042" s="10"/>
      <c r="AC2042" s="3"/>
      <c r="AD2042" s="3"/>
      <c r="AE2042" s="3"/>
      <c r="AF2042" s="10"/>
      <c r="AG2042" s="11"/>
      <c r="AH2042" s="10"/>
      <c r="AI2042" s="10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  <c r="EA2042" s="1"/>
      <c r="EB2042" s="1"/>
      <c r="EC2042" s="1"/>
      <c r="ED2042" s="1"/>
      <c r="EE2042" s="1"/>
      <c r="EF2042" s="1"/>
      <c r="EG2042" s="1"/>
      <c r="EH2042" s="1"/>
      <c r="EI2042" s="1"/>
      <c r="EJ2042" s="1"/>
      <c r="EK2042" s="1"/>
      <c r="EL2042" s="1"/>
      <c r="EM2042" s="1"/>
      <c r="EN2042" s="1"/>
      <c r="EO2042" s="1"/>
      <c r="EP2042" s="1"/>
      <c r="EQ2042" s="1"/>
      <c r="ER2042" s="1"/>
      <c r="ES2042" s="1"/>
      <c r="ET2042" s="1"/>
      <c r="EU2042" s="1"/>
      <c r="EV2042" s="1"/>
      <c r="EW2042" s="1"/>
      <c r="EX2042" s="1"/>
      <c r="EY2042" s="1"/>
    </row>
    <row r="2043" spans="1:155" x14ac:dyDescent="0.15">
      <c r="A2043" s="115"/>
      <c r="B2043" s="91"/>
      <c r="C2043" s="92"/>
      <c r="D2043" s="95"/>
      <c r="E2043" s="114"/>
      <c r="F2043" s="94"/>
      <c r="G2043" s="94"/>
      <c r="H2043" s="94"/>
      <c r="I2043" s="94"/>
      <c r="J2043" s="93"/>
      <c r="K2043" s="95"/>
      <c r="L2043" s="96"/>
      <c r="M2043" s="97"/>
      <c r="N2043" s="98"/>
      <c r="O2043" s="98"/>
      <c r="P2043" s="97"/>
      <c r="Q2043" s="94"/>
      <c r="R2043" s="99"/>
      <c r="S2043" s="14"/>
      <c r="T2043" s="100"/>
      <c r="U2043" s="95"/>
      <c r="V2043" s="10"/>
      <c r="W2043" s="10"/>
      <c r="X2043" s="10"/>
      <c r="Y2043" s="27"/>
      <c r="Z2043" s="3"/>
      <c r="AA2043" s="1"/>
      <c r="AB2043" s="10"/>
      <c r="AC2043" s="3"/>
      <c r="AD2043" s="3"/>
      <c r="AE2043" s="3"/>
      <c r="AF2043" s="10"/>
      <c r="AG2043" s="11"/>
      <c r="AH2043" s="10"/>
      <c r="AI2043" s="10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  <c r="EA2043" s="1"/>
      <c r="EB2043" s="1"/>
      <c r="EC2043" s="1"/>
      <c r="ED2043" s="1"/>
      <c r="EE2043" s="1"/>
      <c r="EF2043" s="1"/>
      <c r="EG2043" s="1"/>
      <c r="EH2043" s="1"/>
      <c r="EI2043" s="1"/>
      <c r="EJ2043" s="1"/>
      <c r="EK2043" s="1"/>
      <c r="EL2043" s="1"/>
      <c r="EM2043" s="1"/>
      <c r="EN2043" s="1"/>
      <c r="EO2043" s="1"/>
      <c r="EP2043" s="1"/>
      <c r="EQ2043" s="1"/>
      <c r="ER2043" s="1"/>
      <c r="ES2043" s="1"/>
      <c r="ET2043" s="1"/>
      <c r="EU2043" s="1"/>
      <c r="EV2043" s="1"/>
      <c r="EW2043" s="1"/>
      <c r="EX2043" s="1"/>
      <c r="EY2043" s="1"/>
    </row>
    <row r="2044" spans="1:155" x14ac:dyDescent="0.15">
      <c r="A2044" s="115"/>
      <c r="B2044" s="91"/>
      <c r="C2044" s="92"/>
      <c r="D2044" s="95"/>
      <c r="E2044" s="114"/>
      <c r="F2044" s="94"/>
      <c r="G2044" s="94"/>
      <c r="H2044" s="94"/>
      <c r="I2044" s="94"/>
      <c r="J2044" s="93"/>
      <c r="K2044" s="95"/>
      <c r="L2044" s="96"/>
      <c r="M2044" s="97"/>
      <c r="N2044" s="98"/>
      <c r="O2044" s="98"/>
      <c r="P2044" s="97"/>
      <c r="Q2044" s="94"/>
      <c r="R2044" s="99"/>
      <c r="S2044" s="14"/>
      <c r="T2044" s="100"/>
      <c r="U2044" s="95"/>
      <c r="V2044" s="10"/>
      <c r="W2044" s="10"/>
      <c r="X2044" s="10"/>
      <c r="Y2044" s="27"/>
      <c r="Z2044" s="3"/>
      <c r="AA2044" s="1"/>
      <c r="AB2044" s="10"/>
      <c r="AC2044" s="3"/>
      <c r="AD2044" s="3"/>
      <c r="AE2044" s="3"/>
      <c r="AF2044" s="10"/>
      <c r="AG2044" s="11"/>
      <c r="AH2044" s="10"/>
      <c r="AI2044" s="10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  <c r="EA2044" s="1"/>
      <c r="EB2044" s="1"/>
      <c r="EC2044" s="1"/>
      <c r="ED2044" s="1"/>
      <c r="EE2044" s="1"/>
      <c r="EF2044" s="1"/>
      <c r="EG2044" s="1"/>
      <c r="EH2044" s="1"/>
      <c r="EI2044" s="1"/>
      <c r="EJ2044" s="1"/>
      <c r="EK2044" s="1"/>
      <c r="EL2044" s="1"/>
      <c r="EM2044" s="1"/>
      <c r="EN2044" s="1"/>
      <c r="EO2044" s="1"/>
      <c r="EP2044" s="1"/>
      <c r="EQ2044" s="1"/>
      <c r="ER2044" s="1"/>
      <c r="ES2044" s="1"/>
      <c r="ET2044" s="1"/>
      <c r="EU2044" s="1"/>
      <c r="EV2044" s="1"/>
      <c r="EW2044" s="1"/>
      <c r="EX2044" s="1"/>
      <c r="EY2044" s="1"/>
    </row>
    <row r="2045" spans="1:155" x14ac:dyDescent="0.15">
      <c r="A2045" s="115"/>
      <c r="B2045" s="91"/>
      <c r="C2045" s="92"/>
      <c r="D2045" s="95"/>
      <c r="E2045" s="114"/>
      <c r="F2045" s="94"/>
      <c r="G2045" s="94"/>
      <c r="H2045" s="94"/>
      <c r="I2045" s="94"/>
      <c r="J2045" s="93"/>
      <c r="K2045" s="95"/>
      <c r="L2045" s="96"/>
      <c r="M2045" s="97"/>
      <c r="N2045" s="98"/>
      <c r="O2045" s="98"/>
      <c r="P2045" s="97"/>
      <c r="Q2045" s="94"/>
      <c r="R2045" s="99"/>
      <c r="S2045" s="14"/>
      <c r="T2045" s="100"/>
      <c r="U2045" s="95"/>
      <c r="V2045" s="10"/>
      <c r="W2045" s="10"/>
      <c r="X2045" s="10"/>
      <c r="Y2045" s="27"/>
      <c r="Z2045" s="3"/>
      <c r="AA2045" s="1"/>
      <c r="AB2045" s="10"/>
      <c r="AC2045" s="3"/>
      <c r="AD2045" s="3"/>
      <c r="AE2045" s="3"/>
      <c r="AF2045" s="10"/>
      <c r="AG2045" s="11"/>
      <c r="AH2045" s="10"/>
      <c r="AI2045" s="10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  <c r="EA2045" s="1"/>
      <c r="EB2045" s="1"/>
      <c r="EC2045" s="1"/>
      <c r="ED2045" s="1"/>
      <c r="EE2045" s="1"/>
      <c r="EF2045" s="1"/>
      <c r="EG2045" s="1"/>
      <c r="EH2045" s="1"/>
      <c r="EI2045" s="1"/>
      <c r="EJ2045" s="1"/>
      <c r="EK2045" s="1"/>
      <c r="EL2045" s="1"/>
      <c r="EM2045" s="1"/>
      <c r="EN2045" s="1"/>
      <c r="EO2045" s="1"/>
      <c r="EP2045" s="1"/>
      <c r="EQ2045" s="1"/>
      <c r="ER2045" s="1"/>
      <c r="ES2045" s="1"/>
      <c r="ET2045" s="1"/>
      <c r="EU2045" s="1"/>
      <c r="EV2045" s="1"/>
      <c r="EW2045" s="1"/>
      <c r="EX2045" s="1"/>
      <c r="EY2045" s="1"/>
    </row>
    <row r="2046" spans="1:155" x14ac:dyDescent="0.15">
      <c r="A2046" s="115"/>
      <c r="B2046" s="91"/>
      <c r="C2046" s="92"/>
      <c r="D2046" s="95"/>
      <c r="E2046" s="114"/>
      <c r="F2046" s="94"/>
      <c r="G2046" s="94"/>
      <c r="H2046" s="94"/>
      <c r="I2046" s="94"/>
      <c r="J2046" s="93"/>
      <c r="K2046" s="95"/>
      <c r="L2046" s="96"/>
      <c r="M2046" s="97"/>
      <c r="N2046" s="98"/>
      <c r="O2046" s="98"/>
      <c r="P2046" s="97"/>
      <c r="Q2046" s="94"/>
      <c r="R2046" s="99"/>
      <c r="S2046" s="14"/>
      <c r="T2046" s="100"/>
      <c r="U2046" s="95"/>
      <c r="V2046" s="10"/>
      <c r="W2046" s="10"/>
      <c r="X2046" s="10"/>
      <c r="Y2046" s="27"/>
      <c r="Z2046" s="3"/>
      <c r="AA2046" s="1"/>
      <c r="AB2046" s="10"/>
      <c r="AC2046" s="3"/>
      <c r="AD2046" s="3"/>
      <c r="AE2046" s="3"/>
      <c r="AF2046" s="10"/>
      <c r="AG2046" s="11"/>
      <c r="AH2046" s="10"/>
      <c r="AI2046" s="10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  <c r="EA2046" s="1"/>
      <c r="EB2046" s="1"/>
      <c r="EC2046" s="1"/>
      <c r="ED2046" s="1"/>
      <c r="EE2046" s="1"/>
      <c r="EF2046" s="1"/>
      <c r="EG2046" s="1"/>
      <c r="EH2046" s="1"/>
      <c r="EI2046" s="1"/>
      <c r="EJ2046" s="1"/>
      <c r="EK2046" s="1"/>
      <c r="EL2046" s="1"/>
      <c r="EM2046" s="1"/>
      <c r="EN2046" s="1"/>
      <c r="EO2046" s="1"/>
      <c r="EP2046" s="1"/>
      <c r="EQ2046" s="1"/>
      <c r="ER2046" s="1"/>
      <c r="ES2046" s="1"/>
      <c r="ET2046" s="1"/>
      <c r="EU2046" s="1"/>
      <c r="EV2046" s="1"/>
      <c r="EW2046" s="1"/>
      <c r="EX2046" s="1"/>
      <c r="EY2046" s="1"/>
    </row>
    <row r="2047" spans="1:155" x14ac:dyDescent="0.15">
      <c r="A2047" s="115"/>
      <c r="B2047" s="91"/>
      <c r="C2047" s="92"/>
      <c r="D2047" s="95"/>
      <c r="E2047" s="114"/>
      <c r="F2047" s="94"/>
      <c r="G2047" s="94"/>
      <c r="H2047" s="94"/>
      <c r="I2047" s="94"/>
      <c r="J2047" s="93"/>
      <c r="K2047" s="95"/>
      <c r="L2047" s="96"/>
      <c r="M2047" s="97"/>
      <c r="N2047" s="98"/>
      <c r="O2047" s="98"/>
      <c r="P2047" s="97"/>
      <c r="Q2047" s="94"/>
      <c r="R2047" s="99"/>
      <c r="S2047" s="14"/>
      <c r="T2047" s="100"/>
      <c r="U2047" s="95"/>
      <c r="V2047" s="10"/>
      <c r="W2047" s="10"/>
      <c r="X2047" s="10"/>
      <c r="Y2047" s="27"/>
      <c r="Z2047" s="3"/>
      <c r="AA2047" s="1"/>
      <c r="AB2047" s="10"/>
      <c r="AC2047" s="3"/>
      <c r="AD2047" s="3"/>
      <c r="AE2047" s="3"/>
      <c r="AF2047" s="10"/>
      <c r="AG2047" s="11"/>
      <c r="AH2047" s="10"/>
      <c r="AI2047" s="10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  <c r="EA2047" s="1"/>
      <c r="EB2047" s="1"/>
      <c r="EC2047" s="1"/>
      <c r="ED2047" s="1"/>
      <c r="EE2047" s="1"/>
      <c r="EF2047" s="1"/>
      <c r="EG2047" s="1"/>
      <c r="EH2047" s="1"/>
      <c r="EI2047" s="1"/>
      <c r="EJ2047" s="1"/>
      <c r="EK2047" s="1"/>
      <c r="EL2047" s="1"/>
      <c r="EM2047" s="1"/>
      <c r="EN2047" s="1"/>
      <c r="EO2047" s="1"/>
      <c r="EP2047" s="1"/>
      <c r="EQ2047" s="1"/>
      <c r="ER2047" s="1"/>
      <c r="ES2047" s="1"/>
      <c r="ET2047" s="1"/>
      <c r="EU2047" s="1"/>
      <c r="EV2047" s="1"/>
      <c r="EW2047" s="1"/>
      <c r="EX2047" s="1"/>
      <c r="EY2047" s="1"/>
    </row>
    <row r="2048" spans="1:155" x14ac:dyDescent="0.15">
      <c r="A2048" s="115"/>
      <c r="B2048" s="91"/>
      <c r="C2048" s="92"/>
      <c r="D2048" s="95"/>
      <c r="E2048" s="114"/>
      <c r="F2048" s="94"/>
      <c r="G2048" s="94"/>
      <c r="H2048" s="94"/>
      <c r="I2048" s="94"/>
      <c r="J2048" s="93"/>
      <c r="K2048" s="95"/>
      <c r="L2048" s="96"/>
      <c r="M2048" s="97"/>
      <c r="N2048" s="98"/>
      <c r="O2048" s="98"/>
      <c r="P2048" s="97"/>
      <c r="Q2048" s="94"/>
      <c r="R2048" s="99"/>
      <c r="S2048" s="14"/>
      <c r="T2048" s="100"/>
      <c r="U2048" s="95"/>
      <c r="V2048" s="10"/>
      <c r="W2048" s="10"/>
      <c r="X2048" s="10"/>
      <c r="Y2048" s="27"/>
      <c r="Z2048" s="3"/>
      <c r="AA2048" s="1"/>
      <c r="AB2048" s="10"/>
      <c r="AC2048" s="3"/>
      <c r="AD2048" s="3"/>
      <c r="AE2048" s="3"/>
      <c r="AF2048" s="10"/>
      <c r="AG2048" s="11"/>
      <c r="AH2048" s="10"/>
      <c r="AI2048" s="10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  <c r="EA2048" s="1"/>
      <c r="EB2048" s="1"/>
      <c r="EC2048" s="1"/>
      <c r="ED2048" s="1"/>
      <c r="EE2048" s="1"/>
      <c r="EF2048" s="1"/>
      <c r="EG2048" s="1"/>
      <c r="EH2048" s="1"/>
      <c r="EI2048" s="1"/>
      <c r="EJ2048" s="1"/>
      <c r="EK2048" s="1"/>
      <c r="EL2048" s="1"/>
      <c r="EM2048" s="1"/>
      <c r="EN2048" s="1"/>
      <c r="EO2048" s="1"/>
      <c r="EP2048" s="1"/>
      <c r="EQ2048" s="1"/>
      <c r="ER2048" s="1"/>
      <c r="ES2048" s="1"/>
      <c r="ET2048" s="1"/>
      <c r="EU2048" s="1"/>
      <c r="EV2048" s="1"/>
      <c r="EW2048" s="1"/>
      <c r="EX2048" s="1"/>
      <c r="EY2048" s="1"/>
    </row>
    <row r="2049" spans="1:155" x14ac:dyDescent="0.15">
      <c r="A2049" s="115"/>
      <c r="B2049" s="91"/>
      <c r="C2049" s="92"/>
      <c r="D2049" s="95"/>
      <c r="E2049" s="114"/>
      <c r="F2049" s="94"/>
      <c r="G2049" s="94"/>
      <c r="H2049" s="94"/>
      <c r="I2049" s="94"/>
      <c r="J2049" s="93"/>
      <c r="K2049" s="95"/>
      <c r="L2049" s="96"/>
      <c r="M2049" s="97"/>
      <c r="N2049" s="98"/>
      <c r="O2049" s="98"/>
      <c r="P2049" s="97"/>
      <c r="Q2049" s="94"/>
      <c r="R2049" s="99"/>
      <c r="S2049" s="14"/>
      <c r="T2049" s="100"/>
      <c r="U2049" s="95"/>
      <c r="V2049" s="10"/>
      <c r="W2049" s="10"/>
      <c r="X2049" s="10"/>
      <c r="Y2049" s="27"/>
      <c r="Z2049" s="3"/>
      <c r="AA2049" s="1"/>
      <c r="AB2049" s="10"/>
      <c r="AC2049" s="3"/>
      <c r="AD2049" s="3"/>
      <c r="AE2049" s="3"/>
      <c r="AF2049" s="10"/>
      <c r="AG2049" s="11"/>
      <c r="AH2049" s="10"/>
      <c r="AI2049" s="10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  <c r="EA2049" s="1"/>
      <c r="EB2049" s="1"/>
      <c r="EC2049" s="1"/>
      <c r="ED2049" s="1"/>
      <c r="EE2049" s="1"/>
      <c r="EF2049" s="1"/>
      <c r="EG2049" s="1"/>
      <c r="EH2049" s="1"/>
      <c r="EI2049" s="1"/>
      <c r="EJ2049" s="1"/>
      <c r="EK2049" s="1"/>
      <c r="EL2049" s="1"/>
      <c r="EM2049" s="1"/>
      <c r="EN2049" s="1"/>
      <c r="EO2049" s="1"/>
      <c r="EP2049" s="1"/>
      <c r="EQ2049" s="1"/>
      <c r="ER2049" s="1"/>
      <c r="ES2049" s="1"/>
      <c r="ET2049" s="1"/>
      <c r="EU2049" s="1"/>
      <c r="EV2049" s="1"/>
      <c r="EW2049" s="1"/>
      <c r="EX2049" s="1"/>
      <c r="EY2049" s="1"/>
    </row>
    <row r="2050" spans="1:155" x14ac:dyDescent="0.15">
      <c r="A2050" s="115"/>
      <c r="B2050" s="91"/>
      <c r="C2050" s="92"/>
      <c r="D2050" s="95"/>
      <c r="E2050" s="114"/>
      <c r="F2050" s="94"/>
      <c r="G2050" s="94"/>
      <c r="H2050" s="94"/>
      <c r="I2050" s="94"/>
      <c r="J2050" s="93"/>
      <c r="K2050" s="95"/>
      <c r="L2050" s="96"/>
      <c r="M2050" s="97"/>
      <c r="N2050" s="98"/>
      <c r="O2050" s="98"/>
      <c r="P2050" s="97"/>
      <c r="Q2050" s="94"/>
      <c r="R2050" s="99"/>
      <c r="S2050" s="14"/>
      <c r="T2050" s="100"/>
      <c r="U2050" s="95"/>
      <c r="V2050" s="10"/>
      <c r="W2050" s="10"/>
      <c r="X2050" s="10"/>
      <c r="Y2050" s="27"/>
      <c r="Z2050" s="3"/>
      <c r="AA2050" s="1"/>
      <c r="AB2050" s="10"/>
      <c r="AC2050" s="3"/>
      <c r="AD2050" s="3"/>
      <c r="AE2050" s="3"/>
      <c r="AF2050" s="10"/>
      <c r="AG2050" s="11"/>
      <c r="AH2050" s="10"/>
      <c r="AI2050" s="10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  <c r="EA2050" s="1"/>
      <c r="EB2050" s="1"/>
      <c r="EC2050" s="1"/>
      <c r="ED2050" s="1"/>
      <c r="EE2050" s="1"/>
      <c r="EF2050" s="1"/>
      <c r="EG2050" s="1"/>
      <c r="EH2050" s="1"/>
      <c r="EI2050" s="1"/>
      <c r="EJ2050" s="1"/>
      <c r="EK2050" s="1"/>
      <c r="EL2050" s="1"/>
      <c r="EM2050" s="1"/>
      <c r="EN2050" s="1"/>
      <c r="EO2050" s="1"/>
      <c r="EP2050" s="1"/>
      <c r="EQ2050" s="1"/>
      <c r="ER2050" s="1"/>
      <c r="ES2050" s="1"/>
      <c r="ET2050" s="1"/>
      <c r="EU2050" s="1"/>
      <c r="EV2050" s="1"/>
      <c r="EW2050" s="1"/>
      <c r="EX2050" s="1"/>
      <c r="EY2050" s="1"/>
    </row>
    <row r="2051" spans="1:155" x14ac:dyDescent="0.15">
      <c r="A2051" s="115"/>
      <c r="B2051" s="91"/>
      <c r="C2051" s="92"/>
      <c r="D2051" s="95"/>
      <c r="E2051" s="114"/>
      <c r="F2051" s="94"/>
      <c r="G2051" s="94"/>
      <c r="H2051" s="94"/>
      <c r="I2051" s="94"/>
      <c r="J2051" s="93"/>
      <c r="K2051" s="95"/>
      <c r="L2051" s="96"/>
      <c r="M2051" s="97"/>
      <c r="N2051" s="98"/>
      <c r="O2051" s="98"/>
      <c r="P2051" s="97"/>
      <c r="Q2051" s="94"/>
      <c r="R2051" s="99"/>
      <c r="S2051" s="14"/>
      <c r="T2051" s="100"/>
      <c r="U2051" s="95"/>
      <c r="V2051" s="10"/>
      <c r="W2051" s="10"/>
      <c r="X2051" s="10"/>
      <c r="Y2051" s="27"/>
      <c r="Z2051" s="3"/>
      <c r="AA2051" s="1"/>
      <c r="AB2051" s="10"/>
      <c r="AC2051" s="3"/>
      <c r="AD2051" s="3"/>
      <c r="AE2051" s="3"/>
      <c r="AF2051" s="10"/>
      <c r="AG2051" s="11"/>
      <c r="AH2051" s="10"/>
      <c r="AI2051" s="10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  <c r="EA2051" s="1"/>
      <c r="EB2051" s="1"/>
      <c r="EC2051" s="1"/>
      <c r="ED2051" s="1"/>
      <c r="EE2051" s="1"/>
      <c r="EF2051" s="1"/>
      <c r="EG2051" s="1"/>
      <c r="EH2051" s="1"/>
      <c r="EI2051" s="1"/>
      <c r="EJ2051" s="1"/>
      <c r="EK2051" s="1"/>
      <c r="EL2051" s="1"/>
      <c r="EM2051" s="1"/>
      <c r="EN2051" s="1"/>
      <c r="EO2051" s="1"/>
      <c r="EP2051" s="1"/>
      <c r="EQ2051" s="1"/>
      <c r="ER2051" s="1"/>
      <c r="ES2051" s="1"/>
      <c r="ET2051" s="1"/>
      <c r="EU2051" s="1"/>
      <c r="EV2051" s="1"/>
      <c r="EW2051" s="1"/>
      <c r="EX2051" s="1"/>
      <c r="EY2051" s="1"/>
    </row>
    <row r="2052" spans="1:155" x14ac:dyDescent="0.15">
      <c r="A2052" s="115"/>
      <c r="B2052" s="91"/>
      <c r="C2052" s="92"/>
      <c r="D2052" s="95"/>
      <c r="E2052" s="114"/>
      <c r="F2052" s="94"/>
      <c r="G2052" s="94"/>
      <c r="H2052" s="94"/>
      <c r="I2052" s="94"/>
      <c r="J2052" s="93"/>
      <c r="K2052" s="95"/>
      <c r="L2052" s="96"/>
      <c r="M2052" s="97"/>
      <c r="N2052" s="98"/>
      <c r="O2052" s="98"/>
      <c r="P2052" s="97"/>
      <c r="Q2052" s="94"/>
      <c r="R2052" s="99"/>
      <c r="S2052" s="14"/>
      <c r="T2052" s="100"/>
      <c r="U2052" s="95"/>
      <c r="V2052" s="10"/>
      <c r="W2052" s="10"/>
      <c r="X2052" s="10"/>
      <c r="Y2052" s="27"/>
      <c r="Z2052" s="3"/>
      <c r="AA2052" s="1"/>
      <c r="AB2052" s="10"/>
      <c r="AC2052" s="3"/>
      <c r="AD2052" s="3"/>
      <c r="AE2052" s="3"/>
      <c r="AF2052" s="10"/>
      <c r="AG2052" s="11"/>
      <c r="AH2052" s="10"/>
      <c r="AI2052" s="10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  <c r="EA2052" s="1"/>
      <c r="EB2052" s="1"/>
      <c r="EC2052" s="1"/>
      <c r="ED2052" s="1"/>
      <c r="EE2052" s="1"/>
      <c r="EF2052" s="1"/>
      <c r="EG2052" s="1"/>
      <c r="EH2052" s="1"/>
      <c r="EI2052" s="1"/>
      <c r="EJ2052" s="1"/>
      <c r="EK2052" s="1"/>
      <c r="EL2052" s="1"/>
      <c r="EM2052" s="1"/>
      <c r="EN2052" s="1"/>
      <c r="EO2052" s="1"/>
      <c r="EP2052" s="1"/>
      <c r="EQ2052" s="1"/>
      <c r="ER2052" s="1"/>
      <c r="ES2052" s="1"/>
      <c r="ET2052" s="1"/>
      <c r="EU2052" s="1"/>
      <c r="EV2052" s="1"/>
      <c r="EW2052" s="1"/>
      <c r="EX2052" s="1"/>
      <c r="EY2052" s="1"/>
    </row>
    <row r="2053" spans="1:155" x14ac:dyDescent="0.15">
      <c r="A2053" s="115"/>
      <c r="B2053" s="91"/>
      <c r="C2053" s="92"/>
      <c r="D2053" s="95"/>
      <c r="E2053" s="114"/>
      <c r="F2053" s="94"/>
      <c r="G2053" s="94"/>
      <c r="H2053" s="94"/>
      <c r="I2053" s="94"/>
      <c r="J2053" s="93"/>
      <c r="K2053" s="95"/>
      <c r="L2053" s="96"/>
      <c r="M2053" s="97"/>
      <c r="N2053" s="98"/>
      <c r="O2053" s="98"/>
      <c r="P2053" s="97"/>
      <c r="Q2053" s="94"/>
      <c r="R2053" s="99"/>
      <c r="S2053" s="14"/>
      <c r="T2053" s="100"/>
      <c r="U2053" s="95"/>
      <c r="V2053" s="10"/>
      <c r="W2053" s="10"/>
      <c r="X2053" s="10"/>
      <c r="Y2053" s="27"/>
      <c r="Z2053" s="3"/>
      <c r="AA2053" s="1"/>
      <c r="AB2053" s="10"/>
      <c r="AC2053" s="3"/>
      <c r="AD2053" s="3"/>
      <c r="AE2053" s="3"/>
      <c r="AF2053" s="10"/>
      <c r="AG2053" s="11"/>
      <c r="AH2053" s="10"/>
      <c r="AI2053" s="10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  <c r="EA2053" s="1"/>
      <c r="EB2053" s="1"/>
      <c r="EC2053" s="1"/>
      <c r="ED2053" s="1"/>
      <c r="EE2053" s="1"/>
      <c r="EF2053" s="1"/>
      <c r="EG2053" s="1"/>
      <c r="EH2053" s="1"/>
      <c r="EI2053" s="1"/>
      <c r="EJ2053" s="1"/>
      <c r="EK2053" s="1"/>
      <c r="EL2053" s="1"/>
      <c r="EM2053" s="1"/>
      <c r="EN2053" s="1"/>
      <c r="EO2053" s="1"/>
      <c r="EP2053" s="1"/>
      <c r="EQ2053" s="1"/>
      <c r="ER2053" s="1"/>
      <c r="ES2053" s="1"/>
      <c r="ET2053" s="1"/>
      <c r="EU2053" s="1"/>
      <c r="EV2053" s="1"/>
      <c r="EW2053" s="1"/>
      <c r="EX2053" s="1"/>
      <c r="EY2053" s="1"/>
    </row>
    <row r="2054" spans="1:155" x14ac:dyDescent="0.15">
      <c r="A2054" s="115"/>
      <c r="B2054" s="91"/>
      <c r="C2054" s="92"/>
      <c r="D2054" s="95"/>
      <c r="E2054" s="114"/>
      <c r="F2054" s="94"/>
      <c r="G2054" s="94"/>
      <c r="H2054" s="94"/>
      <c r="I2054" s="94"/>
      <c r="J2054" s="93"/>
      <c r="K2054" s="95"/>
      <c r="L2054" s="96"/>
      <c r="M2054" s="97"/>
      <c r="N2054" s="98"/>
      <c r="O2054" s="98"/>
      <c r="P2054" s="97"/>
      <c r="Q2054" s="94"/>
      <c r="R2054" s="99"/>
      <c r="S2054" s="14"/>
      <c r="T2054" s="100"/>
      <c r="U2054" s="95"/>
      <c r="V2054" s="10"/>
      <c r="W2054" s="10"/>
      <c r="X2054" s="10"/>
      <c r="Y2054" s="27"/>
      <c r="Z2054" s="3"/>
      <c r="AA2054" s="1"/>
      <c r="AB2054" s="10"/>
      <c r="AC2054" s="3"/>
      <c r="AD2054" s="3"/>
      <c r="AE2054" s="3"/>
      <c r="AF2054" s="10"/>
      <c r="AG2054" s="11"/>
      <c r="AH2054" s="10"/>
      <c r="AI2054" s="10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  <c r="EA2054" s="1"/>
      <c r="EB2054" s="1"/>
      <c r="EC2054" s="1"/>
      <c r="ED2054" s="1"/>
      <c r="EE2054" s="1"/>
      <c r="EF2054" s="1"/>
      <c r="EG2054" s="1"/>
      <c r="EH2054" s="1"/>
      <c r="EI2054" s="1"/>
      <c r="EJ2054" s="1"/>
      <c r="EK2054" s="1"/>
      <c r="EL2054" s="1"/>
      <c r="EM2054" s="1"/>
      <c r="EN2054" s="1"/>
      <c r="EO2054" s="1"/>
      <c r="EP2054" s="1"/>
      <c r="EQ2054" s="1"/>
      <c r="ER2054" s="1"/>
      <c r="ES2054" s="1"/>
      <c r="ET2054" s="1"/>
      <c r="EU2054" s="1"/>
      <c r="EV2054" s="1"/>
      <c r="EW2054" s="1"/>
      <c r="EX2054" s="1"/>
      <c r="EY2054" s="1"/>
    </row>
    <row r="2055" spans="1:155" x14ac:dyDescent="0.15">
      <c r="A2055" s="115"/>
      <c r="B2055" s="91"/>
      <c r="C2055" s="92"/>
      <c r="D2055" s="95"/>
      <c r="E2055" s="114"/>
      <c r="F2055" s="94"/>
      <c r="G2055" s="94"/>
      <c r="H2055" s="94"/>
      <c r="I2055" s="94"/>
      <c r="J2055" s="93"/>
      <c r="K2055" s="95"/>
      <c r="L2055" s="96"/>
      <c r="M2055" s="97"/>
      <c r="N2055" s="98"/>
      <c r="O2055" s="98"/>
      <c r="P2055" s="97"/>
      <c r="Q2055" s="94"/>
      <c r="R2055" s="99"/>
      <c r="S2055" s="14"/>
      <c r="T2055" s="100"/>
      <c r="U2055" s="95"/>
      <c r="V2055" s="10"/>
      <c r="W2055" s="10"/>
      <c r="X2055" s="10"/>
      <c r="Y2055" s="27"/>
      <c r="Z2055" s="3"/>
      <c r="AA2055" s="1"/>
      <c r="AB2055" s="10"/>
      <c r="AC2055" s="3"/>
      <c r="AD2055" s="3"/>
      <c r="AE2055" s="3"/>
      <c r="AF2055" s="10"/>
      <c r="AG2055" s="11"/>
      <c r="AH2055" s="10"/>
      <c r="AI2055" s="10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  <c r="EA2055" s="1"/>
      <c r="EB2055" s="1"/>
      <c r="EC2055" s="1"/>
      <c r="ED2055" s="1"/>
      <c r="EE2055" s="1"/>
      <c r="EF2055" s="1"/>
      <c r="EG2055" s="1"/>
      <c r="EH2055" s="1"/>
      <c r="EI2055" s="1"/>
      <c r="EJ2055" s="1"/>
      <c r="EK2055" s="1"/>
      <c r="EL2055" s="1"/>
      <c r="EM2055" s="1"/>
      <c r="EN2055" s="1"/>
      <c r="EO2055" s="1"/>
      <c r="EP2055" s="1"/>
      <c r="EQ2055" s="1"/>
      <c r="ER2055" s="1"/>
      <c r="ES2055" s="1"/>
      <c r="ET2055" s="1"/>
      <c r="EU2055" s="1"/>
      <c r="EV2055" s="1"/>
      <c r="EW2055" s="1"/>
      <c r="EX2055" s="1"/>
      <c r="EY2055" s="1"/>
    </row>
    <row r="2056" spans="1:155" x14ac:dyDescent="0.15">
      <c r="A2056" s="115"/>
      <c r="B2056" s="91"/>
      <c r="C2056" s="92"/>
      <c r="D2056" s="95"/>
      <c r="E2056" s="114"/>
      <c r="F2056" s="94"/>
      <c r="G2056" s="94"/>
      <c r="H2056" s="94"/>
      <c r="I2056" s="94"/>
      <c r="J2056" s="93"/>
      <c r="K2056" s="95"/>
      <c r="L2056" s="96"/>
      <c r="M2056" s="97"/>
      <c r="N2056" s="98"/>
      <c r="O2056" s="98"/>
      <c r="P2056" s="97"/>
      <c r="Q2056" s="94"/>
      <c r="R2056" s="99"/>
      <c r="S2056" s="14"/>
      <c r="T2056" s="100"/>
      <c r="U2056" s="95"/>
      <c r="V2056" s="10"/>
      <c r="W2056" s="10"/>
      <c r="X2056" s="10"/>
      <c r="Y2056" s="27"/>
      <c r="Z2056" s="3"/>
      <c r="AA2056" s="1"/>
      <c r="AB2056" s="10"/>
      <c r="AC2056" s="3"/>
      <c r="AD2056" s="3"/>
      <c r="AE2056" s="3"/>
      <c r="AF2056" s="10"/>
      <c r="AG2056" s="11"/>
      <c r="AH2056" s="10"/>
      <c r="AI2056" s="10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  <c r="EA2056" s="1"/>
      <c r="EB2056" s="1"/>
      <c r="EC2056" s="1"/>
      <c r="ED2056" s="1"/>
      <c r="EE2056" s="1"/>
      <c r="EF2056" s="1"/>
      <c r="EG2056" s="1"/>
      <c r="EH2056" s="1"/>
      <c r="EI2056" s="1"/>
      <c r="EJ2056" s="1"/>
      <c r="EK2056" s="1"/>
      <c r="EL2056" s="1"/>
      <c r="EM2056" s="1"/>
      <c r="EN2056" s="1"/>
      <c r="EO2056" s="1"/>
      <c r="EP2056" s="1"/>
      <c r="EQ2056" s="1"/>
      <c r="ER2056" s="1"/>
      <c r="ES2056" s="1"/>
      <c r="ET2056" s="1"/>
      <c r="EU2056" s="1"/>
      <c r="EV2056" s="1"/>
      <c r="EW2056" s="1"/>
      <c r="EX2056" s="1"/>
      <c r="EY2056" s="1"/>
    </row>
    <row r="2057" spans="1:155" x14ac:dyDescent="0.15">
      <c r="A2057" s="115"/>
      <c r="B2057" s="91"/>
      <c r="C2057" s="92"/>
      <c r="D2057" s="95"/>
      <c r="E2057" s="114"/>
      <c r="F2057" s="94"/>
      <c r="G2057" s="94"/>
      <c r="H2057" s="94"/>
      <c r="I2057" s="94"/>
      <c r="J2057" s="93"/>
      <c r="K2057" s="95"/>
      <c r="L2057" s="96"/>
      <c r="M2057" s="97"/>
      <c r="N2057" s="98"/>
      <c r="O2057" s="98"/>
      <c r="P2057" s="97"/>
      <c r="Q2057" s="94"/>
      <c r="R2057" s="99"/>
      <c r="S2057" s="14"/>
      <c r="T2057" s="100"/>
      <c r="U2057" s="95"/>
      <c r="V2057" s="10"/>
      <c r="W2057" s="10"/>
      <c r="X2057" s="10"/>
      <c r="Y2057" s="27"/>
      <c r="Z2057" s="3"/>
      <c r="AA2057" s="1"/>
      <c r="AB2057" s="10"/>
      <c r="AC2057" s="3"/>
      <c r="AD2057" s="3"/>
      <c r="AE2057" s="3"/>
      <c r="AF2057" s="10"/>
      <c r="AG2057" s="11"/>
      <c r="AH2057" s="10"/>
      <c r="AI2057" s="10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  <c r="EA2057" s="1"/>
      <c r="EB2057" s="1"/>
      <c r="EC2057" s="1"/>
      <c r="ED2057" s="1"/>
      <c r="EE2057" s="1"/>
      <c r="EF2057" s="1"/>
      <c r="EG2057" s="1"/>
      <c r="EH2057" s="1"/>
      <c r="EI2057" s="1"/>
      <c r="EJ2057" s="1"/>
      <c r="EK2057" s="1"/>
      <c r="EL2057" s="1"/>
      <c r="EM2057" s="1"/>
      <c r="EN2057" s="1"/>
      <c r="EO2057" s="1"/>
      <c r="EP2057" s="1"/>
      <c r="EQ2057" s="1"/>
      <c r="ER2057" s="1"/>
      <c r="ES2057" s="1"/>
      <c r="ET2057" s="1"/>
      <c r="EU2057" s="1"/>
      <c r="EV2057" s="1"/>
      <c r="EW2057" s="1"/>
      <c r="EX2057" s="1"/>
      <c r="EY2057" s="1"/>
    </row>
    <row r="2058" spans="1:155" x14ac:dyDescent="0.15">
      <c r="A2058" s="115"/>
      <c r="B2058" s="91"/>
      <c r="C2058" s="92"/>
      <c r="D2058" s="95"/>
      <c r="E2058" s="114"/>
      <c r="F2058" s="94"/>
      <c r="G2058" s="94"/>
      <c r="H2058" s="94"/>
      <c r="I2058" s="94"/>
      <c r="J2058" s="93"/>
      <c r="K2058" s="95"/>
      <c r="L2058" s="96"/>
      <c r="M2058" s="97"/>
      <c r="N2058" s="98"/>
      <c r="O2058" s="98"/>
      <c r="P2058" s="97"/>
      <c r="Q2058" s="94"/>
      <c r="R2058" s="99"/>
      <c r="S2058" s="14"/>
      <c r="T2058" s="100"/>
      <c r="U2058" s="95"/>
      <c r="V2058" s="10"/>
      <c r="W2058" s="10"/>
      <c r="X2058" s="10"/>
      <c r="Y2058" s="27"/>
      <c r="Z2058" s="3"/>
      <c r="AA2058" s="1"/>
      <c r="AB2058" s="10"/>
      <c r="AC2058" s="3"/>
      <c r="AD2058" s="3"/>
      <c r="AE2058" s="3"/>
      <c r="AF2058" s="10"/>
      <c r="AG2058" s="11"/>
      <c r="AH2058" s="10"/>
      <c r="AI2058" s="10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  <c r="EA2058" s="1"/>
      <c r="EB2058" s="1"/>
      <c r="EC2058" s="1"/>
      <c r="ED2058" s="1"/>
      <c r="EE2058" s="1"/>
      <c r="EF2058" s="1"/>
      <c r="EG2058" s="1"/>
      <c r="EH2058" s="1"/>
      <c r="EI2058" s="1"/>
      <c r="EJ2058" s="1"/>
      <c r="EK2058" s="1"/>
      <c r="EL2058" s="1"/>
      <c r="EM2058" s="1"/>
      <c r="EN2058" s="1"/>
      <c r="EO2058" s="1"/>
      <c r="EP2058" s="1"/>
      <c r="EQ2058" s="1"/>
      <c r="ER2058" s="1"/>
      <c r="ES2058" s="1"/>
      <c r="ET2058" s="1"/>
      <c r="EU2058" s="1"/>
      <c r="EV2058" s="1"/>
      <c r="EW2058" s="1"/>
      <c r="EX2058" s="1"/>
      <c r="EY2058" s="1"/>
    </row>
    <row r="2059" spans="1:155" x14ac:dyDescent="0.15">
      <c r="A2059" s="115"/>
      <c r="B2059" s="91"/>
      <c r="C2059" s="92"/>
      <c r="D2059" s="95"/>
      <c r="E2059" s="114"/>
      <c r="F2059" s="94"/>
      <c r="G2059" s="94"/>
      <c r="H2059" s="94"/>
      <c r="I2059" s="94"/>
      <c r="J2059" s="93"/>
      <c r="K2059" s="95"/>
      <c r="L2059" s="96"/>
      <c r="M2059" s="97"/>
      <c r="N2059" s="98"/>
      <c r="O2059" s="98"/>
      <c r="P2059" s="97"/>
      <c r="Q2059" s="94"/>
      <c r="R2059" s="99"/>
      <c r="S2059" s="14"/>
      <c r="T2059" s="100"/>
      <c r="U2059" s="95"/>
      <c r="V2059" s="10"/>
      <c r="W2059" s="10"/>
      <c r="X2059" s="10"/>
      <c r="Y2059" s="27"/>
      <c r="Z2059" s="3"/>
      <c r="AA2059" s="1"/>
      <c r="AB2059" s="10"/>
      <c r="AC2059" s="3"/>
      <c r="AD2059" s="3"/>
      <c r="AE2059" s="3"/>
      <c r="AF2059" s="10"/>
      <c r="AG2059" s="11"/>
      <c r="AH2059" s="10"/>
      <c r="AI2059" s="10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  <c r="EA2059" s="1"/>
      <c r="EB2059" s="1"/>
      <c r="EC2059" s="1"/>
      <c r="ED2059" s="1"/>
      <c r="EE2059" s="1"/>
      <c r="EF2059" s="1"/>
      <c r="EG2059" s="1"/>
      <c r="EH2059" s="1"/>
      <c r="EI2059" s="1"/>
      <c r="EJ2059" s="1"/>
      <c r="EK2059" s="1"/>
      <c r="EL2059" s="1"/>
      <c r="EM2059" s="1"/>
      <c r="EN2059" s="1"/>
      <c r="EO2059" s="1"/>
      <c r="EP2059" s="1"/>
      <c r="EQ2059" s="1"/>
      <c r="ER2059" s="1"/>
      <c r="ES2059" s="1"/>
      <c r="ET2059" s="1"/>
      <c r="EU2059" s="1"/>
      <c r="EV2059" s="1"/>
      <c r="EW2059" s="1"/>
      <c r="EX2059" s="1"/>
      <c r="EY2059" s="1"/>
    </row>
    <row r="2060" spans="1:155" x14ac:dyDescent="0.15">
      <c r="A2060" s="115"/>
      <c r="B2060" s="91"/>
      <c r="C2060" s="92"/>
      <c r="D2060" s="95"/>
      <c r="E2060" s="114"/>
      <c r="F2060" s="94"/>
      <c r="G2060" s="94"/>
      <c r="H2060" s="94"/>
      <c r="I2060" s="94"/>
      <c r="J2060" s="93"/>
      <c r="K2060" s="95"/>
      <c r="L2060" s="96"/>
      <c r="M2060" s="97"/>
      <c r="N2060" s="98"/>
      <c r="O2060" s="98"/>
      <c r="P2060" s="97"/>
      <c r="Q2060" s="94"/>
      <c r="R2060" s="99"/>
      <c r="S2060" s="14"/>
      <c r="T2060" s="100"/>
      <c r="U2060" s="95"/>
      <c r="V2060" s="10"/>
      <c r="W2060" s="10"/>
      <c r="X2060" s="10"/>
      <c r="Y2060" s="27"/>
      <c r="Z2060" s="3"/>
      <c r="AA2060" s="1"/>
      <c r="AB2060" s="10"/>
      <c r="AC2060" s="3"/>
      <c r="AD2060" s="3"/>
      <c r="AE2060" s="3"/>
      <c r="AF2060" s="10"/>
      <c r="AG2060" s="11"/>
      <c r="AH2060" s="10"/>
      <c r="AI2060" s="10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  <c r="EA2060" s="1"/>
      <c r="EB2060" s="1"/>
      <c r="EC2060" s="1"/>
      <c r="ED2060" s="1"/>
      <c r="EE2060" s="1"/>
      <c r="EF2060" s="1"/>
      <c r="EG2060" s="1"/>
      <c r="EH2060" s="1"/>
      <c r="EI2060" s="1"/>
      <c r="EJ2060" s="1"/>
      <c r="EK2060" s="1"/>
      <c r="EL2060" s="1"/>
      <c r="EM2060" s="1"/>
      <c r="EN2060" s="1"/>
      <c r="EO2060" s="1"/>
      <c r="EP2060" s="1"/>
      <c r="EQ2060" s="1"/>
      <c r="ER2060" s="1"/>
      <c r="ES2060" s="1"/>
      <c r="ET2060" s="1"/>
      <c r="EU2060" s="1"/>
      <c r="EV2060" s="1"/>
      <c r="EW2060" s="1"/>
      <c r="EX2060" s="1"/>
      <c r="EY2060" s="1"/>
    </row>
    <row r="2061" spans="1:155" x14ac:dyDescent="0.15">
      <c r="A2061" s="115"/>
      <c r="B2061" s="91"/>
      <c r="C2061" s="92"/>
      <c r="D2061" s="95"/>
      <c r="E2061" s="114"/>
      <c r="F2061" s="94"/>
      <c r="G2061" s="94"/>
      <c r="H2061" s="94"/>
      <c r="I2061" s="94"/>
      <c r="J2061" s="93"/>
      <c r="K2061" s="95"/>
      <c r="L2061" s="96"/>
      <c r="M2061" s="97"/>
      <c r="N2061" s="98"/>
      <c r="O2061" s="98"/>
      <c r="P2061" s="97"/>
      <c r="Q2061" s="94"/>
      <c r="R2061" s="99"/>
      <c r="S2061" s="14"/>
      <c r="T2061" s="100"/>
      <c r="U2061" s="95"/>
      <c r="V2061" s="10"/>
      <c r="W2061" s="10"/>
      <c r="X2061" s="10"/>
      <c r="Y2061" s="27"/>
      <c r="Z2061" s="3"/>
      <c r="AA2061" s="1"/>
      <c r="AB2061" s="10"/>
      <c r="AC2061" s="3"/>
      <c r="AD2061" s="3"/>
      <c r="AE2061" s="3"/>
      <c r="AF2061" s="10"/>
      <c r="AG2061" s="11"/>
      <c r="AH2061" s="10"/>
      <c r="AI2061" s="10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  <c r="EA2061" s="1"/>
      <c r="EB2061" s="1"/>
      <c r="EC2061" s="1"/>
      <c r="ED2061" s="1"/>
      <c r="EE2061" s="1"/>
      <c r="EF2061" s="1"/>
      <c r="EG2061" s="1"/>
      <c r="EH2061" s="1"/>
      <c r="EI2061" s="1"/>
      <c r="EJ2061" s="1"/>
      <c r="EK2061" s="1"/>
      <c r="EL2061" s="1"/>
      <c r="EM2061" s="1"/>
      <c r="EN2061" s="1"/>
      <c r="EO2061" s="1"/>
      <c r="EP2061" s="1"/>
      <c r="EQ2061" s="1"/>
      <c r="ER2061" s="1"/>
      <c r="ES2061" s="1"/>
      <c r="ET2061" s="1"/>
      <c r="EU2061" s="1"/>
      <c r="EV2061" s="1"/>
      <c r="EW2061" s="1"/>
      <c r="EX2061" s="1"/>
      <c r="EY2061" s="1"/>
    </row>
    <row r="2062" spans="1:155" x14ac:dyDescent="0.15">
      <c r="A2062" s="115"/>
      <c r="B2062" s="91"/>
      <c r="C2062" s="92"/>
      <c r="D2062" s="95"/>
      <c r="E2062" s="114"/>
      <c r="F2062" s="94"/>
      <c r="G2062" s="94"/>
      <c r="H2062" s="94"/>
      <c r="I2062" s="94"/>
      <c r="J2062" s="93"/>
      <c r="K2062" s="95"/>
      <c r="L2062" s="96"/>
      <c r="M2062" s="97"/>
      <c r="N2062" s="98"/>
      <c r="O2062" s="98"/>
      <c r="P2062" s="97"/>
      <c r="Q2062" s="94"/>
      <c r="R2062" s="99"/>
      <c r="S2062" s="14"/>
      <c r="T2062" s="100"/>
      <c r="U2062" s="95"/>
      <c r="V2062" s="10"/>
      <c r="W2062" s="10"/>
      <c r="X2062" s="10"/>
      <c r="Y2062" s="27"/>
      <c r="Z2062" s="3"/>
      <c r="AA2062" s="1"/>
      <c r="AB2062" s="10"/>
      <c r="AC2062" s="3"/>
      <c r="AD2062" s="3"/>
      <c r="AE2062" s="3"/>
      <c r="AF2062" s="10"/>
      <c r="AG2062" s="11"/>
      <c r="AH2062" s="10"/>
      <c r="AI2062" s="10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  <c r="EA2062" s="1"/>
      <c r="EB2062" s="1"/>
      <c r="EC2062" s="1"/>
      <c r="ED2062" s="1"/>
      <c r="EE2062" s="1"/>
      <c r="EF2062" s="1"/>
      <c r="EG2062" s="1"/>
      <c r="EH2062" s="1"/>
      <c r="EI2062" s="1"/>
      <c r="EJ2062" s="1"/>
      <c r="EK2062" s="1"/>
      <c r="EL2062" s="1"/>
      <c r="EM2062" s="1"/>
      <c r="EN2062" s="1"/>
      <c r="EO2062" s="1"/>
      <c r="EP2062" s="1"/>
      <c r="EQ2062" s="1"/>
      <c r="ER2062" s="1"/>
      <c r="ES2062" s="1"/>
      <c r="ET2062" s="1"/>
      <c r="EU2062" s="1"/>
      <c r="EV2062" s="1"/>
      <c r="EW2062" s="1"/>
      <c r="EX2062" s="1"/>
      <c r="EY2062" s="1"/>
    </row>
    <row r="2063" spans="1:155" x14ac:dyDescent="0.15">
      <c r="A2063" s="115"/>
      <c r="B2063" s="91"/>
      <c r="C2063" s="92"/>
      <c r="D2063" s="95"/>
      <c r="E2063" s="114"/>
      <c r="F2063" s="94"/>
      <c r="G2063" s="94"/>
      <c r="H2063" s="94"/>
      <c r="I2063" s="94"/>
      <c r="J2063" s="93"/>
      <c r="K2063" s="95"/>
      <c r="L2063" s="96"/>
      <c r="M2063" s="97"/>
      <c r="N2063" s="98"/>
      <c r="O2063" s="98"/>
      <c r="P2063" s="97"/>
      <c r="Q2063" s="94"/>
      <c r="R2063" s="99"/>
      <c r="S2063" s="14"/>
      <c r="T2063" s="100"/>
      <c r="U2063" s="95"/>
      <c r="V2063" s="10"/>
      <c r="W2063" s="10"/>
      <c r="X2063" s="10"/>
      <c r="Y2063" s="27"/>
      <c r="Z2063" s="3"/>
      <c r="AA2063" s="1"/>
      <c r="AB2063" s="10"/>
      <c r="AC2063" s="3"/>
      <c r="AD2063" s="3"/>
      <c r="AE2063" s="3"/>
      <c r="AF2063" s="10"/>
      <c r="AG2063" s="11"/>
      <c r="AH2063" s="10"/>
      <c r="AI2063" s="10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  <c r="EA2063" s="1"/>
      <c r="EB2063" s="1"/>
      <c r="EC2063" s="1"/>
      <c r="ED2063" s="1"/>
      <c r="EE2063" s="1"/>
      <c r="EF2063" s="1"/>
      <c r="EG2063" s="1"/>
      <c r="EH2063" s="1"/>
      <c r="EI2063" s="1"/>
      <c r="EJ2063" s="1"/>
      <c r="EK2063" s="1"/>
      <c r="EL2063" s="1"/>
      <c r="EM2063" s="1"/>
      <c r="EN2063" s="1"/>
      <c r="EO2063" s="1"/>
      <c r="EP2063" s="1"/>
      <c r="EQ2063" s="1"/>
      <c r="ER2063" s="1"/>
      <c r="ES2063" s="1"/>
      <c r="ET2063" s="1"/>
      <c r="EU2063" s="1"/>
      <c r="EV2063" s="1"/>
      <c r="EW2063" s="1"/>
      <c r="EX2063" s="1"/>
      <c r="EY2063" s="1"/>
    </row>
    <row r="2064" spans="1:155" x14ac:dyDescent="0.15">
      <c r="A2064" s="115"/>
      <c r="B2064" s="91"/>
      <c r="C2064" s="92"/>
      <c r="D2064" s="95"/>
      <c r="E2064" s="114"/>
      <c r="F2064" s="94"/>
      <c r="G2064" s="94"/>
      <c r="H2064" s="94"/>
      <c r="I2064" s="94"/>
      <c r="J2064" s="93"/>
      <c r="K2064" s="95"/>
      <c r="L2064" s="96"/>
      <c r="M2064" s="97"/>
      <c r="N2064" s="98"/>
      <c r="O2064" s="98"/>
      <c r="P2064" s="97"/>
      <c r="Q2064" s="94"/>
      <c r="R2064" s="99"/>
      <c r="S2064" s="14"/>
      <c r="T2064" s="100"/>
      <c r="U2064" s="95"/>
      <c r="V2064" s="10"/>
      <c r="W2064" s="10"/>
      <c r="X2064" s="10"/>
      <c r="Y2064" s="27"/>
      <c r="Z2064" s="3"/>
      <c r="AA2064" s="1"/>
      <c r="AB2064" s="10"/>
      <c r="AC2064" s="3"/>
      <c r="AD2064" s="3"/>
      <c r="AE2064" s="3"/>
      <c r="AF2064" s="10"/>
      <c r="AG2064" s="11"/>
      <c r="AH2064" s="10"/>
      <c r="AI2064" s="10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  <c r="EA2064" s="1"/>
      <c r="EB2064" s="1"/>
      <c r="EC2064" s="1"/>
      <c r="ED2064" s="1"/>
      <c r="EE2064" s="1"/>
      <c r="EF2064" s="1"/>
      <c r="EG2064" s="1"/>
      <c r="EH2064" s="1"/>
      <c r="EI2064" s="1"/>
      <c r="EJ2064" s="1"/>
      <c r="EK2064" s="1"/>
      <c r="EL2064" s="1"/>
      <c r="EM2064" s="1"/>
      <c r="EN2064" s="1"/>
      <c r="EO2064" s="1"/>
      <c r="EP2064" s="1"/>
      <c r="EQ2064" s="1"/>
      <c r="ER2064" s="1"/>
      <c r="ES2064" s="1"/>
      <c r="ET2064" s="1"/>
      <c r="EU2064" s="1"/>
      <c r="EV2064" s="1"/>
      <c r="EW2064" s="1"/>
      <c r="EX2064" s="1"/>
      <c r="EY2064" s="1"/>
    </row>
    <row r="2065" spans="1:155" x14ac:dyDescent="0.15">
      <c r="A2065" s="115"/>
      <c r="B2065" s="91"/>
      <c r="C2065" s="92"/>
      <c r="D2065" s="95"/>
      <c r="E2065" s="114"/>
      <c r="F2065" s="94"/>
      <c r="G2065" s="94"/>
      <c r="H2065" s="94"/>
      <c r="I2065" s="94"/>
      <c r="J2065" s="93"/>
      <c r="K2065" s="95"/>
      <c r="L2065" s="96"/>
      <c r="M2065" s="97"/>
      <c r="N2065" s="98"/>
      <c r="O2065" s="98"/>
      <c r="P2065" s="97"/>
      <c r="Q2065" s="94"/>
      <c r="R2065" s="99"/>
      <c r="S2065" s="14"/>
      <c r="T2065" s="100"/>
      <c r="U2065" s="95"/>
      <c r="V2065" s="10"/>
      <c r="W2065" s="10"/>
      <c r="X2065" s="10"/>
      <c r="Y2065" s="27"/>
      <c r="Z2065" s="3"/>
      <c r="AA2065" s="1"/>
      <c r="AB2065" s="10"/>
      <c r="AC2065" s="3"/>
      <c r="AD2065" s="3"/>
      <c r="AE2065" s="3"/>
      <c r="AF2065" s="10"/>
      <c r="AG2065" s="11"/>
      <c r="AH2065" s="10"/>
      <c r="AI2065" s="10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  <c r="EA2065" s="1"/>
      <c r="EB2065" s="1"/>
      <c r="EC2065" s="1"/>
      <c r="ED2065" s="1"/>
      <c r="EE2065" s="1"/>
      <c r="EF2065" s="1"/>
      <c r="EG2065" s="1"/>
      <c r="EH2065" s="1"/>
      <c r="EI2065" s="1"/>
      <c r="EJ2065" s="1"/>
      <c r="EK2065" s="1"/>
      <c r="EL2065" s="1"/>
      <c r="EM2065" s="1"/>
      <c r="EN2065" s="1"/>
      <c r="EO2065" s="1"/>
      <c r="EP2065" s="1"/>
      <c r="EQ2065" s="1"/>
      <c r="ER2065" s="1"/>
      <c r="ES2065" s="1"/>
      <c r="ET2065" s="1"/>
      <c r="EU2065" s="1"/>
      <c r="EV2065" s="1"/>
      <c r="EW2065" s="1"/>
      <c r="EX2065" s="1"/>
      <c r="EY2065" s="1"/>
    </row>
    <row r="2066" spans="1:155" x14ac:dyDescent="0.15">
      <c r="A2066" s="115"/>
      <c r="B2066" s="91"/>
      <c r="C2066" s="92"/>
      <c r="D2066" s="95"/>
      <c r="E2066" s="114"/>
      <c r="F2066" s="94"/>
      <c r="G2066" s="94"/>
      <c r="H2066" s="94"/>
      <c r="I2066" s="94"/>
      <c r="J2066" s="93"/>
      <c r="K2066" s="95"/>
      <c r="L2066" s="96"/>
      <c r="M2066" s="97"/>
      <c r="N2066" s="98"/>
      <c r="O2066" s="98"/>
      <c r="P2066" s="97"/>
      <c r="Q2066" s="94"/>
      <c r="R2066" s="99"/>
      <c r="S2066" s="14"/>
      <c r="T2066" s="100"/>
      <c r="U2066" s="95"/>
      <c r="V2066" s="10"/>
      <c r="W2066" s="10"/>
      <c r="X2066" s="10"/>
      <c r="Y2066" s="27"/>
      <c r="Z2066" s="3"/>
      <c r="AA2066" s="1"/>
      <c r="AB2066" s="10"/>
      <c r="AC2066" s="3"/>
      <c r="AD2066" s="3"/>
      <c r="AE2066" s="3"/>
      <c r="AF2066" s="10"/>
      <c r="AG2066" s="11"/>
      <c r="AH2066" s="10"/>
      <c r="AI2066" s="10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  <c r="EA2066" s="1"/>
      <c r="EB2066" s="1"/>
      <c r="EC2066" s="1"/>
      <c r="ED2066" s="1"/>
      <c r="EE2066" s="1"/>
      <c r="EF2066" s="1"/>
      <c r="EG2066" s="1"/>
      <c r="EH2066" s="1"/>
      <c r="EI2066" s="1"/>
      <c r="EJ2066" s="1"/>
      <c r="EK2066" s="1"/>
      <c r="EL2066" s="1"/>
      <c r="EM2066" s="1"/>
      <c r="EN2066" s="1"/>
      <c r="EO2066" s="1"/>
      <c r="EP2066" s="1"/>
      <c r="EQ2066" s="1"/>
      <c r="ER2066" s="1"/>
      <c r="ES2066" s="1"/>
      <c r="ET2066" s="1"/>
      <c r="EU2066" s="1"/>
      <c r="EV2066" s="1"/>
      <c r="EW2066" s="1"/>
      <c r="EX2066" s="1"/>
      <c r="EY2066" s="1"/>
    </row>
    <row r="2067" spans="1:155" x14ac:dyDescent="0.15">
      <c r="A2067" s="115"/>
      <c r="B2067" s="91"/>
      <c r="C2067" s="92"/>
      <c r="D2067" s="95"/>
      <c r="E2067" s="114"/>
      <c r="F2067" s="94"/>
      <c r="G2067" s="94"/>
      <c r="H2067" s="94"/>
      <c r="I2067" s="94"/>
      <c r="J2067" s="93"/>
      <c r="K2067" s="95"/>
      <c r="L2067" s="96"/>
      <c r="M2067" s="97"/>
      <c r="N2067" s="98"/>
      <c r="O2067" s="98"/>
      <c r="P2067" s="97"/>
      <c r="Q2067" s="94"/>
      <c r="R2067" s="99"/>
      <c r="S2067" s="14"/>
      <c r="T2067" s="100"/>
      <c r="U2067" s="95"/>
      <c r="V2067" s="10"/>
      <c r="W2067" s="10"/>
      <c r="X2067" s="10"/>
      <c r="Y2067" s="27"/>
      <c r="Z2067" s="3"/>
      <c r="AA2067" s="1"/>
      <c r="AB2067" s="10"/>
      <c r="AC2067" s="3"/>
      <c r="AD2067" s="3"/>
      <c r="AE2067" s="3"/>
      <c r="AF2067" s="10"/>
      <c r="AG2067" s="11"/>
      <c r="AH2067" s="10"/>
      <c r="AI2067" s="10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  <c r="EA2067" s="1"/>
      <c r="EB2067" s="1"/>
      <c r="EC2067" s="1"/>
      <c r="ED2067" s="1"/>
      <c r="EE2067" s="1"/>
      <c r="EF2067" s="1"/>
      <c r="EG2067" s="1"/>
      <c r="EH2067" s="1"/>
      <c r="EI2067" s="1"/>
      <c r="EJ2067" s="1"/>
      <c r="EK2067" s="1"/>
      <c r="EL2067" s="1"/>
      <c r="EM2067" s="1"/>
      <c r="EN2067" s="1"/>
      <c r="EO2067" s="1"/>
      <c r="EP2067" s="1"/>
      <c r="EQ2067" s="1"/>
      <c r="ER2067" s="1"/>
      <c r="ES2067" s="1"/>
      <c r="ET2067" s="1"/>
      <c r="EU2067" s="1"/>
      <c r="EV2067" s="1"/>
      <c r="EW2067" s="1"/>
      <c r="EX2067" s="1"/>
      <c r="EY2067" s="1"/>
    </row>
    <row r="2068" spans="1:155" x14ac:dyDescent="0.15">
      <c r="A2068" s="115"/>
      <c r="B2068" s="91"/>
      <c r="C2068" s="92"/>
      <c r="D2068" s="95"/>
      <c r="E2068" s="114"/>
      <c r="F2068" s="94"/>
      <c r="G2068" s="94"/>
      <c r="H2068" s="94"/>
      <c r="I2068" s="94"/>
      <c r="J2068" s="93"/>
      <c r="K2068" s="95"/>
      <c r="L2068" s="96"/>
      <c r="M2068" s="97"/>
      <c r="N2068" s="98"/>
      <c r="O2068" s="98"/>
      <c r="P2068" s="97"/>
      <c r="Q2068" s="94"/>
      <c r="R2068" s="99"/>
      <c r="S2068" s="14"/>
      <c r="T2068" s="100"/>
      <c r="U2068" s="95"/>
      <c r="V2068" s="10"/>
      <c r="W2068" s="10"/>
      <c r="X2068" s="10"/>
      <c r="Y2068" s="27"/>
      <c r="Z2068" s="3"/>
      <c r="AA2068" s="1"/>
      <c r="AB2068" s="10"/>
      <c r="AC2068" s="3"/>
      <c r="AD2068" s="3"/>
      <c r="AE2068" s="3"/>
      <c r="AF2068" s="10"/>
      <c r="AG2068" s="11"/>
      <c r="AH2068" s="10"/>
      <c r="AI2068" s="10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  <c r="EA2068" s="1"/>
      <c r="EB2068" s="1"/>
      <c r="EC2068" s="1"/>
      <c r="ED2068" s="1"/>
      <c r="EE2068" s="1"/>
      <c r="EF2068" s="1"/>
      <c r="EG2068" s="1"/>
      <c r="EH2068" s="1"/>
      <c r="EI2068" s="1"/>
      <c r="EJ2068" s="1"/>
      <c r="EK2068" s="1"/>
      <c r="EL2068" s="1"/>
      <c r="EM2068" s="1"/>
      <c r="EN2068" s="1"/>
      <c r="EO2068" s="1"/>
      <c r="EP2068" s="1"/>
      <c r="EQ2068" s="1"/>
      <c r="ER2068" s="1"/>
      <c r="ES2068" s="1"/>
      <c r="ET2068" s="1"/>
      <c r="EU2068" s="1"/>
      <c r="EV2068" s="1"/>
      <c r="EW2068" s="1"/>
      <c r="EX2068" s="1"/>
      <c r="EY2068" s="1"/>
    </row>
    <row r="2069" spans="1:155" x14ac:dyDescent="0.15">
      <c r="A2069" s="115"/>
      <c r="B2069" s="91"/>
      <c r="C2069" s="92"/>
      <c r="D2069" s="95"/>
      <c r="E2069" s="114"/>
      <c r="F2069" s="94"/>
      <c r="G2069" s="94"/>
      <c r="H2069" s="94"/>
      <c r="I2069" s="94"/>
      <c r="J2069" s="93"/>
      <c r="K2069" s="95"/>
      <c r="L2069" s="96"/>
      <c r="M2069" s="97"/>
      <c r="N2069" s="98"/>
      <c r="O2069" s="98"/>
      <c r="P2069" s="97"/>
      <c r="Q2069" s="94"/>
      <c r="R2069" s="99"/>
      <c r="S2069" s="14"/>
      <c r="T2069" s="100"/>
      <c r="U2069" s="95"/>
      <c r="V2069" s="10"/>
      <c r="W2069" s="10"/>
      <c r="X2069" s="10"/>
      <c r="Y2069" s="27"/>
      <c r="Z2069" s="3"/>
      <c r="AA2069" s="1"/>
      <c r="AB2069" s="10"/>
      <c r="AC2069" s="3"/>
      <c r="AD2069" s="3"/>
      <c r="AE2069" s="3"/>
      <c r="AF2069" s="10"/>
      <c r="AG2069" s="11"/>
      <c r="AH2069" s="10"/>
      <c r="AI2069" s="10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  <c r="EA2069" s="1"/>
      <c r="EB2069" s="1"/>
      <c r="EC2069" s="1"/>
      <c r="ED2069" s="1"/>
      <c r="EE2069" s="1"/>
      <c r="EF2069" s="1"/>
      <c r="EG2069" s="1"/>
      <c r="EH2069" s="1"/>
      <c r="EI2069" s="1"/>
      <c r="EJ2069" s="1"/>
      <c r="EK2069" s="1"/>
      <c r="EL2069" s="1"/>
      <c r="EM2069" s="1"/>
      <c r="EN2069" s="1"/>
      <c r="EO2069" s="1"/>
      <c r="EP2069" s="1"/>
      <c r="EQ2069" s="1"/>
      <c r="ER2069" s="1"/>
      <c r="ES2069" s="1"/>
      <c r="ET2069" s="1"/>
      <c r="EU2069" s="1"/>
      <c r="EV2069" s="1"/>
      <c r="EW2069" s="1"/>
      <c r="EX2069" s="1"/>
      <c r="EY2069" s="1"/>
    </row>
    <row r="2070" spans="1:155" x14ac:dyDescent="0.15">
      <c r="A2070" s="115"/>
      <c r="B2070" s="91"/>
      <c r="C2070" s="92"/>
      <c r="D2070" s="95"/>
      <c r="E2070" s="114"/>
      <c r="F2070" s="94"/>
      <c r="G2070" s="94"/>
      <c r="H2070" s="94"/>
      <c r="I2070" s="94"/>
      <c r="J2070" s="93"/>
      <c r="K2070" s="95"/>
      <c r="L2070" s="96"/>
      <c r="M2070" s="97"/>
      <c r="N2070" s="98"/>
      <c r="O2070" s="98"/>
      <c r="P2070" s="97"/>
      <c r="Q2070" s="94"/>
      <c r="R2070" s="99"/>
      <c r="S2070" s="14"/>
      <c r="T2070" s="100"/>
      <c r="U2070" s="95"/>
      <c r="V2070" s="10"/>
      <c r="W2070" s="10"/>
      <c r="X2070" s="10"/>
      <c r="Y2070" s="27"/>
      <c r="Z2070" s="3"/>
      <c r="AA2070" s="1"/>
      <c r="AB2070" s="10"/>
      <c r="AC2070" s="3"/>
      <c r="AD2070" s="3"/>
      <c r="AE2070" s="3"/>
      <c r="AF2070" s="10"/>
      <c r="AG2070" s="11"/>
      <c r="AH2070" s="10"/>
      <c r="AI2070" s="10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  <c r="EA2070" s="1"/>
      <c r="EB2070" s="1"/>
      <c r="EC2070" s="1"/>
      <c r="ED2070" s="1"/>
      <c r="EE2070" s="1"/>
      <c r="EF2070" s="1"/>
      <c r="EG2070" s="1"/>
      <c r="EH2070" s="1"/>
      <c r="EI2070" s="1"/>
      <c r="EJ2070" s="1"/>
      <c r="EK2070" s="1"/>
      <c r="EL2070" s="1"/>
      <c r="EM2070" s="1"/>
      <c r="EN2070" s="1"/>
      <c r="EO2070" s="1"/>
      <c r="EP2070" s="1"/>
      <c r="EQ2070" s="1"/>
      <c r="ER2070" s="1"/>
      <c r="ES2070" s="1"/>
      <c r="ET2070" s="1"/>
      <c r="EU2070" s="1"/>
      <c r="EV2070" s="1"/>
      <c r="EW2070" s="1"/>
      <c r="EX2070" s="1"/>
      <c r="EY2070" s="1"/>
    </row>
    <row r="2071" spans="1:155" x14ac:dyDescent="0.15">
      <c r="A2071" s="115"/>
      <c r="B2071" s="91"/>
      <c r="C2071" s="92"/>
      <c r="D2071" s="95"/>
      <c r="E2071" s="114"/>
      <c r="F2071" s="94"/>
      <c r="G2071" s="94"/>
      <c r="H2071" s="94"/>
      <c r="I2071" s="94"/>
      <c r="J2071" s="93"/>
      <c r="K2071" s="95"/>
      <c r="L2071" s="96"/>
      <c r="M2071" s="97"/>
      <c r="N2071" s="98"/>
      <c r="O2071" s="98"/>
      <c r="P2071" s="97"/>
      <c r="Q2071" s="94"/>
      <c r="R2071" s="99"/>
      <c r="S2071" s="14"/>
      <c r="T2071" s="100"/>
      <c r="U2071" s="95"/>
      <c r="V2071" s="10"/>
      <c r="W2071" s="10"/>
      <c r="X2071" s="10"/>
      <c r="Y2071" s="27"/>
      <c r="Z2071" s="3"/>
      <c r="AA2071" s="1"/>
      <c r="AB2071" s="10"/>
      <c r="AC2071" s="3"/>
      <c r="AD2071" s="3"/>
      <c r="AE2071" s="3"/>
      <c r="AF2071" s="10"/>
      <c r="AG2071" s="11"/>
      <c r="AH2071" s="10"/>
      <c r="AI2071" s="10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  <c r="EA2071" s="1"/>
      <c r="EB2071" s="1"/>
      <c r="EC2071" s="1"/>
      <c r="ED2071" s="1"/>
      <c r="EE2071" s="1"/>
      <c r="EF2071" s="1"/>
      <c r="EG2071" s="1"/>
      <c r="EH2071" s="1"/>
      <c r="EI2071" s="1"/>
      <c r="EJ2071" s="1"/>
      <c r="EK2071" s="1"/>
      <c r="EL2071" s="1"/>
      <c r="EM2071" s="1"/>
      <c r="EN2071" s="1"/>
      <c r="EO2071" s="1"/>
      <c r="EP2071" s="1"/>
      <c r="EQ2071" s="1"/>
      <c r="ER2071" s="1"/>
      <c r="ES2071" s="1"/>
      <c r="ET2071" s="1"/>
      <c r="EU2071" s="1"/>
      <c r="EV2071" s="1"/>
      <c r="EW2071" s="1"/>
      <c r="EX2071" s="1"/>
      <c r="EY2071" s="1"/>
    </row>
    <row r="2072" spans="1:155" x14ac:dyDescent="0.15">
      <c r="A2072" s="115"/>
      <c r="B2072" s="91"/>
      <c r="C2072" s="92"/>
      <c r="D2072" s="95"/>
      <c r="E2072" s="114"/>
      <c r="F2072" s="94"/>
      <c r="G2072" s="94"/>
      <c r="H2072" s="94"/>
      <c r="I2072" s="94"/>
      <c r="J2072" s="93"/>
      <c r="K2072" s="95"/>
      <c r="L2072" s="96"/>
      <c r="M2072" s="97"/>
      <c r="N2072" s="98"/>
      <c r="O2072" s="98"/>
      <c r="P2072" s="97"/>
      <c r="Q2072" s="94"/>
      <c r="R2072" s="99"/>
      <c r="S2072" s="14"/>
      <c r="T2072" s="100"/>
      <c r="U2072" s="95"/>
      <c r="V2072" s="10"/>
      <c r="W2072" s="10"/>
      <c r="X2072" s="10"/>
      <c r="Y2072" s="27"/>
      <c r="Z2072" s="3"/>
      <c r="AA2072" s="1"/>
      <c r="AB2072" s="10"/>
      <c r="AC2072" s="3"/>
      <c r="AD2072" s="3"/>
      <c r="AE2072" s="3"/>
      <c r="AF2072" s="10"/>
      <c r="AG2072" s="11"/>
      <c r="AH2072" s="10"/>
      <c r="AI2072" s="10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  <c r="EA2072" s="1"/>
      <c r="EB2072" s="1"/>
      <c r="EC2072" s="1"/>
      <c r="ED2072" s="1"/>
      <c r="EE2072" s="1"/>
      <c r="EF2072" s="1"/>
      <c r="EG2072" s="1"/>
      <c r="EH2072" s="1"/>
      <c r="EI2072" s="1"/>
      <c r="EJ2072" s="1"/>
      <c r="EK2072" s="1"/>
      <c r="EL2072" s="1"/>
      <c r="EM2072" s="1"/>
      <c r="EN2072" s="1"/>
      <c r="EO2072" s="1"/>
      <c r="EP2072" s="1"/>
      <c r="EQ2072" s="1"/>
      <c r="ER2072" s="1"/>
      <c r="ES2072" s="1"/>
      <c r="ET2072" s="1"/>
      <c r="EU2072" s="1"/>
      <c r="EV2072" s="1"/>
      <c r="EW2072" s="1"/>
      <c r="EX2072" s="1"/>
      <c r="EY2072" s="1"/>
    </row>
    <row r="2073" spans="1:155" x14ac:dyDescent="0.15">
      <c r="A2073" s="115"/>
      <c r="B2073" s="91"/>
      <c r="C2073" s="92"/>
      <c r="D2073" s="95"/>
      <c r="E2073" s="114"/>
      <c r="F2073" s="94"/>
      <c r="G2073" s="94"/>
      <c r="H2073" s="94"/>
      <c r="I2073" s="94"/>
      <c r="J2073" s="93"/>
      <c r="K2073" s="95"/>
      <c r="L2073" s="96"/>
      <c r="M2073" s="97"/>
      <c r="N2073" s="98"/>
      <c r="O2073" s="98"/>
      <c r="P2073" s="97"/>
      <c r="Q2073" s="94"/>
      <c r="R2073" s="99"/>
      <c r="S2073" s="14"/>
      <c r="T2073" s="100"/>
      <c r="U2073" s="95"/>
      <c r="V2073" s="10"/>
      <c r="W2073" s="10"/>
      <c r="X2073" s="10"/>
      <c r="Y2073" s="27"/>
      <c r="Z2073" s="3"/>
      <c r="AA2073" s="1"/>
      <c r="AB2073" s="10"/>
      <c r="AC2073" s="3"/>
      <c r="AD2073" s="3"/>
      <c r="AE2073" s="3"/>
      <c r="AF2073" s="10"/>
      <c r="AG2073" s="11"/>
      <c r="AH2073" s="10"/>
      <c r="AI2073" s="10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  <c r="EA2073" s="1"/>
      <c r="EB2073" s="1"/>
      <c r="EC2073" s="1"/>
      <c r="ED2073" s="1"/>
      <c r="EE2073" s="1"/>
      <c r="EF2073" s="1"/>
      <c r="EG2073" s="1"/>
      <c r="EH2073" s="1"/>
      <c r="EI2073" s="1"/>
      <c r="EJ2073" s="1"/>
      <c r="EK2073" s="1"/>
      <c r="EL2073" s="1"/>
      <c r="EM2073" s="1"/>
      <c r="EN2073" s="1"/>
      <c r="EO2073" s="1"/>
      <c r="EP2073" s="1"/>
      <c r="EQ2073" s="1"/>
      <c r="ER2073" s="1"/>
      <c r="ES2073" s="1"/>
      <c r="ET2073" s="1"/>
      <c r="EU2073" s="1"/>
      <c r="EV2073" s="1"/>
      <c r="EW2073" s="1"/>
      <c r="EX2073" s="1"/>
      <c r="EY2073" s="1"/>
    </row>
    <row r="2074" spans="1:155" x14ac:dyDescent="0.15">
      <c r="A2074" s="115"/>
      <c r="B2074" s="91"/>
      <c r="C2074" s="92"/>
      <c r="D2074" s="95"/>
      <c r="E2074" s="114"/>
      <c r="F2074" s="94"/>
      <c r="G2074" s="94"/>
      <c r="H2074" s="94"/>
      <c r="I2074" s="94"/>
      <c r="J2074" s="93"/>
      <c r="K2074" s="95"/>
      <c r="L2074" s="96"/>
      <c r="M2074" s="97"/>
      <c r="N2074" s="98"/>
      <c r="O2074" s="98"/>
      <c r="P2074" s="97"/>
      <c r="Q2074" s="94"/>
      <c r="R2074" s="99"/>
      <c r="S2074" s="14"/>
      <c r="T2074" s="100"/>
      <c r="U2074" s="95"/>
      <c r="V2074" s="10"/>
      <c r="W2074" s="10"/>
      <c r="X2074" s="10"/>
      <c r="Y2074" s="27"/>
      <c r="Z2074" s="3"/>
      <c r="AA2074" s="1"/>
      <c r="AB2074" s="10"/>
      <c r="AC2074" s="3"/>
      <c r="AD2074" s="3"/>
      <c r="AE2074" s="3"/>
      <c r="AF2074" s="10"/>
      <c r="AG2074" s="11"/>
      <c r="AH2074" s="10"/>
      <c r="AI2074" s="10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  <c r="EA2074" s="1"/>
      <c r="EB2074" s="1"/>
      <c r="EC2074" s="1"/>
      <c r="ED2074" s="1"/>
      <c r="EE2074" s="1"/>
      <c r="EF2074" s="1"/>
      <c r="EG2074" s="1"/>
      <c r="EH2074" s="1"/>
      <c r="EI2074" s="1"/>
      <c r="EJ2074" s="1"/>
      <c r="EK2074" s="1"/>
      <c r="EL2074" s="1"/>
      <c r="EM2074" s="1"/>
      <c r="EN2074" s="1"/>
      <c r="EO2074" s="1"/>
      <c r="EP2074" s="1"/>
      <c r="EQ2074" s="1"/>
      <c r="ER2074" s="1"/>
      <c r="ES2074" s="1"/>
      <c r="ET2074" s="1"/>
      <c r="EU2074" s="1"/>
      <c r="EV2074" s="1"/>
      <c r="EW2074" s="1"/>
      <c r="EX2074" s="1"/>
      <c r="EY2074" s="1"/>
    </row>
    <row r="2075" spans="1:155" x14ac:dyDescent="0.15">
      <c r="A2075" s="115"/>
      <c r="B2075" s="91"/>
      <c r="C2075" s="92"/>
      <c r="D2075" s="95"/>
      <c r="E2075" s="114"/>
      <c r="F2075" s="94"/>
      <c r="G2075" s="94"/>
      <c r="H2075" s="94"/>
      <c r="I2075" s="94"/>
      <c r="J2075" s="93"/>
      <c r="K2075" s="95"/>
      <c r="L2075" s="96"/>
      <c r="M2075" s="97"/>
      <c r="N2075" s="98"/>
      <c r="O2075" s="98"/>
      <c r="P2075" s="97"/>
      <c r="Q2075" s="94"/>
      <c r="R2075" s="99"/>
      <c r="S2075" s="14"/>
      <c r="T2075" s="100"/>
      <c r="U2075" s="95"/>
      <c r="V2075" s="10"/>
      <c r="W2075" s="10"/>
      <c r="X2075" s="10"/>
      <c r="Y2075" s="27"/>
      <c r="Z2075" s="3"/>
      <c r="AA2075" s="1"/>
      <c r="AB2075" s="10"/>
      <c r="AC2075" s="3"/>
      <c r="AD2075" s="3"/>
      <c r="AE2075" s="3"/>
      <c r="AF2075" s="10"/>
      <c r="AG2075" s="11"/>
      <c r="AH2075" s="10"/>
      <c r="AI2075" s="10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  <c r="EA2075" s="1"/>
      <c r="EB2075" s="1"/>
      <c r="EC2075" s="1"/>
      <c r="ED2075" s="1"/>
      <c r="EE2075" s="1"/>
      <c r="EF2075" s="1"/>
      <c r="EG2075" s="1"/>
      <c r="EH2075" s="1"/>
      <c r="EI2075" s="1"/>
      <c r="EJ2075" s="1"/>
      <c r="EK2075" s="1"/>
      <c r="EL2075" s="1"/>
      <c r="EM2075" s="1"/>
      <c r="EN2075" s="1"/>
      <c r="EO2075" s="1"/>
      <c r="EP2075" s="1"/>
      <c r="EQ2075" s="1"/>
      <c r="ER2075" s="1"/>
      <c r="ES2075" s="1"/>
      <c r="ET2075" s="1"/>
      <c r="EU2075" s="1"/>
      <c r="EV2075" s="1"/>
      <c r="EW2075" s="1"/>
      <c r="EX2075" s="1"/>
      <c r="EY2075" s="1"/>
    </row>
    <row r="2076" spans="1:155" x14ac:dyDescent="0.15">
      <c r="A2076" s="115"/>
      <c r="B2076" s="91"/>
      <c r="C2076" s="92"/>
      <c r="D2076" s="95"/>
      <c r="E2076" s="114"/>
      <c r="F2076" s="94"/>
      <c r="G2076" s="94"/>
      <c r="H2076" s="94"/>
      <c r="I2076" s="94"/>
      <c r="J2076" s="93"/>
      <c r="K2076" s="95"/>
      <c r="L2076" s="96"/>
      <c r="M2076" s="97"/>
      <c r="N2076" s="98"/>
      <c r="O2076" s="98"/>
      <c r="P2076" s="97"/>
      <c r="Q2076" s="94"/>
      <c r="R2076" s="99"/>
      <c r="S2076" s="14"/>
      <c r="T2076" s="100"/>
      <c r="U2076" s="95"/>
      <c r="V2076" s="10"/>
      <c r="W2076" s="10"/>
      <c r="X2076" s="10"/>
      <c r="Y2076" s="27"/>
      <c r="Z2076" s="3"/>
      <c r="AA2076" s="1"/>
      <c r="AB2076" s="10"/>
      <c r="AC2076" s="3"/>
      <c r="AD2076" s="3"/>
      <c r="AE2076" s="3"/>
      <c r="AF2076" s="10"/>
      <c r="AG2076" s="11"/>
      <c r="AH2076" s="10"/>
      <c r="AI2076" s="10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  <c r="EA2076" s="1"/>
      <c r="EB2076" s="1"/>
      <c r="EC2076" s="1"/>
      <c r="ED2076" s="1"/>
      <c r="EE2076" s="1"/>
      <c r="EF2076" s="1"/>
      <c r="EG2076" s="1"/>
      <c r="EH2076" s="1"/>
      <c r="EI2076" s="1"/>
      <c r="EJ2076" s="1"/>
      <c r="EK2076" s="1"/>
      <c r="EL2076" s="1"/>
      <c r="EM2076" s="1"/>
      <c r="EN2076" s="1"/>
      <c r="EO2076" s="1"/>
      <c r="EP2076" s="1"/>
      <c r="EQ2076" s="1"/>
      <c r="ER2076" s="1"/>
      <c r="ES2076" s="1"/>
      <c r="ET2076" s="1"/>
      <c r="EU2076" s="1"/>
      <c r="EV2076" s="1"/>
      <c r="EW2076" s="1"/>
      <c r="EX2076" s="1"/>
      <c r="EY2076" s="1"/>
    </row>
    <row r="2077" spans="1:155" x14ac:dyDescent="0.15">
      <c r="A2077" s="115"/>
      <c r="B2077" s="91"/>
      <c r="C2077" s="92"/>
      <c r="D2077" s="95"/>
      <c r="E2077" s="114"/>
      <c r="F2077" s="94"/>
      <c r="G2077" s="94"/>
      <c r="H2077" s="94"/>
      <c r="I2077" s="94"/>
      <c r="J2077" s="93"/>
      <c r="K2077" s="95"/>
      <c r="L2077" s="96"/>
      <c r="M2077" s="97"/>
      <c r="N2077" s="98"/>
      <c r="O2077" s="98"/>
      <c r="P2077" s="97"/>
      <c r="Q2077" s="94"/>
      <c r="R2077" s="99"/>
      <c r="S2077" s="14"/>
      <c r="T2077" s="100"/>
      <c r="U2077" s="95"/>
      <c r="V2077" s="10"/>
      <c r="W2077" s="10"/>
      <c r="X2077" s="10"/>
      <c r="Y2077" s="27"/>
      <c r="Z2077" s="3"/>
      <c r="AA2077" s="1"/>
      <c r="AB2077" s="10"/>
      <c r="AC2077" s="3"/>
      <c r="AD2077" s="3"/>
      <c r="AE2077" s="3"/>
      <c r="AF2077" s="10"/>
      <c r="AG2077" s="11"/>
      <c r="AH2077" s="10"/>
      <c r="AI2077" s="10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  <c r="EA2077" s="1"/>
      <c r="EB2077" s="1"/>
      <c r="EC2077" s="1"/>
      <c r="ED2077" s="1"/>
      <c r="EE2077" s="1"/>
      <c r="EF2077" s="1"/>
      <c r="EG2077" s="1"/>
      <c r="EH2077" s="1"/>
      <c r="EI2077" s="1"/>
      <c r="EJ2077" s="1"/>
      <c r="EK2077" s="1"/>
      <c r="EL2077" s="1"/>
      <c r="EM2077" s="1"/>
      <c r="EN2077" s="1"/>
      <c r="EO2077" s="1"/>
      <c r="EP2077" s="1"/>
      <c r="EQ2077" s="1"/>
      <c r="ER2077" s="1"/>
      <c r="ES2077" s="1"/>
      <c r="ET2077" s="1"/>
      <c r="EU2077" s="1"/>
      <c r="EV2077" s="1"/>
      <c r="EW2077" s="1"/>
      <c r="EX2077" s="1"/>
      <c r="EY2077" s="1"/>
    </row>
    <row r="2078" spans="1:155" x14ac:dyDescent="0.15">
      <c r="A2078" s="115"/>
      <c r="B2078" s="91"/>
      <c r="C2078" s="92"/>
      <c r="D2078" s="95"/>
      <c r="E2078" s="114"/>
      <c r="F2078" s="94"/>
      <c r="G2078" s="94"/>
      <c r="H2078" s="94"/>
      <c r="I2078" s="94"/>
      <c r="J2078" s="93"/>
      <c r="K2078" s="95"/>
      <c r="L2078" s="96"/>
      <c r="M2078" s="97"/>
      <c r="N2078" s="98"/>
      <c r="O2078" s="98"/>
      <c r="P2078" s="97"/>
      <c r="Q2078" s="94"/>
      <c r="R2078" s="99"/>
      <c r="S2078" s="14"/>
      <c r="T2078" s="100"/>
      <c r="U2078" s="95"/>
      <c r="V2078" s="10"/>
      <c r="W2078" s="10"/>
      <c r="X2078" s="10"/>
      <c r="Y2078" s="27"/>
      <c r="Z2078" s="3"/>
      <c r="AA2078" s="1"/>
      <c r="AB2078" s="10"/>
      <c r="AC2078" s="3"/>
      <c r="AD2078" s="3"/>
      <c r="AE2078" s="3"/>
      <c r="AF2078" s="10"/>
      <c r="AG2078" s="11"/>
      <c r="AH2078" s="10"/>
      <c r="AI2078" s="10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  <c r="EA2078" s="1"/>
      <c r="EB2078" s="1"/>
      <c r="EC2078" s="1"/>
      <c r="ED2078" s="1"/>
      <c r="EE2078" s="1"/>
      <c r="EF2078" s="1"/>
      <c r="EG2078" s="1"/>
      <c r="EH2078" s="1"/>
      <c r="EI2078" s="1"/>
      <c r="EJ2078" s="1"/>
      <c r="EK2078" s="1"/>
      <c r="EL2078" s="1"/>
      <c r="EM2078" s="1"/>
      <c r="EN2078" s="1"/>
      <c r="EO2078" s="1"/>
      <c r="EP2078" s="1"/>
      <c r="EQ2078" s="1"/>
      <c r="ER2078" s="1"/>
      <c r="ES2078" s="1"/>
      <c r="ET2078" s="1"/>
      <c r="EU2078" s="1"/>
      <c r="EV2078" s="1"/>
      <c r="EW2078" s="1"/>
      <c r="EX2078" s="1"/>
      <c r="EY2078" s="1"/>
    </row>
    <row r="2079" spans="1:155" x14ac:dyDescent="0.15">
      <c r="A2079" s="115"/>
      <c r="B2079" s="91"/>
      <c r="C2079" s="92"/>
      <c r="D2079" s="95"/>
      <c r="E2079" s="114"/>
      <c r="F2079" s="94"/>
      <c r="G2079" s="94"/>
      <c r="H2079" s="94"/>
      <c r="I2079" s="94"/>
      <c r="J2079" s="93"/>
      <c r="K2079" s="95"/>
      <c r="L2079" s="96"/>
      <c r="M2079" s="97"/>
      <c r="N2079" s="98"/>
      <c r="O2079" s="98"/>
      <c r="P2079" s="97"/>
      <c r="Q2079" s="94"/>
      <c r="R2079" s="99"/>
      <c r="S2079" s="14"/>
      <c r="T2079" s="100"/>
      <c r="U2079" s="95"/>
      <c r="V2079" s="10"/>
      <c r="W2079" s="10"/>
      <c r="X2079" s="10"/>
      <c r="Y2079" s="27"/>
      <c r="Z2079" s="3"/>
      <c r="AA2079" s="1"/>
      <c r="AB2079" s="10"/>
      <c r="AC2079" s="3"/>
      <c r="AD2079" s="3"/>
      <c r="AE2079" s="3"/>
      <c r="AF2079" s="10"/>
      <c r="AG2079" s="11"/>
      <c r="AH2079" s="10"/>
      <c r="AI2079" s="10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  <c r="EA2079" s="1"/>
      <c r="EB2079" s="1"/>
      <c r="EC2079" s="1"/>
      <c r="ED2079" s="1"/>
      <c r="EE2079" s="1"/>
      <c r="EF2079" s="1"/>
      <c r="EG2079" s="1"/>
      <c r="EH2079" s="1"/>
      <c r="EI2079" s="1"/>
      <c r="EJ2079" s="1"/>
      <c r="EK2079" s="1"/>
      <c r="EL2079" s="1"/>
      <c r="EM2079" s="1"/>
      <c r="EN2079" s="1"/>
      <c r="EO2079" s="1"/>
      <c r="EP2079" s="1"/>
      <c r="EQ2079" s="1"/>
      <c r="ER2079" s="1"/>
      <c r="ES2079" s="1"/>
      <c r="ET2079" s="1"/>
      <c r="EU2079" s="1"/>
      <c r="EV2079" s="1"/>
      <c r="EW2079" s="1"/>
      <c r="EX2079" s="1"/>
      <c r="EY2079" s="1"/>
    </row>
    <row r="2080" spans="1:155" x14ac:dyDescent="0.15">
      <c r="A2080" s="115"/>
      <c r="B2080" s="91"/>
      <c r="C2080" s="92"/>
      <c r="D2080" s="95"/>
      <c r="E2080" s="114"/>
      <c r="F2080" s="94"/>
      <c r="G2080" s="94"/>
      <c r="H2080" s="94"/>
      <c r="I2080" s="94"/>
      <c r="J2080" s="93"/>
      <c r="K2080" s="95"/>
      <c r="L2080" s="96"/>
      <c r="M2080" s="97"/>
      <c r="N2080" s="98"/>
      <c r="O2080" s="98"/>
      <c r="P2080" s="97"/>
      <c r="Q2080" s="94"/>
      <c r="R2080" s="99"/>
      <c r="S2080" s="14"/>
      <c r="T2080" s="100"/>
      <c r="U2080" s="95"/>
      <c r="V2080" s="10"/>
      <c r="W2080" s="10"/>
      <c r="X2080" s="10"/>
      <c r="Y2080" s="27"/>
      <c r="Z2080" s="3"/>
      <c r="AA2080" s="1"/>
      <c r="AB2080" s="10"/>
      <c r="AC2080" s="3"/>
      <c r="AD2080" s="3"/>
      <c r="AE2080" s="3"/>
      <c r="AF2080" s="10"/>
      <c r="AG2080" s="11"/>
      <c r="AH2080" s="10"/>
      <c r="AI2080" s="10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  <c r="EA2080" s="1"/>
      <c r="EB2080" s="1"/>
      <c r="EC2080" s="1"/>
      <c r="ED2080" s="1"/>
      <c r="EE2080" s="1"/>
      <c r="EF2080" s="1"/>
      <c r="EG2080" s="1"/>
      <c r="EH2080" s="1"/>
      <c r="EI2080" s="1"/>
      <c r="EJ2080" s="1"/>
      <c r="EK2080" s="1"/>
      <c r="EL2080" s="1"/>
      <c r="EM2080" s="1"/>
      <c r="EN2080" s="1"/>
      <c r="EO2080" s="1"/>
      <c r="EP2080" s="1"/>
      <c r="EQ2080" s="1"/>
      <c r="ER2080" s="1"/>
      <c r="ES2080" s="1"/>
      <c r="ET2080" s="1"/>
      <c r="EU2080" s="1"/>
      <c r="EV2080" s="1"/>
      <c r="EW2080" s="1"/>
      <c r="EX2080" s="1"/>
      <c r="EY2080" s="1"/>
    </row>
    <row r="2081" spans="1:155" x14ac:dyDescent="0.15">
      <c r="A2081" s="115"/>
      <c r="B2081" s="91"/>
      <c r="C2081" s="92"/>
      <c r="D2081" s="95"/>
      <c r="E2081" s="114"/>
      <c r="F2081" s="94"/>
      <c r="G2081" s="94"/>
      <c r="H2081" s="94"/>
      <c r="I2081" s="94"/>
      <c r="J2081" s="93"/>
      <c r="K2081" s="95"/>
      <c r="L2081" s="96"/>
      <c r="M2081" s="97"/>
      <c r="N2081" s="98"/>
      <c r="O2081" s="98"/>
      <c r="P2081" s="97"/>
      <c r="Q2081" s="94"/>
      <c r="R2081" s="99"/>
      <c r="S2081" s="14"/>
      <c r="T2081" s="100"/>
      <c r="U2081" s="95"/>
      <c r="V2081" s="10"/>
      <c r="W2081" s="10"/>
      <c r="X2081" s="10"/>
      <c r="Y2081" s="27"/>
      <c r="Z2081" s="3"/>
      <c r="AA2081" s="1"/>
      <c r="AB2081" s="10"/>
      <c r="AC2081" s="3"/>
      <c r="AD2081" s="3"/>
      <c r="AE2081" s="3"/>
      <c r="AF2081" s="10"/>
      <c r="AG2081" s="11"/>
      <c r="AH2081" s="10"/>
      <c r="AI2081" s="10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  <c r="EA2081" s="1"/>
      <c r="EB2081" s="1"/>
      <c r="EC2081" s="1"/>
      <c r="ED2081" s="1"/>
      <c r="EE2081" s="1"/>
      <c r="EF2081" s="1"/>
      <c r="EG2081" s="1"/>
      <c r="EH2081" s="1"/>
      <c r="EI2081" s="1"/>
      <c r="EJ2081" s="1"/>
      <c r="EK2081" s="1"/>
      <c r="EL2081" s="1"/>
      <c r="EM2081" s="1"/>
      <c r="EN2081" s="1"/>
      <c r="EO2081" s="1"/>
      <c r="EP2081" s="1"/>
      <c r="EQ2081" s="1"/>
      <c r="ER2081" s="1"/>
      <c r="ES2081" s="1"/>
      <c r="ET2081" s="1"/>
      <c r="EU2081" s="1"/>
      <c r="EV2081" s="1"/>
      <c r="EW2081" s="1"/>
      <c r="EX2081" s="1"/>
      <c r="EY2081" s="1"/>
    </row>
    <row r="2082" spans="1:155" x14ac:dyDescent="0.15">
      <c r="A2082" s="115"/>
      <c r="B2082" s="91"/>
      <c r="C2082" s="92"/>
      <c r="D2082" s="95"/>
      <c r="E2082" s="114"/>
      <c r="F2082" s="94"/>
      <c r="G2082" s="94"/>
      <c r="H2082" s="94"/>
      <c r="I2082" s="94"/>
      <c r="J2082" s="93"/>
      <c r="K2082" s="95"/>
      <c r="L2082" s="96"/>
      <c r="M2082" s="97"/>
      <c r="N2082" s="98"/>
      <c r="O2082" s="98"/>
      <c r="P2082" s="97"/>
      <c r="Q2082" s="94"/>
      <c r="R2082" s="99"/>
      <c r="S2082" s="14"/>
      <c r="T2082" s="100"/>
      <c r="U2082" s="95"/>
      <c r="V2082" s="10"/>
      <c r="W2082" s="10"/>
      <c r="X2082" s="10"/>
      <c r="Y2082" s="27"/>
      <c r="Z2082" s="3"/>
      <c r="AA2082" s="1"/>
      <c r="AB2082" s="10"/>
      <c r="AC2082" s="3"/>
      <c r="AD2082" s="3"/>
      <c r="AE2082" s="3"/>
      <c r="AF2082" s="10"/>
      <c r="AG2082" s="11"/>
      <c r="AH2082" s="10"/>
      <c r="AI2082" s="10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  <c r="EA2082" s="1"/>
      <c r="EB2082" s="1"/>
      <c r="EC2082" s="1"/>
      <c r="ED2082" s="1"/>
      <c r="EE2082" s="1"/>
      <c r="EF2082" s="1"/>
      <c r="EG2082" s="1"/>
      <c r="EH2082" s="1"/>
      <c r="EI2082" s="1"/>
      <c r="EJ2082" s="1"/>
      <c r="EK2082" s="1"/>
      <c r="EL2082" s="1"/>
      <c r="EM2082" s="1"/>
      <c r="EN2082" s="1"/>
      <c r="EO2082" s="1"/>
      <c r="EP2082" s="1"/>
      <c r="EQ2082" s="1"/>
      <c r="ER2082" s="1"/>
      <c r="ES2082" s="1"/>
      <c r="ET2082" s="1"/>
      <c r="EU2082" s="1"/>
      <c r="EV2082" s="1"/>
      <c r="EW2082" s="1"/>
      <c r="EX2082" s="1"/>
      <c r="EY2082" s="1"/>
    </row>
    <row r="2083" spans="1:155" x14ac:dyDescent="0.15">
      <c r="A2083" s="115"/>
      <c r="B2083" s="91"/>
      <c r="C2083" s="92"/>
      <c r="D2083" s="95"/>
      <c r="E2083" s="114"/>
      <c r="F2083" s="94"/>
      <c r="G2083" s="94"/>
      <c r="H2083" s="94"/>
      <c r="I2083" s="94"/>
      <c r="J2083" s="93"/>
      <c r="K2083" s="95"/>
      <c r="L2083" s="96"/>
      <c r="M2083" s="97"/>
      <c r="N2083" s="98"/>
      <c r="O2083" s="98"/>
      <c r="P2083" s="97"/>
      <c r="Q2083" s="94"/>
      <c r="R2083" s="99"/>
      <c r="S2083" s="14"/>
      <c r="T2083" s="100"/>
      <c r="U2083" s="95"/>
      <c r="V2083" s="10"/>
      <c r="W2083" s="10"/>
      <c r="X2083" s="10"/>
      <c r="Y2083" s="27"/>
      <c r="Z2083" s="3"/>
      <c r="AA2083" s="1"/>
      <c r="AB2083" s="10"/>
      <c r="AC2083" s="3"/>
      <c r="AD2083" s="3"/>
      <c r="AE2083" s="3"/>
      <c r="AF2083" s="10"/>
      <c r="AG2083" s="11"/>
      <c r="AH2083" s="10"/>
      <c r="AI2083" s="10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  <c r="EA2083" s="1"/>
      <c r="EB2083" s="1"/>
      <c r="EC2083" s="1"/>
      <c r="ED2083" s="1"/>
      <c r="EE2083" s="1"/>
      <c r="EF2083" s="1"/>
      <c r="EG2083" s="1"/>
      <c r="EH2083" s="1"/>
      <c r="EI2083" s="1"/>
      <c r="EJ2083" s="1"/>
      <c r="EK2083" s="1"/>
      <c r="EL2083" s="1"/>
      <c r="EM2083" s="1"/>
      <c r="EN2083" s="1"/>
      <c r="EO2083" s="1"/>
      <c r="EP2083" s="1"/>
      <c r="EQ2083" s="1"/>
      <c r="ER2083" s="1"/>
      <c r="ES2083" s="1"/>
      <c r="ET2083" s="1"/>
      <c r="EU2083" s="1"/>
      <c r="EV2083" s="1"/>
      <c r="EW2083" s="1"/>
      <c r="EX2083" s="1"/>
      <c r="EY2083" s="1"/>
    </row>
    <row r="2084" spans="1:155" x14ac:dyDescent="0.15">
      <c r="A2084" s="115"/>
      <c r="B2084" s="91"/>
      <c r="C2084" s="92"/>
      <c r="D2084" s="95"/>
      <c r="E2084" s="114"/>
      <c r="F2084" s="94"/>
      <c r="G2084" s="94"/>
      <c r="H2084" s="94"/>
      <c r="I2084" s="94"/>
      <c r="J2084" s="93"/>
      <c r="K2084" s="95"/>
      <c r="L2084" s="96"/>
      <c r="M2084" s="97"/>
      <c r="N2084" s="98"/>
      <c r="O2084" s="98"/>
      <c r="P2084" s="97"/>
      <c r="Q2084" s="94"/>
      <c r="R2084" s="99"/>
      <c r="S2084" s="14"/>
      <c r="T2084" s="100"/>
      <c r="U2084" s="95"/>
      <c r="V2084" s="10"/>
      <c r="W2084" s="10"/>
      <c r="X2084" s="10"/>
      <c r="Y2084" s="27"/>
      <c r="Z2084" s="3"/>
      <c r="AA2084" s="1"/>
      <c r="AB2084" s="10"/>
      <c r="AC2084" s="3"/>
      <c r="AD2084" s="3"/>
      <c r="AE2084" s="3"/>
      <c r="AF2084" s="10"/>
      <c r="AG2084" s="11"/>
      <c r="AH2084" s="10"/>
      <c r="AI2084" s="10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  <c r="EA2084" s="1"/>
      <c r="EB2084" s="1"/>
      <c r="EC2084" s="1"/>
      <c r="ED2084" s="1"/>
      <c r="EE2084" s="1"/>
      <c r="EF2084" s="1"/>
      <c r="EG2084" s="1"/>
      <c r="EH2084" s="1"/>
      <c r="EI2084" s="1"/>
      <c r="EJ2084" s="1"/>
      <c r="EK2084" s="1"/>
      <c r="EL2084" s="1"/>
      <c r="EM2084" s="1"/>
      <c r="EN2084" s="1"/>
      <c r="EO2084" s="1"/>
      <c r="EP2084" s="1"/>
      <c r="EQ2084" s="1"/>
      <c r="ER2084" s="1"/>
      <c r="ES2084" s="1"/>
      <c r="ET2084" s="1"/>
      <c r="EU2084" s="1"/>
      <c r="EV2084" s="1"/>
      <c r="EW2084" s="1"/>
      <c r="EX2084" s="1"/>
      <c r="EY2084" s="1"/>
    </row>
    <row r="2085" spans="1:155" x14ac:dyDescent="0.15">
      <c r="A2085" s="115"/>
      <c r="B2085" s="91"/>
      <c r="C2085" s="92"/>
      <c r="D2085" s="95"/>
      <c r="E2085" s="114"/>
      <c r="F2085" s="94"/>
      <c r="G2085" s="94"/>
      <c r="H2085" s="94"/>
      <c r="I2085" s="94"/>
      <c r="J2085" s="93"/>
      <c r="K2085" s="95"/>
      <c r="L2085" s="96"/>
      <c r="M2085" s="97"/>
      <c r="N2085" s="98"/>
      <c r="O2085" s="98"/>
      <c r="P2085" s="97"/>
      <c r="Q2085" s="94"/>
      <c r="R2085" s="99"/>
      <c r="S2085" s="14"/>
      <c r="T2085" s="100"/>
      <c r="U2085" s="95"/>
      <c r="V2085" s="10"/>
      <c r="W2085" s="10"/>
      <c r="X2085" s="10"/>
      <c r="Y2085" s="27"/>
      <c r="Z2085" s="3"/>
      <c r="AA2085" s="1"/>
      <c r="AB2085" s="10"/>
      <c r="AC2085" s="3"/>
      <c r="AD2085" s="3"/>
      <c r="AE2085" s="3"/>
      <c r="AF2085" s="10"/>
      <c r="AG2085" s="11"/>
      <c r="AH2085" s="10"/>
      <c r="AI2085" s="10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  <c r="EA2085" s="1"/>
      <c r="EB2085" s="1"/>
      <c r="EC2085" s="1"/>
      <c r="ED2085" s="1"/>
      <c r="EE2085" s="1"/>
      <c r="EF2085" s="1"/>
      <c r="EG2085" s="1"/>
      <c r="EH2085" s="1"/>
      <c r="EI2085" s="1"/>
      <c r="EJ2085" s="1"/>
      <c r="EK2085" s="1"/>
      <c r="EL2085" s="1"/>
      <c r="EM2085" s="1"/>
      <c r="EN2085" s="1"/>
      <c r="EO2085" s="1"/>
      <c r="EP2085" s="1"/>
      <c r="EQ2085" s="1"/>
      <c r="ER2085" s="1"/>
      <c r="ES2085" s="1"/>
      <c r="ET2085" s="1"/>
      <c r="EU2085" s="1"/>
      <c r="EV2085" s="1"/>
      <c r="EW2085" s="1"/>
      <c r="EX2085" s="1"/>
      <c r="EY2085" s="1"/>
    </row>
    <row r="2086" spans="1:155" x14ac:dyDescent="0.15">
      <c r="A2086" s="115"/>
      <c r="B2086" s="91"/>
      <c r="C2086" s="92"/>
      <c r="D2086" s="95"/>
      <c r="E2086" s="114"/>
      <c r="F2086" s="94"/>
      <c r="G2086" s="94"/>
      <c r="H2086" s="94"/>
      <c r="I2086" s="94"/>
      <c r="J2086" s="93"/>
      <c r="K2086" s="95"/>
      <c r="L2086" s="96"/>
      <c r="M2086" s="97"/>
      <c r="N2086" s="98"/>
      <c r="O2086" s="98"/>
      <c r="P2086" s="97"/>
      <c r="Q2086" s="94"/>
      <c r="R2086" s="99"/>
      <c r="S2086" s="14"/>
      <c r="T2086" s="100"/>
      <c r="U2086" s="95"/>
      <c r="V2086" s="10"/>
      <c r="W2086" s="10"/>
      <c r="X2086" s="10"/>
      <c r="Y2086" s="27"/>
      <c r="Z2086" s="3"/>
      <c r="AA2086" s="1"/>
      <c r="AB2086" s="10"/>
      <c r="AC2086" s="3"/>
      <c r="AD2086" s="3"/>
      <c r="AE2086" s="3"/>
      <c r="AF2086" s="10"/>
      <c r="AG2086" s="11"/>
      <c r="AH2086" s="10"/>
      <c r="AI2086" s="10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  <c r="EA2086" s="1"/>
      <c r="EB2086" s="1"/>
      <c r="EC2086" s="1"/>
      <c r="ED2086" s="1"/>
      <c r="EE2086" s="1"/>
      <c r="EF2086" s="1"/>
      <c r="EG2086" s="1"/>
      <c r="EH2086" s="1"/>
      <c r="EI2086" s="1"/>
      <c r="EJ2086" s="1"/>
      <c r="EK2086" s="1"/>
      <c r="EL2086" s="1"/>
      <c r="EM2086" s="1"/>
      <c r="EN2086" s="1"/>
      <c r="EO2086" s="1"/>
      <c r="EP2086" s="1"/>
      <c r="EQ2086" s="1"/>
      <c r="ER2086" s="1"/>
      <c r="ES2086" s="1"/>
      <c r="ET2086" s="1"/>
      <c r="EU2086" s="1"/>
      <c r="EV2086" s="1"/>
      <c r="EW2086" s="1"/>
      <c r="EX2086" s="1"/>
      <c r="EY2086" s="1"/>
    </row>
    <row r="2087" spans="1:155" x14ac:dyDescent="0.15">
      <c r="A2087" s="115"/>
      <c r="B2087" s="91"/>
      <c r="C2087" s="92"/>
      <c r="D2087" s="95"/>
      <c r="E2087" s="114"/>
      <c r="F2087" s="94"/>
      <c r="G2087" s="94"/>
      <c r="H2087" s="94"/>
      <c r="I2087" s="94"/>
      <c r="J2087" s="93"/>
      <c r="K2087" s="95"/>
      <c r="L2087" s="96"/>
      <c r="M2087" s="97"/>
      <c r="N2087" s="98"/>
      <c r="O2087" s="98"/>
      <c r="P2087" s="97"/>
      <c r="Q2087" s="94"/>
      <c r="R2087" s="99"/>
      <c r="S2087" s="14"/>
      <c r="T2087" s="100"/>
      <c r="U2087" s="95"/>
      <c r="V2087" s="10"/>
      <c r="W2087" s="10"/>
      <c r="X2087" s="10"/>
      <c r="Y2087" s="27"/>
      <c r="Z2087" s="3"/>
      <c r="AA2087" s="1"/>
      <c r="AB2087" s="10"/>
      <c r="AC2087" s="3"/>
      <c r="AD2087" s="3"/>
      <c r="AE2087" s="3"/>
      <c r="AF2087" s="10"/>
      <c r="AG2087" s="11"/>
      <c r="AH2087" s="10"/>
      <c r="AI2087" s="10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  <c r="EA2087" s="1"/>
      <c r="EB2087" s="1"/>
      <c r="EC2087" s="1"/>
      <c r="ED2087" s="1"/>
      <c r="EE2087" s="1"/>
      <c r="EF2087" s="1"/>
      <c r="EG2087" s="1"/>
      <c r="EH2087" s="1"/>
      <c r="EI2087" s="1"/>
      <c r="EJ2087" s="1"/>
      <c r="EK2087" s="1"/>
      <c r="EL2087" s="1"/>
      <c r="EM2087" s="1"/>
      <c r="EN2087" s="1"/>
      <c r="EO2087" s="1"/>
      <c r="EP2087" s="1"/>
      <c r="EQ2087" s="1"/>
      <c r="ER2087" s="1"/>
      <c r="ES2087" s="1"/>
      <c r="ET2087" s="1"/>
      <c r="EU2087" s="1"/>
      <c r="EV2087" s="1"/>
      <c r="EW2087" s="1"/>
      <c r="EX2087" s="1"/>
      <c r="EY2087" s="1"/>
    </row>
    <row r="2088" spans="1:155" x14ac:dyDescent="0.15">
      <c r="A2088" s="115"/>
      <c r="B2088" s="91"/>
      <c r="C2088" s="92"/>
      <c r="D2088" s="95"/>
      <c r="E2088" s="114"/>
      <c r="F2088" s="94"/>
      <c r="G2088" s="94"/>
      <c r="H2088" s="94"/>
      <c r="I2088" s="94"/>
      <c r="J2088" s="93"/>
      <c r="K2088" s="95"/>
      <c r="L2088" s="96"/>
      <c r="M2088" s="97"/>
      <c r="N2088" s="98"/>
      <c r="O2088" s="98"/>
      <c r="P2088" s="97"/>
      <c r="Q2088" s="94"/>
      <c r="R2088" s="99"/>
      <c r="S2088" s="14"/>
      <c r="T2088" s="100"/>
      <c r="U2088" s="95"/>
      <c r="V2088" s="10"/>
      <c r="W2088" s="10"/>
      <c r="X2088" s="10"/>
      <c r="Y2088" s="27"/>
      <c r="Z2088" s="3"/>
      <c r="AA2088" s="1"/>
      <c r="AB2088" s="10"/>
      <c r="AC2088" s="3"/>
      <c r="AD2088" s="3"/>
      <c r="AE2088" s="3"/>
      <c r="AF2088" s="10"/>
      <c r="AG2088" s="11"/>
      <c r="AH2088" s="10"/>
      <c r="AI2088" s="10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  <c r="EA2088" s="1"/>
      <c r="EB2088" s="1"/>
      <c r="EC2088" s="1"/>
      <c r="ED2088" s="1"/>
      <c r="EE2088" s="1"/>
      <c r="EF2088" s="1"/>
      <c r="EG2088" s="1"/>
      <c r="EH2088" s="1"/>
      <c r="EI2088" s="1"/>
      <c r="EJ2088" s="1"/>
      <c r="EK2088" s="1"/>
      <c r="EL2088" s="1"/>
      <c r="EM2088" s="1"/>
      <c r="EN2088" s="1"/>
      <c r="EO2088" s="1"/>
      <c r="EP2088" s="1"/>
      <c r="EQ2088" s="1"/>
      <c r="ER2088" s="1"/>
      <c r="ES2088" s="1"/>
      <c r="ET2088" s="1"/>
      <c r="EU2088" s="1"/>
      <c r="EV2088" s="1"/>
      <c r="EW2088" s="1"/>
      <c r="EX2088" s="1"/>
      <c r="EY2088" s="1"/>
    </row>
    <row r="2089" spans="1:155" x14ac:dyDescent="0.15">
      <c r="A2089" s="115"/>
      <c r="B2089" s="91"/>
      <c r="C2089" s="92"/>
      <c r="D2089" s="95"/>
      <c r="E2089" s="114"/>
      <c r="F2089" s="94"/>
      <c r="G2089" s="94"/>
      <c r="H2089" s="94"/>
      <c r="I2089" s="94"/>
      <c r="J2089" s="93"/>
      <c r="K2089" s="95"/>
      <c r="L2089" s="96"/>
      <c r="M2089" s="97"/>
      <c r="N2089" s="98"/>
      <c r="O2089" s="98"/>
      <c r="P2089" s="97"/>
      <c r="Q2089" s="94"/>
      <c r="R2089" s="99"/>
      <c r="S2089" s="14"/>
      <c r="T2089" s="100"/>
      <c r="U2089" s="95"/>
      <c r="V2089" s="10"/>
      <c r="W2089" s="10"/>
      <c r="X2089" s="10"/>
      <c r="Y2089" s="27"/>
      <c r="Z2089" s="3"/>
      <c r="AA2089" s="1"/>
      <c r="AB2089" s="10"/>
      <c r="AC2089" s="3"/>
      <c r="AD2089" s="3"/>
      <c r="AE2089" s="3"/>
      <c r="AF2089" s="10"/>
      <c r="AG2089" s="11"/>
      <c r="AH2089" s="10"/>
      <c r="AI2089" s="10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  <c r="EA2089" s="1"/>
      <c r="EB2089" s="1"/>
      <c r="EC2089" s="1"/>
      <c r="ED2089" s="1"/>
      <c r="EE2089" s="1"/>
      <c r="EF2089" s="1"/>
      <c r="EG2089" s="1"/>
      <c r="EH2089" s="1"/>
      <c r="EI2089" s="1"/>
      <c r="EJ2089" s="1"/>
      <c r="EK2089" s="1"/>
      <c r="EL2089" s="1"/>
      <c r="EM2089" s="1"/>
      <c r="EN2089" s="1"/>
      <c r="EO2089" s="1"/>
      <c r="EP2089" s="1"/>
      <c r="EQ2089" s="1"/>
      <c r="ER2089" s="1"/>
      <c r="ES2089" s="1"/>
      <c r="ET2089" s="1"/>
      <c r="EU2089" s="1"/>
      <c r="EV2089" s="1"/>
      <c r="EW2089" s="1"/>
      <c r="EX2089" s="1"/>
      <c r="EY2089" s="1"/>
    </row>
    <row r="2090" spans="1:155" x14ac:dyDescent="0.15">
      <c r="A2090" s="115"/>
      <c r="B2090" s="91"/>
      <c r="C2090" s="92"/>
      <c r="D2090" s="95"/>
      <c r="E2090" s="114"/>
      <c r="F2090" s="94"/>
      <c r="G2090" s="94"/>
      <c r="H2090" s="94"/>
      <c r="I2090" s="94"/>
      <c r="J2090" s="93"/>
      <c r="K2090" s="95"/>
      <c r="L2090" s="96"/>
      <c r="M2090" s="97"/>
      <c r="N2090" s="98"/>
      <c r="O2090" s="98"/>
      <c r="P2090" s="97"/>
      <c r="Q2090" s="94"/>
      <c r="R2090" s="99"/>
      <c r="S2090" s="14"/>
      <c r="T2090" s="100"/>
      <c r="U2090" s="95"/>
      <c r="V2090" s="10"/>
      <c r="W2090" s="10"/>
      <c r="X2090" s="10"/>
      <c r="Y2090" s="27"/>
      <c r="Z2090" s="3"/>
      <c r="AA2090" s="1"/>
      <c r="AB2090" s="10"/>
      <c r="AC2090" s="3"/>
      <c r="AD2090" s="3"/>
      <c r="AE2090" s="3"/>
      <c r="AF2090" s="10"/>
      <c r="AG2090" s="11"/>
      <c r="AH2090" s="10"/>
      <c r="AI2090" s="10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  <c r="EA2090" s="1"/>
      <c r="EB2090" s="1"/>
      <c r="EC2090" s="1"/>
      <c r="ED2090" s="1"/>
      <c r="EE2090" s="1"/>
      <c r="EF2090" s="1"/>
      <c r="EG2090" s="1"/>
      <c r="EH2090" s="1"/>
      <c r="EI2090" s="1"/>
      <c r="EJ2090" s="1"/>
      <c r="EK2090" s="1"/>
      <c r="EL2090" s="1"/>
      <c r="EM2090" s="1"/>
      <c r="EN2090" s="1"/>
      <c r="EO2090" s="1"/>
      <c r="EP2090" s="1"/>
      <c r="EQ2090" s="1"/>
      <c r="ER2090" s="1"/>
      <c r="ES2090" s="1"/>
      <c r="ET2090" s="1"/>
      <c r="EU2090" s="1"/>
      <c r="EV2090" s="1"/>
      <c r="EW2090" s="1"/>
      <c r="EX2090" s="1"/>
      <c r="EY2090" s="1"/>
    </row>
    <row r="2091" spans="1:155" x14ac:dyDescent="0.15">
      <c r="A2091" s="115"/>
      <c r="B2091" s="91"/>
      <c r="C2091" s="92"/>
      <c r="D2091" s="95"/>
      <c r="E2091" s="114"/>
      <c r="F2091" s="94"/>
      <c r="G2091" s="94"/>
      <c r="H2091" s="94"/>
      <c r="I2091" s="94"/>
      <c r="J2091" s="93"/>
      <c r="K2091" s="95"/>
      <c r="L2091" s="96"/>
      <c r="M2091" s="97"/>
      <c r="N2091" s="98"/>
      <c r="O2091" s="98"/>
      <c r="P2091" s="97"/>
      <c r="Q2091" s="94"/>
      <c r="R2091" s="99"/>
      <c r="S2091" s="14"/>
      <c r="T2091" s="100"/>
      <c r="U2091" s="95"/>
      <c r="V2091" s="10"/>
      <c r="W2091" s="10"/>
      <c r="X2091" s="10"/>
      <c r="Y2091" s="27"/>
      <c r="Z2091" s="3"/>
      <c r="AA2091" s="1"/>
      <c r="AB2091" s="10"/>
      <c r="AC2091" s="3"/>
      <c r="AD2091" s="3"/>
      <c r="AE2091" s="3"/>
      <c r="AF2091" s="10"/>
      <c r="AG2091" s="11"/>
      <c r="AH2091" s="10"/>
      <c r="AI2091" s="10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  <c r="EA2091" s="1"/>
      <c r="EB2091" s="1"/>
      <c r="EC2091" s="1"/>
      <c r="ED2091" s="1"/>
      <c r="EE2091" s="1"/>
      <c r="EF2091" s="1"/>
      <c r="EG2091" s="1"/>
      <c r="EH2091" s="1"/>
      <c r="EI2091" s="1"/>
      <c r="EJ2091" s="1"/>
      <c r="EK2091" s="1"/>
      <c r="EL2091" s="1"/>
      <c r="EM2091" s="1"/>
      <c r="EN2091" s="1"/>
      <c r="EO2091" s="1"/>
      <c r="EP2091" s="1"/>
      <c r="EQ2091" s="1"/>
      <c r="ER2091" s="1"/>
      <c r="ES2091" s="1"/>
      <c r="ET2091" s="1"/>
      <c r="EU2091" s="1"/>
      <c r="EV2091" s="1"/>
      <c r="EW2091" s="1"/>
      <c r="EX2091" s="1"/>
      <c r="EY2091" s="1"/>
    </row>
    <row r="2092" spans="1:155" x14ac:dyDescent="0.15">
      <c r="A2092" s="115"/>
      <c r="B2092" s="91"/>
      <c r="C2092" s="92"/>
      <c r="D2092" s="95"/>
      <c r="E2092" s="114"/>
      <c r="F2092" s="94"/>
      <c r="G2092" s="94"/>
      <c r="H2092" s="94"/>
      <c r="I2092" s="94"/>
      <c r="J2092" s="93"/>
      <c r="K2092" s="95"/>
      <c r="L2092" s="96"/>
      <c r="M2092" s="97"/>
      <c r="N2092" s="98"/>
      <c r="O2092" s="98"/>
      <c r="P2092" s="97"/>
      <c r="Q2092" s="94"/>
      <c r="R2092" s="99"/>
      <c r="S2092" s="14"/>
      <c r="T2092" s="100"/>
      <c r="U2092" s="95"/>
      <c r="V2092" s="10"/>
      <c r="W2092" s="10"/>
      <c r="X2092" s="10"/>
      <c r="Y2092" s="27"/>
      <c r="Z2092" s="3"/>
      <c r="AA2092" s="1"/>
      <c r="AB2092" s="10"/>
      <c r="AC2092" s="3"/>
      <c r="AD2092" s="3"/>
      <c r="AE2092" s="3"/>
      <c r="AF2092" s="10"/>
      <c r="AG2092" s="11"/>
      <c r="AH2092" s="10"/>
      <c r="AI2092" s="10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  <c r="EA2092" s="1"/>
      <c r="EB2092" s="1"/>
      <c r="EC2092" s="1"/>
      <c r="ED2092" s="1"/>
      <c r="EE2092" s="1"/>
      <c r="EF2092" s="1"/>
      <c r="EG2092" s="1"/>
      <c r="EH2092" s="1"/>
      <c r="EI2092" s="1"/>
      <c r="EJ2092" s="1"/>
      <c r="EK2092" s="1"/>
      <c r="EL2092" s="1"/>
      <c r="EM2092" s="1"/>
      <c r="EN2092" s="1"/>
      <c r="EO2092" s="1"/>
      <c r="EP2092" s="1"/>
      <c r="EQ2092" s="1"/>
      <c r="ER2092" s="1"/>
      <c r="ES2092" s="1"/>
      <c r="ET2092" s="1"/>
      <c r="EU2092" s="1"/>
      <c r="EV2092" s="1"/>
      <c r="EW2092" s="1"/>
      <c r="EX2092" s="1"/>
      <c r="EY2092" s="1"/>
    </row>
    <row r="2093" spans="1:155" x14ac:dyDescent="0.15">
      <c r="A2093" s="115"/>
      <c r="B2093" s="91"/>
      <c r="C2093" s="92"/>
      <c r="D2093" s="95"/>
      <c r="E2093" s="114"/>
      <c r="F2093" s="94"/>
      <c r="G2093" s="94"/>
      <c r="H2093" s="94"/>
      <c r="I2093" s="94"/>
      <c r="J2093" s="93"/>
      <c r="K2093" s="95"/>
      <c r="L2093" s="96"/>
      <c r="M2093" s="97"/>
      <c r="N2093" s="98"/>
      <c r="O2093" s="98"/>
      <c r="P2093" s="97"/>
      <c r="Q2093" s="94"/>
      <c r="R2093" s="99"/>
      <c r="S2093" s="14"/>
      <c r="T2093" s="100"/>
      <c r="U2093" s="95"/>
      <c r="V2093" s="10"/>
      <c r="W2093" s="10"/>
      <c r="X2093" s="10"/>
      <c r="Y2093" s="27"/>
      <c r="Z2093" s="3"/>
      <c r="AA2093" s="1"/>
      <c r="AB2093" s="10"/>
      <c r="AC2093" s="3"/>
      <c r="AD2093" s="3"/>
      <c r="AE2093" s="3"/>
      <c r="AF2093" s="10"/>
      <c r="AG2093" s="11"/>
      <c r="AH2093" s="10"/>
      <c r="AI2093" s="10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  <c r="EA2093" s="1"/>
      <c r="EB2093" s="1"/>
      <c r="EC2093" s="1"/>
      <c r="ED2093" s="1"/>
      <c r="EE2093" s="1"/>
      <c r="EF2093" s="1"/>
      <c r="EG2093" s="1"/>
      <c r="EH2093" s="1"/>
      <c r="EI2093" s="1"/>
      <c r="EJ2093" s="1"/>
      <c r="EK2093" s="1"/>
      <c r="EL2093" s="1"/>
      <c r="EM2093" s="1"/>
      <c r="EN2093" s="1"/>
      <c r="EO2093" s="1"/>
      <c r="EP2093" s="1"/>
      <c r="EQ2093" s="1"/>
      <c r="ER2093" s="1"/>
      <c r="ES2093" s="1"/>
      <c r="ET2093" s="1"/>
      <c r="EU2093" s="1"/>
      <c r="EV2093" s="1"/>
      <c r="EW2093" s="1"/>
      <c r="EX2093" s="1"/>
      <c r="EY2093" s="1"/>
    </row>
    <row r="2094" spans="1:155" x14ac:dyDescent="0.15">
      <c r="A2094" s="115"/>
      <c r="B2094" s="91"/>
      <c r="C2094" s="92"/>
      <c r="D2094" s="95"/>
      <c r="E2094" s="114"/>
      <c r="F2094" s="94"/>
      <c r="G2094" s="94"/>
      <c r="H2094" s="94"/>
      <c r="I2094" s="94"/>
      <c r="J2094" s="93"/>
      <c r="K2094" s="95"/>
      <c r="L2094" s="96"/>
      <c r="M2094" s="97"/>
      <c r="N2094" s="98"/>
      <c r="O2094" s="98"/>
      <c r="P2094" s="97"/>
      <c r="Q2094" s="94"/>
      <c r="R2094" s="99"/>
      <c r="S2094" s="14"/>
      <c r="T2094" s="100"/>
      <c r="U2094" s="95"/>
      <c r="V2094" s="10"/>
      <c r="W2094" s="10"/>
      <c r="X2094" s="10"/>
      <c r="Y2094" s="27"/>
      <c r="Z2094" s="3"/>
      <c r="AA2094" s="1"/>
      <c r="AB2094" s="10"/>
      <c r="AC2094" s="3"/>
      <c r="AD2094" s="3"/>
      <c r="AE2094" s="3"/>
      <c r="AF2094" s="10"/>
      <c r="AG2094" s="11"/>
      <c r="AH2094" s="10"/>
      <c r="AI2094" s="10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  <c r="EA2094" s="1"/>
      <c r="EB2094" s="1"/>
      <c r="EC2094" s="1"/>
      <c r="ED2094" s="1"/>
      <c r="EE2094" s="1"/>
      <c r="EF2094" s="1"/>
      <c r="EG2094" s="1"/>
      <c r="EH2094" s="1"/>
      <c r="EI2094" s="1"/>
      <c r="EJ2094" s="1"/>
      <c r="EK2094" s="1"/>
      <c r="EL2094" s="1"/>
      <c r="EM2094" s="1"/>
      <c r="EN2094" s="1"/>
      <c r="EO2094" s="1"/>
      <c r="EP2094" s="1"/>
      <c r="EQ2094" s="1"/>
      <c r="ER2094" s="1"/>
      <c r="ES2094" s="1"/>
      <c r="ET2094" s="1"/>
      <c r="EU2094" s="1"/>
      <c r="EV2094" s="1"/>
      <c r="EW2094" s="1"/>
      <c r="EX2094" s="1"/>
      <c r="EY2094" s="1"/>
    </row>
    <row r="2095" spans="1:155" x14ac:dyDescent="0.15">
      <c r="A2095" s="115"/>
      <c r="B2095" s="91"/>
      <c r="C2095" s="92"/>
      <c r="D2095" s="95"/>
      <c r="E2095" s="114"/>
      <c r="F2095" s="94"/>
      <c r="G2095" s="94"/>
      <c r="H2095" s="94"/>
      <c r="I2095" s="94"/>
      <c r="J2095" s="93"/>
      <c r="K2095" s="95"/>
      <c r="L2095" s="96"/>
      <c r="M2095" s="97"/>
      <c r="N2095" s="98"/>
      <c r="O2095" s="98"/>
      <c r="P2095" s="97"/>
      <c r="Q2095" s="94"/>
      <c r="R2095" s="99"/>
      <c r="S2095" s="14"/>
      <c r="T2095" s="100"/>
      <c r="U2095" s="95"/>
      <c r="V2095" s="10"/>
      <c r="W2095" s="10"/>
      <c r="X2095" s="10"/>
      <c r="Y2095" s="27"/>
      <c r="Z2095" s="3"/>
      <c r="AA2095" s="1"/>
      <c r="AB2095" s="10"/>
      <c r="AC2095" s="3"/>
      <c r="AD2095" s="3"/>
      <c r="AE2095" s="3"/>
      <c r="AF2095" s="10"/>
      <c r="AG2095" s="11"/>
      <c r="AH2095" s="10"/>
      <c r="AI2095" s="10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  <c r="EA2095" s="1"/>
      <c r="EB2095" s="1"/>
      <c r="EC2095" s="1"/>
      <c r="ED2095" s="1"/>
      <c r="EE2095" s="1"/>
      <c r="EF2095" s="1"/>
      <c r="EG2095" s="1"/>
      <c r="EH2095" s="1"/>
      <c r="EI2095" s="1"/>
      <c r="EJ2095" s="1"/>
      <c r="EK2095" s="1"/>
      <c r="EL2095" s="1"/>
      <c r="EM2095" s="1"/>
      <c r="EN2095" s="1"/>
      <c r="EO2095" s="1"/>
      <c r="EP2095" s="1"/>
      <c r="EQ2095" s="1"/>
      <c r="ER2095" s="1"/>
      <c r="ES2095" s="1"/>
      <c r="ET2095" s="1"/>
      <c r="EU2095" s="1"/>
      <c r="EV2095" s="1"/>
      <c r="EW2095" s="1"/>
      <c r="EX2095" s="1"/>
      <c r="EY2095" s="1"/>
    </row>
    <row r="2096" spans="1:155" x14ac:dyDescent="0.15">
      <c r="A2096" s="115"/>
      <c r="B2096" s="91"/>
      <c r="C2096" s="92"/>
      <c r="D2096" s="95"/>
      <c r="E2096" s="114"/>
      <c r="F2096" s="94"/>
      <c r="G2096" s="94"/>
      <c r="H2096" s="94"/>
      <c r="I2096" s="94"/>
      <c r="J2096" s="93"/>
      <c r="K2096" s="95"/>
      <c r="L2096" s="96"/>
      <c r="M2096" s="97"/>
      <c r="N2096" s="98"/>
      <c r="O2096" s="98"/>
      <c r="P2096" s="97"/>
      <c r="Q2096" s="94"/>
      <c r="R2096" s="99"/>
      <c r="S2096" s="14"/>
      <c r="T2096" s="100"/>
      <c r="U2096" s="95"/>
      <c r="V2096" s="10"/>
      <c r="W2096" s="10"/>
      <c r="X2096" s="10"/>
      <c r="Y2096" s="27"/>
      <c r="Z2096" s="3"/>
      <c r="AA2096" s="1"/>
      <c r="AB2096" s="10"/>
      <c r="AC2096" s="3"/>
      <c r="AD2096" s="3"/>
      <c r="AE2096" s="3"/>
      <c r="AF2096" s="10"/>
      <c r="AG2096" s="11"/>
      <c r="AH2096" s="10"/>
      <c r="AI2096" s="10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  <c r="EA2096" s="1"/>
      <c r="EB2096" s="1"/>
      <c r="EC2096" s="1"/>
      <c r="ED2096" s="1"/>
      <c r="EE2096" s="1"/>
      <c r="EF2096" s="1"/>
      <c r="EG2096" s="1"/>
      <c r="EH2096" s="1"/>
      <c r="EI2096" s="1"/>
      <c r="EJ2096" s="1"/>
      <c r="EK2096" s="1"/>
      <c r="EL2096" s="1"/>
      <c r="EM2096" s="1"/>
      <c r="EN2096" s="1"/>
      <c r="EO2096" s="1"/>
      <c r="EP2096" s="1"/>
      <c r="EQ2096" s="1"/>
      <c r="ER2096" s="1"/>
      <c r="ES2096" s="1"/>
      <c r="ET2096" s="1"/>
      <c r="EU2096" s="1"/>
      <c r="EV2096" s="1"/>
      <c r="EW2096" s="1"/>
      <c r="EX2096" s="1"/>
      <c r="EY2096" s="1"/>
    </row>
    <row r="2097" spans="1:155" x14ac:dyDescent="0.15">
      <c r="A2097" s="115"/>
      <c r="B2097" s="91"/>
      <c r="C2097" s="92"/>
      <c r="D2097" s="95"/>
      <c r="E2097" s="114"/>
      <c r="F2097" s="94"/>
      <c r="G2097" s="94"/>
      <c r="H2097" s="94"/>
      <c r="I2097" s="94"/>
      <c r="J2097" s="93"/>
      <c r="K2097" s="95"/>
      <c r="L2097" s="96"/>
      <c r="M2097" s="97"/>
      <c r="N2097" s="98"/>
      <c r="O2097" s="98"/>
      <c r="P2097" s="97"/>
      <c r="Q2097" s="94"/>
      <c r="R2097" s="99"/>
      <c r="S2097" s="14"/>
      <c r="T2097" s="100"/>
      <c r="U2097" s="95"/>
      <c r="V2097" s="10"/>
      <c r="W2097" s="10"/>
      <c r="X2097" s="10"/>
      <c r="Y2097" s="27"/>
      <c r="Z2097" s="3"/>
      <c r="AA2097" s="1"/>
      <c r="AB2097" s="10"/>
      <c r="AC2097" s="3"/>
      <c r="AD2097" s="3"/>
      <c r="AE2097" s="3"/>
      <c r="AF2097" s="10"/>
      <c r="AG2097" s="11"/>
      <c r="AH2097" s="10"/>
      <c r="AI2097" s="10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  <c r="EA2097" s="1"/>
      <c r="EB2097" s="1"/>
      <c r="EC2097" s="1"/>
      <c r="ED2097" s="1"/>
      <c r="EE2097" s="1"/>
      <c r="EF2097" s="1"/>
      <c r="EG2097" s="1"/>
      <c r="EH2097" s="1"/>
      <c r="EI2097" s="1"/>
      <c r="EJ2097" s="1"/>
      <c r="EK2097" s="1"/>
      <c r="EL2097" s="1"/>
      <c r="EM2097" s="1"/>
      <c r="EN2097" s="1"/>
      <c r="EO2097" s="1"/>
      <c r="EP2097" s="1"/>
      <c r="EQ2097" s="1"/>
      <c r="ER2097" s="1"/>
      <c r="ES2097" s="1"/>
      <c r="ET2097" s="1"/>
      <c r="EU2097" s="1"/>
      <c r="EV2097" s="1"/>
      <c r="EW2097" s="1"/>
      <c r="EX2097" s="1"/>
      <c r="EY2097" s="1"/>
    </row>
    <row r="2098" spans="1:155" x14ac:dyDescent="0.15">
      <c r="A2098" s="115"/>
      <c r="B2098" s="91"/>
      <c r="C2098" s="92"/>
      <c r="D2098" s="95"/>
      <c r="E2098" s="114"/>
      <c r="F2098" s="94"/>
      <c r="G2098" s="94"/>
      <c r="H2098" s="94"/>
      <c r="I2098" s="94"/>
      <c r="J2098" s="93"/>
      <c r="K2098" s="95"/>
      <c r="L2098" s="96"/>
      <c r="M2098" s="97"/>
      <c r="N2098" s="98"/>
      <c r="O2098" s="98"/>
      <c r="P2098" s="97"/>
      <c r="Q2098" s="94"/>
      <c r="R2098" s="99"/>
      <c r="S2098" s="14"/>
      <c r="T2098" s="100"/>
      <c r="U2098" s="95"/>
      <c r="V2098" s="10"/>
      <c r="W2098" s="10"/>
      <c r="X2098" s="10"/>
      <c r="Y2098" s="27"/>
      <c r="Z2098" s="3"/>
      <c r="AA2098" s="1"/>
      <c r="AB2098" s="10"/>
      <c r="AC2098" s="3"/>
      <c r="AD2098" s="3"/>
      <c r="AE2098" s="3"/>
      <c r="AF2098" s="10"/>
      <c r="AG2098" s="11"/>
      <c r="AH2098" s="10"/>
      <c r="AI2098" s="10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  <c r="EA2098" s="1"/>
      <c r="EB2098" s="1"/>
      <c r="EC2098" s="1"/>
      <c r="ED2098" s="1"/>
      <c r="EE2098" s="1"/>
      <c r="EF2098" s="1"/>
      <c r="EG2098" s="1"/>
      <c r="EH2098" s="1"/>
      <c r="EI2098" s="1"/>
      <c r="EJ2098" s="1"/>
      <c r="EK2098" s="1"/>
      <c r="EL2098" s="1"/>
      <c r="EM2098" s="1"/>
      <c r="EN2098" s="1"/>
      <c r="EO2098" s="1"/>
      <c r="EP2098" s="1"/>
      <c r="EQ2098" s="1"/>
      <c r="ER2098" s="1"/>
      <c r="ES2098" s="1"/>
      <c r="ET2098" s="1"/>
      <c r="EU2098" s="1"/>
      <c r="EV2098" s="1"/>
      <c r="EW2098" s="1"/>
      <c r="EX2098" s="1"/>
      <c r="EY2098" s="1"/>
    </row>
    <row r="2099" spans="1:155" x14ac:dyDescent="0.15">
      <c r="A2099" s="115"/>
      <c r="B2099" s="91"/>
      <c r="C2099" s="92"/>
      <c r="D2099" s="95"/>
      <c r="E2099" s="114"/>
      <c r="F2099" s="94"/>
      <c r="G2099" s="94"/>
      <c r="H2099" s="94"/>
      <c r="I2099" s="94"/>
      <c r="J2099" s="93"/>
      <c r="K2099" s="95"/>
      <c r="L2099" s="96"/>
      <c r="M2099" s="97"/>
      <c r="N2099" s="98"/>
      <c r="O2099" s="98"/>
      <c r="P2099" s="97"/>
      <c r="Q2099" s="94"/>
      <c r="R2099" s="99"/>
      <c r="S2099" s="14"/>
      <c r="T2099" s="100"/>
      <c r="U2099" s="95"/>
      <c r="V2099" s="10"/>
      <c r="W2099" s="10"/>
      <c r="X2099" s="10"/>
      <c r="Y2099" s="27"/>
      <c r="Z2099" s="3"/>
      <c r="AA2099" s="1"/>
      <c r="AB2099" s="10"/>
      <c r="AC2099" s="3"/>
      <c r="AD2099" s="3"/>
      <c r="AE2099" s="3"/>
      <c r="AF2099" s="10"/>
      <c r="AG2099" s="11"/>
      <c r="AH2099" s="10"/>
      <c r="AI2099" s="10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  <c r="EA2099" s="1"/>
      <c r="EB2099" s="1"/>
      <c r="EC2099" s="1"/>
      <c r="ED2099" s="1"/>
      <c r="EE2099" s="1"/>
      <c r="EF2099" s="1"/>
      <c r="EG2099" s="1"/>
      <c r="EH2099" s="1"/>
      <c r="EI2099" s="1"/>
      <c r="EJ2099" s="1"/>
      <c r="EK2099" s="1"/>
      <c r="EL2099" s="1"/>
      <c r="EM2099" s="1"/>
      <c r="EN2099" s="1"/>
      <c r="EO2099" s="1"/>
      <c r="EP2099" s="1"/>
      <c r="EQ2099" s="1"/>
      <c r="ER2099" s="1"/>
      <c r="ES2099" s="1"/>
      <c r="ET2099" s="1"/>
      <c r="EU2099" s="1"/>
      <c r="EV2099" s="1"/>
      <c r="EW2099" s="1"/>
      <c r="EX2099" s="1"/>
      <c r="EY2099" s="1"/>
    </row>
    <row r="2100" spans="1:155" x14ac:dyDescent="0.15">
      <c r="A2100" s="115"/>
      <c r="B2100" s="91"/>
      <c r="C2100" s="92"/>
      <c r="D2100" s="95"/>
      <c r="E2100" s="114"/>
      <c r="F2100" s="94"/>
      <c r="G2100" s="94"/>
      <c r="H2100" s="94"/>
      <c r="I2100" s="94"/>
      <c r="J2100" s="93"/>
      <c r="K2100" s="95"/>
      <c r="L2100" s="96"/>
      <c r="M2100" s="97"/>
      <c r="N2100" s="98"/>
      <c r="O2100" s="98"/>
      <c r="P2100" s="97"/>
      <c r="Q2100" s="94"/>
      <c r="R2100" s="99"/>
      <c r="S2100" s="14"/>
      <c r="T2100" s="100"/>
      <c r="U2100" s="95"/>
      <c r="V2100" s="10"/>
      <c r="W2100" s="10"/>
      <c r="X2100" s="10"/>
      <c r="Y2100" s="27"/>
      <c r="Z2100" s="3"/>
      <c r="AA2100" s="1"/>
      <c r="AB2100" s="10"/>
      <c r="AC2100" s="3"/>
      <c r="AD2100" s="3"/>
      <c r="AE2100" s="3"/>
      <c r="AF2100" s="10"/>
      <c r="AG2100" s="11"/>
      <c r="AH2100" s="10"/>
      <c r="AI2100" s="10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  <c r="EA2100" s="1"/>
      <c r="EB2100" s="1"/>
      <c r="EC2100" s="1"/>
      <c r="ED2100" s="1"/>
      <c r="EE2100" s="1"/>
      <c r="EF2100" s="1"/>
      <c r="EG2100" s="1"/>
      <c r="EH2100" s="1"/>
      <c r="EI2100" s="1"/>
      <c r="EJ2100" s="1"/>
      <c r="EK2100" s="1"/>
      <c r="EL2100" s="1"/>
      <c r="EM2100" s="1"/>
      <c r="EN2100" s="1"/>
      <c r="EO2100" s="1"/>
      <c r="EP2100" s="1"/>
      <c r="EQ2100" s="1"/>
      <c r="ER2100" s="1"/>
      <c r="ES2100" s="1"/>
      <c r="ET2100" s="1"/>
      <c r="EU2100" s="1"/>
      <c r="EV2100" s="1"/>
      <c r="EW2100" s="1"/>
      <c r="EX2100" s="1"/>
      <c r="EY2100" s="1"/>
    </row>
    <row r="2101" spans="1:155" x14ac:dyDescent="0.15">
      <c r="A2101" s="115"/>
      <c r="B2101" s="91"/>
      <c r="C2101" s="92"/>
      <c r="D2101" s="95"/>
      <c r="E2101" s="114"/>
      <c r="F2101" s="94"/>
      <c r="G2101" s="94"/>
      <c r="H2101" s="94"/>
      <c r="I2101" s="94"/>
      <c r="J2101" s="93"/>
      <c r="K2101" s="95"/>
      <c r="L2101" s="96"/>
      <c r="M2101" s="97"/>
      <c r="N2101" s="98"/>
      <c r="O2101" s="98"/>
      <c r="P2101" s="97"/>
      <c r="Q2101" s="94"/>
      <c r="R2101" s="99"/>
      <c r="S2101" s="14"/>
      <c r="T2101" s="100"/>
      <c r="U2101" s="95"/>
      <c r="V2101" s="10"/>
      <c r="W2101" s="10"/>
      <c r="X2101" s="10"/>
      <c r="Y2101" s="27"/>
      <c r="Z2101" s="3"/>
      <c r="AA2101" s="1"/>
      <c r="AB2101" s="10"/>
      <c r="AC2101" s="3"/>
      <c r="AD2101" s="3"/>
      <c r="AE2101" s="3"/>
      <c r="AF2101" s="10"/>
      <c r="AG2101" s="11"/>
      <c r="AH2101" s="10"/>
      <c r="AI2101" s="10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  <c r="EA2101" s="1"/>
      <c r="EB2101" s="1"/>
      <c r="EC2101" s="1"/>
      <c r="ED2101" s="1"/>
      <c r="EE2101" s="1"/>
      <c r="EF2101" s="1"/>
      <c r="EG2101" s="1"/>
      <c r="EH2101" s="1"/>
      <c r="EI2101" s="1"/>
      <c r="EJ2101" s="1"/>
      <c r="EK2101" s="1"/>
      <c r="EL2101" s="1"/>
      <c r="EM2101" s="1"/>
      <c r="EN2101" s="1"/>
      <c r="EO2101" s="1"/>
      <c r="EP2101" s="1"/>
      <c r="EQ2101" s="1"/>
      <c r="ER2101" s="1"/>
      <c r="ES2101" s="1"/>
      <c r="ET2101" s="1"/>
      <c r="EU2101" s="1"/>
      <c r="EV2101" s="1"/>
      <c r="EW2101" s="1"/>
      <c r="EX2101" s="1"/>
      <c r="EY2101" s="1"/>
    </row>
    <row r="2102" spans="1:155" x14ac:dyDescent="0.15">
      <c r="A2102" s="115"/>
      <c r="B2102" s="91"/>
      <c r="C2102" s="92"/>
      <c r="D2102" s="95"/>
      <c r="E2102" s="114"/>
      <c r="F2102" s="94"/>
      <c r="G2102" s="94"/>
      <c r="H2102" s="94"/>
      <c r="I2102" s="94"/>
      <c r="J2102" s="93"/>
      <c r="K2102" s="95"/>
      <c r="L2102" s="96"/>
      <c r="M2102" s="97"/>
      <c r="N2102" s="98"/>
      <c r="O2102" s="98"/>
      <c r="P2102" s="97"/>
      <c r="Q2102" s="94"/>
      <c r="R2102" s="99"/>
      <c r="S2102" s="14"/>
      <c r="T2102" s="100"/>
      <c r="U2102" s="95"/>
      <c r="V2102" s="10"/>
      <c r="W2102" s="10"/>
      <c r="X2102" s="10"/>
      <c r="Y2102" s="27"/>
      <c r="Z2102" s="3"/>
      <c r="AA2102" s="1"/>
      <c r="AB2102" s="10"/>
      <c r="AC2102" s="3"/>
      <c r="AD2102" s="3"/>
      <c r="AE2102" s="3"/>
      <c r="AF2102" s="10"/>
      <c r="AG2102" s="11"/>
      <c r="AH2102" s="10"/>
      <c r="AI2102" s="10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  <c r="EA2102" s="1"/>
      <c r="EB2102" s="1"/>
      <c r="EC2102" s="1"/>
      <c r="ED2102" s="1"/>
      <c r="EE2102" s="1"/>
      <c r="EF2102" s="1"/>
      <c r="EG2102" s="1"/>
      <c r="EH2102" s="1"/>
      <c r="EI2102" s="1"/>
      <c r="EJ2102" s="1"/>
      <c r="EK2102" s="1"/>
      <c r="EL2102" s="1"/>
      <c r="EM2102" s="1"/>
      <c r="EN2102" s="1"/>
      <c r="EO2102" s="1"/>
      <c r="EP2102" s="1"/>
      <c r="EQ2102" s="1"/>
      <c r="ER2102" s="1"/>
      <c r="ES2102" s="1"/>
      <c r="ET2102" s="1"/>
      <c r="EU2102" s="1"/>
      <c r="EV2102" s="1"/>
      <c r="EW2102" s="1"/>
      <c r="EX2102" s="1"/>
      <c r="EY2102" s="1"/>
    </row>
    <row r="2103" spans="1:155" x14ac:dyDescent="0.15">
      <c r="A2103" s="115"/>
      <c r="B2103" s="91"/>
      <c r="C2103" s="92"/>
      <c r="D2103" s="95"/>
      <c r="E2103" s="114"/>
      <c r="F2103" s="94"/>
      <c r="G2103" s="94"/>
      <c r="H2103" s="94"/>
      <c r="I2103" s="94"/>
      <c r="J2103" s="93"/>
      <c r="K2103" s="95"/>
      <c r="L2103" s="96"/>
      <c r="M2103" s="97"/>
      <c r="N2103" s="98"/>
      <c r="O2103" s="98"/>
      <c r="P2103" s="97"/>
      <c r="Q2103" s="94"/>
      <c r="R2103" s="99"/>
      <c r="S2103" s="14"/>
      <c r="T2103" s="100"/>
      <c r="U2103" s="95"/>
      <c r="V2103" s="10"/>
      <c r="W2103" s="10"/>
      <c r="X2103" s="10"/>
      <c r="Y2103" s="27"/>
      <c r="Z2103" s="3"/>
      <c r="AA2103" s="1"/>
      <c r="AB2103" s="10"/>
      <c r="AC2103" s="3"/>
      <c r="AD2103" s="3"/>
      <c r="AE2103" s="3"/>
      <c r="AF2103" s="10"/>
      <c r="AG2103" s="11"/>
      <c r="AH2103" s="10"/>
      <c r="AI2103" s="10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  <c r="EA2103" s="1"/>
      <c r="EB2103" s="1"/>
      <c r="EC2103" s="1"/>
      <c r="ED2103" s="1"/>
      <c r="EE2103" s="1"/>
      <c r="EF2103" s="1"/>
      <c r="EG2103" s="1"/>
      <c r="EH2103" s="1"/>
      <c r="EI2103" s="1"/>
      <c r="EJ2103" s="1"/>
      <c r="EK2103" s="1"/>
      <c r="EL2103" s="1"/>
      <c r="EM2103" s="1"/>
      <c r="EN2103" s="1"/>
      <c r="EO2103" s="1"/>
      <c r="EP2103" s="1"/>
      <c r="EQ2103" s="1"/>
      <c r="ER2103" s="1"/>
      <c r="ES2103" s="1"/>
      <c r="ET2103" s="1"/>
      <c r="EU2103" s="1"/>
      <c r="EV2103" s="1"/>
      <c r="EW2103" s="1"/>
      <c r="EX2103" s="1"/>
      <c r="EY2103" s="1"/>
    </row>
    <row r="2104" spans="1:155" x14ac:dyDescent="0.15">
      <c r="A2104" s="115"/>
      <c r="B2104" s="91"/>
      <c r="C2104" s="92"/>
      <c r="D2104" s="95"/>
      <c r="E2104" s="114"/>
      <c r="F2104" s="94"/>
      <c r="G2104" s="94"/>
      <c r="H2104" s="94"/>
      <c r="I2104" s="94"/>
      <c r="J2104" s="93"/>
      <c r="K2104" s="95"/>
      <c r="L2104" s="96"/>
      <c r="M2104" s="97"/>
      <c r="N2104" s="98"/>
      <c r="O2104" s="98"/>
      <c r="P2104" s="97"/>
      <c r="Q2104" s="94"/>
      <c r="R2104" s="99"/>
      <c r="S2104" s="14"/>
      <c r="T2104" s="100"/>
      <c r="U2104" s="95"/>
      <c r="V2104" s="10"/>
      <c r="W2104" s="10"/>
      <c r="X2104" s="10"/>
      <c r="Y2104" s="27"/>
      <c r="Z2104" s="3"/>
      <c r="AA2104" s="1"/>
      <c r="AB2104" s="10"/>
      <c r="AC2104" s="3"/>
      <c r="AD2104" s="3"/>
      <c r="AE2104" s="3"/>
      <c r="AF2104" s="10"/>
      <c r="AG2104" s="11"/>
      <c r="AH2104" s="10"/>
      <c r="AI2104" s="10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  <c r="EA2104" s="1"/>
      <c r="EB2104" s="1"/>
      <c r="EC2104" s="1"/>
      <c r="ED2104" s="1"/>
      <c r="EE2104" s="1"/>
      <c r="EF2104" s="1"/>
      <c r="EG2104" s="1"/>
      <c r="EH2104" s="1"/>
      <c r="EI2104" s="1"/>
      <c r="EJ2104" s="1"/>
      <c r="EK2104" s="1"/>
      <c r="EL2104" s="1"/>
      <c r="EM2104" s="1"/>
      <c r="EN2104" s="1"/>
      <c r="EO2104" s="1"/>
      <c r="EP2104" s="1"/>
      <c r="EQ2104" s="1"/>
      <c r="ER2104" s="1"/>
      <c r="ES2104" s="1"/>
      <c r="ET2104" s="1"/>
      <c r="EU2104" s="1"/>
      <c r="EV2104" s="1"/>
      <c r="EW2104" s="1"/>
      <c r="EX2104" s="1"/>
      <c r="EY2104" s="1"/>
    </row>
    <row r="2105" spans="1:155" x14ac:dyDescent="0.15">
      <c r="A2105" s="115"/>
      <c r="B2105" s="91"/>
      <c r="C2105" s="92"/>
      <c r="D2105" s="95"/>
      <c r="E2105" s="114"/>
      <c r="F2105" s="94"/>
      <c r="G2105" s="94"/>
      <c r="H2105" s="94"/>
      <c r="I2105" s="94"/>
      <c r="J2105" s="93"/>
      <c r="K2105" s="95"/>
      <c r="L2105" s="96"/>
      <c r="M2105" s="97"/>
      <c r="N2105" s="98"/>
      <c r="O2105" s="98"/>
      <c r="P2105" s="97"/>
      <c r="Q2105" s="94"/>
      <c r="R2105" s="99"/>
      <c r="S2105" s="14"/>
      <c r="T2105" s="100"/>
      <c r="U2105" s="95"/>
      <c r="V2105" s="10"/>
      <c r="W2105" s="10"/>
      <c r="X2105" s="10"/>
      <c r="Y2105" s="27"/>
      <c r="Z2105" s="3"/>
      <c r="AA2105" s="1"/>
      <c r="AB2105" s="10"/>
      <c r="AC2105" s="3"/>
      <c r="AD2105" s="3"/>
      <c r="AE2105" s="3"/>
      <c r="AF2105" s="10"/>
      <c r="AG2105" s="11"/>
      <c r="AH2105" s="10"/>
      <c r="AI2105" s="10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  <c r="EA2105" s="1"/>
      <c r="EB2105" s="1"/>
      <c r="EC2105" s="1"/>
      <c r="ED2105" s="1"/>
      <c r="EE2105" s="1"/>
      <c r="EF2105" s="1"/>
      <c r="EG2105" s="1"/>
      <c r="EH2105" s="1"/>
      <c r="EI2105" s="1"/>
      <c r="EJ2105" s="1"/>
      <c r="EK2105" s="1"/>
      <c r="EL2105" s="1"/>
      <c r="EM2105" s="1"/>
      <c r="EN2105" s="1"/>
      <c r="EO2105" s="1"/>
      <c r="EP2105" s="1"/>
      <c r="EQ2105" s="1"/>
      <c r="ER2105" s="1"/>
      <c r="ES2105" s="1"/>
      <c r="ET2105" s="1"/>
      <c r="EU2105" s="1"/>
      <c r="EV2105" s="1"/>
      <c r="EW2105" s="1"/>
      <c r="EX2105" s="1"/>
      <c r="EY2105" s="1"/>
    </row>
    <row r="2106" spans="1:155" x14ac:dyDescent="0.15">
      <c r="A2106" s="115"/>
      <c r="B2106" s="91"/>
      <c r="C2106" s="92"/>
      <c r="D2106" s="95"/>
      <c r="E2106" s="114"/>
      <c r="F2106" s="94"/>
      <c r="G2106" s="94"/>
      <c r="H2106" s="94"/>
      <c r="I2106" s="94"/>
      <c r="J2106" s="93"/>
      <c r="K2106" s="95"/>
      <c r="L2106" s="96"/>
      <c r="M2106" s="97"/>
      <c r="N2106" s="98"/>
      <c r="O2106" s="98"/>
      <c r="P2106" s="97"/>
      <c r="Q2106" s="94"/>
      <c r="R2106" s="99"/>
      <c r="S2106" s="14"/>
      <c r="T2106" s="100"/>
      <c r="U2106" s="95"/>
      <c r="V2106" s="10"/>
      <c r="W2106" s="10"/>
      <c r="X2106" s="10"/>
      <c r="Y2106" s="27"/>
      <c r="Z2106" s="3"/>
      <c r="AA2106" s="1"/>
      <c r="AB2106" s="10"/>
      <c r="AC2106" s="3"/>
      <c r="AD2106" s="3"/>
      <c r="AE2106" s="3"/>
      <c r="AF2106" s="10"/>
      <c r="AG2106" s="11"/>
      <c r="AH2106" s="10"/>
      <c r="AI2106" s="10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  <c r="EA2106" s="1"/>
      <c r="EB2106" s="1"/>
      <c r="EC2106" s="1"/>
      <c r="ED2106" s="1"/>
      <c r="EE2106" s="1"/>
      <c r="EF2106" s="1"/>
      <c r="EG2106" s="1"/>
      <c r="EH2106" s="1"/>
      <c r="EI2106" s="1"/>
      <c r="EJ2106" s="1"/>
      <c r="EK2106" s="1"/>
      <c r="EL2106" s="1"/>
      <c r="EM2106" s="1"/>
      <c r="EN2106" s="1"/>
      <c r="EO2106" s="1"/>
      <c r="EP2106" s="1"/>
      <c r="EQ2106" s="1"/>
      <c r="ER2106" s="1"/>
      <c r="ES2106" s="1"/>
      <c r="ET2106" s="1"/>
      <c r="EU2106" s="1"/>
      <c r="EV2106" s="1"/>
      <c r="EW2106" s="1"/>
      <c r="EX2106" s="1"/>
      <c r="EY2106" s="1"/>
    </row>
    <row r="2107" spans="1:155" x14ac:dyDescent="0.15">
      <c r="A2107" s="115"/>
      <c r="B2107" s="91"/>
      <c r="C2107" s="92"/>
      <c r="D2107" s="95"/>
      <c r="E2107" s="114"/>
      <c r="F2107" s="94"/>
      <c r="G2107" s="94"/>
      <c r="H2107" s="94"/>
      <c r="I2107" s="94"/>
      <c r="J2107" s="93"/>
      <c r="K2107" s="95"/>
      <c r="L2107" s="96"/>
      <c r="M2107" s="97"/>
      <c r="N2107" s="98"/>
      <c r="O2107" s="98"/>
      <c r="P2107" s="97"/>
      <c r="Q2107" s="94"/>
      <c r="R2107" s="99"/>
      <c r="S2107" s="14"/>
      <c r="T2107" s="100"/>
      <c r="U2107" s="95"/>
      <c r="V2107" s="10"/>
      <c r="W2107" s="10"/>
      <c r="X2107" s="10"/>
      <c r="Y2107" s="27"/>
      <c r="Z2107" s="3"/>
      <c r="AA2107" s="1"/>
      <c r="AB2107" s="10"/>
      <c r="AC2107" s="3"/>
      <c r="AD2107" s="3"/>
      <c r="AE2107" s="3"/>
      <c r="AF2107" s="10"/>
      <c r="AG2107" s="11"/>
      <c r="AH2107" s="10"/>
      <c r="AI2107" s="10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  <c r="EA2107" s="1"/>
      <c r="EB2107" s="1"/>
      <c r="EC2107" s="1"/>
      <c r="ED2107" s="1"/>
      <c r="EE2107" s="1"/>
      <c r="EF2107" s="1"/>
      <c r="EG2107" s="1"/>
      <c r="EH2107" s="1"/>
      <c r="EI2107" s="1"/>
      <c r="EJ2107" s="1"/>
      <c r="EK2107" s="1"/>
      <c r="EL2107" s="1"/>
      <c r="EM2107" s="1"/>
      <c r="EN2107" s="1"/>
      <c r="EO2107" s="1"/>
      <c r="EP2107" s="1"/>
      <c r="EQ2107" s="1"/>
      <c r="ER2107" s="1"/>
      <c r="ES2107" s="1"/>
      <c r="ET2107" s="1"/>
      <c r="EU2107" s="1"/>
      <c r="EV2107" s="1"/>
      <c r="EW2107" s="1"/>
      <c r="EX2107" s="1"/>
      <c r="EY2107" s="1"/>
    </row>
    <row r="2108" spans="1:155" x14ac:dyDescent="0.15">
      <c r="A2108" s="115"/>
      <c r="B2108" s="91"/>
      <c r="C2108" s="92"/>
      <c r="D2108" s="95"/>
      <c r="E2108" s="114"/>
      <c r="F2108" s="94"/>
      <c r="G2108" s="94"/>
      <c r="H2108" s="94"/>
      <c r="I2108" s="94"/>
      <c r="J2108" s="93"/>
      <c r="K2108" s="95"/>
      <c r="L2108" s="96"/>
      <c r="M2108" s="97"/>
      <c r="N2108" s="98"/>
      <c r="O2108" s="98"/>
      <c r="P2108" s="97"/>
      <c r="Q2108" s="94"/>
      <c r="R2108" s="99"/>
      <c r="S2108" s="14"/>
      <c r="T2108" s="100"/>
      <c r="U2108" s="95"/>
      <c r="V2108" s="10"/>
      <c r="W2108" s="10"/>
      <c r="X2108" s="10"/>
      <c r="Y2108" s="27"/>
      <c r="Z2108" s="3"/>
      <c r="AA2108" s="1"/>
      <c r="AB2108" s="10"/>
      <c r="AC2108" s="3"/>
      <c r="AD2108" s="3"/>
      <c r="AE2108" s="3"/>
      <c r="AF2108" s="10"/>
      <c r="AG2108" s="11"/>
      <c r="AH2108" s="10"/>
      <c r="AI2108" s="10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  <c r="EA2108" s="1"/>
      <c r="EB2108" s="1"/>
      <c r="EC2108" s="1"/>
      <c r="ED2108" s="1"/>
      <c r="EE2108" s="1"/>
      <c r="EF2108" s="1"/>
      <c r="EG2108" s="1"/>
      <c r="EH2108" s="1"/>
      <c r="EI2108" s="1"/>
      <c r="EJ2108" s="1"/>
      <c r="EK2108" s="1"/>
      <c r="EL2108" s="1"/>
      <c r="EM2108" s="1"/>
      <c r="EN2108" s="1"/>
      <c r="EO2108" s="1"/>
      <c r="EP2108" s="1"/>
      <c r="EQ2108" s="1"/>
      <c r="ER2108" s="1"/>
      <c r="ES2108" s="1"/>
      <c r="ET2108" s="1"/>
      <c r="EU2108" s="1"/>
      <c r="EV2108" s="1"/>
      <c r="EW2108" s="1"/>
      <c r="EX2108" s="1"/>
      <c r="EY2108" s="1"/>
    </row>
    <row r="2109" spans="1:155" x14ac:dyDescent="0.15">
      <c r="A2109" s="115"/>
      <c r="B2109" s="91"/>
      <c r="C2109" s="92"/>
      <c r="D2109" s="95"/>
      <c r="E2109" s="114"/>
      <c r="F2109" s="94"/>
      <c r="G2109" s="94"/>
      <c r="H2109" s="94"/>
      <c r="I2109" s="94"/>
      <c r="J2109" s="93"/>
      <c r="K2109" s="95"/>
      <c r="L2109" s="96"/>
      <c r="M2109" s="97"/>
      <c r="N2109" s="98"/>
      <c r="O2109" s="98"/>
      <c r="P2109" s="97"/>
      <c r="Q2109" s="94"/>
      <c r="R2109" s="99"/>
      <c r="S2109" s="14"/>
      <c r="T2109" s="100"/>
      <c r="U2109" s="95"/>
      <c r="V2109" s="10"/>
      <c r="W2109" s="10"/>
      <c r="X2109" s="10"/>
      <c r="Y2109" s="27"/>
      <c r="Z2109" s="3"/>
      <c r="AA2109" s="1"/>
      <c r="AB2109" s="10"/>
      <c r="AC2109" s="3"/>
      <c r="AD2109" s="3"/>
      <c r="AE2109" s="3"/>
      <c r="AF2109" s="10"/>
      <c r="AG2109" s="11"/>
      <c r="AH2109" s="10"/>
      <c r="AI2109" s="10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  <c r="EA2109" s="1"/>
      <c r="EB2109" s="1"/>
      <c r="EC2109" s="1"/>
      <c r="ED2109" s="1"/>
      <c r="EE2109" s="1"/>
      <c r="EF2109" s="1"/>
      <c r="EG2109" s="1"/>
      <c r="EH2109" s="1"/>
      <c r="EI2109" s="1"/>
      <c r="EJ2109" s="1"/>
      <c r="EK2109" s="1"/>
      <c r="EL2109" s="1"/>
      <c r="EM2109" s="1"/>
      <c r="EN2109" s="1"/>
      <c r="EO2109" s="1"/>
      <c r="EP2109" s="1"/>
      <c r="EQ2109" s="1"/>
      <c r="ER2109" s="1"/>
      <c r="ES2109" s="1"/>
      <c r="ET2109" s="1"/>
      <c r="EU2109" s="1"/>
      <c r="EV2109" s="1"/>
      <c r="EW2109" s="1"/>
      <c r="EX2109" s="1"/>
      <c r="EY2109" s="1"/>
    </row>
    <row r="2110" spans="1:155" x14ac:dyDescent="0.15">
      <c r="A2110" s="115"/>
      <c r="B2110" s="91"/>
      <c r="C2110" s="92"/>
      <c r="D2110" s="95"/>
      <c r="E2110" s="114"/>
      <c r="F2110" s="94"/>
      <c r="G2110" s="94"/>
      <c r="H2110" s="94"/>
      <c r="I2110" s="94"/>
      <c r="J2110" s="93"/>
      <c r="K2110" s="95"/>
      <c r="L2110" s="96"/>
      <c r="M2110" s="97"/>
      <c r="N2110" s="98"/>
      <c r="O2110" s="98"/>
      <c r="P2110" s="97"/>
      <c r="Q2110" s="94"/>
      <c r="R2110" s="99"/>
      <c r="S2110" s="14"/>
      <c r="T2110" s="100"/>
      <c r="U2110" s="95"/>
      <c r="V2110" s="10"/>
      <c r="W2110" s="10"/>
      <c r="X2110" s="10"/>
      <c r="Y2110" s="27"/>
      <c r="Z2110" s="3"/>
      <c r="AA2110" s="1"/>
      <c r="AB2110" s="10"/>
      <c r="AC2110" s="3"/>
      <c r="AD2110" s="3"/>
      <c r="AE2110" s="3"/>
      <c r="AF2110" s="10"/>
      <c r="AG2110" s="11"/>
      <c r="AH2110" s="10"/>
      <c r="AI2110" s="10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  <c r="EA2110" s="1"/>
      <c r="EB2110" s="1"/>
      <c r="EC2110" s="1"/>
      <c r="ED2110" s="1"/>
      <c r="EE2110" s="1"/>
      <c r="EF2110" s="1"/>
      <c r="EG2110" s="1"/>
      <c r="EH2110" s="1"/>
      <c r="EI2110" s="1"/>
      <c r="EJ2110" s="1"/>
      <c r="EK2110" s="1"/>
      <c r="EL2110" s="1"/>
      <c r="EM2110" s="1"/>
      <c r="EN2110" s="1"/>
      <c r="EO2110" s="1"/>
      <c r="EP2110" s="1"/>
      <c r="EQ2110" s="1"/>
      <c r="ER2110" s="1"/>
      <c r="ES2110" s="1"/>
      <c r="ET2110" s="1"/>
      <c r="EU2110" s="1"/>
      <c r="EV2110" s="1"/>
      <c r="EW2110" s="1"/>
      <c r="EX2110" s="1"/>
      <c r="EY2110" s="1"/>
    </row>
    <row r="2111" spans="1:155" x14ac:dyDescent="0.15">
      <c r="A2111" s="115"/>
      <c r="B2111" s="91"/>
      <c r="C2111" s="92"/>
      <c r="D2111" s="95"/>
      <c r="E2111" s="114"/>
      <c r="F2111" s="94"/>
      <c r="G2111" s="94"/>
      <c r="H2111" s="94"/>
      <c r="I2111" s="94"/>
      <c r="J2111" s="93"/>
      <c r="K2111" s="95"/>
      <c r="L2111" s="96"/>
      <c r="M2111" s="97"/>
      <c r="N2111" s="98"/>
      <c r="O2111" s="98"/>
      <c r="P2111" s="97"/>
      <c r="Q2111" s="94"/>
      <c r="R2111" s="99"/>
      <c r="S2111" s="14"/>
      <c r="T2111" s="100"/>
      <c r="U2111" s="95"/>
      <c r="V2111" s="10"/>
      <c r="W2111" s="10"/>
      <c r="X2111" s="10"/>
      <c r="Y2111" s="27"/>
      <c r="Z2111" s="3"/>
      <c r="AA2111" s="1"/>
      <c r="AB2111" s="10"/>
      <c r="AC2111" s="3"/>
      <c r="AD2111" s="3"/>
      <c r="AE2111" s="3"/>
      <c r="AF2111" s="10"/>
      <c r="AG2111" s="11"/>
      <c r="AH2111" s="10"/>
      <c r="AI2111" s="10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  <c r="EA2111" s="1"/>
      <c r="EB2111" s="1"/>
      <c r="EC2111" s="1"/>
      <c r="ED2111" s="1"/>
      <c r="EE2111" s="1"/>
      <c r="EF2111" s="1"/>
      <c r="EG2111" s="1"/>
      <c r="EH2111" s="1"/>
      <c r="EI2111" s="1"/>
      <c r="EJ2111" s="1"/>
      <c r="EK2111" s="1"/>
      <c r="EL2111" s="1"/>
      <c r="EM2111" s="1"/>
      <c r="EN2111" s="1"/>
      <c r="EO2111" s="1"/>
      <c r="EP2111" s="1"/>
      <c r="EQ2111" s="1"/>
      <c r="ER2111" s="1"/>
      <c r="ES2111" s="1"/>
      <c r="ET2111" s="1"/>
      <c r="EU2111" s="1"/>
      <c r="EV2111" s="1"/>
      <c r="EW2111" s="1"/>
      <c r="EX2111" s="1"/>
      <c r="EY2111" s="1"/>
    </row>
    <row r="2112" spans="1:155" x14ac:dyDescent="0.15">
      <c r="A2112" s="115"/>
      <c r="B2112" s="91"/>
      <c r="C2112" s="92"/>
      <c r="D2112" s="95"/>
      <c r="E2112" s="114"/>
      <c r="F2112" s="94"/>
      <c r="G2112" s="94"/>
      <c r="H2112" s="94"/>
      <c r="I2112" s="94"/>
      <c r="J2112" s="93"/>
      <c r="K2112" s="95"/>
      <c r="L2112" s="96"/>
      <c r="M2112" s="97"/>
      <c r="N2112" s="98"/>
      <c r="O2112" s="98"/>
      <c r="P2112" s="97"/>
      <c r="Q2112" s="94"/>
      <c r="R2112" s="99"/>
      <c r="S2112" s="14"/>
      <c r="T2112" s="100"/>
      <c r="U2112" s="95"/>
      <c r="V2112" s="10"/>
      <c r="W2112" s="10"/>
      <c r="X2112" s="10"/>
      <c r="Y2112" s="27"/>
      <c r="Z2112" s="3"/>
      <c r="AA2112" s="1"/>
      <c r="AB2112" s="10"/>
      <c r="AC2112" s="3"/>
      <c r="AD2112" s="3"/>
      <c r="AE2112" s="3"/>
      <c r="AF2112" s="10"/>
      <c r="AG2112" s="11"/>
      <c r="AH2112" s="10"/>
      <c r="AI2112" s="10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  <c r="EA2112" s="1"/>
      <c r="EB2112" s="1"/>
      <c r="EC2112" s="1"/>
      <c r="ED2112" s="1"/>
      <c r="EE2112" s="1"/>
      <c r="EF2112" s="1"/>
      <c r="EG2112" s="1"/>
      <c r="EH2112" s="1"/>
      <c r="EI2112" s="1"/>
      <c r="EJ2112" s="1"/>
      <c r="EK2112" s="1"/>
      <c r="EL2112" s="1"/>
      <c r="EM2112" s="1"/>
      <c r="EN2112" s="1"/>
      <c r="EO2112" s="1"/>
      <c r="EP2112" s="1"/>
      <c r="EQ2112" s="1"/>
      <c r="ER2112" s="1"/>
      <c r="ES2112" s="1"/>
      <c r="ET2112" s="1"/>
      <c r="EU2112" s="1"/>
      <c r="EV2112" s="1"/>
      <c r="EW2112" s="1"/>
      <c r="EX2112" s="1"/>
      <c r="EY2112" s="1"/>
    </row>
    <row r="2113" spans="1:155" x14ac:dyDescent="0.15">
      <c r="A2113" s="115"/>
      <c r="B2113" s="91"/>
      <c r="C2113" s="92"/>
      <c r="D2113" s="95"/>
      <c r="E2113" s="114"/>
      <c r="F2113" s="94"/>
      <c r="G2113" s="94"/>
      <c r="H2113" s="94"/>
      <c r="I2113" s="94"/>
      <c r="J2113" s="93"/>
      <c r="K2113" s="95"/>
      <c r="L2113" s="96"/>
      <c r="M2113" s="97"/>
      <c r="N2113" s="98"/>
      <c r="O2113" s="98"/>
      <c r="P2113" s="97"/>
      <c r="Q2113" s="94"/>
      <c r="R2113" s="99"/>
      <c r="S2113" s="14"/>
      <c r="T2113" s="100"/>
      <c r="U2113" s="95"/>
      <c r="V2113" s="10"/>
      <c r="W2113" s="10"/>
      <c r="X2113" s="10"/>
      <c r="Y2113" s="27"/>
      <c r="Z2113" s="3"/>
      <c r="AA2113" s="1"/>
      <c r="AB2113" s="10"/>
      <c r="AC2113" s="3"/>
      <c r="AD2113" s="3"/>
      <c r="AE2113" s="3"/>
      <c r="AF2113" s="10"/>
      <c r="AG2113" s="11"/>
      <c r="AH2113" s="10"/>
      <c r="AI2113" s="10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  <c r="EA2113" s="1"/>
      <c r="EB2113" s="1"/>
      <c r="EC2113" s="1"/>
      <c r="ED2113" s="1"/>
      <c r="EE2113" s="1"/>
      <c r="EF2113" s="1"/>
      <c r="EG2113" s="1"/>
      <c r="EH2113" s="1"/>
      <c r="EI2113" s="1"/>
      <c r="EJ2113" s="1"/>
      <c r="EK2113" s="1"/>
      <c r="EL2113" s="1"/>
      <c r="EM2113" s="1"/>
      <c r="EN2113" s="1"/>
      <c r="EO2113" s="1"/>
      <c r="EP2113" s="1"/>
      <c r="EQ2113" s="1"/>
      <c r="ER2113" s="1"/>
      <c r="ES2113" s="1"/>
      <c r="ET2113" s="1"/>
      <c r="EU2113" s="1"/>
      <c r="EV2113" s="1"/>
      <c r="EW2113" s="1"/>
      <c r="EX2113" s="1"/>
      <c r="EY2113" s="1"/>
    </row>
    <row r="2114" spans="1:155" x14ac:dyDescent="0.15">
      <c r="A2114" s="115"/>
      <c r="B2114" s="91"/>
      <c r="C2114" s="92"/>
      <c r="D2114" s="95"/>
      <c r="E2114" s="114"/>
      <c r="F2114" s="94"/>
      <c r="G2114" s="94"/>
      <c r="H2114" s="94"/>
      <c r="I2114" s="94"/>
      <c r="J2114" s="93"/>
      <c r="K2114" s="95"/>
      <c r="L2114" s="96"/>
      <c r="M2114" s="97"/>
      <c r="N2114" s="98"/>
      <c r="O2114" s="98"/>
      <c r="P2114" s="97"/>
      <c r="Q2114" s="94"/>
      <c r="R2114" s="99"/>
      <c r="S2114" s="14"/>
      <c r="T2114" s="100"/>
      <c r="U2114" s="95"/>
      <c r="V2114" s="10"/>
      <c r="W2114" s="10"/>
      <c r="X2114" s="10"/>
      <c r="Y2114" s="27"/>
      <c r="Z2114" s="3"/>
      <c r="AA2114" s="1"/>
      <c r="AB2114" s="10"/>
      <c r="AC2114" s="3"/>
      <c r="AD2114" s="3"/>
      <c r="AE2114" s="3"/>
      <c r="AF2114" s="10"/>
      <c r="AG2114" s="11"/>
      <c r="AH2114" s="10"/>
      <c r="AI2114" s="10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  <c r="EA2114" s="1"/>
      <c r="EB2114" s="1"/>
      <c r="EC2114" s="1"/>
      <c r="ED2114" s="1"/>
      <c r="EE2114" s="1"/>
      <c r="EF2114" s="1"/>
      <c r="EG2114" s="1"/>
      <c r="EH2114" s="1"/>
      <c r="EI2114" s="1"/>
      <c r="EJ2114" s="1"/>
      <c r="EK2114" s="1"/>
      <c r="EL2114" s="1"/>
      <c r="EM2114" s="1"/>
      <c r="EN2114" s="1"/>
      <c r="EO2114" s="1"/>
      <c r="EP2114" s="1"/>
      <c r="EQ2114" s="1"/>
      <c r="ER2114" s="1"/>
      <c r="ES2114" s="1"/>
      <c r="ET2114" s="1"/>
      <c r="EU2114" s="1"/>
      <c r="EV2114" s="1"/>
      <c r="EW2114" s="1"/>
      <c r="EX2114" s="1"/>
      <c r="EY2114" s="1"/>
    </row>
    <row r="2115" spans="1:155" x14ac:dyDescent="0.15">
      <c r="A2115" s="115"/>
      <c r="B2115" s="91"/>
      <c r="C2115" s="92"/>
      <c r="D2115" s="95"/>
      <c r="E2115" s="114"/>
      <c r="F2115" s="94"/>
      <c r="G2115" s="94"/>
      <c r="H2115" s="94"/>
      <c r="I2115" s="94"/>
      <c r="J2115" s="93"/>
      <c r="K2115" s="95"/>
      <c r="L2115" s="96"/>
      <c r="M2115" s="97"/>
      <c r="N2115" s="98"/>
      <c r="O2115" s="98"/>
      <c r="P2115" s="97"/>
      <c r="Q2115" s="94"/>
      <c r="R2115" s="99"/>
      <c r="S2115" s="14"/>
      <c r="T2115" s="100"/>
      <c r="U2115" s="95"/>
      <c r="V2115" s="10"/>
      <c r="W2115" s="10"/>
      <c r="X2115" s="10"/>
      <c r="Y2115" s="27"/>
      <c r="Z2115" s="3"/>
      <c r="AA2115" s="1"/>
      <c r="AB2115" s="10"/>
      <c r="AC2115" s="3"/>
      <c r="AD2115" s="3"/>
      <c r="AE2115" s="3"/>
      <c r="AF2115" s="10"/>
      <c r="AG2115" s="11"/>
      <c r="AH2115" s="10"/>
      <c r="AI2115" s="10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  <c r="EA2115" s="1"/>
      <c r="EB2115" s="1"/>
      <c r="EC2115" s="1"/>
      <c r="ED2115" s="1"/>
      <c r="EE2115" s="1"/>
      <c r="EF2115" s="1"/>
      <c r="EG2115" s="1"/>
      <c r="EH2115" s="1"/>
      <c r="EI2115" s="1"/>
      <c r="EJ2115" s="1"/>
      <c r="EK2115" s="1"/>
      <c r="EL2115" s="1"/>
      <c r="EM2115" s="1"/>
      <c r="EN2115" s="1"/>
      <c r="EO2115" s="1"/>
      <c r="EP2115" s="1"/>
      <c r="EQ2115" s="1"/>
      <c r="ER2115" s="1"/>
      <c r="ES2115" s="1"/>
      <c r="ET2115" s="1"/>
      <c r="EU2115" s="1"/>
      <c r="EV2115" s="1"/>
      <c r="EW2115" s="1"/>
      <c r="EX2115" s="1"/>
      <c r="EY2115" s="1"/>
    </row>
    <row r="2116" spans="1:155" x14ac:dyDescent="0.15">
      <c r="A2116" s="115"/>
      <c r="B2116" s="91"/>
      <c r="C2116" s="92"/>
      <c r="D2116" s="95"/>
      <c r="E2116" s="114"/>
      <c r="F2116" s="94"/>
      <c r="G2116" s="94"/>
      <c r="H2116" s="94"/>
      <c r="I2116" s="94"/>
      <c r="J2116" s="93"/>
      <c r="K2116" s="95"/>
      <c r="L2116" s="96"/>
      <c r="M2116" s="97"/>
      <c r="N2116" s="98"/>
      <c r="O2116" s="98"/>
      <c r="P2116" s="97"/>
      <c r="Q2116" s="94"/>
      <c r="R2116" s="99"/>
      <c r="S2116" s="14"/>
      <c r="T2116" s="100"/>
      <c r="U2116" s="95"/>
      <c r="V2116" s="10"/>
      <c r="W2116" s="10"/>
      <c r="X2116" s="10"/>
      <c r="Y2116" s="27"/>
      <c r="Z2116" s="3"/>
      <c r="AA2116" s="1"/>
      <c r="AB2116" s="10"/>
      <c r="AC2116" s="3"/>
      <c r="AD2116" s="3"/>
      <c r="AE2116" s="3"/>
      <c r="AF2116" s="10"/>
      <c r="AG2116" s="11"/>
      <c r="AH2116" s="10"/>
      <c r="AI2116" s="10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  <c r="EA2116" s="1"/>
      <c r="EB2116" s="1"/>
      <c r="EC2116" s="1"/>
      <c r="ED2116" s="1"/>
      <c r="EE2116" s="1"/>
      <c r="EF2116" s="1"/>
      <c r="EG2116" s="1"/>
      <c r="EH2116" s="1"/>
      <c r="EI2116" s="1"/>
      <c r="EJ2116" s="1"/>
      <c r="EK2116" s="1"/>
      <c r="EL2116" s="1"/>
      <c r="EM2116" s="1"/>
      <c r="EN2116" s="1"/>
      <c r="EO2116" s="1"/>
      <c r="EP2116" s="1"/>
      <c r="EQ2116" s="1"/>
      <c r="ER2116" s="1"/>
      <c r="ES2116" s="1"/>
      <c r="ET2116" s="1"/>
      <c r="EU2116" s="1"/>
      <c r="EV2116" s="1"/>
      <c r="EW2116" s="1"/>
      <c r="EX2116" s="1"/>
      <c r="EY2116" s="1"/>
    </row>
    <row r="2117" spans="1:155" x14ac:dyDescent="0.15">
      <c r="A2117" s="115"/>
      <c r="B2117" s="91"/>
      <c r="C2117" s="92"/>
      <c r="D2117" s="95"/>
      <c r="E2117" s="114"/>
      <c r="F2117" s="94"/>
      <c r="G2117" s="94"/>
      <c r="H2117" s="94"/>
      <c r="I2117" s="94"/>
      <c r="J2117" s="93"/>
      <c r="K2117" s="95"/>
      <c r="L2117" s="96"/>
      <c r="M2117" s="97"/>
      <c r="N2117" s="98"/>
      <c r="O2117" s="98"/>
      <c r="P2117" s="97"/>
      <c r="Q2117" s="94"/>
      <c r="R2117" s="99"/>
      <c r="S2117" s="14"/>
      <c r="T2117" s="100"/>
      <c r="U2117" s="95"/>
      <c r="V2117" s="10"/>
      <c r="W2117" s="10"/>
      <c r="X2117" s="10"/>
      <c r="Y2117" s="27"/>
      <c r="Z2117" s="3"/>
      <c r="AA2117" s="1"/>
      <c r="AB2117" s="10"/>
      <c r="AC2117" s="3"/>
      <c r="AD2117" s="3"/>
      <c r="AE2117" s="3"/>
      <c r="AF2117" s="10"/>
      <c r="AG2117" s="11"/>
      <c r="AH2117" s="10"/>
      <c r="AI2117" s="10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  <c r="EA2117" s="1"/>
      <c r="EB2117" s="1"/>
      <c r="EC2117" s="1"/>
      <c r="ED2117" s="1"/>
      <c r="EE2117" s="1"/>
      <c r="EF2117" s="1"/>
      <c r="EG2117" s="1"/>
      <c r="EH2117" s="1"/>
      <c r="EI2117" s="1"/>
      <c r="EJ2117" s="1"/>
      <c r="EK2117" s="1"/>
      <c r="EL2117" s="1"/>
      <c r="EM2117" s="1"/>
      <c r="EN2117" s="1"/>
      <c r="EO2117" s="1"/>
      <c r="EP2117" s="1"/>
      <c r="EQ2117" s="1"/>
      <c r="ER2117" s="1"/>
      <c r="ES2117" s="1"/>
      <c r="ET2117" s="1"/>
      <c r="EU2117" s="1"/>
      <c r="EV2117" s="1"/>
      <c r="EW2117" s="1"/>
      <c r="EX2117" s="1"/>
      <c r="EY2117" s="1"/>
    </row>
    <row r="2118" spans="1:155" x14ac:dyDescent="0.15">
      <c r="A2118" s="115"/>
      <c r="B2118" s="91"/>
      <c r="C2118" s="92"/>
      <c r="D2118" s="95"/>
      <c r="E2118" s="114"/>
      <c r="F2118" s="94"/>
      <c r="G2118" s="94"/>
      <c r="H2118" s="94"/>
      <c r="I2118" s="94"/>
      <c r="J2118" s="93"/>
      <c r="K2118" s="95"/>
      <c r="L2118" s="96"/>
      <c r="M2118" s="97"/>
      <c r="N2118" s="98"/>
      <c r="O2118" s="98"/>
      <c r="P2118" s="97"/>
      <c r="Q2118" s="94"/>
      <c r="R2118" s="99"/>
      <c r="S2118" s="14"/>
      <c r="T2118" s="100"/>
      <c r="U2118" s="95"/>
      <c r="V2118" s="10"/>
      <c r="W2118" s="10"/>
      <c r="X2118" s="10"/>
      <c r="Y2118" s="27"/>
      <c r="Z2118" s="3"/>
      <c r="AA2118" s="1"/>
      <c r="AB2118" s="10"/>
      <c r="AC2118" s="3"/>
      <c r="AD2118" s="3"/>
      <c r="AE2118" s="3"/>
      <c r="AF2118" s="10"/>
      <c r="AG2118" s="11"/>
      <c r="AH2118" s="10"/>
      <c r="AI2118" s="10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  <c r="EA2118" s="1"/>
      <c r="EB2118" s="1"/>
      <c r="EC2118" s="1"/>
      <c r="ED2118" s="1"/>
      <c r="EE2118" s="1"/>
      <c r="EF2118" s="1"/>
      <c r="EG2118" s="1"/>
      <c r="EH2118" s="1"/>
      <c r="EI2118" s="1"/>
      <c r="EJ2118" s="1"/>
      <c r="EK2118" s="1"/>
      <c r="EL2118" s="1"/>
      <c r="EM2118" s="1"/>
      <c r="EN2118" s="1"/>
      <c r="EO2118" s="1"/>
      <c r="EP2118" s="1"/>
      <c r="EQ2118" s="1"/>
      <c r="ER2118" s="1"/>
      <c r="ES2118" s="1"/>
      <c r="ET2118" s="1"/>
      <c r="EU2118" s="1"/>
      <c r="EV2118" s="1"/>
      <c r="EW2118" s="1"/>
      <c r="EX2118" s="1"/>
      <c r="EY2118" s="1"/>
    </row>
    <row r="2119" spans="1:155" x14ac:dyDescent="0.15">
      <c r="A2119" s="115"/>
      <c r="B2119" s="91"/>
      <c r="C2119" s="92"/>
      <c r="D2119" s="95"/>
      <c r="E2119" s="114"/>
      <c r="F2119" s="94"/>
      <c r="G2119" s="94"/>
      <c r="H2119" s="94"/>
      <c r="I2119" s="94"/>
      <c r="J2119" s="93"/>
      <c r="K2119" s="95"/>
      <c r="L2119" s="96"/>
      <c r="M2119" s="97"/>
      <c r="N2119" s="98"/>
      <c r="O2119" s="98"/>
      <c r="P2119" s="97"/>
      <c r="Q2119" s="94"/>
      <c r="R2119" s="99"/>
      <c r="S2119" s="14"/>
      <c r="T2119" s="100"/>
      <c r="U2119" s="95"/>
      <c r="V2119" s="10"/>
      <c r="W2119" s="10"/>
      <c r="X2119" s="10"/>
      <c r="Y2119" s="27"/>
      <c r="Z2119" s="3"/>
      <c r="AA2119" s="1"/>
      <c r="AB2119" s="10"/>
      <c r="AC2119" s="3"/>
      <c r="AD2119" s="3"/>
      <c r="AE2119" s="3"/>
      <c r="AF2119" s="10"/>
      <c r="AG2119" s="11"/>
      <c r="AH2119" s="10"/>
      <c r="AI2119" s="10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  <c r="EA2119" s="1"/>
      <c r="EB2119" s="1"/>
      <c r="EC2119" s="1"/>
      <c r="ED2119" s="1"/>
      <c r="EE2119" s="1"/>
      <c r="EF2119" s="1"/>
      <c r="EG2119" s="1"/>
      <c r="EH2119" s="1"/>
      <c r="EI2119" s="1"/>
      <c r="EJ2119" s="1"/>
      <c r="EK2119" s="1"/>
      <c r="EL2119" s="1"/>
      <c r="EM2119" s="1"/>
      <c r="EN2119" s="1"/>
      <c r="EO2119" s="1"/>
      <c r="EP2119" s="1"/>
      <c r="EQ2119" s="1"/>
      <c r="ER2119" s="1"/>
      <c r="ES2119" s="1"/>
      <c r="ET2119" s="1"/>
      <c r="EU2119" s="1"/>
      <c r="EV2119" s="1"/>
      <c r="EW2119" s="1"/>
      <c r="EX2119" s="1"/>
      <c r="EY2119" s="1"/>
    </row>
    <row r="2120" spans="1:155" x14ac:dyDescent="0.15">
      <c r="A2120" s="115"/>
      <c r="B2120" s="91"/>
      <c r="C2120" s="92"/>
      <c r="D2120" s="95"/>
      <c r="E2120" s="114"/>
      <c r="F2120" s="94"/>
      <c r="G2120" s="94"/>
      <c r="H2120" s="94"/>
      <c r="I2120" s="94"/>
      <c r="J2120" s="93"/>
      <c r="K2120" s="95"/>
      <c r="L2120" s="96"/>
      <c r="M2120" s="97"/>
      <c r="N2120" s="98"/>
      <c r="O2120" s="98"/>
      <c r="P2120" s="97"/>
      <c r="Q2120" s="94"/>
      <c r="R2120" s="99"/>
      <c r="S2120" s="14"/>
      <c r="T2120" s="100"/>
      <c r="U2120" s="95"/>
      <c r="V2120" s="10"/>
      <c r="W2120" s="10"/>
      <c r="X2120" s="10"/>
      <c r="Y2120" s="27"/>
      <c r="Z2120" s="3"/>
      <c r="AA2120" s="1"/>
      <c r="AB2120" s="10"/>
      <c r="AC2120" s="3"/>
      <c r="AD2120" s="3"/>
      <c r="AE2120" s="3"/>
      <c r="AF2120" s="10"/>
      <c r="AG2120" s="11"/>
      <c r="AH2120" s="10"/>
      <c r="AI2120" s="10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  <c r="EA2120" s="1"/>
      <c r="EB2120" s="1"/>
      <c r="EC2120" s="1"/>
      <c r="ED2120" s="1"/>
      <c r="EE2120" s="1"/>
      <c r="EF2120" s="1"/>
      <c r="EG2120" s="1"/>
      <c r="EH2120" s="1"/>
      <c r="EI2120" s="1"/>
      <c r="EJ2120" s="1"/>
      <c r="EK2120" s="1"/>
      <c r="EL2120" s="1"/>
      <c r="EM2120" s="1"/>
      <c r="EN2120" s="1"/>
      <c r="EO2120" s="1"/>
      <c r="EP2120" s="1"/>
      <c r="EQ2120" s="1"/>
      <c r="ER2120" s="1"/>
      <c r="ES2120" s="1"/>
      <c r="ET2120" s="1"/>
      <c r="EU2120" s="1"/>
      <c r="EV2120" s="1"/>
      <c r="EW2120" s="1"/>
      <c r="EX2120" s="1"/>
      <c r="EY2120" s="1"/>
    </row>
    <row r="2121" spans="1:155" x14ac:dyDescent="0.15">
      <c r="A2121" s="115"/>
      <c r="B2121" s="91"/>
      <c r="C2121" s="92"/>
      <c r="D2121" s="95"/>
      <c r="E2121" s="114"/>
      <c r="F2121" s="94"/>
      <c r="G2121" s="94"/>
      <c r="H2121" s="94"/>
      <c r="I2121" s="94"/>
      <c r="J2121" s="93"/>
      <c r="K2121" s="95"/>
      <c r="L2121" s="96"/>
      <c r="M2121" s="97"/>
      <c r="N2121" s="98"/>
      <c r="O2121" s="98"/>
      <c r="P2121" s="97"/>
      <c r="Q2121" s="94"/>
      <c r="R2121" s="99"/>
      <c r="S2121" s="14"/>
      <c r="T2121" s="100"/>
      <c r="U2121" s="95"/>
      <c r="V2121" s="10"/>
      <c r="W2121" s="10"/>
      <c r="X2121" s="10"/>
      <c r="Y2121" s="27"/>
      <c r="Z2121" s="3"/>
      <c r="AA2121" s="1"/>
      <c r="AB2121" s="10"/>
      <c r="AC2121" s="3"/>
      <c r="AD2121" s="3"/>
      <c r="AE2121" s="3"/>
      <c r="AF2121" s="10"/>
      <c r="AG2121" s="11"/>
      <c r="AH2121" s="10"/>
      <c r="AI2121" s="10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  <c r="EA2121" s="1"/>
      <c r="EB2121" s="1"/>
      <c r="EC2121" s="1"/>
      <c r="ED2121" s="1"/>
      <c r="EE2121" s="1"/>
      <c r="EF2121" s="1"/>
      <c r="EG2121" s="1"/>
      <c r="EH2121" s="1"/>
      <c r="EI2121" s="1"/>
      <c r="EJ2121" s="1"/>
      <c r="EK2121" s="1"/>
      <c r="EL2121" s="1"/>
      <c r="EM2121" s="1"/>
      <c r="EN2121" s="1"/>
      <c r="EO2121" s="1"/>
      <c r="EP2121" s="1"/>
      <c r="EQ2121" s="1"/>
      <c r="ER2121" s="1"/>
      <c r="ES2121" s="1"/>
      <c r="ET2121" s="1"/>
      <c r="EU2121" s="1"/>
      <c r="EV2121" s="1"/>
      <c r="EW2121" s="1"/>
      <c r="EX2121" s="1"/>
      <c r="EY2121" s="1"/>
    </row>
    <row r="2122" spans="1:155" x14ac:dyDescent="0.15">
      <c r="A2122" s="115"/>
      <c r="B2122" s="91"/>
      <c r="C2122" s="92"/>
      <c r="D2122" s="95"/>
      <c r="E2122" s="114"/>
      <c r="F2122" s="94"/>
      <c r="G2122" s="94"/>
      <c r="H2122" s="94"/>
      <c r="I2122" s="94"/>
      <c r="J2122" s="93"/>
      <c r="K2122" s="95"/>
      <c r="L2122" s="96"/>
      <c r="M2122" s="97"/>
      <c r="N2122" s="98"/>
      <c r="O2122" s="98"/>
      <c r="P2122" s="97"/>
      <c r="Q2122" s="94"/>
      <c r="R2122" s="99"/>
      <c r="S2122" s="14"/>
      <c r="T2122" s="100"/>
      <c r="U2122" s="95"/>
      <c r="V2122" s="10"/>
      <c r="W2122" s="10"/>
      <c r="X2122" s="10"/>
      <c r="Y2122" s="27"/>
      <c r="Z2122" s="3"/>
      <c r="AA2122" s="1"/>
      <c r="AB2122" s="10"/>
      <c r="AC2122" s="3"/>
      <c r="AD2122" s="3"/>
      <c r="AE2122" s="3"/>
      <c r="AF2122" s="10"/>
      <c r="AG2122" s="11"/>
      <c r="AH2122" s="10"/>
      <c r="AI2122" s="10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  <c r="EA2122" s="1"/>
      <c r="EB2122" s="1"/>
      <c r="EC2122" s="1"/>
      <c r="ED2122" s="1"/>
      <c r="EE2122" s="1"/>
      <c r="EF2122" s="1"/>
      <c r="EG2122" s="1"/>
      <c r="EH2122" s="1"/>
      <c r="EI2122" s="1"/>
      <c r="EJ2122" s="1"/>
      <c r="EK2122" s="1"/>
      <c r="EL2122" s="1"/>
      <c r="EM2122" s="1"/>
      <c r="EN2122" s="1"/>
      <c r="EO2122" s="1"/>
      <c r="EP2122" s="1"/>
      <c r="EQ2122" s="1"/>
      <c r="ER2122" s="1"/>
      <c r="ES2122" s="1"/>
      <c r="ET2122" s="1"/>
      <c r="EU2122" s="1"/>
      <c r="EV2122" s="1"/>
      <c r="EW2122" s="1"/>
      <c r="EX2122" s="1"/>
      <c r="EY2122" s="1"/>
    </row>
    <row r="2123" spans="1:155" x14ac:dyDescent="0.15">
      <c r="A2123" s="115"/>
      <c r="B2123" s="91"/>
      <c r="C2123" s="92"/>
      <c r="D2123" s="95"/>
      <c r="E2123" s="114"/>
      <c r="F2123" s="94"/>
      <c r="G2123" s="94"/>
      <c r="H2123" s="94"/>
      <c r="I2123" s="94"/>
      <c r="J2123" s="93"/>
      <c r="K2123" s="95"/>
      <c r="L2123" s="96"/>
      <c r="M2123" s="97"/>
      <c r="N2123" s="98"/>
      <c r="O2123" s="98"/>
      <c r="P2123" s="97"/>
      <c r="Q2123" s="94"/>
      <c r="R2123" s="99"/>
      <c r="S2123" s="14"/>
      <c r="T2123" s="100"/>
      <c r="U2123" s="95"/>
      <c r="V2123" s="10"/>
      <c r="W2123" s="10"/>
      <c r="X2123" s="10"/>
      <c r="Y2123" s="27"/>
      <c r="Z2123" s="3"/>
      <c r="AA2123" s="1"/>
      <c r="AB2123" s="10"/>
      <c r="AC2123" s="3"/>
      <c r="AD2123" s="3"/>
      <c r="AE2123" s="3"/>
      <c r="AF2123" s="10"/>
      <c r="AG2123" s="11"/>
      <c r="AH2123" s="10"/>
      <c r="AI2123" s="10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  <c r="EA2123" s="1"/>
      <c r="EB2123" s="1"/>
      <c r="EC2123" s="1"/>
      <c r="ED2123" s="1"/>
      <c r="EE2123" s="1"/>
      <c r="EF2123" s="1"/>
      <c r="EG2123" s="1"/>
      <c r="EH2123" s="1"/>
      <c r="EI2123" s="1"/>
      <c r="EJ2123" s="1"/>
      <c r="EK2123" s="1"/>
      <c r="EL2123" s="1"/>
      <c r="EM2123" s="1"/>
      <c r="EN2123" s="1"/>
      <c r="EO2123" s="1"/>
      <c r="EP2123" s="1"/>
      <c r="EQ2123" s="1"/>
      <c r="ER2123" s="1"/>
      <c r="ES2123" s="1"/>
      <c r="ET2123" s="1"/>
      <c r="EU2123" s="1"/>
      <c r="EV2123" s="1"/>
      <c r="EW2123" s="1"/>
      <c r="EX2123" s="1"/>
      <c r="EY2123" s="1"/>
    </row>
    <row r="2124" spans="1:155" x14ac:dyDescent="0.15">
      <c r="A2124" s="115"/>
      <c r="B2124" s="91"/>
      <c r="C2124" s="92"/>
      <c r="D2124" s="95"/>
      <c r="E2124" s="114"/>
      <c r="F2124" s="94"/>
      <c r="G2124" s="94"/>
      <c r="H2124" s="94"/>
      <c r="I2124" s="94"/>
      <c r="J2124" s="93"/>
      <c r="K2124" s="95"/>
      <c r="L2124" s="96"/>
      <c r="M2124" s="97"/>
      <c r="N2124" s="98"/>
      <c r="O2124" s="98"/>
      <c r="P2124" s="97"/>
      <c r="Q2124" s="94"/>
      <c r="R2124" s="99"/>
      <c r="S2124" s="14"/>
      <c r="T2124" s="100"/>
      <c r="U2124" s="95"/>
      <c r="V2124" s="10"/>
      <c r="W2124" s="10"/>
      <c r="X2124" s="10"/>
      <c r="Y2124" s="27"/>
      <c r="Z2124" s="3"/>
      <c r="AA2124" s="1"/>
      <c r="AB2124" s="10"/>
      <c r="AC2124" s="3"/>
      <c r="AD2124" s="3"/>
      <c r="AE2124" s="3"/>
      <c r="AF2124" s="10"/>
      <c r="AG2124" s="11"/>
      <c r="AH2124" s="10"/>
      <c r="AI2124" s="10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  <c r="EA2124" s="1"/>
      <c r="EB2124" s="1"/>
      <c r="EC2124" s="1"/>
      <c r="ED2124" s="1"/>
      <c r="EE2124" s="1"/>
      <c r="EF2124" s="1"/>
      <c r="EG2124" s="1"/>
      <c r="EH2124" s="1"/>
      <c r="EI2124" s="1"/>
      <c r="EJ2124" s="1"/>
      <c r="EK2124" s="1"/>
      <c r="EL2124" s="1"/>
      <c r="EM2124" s="1"/>
      <c r="EN2124" s="1"/>
      <c r="EO2124" s="1"/>
      <c r="EP2124" s="1"/>
      <c r="EQ2124" s="1"/>
      <c r="ER2124" s="1"/>
      <c r="ES2124" s="1"/>
      <c r="ET2124" s="1"/>
      <c r="EU2124" s="1"/>
      <c r="EV2124" s="1"/>
      <c r="EW2124" s="1"/>
      <c r="EX2124" s="1"/>
      <c r="EY2124" s="1"/>
    </row>
    <row r="2125" spans="1:155" x14ac:dyDescent="0.15">
      <c r="A2125" s="115"/>
      <c r="B2125" s="91"/>
      <c r="C2125" s="92"/>
      <c r="D2125" s="95"/>
      <c r="E2125" s="114"/>
      <c r="F2125" s="94"/>
      <c r="G2125" s="94"/>
      <c r="H2125" s="94"/>
      <c r="I2125" s="94"/>
      <c r="J2125" s="93"/>
      <c r="K2125" s="95"/>
      <c r="L2125" s="96"/>
      <c r="M2125" s="97"/>
      <c r="N2125" s="98"/>
      <c r="O2125" s="98"/>
      <c r="P2125" s="97"/>
      <c r="Q2125" s="94"/>
      <c r="R2125" s="99"/>
      <c r="S2125" s="14"/>
      <c r="T2125" s="100"/>
      <c r="U2125" s="95"/>
      <c r="V2125" s="10"/>
      <c r="W2125" s="10"/>
      <c r="X2125" s="10"/>
      <c r="Y2125" s="27"/>
      <c r="Z2125" s="3"/>
      <c r="AA2125" s="1"/>
      <c r="AB2125" s="10"/>
      <c r="AC2125" s="3"/>
      <c r="AD2125" s="3"/>
      <c r="AE2125" s="3"/>
      <c r="AF2125" s="10"/>
      <c r="AG2125" s="11"/>
      <c r="AH2125" s="10"/>
      <c r="AI2125" s="10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  <c r="EA2125" s="1"/>
      <c r="EB2125" s="1"/>
      <c r="EC2125" s="1"/>
      <c r="ED2125" s="1"/>
      <c r="EE2125" s="1"/>
      <c r="EF2125" s="1"/>
      <c r="EG2125" s="1"/>
      <c r="EH2125" s="1"/>
      <c r="EI2125" s="1"/>
      <c r="EJ2125" s="1"/>
      <c r="EK2125" s="1"/>
      <c r="EL2125" s="1"/>
      <c r="EM2125" s="1"/>
      <c r="EN2125" s="1"/>
      <c r="EO2125" s="1"/>
      <c r="EP2125" s="1"/>
      <c r="EQ2125" s="1"/>
      <c r="ER2125" s="1"/>
      <c r="ES2125" s="1"/>
      <c r="ET2125" s="1"/>
      <c r="EU2125" s="1"/>
      <c r="EV2125" s="1"/>
      <c r="EW2125" s="1"/>
      <c r="EX2125" s="1"/>
      <c r="EY2125" s="1"/>
    </row>
    <row r="2126" spans="1:155" x14ac:dyDescent="0.15">
      <c r="A2126" s="115"/>
      <c r="B2126" s="91"/>
      <c r="C2126" s="92"/>
      <c r="D2126" s="95"/>
      <c r="E2126" s="114"/>
      <c r="F2126" s="94"/>
      <c r="G2126" s="94"/>
      <c r="H2126" s="94"/>
      <c r="I2126" s="94"/>
      <c r="J2126" s="93"/>
      <c r="K2126" s="95"/>
      <c r="L2126" s="96"/>
      <c r="M2126" s="97"/>
      <c r="N2126" s="98"/>
      <c r="O2126" s="98"/>
      <c r="P2126" s="97"/>
      <c r="Q2126" s="94"/>
      <c r="R2126" s="99"/>
      <c r="S2126" s="14"/>
      <c r="T2126" s="100"/>
      <c r="U2126" s="95"/>
      <c r="V2126" s="10"/>
      <c r="W2126" s="10"/>
      <c r="X2126" s="10"/>
      <c r="Y2126" s="27"/>
      <c r="Z2126" s="3"/>
      <c r="AA2126" s="1"/>
      <c r="AB2126" s="10"/>
      <c r="AC2126" s="3"/>
      <c r="AD2126" s="3"/>
      <c r="AE2126" s="3"/>
      <c r="AF2126" s="10"/>
      <c r="AG2126" s="11"/>
      <c r="AH2126" s="10"/>
      <c r="AI2126" s="10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  <c r="EA2126" s="1"/>
      <c r="EB2126" s="1"/>
      <c r="EC2126" s="1"/>
      <c r="ED2126" s="1"/>
      <c r="EE2126" s="1"/>
      <c r="EF2126" s="1"/>
      <c r="EG2126" s="1"/>
      <c r="EH2126" s="1"/>
      <c r="EI2126" s="1"/>
      <c r="EJ2126" s="1"/>
      <c r="EK2126" s="1"/>
      <c r="EL2126" s="1"/>
      <c r="EM2126" s="1"/>
      <c r="EN2126" s="1"/>
      <c r="EO2126" s="1"/>
      <c r="EP2126" s="1"/>
      <c r="EQ2126" s="1"/>
      <c r="ER2126" s="1"/>
      <c r="ES2126" s="1"/>
      <c r="ET2126" s="1"/>
      <c r="EU2126" s="1"/>
      <c r="EV2126" s="1"/>
      <c r="EW2126" s="1"/>
      <c r="EX2126" s="1"/>
      <c r="EY2126" s="1"/>
    </row>
    <row r="2127" spans="1:155" x14ac:dyDescent="0.15">
      <c r="A2127" s="115"/>
      <c r="B2127" s="91"/>
      <c r="C2127" s="92"/>
      <c r="D2127" s="95"/>
      <c r="E2127" s="114"/>
      <c r="F2127" s="94"/>
      <c r="G2127" s="94"/>
      <c r="H2127" s="94"/>
      <c r="I2127" s="94"/>
      <c r="J2127" s="93"/>
      <c r="K2127" s="95"/>
      <c r="L2127" s="96"/>
      <c r="M2127" s="97"/>
      <c r="N2127" s="98"/>
      <c r="O2127" s="98"/>
      <c r="P2127" s="97"/>
      <c r="Q2127" s="94"/>
      <c r="R2127" s="99"/>
      <c r="S2127" s="14"/>
      <c r="T2127" s="100"/>
      <c r="U2127" s="95"/>
      <c r="V2127" s="10"/>
      <c r="W2127" s="10"/>
      <c r="X2127" s="10"/>
      <c r="Y2127" s="27"/>
      <c r="Z2127" s="3"/>
      <c r="AA2127" s="1"/>
      <c r="AB2127" s="10"/>
      <c r="AC2127" s="3"/>
      <c r="AD2127" s="3"/>
      <c r="AE2127" s="3"/>
      <c r="AF2127" s="10"/>
      <c r="AG2127" s="11"/>
      <c r="AH2127" s="10"/>
      <c r="AI2127" s="10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  <c r="EA2127" s="1"/>
      <c r="EB2127" s="1"/>
      <c r="EC2127" s="1"/>
      <c r="ED2127" s="1"/>
      <c r="EE2127" s="1"/>
      <c r="EF2127" s="1"/>
      <c r="EG2127" s="1"/>
      <c r="EH2127" s="1"/>
      <c r="EI2127" s="1"/>
      <c r="EJ2127" s="1"/>
      <c r="EK2127" s="1"/>
      <c r="EL2127" s="1"/>
      <c r="EM2127" s="1"/>
      <c r="EN2127" s="1"/>
      <c r="EO2127" s="1"/>
      <c r="EP2127" s="1"/>
      <c r="EQ2127" s="1"/>
      <c r="ER2127" s="1"/>
      <c r="ES2127" s="1"/>
      <c r="ET2127" s="1"/>
      <c r="EU2127" s="1"/>
      <c r="EV2127" s="1"/>
      <c r="EW2127" s="1"/>
      <c r="EX2127" s="1"/>
      <c r="EY2127" s="1"/>
    </row>
    <row r="2128" spans="1:155" x14ac:dyDescent="0.15">
      <c r="A2128" s="115"/>
      <c r="B2128" s="91"/>
      <c r="C2128" s="92"/>
      <c r="D2128" s="95"/>
      <c r="E2128" s="114"/>
      <c r="F2128" s="94"/>
      <c r="G2128" s="94"/>
      <c r="H2128" s="94"/>
      <c r="I2128" s="94"/>
      <c r="J2128" s="93"/>
      <c r="K2128" s="95"/>
      <c r="L2128" s="96"/>
      <c r="M2128" s="97"/>
      <c r="N2128" s="98"/>
      <c r="O2128" s="98"/>
      <c r="P2128" s="97"/>
      <c r="Q2128" s="94"/>
      <c r="R2128" s="99"/>
      <c r="S2128" s="14"/>
      <c r="T2128" s="100"/>
      <c r="U2128" s="95"/>
      <c r="V2128" s="10"/>
      <c r="W2128" s="10"/>
      <c r="X2128" s="10"/>
      <c r="Y2128" s="27"/>
      <c r="Z2128" s="3"/>
      <c r="AA2128" s="1"/>
      <c r="AB2128" s="10"/>
      <c r="AC2128" s="3"/>
      <c r="AD2128" s="3"/>
      <c r="AE2128" s="3"/>
      <c r="AF2128" s="10"/>
      <c r="AG2128" s="11"/>
      <c r="AH2128" s="10"/>
      <c r="AI2128" s="10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  <c r="EA2128" s="1"/>
      <c r="EB2128" s="1"/>
      <c r="EC2128" s="1"/>
      <c r="ED2128" s="1"/>
      <c r="EE2128" s="1"/>
      <c r="EF2128" s="1"/>
      <c r="EG2128" s="1"/>
      <c r="EH2128" s="1"/>
      <c r="EI2128" s="1"/>
      <c r="EJ2128" s="1"/>
      <c r="EK2128" s="1"/>
      <c r="EL2128" s="1"/>
      <c r="EM2128" s="1"/>
      <c r="EN2128" s="1"/>
      <c r="EO2128" s="1"/>
      <c r="EP2128" s="1"/>
      <c r="EQ2128" s="1"/>
      <c r="ER2128" s="1"/>
      <c r="ES2128" s="1"/>
      <c r="ET2128" s="1"/>
      <c r="EU2128" s="1"/>
      <c r="EV2128" s="1"/>
      <c r="EW2128" s="1"/>
      <c r="EX2128" s="1"/>
      <c r="EY2128" s="1"/>
    </row>
    <row r="2129" spans="1:155" x14ac:dyDescent="0.15">
      <c r="A2129" s="115"/>
      <c r="B2129" s="91"/>
      <c r="C2129" s="92"/>
      <c r="D2129" s="95"/>
      <c r="E2129" s="114"/>
      <c r="F2129" s="94"/>
      <c r="G2129" s="94"/>
      <c r="H2129" s="94"/>
      <c r="I2129" s="94"/>
      <c r="J2129" s="93"/>
      <c r="K2129" s="95"/>
      <c r="L2129" s="96"/>
      <c r="M2129" s="97"/>
      <c r="N2129" s="98"/>
      <c r="O2129" s="98"/>
      <c r="P2129" s="97"/>
      <c r="Q2129" s="94"/>
      <c r="R2129" s="99"/>
      <c r="S2129" s="14"/>
      <c r="T2129" s="100"/>
      <c r="U2129" s="95"/>
      <c r="V2129" s="10"/>
      <c r="W2129" s="10"/>
      <c r="X2129" s="10"/>
      <c r="Y2129" s="27"/>
      <c r="Z2129" s="3"/>
      <c r="AA2129" s="1"/>
      <c r="AB2129" s="10"/>
      <c r="AC2129" s="3"/>
      <c r="AD2129" s="3"/>
      <c r="AE2129" s="3"/>
      <c r="AF2129" s="10"/>
      <c r="AG2129" s="11"/>
      <c r="AH2129" s="10"/>
      <c r="AI2129" s="10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  <c r="EA2129" s="1"/>
      <c r="EB2129" s="1"/>
      <c r="EC2129" s="1"/>
      <c r="ED2129" s="1"/>
      <c r="EE2129" s="1"/>
      <c r="EF2129" s="1"/>
      <c r="EG2129" s="1"/>
      <c r="EH2129" s="1"/>
      <c r="EI2129" s="1"/>
      <c r="EJ2129" s="1"/>
      <c r="EK2129" s="1"/>
      <c r="EL2129" s="1"/>
      <c r="EM2129" s="1"/>
      <c r="EN2129" s="1"/>
      <c r="EO2129" s="1"/>
      <c r="EP2129" s="1"/>
      <c r="EQ2129" s="1"/>
      <c r="ER2129" s="1"/>
      <c r="ES2129" s="1"/>
      <c r="ET2129" s="1"/>
      <c r="EU2129" s="1"/>
      <c r="EV2129" s="1"/>
      <c r="EW2129" s="1"/>
      <c r="EX2129" s="1"/>
      <c r="EY2129" s="1"/>
    </row>
    <row r="2130" spans="1:155" x14ac:dyDescent="0.15">
      <c r="A2130" s="115"/>
      <c r="B2130" s="91"/>
      <c r="C2130" s="92"/>
      <c r="D2130" s="95"/>
      <c r="E2130" s="114"/>
      <c r="F2130" s="94"/>
      <c r="G2130" s="94"/>
      <c r="H2130" s="94"/>
      <c r="I2130" s="94"/>
      <c r="J2130" s="93"/>
      <c r="K2130" s="95"/>
      <c r="L2130" s="96"/>
      <c r="M2130" s="97"/>
      <c r="N2130" s="98"/>
      <c r="O2130" s="98"/>
      <c r="P2130" s="97"/>
      <c r="Q2130" s="94"/>
      <c r="R2130" s="99"/>
      <c r="S2130" s="14"/>
      <c r="T2130" s="100"/>
      <c r="U2130" s="95"/>
      <c r="V2130" s="10"/>
      <c r="W2130" s="10"/>
      <c r="X2130" s="10"/>
      <c r="Y2130" s="27"/>
      <c r="Z2130" s="3"/>
      <c r="AA2130" s="1"/>
      <c r="AB2130" s="10"/>
      <c r="AC2130" s="3"/>
      <c r="AD2130" s="3"/>
      <c r="AE2130" s="3"/>
      <c r="AF2130" s="10"/>
      <c r="AG2130" s="11"/>
      <c r="AH2130" s="10"/>
      <c r="AI2130" s="10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  <c r="EA2130" s="1"/>
      <c r="EB2130" s="1"/>
      <c r="EC2130" s="1"/>
      <c r="ED2130" s="1"/>
      <c r="EE2130" s="1"/>
      <c r="EF2130" s="1"/>
      <c r="EG2130" s="1"/>
      <c r="EH2130" s="1"/>
      <c r="EI2130" s="1"/>
      <c r="EJ2130" s="1"/>
      <c r="EK2130" s="1"/>
      <c r="EL2130" s="1"/>
      <c r="EM2130" s="1"/>
      <c r="EN2130" s="1"/>
      <c r="EO2130" s="1"/>
      <c r="EP2130" s="1"/>
      <c r="EQ2130" s="1"/>
      <c r="ER2130" s="1"/>
      <c r="ES2130" s="1"/>
      <c r="ET2130" s="1"/>
      <c r="EU2130" s="1"/>
      <c r="EV2130" s="1"/>
      <c r="EW2130" s="1"/>
      <c r="EX2130" s="1"/>
      <c r="EY2130" s="1"/>
    </row>
    <row r="2131" spans="1:155" x14ac:dyDescent="0.15">
      <c r="A2131" s="115"/>
      <c r="B2131" s="91"/>
      <c r="C2131" s="92"/>
      <c r="D2131" s="95"/>
      <c r="E2131" s="114"/>
      <c r="F2131" s="94"/>
      <c r="G2131" s="94"/>
      <c r="H2131" s="94"/>
      <c r="I2131" s="94"/>
      <c r="J2131" s="93"/>
      <c r="K2131" s="95"/>
      <c r="L2131" s="96"/>
      <c r="M2131" s="97"/>
      <c r="N2131" s="98"/>
      <c r="O2131" s="98"/>
      <c r="P2131" s="97"/>
      <c r="Q2131" s="94"/>
      <c r="R2131" s="99"/>
      <c r="S2131" s="14"/>
      <c r="T2131" s="100"/>
      <c r="U2131" s="95"/>
      <c r="V2131" s="10"/>
      <c r="W2131" s="10"/>
      <c r="X2131" s="10"/>
      <c r="Y2131" s="27"/>
      <c r="Z2131" s="3"/>
      <c r="AA2131" s="1"/>
      <c r="AB2131" s="10"/>
      <c r="AC2131" s="3"/>
      <c r="AD2131" s="3"/>
      <c r="AE2131" s="3"/>
      <c r="AF2131" s="10"/>
      <c r="AG2131" s="11"/>
      <c r="AH2131" s="10"/>
      <c r="AI2131" s="10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  <c r="EA2131" s="1"/>
      <c r="EB2131" s="1"/>
      <c r="EC2131" s="1"/>
      <c r="ED2131" s="1"/>
      <c r="EE2131" s="1"/>
      <c r="EF2131" s="1"/>
      <c r="EG2131" s="1"/>
      <c r="EH2131" s="1"/>
      <c r="EI2131" s="1"/>
      <c r="EJ2131" s="1"/>
      <c r="EK2131" s="1"/>
      <c r="EL2131" s="1"/>
      <c r="EM2131" s="1"/>
      <c r="EN2131" s="1"/>
      <c r="EO2131" s="1"/>
      <c r="EP2131" s="1"/>
      <c r="EQ2131" s="1"/>
      <c r="ER2131" s="1"/>
      <c r="ES2131" s="1"/>
      <c r="ET2131" s="1"/>
      <c r="EU2131" s="1"/>
      <c r="EV2131" s="1"/>
      <c r="EW2131" s="1"/>
      <c r="EX2131" s="1"/>
      <c r="EY2131" s="1"/>
    </row>
    <row r="2132" spans="1:155" x14ac:dyDescent="0.15">
      <c r="A2132" s="115"/>
      <c r="B2132" s="91"/>
      <c r="C2132" s="92"/>
      <c r="D2132" s="95"/>
      <c r="E2132" s="114"/>
      <c r="F2132" s="94"/>
      <c r="G2132" s="94"/>
      <c r="H2132" s="94"/>
      <c r="I2132" s="94"/>
      <c r="J2132" s="93"/>
      <c r="K2132" s="95"/>
      <c r="L2132" s="96"/>
      <c r="M2132" s="97"/>
      <c r="N2132" s="98"/>
      <c r="O2132" s="98"/>
      <c r="P2132" s="97"/>
      <c r="Q2132" s="94"/>
      <c r="R2132" s="99"/>
      <c r="S2132" s="14"/>
      <c r="T2132" s="100"/>
      <c r="U2132" s="95"/>
      <c r="V2132" s="10"/>
      <c r="W2132" s="10"/>
      <c r="X2132" s="10"/>
      <c r="Y2132" s="27"/>
      <c r="Z2132" s="3"/>
      <c r="AA2132" s="1"/>
      <c r="AB2132" s="10"/>
      <c r="AC2132" s="3"/>
      <c r="AD2132" s="3"/>
      <c r="AE2132" s="3"/>
      <c r="AF2132" s="10"/>
      <c r="AG2132" s="11"/>
      <c r="AH2132" s="10"/>
      <c r="AI2132" s="10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  <c r="EA2132" s="1"/>
      <c r="EB2132" s="1"/>
      <c r="EC2132" s="1"/>
      <c r="ED2132" s="1"/>
      <c r="EE2132" s="1"/>
      <c r="EF2132" s="1"/>
      <c r="EG2132" s="1"/>
      <c r="EH2132" s="1"/>
      <c r="EI2132" s="1"/>
      <c r="EJ2132" s="1"/>
      <c r="EK2132" s="1"/>
      <c r="EL2132" s="1"/>
      <c r="EM2132" s="1"/>
      <c r="EN2132" s="1"/>
      <c r="EO2132" s="1"/>
      <c r="EP2132" s="1"/>
      <c r="EQ2132" s="1"/>
      <c r="ER2132" s="1"/>
      <c r="ES2132" s="1"/>
      <c r="ET2132" s="1"/>
      <c r="EU2132" s="1"/>
      <c r="EV2132" s="1"/>
      <c r="EW2132" s="1"/>
      <c r="EX2132" s="1"/>
      <c r="EY2132" s="1"/>
    </row>
    <row r="2133" spans="1:155" x14ac:dyDescent="0.15">
      <c r="A2133" s="115"/>
      <c r="B2133" s="91"/>
      <c r="C2133" s="92"/>
      <c r="D2133" s="95"/>
      <c r="E2133" s="114"/>
      <c r="F2133" s="94"/>
      <c r="G2133" s="94"/>
      <c r="H2133" s="94"/>
      <c r="I2133" s="94"/>
      <c r="J2133" s="93"/>
      <c r="K2133" s="95"/>
      <c r="L2133" s="96"/>
      <c r="M2133" s="97"/>
      <c r="N2133" s="98"/>
      <c r="O2133" s="98"/>
      <c r="P2133" s="97"/>
      <c r="Q2133" s="94"/>
      <c r="R2133" s="99"/>
      <c r="S2133" s="14"/>
      <c r="T2133" s="100"/>
      <c r="U2133" s="95"/>
      <c r="V2133" s="10"/>
      <c r="W2133" s="10"/>
      <c r="X2133" s="10"/>
      <c r="Y2133" s="27"/>
      <c r="Z2133" s="3"/>
      <c r="AA2133" s="1"/>
      <c r="AB2133" s="10"/>
      <c r="AC2133" s="3"/>
      <c r="AD2133" s="3"/>
      <c r="AE2133" s="3"/>
      <c r="AF2133" s="10"/>
      <c r="AG2133" s="11"/>
      <c r="AH2133" s="10"/>
      <c r="AI2133" s="10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  <c r="EA2133" s="1"/>
      <c r="EB2133" s="1"/>
      <c r="EC2133" s="1"/>
      <c r="ED2133" s="1"/>
      <c r="EE2133" s="1"/>
      <c r="EF2133" s="1"/>
      <c r="EG2133" s="1"/>
      <c r="EH2133" s="1"/>
      <c r="EI2133" s="1"/>
      <c r="EJ2133" s="1"/>
      <c r="EK2133" s="1"/>
      <c r="EL2133" s="1"/>
      <c r="EM2133" s="1"/>
      <c r="EN2133" s="1"/>
      <c r="EO2133" s="1"/>
      <c r="EP2133" s="1"/>
      <c r="EQ2133" s="1"/>
      <c r="ER2133" s="1"/>
      <c r="ES2133" s="1"/>
      <c r="ET2133" s="1"/>
      <c r="EU2133" s="1"/>
      <c r="EV2133" s="1"/>
      <c r="EW2133" s="1"/>
      <c r="EX2133" s="1"/>
      <c r="EY2133" s="1"/>
    </row>
    <row r="2134" spans="1:155" x14ac:dyDescent="0.15">
      <c r="A2134" s="115"/>
      <c r="B2134" s="91"/>
      <c r="C2134" s="92"/>
      <c r="D2134" s="95"/>
      <c r="E2134" s="114"/>
      <c r="F2134" s="94"/>
      <c r="G2134" s="94"/>
      <c r="H2134" s="94"/>
      <c r="I2134" s="94"/>
      <c r="J2134" s="93"/>
      <c r="K2134" s="95"/>
      <c r="L2134" s="96"/>
      <c r="M2134" s="97"/>
      <c r="N2134" s="98"/>
      <c r="O2134" s="98"/>
      <c r="P2134" s="97"/>
      <c r="Q2134" s="94"/>
      <c r="R2134" s="99"/>
      <c r="S2134" s="14"/>
      <c r="T2134" s="100"/>
      <c r="U2134" s="95"/>
      <c r="V2134" s="10"/>
      <c r="W2134" s="10"/>
      <c r="X2134" s="10"/>
      <c r="Y2134" s="27"/>
      <c r="Z2134" s="3"/>
      <c r="AA2134" s="1"/>
      <c r="AB2134" s="10"/>
      <c r="AC2134" s="3"/>
      <c r="AD2134" s="3"/>
      <c r="AE2134" s="3"/>
      <c r="AF2134" s="10"/>
      <c r="AG2134" s="11"/>
      <c r="AH2134" s="10"/>
      <c r="AI2134" s="10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  <c r="EA2134" s="1"/>
      <c r="EB2134" s="1"/>
      <c r="EC2134" s="1"/>
      <c r="ED2134" s="1"/>
      <c r="EE2134" s="1"/>
      <c r="EF2134" s="1"/>
      <c r="EG2134" s="1"/>
      <c r="EH2134" s="1"/>
      <c r="EI2134" s="1"/>
      <c r="EJ2134" s="1"/>
      <c r="EK2134" s="1"/>
      <c r="EL2134" s="1"/>
      <c r="EM2134" s="1"/>
      <c r="EN2134" s="1"/>
      <c r="EO2134" s="1"/>
      <c r="EP2134" s="1"/>
      <c r="EQ2134" s="1"/>
      <c r="ER2134" s="1"/>
      <c r="ES2134" s="1"/>
      <c r="ET2134" s="1"/>
      <c r="EU2134" s="1"/>
      <c r="EV2134" s="1"/>
      <c r="EW2134" s="1"/>
      <c r="EX2134" s="1"/>
      <c r="EY2134" s="1"/>
    </row>
    <row r="2135" spans="1:155" x14ac:dyDescent="0.15">
      <c r="A2135" s="115"/>
      <c r="B2135" s="91"/>
      <c r="C2135" s="92"/>
      <c r="D2135" s="95"/>
      <c r="E2135" s="114"/>
      <c r="F2135" s="94"/>
      <c r="G2135" s="94"/>
      <c r="H2135" s="94"/>
      <c r="I2135" s="94"/>
      <c r="J2135" s="93"/>
      <c r="K2135" s="95"/>
      <c r="L2135" s="96"/>
      <c r="M2135" s="97"/>
      <c r="N2135" s="98"/>
      <c r="O2135" s="98"/>
      <c r="P2135" s="97"/>
      <c r="Q2135" s="94"/>
      <c r="R2135" s="99"/>
      <c r="S2135" s="14"/>
      <c r="T2135" s="100"/>
      <c r="U2135" s="95"/>
      <c r="V2135" s="10"/>
      <c r="W2135" s="10"/>
      <c r="X2135" s="10"/>
      <c r="Y2135" s="27"/>
      <c r="Z2135" s="3"/>
      <c r="AA2135" s="1"/>
      <c r="AB2135" s="10"/>
      <c r="AC2135" s="3"/>
      <c r="AD2135" s="3"/>
      <c r="AE2135" s="3"/>
      <c r="AF2135" s="10"/>
      <c r="AG2135" s="11"/>
      <c r="AH2135" s="10"/>
      <c r="AI2135" s="10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  <c r="EA2135" s="1"/>
      <c r="EB2135" s="1"/>
      <c r="EC2135" s="1"/>
      <c r="ED2135" s="1"/>
      <c r="EE2135" s="1"/>
      <c r="EF2135" s="1"/>
      <c r="EG2135" s="1"/>
      <c r="EH2135" s="1"/>
      <c r="EI2135" s="1"/>
      <c r="EJ2135" s="1"/>
      <c r="EK2135" s="1"/>
      <c r="EL2135" s="1"/>
      <c r="EM2135" s="1"/>
      <c r="EN2135" s="1"/>
      <c r="EO2135" s="1"/>
      <c r="EP2135" s="1"/>
      <c r="EQ2135" s="1"/>
      <c r="ER2135" s="1"/>
      <c r="ES2135" s="1"/>
      <c r="ET2135" s="1"/>
      <c r="EU2135" s="1"/>
      <c r="EV2135" s="1"/>
      <c r="EW2135" s="1"/>
      <c r="EX2135" s="1"/>
      <c r="EY2135" s="1"/>
    </row>
    <row r="2136" spans="1:155" x14ac:dyDescent="0.15">
      <c r="A2136" s="115"/>
      <c r="B2136" s="91"/>
      <c r="C2136" s="92"/>
      <c r="D2136" s="95"/>
      <c r="E2136" s="114"/>
      <c r="F2136" s="94"/>
      <c r="G2136" s="94"/>
      <c r="H2136" s="94"/>
      <c r="I2136" s="94"/>
      <c r="J2136" s="93"/>
      <c r="K2136" s="95"/>
      <c r="L2136" s="96"/>
      <c r="M2136" s="97"/>
      <c r="N2136" s="98"/>
      <c r="O2136" s="98"/>
      <c r="P2136" s="97"/>
      <c r="Q2136" s="94"/>
      <c r="R2136" s="99"/>
      <c r="S2136" s="14"/>
      <c r="T2136" s="100"/>
      <c r="U2136" s="95"/>
      <c r="V2136" s="10"/>
      <c r="W2136" s="10"/>
      <c r="X2136" s="10"/>
      <c r="Y2136" s="27"/>
      <c r="Z2136" s="3"/>
      <c r="AA2136" s="1"/>
      <c r="AB2136" s="10"/>
      <c r="AC2136" s="3"/>
      <c r="AD2136" s="3"/>
      <c r="AE2136" s="3"/>
      <c r="AF2136" s="10"/>
      <c r="AG2136" s="11"/>
      <c r="AH2136" s="10"/>
      <c r="AI2136" s="10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  <c r="EA2136" s="1"/>
      <c r="EB2136" s="1"/>
      <c r="EC2136" s="1"/>
      <c r="ED2136" s="1"/>
      <c r="EE2136" s="1"/>
      <c r="EF2136" s="1"/>
      <c r="EG2136" s="1"/>
      <c r="EH2136" s="1"/>
      <c r="EI2136" s="1"/>
      <c r="EJ2136" s="1"/>
      <c r="EK2136" s="1"/>
      <c r="EL2136" s="1"/>
      <c r="EM2136" s="1"/>
      <c r="EN2136" s="1"/>
      <c r="EO2136" s="1"/>
      <c r="EP2136" s="1"/>
      <c r="EQ2136" s="1"/>
      <c r="ER2136" s="1"/>
      <c r="ES2136" s="1"/>
      <c r="ET2136" s="1"/>
      <c r="EU2136" s="1"/>
      <c r="EV2136" s="1"/>
      <c r="EW2136" s="1"/>
      <c r="EX2136" s="1"/>
      <c r="EY2136" s="1"/>
    </row>
    <row r="2137" spans="1:155" x14ac:dyDescent="0.15">
      <c r="A2137" s="115"/>
      <c r="B2137" s="91"/>
      <c r="C2137" s="92"/>
      <c r="D2137" s="95"/>
      <c r="E2137" s="114"/>
      <c r="F2137" s="94"/>
      <c r="G2137" s="94"/>
      <c r="H2137" s="94"/>
      <c r="I2137" s="94"/>
      <c r="J2137" s="93"/>
      <c r="K2137" s="95"/>
      <c r="L2137" s="96"/>
      <c r="M2137" s="97"/>
      <c r="N2137" s="98"/>
      <c r="O2137" s="98"/>
      <c r="P2137" s="97"/>
      <c r="Q2137" s="94"/>
      <c r="R2137" s="99"/>
      <c r="S2137" s="14"/>
      <c r="T2137" s="100"/>
      <c r="U2137" s="95"/>
      <c r="V2137" s="10"/>
      <c r="W2137" s="10"/>
      <c r="X2137" s="10"/>
      <c r="Y2137" s="27"/>
      <c r="Z2137" s="3"/>
      <c r="AA2137" s="1"/>
      <c r="AB2137" s="10"/>
      <c r="AC2137" s="3"/>
      <c r="AD2137" s="3"/>
      <c r="AE2137" s="3"/>
      <c r="AF2137" s="10"/>
      <c r="AG2137" s="11"/>
      <c r="AH2137" s="10"/>
      <c r="AI2137" s="10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  <c r="EA2137" s="1"/>
      <c r="EB2137" s="1"/>
      <c r="EC2137" s="1"/>
      <c r="ED2137" s="1"/>
      <c r="EE2137" s="1"/>
      <c r="EF2137" s="1"/>
      <c r="EG2137" s="1"/>
      <c r="EH2137" s="1"/>
      <c r="EI2137" s="1"/>
      <c r="EJ2137" s="1"/>
      <c r="EK2137" s="1"/>
      <c r="EL2137" s="1"/>
      <c r="EM2137" s="1"/>
      <c r="EN2137" s="1"/>
      <c r="EO2137" s="1"/>
      <c r="EP2137" s="1"/>
      <c r="EQ2137" s="1"/>
      <c r="ER2137" s="1"/>
      <c r="ES2137" s="1"/>
      <c r="ET2137" s="1"/>
      <c r="EU2137" s="1"/>
      <c r="EV2137" s="1"/>
      <c r="EW2137" s="1"/>
      <c r="EX2137" s="1"/>
      <c r="EY2137" s="1"/>
    </row>
    <row r="2138" spans="1:155" x14ac:dyDescent="0.15">
      <c r="A2138" s="115"/>
      <c r="B2138" s="91"/>
      <c r="C2138" s="92"/>
      <c r="D2138" s="95"/>
      <c r="E2138" s="114"/>
      <c r="F2138" s="94"/>
      <c r="G2138" s="94"/>
      <c r="H2138" s="94"/>
      <c r="I2138" s="94"/>
      <c r="J2138" s="93"/>
      <c r="K2138" s="95"/>
      <c r="L2138" s="96"/>
      <c r="M2138" s="97"/>
      <c r="N2138" s="98"/>
      <c r="O2138" s="98"/>
      <c r="P2138" s="97"/>
      <c r="Q2138" s="94"/>
      <c r="R2138" s="99"/>
      <c r="S2138" s="14"/>
      <c r="T2138" s="100"/>
      <c r="U2138" s="95"/>
      <c r="V2138" s="10"/>
      <c r="W2138" s="10"/>
      <c r="X2138" s="10"/>
      <c r="Y2138" s="27"/>
      <c r="Z2138" s="3"/>
      <c r="AA2138" s="1"/>
      <c r="AB2138" s="10"/>
      <c r="AC2138" s="3"/>
      <c r="AD2138" s="3"/>
      <c r="AE2138" s="3"/>
      <c r="AF2138" s="10"/>
      <c r="AG2138" s="11"/>
      <c r="AH2138" s="10"/>
      <c r="AI2138" s="10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  <c r="EA2138" s="1"/>
      <c r="EB2138" s="1"/>
      <c r="EC2138" s="1"/>
      <c r="ED2138" s="1"/>
      <c r="EE2138" s="1"/>
      <c r="EF2138" s="1"/>
      <c r="EG2138" s="1"/>
      <c r="EH2138" s="1"/>
      <c r="EI2138" s="1"/>
      <c r="EJ2138" s="1"/>
      <c r="EK2138" s="1"/>
      <c r="EL2138" s="1"/>
      <c r="EM2138" s="1"/>
      <c r="EN2138" s="1"/>
      <c r="EO2138" s="1"/>
      <c r="EP2138" s="1"/>
      <c r="EQ2138" s="1"/>
      <c r="ER2138" s="1"/>
      <c r="ES2138" s="1"/>
      <c r="ET2138" s="1"/>
      <c r="EU2138" s="1"/>
      <c r="EV2138" s="1"/>
      <c r="EW2138" s="1"/>
      <c r="EX2138" s="1"/>
      <c r="EY2138" s="1"/>
    </row>
    <row r="2139" spans="1:155" x14ac:dyDescent="0.15">
      <c r="A2139" s="115"/>
      <c r="B2139" s="91"/>
      <c r="C2139" s="92"/>
      <c r="D2139" s="95"/>
      <c r="E2139" s="114"/>
      <c r="F2139" s="94"/>
      <c r="G2139" s="94"/>
      <c r="H2139" s="94"/>
      <c r="I2139" s="94"/>
      <c r="J2139" s="93"/>
      <c r="K2139" s="95"/>
      <c r="L2139" s="96"/>
      <c r="M2139" s="97"/>
      <c r="N2139" s="98"/>
      <c r="O2139" s="98"/>
      <c r="P2139" s="97"/>
      <c r="Q2139" s="94"/>
      <c r="R2139" s="99"/>
      <c r="S2139" s="14"/>
      <c r="T2139" s="100"/>
      <c r="U2139" s="95"/>
      <c r="V2139" s="10"/>
      <c r="W2139" s="10"/>
      <c r="X2139" s="10"/>
      <c r="Y2139" s="27"/>
      <c r="Z2139" s="3"/>
      <c r="AA2139" s="1"/>
      <c r="AB2139" s="10"/>
      <c r="AC2139" s="3"/>
      <c r="AD2139" s="3"/>
      <c r="AE2139" s="3"/>
      <c r="AF2139" s="10"/>
      <c r="AG2139" s="11"/>
      <c r="AH2139" s="10"/>
      <c r="AI2139" s="10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  <c r="EA2139" s="1"/>
      <c r="EB2139" s="1"/>
      <c r="EC2139" s="1"/>
      <c r="ED2139" s="1"/>
      <c r="EE2139" s="1"/>
      <c r="EF2139" s="1"/>
      <c r="EG2139" s="1"/>
      <c r="EH2139" s="1"/>
      <c r="EI2139" s="1"/>
      <c r="EJ2139" s="1"/>
      <c r="EK2139" s="1"/>
      <c r="EL2139" s="1"/>
      <c r="EM2139" s="1"/>
      <c r="EN2139" s="1"/>
      <c r="EO2139" s="1"/>
      <c r="EP2139" s="1"/>
      <c r="EQ2139" s="1"/>
      <c r="ER2139" s="1"/>
      <c r="ES2139" s="1"/>
      <c r="ET2139" s="1"/>
      <c r="EU2139" s="1"/>
      <c r="EV2139" s="1"/>
      <c r="EW2139" s="1"/>
      <c r="EX2139" s="1"/>
      <c r="EY2139" s="1"/>
    </row>
    <row r="2140" spans="1:155" x14ac:dyDescent="0.15">
      <c r="A2140" s="115"/>
      <c r="B2140" s="91"/>
      <c r="C2140" s="92"/>
      <c r="D2140" s="95"/>
      <c r="E2140" s="114"/>
      <c r="F2140" s="94"/>
      <c r="G2140" s="94"/>
      <c r="H2140" s="94"/>
      <c r="I2140" s="94"/>
      <c r="J2140" s="93"/>
      <c r="K2140" s="95"/>
      <c r="L2140" s="96"/>
      <c r="M2140" s="97"/>
      <c r="N2140" s="98"/>
      <c r="O2140" s="98"/>
      <c r="P2140" s="97"/>
      <c r="Q2140" s="94"/>
      <c r="R2140" s="99"/>
      <c r="S2140" s="14"/>
      <c r="T2140" s="100"/>
      <c r="U2140" s="95"/>
      <c r="V2140" s="10"/>
      <c r="W2140" s="10"/>
      <c r="X2140" s="10"/>
      <c r="Y2140" s="27"/>
      <c r="Z2140" s="3"/>
      <c r="AA2140" s="1"/>
      <c r="AB2140" s="10"/>
      <c r="AC2140" s="3"/>
      <c r="AD2140" s="3"/>
      <c r="AE2140" s="3"/>
      <c r="AF2140" s="10"/>
      <c r="AG2140" s="11"/>
      <c r="AH2140" s="10"/>
      <c r="AI2140" s="10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  <c r="EA2140" s="1"/>
      <c r="EB2140" s="1"/>
      <c r="EC2140" s="1"/>
      <c r="ED2140" s="1"/>
      <c r="EE2140" s="1"/>
      <c r="EF2140" s="1"/>
      <c r="EG2140" s="1"/>
      <c r="EH2140" s="1"/>
      <c r="EI2140" s="1"/>
      <c r="EJ2140" s="1"/>
      <c r="EK2140" s="1"/>
      <c r="EL2140" s="1"/>
      <c r="EM2140" s="1"/>
      <c r="EN2140" s="1"/>
      <c r="EO2140" s="1"/>
      <c r="EP2140" s="1"/>
      <c r="EQ2140" s="1"/>
      <c r="ER2140" s="1"/>
      <c r="ES2140" s="1"/>
      <c r="ET2140" s="1"/>
      <c r="EU2140" s="1"/>
      <c r="EV2140" s="1"/>
      <c r="EW2140" s="1"/>
      <c r="EX2140" s="1"/>
      <c r="EY2140" s="1"/>
    </row>
    <row r="2141" spans="1:155" x14ac:dyDescent="0.15">
      <c r="A2141" s="115"/>
      <c r="B2141" s="91"/>
      <c r="C2141" s="92"/>
      <c r="D2141" s="95"/>
      <c r="E2141" s="114"/>
      <c r="F2141" s="94"/>
      <c r="G2141" s="94"/>
      <c r="H2141" s="94"/>
      <c r="I2141" s="94"/>
      <c r="J2141" s="93"/>
      <c r="K2141" s="95"/>
      <c r="L2141" s="96"/>
      <c r="M2141" s="97"/>
      <c r="N2141" s="98"/>
      <c r="O2141" s="98"/>
      <c r="P2141" s="97"/>
      <c r="Q2141" s="94"/>
      <c r="R2141" s="99"/>
      <c r="S2141" s="14"/>
      <c r="T2141" s="100"/>
      <c r="U2141" s="95"/>
      <c r="V2141" s="10"/>
      <c r="W2141" s="10"/>
      <c r="X2141" s="10"/>
      <c r="Y2141" s="27"/>
      <c r="Z2141" s="3"/>
      <c r="AA2141" s="1"/>
      <c r="AB2141" s="10"/>
      <c r="AC2141" s="3"/>
      <c r="AD2141" s="3"/>
      <c r="AE2141" s="3"/>
      <c r="AF2141" s="10"/>
      <c r="AG2141" s="11"/>
      <c r="AH2141" s="10"/>
      <c r="AI2141" s="10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  <c r="EA2141" s="1"/>
      <c r="EB2141" s="1"/>
      <c r="EC2141" s="1"/>
      <c r="ED2141" s="1"/>
      <c r="EE2141" s="1"/>
      <c r="EF2141" s="1"/>
      <c r="EG2141" s="1"/>
      <c r="EH2141" s="1"/>
      <c r="EI2141" s="1"/>
      <c r="EJ2141" s="1"/>
      <c r="EK2141" s="1"/>
      <c r="EL2141" s="1"/>
      <c r="EM2141" s="1"/>
      <c r="EN2141" s="1"/>
      <c r="EO2141" s="1"/>
      <c r="EP2141" s="1"/>
      <c r="EQ2141" s="1"/>
      <c r="ER2141" s="1"/>
      <c r="ES2141" s="1"/>
      <c r="ET2141" s="1"/>
      <c r="EU2141" s="1"/>
      <c r="EV2141" s="1"/>
      <c r="EW2141" s="1"/>
      <c r="EX2141" s="1"/>
      <c r="EY2141" s="1"/>
    </row>
    <row r="2142" spans="1:155" x14ac:dyDescent="0.15">
      <c r="A2142" s="115"/>
      <c r="B2142" s="91"/>
      <c r="C2142" s="92"/>
      <c r="D2142" s="95"/>
      <c r="E2142" s="114"/>
      <c r="F2142" s="94"/>
      <c r="G2142" s="94"/>
      <c r="H2142" s="94"/>
      <c r="I2142" s="94"/>
      <c r="J2142" s="93"/>
      <c r="K2142" s="95"/>
      <c r="L2142" s="96"/>
      <c r="M2142" s="97"/>
      <c r="N2142" s="98"/>
      <c r="O2142" s="98"/>
      <c r="P2142" s="97"/>
      <c r="Q2142" s="94"/>
      <c r="R2142" s="99"/>
      <c r="S2142" s="14"/>
      <c r="T2142" s="100"/>
      <c r="U2142" s="95"/>
      <c r="V2142" s="10"/>
      <c r="W2142" s="10"/>
      <c r="X2142" s="10"/>
      <c r="Y2142" s="27"/>
      <c r="Z2142" s="3"/>
      <c r="AA2142" s="1"/>
      <c r="AB2142" s="10"/>
      <c r="AC2142" s="3"/>
      <c r="AD2142" s="3"/>
      <c r="AE2142" s="3"/>
      <c r="AF2142" s="10"/>
      <c r="AG2142" s="11"/>
      <c r="AH2142" s="10"/>
      <c r="AI2142" s="10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  <c r="EA2142" s="1"/>
      <c r="EB2142" s="1"/>
      <c r="EC2142" s="1"/>
      <c r="ED2142" s="1"/>
      <c r="EE2142" s="1"/>
      <c r="EF2142" s="1"/>
      <c r="EG2142" s="1"/>
      <c r="EH2142" s="1"/>
      <c r="EI2142" s="1"/>
      <c r="EJ2142" s="1"/>
      <c r="EK2142" s="1"/>
      <c r="EL2142" s="1"/>
      <c r="EM2142" s="1"/>
      <c r="EN2142" s="1"/>
      <c r="EO2142" s="1"/>
      <c r="EP2142" s="1"/>
      <c r="EQ2142" s="1"/>
      <c r="ER2142" s="1"/>
      <c r="ES2142" s="1"/>
      <c r="ET2142" s="1"/>
      <c r="EU2142" s="1"/>
      <c r="EV2142" s="1"/>
      <c r="EW2142" s="1"/>
      <c r="EX2142" s="1"/>
      <c r="EY2142" s="1"/>
    </row>
    <row r="2143" spans="1:155" x14ac:dyDescent="0.15">
      <c r="A2143" s="115"/>
      <c r="B2143" s="91"/>
      <c r="C2143" s="92"/>
      <c r="D2143" s="95"/>
      <c r="E2143" s="114"/>
      <c r="F2143" s="94"/>
      <c r="G2143" s="94"/>
      <c r="H2143" s="94"/>
      <c r="I2143" s="94"/>
      <c r="J2143" s="93"/>
      <c r="K2143" s="95"/>
      <c r="L2143" s="96"/>
      <c r="M2143" s="97"/>
      <c r="N2143" s="98"/>
      <c r="O2143" s="98"/>
      <c r="P2143" s="97"/>
      <c r="Q2143" s="94"/>
      <c r="R2143" s="99"/>
      <c r="S2143" s="14"/>
      <c r="T2143" s="100"/>
      <c r="U2143" s="95"/>
      <c r="V2143" s="10"/>
      <c r="W2143" s="10"/>
      <c r="X2143" s="10"/>
      <c r="Y2143" s="27"/>
      <c r="Z2143" s="3"/>
      <c r="AA2143" s="1"/>
      <c r="AB2143" s="10"/>
      <c r="AC2143" s="3"/>
      <c r="AD2143" s="3"/>
      <c r="AE2143" s="3"/>
      <c r="AF2143" s="10"/>
      <c r="AG2143" s="11"/>
      <c r="AH2143" s="10"/>
      <c r="AI2143" s="10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  <c r="DZ2143" s="1"/>
      <c r="EA2143" s="1"/>
      <c r="EB2143" s="1"/>
      <c r="EC2143" s="1"/>
      <c r="ED2143" s="1"/>
      <c r="EE2143" s="1"/>
      <c r="EF2143" s="1"/>
      <c r="EG2143" s="1"/>
      <c r="EH2143" s="1"/>
      <c r="EI2143" s="1"/>
      <c r="EJ2143" s="1"/>
      <c r="EK2143" s="1"/>
      <c r="EL2143" s="1"/>
      <c r="EM2143" s="1"/>
      <c r="EN2143" s="1"/>
      <c r="EO2143" s="1"/>
      <c r="EP2143" s="1"/>
      <c r="EQ2143" s="1"/>
      <c r="ER2143" s="1"/>
      <c r="ES2143" s="1"/>
      <c r="ET2143" s="1"/>
      <c r="EU2143" s="1"/>
      <c r="EV2143" s="1"/>
      <c r="EW2143" s="1"/>
      <c r="EX2143" s="1"/>
      <c r="EY2143" s="1"/>
    </row>
    <row r="2144" spans="1:155" x14ac:dyDescent="0.15">
      <c r="A2144" s="115"/>
      <c r="B2144" s="91"/>
      <c r="C2144" s="92"/>
      <c r="D2144" s="95"/>
      <c r="E2144" s="114"/>
      <c r="F2144" s="94"/>
      <c r="G2144" s="94"/>
      <c r="H2144" s="94"/>
      <c r="I2144" s="94"/>
      <c r="J2144" s="93"/>
      <c r="K2144" s="95"/>
      <c r="L2144" s="96"/>
      <c r="M2144" s="97"/>
      <c r="N2144" s="98"/>
      <c r="O2144" s="98"/>
      <c r="P2144" s="97"/>
      <c r="Q2144" s="94"/>
      <c r="R2144" s="99"/>
      <c r="S2144" s="14"/>
      <c r="T2144" s="100"/>
      <c r="U2144" s="95"/>
      <c r="V2144" s="10"/>
      <c r="W2144" s="10"/>
      <c r="X2144" s="10"/>
      <c r="Y2144" s="27"/>
      <c r="Z2144" s="3"/>
      <c r="AA2144" s="1"/>
      <c r="AB2144" s="10"/>
      <c r="AC2144" s="3"/>
      <c r="AD2144" s="3"/>
      <c r="AE2144" s="3"/>
      <c r="AF2144" s="10"/>
      <c r="AG2144" s="11"/>
      <c r="AH2144" s="10"/>
      <c r="AI2144" s="10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  <c r="EA2144" s="1"/>
      <c r="EB2144" s="1"/>
      <c r="EC2144" s="1"/>
      <c r="ED2144" s="1"/>
      <c r="EE2144" s="1"/>
      <c r="EF2144" s="1"/>
      <c r="EG2144" s="1"/>
      <c r="EH2144" s="1"/>
      <c r="EI2144" s="1"/>
      <c r="EJ2144" s="1"/>
      <c r="EK2144" s="1"/>
      <c r="EL2144" s="1"/>
      <c r="EM2144" s="1"/>
      <c r="EN2144" s="1"/>
      <c r="EO2144" s="1"/>
      <c r="EP2144" s="1"/>
      <c r="EQ2144" s="1"/>
      <c r="ER2144" s="1"/>
      <c r="ES2144" s="1"/>
      <c r="ET2144" s="1"/>
      <c r="EU2144" s="1"/>
      <c r="EV2144" s="1"/>
      <c r="EW2144" s="1"/>
      <c r="EX2144" s="1"/>
      <c r="EY2144" s="1"/>
    </row>
    <row r="2145" spans="1:155" x14ac:dyDescent="0.15">
      <c r="A2145" s="115"/>
      <c r="B2145" s="91"/>
      <c r="C2145" s="92"/>
      <c r="D2145" s="95"/>
      <c r="E2145" s="114"/>
      <c r="F2145" s="94"/>
      <c r="G2145" s="94"/>
      <c r="H2145" s="94"/>
      <c r="I2145" s="94"/>
      <c r="J2145" s="93"/>
      <c r="K2145" s="95"/>
      <c r="L2145" s="96"/>
      <c r="M2145" s="97"/>
      <c r="N2145" s="98"/>
      <c r="O2145" s="98"/>
      <c r="P2145" s="97"/>
      <c r="Q2145" s="94"/>
      <c r="R2145" s="99"/>
      <c r="S2145" s="14"/>
      <c r="T2145" s="100"/>
      <c r="U2145" s="95"/>
      <c r="V2145" s="10"/>
      <c r="W2145" s="10"/>
      <c r="X2145" s="10"/>
      <c r="Y2145" s="27"/>
      <c r="Z2145" s="3"/>
      <c r="AA2145" s="1"/>
      <c r="AB2145" s="10"/>
      <c r="AC2145" s="3"/>
      <c r="AD2145" s="3"/>
      <c r="AE2145" s="3"/>
      <c r="AF2145" s="10"/>
      <c r="AG2145" s="11"/>
      <c r="AH2145" s="10"/>
      <c r="AI2145" s="10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  <c r="EA2145" s="1"/>
      <c r="EB2145" s="1"/>
      <c r="EC2145" s="1"/>
      <c r="ED2145" s="1"/>
      <c r="EE2145" s="1"/>
      <c r="EF2145" s="1"/>
      <c r="EG2145" s="1"/>
      <c r="EH2145" s="1"/>
      <c r="EI2145" s="1"/>
      <c r="EJ2145" s="1"/>
      <c r="EK2145" s="1"/>
      <c r="EL2145" s="1"/>
      <c r="EM2145" s="1"/>
      <c r="EN2145" s="1"/>
      <c r="EO2145" s="1"/>
      <c r="EP2145" s="1"/>
      <c r="EQ2145" s="1"/>
      <c r="ER2145" s="1"/>
      <c r="ES2145" s="1"/>
      <c r="ET2145" s="1"/>
      <c r="EU2145" s="1"/>
      <c r="EV2145" s="1"/>
      <c r="EW2145" s="1"/>
      <c r="EX2145" s="1"/>
      <c r="EY2145" s="1"/>
    </row>
    <row r="2146" spans="1:155" x14ac:dyDescent="0.15">
      <c r="A2146" s="115"/>
      <c r="B2146" s="91"/>
      <c r="C2146" s="92"/>
      <c r="D2146" s="95"/>
      <c r="E2146" s="114"/>
      <c r="F2146" s="94"/>
      <c r="G2146" s="94"/>
      <c r="H2146" s="94"/>
      <c r="I2146" s="94"/>
      <c r="J2146" s="93"/>
      <c r="K2146" s="95"/>
      <c r="L2146" s="96"/>
      <c r="M2146" s="97"/>
      <c r="N2146" s="98"/>
      <c r="O2146" s="98"/>
      <c r="P2146" s="97"/>
      <c r="Q2146" s="94"/>
      <c r="R2146" s="99"/>
      <c r="S2146" s="14"/>
      <c r="T2146" s="100"/>
      <c r="U2146" s="95"/>
      <c r="V2146" s="10"/>
      <c r="W2146" s="10"/>
      <c r="X2146" s="10"/>
      <c r="Y2146" s="27"/>
      <c r="Z2146" s="3"/>
      <c r="AA2146" s="1"/>
      <c r="AB2146" s="10"/>
      <c r="AC2146" s="3"/>
      <c r="AD2146" s="3"/>
      <c r="AE2146" s="3"/>
      <c r="AF2146" s="10"/>
      <c r="AG2146" s="11"/>
      <c r="AH2146" s="10"/>
      <c r="AI2146" s="10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  <c r="EA2146" s="1"/>
      <c r="EB2146" s="1"/>
      <c r="EC2146" s="1"/>
      <c r="ED2146" s="1"/>
      <c r="EE2146" s="1"/>
      <c r="EF2146" s="1"/>
      <c r="EG2146" s="1"/>
      <c r="EH2146" s="1"/>
      <c r="EI2146" s="1"/>
      <c r="EJ2146" s="1"/>
      <c r="EK2146" s="1"/>
      <c r="EL2146" s="1"/>
      <c r="EM2146" s="1"/>
      <c r="EN2146" s="1"/>
      <c r="EO2146" s="1"/>
      <c r="EP2146" s="1"/>
      <c r="EQ2146" s="1"/>
      <c r="ER2146" s="1"/>
      <c r="ES2146" s="1"/>
      <c r="ET2146" s="1"/>
      <c r="EU2146" s="1"/>
      <c r="EV2146" s="1"/>
      <c r="EW2146" s="1"/>
      <c r="EX2146" s="1"/>
      <c r="EY2146" s="1"/>
    </row>
    <row r="2147" spans="1:155" x14ac:dyDescent="0.15">
      <c r="A2147" s="115"/>
      <c r="B2147" s="91"/>
      <c r="C2147" s="92"/>
      <c r="D2147" s="95"/>
      <c r="E2147" s="114"/>
      <c r="F2147" s="94"/>
      <c r="G2147" s="94"/>
      <c r="H2147" s="94"/>
      <c r="I2147" s="94"/>
      <c r="J2147" s="93"/>
      <c r="K2147" s="95"/>
      <c r="L2147" s="96"/>
      <c r="M2147" s="97"/>
      <c r="N2147" s="98"/>
      <c r="O2147" s="98"/>
      <c r="P2147" s="97"/>
      <c r="Q2147" s="94"/>
      <c r="R2147" s="99"/>
      <c r="S2147" s="14"/>
      <c r="T2147" s="100"/>
      <c r="U2147" s="95"/>
      <c r="V2147" s="10"/>
      <c r="W2147" s="10"/>
      <c r="X2147" s="10"/>
      <c r="Y2147" s="27"/>
      <c r="Z2147" s="3"/>
      <c r="AA2147" s="1"/>
      <c r="AB2147" s="10"/>
      <c r="AC2147" s="3"/>
      <c r="AD2147" s="3"/>
      <c r="AE2147" s="3"/>
      <c r="AF2147" s="10"/>
      <c r="AG2147" s="11"/>
      <c r="AH2147" s="10"/>
      <c r="AI2147" s="10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  <c r="DZ2147" s="1"/>
      <c r="EA2147" s="1"/>
      <c r="EB2147" s="1"/>
      <c r="EC2147" s="1"/>
      <c r="ED2147" s="1"/>
      <c r="EE2147" s="1"/>
      <c r="EF2147" s="1"/>
      <c r="EG2147" s="1"/>
      <c r="EH2147" s="1"/>
      <c r="EI2147" s="1"/>
      <c r="EJ2147" s="1"/>
      <c r="EK2147" s="1"/>
      <c r="EL2147" s="1"/>
      <c r="EM2147" s="1"/>
      <c r="EN2147" s="1"/>
      <c r="EO2147" s="1"/>
      <c r="EP2147" s="1"/>
      <c r="EQ2147" s="1"/>
      <c r="ER2147" s="1"/>
      <c r="ES2147" s="1"/>
      <c r="ET2147" s="1"/>
      <c r="EU2147" s="1"/>
      <c r="EV2147" s="1"/>
      <c r="EW2147" s="1"/>
      <c r="EX2147" s="1"/>
      <c r="EY2147" s="1"/>
    </row>
    <row r="2148" spans="1:155" x14ac:dyDescent="0.15">
      <c r="A2148" s="115"/>
      <c r="B2148" s="91"/>
      <c r="C2148" s="92"/>
      <c r="D2148" s="95"/>
      <c r="E2148" s="114"/>
      <c r="F2148" s="94"/>
      <c r="G2148" s="94"/>
      <c r="H2148" s="94"/>
      <c r="I2148" s="94"/>
      <c r="J2148" s="93"/>
      <c r="K2148" s="95"/>
      <c r="L2148" s="96"/>
      <c r="M2148" s="97"/>
      <c r="N2148" s="98"/>
      <c r="O2148" s="98"/>
      <c r="P2148" s="97"/>
      <c r="Q2148" s="94"/>
      <c r="R2148" s="99"/>
      <c r="S2148" s="14"/>
      <c r="T2148" s="100"/>
      <c r="U2148" s="95"/>
      <c r="V2148" s="10"/>
      <c r="W2148" s="10"/>
      <c r="X2148" s="10"/>
      <c r="Y2148" s="27"/>
      <c r="Z2148" s="3"/>
      <c r="AA2148" s="1"/>
      <c r="AB2148" s="10"/>
      <c r="AC2148" s="3"/>
      <c r="AD2148" s="3"/>
      <c r="AE2148" s="3"/>
      <c r="AF2148" s="10"/>
      <c r="AG2148" s="11"/>
      <c r="AH2148" s="10"/>
      <c r="AI2148" s="10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  <c r="DZ2148" s="1"/>
      <c r="EA2148" s="1"/>
      <c r="EB2148" s="1"/>
      <c r="EC2148" s="1"/>
      <c r="ED2148" s="1"/>
      <c r="EE2148" s="1"/>
      <c r="EF2148" s="1"/>
      <c r="EG2148" s="1"/>
      <c r="EH2148" s="1"/>
      <c r="EI2148" s="1"/>
      <c r="EJ2148" s="1"/>
      <c r="EK2148" s="1"/>
      <c r="EL2148" s="1"/>
      <c r="EM2148" s="1"/>
      <c r="EN2148" s="1"/>
      <c r="EO2148" s="1"/>
      <c r="EP2148" s="1"/>
      <c r="EQ2148" s="1"/>
      <c r="ER2148" s="1"/>
      <c r="ES2148" s="1"/>
      <c r="ET2148" s="1"/>
      <c r="EU2148" s="1"/>
      <c r="EV2148" s="1"/>
      <c r="EW2148" s="1"/>
      <c r="EX2148" s="1"/>
      <c r="EY2148" s="1"/>
    </row>
    <row r="2149" spans="1:155" x14ac:dyDescent="0.15">
      <c r="A2149" s="115"/>
      <c r="B2149" s="91"/>
      <c r="C2149" s="92"/>
      <c r="D2149" s="95"/>
      <c r="E2149" s="114"/>
      <c r="F2149" s="94"/>
      <c r="G2149" s="94"/>
      <c r="H2149" s="94"/>
      <c r="I2149" s="94"/>
      <c r="J2149" s="93"/>
      <c r="K2149" s="95"/>
      <c r="L2149" s="96"/>
      <c r="M2149" s="97"/>
      <c r="N2149" s="98"/>
      <c r="O2149" s="98"/>
      <c r="P2149" s="97"/>
      <c r="Q2149" s="94"/>
      <c r="R2149" s="99"/>
      <c r="S2149" s="14"/>
      <c r="T2149" s="100"/>
      <c r="U2149" s="95"/>
      <c r="V2149" s="10"/>
      <c r="W2149" s="10"/>
      <c r="X2149" s="10"/>
      <c r="Y2149" s="27"/>
      <c r="Z2149" s="3"/>
      <c r="AA2149" s="1"/>
      <c r="AB2149" s="10"/>
      <c r="AC2149" s="3"/>
      <c r="AD2149" s="3"/>
      <c r="AE2149" s="3"/>
      <c r="AF2149" s="10"/>
      <c r="AG2149" s="11"/>
      <c r="AH2149" s="10"/>
      <c r="AI2149" s="10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  <c r="EA2149" s="1"/>
      <c r="EB2149" s="1"/>
      <c r="EC2149" s="1"/>
      <c r="ED2149" s="1"/>
      <c r="EE2149" s="1"/>
      <c r="EF2149" s="1"/>
      <c r="EG2149" s="1"/>
      <c r="EH2149" s="1"/>
      <c r="EI2149" s="1"/>
      <c r="EJ2149" s="1"/>
      <c r="EK2149" s="1"/>
      <c r="EL2149" s="1"/>
      <c r="EM2149" s="1"/>
      <c r="EN2149" s="1"/>
      <c r="EO2149" s="1"/>
      <c r="EP2149" s="1"/>
      <c r="EQ2149" s="1"/>
      <c r="ER2149" s="1"/>
      <c r="ES2149" s="1"/>
      <c r="ET2149" s="1"/>
      <c r="EU2149" s="1"/>
      <c r="EV2149" s="1"/>
      <c r="EW2149" s="1"/>
      <c r="EX2149" s="1"/>
      <c r="EY2149" s="1"/>
    </row>
    <row r="2150" spans="1:155" x14ac:dyDescent="0.15">
      <c r="A2150" s="115"/>
      <c r="B2150" s="91"/>
      <c r="C2150" s="92"/>
      <c r="D2150" s="95"/>
      <c r="E2150" s="114"/>
      <c r="F2150" s="94"/>
      <c r="G2150" s="94"/>
      <c r="H2150" s="94"/>
      <c r="I2150" s="94"/>
      <c r="J2150" s="93"/>
      <c r="K2150" s="95"/>
      <c r="L2150" s="96"/>
      <c r="M2150" s="97"/>
      <c r="N2150" s="98"/>
      <c r="O2150" s="98"/>
      <c r="P2150" s="97"/>
      <c r="Q2150" s="94"/>
      <c r="R2150" s="99"/>
      <c r="S2150" s="14"/>
      <c r="T2150" s="100"/>
      <c r="U2150" s="95"/>
      <c r="V2150" s="10"/>
      <c r="W2150" s="10"/>
      <c r="X2150" s="10"/>
      <c r="Y2150" s="27"/>
      <c r="Z2150" s="3"/>
      <c r="AA2150" s="1"/>
      <c r="AB2150" s="10"/>
      <c r="AC2150" s="3"/>
      <c r="AD2150" s="3"/>
      <c r="AE2150" s="3"/>
      <c r="AF2150" s="10"/>
      <c r="AG2150" s="11"/>
      <c r="AH2150" s="10"/>
      <c r="AI2150" s="10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  <c r="DZ2150" s="1"/>
      <c r="EA2150" s="1"/>
      <c r="EB2150" s="1"/>
      <c r="EC2150" s="1"/>
      <c r="ED2150" s="1"/>
      <c r="EE2150" s="1"/>
      <c r="EF2150" s="1"/>
      <c r="EG2150" s="1"/>
      <c r="EH2150" s="1"/>
      <c r="EI2150" s="1"/>
      <c r="EJ2150" s="1"/>
      <c r="EK2150" s="1"/>
      <c r="EL2150" s="1"/>
      <c r="EM2150" s="1"/>
      <c r="EN2150" s="1"/>
      <c r="EO2150" s="1"/>
      <c r="EP2150" s="1"/>
      <c r="EQ2150" s="1"/>
      <c r="ER2150" s="1"/>
      <c r="ES2150" s="1"/>
      <c r="ET2150" s="1"/>
      <c r="EU2150" s="1"/>
      <c r="EV2150" s="1"/>
      <c r="EW2150" s="1"/>
      <c r="EX2150" s="1"/>
      <c r="EY2150" s="1"/>
    </row>
    <row r="2151" spans="1:155" x14ac:dyDescent="0.15">
      <c r="A2151" s="115"/>
      <c r="B2151" s="91"/>
      <c r="C2151" s="92"/>
      <c r="D2151" s="95"/>
      <c r="E2151" s="114"/>
      <c r="F2151" s="94"/>
      <c r="G2151" s="94"/>
      <c r="H2151" s="94"/>
      <c r="I2151" s="94"/>
      <c r="J2151" s="93"/>
      <c r="K2151" s="95"/>
      <c r="L2151" s="96"/>
      <c r="M2151" s="97"/>
      <c r="N2151" s="98"/>
      <c r="O2151" s="98"/>
      <c r="P2151" s="97"/>
      <c r="Q2151" s="94"/>
      <c r="R2151" s="99"/>
      <c r="S2151" s="14"/>
      <c r="T2151" s="100"/>
      <c r="U2151" s="95"/>
      <c r="V2151" s="10"/>
      <c r="W2151" s="10"/>
      <c r="X2151" s="10"/>
      <c r="Y2151" s="27"/>
      <c r="Z2151" s="3"/>
      <c r="AA2151" s="1"/>
      <c r="AB2151" s="10"/>
      <c r="AC2151" s="3"/>
      <c r="AD2151" s="3"/>
      <c r="AE2151" s="3"/>
      <c r="AF2151" s="10"/>
      <c r="AG2151" s="11"/>
      <c r="AH2151" s="10"/>
      <c r="AI2151" s="10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  <c r="DZ2151" s="1"/>
      <c r="EA2151" s="1"/>
      <c r="EB2151" s="1"/>
      <c r="EC2151" s="1"/>
      <c r="ED2151" s="1"/>
      <c r="EE2151" s="1"/>
      <c r="EF2151" s="1"/>
      <c r="EG2151" s="1"/>
      <c r="EH2151" s="1"/>
      <c r="EI2151" s="1"/>
      <c r="EJ2151" s="1"/>
      <c r="EK2151" s="1"/>
      <c r="EL2151" s="1"/>
      <c r="EM2151" s="1"/>
      <c r="EN2151" s="1"/>
      <c r="EO2151" s="1"/>
      <c r="EP2151" s="1"/>
      <c r="EQ2151" s="1"/>
      <c r="ER2151" s="1"/>
      <c r="ES2151" s="1"/>
      <c r="ET2151" s="1"/>
      <c r="EU2151" s="1"/>
      <c r="EV2151" s="1"/>
      <c r="EW2151" s="1"/>
      <c r="EX2151" s="1"/>
      <c r="EY2151" s="1"/>
    </row>
    <row r="2152" spans="1:155" x14ac:dyDescent="0.15">
      <c r="A2152" s="115"/>
      <c r="B2152" s="91"/>
      <c r="C2152" s="92"/>
      <c r="D2152" s="95"/>
      <c r="E2152" s="114"/>
      <c r="F2152" s="94"/>
      <c r="G2152" s="94"/>
      <c r="H2152" s="94"/>
      <c r="I2152" s="94"/>
      <c r="J2152" s="93"/>
      <c r="K2152" s="95"/>
      <c r="L2152" s="96"/>
      <c r="M2152" s="97"/>
      <c r="N2152" s="98"/>
      <c r="O2152" s="98"/>
      <c r="P2152" s="97"/>
      <c r="Q2152" s="94"/>
      <c r="R2152" s="99"/>
      <c r="S2152" s="14"/>
      <c r="T2152" s="100"/>
      <c r="U2152" s="95"/>
      <c r="V2152" s="10"/>
      <c r="W2152" s="10"/>
      <c r="X2152" s="10"/>
      <c r="Y2152" s="27"/>
      <c r="Z2152" s="3"/>
      <c r="AA2152" s="1"/>
      <c r="AB2152" s="10"/>
      <c r="AC2152" s="3"/>
      <c r="AD2152" s="3"/>
      <c r="AE2152" s="3"/>
      <c r="AF2152" s="10"/>
      <c r="AG2152" s="11"/>
      <c r="AH2152" s="10"/>
      <c r="AI2152" s="10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  <c r="EA2152" s="1"/>
      <c r="EB2152" s="1"/>
      <c r="EC2152" s="1"/>
      <c r="ED2152" s="1"/>
      <c r="EE2152" s="1"/>
      <c r="EF2152" s="1"/>
      <c r="EG2152" s="1"/>
      <c r="EH2152" s="1"/>
      <c r="EI2152" s="1"/>
      <c r="EJ2152" s="1"/>
      <c r="EK2152" s="1"/>
      <c r="EL2152" s="1"/>
      <c r="EM2152" s="1"/>
      <c r="EN2152" s="1"/>
      <c r="EO2152" s="1"/>
      <c r="EP2152" s="1"/>
      <c r="EQ2152" s="1"/>
      <c r="ER2152" s="1"/>
      <c r="ES2152" s="1"/>
      <c r="ET2152" s="1"/>
      <c r="EU2152" s="1"/>
      <c r="EV2152" s="1"/>
      <c r="EW2152" s="1"/>
      <c r="EX2152" s="1"/>
      <c r="EY2152" s="1"/>
    </row>
    <row r="2153" spans="1:155" x14ac:dyDescent="0.15">
      <c r="A2153" s="115"/>
      <c r="B2153" s="91"/>
      <c r="C2153" s="92"/>
      <c r="D2153" s="95"/>
      <c r="E2153" s="114"/>
      <c r="F2153" s="94"/>
      <c r="G2153" s="94"/>
      <c r="H2153" s="94"/>
      <c r="I2153" s="94"/>
      <c r="J2153" s="93"/>
      <c r="K2153" s="95"/>
      <c r="L2153" s="96"/>
      <c r="M2153" s="97"/>
      <c r="N2153" s="98"/>
      <c r="O2153" s="98"/>
      <c r="P2153" s="97"/>
      <c r="Q2153" s="94"/>
      <c r="R2153" s="99"/>
      <c r="S2153" s="14"/>
      <c r="T2153" s="100"/>
      <c r="U2153" s="95"/>
      <c r="V2153" s="10"/>
      <c r="W2153" s="10"/>
      <c r="X2153" s="10"/>
      <c r="Y2153" s="27"/>
      <c r="Z2153" s="3"/>
      <c r="AA2153" s="1"/>
      <c r="AB2153" s="10"/>
      <c r="AC2153" s="3"/>
      <c r="AD2153" s="3"/>
      <c r="AE2153" s="3"/>
      <c r="AF2153" s="10"/>
      <c r="AG2153" s="11"/>
      <c r="AH2153" s="10"/>
      <c r="AI2153" s="10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  <c r="DZ2153" s="1"/>
      <c r="EA2153" s="1"/>
      <c r="EB2153" s="1"/>
      <c r="EC2153" s="1"/>
      <c r="ED2153" s="1"/>
      <c r="EE2153" s="1"/>
      <c r="EF2153" s="1"/>
      <c r="EG2153" s="1"/>
      <c r="EH2153" s="1"/>
      <c r="EI2153" s="1"/>
      <c r="EJ2153" s="1"/>
      <c r="EK2153" s="1"/>
      <c r="EL2153" s="1"/>
      <c r="EM2153" s="1"/>
      <c r="EN2153" s="1"/>
      <c r="EO2153" s="1"/>
      <c r="EP2153" s="1"/>
      <c r="EQ2153" s="1"/>
      <c r="ER2153" s="1"/>
      <c r="ES2153" s="1"/>
      <c r="ET2153" s="1"/>
      <c r="EU2153" s="1"/>
      <c r="EV2153" s="1"/>
      <c r="EW2153" s="1"/>
      <c r="EX2153" s="1"/>
      <c r="EY2153" s="1"/>
    </row>
    <row r="2154" spans="1:155" x14ac:dyDescent="0.15">
      <c r="A2154" s="115"/>
      <c r="B2154" s="91"/>
      <c r="C2154" s="92"/>
      <c r="D2154" s="95"/>
      <c r="E2154" s="114"/>
      <c r="F2154" s="94"/>
      <c r="G2154" s="94"/>
      <c r="H2154" s="94"/>
      <c r="I2154" s="94"/>
      <c r="J2154" s="93"/>
      <c r="K2154" s="95"/>
      <c r="L2154" s="96"/>
      <c r="M2154" s="97"/>
      <c r="N2154" s="98"/>
      <c r="O2154" s="98"/>
      <c r="P2154" s="97"/>
      <c r="Q2154" s="94"/>
      <c r="R2154" s="99"/>
      <c r="S2154" s="14"/>
      <c r="T2154" s="100"/>
      <c r="U2154" s="95"/>
      <c r="V2154" s="10"/>
      <c r="W2154" s="10"/>
      <c r="X2154" s="10"/>
      <c r="Y2154" s="27"/>
      <c r="Z2154" s="3"/>
      <c r="AA2154" s="1"/>
      <c r="AB2154" s="10"/>
      <c r="AC2154" s="3"/>
      <c r="AD2154" s="3"/>
      <c r="AE2154" s="3"/>
      <c r="AF2154" s="10"/>
      <c r="AG2154" s="11"/>
      <c r="AH2154" s="10"/>
      <c r="AI2154" s="10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  <c r="DZ2154" s="1"/>
      <c r="EA2154" s="1"/>
      <c r="EB2154" s="1"/>
      <c r="EC2154" s="1"/>
      <c r="ED2154" s="1"/>
      <c r="EE2154" s="1"/>
      <c r="EF2154" s="1"/>
      <c r="EG2154" s="1"/>
      <c r="EH2154" s="1"/>
      <c r="EI2154" s="1"/>
      <c r="EJ2154" s="1"/>
      <c r="EK2154" s="1"/>
      <c r="EL2154" s="1"/>
      <c r="EM2154" s="1"/>
      <c r="EN2154" s="1"/>
      <c r="EO2154" s="1"/>
      <c r="EP2154" s="1"/>
      <c r="EQ2154" s="1"/>
      <c r="ER2154" s="1"/>
      <c r="ES2154" s="1"/>
      <c r="ET2154" s="1"/>
      <c r="EU2154" s="1"/>
      <c r="EV2154" s="1"/>
      <c r="EW2154" s="1"/>
      <c r="EX2154" s="1"/>
      <c r="EY2154" s="1"/>
    </row>
    <row r="2155" spans="1:155" x14ac:dyDescent="0.15">
      <c r="A2155" s="115"/>
      <c r="B2155" s="91"/>
      <c r="C2155" s="92"/>
      <c r="D2155" s="95"/>
      <c r="E2155" s="114"/>
      <c r="F2155" s="94"/>
      <c r="G2155" s="94"/>
      <c r="H2155" s="94"/>
      <c r="I2155" s="94"/>
      <c r="J2155" s="93"/>
      <c r="K2155" s="95"/>
      <c r="L2155" s="96"/>
      <c r="M2155" s="97"/>
      <c r="N2155" s="98"/>
      <c r="O2155" s="98"/>
      <c r="P2155" s="97"/>
      <c r="Q2155" s="94"/>
      <c r="R2155" s="99"/>
      <c r="S2155" s="14"/>
      <c r="T2155" s="100"/>
      <c r="U2155" s="95"/>
      <c r="V2155" s="10"/>
      <c r="W2155" s="10"/>
      <c r="X2155" s="10"/>
      <c r="Y2155" s="27"/>
      <c r="Z2155" s="3"/>
      <c r="AA2155" s="1"/>
      <c r="AB2155" s="10"/>
      <c r="AC2155" s="3"/>
      <c r="AD2155" s="3"/>
      <c r="AE2155" s="3"/>
      <c r="AF2155" s="10"/>
      <c r="AG2155" s="11"/>
      <c r="AH2155" s="10"/>
      <c r="AI2155" s="10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  <c r="DZ2155" s="1"/>
      <c r="EA2155" s="1"/>
      <c r="EB2155" s="1"/>
      <c r="EC2155" s="1"/>
      <c r="ED2155" s="1"/>
      <c r="EE2155" s="1"/>
      <c r="EF2155" s="1"/>
      <c r="EG2155" s="1"/>
      <c r="EH2155" s="1"/>
      <c r="EI2155" s="1"/>
      <c r="EJ2155" s="1"/>
      <c r="EK2155" s="1"/>
      <c r="EL2155" s="1"/>
      <c r="EM2155" s="1"/>
      <c r="EN2155" s="1"/>
      <c r="EO2155" s="1"/>
      <c r="EP2155" s="1"/>
      <c r="EQ2155" s="1"/>
      <c r="ER2155" s="1"/>
      <c r="ES2155" s="1"/>
      <c r="ET2155" s="1"/>
      <c r="EU2155" s="1"/>
      <c r="EV2155" s="1"/>
      <c r="EW2155" s="1"/>
      <c r="EX2155" s="1"/>
      <c r="EY2155" s="1"/>
    </row>
    <row r="2156" spans="1:155" x14ac:dyDescent="0.15">
      <c r="A2156" s="115"/>
      <c r="B2156" s="91"/>
      <c r="C2156" s="92"/>
      <c r="D2156" s="95"/>
      <c r="E2156" s="114"/>
      <c r="F2156" s="94"/>
      <c r="G2156" s="94"/>
      <c r="H2156" s="94"/>
      <c r="I2156" s="94"/>
      <c r="J2156" s="93"/>
      <c r="K2156" s="95"/>
      <c r="L2156" s="96"/>
      <c r="M2156" s="97"/>
      <c r="N2156" s="98"/>
      <c r="O2156" s="98"/>
      <c r="P2156" s="97"/>
      <c r="Q2156" s="94"/>
      <c r="R2156" s="99"/>
      <c r="S2156" s="14"/>
      <c r="T2156" s="100"/>
      <c r="U2156" s="95"/>
      <c r="V2156" s="10"/>
      <c r="W2156" s="10"/>
      <c r="X2156" s="10"/>
      <c r="Y2156" s="27"/>
      <c r="Z2156" s="3"/>
      <c r="AA2156" s="1"/>
      <c r="AB2156" s="10"/>
      <c r="AC2156" s="3"/>
      <c r="AD2156" s="3"/>
      <c r="AE2156" s="3"/>
      <c r="AF2156" s="10"/>
      <c r="AG2156" s="11"/>
      <c r="AH2156" s="10"/>
      <c r="AI2156" s="10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  <c r="DZ2156" s="1"/>
      <c r="EA2156" s="1"/>
      <c r="EB2156" s="1"/>
      <c r="EC2156" s="1"/>
      <c r="ED2156" s="1"/>
      <c r="EE2156" s="1"/>
      <c r="EF2156" s="1"/>
      <c r="EG2156" s="1"/>
      <c r="EH2156" s="1"/>
      <c r="EI2156" s="1"/>
      <c r="EJ2156" s="1"/>
      <c r="EK2156" s="1"/>
      <c r="EL2156" s="1"/>
      <c r="EM2156" s="1"/>
      <c r="EN2156" s="1"/>
      <c r="EO2156" s="1"/>
      <c r="EP2156" s="1"/>
      <c r="EQ2156" s="1"/>
      <c r="ER2156" s="1"/>
      <c r="ES2156" s="1"/>
      <c r="ET2156" s="1"/>
      <c r="EU2156" s="1"/>
      <c r="EV2156" s="1"/>
      <c r="EW2156" s="1"/>
      <c r="EX2156" s="1"/>
      <c r="EY2156" s="1"/>
    </row>
    <row r="2157" spans="1:155" x14ac:dyDescent="0.15">
      <c r="A2157" s="115"/>
      <c r="B2157" s="91"/>
      <c r="C2157" s="92"/>
      <c r="D2157" s="95"/>
      <c r="E2157" s="114"/>
      <c r="F2157" s="94"/>
      <c r="G2157" s="94"/>
      <c r="H2157" s="94"/>
      <c r="I2157" s="94"/>
      <c r="J2157" s="93"/>
      <c r="K2157" s="95"/>
      <c r="L2157" s="96"/>
      <c r="M2157" s="97"/>
      <c r="N2157" s="98"/>
      <c r="O2157" s="98"/>
      <c r="P2157" s="97"/>
      <c r="Q2157" s="94"/>
      <c r="R2157" s="99"/>
      <c r="S2157" s="14"/>
      <c r="T2157" s="100"/>
      <c r="U2157" s="95"/>
      <c r="V2157" s="10"/>
      <c r="W2157" s="10"/>
      <c r="X2157" s="10"/>
      <c r="Y2157" s="27"/>
      <c r="Z2157" s="3"/>
      <c r="AA2157" s="1"/>
      <c r="AB2157" s="10"/>
      <c r="AC2157" s="3"/>
      <c r="AD2157" s="3"/>
      <c r="AE2157" s="3"/>
      <c r="AF2157" s="10"/>
      <c r="AG2157" s="11"/>
      <c r="AH2157" s="10"/>
      <c r="AI2157" s="10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  <c r="EA2157" s="1"/>
      <c r="EB2157" s="1"/>
      <c r="EC2157" s="1"/>
      <c r="ED2157" s="1"/>
      <c r="EE2157" s="1"/>
      <c r="EF2157" s="1"/>
      <c r="EG2157" s="1"/>
      <c r="EH2157" s="1"/>
      <c r="EI2157" s="1"/>
      <c r="EJ2157" s="1"/>
      <c r="EK2157" s="1"/>
      <c r="EL2157" s="1"/>
      <c r="EM2157" s="1"/>
      <c r="EN2157" s="1"/>
      <c r="EO2157" s="1"/>
      <c r="EP2157" s="1"/>
      <c r="EQ2157" s="1"/>
      <c r="ER2157" s="1"/>
      <c r="ES2157" s="1"/>
      <c r="ET2157" s="1"/>
      <c r="EU2157" s="1"/>
      <c r="EV2157" s="1"/>
      <c r="EW2157" s="1"/>
      <c r="EX2157" s="1"/>
      <c r="EY2157" s="1"/>
    </row>
    <row r="2158" spans="1:155" x14ac:dyDescent="0.15">
      <c r="A2158" s="115"/>
      <c r="B2158" s="91"/>
      <c r="C2158" s="92"/>
      <c r="D2158" s="95"/>
      <c r="E2158" s="114"/>
      <c r="F2158" s="94"/>
      <c r="G2158" s="94"/>
      <c r="H2158" s="94"/>
      <c r="I2158" s="94"/>
      <c r="J2158" s="93"/>
      <c r="K2158" s="95"/>
      <c r="L2158" s="96"/>
      <c r="M2158" s="97"/>
      <c r="N2158" s="98"/>
      <c r="O2158" s="98"/>
      <c r="P2158" s="97"/>
      <c r="Q2158" s="94"/>
      <c r="R2158" s="99"/>
      <c r="S2158" s="14"/>
      <c r="T2158" s="100"/>
      <c r="U2158" s="95"/>
      <c r="V2158" s="10"/>
      <c r="W2158" s="10"/>
      <c r="X2158" s="10"/>
      <c r="Y2158" s="27"/>
      <c r="Z2158" s="3"/>
      <c r="AA2158" s="1"/>
      <c r="AB2158" s="10"/>
      <c r="AC2158" s="3"/>
      <c r="AD2158" s="3"/>
      <c r="AE2158" s="3"/>
      <c r="AF2158" s="10"/>
      <c r="AG2158" s="11"/>
      <c r="AH2158" s="10"/>
      <c r="AI2158" s="10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  <c r="DZ2158" s="1"/>
      <c r="EA2158" s="1"/>
      <c r="EB2158" s="1"/>
      <c r="EC2158" s="1"/>
      <c r="ED2158" s="1"/>
      <c r="EE2158" s="1"/>
      <c r="EF2158" s="1"/>
      <c r="EG2158" s="1"/>
      <c r="EH2158" s="1"/>
      <c r="EI2158" s="1"/>
      <c r="EJ2158" s="1"/>
      <c r="EK2158" s="1"/>
      <c r="EL2158" s="1"/>
      <c r="EM2158" s="1"/>
      <c r="EN2158" s="1"/>
      <c r="EO2158" s="1"/>
      <c r="EP2158" s="1"/>
      <c r="EQ2158" s="1"/>
      <c r="ER2158" s="1"/>
      <c r="ES2158" s="1"/>
      <c r="ET2158" s="1"/>
      <c r="EU2158" s="1"/>
      <c r="EV2158" s="1"/>
      <c r="EW2158" s="1"/>
      <c r="EX2158" s="1"/>
      <c r="EY2158" s="1"/>
    </row>
    <row r="2159" spans="1:155" x14ac:dyDescent="0.15">
      <c r="A2159" s="115"/>
      <c r="B2159" s="91"/>
      <c r="C2159" s="92"/>
      <c r="D2159" s="95"/>
      <c r="E2159" s="114"/>
      <c r="F2159" s="94"/>
      <c r="G2159" s="94"/>
      <c r="H2159" s="94"/>
      <c r="I2159" s="94"/>
      <c r="J2159" s="93"/>
      <c r="K2159" s="95"/>
      <c r="L2159" s="96"/>
      <c r="M2159" s="97"/>
      <c r="N2159" s="98"/>
      <c r="O2159" s="98"/>
      <c r="P2159" s="97"/>
      <c r="Q2159" s="94"/>
      <c r="R2159" s="99"/>
      <c r="S2159" s="14"/>
      <c r="T2159" s="100"/>
      <c r="U2159" s="95"/>
      <c r="V2159" s="10"/>
      <c r="W2159" s="10"/>
      <c r="X2159" s="10"/>
      <c r="Y2159" s="27"/>
      <c r="Z2159" s="3"/>
      <c r="AA2159" s="1"/>
      <c r="AB2159" s="10"/>
      <c r="AC2159" s="3"/>
      <c r="AD2159" s="3"/>
      <c r="AE2159" s="3"/>
      <c r="AF2159" s="10"/>
      <c r="AG2159" s="11"/>
      <c r="AH2159" s="10"/>
      <c r="AI2159" s="10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  <c r="DZ2159" s="1"/>
      <c r="EA2159" s="1"/>
      <c r="EB2159" s="1"/>
      <c r="EC2159" s="1"/>
      <c r="ED2159" s="1"/>
      <c r="EE2159" s="1"/>
      <c r="EF2159" s="1"/>
      <c r="EG2159" s="1"/>
      <c r="EH2159" s="1"/>
      <c r="EI2159" s="1"/>
      <c r="EJ2159" s="1"/>
      <c r="EK2159" s="1"/>
      <c r="EL2159" s="1"/>
      <c r="EM2159" s="1"/>
      <c r="EN2159" s="1"/>
      <c r="EO2159" s="1"/>
      <c r="EP2159" s="1"/>
      <c r="EQ2159" s="1"/>
      <c r="ER2159" s="1"/>
      <c r="ES2159" s="1"/>
      <c r="ET2159" s="1"/>
      <c r="EU2159" s="1"/>
      <c r="EV2159" s="1"/>
      <c r="EW2159" s="1"/>
      <c r="EX2159" s="1"/>
      <c r="EY2159" s="1"/>
    </row>
    <row r="2160" spans="1:155" x14ac:dyDescent="0.15">
      <c r="A2160" s="115"/>
      <c r="B2160" s="91"/>
      <c r="C2160" s="92"/>
      <c r="D2160" s="95"/>
      <c r="E2160" s="114"/>
      <c r="F2160" s="94"/>
      <c r="G2160" s="94"/>
      <c r="H2160" s="94"/>
      <c r="I2160" s="94"/>
      <c r="J2160" s="93"/>
      <c r="K2160" s="95"/>
      <c r="L2160" s="96"/>
      <c r="M2160" s="97"/>
      <c r="N2160" s="98"/>
      <c r="O2160" s="98"/>
      <c r="P2160" s="97"/>
      <c r="Q2160" s="94"/>
      <c r="R2160" s="99"/>
      <c r="S2160" s="14"/>
      <c r="T2160" s="100"/>
      <c r="U2160" s="95"/>
      <c r="V2160" s="10"/>
      <c r="W2160" s="10"/>
      <c r="X2160" s="10"/>
      <c r="Y2160" s="27"/>
      <c r="Z2160" s="3"/>
      <c r="AA2160" s="1"/>
      <c r="AB2160" s="10"/>
      <c r="AC2160" s="3"/>
      <c r="AD2160" s="3"/>
      <c r="AE2160" s="3"/>
      <c r="AF2160" s="10"/>
      <c r="AG2160" s="11"/>
      <c r="AH2160" s="10"/>
      <c r="AI2160" s="10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  <c r="EA2160" s="1"/>
      <c r="EB2160" s="1"/>
      <c r="EC2160" s="1"/>
      <c r="ED2160" s="1"/>
      <c r="EE2160" s="1"/>
      <c r="EF2160" s="1"/>
      <c r="EG2160" s="1"/>
      <c r="EH2160" s="1"/>
      <c r="EI2160" s="1"/>
      <c r="EJ2160" s="1"/>
      <c r="EK2160" s="1"/>
      <c r="EL2160" s="1"/>
      <c r="EM2160" s="1"/>
      <c r="EN2160" s="1"/>
      <c r="EO2160" s="1"/>
      <c r="EP2160" s="1"/>
      <c r="EQ2160" s="1"/>
      <c r="ER2160" s="1"/>
      <c r="ES2160" s="1"/>
      <c r="ET2160" s="1"/>
      <c r="EU2160" s="1"/>
      <c r="EV2160" s="1"/>
      <c r="EW2160" s="1"/>
      <c r="EX2160" s="1"/>
      <c r="EY2160" s="1"/>
    </row>
    <row r="2161" spans="1:155" x14ac:dyDescent="0.15">
      <c r="A2161" s="115"/>
      <c r="B2161" s="91"/>
      <c r="C2161" s="92"/>
      <c r="D2161" s="95"/>
      <c r="E2161" s="114"/>
      <c r="F2161" s="94"/>
      <c r="G2161" s="94"/>
      <c r="H2161" s="94"/>
      <c r="I2161" s="94"/>
      <c r="J2161" s="93"/>
      <c r="K2161" s="95"/>
      <c r="L2161" s="96"/>
      <c r="M2161" s="97"/>
      <c r="N2161" s="98"/>
      <c r="O2161" s="98"/>
      <c r="P2161" s="97"/>
      <c r="Q2161" s="94"/>
      <c r="R2161" s="99"/>
      <c r="S2161" s="14"/>
      <c r="T2161" s="100"/>
      <c r="U2161" s="95"/>
      <c r="V2161" s="10"/>
      <c r="W2161" s="10"/>
      <c r="X2161" s="10"/>
      <c r="Y2161" s="27"/>
      <c r="Z2161" s="3"/>
      <c r="AA2161" s="1"/>
      <c r="AB2161" s="10"/>
      <c r="AC2161" s="3"/>
      <c r="AD2161" s="3"/>
      <c r="AE2161" s="3"/>
      <c r="AF2161" s="10"/>
      <c r="AG2161" s="11"/>
      <c r="AH2161" s="10"/>
      <c r="AI2161" s="10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  <c r="DZ2161" s="1"/>
      <c r="EA2161" s="1"/>
      <c r="EB2161" s="1"/>
      <c r="EC2161" s="1"/>
      <c r="ED2161" s="1"/>
      <c r="EE2161" s="1"/>
      <c r="EF2161" s="1"/>
      <c r="EG2161" s="1"/>
      <c r="EH2161" s="1"/>
      <c r="EI2161" s="1"/>
      <c r="EJ2161" s="1"/>
      <c r="EK2161" s="1"/>
      <c r="EL2161" s="1"/>
      <c r="EM2161" s="1"/>
      <c r="EN2161" s="1"/>
      <c r="EO2161" s="1"/>
      <c r="EP2161" s="1"/>
      <c r="EQ2161" s="1"/>
      <c r="ER2161" s="1"/>
      <c r="ES2161" s="1"/>
      <c r="ET2161" s="1"/>
      <c r="EU2161" s="1"/>
      <c r="EV2161" s="1"/>
      <c r="EW2161" s="1"/>
      <c r="EX2161" s="1"/>
      <c r="EY2161" s="1"/>
    </row>
    <row r="2162" spans="1:155" x14ac:dyDescent="0.15">
      <c r="A2162" s="115"/>
      <c r="B2162" s="91"/>
      <c r="C2162" s="92"/>
      <c r="D2162" s="95"/>
      <c r="E2162" s="114"/>
      <c r="F2162" s="94"/>
      <c r="G2162" s="94"/>
      <c r="H2162" s="94"/>
      <c r="I2162" s="94"/>
      <c r="J2162" s="93"/>
      <c r="K2162" s="95"/>
      <c r="L2162" s="96"/>
      <c r="M2162" s="97"/>
      <c r="N2162" s="98"/>
      <c r="O2162" s="98"/>
      <c r="P2162" s="97"/>
      <c r="Q2162" s="94"/>
      <c r="R2162" s="99"/>
      <c r="S2162" s="14"/>
      <c r="T2162" s="100"/>
      <c r="U2162" s="95"/>
      <c r="V2162" s="10"/>
      <c r="W2162" s="10"/>
      <c r="X2162" s="10"/>
      <c r="Y2162" s="27"/>
      <c r="Z2162" s="3"/>
      <c r="AA2162" s="1"/>
      <c r="AB2162" s="10"/>
      <c r="AC2162" s="3"/>
      <c r="AD2162" s="3"/>
      <c r="AE2162" s="3"/>
      <c r="AF2162" s="10"/>
      <c r="AG2162" s="11"/>
      <c r="AH2162" s="10"/>
      <c r="AI2162" s="10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  <c r="DZ2162" s="1"/>
      <c r="EA2162" s="1"/>
      <c r="EB2162" s="1"/>
      <c r="EC2162" s="1"/>
      <c r="ED2162" s="1"/>
      <c r="EE2162" s="1"/>
      <c r="EF2162" s="1"/>
      <c r="EG2162" s="1"/>
      <c r="EH2162" s="1"/>
      <c r="EI2162" s="1"/>
      <c r="EJ2162" s="1"/>
      <c r="EK2162" s="1"/>
      <c r="EL2162" s="1"/>
      <c r="EM2162" s="1"/>
      <c r="EN2162" s="1"/>
      <c r="EO2162" s="1"/>
      <c r="EP2162" s="1"/>
      <c r="EQ2162" s="1"/>
      <c r="ER2162" s="1"/>
      <c r="ES2162" s="1"/>
      <c r="ET2162" s="1"/>
      <c r="EU2162" s="1"/>
      <c r="EV2162" s="1"/>
      <c r="EW2162" s="1"/>
      <c r="EX2162" s="1"/>
      <c r="EY2162" s="1"/>
    </row>
    <row r="2163" spans="1:155" x14ac:dyDescent="0.15">
      <c r="A2163" s="115"/>
      <c r="B2163" s="91"/>
      <c r="C2163" s="92"/>
      <c r="D2163" s="95"/>
      <c r="E2163" s="114"/>
      <c r="F2163" s="94"/>
      <c r="G2163" s="94"/>
      <c r="H2163" s="94"/>
      <c r="I2163" s="94"/>
      <c r="J2163" s="93"/>
      <c r="K2163" s="95"/>
      <c r="L2163" s="96"/>
      <c r="M2163" s="97"/>
      <c r="N2163" s="98"/>
      <c r="O2163" s="98"/>
      <c r="P2163" s="97"/>
      <c r="Q2163" s="94"/>
      <c r="R2163" s="99"/>
      <c r="S2163" s="14"/>
      <c r="T2163" s="100"/>
      <c r="U2163" s="95"/>
      <c r="V2163" s="10"/>
      <c r="W2163" s="10"/>
      <c r="X2163" s="10"/>
      <c r="Y2163" s="27"/>
      <c r="Z2163" s="3"/>
      <c r="AA2163" s="1"/>
      <c r="AB2163" s="10"/>
      <c r="AC2163" s="3"/>
      <c r="AD2163" s="3"/>
      <c r="AE2163" s="3"/>
      <c r="AF2163" s="10"/>
      <c r="AG2163" s="11"/>
      <c r="AH2163" s="10"/>
      <c r="AI2163" s="10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  <c r="DZ2163" s="1"/>
      <c r="EA2163" s="1"/>
      <c r="EB2163" s="1"/>
      <c r="EC2163" s="1"/>
      <c r="ED2163" s="1"/>
      <c r="EE2163" s="1"/>
      <c r="EF2163" s="1"/>
      <c r="EG2163" s="1"/>
      <c r="EH2163" s="1"/>
      <c r="EI2163" s="1"/>
      <c r="EJ2163" s="1"/>
      <c r="EK2163" s="1"/>
      <c r="EL2163" s="1"/>
      <c r="EM2163" s="1"/>
      <c r="EN2163" s="1"/>
      <c r="EO2163" s="1"/>
      <c r="EP2163" s="1"/>
      <c r="EQ2163" s="1"/>
      <c r="ER2163" s="1"/>
      <c r="ES2163" s="1"/>
      <c r="ET2163" s="1"/>
      <c r="EU2163" s="1"/>
      <c r="EV2163" s="1"/>
      <c r="EW2163" s="1"/>
      <c r="EX2163" s="1"/>
      <c r="EY2163" s="1"/>
    </row>
    <row r="2164" spans="1:155" x14ac:dyDescent="0.15">
      <c r="A2164" s="115"/>
      <c r="B2164" s="91"/>
      <c r="C2164" s="92"/>
      <c r="D2164" s="95"/>
      <c r="E2164" s="114"/>
      <c r="F2164" s="94"/>
      <c r="G2164" s="94"/>
      <c r="H2164" s="94"/>
      <c r="I2164" s="94"/>
      <c r="J2164" s="93"/>
      <c r="K2164" s="95"/>
      <c r="L2164" s="96"/>
      <c r="M2164" s="97"/>
      <c r="N2164" s="98"/>
      <c r="O2164" s="98"/>
      <c r="P2164" s="97"/>
      <c r="Q2164" s="94"/>
      <c r="R2164" s="99"/>
      <c r="S2164" s="14"/>
      <c r="T2164" s="100"/>
      <c r="U2164" s="95"/>
      <c r="V2164" s="10"/>
      <c r="W2164" s="10"/>
      <c r="X2164" s="10"/>
      <c r="Y2164" s="27"/>
      <c r="Z2164" s="3"/>
      <c r="AA2164" s="1"/>
      <c r="AB2164" s="10"/>
      <c r="AC2164" s="3"/>
      <c r="AD2164" s="3"/>
      <c r="AE2164" s="3"/>
      <c r="AF2164" s="10"/>
      <c r="AG2164" s="11"/>
      <c r="AH2164" s="10"/>
      <c r="AI2164" s="10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  <c r="EA2164" s="1"/>
      <c r="EB2164" s="1"/>
      <c r="EC2164" s="1"/>
      <c r="ED2164" s="1"/>
      <c r="EE2164" s="1"/>
      <c r="EF2164" s="1"/>
      <c r="EG2164" s="1"/>
      <c r="EH2164" s="1"/>
      <c r="EI2164" s="1"/>
      <c r="EJ2164" s="1"/>
      <c r="EK2164" s="1"/>
      <c r="EL2164" s="1"/>
      <c r="EM2164" s="1"/>
      <c r="EN2164" s="1"/>
      <c r="EO2164" s="1"/>
      <c r="EP2164" s="1"/>
      <c r="EQ2164" s="1"/>
      <c r="ER2164" s="1"/>
      <c r="ES2164" s="1"/>
      <c r="ET2164" s="1"/>
      <c r="EU2164" s="1"/>
      <c r="EV2164" s="1"/>
      <c r="EW2164" s="1"/>
      <c r="EX2164" s="1"/>
      <c r="EY2164" s="1"/>
    </row>
    <row r="2165" spans="1:155" x14ac:dyDescent="0.15">
      <c r="A2165" s="115"/>
      <c r="B2165" s="91"/>
      <c r="C2165" s="92"/>
      <c r="D2165" s="95"/>
      <c r="E2165" s="114"/>
      <c r="F2165" s="94"/>
      <c r="G2165" s="94"/>
      <c r="H2165" s="94"/>
      <c r="I2165" s="94"/>
      <c r="J2165" s="93"/>
      <c r="K2165" s="95"/>
      <c r="L2165" s="96"/>
      <c r="M2165" s="97"/>
      <c r="N2165" s="98"/>
      <c r="O2165" s="98"/>
      <c r="P2165" s="97"/>
      <c r="Q2165" s="94"/>
      <c r="R2165" s="99"/>
      <c r="S2165" s="14"/>
      <c r="T2165" s="100"/>
      <c r="U2165" s="95"/>
      <c r="V2165" s="10"/>
      <c r="W2165" s="10"/>
      <c r="X2165" s="10"/>
      <c r="Y2165" s="27"/>
      <c r="Z2165" s="3"/>
      <c r="AA2165" s="1"/>
      <c r="AB2165" s="10"/>
      <c r="AC2165" s="3"/>
      <c r="AD2165" s="3"/>
      <c r="AE2165" s="3"/>
      <c r="AF2165" s="10"/>
      <c r="AG2165" s="11"/>
      <c r="AH2165" s="10"/>
      <c r="AI2165" s="10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  <c r="EA2165" s="1"/>
      <c r="EB2165" s="1"/>
      <c r="EC2165" s="1"/>
      <c r="ED2165" s="1"/>
      <c r="EE2165" s="1"/>
      <c r="EF2165" s="1"/>
      <c r="EG2165" s="1"/>
      <c r="EH2165" s="1"/>
      <c r="EI2165" s="1"/>
      <c r="EJ2165" s="1"/>
      <c r="EK2165" s="1"/>
      <c r="EL2165" s="1"/>
      <c r="EM2165" s="1"/>
      <c r="EN2165" s="1"/>
      <c r="EO2165" s="1"/>
      <c r="EP2165" s="1"/>
      <c r="EQ2165" s="1"/>
      <c r="ER2165" s="1"/>
      <c r="ES2165" s="1"/>
      <c r="ET2165" s="1"/>
      <c r="EU2165" s="1"/>
      <c r="EV2165" s="1"/>
      <c r="EW2165" s="1"/>
      <c r="EX2165" s="1"/>
      <c r="EY2165" s="1"/>
    </row>
    <row r="2166" spans="1:155" x14ac:dyDescent="0.15">
      <c r="A2166" s="115"/>
      <c r="B2166" s="91"/>
      <c r="C2166" s="92"/>
      <c r="D2166" s="95"/>
      <c r="E2166" s="114"/>
      <c r="F2166" s="94"/>
      <c r="G2166" s="94"/>
      <c r="H2166" s="94"/>
      <c r="I2166" s="94"/>
      <c r="J2166" s="93"/>
      <c r="K2166" s="95"/>
      <c r="L2166" s="96"/>
      <c r="M2166" s="97"/>
      <c r="N2166" s="98"/>
      <c r="O2166" s="98"/>
      <c r="P2166" s="97"/>
      <c r="Q2166" s="94"/>
      <c r="R2166" s="99"/>
      <c r="S2166" s="14"/>
      <c r="T2166" s="100"/>
      <c r="U2166" s="95"/>
      <c r="V2166" s="10"/>
      <c r="W2166" s="10"/>
      <c r="X2166" s="10"/>
      <c r="Y2166" s="27"/>
      <c r="Z2166" s="3"/>
      <c r="AA2166" s="1"/>
      <c r="AB2166" s="10"/>
      <c r="AC2166" s="3"/>
      <c r="AD2166" s="3"/>
      <c r="AE2166" s="3"/>
      <c r="AF2166" s="10"/>
      <c r="AG2166" s="11"/>
      <c r="AH2166" s="10"/>
      <c r="AI2166" s="10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  <c r="EA2166" s="1"/>
      <c r="EB2166" s="1"/>
      <c r="EC2166" s="1"/>
      <c r="ED2166" s="1"/>
      <c r="EE2166" s="1"/>
      <c r="EF2166" s="1"/>
      <c r="EG2166" s="1"/>
      <c r="EH2166" s="1"/>
      <c r="EI2166" s="1"/>
      <c r="EJ2166" s="1"/>
      <c r="EK2166" s="1"/>
      <c r="EL2166" s="1"/>
      <c r="EM2166" s="1"/>
      <c r="EN2166" s="1"/>
      <c r="EO2166" s="1"/>
      <c r="EP2166" s="1"/>
      <c r="EQ2166" s="1"/>
      <c r="ER2166" s="1"/>
      <c r="ES2166" s="1"/>
      <c r="ET2166" s="1"/>
      <c r="EU2166" s="1"/>
      <c r="EV2166" s="1"/>
      <c r="EW2166" s="1"/>
      <c r="EX2166" s="1"/>
      <c r="EY2166" s="1"/>
    </row>
    <row r="2167" spans="1:155" x14ac:dyDescent="0.15">
      <c r="A2167" s="115"/>
      <c r="B2167" s="91"/>
      <c r="C2167" s="92"/>
      <c r="D2167" s="95"/>
      <c r="E2167" s="114"/>
      <c r="F2167" s="94"/>
      <c r="G2167" s="94"/>
      <c r="H2167" s="94"/>
      <c r="I2167" s="94"/>
      <c r="J2167" s="93"/>
      <c r="K2167" s="95"/>
      <c r="L2167" s="96"/>
      <c r="M2167" s="97"/>
      <c r="N2167" s="98"/>
      <c r="O2167" s="98"/>
      <c r="P2167" s="97"/>
      <c r="Q2167" s="94"/>
      <c r="R2167" s="99"/>
      <c r="S2167" s="14"/>
      <c r="T2167" s="100"/>
      <c r="U2167" s="95"/>
      <c r="V2167" s="10"/>
      <c r="W2167" s="10"/>
      <c r="X2167" s="10"/>
      <c r="Y2167" s="27"/>
      <c r="Z2167" s="3"/>
      <c r="AA2167" s="1"/>
      <c r="AB2167" s="10"/>
      <c r="AC2167" s="3"/>
      <c r="AD2167" s="3"/>
      <c r="AE2167" s="3"/>
      <c r="AF2167" s="10"/>
      <c r="AG2167" s="11"/>
      <c r="AH2167" s="10"/>
      <c r="AI2167" s="10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  <c r="EA2167" s="1"/>
      <c r="EB2167" s="1"/>
      <c r="EC2167" s="1"/>
      <c r="ED2167" s="1"/>
      <c r="EE2167" s="1"/>
      <c r="EF2167" s="1"/>
      <c r="EG2167" s="1"/>
      <c r="EH2167" s="1"/>
      <c r="EI2167" s="1"/>
      <c r="EJ2167" s="1"/>
      <c r="EK2167" s="1"/>
      <c r="EL2167" s="1"/>
      <c r="EM2167" s="1"/>
      <c r="EN2167" s="1"/>
      <c r="EO2167" s="1"/>
      <c r="EP2167" s="1"/>
      <c r="EQ2167" s="1"/>
      <c r="ER2167" s="1"/>
      <c r="ES2167" s="1"/>
      <c r="ET2167" s="1"/>
      <c r="EU2167" s="1"/>
      <c r="EV2167" s="1"/>
      <c r="EW2167" s="1"/>
      <c r="EX2167" s="1"/>
      <c r="EY2167" s="1"/>
    </row>
    <row r="2168" spans="1:155" x14ac:dyDescent="0.15">
      <c r="A2168" s="115"/>
      <c r="B2168" s="91"/>
      <c r="C2168" s="92"/>
      <c r="D2168" s="95"/>
      <c r="E2168" s="114"/>
      <c r="F2168" s="94"/>
      <c r="G2168" s="94"/>
      <c r="H2168" s="94"/>
      <c r="I2168" s="94"/>
      <c r="J2168" s="93"/>
      <c r="K2168" s="95"/>
      <c r="L2168" s="96"/>
      <c r="M2168" s="97"/>
      <c r="N2168" s="98"/>
      <c r="O2168" s="98"/>
      <c r="P2168" s="97"/>
      <c r="Q2168" s="94"/>
      <c r="R2168" s="99"/>
      <c r="S2168" s="14"/>
      <c r="T2168" s="100"/>
      <c r="U2168" s="95"/>
      <c r="V2168" s="10"/>
      <c r="W2168" s="10"/>
      <c r="X2168" s="10"/>
      <c r="Y2168" s="27"/>
      <c r="Z2168" s="3"/>
      <c r="AA2168" s="1"/>
      <c r="AB2168" s="10"/>
      <c r="AC2168" s="3"/>
      <c r="AD2168" s="3"/>
      <c r="AE2168" s="3"/>
      <c r="AF2168" s="10"/>
      <c r="AG2168" s="11"/>
      <c r="AH2168" s="10"/>
      <c r="AI2168" s="10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  <c r="EA2168" s="1"/>
      <c r="EB2168" s="1"/>
      <c r="EC2168" s="1"/>
      <c r="ED2168" s="1"/>
      <c r="EE2168" s="1"/>
      <c r="EF2168" s="1"/>
      <c r="EG2168" s="1"/>
      <c r="EH2168" s="1"/>
      <c r="EI2168" s="1"/>
      <c r="EJ2168" s="1"/>
      <c r="EK2168" s="1"/>
      <c r="EL2168" s="1"/>
      <c r="EM2168" s="1"/>
      <c r="EN2168" s="1"/>
      <c r="EO2168" s="1"/>
      <c r="EP2168" s="1"/>
      <c r="EQ2168" s="1"/>
      <c r="ER2168" s="1"/>
      <c r="ES2168" s="1"/>
      <c r="ET2168" s="1"/>
      <c r="EU2168" s="1"/>
      <c r="EV2168" s="1"/>
      <c r="EW2168" s="1"/>
      <c r="EX2168" s="1"/>
      <c r="EY2168" s="1"/>
    </row>
    <row r="2169" spans="1:155" x14ac:dyDescent="0.15">
      <c r="A2169" s="115"/>
      <c r="B2169" s="91"/>
      <c r="C2169" s="92"/>
      <c r="D2169" s="95"/>
      <c r="E2169" s="114"/>
      <c r="F2169" s="94"/>
      <c r="G2169" s="94"/>
      <c r="H2169" s="94"/>
      <c r="I2169" s="94"/>
      <c r="J2169" s="93"/>
      <c r="K2169" s="95"/>
      <c r="L2169" s="96"/>
      <c r="M2169" s="97"/>
      <c r="N2169" s="98"/>
      <c r="O2169" s="98"/>
      <c r="P2169" s="97"/>
      <c r="Q2169" s="94"/>
      <c r="R2169" s="99"/>
      <c r="S2169" s="14"/>
      <c r="T2169" s="100"/>
      <c r="U2169" s="95"/>
      <c r="V2169" s="10"/>
      <c r="W2169" s="10"/>
      <c r="X2169" s="10"/>
      <c r="Y2169" s="27"/>
      <c r="Z2169" s="3"/>
      <c r="AA2169" s="1"/>
      <c r="AB2169" s="10"/>
      <c r="AC2169" s="3"/>
      <c r="AD2169" s="3"/>
      <c r="AE2169" s="3"/>
      <c r="AF2169" s="10"/>
      <c r="AG2169" s="11"/>
      <c r="AH2169" s="10"/>
      <c r="AI2169" s="10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  <c r="EA2169" s="1"/>
      <c r="EB2169" s="1"/>
      <c r="EC2169" s="1"/>
      <c r="ED2169" s="1"/>
      <c r="EE2169" s="1"/>
      <c r="EF2169" s="1"/>
      <c r="EG2169" s="1"/>
      <c r="EH2169" s="1"/>
      <c r="EI2169" s="1"/>
      <c r="EJ2169" s="1"/>
      <c r="EK2169" s="1"/>
      <c r="EL2169" s="1"/>
      <c r="EM2169" s="1"/>
      <c r="EN2169" s="1"/>
      <c r="EO2169" s="1"/>
      <c r="EP2169" s="1"/>
      <c r="EQ2169" s="1"/>
      <c r="ER2169" s="1"/>
      <c r="ES2169" s="1"/>
      <c r="ET2169" s="1"/>
      <c r="EU2169" s="1"/>
      <c r="EV2169" s="1"/>
      <c r="EW2169" s="1"/>
      <c r="EX2169" s="1"/>
      <c r="EY2169" s="1"/>
    </row>
    <row r="2170" spans="1:155" x14ac:dyDescent="0.15">
      <c r="A2170" s="115"/>
      <c r="B2170" s="91"/>
      <c r="C2170" s="92"/>
      <c r="D2170" s="95"/>
      <c r="E2170" s="114"/>
      <c r="F2170" s="94"/>
      <c r="G2170" s="94"/>
      <c r="H2170" s="94"/>
      <c r="I2170" s="94"/>
      <c r="J2170" s="93"/>
      <c r="K2170" s="95"/>
      <c r="L2170" s="96"/>
      <c r="M2170" s="97"/>
      <c r="N2170" s="98"/>
      <c r="O2170" s="98"/>
      <c r="P2170" s="97"/>
      <c r="Q2170" s="94"/>
      <c r="R2170" s="99"/>
      <c r="S2170" s="14"/>
      <c r="T2170" s="100"/>
      <c r="U2170" s="95"/>
      <c r="V2170" s="10"/>
      <c r="W2170" s="10"/>
      <c r="X2170" s="10"/>
      <c r="Y2170" s="27"/>
      <c r="Z2170" s="3"/>
      <c r="AA2170" s="1"/>
      <c r="AB2170" s="10"/>
      <c r="AC2170" s="3"/>
      <c r="AD2170" s="3"/>
      <c r="AE2170" s="3"/>
      <c r="AF2170" s="10"/>
      <c r="AG2170" s="11"/>
      <c r="AH2170" s="10"/>
      <c r="AI2170" s="10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  <c r="EA2170" s="1"/>
      <c r="EB2170" s="1"/>
      <c r="EC2170" s="1"/>
      <c r="ED2170" s="1"/>
      <c r="EE2170" s="1"/>
      <c r="EF2170" s="1"/>
      <c r="EG2170" s="1"/>
      <c r="EH2170" s="1"/>
      <c r="EI2170" s="1"/>
      <c r="EJ2170" s="1"/>
      <c r="EK2170" s="1"/>
      <c r="EL2170" s="1"/>
      <c r="EM2170" s="1"/>
      <c r="EN2170" s="1"/>
      <c r="EO2170" s="1"/>
      <c r="EP2170" s="1"/>
      <c r="EQ2170" s="1"/>
      <c r="ER2170" s="1"/>
      <c r="ES2170" s="1"/>
      <c r="ET2170" s="1"/>
      <c r="EU2170" s="1"/>
      <c r="EV2170" s="1"/>
      <c r="EW2170" s="1"/>
      <c r="EX2170" s="1"/>
      <c r="EY2170" s="1"/>
    </row>
    <row r="2171" spans="1:155" x14ac:dyDescent="0.15">
      <c r="A2171" s="115"/>
      <c r="B2171" s="91"/>
      <c r="C2171" s="92"/>
      <c r="D2171" s="95"/>
      <c r="E2171" s="114"/>
      <c r="F2171" s="94"/>
      <c r="G2171" s="94"/>
      <c r="H2171" s="94"/>
      <c r="I2171" s="94"/>
      <c r="J2171" s="93"/>
      <c r="K2171" s="95"/>
      <c r="L2171" s="96"/>
      <c r="M2171" s="97"/>
      <c r="N2171" s="98"/>
      <c r="O2171" s="98"/>
      <c r="P2171" s="97"/>
      <c r="Q2171" s="94"/>
      <c r="R2171" s="99"/>
      <c r="S2171" s="14"/>
      <c r="T2171" s="100"/>
      <c r="U2171" s="95"/>
      <c r="V2171" s="10"/>
      <c r="W2171" s="10"/>
      <c r="X2171" s="10"/>
      <c r="Y2171" s="27"/>
      <c r="Z2171" s="3"/>
      <c r="AA2171" s="1"/>
      <c r="AB2171" s="10"/>
      <c r="AC2171" s="3"/>
      <c r="AD2171" s="3"/>
      <c r="AE2171" s="3"/>
      <c r="AF2171" s="10"/>
      <c r="AG2171" s="11"/>
      <c r="AH2171" s="10"/>
      <c r="AI2171" s="10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  <c r="EA2171" s="1"/>
      <c r="EB2171" s="1"/>
      <c r="EC2171" s="1"/>
      <c r="ED2171" s="1"/>
      <c r="EE2171" s="1"/>
      <c r="EF2171" s="1"/>
      <c r="EG2171" s="1"/>
      <c r="EH2171" s="1"/>
      <c r="EI2171" s="1"/>
      <c r="EJ2171" s="1"/>
      <c r="EK2171" s="1"/>
      <c r="EL2171" s="1"/>
      <c r="EM2171" s="1"/>
      <c r="EN2171" s="1"/>
      <c r="EO2171" s="1"/>
      <c r="EP2171" s="1"/>
      <c r="EQ2171" s="1"/>
      <c r="ER2171" s="1"/>
      <c r="ES2171" s="1"/>
      <c r="ET2171" s="1"/>
      <c r="EU2171" s="1"/>
      <c r="EV2171" s="1"/>
      <c r="EW2171" s="1"/>
      <c r="EX2171" s="1"/>
      <c r="EY2171" s="1"/>
    </row>
    <row r="2172" spans="1:155" x14ac:dyDescent="0.15">
      <c r="A2172" s="115"/>
      <c r="B2172" s="91"/>
      <c r="C2172" s="92"/>
      <c r="D2172" s="95"/>
      <c r="E2172" s="114"/>
      <c r="F2172" s="94"/>
      <c r="G2172" s="94"/>
      <c r="H2172" s="94"/>
      <c r="I2172" s="94"/>
      <c r="J2172" s="93"/>
      <c r="K2172" s="95"/>
      <c r="L2172" s="96"/>
      <c r="M2172" s="97"/>
      <c r="N2172" s="98"/>
      <c r="O2172" s="98"/>
      <c r="P2172" s="97"/>
      <c r="Q2172" s="94"/>
      <c r="R2172" s="99"/>
      <c r="S2172" s="14"/>
      <c r="T2172" s="100"/>
      <c r="U2172" s="95"/>
      <c r="V2172" s="10"/>
      <c r="W2172" s="10"/>
      <c r="X2172" s="10"/>
      <c r="Y2172" s="27"/>
      <c r="Z2172" s="3"/>
      <c r="AA2172" s="1"/>
      <c r="AB2172" s="10"/>
      <c r="AC2172" s="3"/>
      <c r="AD2172" s="3"/>
      <c r="AE2172" s="3"/>
      <c r="AF2172" s="10"/>
      <c r="AG2172" s="11"/>
      <c r="AH2172" s="10"/>
      <c r="AI2172" s="10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  <c r="DZ2172" s="1"/>
      <c r="EA2172" s="1"/>
      <c r="EB2172" s="1"/>
      <c r="EC2172" s="1"/>
      <c r="ED2172" s="1"/>
      <c r="EE2172" s="1"/>
      <c r="EF2172" s="1"/>
      <c r="EG2172" s="1"/>
      <c r="EH2172" s="1"/>
      <c r="EI2172" s="1"/>
      <c r="EJ2172" s="1"/>
      <c r="EK2172" s="1"/>
      <c r="EL2172" s="1"/>
      <c r="EM2172" s="1"/>
      <c r="EN2172" s="1"/>
      <c r="EO2172" s="1"/>
      <c r="EP2172" s="1"/>
      <c r="EQ2172" s="1"/>
      <c r="ER2172" s="1"/>
      <c r="ES2172" s="1"/>
      <c r="ET2172" s="1"/>
      <c r="EU2172" s="1"/>
      <c r="EV2172" s="1"/>
      <c r="EW2172" s="1"/>
      <c r="EX2172" s="1"/>
      <c r="EY2172" s="1"/>
    </row>
    <row r="2173" spans="1:155" x14ac:dyDescent="0.15">
      <c r="A2173" s="115"/>
      <c r="B2173" s="91"/>
      <c r="C2173" s="92"/>
      <c r="D2173" s="95"/>
      <c r="E2173" s="114"/>
      <c r="F2173" s="94"/>
      <c r="G2173" s="94"/>
      <c r="H2173" s="94"/>
      <c r="I2173" s="94"/>
      <c r="J2173" s="93"/>
      <c r="K2173" s="95"/>
      <c r="L2173" s="96"/>
      <c r="M2173" s="97"/>
      <c r="N2173" s="98"/>
      <c r="O2173" s="98"/>
      <c r="P2173" s="97"/>
      <c r="Q2173" s="94"/>
      <c r="R2173" s="99"/>
      <c r="S2173" s="14"/>
      <c r="T2173" s="100"/>
      <c r="U2173" s="95"/>
      <c r="V2173" s="10"/>
      <c r="W2173" s="10"/>
      <c r="X2173" s="10"/>
      <c r="Y2173" s="27"/>
      <c r="Z2173" s="3"/>
      <c r="AA2173" s="1"/>
      <c r="AB2173" s="10"/>
      <c r="AC2173" s="3"/>
      <c r="AD2173" s="3"/>
      <c r="AE2173" s="3"/>
      <c r="AF2173" s="10"/>
      <c r="AG2173" s="11"/>
      <c r="AH2173" s="10"/>
      <c r="AI2173" s="10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  <c r="EA2173" s="1"/>
      <c r="EB2173" s="1"/>
      <c r="EC2173" s="1"/>
      <c r="ED2173" s="1"/>
      <c r="EE2173" s="1"/>
      <c r="EF2173" s="1"/>
      <c r="EG2173" s="1"/>
      <c r="EH2173" s="1"/>
      <c r="EI2173" s="1"/>
      <c r="EJ2173" s="1"/>
      <c r="EK2173" s="1"/>
      <c r="EL2173" s="1"/>
      <c r="EM2173" s="1"/>
      <c r="EN2173" s="1"/>
      <c r="EO2173" s="1"/>
      <c r="EP2173" s="1"/>
      <c r="EQ2173" s="1"/>
      <c r="ER2173" s="1"/>
      <c r="ES2173" s="1"/>
      <c r="ET2173" s="1"/>
      <c r="EU2173" s="1"/>
      <c r="EV2173" s="1"/>
      <c r="EW2173" s="1"/>
      <c r="EX2173" s="1"/>
      <c r="EY2173" s="1"/>
    </row>
    <row r="2174" spans="1:155" x14ac:dyDescent="0.15">
      <c r="A2174" s="115"/>
      <c r="B2174" s="91"/>
      <c r="C2174" s="92"/>
      <c r="D2174" s="95"/>
      <c r="E2174" s="114"/>
      <c r="F2174" s="94"/>
      <c r="G2174" s="94"/>
      <c r="H2174" s="94"/>
      <c r="I2174" s="94"/>
      <c r="J2174" s="93"/>
      <c r="K2174" s="95"/>
      <c r="L2174" s="96"/>
      <c r="M2174" s="97"/>
      <c r="N2174" s="98"/>
      <c r="O2174" s="98"/>
      <c r="P2174" s="97"/>
      <c r="Q2174" s="94"/>
      <c r="R2174" s="99"/>
      <c r="S2174" s="14"/>
      <c r="T2174" s="100"/>
      <c r="U2174" s="95"/>
      <c r="V2174" s="10"/>
      <c r="W2174" s="10"/>
      <c r="X2174" s="10"/>
      <c r="Y2174" s="27"/>
      <c r="Z2174" s="3"/>
      <c r="AA2174" s="1"/>
      <c r="AB2174" s="10"/>
      <c r="AC2174" s="3"/>
      <c r="AD2174" s="3"/>
      <c r="AE2174" s="3"/>
      <c r="AF2174" s="10"/>
      <c r="AG2174" s="11"/>
      <c r="AH2174" s="10"/>
      <c r="AI2174" s="10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  <c r="DZ2174" s="1"/>
      <c r="EA2174" s="1"/>
      <c r="EB2174" s="1"/>
      <c r="EC2174" s="1"/>
      <c r="ED2174" s="1"/>
      <c r="EE2174" s="1"/>
      <c r="EF2174" s="1"/>
      <c r="EG2174" s="1"/>
      <c r="EH2174" s="1"/>
      <c r="EI2174" s="1"/>
      <c r="EJ2174" s="1"/>
      <c r="EK2174" s="1"/>
      <c r="EL2174" s="1"/>
      <c r="EM2174" s="1"/>
      <c r="EN2174" s="1"/>
      <c r="EO2174" s="1"/>
      <c r="EP2174" s="1"/>
      <c r="EQ2174" s="1"/>
      <c r="ER2174" s="1"/>
      <c r="ES2174" s="1"/>
      <c r="ET2174" s="1"/>
      <c r="EU2174" s="1"/>
      <c r="EV2174" s="1"/>
      <c r="EW2174" s="1"/>
      <c r="EX2174" s="1"/>
      <c r="EY2174" s="1"/>
    </row>
    <row r="2175" spans="1:155" x14ac:dyDescent="0.15">
      <c r="A2175" s="115"/>
      <c r="B2175" s="91"/>
      <c r="C2175" s="92"/>
      <c r="D2175" s="95"/>
      <c r="E2175" s="114"/>
      <c r="F2175" s="94"/>
      <c r="G2175" s="94"/>
      <c r="H2175" s="94"/>
      <c r="I2175" s="94"/>
      <c r="J2175" s="93"/>
      <c r="K2175" s="95"/>
      <c r="L2175" s="96"/>
      <c r="M2175" s="97"/>
      <c r="N2175" s="98"/>
      <c r="O2175" s="98"/>
      <c r="P2175" s="97"/>
      <c r="Q2175" s="94"/>
      <c r="R2175" s="99"/>
      <c r="S2175" s="14"/>
      <c r="T2175" s="100"/>
      <c r="U2175" s="95"/>
      <c r="V2175" s="10"/>
      <c r="W2175" s="10"/>
      <c r="X2175" s="10"/>
      <c r="Y2175" s="27"/>
      <c r="Z2175" s="3"/>
      <c r="AA2175" s="1"/>
      <c r="AB2175" s="10"/>
      <c r="AC2175" s="3"/>
      <c r="AD2175" s="3"/>
      <c r="AE2175" s="3"/>
      <c r="AF2175" s="10"/>
      <c r="AG2175" s="11"/>
      <c r="AH2175" s="10"/>
      <c r="AI2175" s="10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  <c r="EA2175" s="1"/>
      <c r="EB2175" s="1"/>
      <c r="EC2175" s="1"/>
      <c r="ED2175" s="1"/>
      <c r="EE2175" s="1"/>
      <c r="EF2175" s="1"/>
      <c r="EG2175" s="1"/>
      <c r="EH2175" s="1"/>
      <c r="EI2175" s="1"/>
      <c r="EJ2175" s="1"/>
      <c r="EK2175" s="1"/>
      <c r="EL2175" s="1"/>
      <c r="EM2175" s="1"/>
      <c r="EN2175" s="1"/>
      <c r="EO2175" s="1"/>
      <c r="EP2175" s="1"/>
      <c r="EQ2175" s="1"/>
      <c r="ER2175" s="1"/>
      <c r="ES2175" s="1"/>
      <c r="ET2175" s="1"/>
      <c r="EU2175" s="1"/>
      <c r="EV2175" s="1"/>
      <c r="EW2175" s="1"/>
      <c r="EX2175" s="1"/>
      <c r="EY2175" s="1"/>
    </row>
    <row r="2176" spans="1:155" x14ac:dyDescent="0.15">
      <c r="A2176" s="115"/>
      <c r="B2176" s="91"/>
      <c r="C2176" s="92"/>
      <c r="D2176" s="95"/>
      <c r="E2176" s="114"/>
      <c r="F2176" s="94"/>
      <c r="G2176" s="94"/>
      <c r="H2176" s="94"/>
      <c r="I2176" s="94"/>
      <c r="J2176" s="93"/>
      <c r="K2176" s="95"/>
      <c r="L2176" s="96"/>
      <c r="M2176" s="97"/>
      <c r="N2176" s="98"/>
      <c r="O2176" s="98"/>
      <c r="P2176" s="97"/>
      <c r="Q2176" s="94"/>
      <c r="R2176" s="99"/>
      <c r="S2176" s="14"/>
      <c r="T2176" s="100"/>
      <c r="U2176" s="95"/>
      <c r="V2176" s="10"/>
      <c r="W2176" s="10"/>
      <c r="X2176" s="10"/>
      <c r="Y2176" s="27"/>
      <c r="Z2176" s="3"/>
      <c r="AA2176" s="1"/>
      <c r="AB2176" s="10"/>
      <c r="AC2176" s="3"/>
      <c r="AD2176" s="3"/>
      <c r="AE2176" s="3"/>
      <c r="AF2176" s="10"/>
      <c r="AG2176" s="11"/>
      <c r="AH2176" s="10"/>
      <c r="AI2176" s="10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  <c r="EA2176" s="1"/>
      <c r="EB2176" s="1"/>
      <c r="EC2176" s="1"/>
      <c r="ED2176" s="1"/>
      <c r="EE2176" s="1"/>
      <c r="EF2176" s="1"/>
      <c r="EG2176" s="1"/>
      <c r="EH2176" s="1"/>
      <c r="EI2176" s="1"/>
      <c r="EJ2176" s="1"/>
      <c r="EK2176" s="1"/>
      <c r="EL2176" s="1"/>
      <c r="EM2176" s="1"/>
      <c r="EN2176" s="1"/>
      <c r="EO2176" s="1"/>
      <c r="EP2176" s="1"/>
      <c r="EQ2176" s="1"/>
      <c r="ER2176" s="1"/>
      <c r="ES2176" s="1"/>
      <c r="ET2176" s="1"/>
      <c r="EU2176" s="1"/>
      <c r="EV2176" s="1"/>
      <c r="EW2176" s="1"/>
      <c r="EX2176" s="1"/>
      <c r="EY2176" s="1"/>
    </row>
    <row r="2177" spans="1:155" x14ac:dyDescent="0.15">
      <c r="A2177" s="115"/>
      <c r="B2177" s="91"/>
      <c r="C2177" s="92"/>
      <c r="D2177" s="95"/>
      <c r="E2177" s="114"/>
      <c r="F2177" s="94"/>
      <c r="G2177" s="94"/>
      <c r="H2177" s="94"/>
      <c r="I2177" s="94"/>
      <c r="J2177" s="93"/>
      <c r="K2177" s="95"/>
      <c r="L2177" s="96"/>
      <c r="M2177" s="97"/>
      <c r="N2177" s="98"/>
      <c r="O2177" s="98"/>
      <c r="P2177" s="97"/>
      <c r="Q2177" s="94"/>
      <c r="R2177" s="99"/>
      <c r="S2177" s="14"/>
      <c r="T2177" s="100"/>
      <c r="U2177" s="95"/>
      <c r="V2177" s="10"/>
      <c r="W2177" s="10"/>
      <c r="X2177" s="10"/>
      <c r="Y2177" s="27"/>
      <c r="Z2177" s="3"/>
      <c r="AA2177" s="1"/>
      <c r="AB2177" s="10"/>
      <c r="AC2177" s="3"/>
      <c r="AD2177" s="3"/>
      <c r="AE2177" s="3"/>
      <c r="AF2177" s="10"/>
      <c r="AG2177" s="11"/>
      <c r="AH2177" s="10"/>
      <c r="AI2177" s="10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  <c r="DZ2177" s="1"/>
      <c r="EA2177" s="1"/>
      <c r="EB2177" s="1"/>
      <c r="EC2177" s="1"/>
      <c r="ED2177" s="1"/>
      <c r="EE2177" s="1"/>
      <c r="EF2177" s="1"/>
      <c r="EG2177" s="1"/>
      <c r="EH2177" s="1"/>
      <c r="EI2177" s="1"/>
      <c r="EJ2177" s="1"/>
      <c r="EK2177" s="1"/>
      <c r="EL2177" s="1"/>
      <c r="EM2177" s="1"/>
      <c r="EN2177" s="1"/>
      <c r="EO2177" s="1"/>
      <c r="EP2177" s="1"/>
      <c r="EQ2177" s="1"/>
      <c r="ER2177" s="1"/>
      <c r="ES2177" s="1"/>
      <c r="ET2177" s="1"/>
      <c r="EU2177" s="1"/>
      <c r="EV2177" s="1"/>
      <c r="EW2177" s="1"/>
      <c r="EX2177" s="1"/>
      <c r="EY2177" s="1"/>
    </row>
    <row r="2178" spans="1:155" x14ac:dyDescent="0.15">
      <c r="A2178" s="115"/>
      <c r="B2178" s="91"/>
      <c r="C2178" s="92"/>
      <c r="D2178" s="95"/>
      <c r="E2178" s="114"/>
      <c r="F2178" s="94"/>
      <c r="G2178" s="94"/>
      <c r="H2178" s="94"/>
      <c r="I2178" s="94"/>
      <c r="J2178" s="93"/>
      <c r="K2178" s="95"/>
      <c r="L2178" s="96"/>
      <c r="M2178" s="97"/>
      <c r="N2178" s="98"/>
      <c r="O2178" s="98"/>
      <c r="P2178" s="97"/>
      <c r="Q2178" s="94"/>
      <c r="R2178" s="99"/>
      <c r="S2178" s="14"/>
      <c r="T2178" s="100"/>
      <c r="U2178" s="95"/>
      <c r="V2178" s="10"/>
      <c r="W2178" s="10"/>
      <c r="X2178" s="10"/>
      <c r="Y2178" s="27"/>
      <c r="Z2178" s="3"/>
      <c r="AA2178" s="1"/>
      <c r="AB2178" s="10"/>
      <c r="AC2178" s="3"/>
      <c r="AD2178" s="3"/>
      <c r="AE2178" s="3"/>
      <c r="AF2178" s="10"/>
      <c r="AG2178" s="11"/>
      <c r="AH2178" s="10"/>
      <c r="AI2178" s="10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  <c r="DZ2178" s="1"/>
      <c r="EA2178" s="1"/>
      <c r="EB2178" s="1"/>
      <c r="EC2178" s="1"/>
      <c r="ED2178" s="1"/>
      <c r="EE2178" s="1"/>
      <c r="EF2178" s="1"/>
      <c r="EG2178" s="1"/>
      <c r="EH2178" s="1"/>
      <c r="EI2178" s="1"/>
      <c r="EJ2178" s="1"/>
      <c r="EK2178" s="1"/>
      <c r="EL2178" s="1"/>
      <c r="EM2178" s="1"/>
      <c r="EN2178" s="1"/>
      <c r="EO2178" s="1"/>
      <c r="EP2178" s="1"/>
      <c r="EQ2178" s="1"/>
      <c r="ER2178" s="1"/>
      <c r="ES2178" s="1"/>
      <c r="ET2178" s="1"/>
      <c r="EU2178" s="1"/>
      <c r="EV2178" s="1"/>
      <c r="EW2178" s="1"/>
      <c r="EX2178" s="1"/>
      <c r="EY2178" s="1"/>
    </row>
    <row r="2179" spans="1:155" x14ac:dyDescent="0.15">
      <c r="A2179" s="115"/>
      <c r="B2179" s="91"/>
      <c r="C2179" s="92"/>
      <c r="D2179" s="95"/>
      <c r="E2179" s="114"/>
      <c r="F2179" s="94"/>
      <c r="G2179" s="94"/>
      <c r="H2179" s="94"/>
      <c r="I2179" s="94"/>
      <c r="J2179" s="93"/>
      <c r="K2179" s="95"/>
      <c r="L2179" s="96"/>
      <c r="M2179" s="97"/>
      <c r="N2179" s="98"/>
      <c r="O2179" s="98"/>
      <c r="P2179" s="97"/>
      <c r="Q2179" s="94"/>
      <c r="R2179" s="99"/>
      <c r="S2179" s="14"/>
      <c r="T2179" s="100"/>
      <c r="U2179" s="95"/>
      <c r="V2179" s="10"/>
      <c r="W2179" s="10"/>
      <c r="X2179" s="10"/>
      <c r="Y2179" s="27"/>
      <c r="Z2179" s="3"/>
      <c r="AA2179" s="1"/>
      <c r="AB2179" s="10"/>
      <c r="AC2179" s="3"/>
      <c r="AD2179" s="3"/>
      <c r="AE2179" s="3"/>
      <c r="AF2179" s="10"/>
      <c r="AG2179" s="11"/>
      <c r="AH2179" s="10"/>
      <c r="AI2179" s="10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  <c r="EA2179" s="1"/>
      <c r="EB2179" s="1"/>
      <c r="EC2179" s="1"/>
      <c r="ED2179" s="1"/>
      <c r="EE2179" s="1"/>
      <c r="EF2179" s="1"/>
      <c r="EG2179" s="1"/>
      <c r="EH2179" s="1"/>
      <c r="EI2179" s="1"/>
      <c r="EJ2179" s="1"/>
      <c r="EK2179" s="1"/>
      <c r="EL2179" s="1"/>
      <c r="EM2179" s="1"/>
      <c r="EN2179" s="1"/>
      <c r="EO2179" s="1"/>
      <c r="EP2179" s="1"/>
      <c r="EQ2179" s="1"/>
      <c r="ER2179" s="1"/>
      <c r="ES2179" s="1"/>
      <c r="ET2179" s="1"/>
      <c r="EU2179" s="1"/>
      <c r="EV2179" s="1"/>
      <c r="EW2179" s="1"/>
      <c r="EX2179" s="1"/>
      <c r="EY2179" s="1"/>
    </row>
    <row r="2180" spans="1:155" x14ac:dyDescent="0.15">
      <c r="A2180" s="115"/>
      <c r="B2180" s="91"/>
      <c r="C2180" s="92"/>
      <c r="D2180" s="95"/>
      <c r="E2180" s="114"/>
      <c r="F2180" s="94"/>
      <c r="G2180" s="94"/>
      <c r="H2180" s="94"/>
      <c r="I2180" s="94"/>
      <c r="J2180" s="93"/>
      <c r="K2180" s="95"/>
      <c r="L2180" s="96"/>
      <c r="M2180" s="97"/>
      <c r="N2180" s="98"/>
      <c r="O2180" s="98"/>
      <c r="P2180" s="97"/>
      <c r="Q2180" s="94"/>
      <c r="R2180" s="99"/>
      <c r="S2180" s="14"/>
      <c r="T2180" s="100"/>
      <c r="U2180" s="95"/>
      <c r="V2180" s="10"/>
      <c r="W2180" s="10"/>
      <c r="X2180" s="10"/>
      <c r="Y2180" s="27"/>
      <c r="Z2180" s="3"/>
      <c r="AA2180" s="1"/>
      <c r="AB2180" s="10"/>
      <c r="AC2180" s="3"/>
      <c r="AD2180" s="3"/>
      <c r="AE2180" s="3"/>
      <c r="AF2180" s="10"/>
      <c r="AG2180" s="11"/>
      <c r="AH2180" s="10"/>
      <c r="AI2180" s="10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  <c r="DZ2180" s="1"/>
      <c r="EA2180" s="1"/>
      <c r="EB2180" s="1"/>
      <c r="EC2180" s="1"/>
      <c r="ED2180" s="1"/>
      <c r="EE2180" s="1"/>
      <c r="EF2180" s="1"/>
      <c r="EG2180" s="1"/>
      <c r="EH2180" s="1"/>
      <c r="EI2180" s="1"/>
      <c r="EJ2180" s="1"/>
      <c r="EK2180" s="1"/>
      <c r="EL2180" s="1"/>
      <c r="EM2180" s="1"/>
      <c r="EN2180" s="1"/>
      <c r="EO2180" s="1"/>
      <c r="EP2180" s="1"/>
      <c r="EQ2180" s="1"/>
      <c r="ER2180" s="1"/>
      <c r="ES2180" s="1"/>
      <c r="ET2180" s="1"/>
      <c r="EU2180" s="1"/>
      <c r="EV2180" s="1"/>
      <c r="EW2180" s="1"/>
      <c r="EX2180" s="1"/>
      <c r="EY2180" s="1"/>
    </row>
    <row r="2181" spans="1:155" x14ac:dyDescent="0.15">
      <c r="A2181" s="115"/>
      <c r="B2181" s="91"/>
      <c r="C2181" s="92"/>
      <c r="D2181" s="95"/>
      <c r="E2181" s="114"/>
      <c r="F2181" s="94"/>
      <c r="G2181" s="94"/>
      <c r="H2181" s="94"/>
      <c r="I2181" s="94"/>
      <c r="J2181" s="93"/>
      <c r="K2181" s="95"/>
      <c r="L2181" s="96"/>
      <c r="M2181" s="97"/>
      <c r="N2181" s="98"/>
      <c r="O2181" s="98"/>
      <c r="P2181" s="97"/>
      <c r="Q2181" s="94"/>
      <c r="R2181" s="99"/>
      <c r="S2181" s="14"/>
      <c r="T2181" s="100"/>
      <c r="U2181" s="95"/>
      <c r="V2181" s="10"/>
      <c r="W2181" s="10"/>
      <c r="X2181" s="10"/>
      <c r="Y2181" s="27"/>
      <c r="Z2181" s="3"/>
      <c r="AA2181" s="1"/>
      <c r="AB2181" s="10"/>
      <c r="AC2181" s="3"/>
      <c r="AD2181" s="3"/>
      <c r="AE2181" s="3"/>
      <c r="AF2181" s="10"/>
      <c r="AG2181" s="11"/>
      <c r="AH2181" s="10"/>
      <c r="AI2181" s="10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  <c r="EA2181" s="1"/>
      <c r="EB2181" s="1"/>
      <c r="EC2181" s="1"/>
      <c r="ED2181" s="1"/>
      <c r="EE2181" s="1"/>
      <c r="EF2181" s="1"/>
      <c r="EG2181" s="1"/>
      <c r="EH2181" s="1"/>
      <c r="EI2181" s="1"/>
      <c r="EJ2181" s="1"/>
      <c r="EK2181" s="1"/>
      <c r="EL2181" s="1"/>
      <c r="EM2181" s="1"/>
      <c r="EN2181" s="1"/>
      <c r="EO2181" s="1"/>
      <c r="EP2181" s="1"/>
      <c r="EQ2181" s="1"/>
      <c r="ER2181" s="1"/>
      <c r="ES2181" s="1"/>
      <c r="ET2181" s="1"/>
      <c r="EU2181" s="1"/>
      <c r="EV2181" s="1"/>
      <c r="EW2181" s="1"/>
      <c r="EX2181" s="1"/>
      <c r="EY2181" s="1"/>
    </row>
    <row r="2182" spans="1:155" x14ac:dyDescent="0.15">
      <c r="A2182" s="115"/>
      <c r="B2182" s="91"/>
      <c r="C2182" s="92"/>
      <c r="D2182" s="95"/>
      <c r="E2182" s="114"/>
      <c r="F2182" s="94"/>
      <c r="G2182" s="94"/>
      <c r="H2182" s="94"/>
      <c r="I2182" s="94"/>
      <c r="J2182" s="93"/>
      <c r="K2182" s="95"/>
      <c r="L2182" s="96"/>
      <c r="M2182" s="97"/>
      <c r="N2182" s="98"/>
      <c r="O2182" s="98"/>
      <c r="P2182" s="97"/>
      <c r="Q2182" s="94"/>
      <c r="R2182" s="99"/>
      <c r="S2182" s="14"/>
      <c r="T2182" s="100"/>
      <c r="U2182" s="95"/>
      <c r="V2182" s="10"/>
      <c r="W2182" s="10"/>
      <c r="X2182" s="10"/>
      <c r="Y2182" s="27"/>
      <c r="Z2182" s="3"/>
      <c r="AA2182" s="1"/>
      <c r="AB2182" s="10"/>
      <c r="AC2182" s="3"/>
      <c r="AD2182" s="3"/>
      <c r="AE2182" s="3"/>
      <c r="AF2182" s="10"/>
      <c r="AG2182" s="11"/>
      <c r="AH2182" s="10"/>
      <c r="AI2182" s="10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  <c r="EA2182" s="1"/>
      <c r="EB2182" s="1"/>
      <c r="EC2182" s="1"/>
      <c r="ED2182" s="1"/>
      <c r="EE2182" s="1"/>
      <c r="EF2182" s="1"/>
      <c r="EG2182" s="1"/>
      <c r="EH2182" s="1"/>
      <c r="EI2182" s="1"/>
      <c r="EJ2182" s="1"/>
      <c r="EK2182" s="1"/>
      <c r="EL2182" s="1"/>
      <c r="EM2182" s="1"/>
      <c r="EN2182" s="1"/>
      <c r="EO2182" s="1"/>
      <c r="EP2182" s="1"/>
      <c r="EQ2182" s="1"/>
      <c r="ER2182" s="1"/>
      <c r="ES2182" s="1"/>
      <c r="ET2182" s="1"/>
      <c r="EU2182" s="1"/>
      <c r="EV2182" s="1"/>
      <c r="EW2182" s="1"/>
      <c r="EX2182" s="1"/>
      <c r="EY2182" s="1"/>
    </row>
    <row r="2183" spans="1:155" x14ac:dyDescent="0.15">
      <c r="A2183" s="115"/>
      <c r="B2183" s="91"/>
      <c r="C2183" s="92"/>
      <c r="D2183" s="95"/>
      <c r="E2183" s="114"/>
      <c r="F2183" s="94"/>
      <c r="G2183" s="94"/>
      <c r="H2183" s="94"/>
      <c r="I2183" s="94"/>
      <c r="J2183" s="93"/>
      <c r="K2183" s="95"/>
      <c r="L2183" s="96"/>
      <c r="M2183" s="97"/>
      <c r="N2183" s="98"/>
      <c r="O2183" s="98"/>
      <c r="P2183" s="97"/>
      <c r="Q2183" s="94"/>
      <c r="R2183" s="99"/>
      <c r="S2183" s="14"/>
      <c r="T2183" s="100"/>
      <c r="U2183" s="95"/>
      <c r="V2183" s="10"/>
      <c r="W2183" s="10"/>
      <c r="X2183" s="10"/>
      <c r="Y2183" s="27"/>
      <c r="Z2183" s="3"/>
      <c r="AA2183" s="1"/>
      <c r="AB2183" s="10"/>
      <c r="AC2183" s="3"/>
      <c r="AD2183" s="3"/>
      <c r="AE2183" s="3"/>
      <c r="AF2183" s="10"/>
      <c r="AG2183" s="11"/>
      <c r="AH2183" s="10"/>
      <c r="AI2183" s="10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  <c r="EA2183" s="1"/>
      <c r="EB2183" s="1"/>
      <c r="EC2183" s="1"/>
      <c r="ED2183" s="1"/>
      <c r="EE2183" s="1"/>
      <c r="EF2183" s="1"/>
      <c r="EG2183" s="1"/>
      <c r="EH2183" s="1"/>
      <c r="EI2183" s="1"/>
      <c r="EJ2183" s="1"/>
      <c r="EK2183" s="1"/>
      <c r="EL2183" s="1"/>
      <c r="EM2183" s="1"/>
      <c r="EN2183" s="1"/>
      <c r="EO2183" s="1"/>
      <c r="EP2183" s="1"/>
      <c r="EQ2183" s="1"/>
      <c r="ER2183" s="1"/>
      <c r="ES2183" s="1"/>
      <c r="ET2183" s="1"/>
      <c r="EU2183" s="1"/>
      <c r="EV2183" s="1"/>
      <c r="EW2183" s="1"/>
      <c r="EX2183" s="1"/>
      <c r="EY2183" s="1"/>
    </row>
    <row r="2184" spans="1:155" x14ac:dyDescent="0.15">
      <c r="A2184" s="115"/>
      <c r="B2184" s="91"/>
      <c r="C2184" s="92"/>
      <c r="D2184" s="95"/>
      <c r="E2184" s="114"/>
      <c r="F2184" s="94"/>
      <c r="G2184" s="94"/>
      <c r="H2184" s="94"/>
      <c r="I2184" s="94"/>
      <c r="J2184" s="93"/>
      <c r="K2184" s="95"/>
      <c r="L2184" s="96"/>
      <c r="M2184" s="97"/>
      <c r="N2184" s="98"/>
      <c r="O2184" s="98"/>
      <c r="P2184" s="97"/>
      <c r="Q2184" s="94"/>
      <c r="R2184" s="99"/>
      <c r="S2184" s="14"/>
      <c r="T2184" s="100"/>
      <c r="U2184" s="95"/>
      <c r="V2184" s="10"/>
      <c r="W2184" s="10"/>
      <c r="X2184" s="10"/>
      <c r="Y2184" s="27"/>
      <c r="Z2184" s="3"/>
      <c r="AA2184" s="1"/>
      <c r="AB2184" s="10"/>
      <c r="AC2184" s="3"/>
      <c r="AD2184" s="3"/>
      <c r="AE2184" s="3"/>
      <c r="AF2184" s="10"/>
      <c r="AG2184" s="11"/>
      <c r="AH2184" s="10"/>
      <c r="AI2184" s="10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  <c r="EA2184" s="1"/>
      <c r="EB2184" s="1"/>
      <c r="EC2184" s="1"/>
      <c r="ED2184" s="1"/>
      <c r="EE2184" s="1"/>
      <c r="EF2184" s="1"/>
      <c r="EG2184" s="1"/>
      <c r="EH2184" s="1"/>
      <c r="EI2184" s="1"/>
      <c r="EJ2184" s="1"/>
      <c r="EK2184" s="1"/>
      <c r="EL2184" s="1"/>
      <c r="EM2184" s="1"/>
      <c r="EN2184" s="1"/>
      <c r="EO2184" s="1"/>
      <c r="EP2184" s="1"/>
      <c r="EQ2184" s="1"/>
      <c r="ER2184" s="1"/>
      <c r="ES2184" s="1"/>
      <c r="ET2184" s="1"/>
      <c r="EU2184" s="1"/>
      <c r="EV2184" s="1"/>
      <c r="EW2184" s="1"/>
      <c r="EX2184" s="1"/>
      <c r="EY2184" s="1"/>
    </row>
    <row r="2185" spans="1:155" x14ac:dyDescent="0.15">
      <c r="A2185" s="115"/>
      <c r="B2185" s="91"/>
      <c r="C2185" s="92"/>
      <c r="D2185" s="95"/>
      <c r="E2185" s="114"/>
      <c r="F2185" s="94"/>
      <c r="G2185" s="94"/>
      <c r="H2185" s="94"/>
      <c r="I2185" s="94"/>
      <c r="J2185" s="93"/>
      <c r="K2185" s="95"/>
      <c r="L2185" s="96"/>
      <c r="M2185" s="97"/>
      <c r="N2185" s="98"/>
      <c r="O2185" s="98"/>
      <c r="P2185" s="97"/>
      <c r="Q2185" s="94"/>
      <c r="R2185" s="99"/>
      <c r="S2185" s="14"/>
      <c r="T2185" s="100"/>
      <c r="U2185" s="95"/>
      <c r="V2185" s="10"/>
      <c r="W2185" s="10"/>
      <c r="X2185" s="10"/>
      <c r="Y2185" s="27"/>
      <c r="Z2185" s="3"/>
      <c r="AA2185" s="1"/>
      <c r="AB2185" s="10"/>
      <c r="AC2185" s="3"/>
      <c r="AD2185" s="3"/>
      <c r="AE2185" s="3"/>
      <c r="AF2185" s="10"/>
      <c r="AG2185" s="11"/>
      <c r="AH2185" s="10"/>
      <c r="AI2185" s="10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  <c r="EA2185" s="1"/>
      <c r="EB2185" s="1"/>
      <c r="EC2185" s="1"/>
      <c r="ED2185" s="1"/>
      <c r="EE2185" s="1"/>
      <c r="EF2185" s="1"/>
      <c r="EG2185" s="1"/>
      <c r="EH2185" s="1"/>
      <c r="EI2185" s="1"/>
      <c r="EJ2185" s="1"/>
      <c r="EK2185" s="1"/>
      <c r="EL2185" s="1"/>
      <c r="EM2185" s="1"/>
      <c r="EN2185" s="1"/>
      <c r="EO2185" s="1"/>
      <c r="EP2185" s="1"/>
      <c r="EQ2185" s="1"/>
      <c r="ER2185" s="1"/>
      <c r="ES2185" s="1"/>
      <c r="ET2185" s="1"/>
      <c r="EU2185" s="1"/>
      <c r="EV2185" s="1"/>
      <c r="EW2185" s="1"/>
      <c r="EX2185" s="1"/>
      <c r="EY2185" s="1"/>
    </row>
    <row r="2186" spans="1:155" x14ac:dyDescent="0.15">
      <c r="A2186" s="115"/>
      <c r="B2186" s="91"/>
      <c r="C2186" s="92"/>
      <c r="D2186" s="95"/>
      <c r="E2186" s="114"/>
      <c r="F2186" s="94"/>
      <c r="G2186" s="94"/>
      <c r="H2186" s="94"/>
      <c r="I2186" s="94"/>
      <c r="J2186" s="93"/>
      <c r="K2186" s="95"/>
      <c r="L2186" s="96"/>
      <c r="M2186" s="97"/>
      <c r="N2186" s="98"/>
      <c r="O2186" s="98"/>
      <c r="P2186" s="97"/>
      <c r="Q2186" s="94"/>
      <c r="R2186" s="99"/>
      <c r="S2186" s="14"/>
      <c r="T2186" s="100"/>
      <c r="U2186" s="95"/>
      <c r="V2186" s="10"/>
      <c r="W2186" s="10"/>
      <c r="X2186" s="10"/>
      <c r="Y2186" s="27"/>
      <c r="Z2186" s="3"/>
      <c r="AA2186" s="1"/>
      <c r="AB2186" s="10"/>
      <c r="AC2186" s="3"/>
      <c r="AD2186" s="3"/>
      <c r="AE2186" s="3"/>
      <c r="AF2186" s="10"/>
      <c r="AG2186" s="11"/>
      <c r="AH2186" s="10"/>
      <c r="AI2186" s="10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  <c r="EA2186" s="1"/>
      <c r="EB2186" s="1"/>
      <c r="EC2186" s="1"/>
      <c r="ED2186" s="1"/>
      <c r="EE2186" s="1"/>
      <c r="EF2186" s="1"/>
      <c r="EG2186" s="1"/>
      <c r="EH2186" s="1"/>
      <c r="EI2186" s="1"/>
      <c r="EJ2186" s="1"/>
      <c r="EK2186" s="1"/>
      <c r="EL2186" s="1"/>
      <c r="EM2186" s="1"/>
      <c r="EN2186" s="1"/>
      <c r="EO2186" s="1"/>
      <c r="EP2186" s="1"/>
      <c r="EQ2186" s="1"/>
      <c r="ER2186" s="1"/>
      <c r="ES2186" s="1"/>
      <c r="ET2186" s="1"/>
      <c r="EU2186" s="1"/>
      <c r="EV2186" s="1"/>
      <c r="EW2186" s="1"/>
      <c r="EX2186" s="1"/>
      <c r="EY2186" s="1"/>
    </row>
    <row r="2187" spans="1:155" x14ac:dyDescent="0.15">
      <c r="A2187" s="115"/>
      <c r="B2187" s="91"/>
      <c r="C2187" s="92"/>
      <c r="D2187" s="95"/>
      <c r="E2187" s="114"/>
      <c r="F2187" s="94"/>
      <c r="G2187" s="94"/>
      <c r="H2187" s="94"/>
      <c r="I2187" s="94"/>
      <c r="J2187" s="93"/>
      <c r="K2187" s="95"/>
      <c r="L2187" s="96"/>
      <c r="M2187" s="97"/>
      <c r="N2187" s="98"/>
      <c r="O2187" s="98"/>
      <c r="P2187" s="97"/>
      <c r="Q2187" s="94"/>
      <c r="R2187" s="99"/>
      <c r="S2187" s="14"/>
      <c r="T2187" s="100"/>
      <c r="U2187" s="95"/>
      <c r="V2187" s="10"/>
      <c r="W2187" s="10"/>
      <c r="X2187" s="10"/>
      <c r="Y2187" s="27"/>
      <c r="Z2187" s="3"/>
      <c r="AA2187" s="1"/>
      <c r="AB2187" s="10"/>
      <c r="AC2187" s="3"/>
      <c r="AD2187" s="3"/>
      <c r="AE2187" s="3"/>
      <c r="AF2187" s="10"/>
      <c r="AG2187" s="11"/>
      <c r="AH2187" s="10"/>
      <c r="AI2187" s="10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  <c r="DZ2187" s="1"/>
      <c r="EA2187" s="1"/>
      <c r="EB2187" s="1"/>
      <c r="EC2187" s="1"/>
      <c r="ED2187" s="1"/>
      <c r="EE2187" s="1"/>
      <c r="EF2187" s="1"/>
      <c r="EG2187" s="1"/>
      <c r="EH2187" s="1"/>
      <c r="EI2187" s="1"/>
      <c r="EJ2187" s="1"/>
      <c r="EK2187" s="1"/>
      <c r="EL2187" s="1"/>
      <c r="EM2187" s="1"/>
      <c r="EN2187" s="1"/>
      <c r="EO2187" s="1"/>
      <c r="EP2187" s="1"/>
      <c r="EQ2187" s="1"/>
      <c r="ER2187" s="1"/>
      <c r="ES2187" s="1"/>
      <c r="ET2187" s="1"/>
      <c r="EU2187" s="1"/>
      <c r="EV2187" s="1"/>
      <c r="EW2187" s="1"/>
      <c r="EX2187" s="1"/>
      <c r="EY2187" s="1"/>
    </row>
    <row r="2188" spans="1:155" x14ac:dyDescent="0.15">
      <c r="A2188" s="115"/>
      <c r="B2188" s="91"/>
      <c r="C2188" s="92"/>
      <c r="D2188" s="95"/>
      <c r="E2188" s="114"/>
      <c r="F2188" s="94"/>
      <c r="G2188" s="94"/>
      <c r="H2188" s="94"/>
      <c r="I2188" s="94"/>
      <c r="J2188" s="93"/>
      <c r="K2188" s="95"/>
      <c r="L2188" s="96"/>
      <c r="M2188" s="97"/>
      <c r="N2188" s="98"/>
      <c r="O2188" s="98"/>
      <c r="P2188" s="97"/>
      <c r="Q2188" s="94"/>
      <c r="R2188" s="99"/>
      <c r="S2188" s="14"/>
      <c r="T2188" s="100"/>
      <c r="U2188" s="95"/>
      <c r="V2188" s="10"/>
      <c r="W2188" s="10"/>
      <c r="X2188" s="10"/>
      <c r="Y2188" s="27"/>
      <c r="Z2188" s="3"/>
      <c r="AA2188" s="1"/>
      <c r="AB2188" s="10"/>
      <c r="AC2188" s="3"/>
      <c r="AD2188" s="3"/>
      <c r="AE2188" s="3"/>
      <c r="AF2188" s="10"/>
      <c r="AG2188" s="11"/>
      <c r="AH2188" s="10"/>
      <c r="AI2188" s="10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  <c r="EA2188" s="1"/>
      <c r="EB2188" s="1"/>
      <c r="EC2188" s="1"/>
      <c r="ED2188" s="1"/>
      <c r="EE2188" s="1"/>
      <c r="EF2188" s="1"/>
      <c r="EG2188" s="1"/>
      <c r="EH2188" s="1"/>
      <c r="EI2188" s="1"/>
      <c r="EJ2188" s="1"/>
      <c r="EK2188" s="1"/>
      <c r="EL2188" s="1"/>
      <c r="EM2188" s="1"/>
      <c r="EN2188" s="1"/>
      <c r="EO2188" s="1"/>
      <c r="EP2188" s="1"/>
      <c r="EQ2188" s="1"/>
      <c r="ER2188" s="1"/>
      <c r="ES2188" s="1"/>
      <c r="ET2188" s="1"/>
      <c r="EU2188" s="1"/>
      <c r="EV2188" s="1"/>
      <c r="EW2188" s="1"/>
      <c r="EX2188" s="1"/>
      <c r="EY2188" s="1"/>
    </row>
    <row r="2189" spans="1:155" x14ac:dyDescent="0.15">
      <c r="A2189" s="115"/>
      <c r="B2189" s="91"/>
      <c r="C2189" s="92"/>
      <c r="D2189" s="95"/>
      <c r="E2189" s="114"/>
      <c r="F2189" s="94"/>
      <c r="G2189" s="94"/>
      <c r="H2189" s="94"/>
      <c r="I2189" s="94"/>
      <c r="J2189" s="93"/>
      <c r="K2189" s="95"/>
      <c r="L2189" s="96"/>
      <c r="M2189" s="97"/>
      <c r="N2189" s="98"/>
      <c r="O2189" s="98"/>
      <c r="P2189" s="97"/>
      <c r="Q2189" s="94"/>
      <c r="R2189" s="99"/>
      <c r="S2189" s="14"/>
      <c r="T2189" s="100"/>
      <c r="U2189" s="95"/>
      <c r="V2189" s="10"/>
      <c r="W2189" s="10"/>
      <c r="X2189" s="10"/>
      <c r="Y2189" s="27"/>
      <c r="Z2189" s="3"/>
      <c r="AA2189" s="1"/>
      <c r="AB2189" s="10"/>
      <c r="AC2189" s="3"/>
      <c r="AD2189" s="3"/>
      <c r="AE2189" s="3"/>
      <c r="AF2189" s="10"/>
      <c r="AG2189" s="11"/>
      <c r="AH2189" s="10"/>
      <c r="AI2189" s="10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  <c r="DZ2189" s="1"/>
      <c r="EA2189" s="1"/>
      <c r="EB2189" s="1"/>
      <c r="EC2189" s="1"/>
      <c r="ED2189" s="1"/>
      <c r="EE2189" s="1"/>
      <c r="EF2189" s="1"/>
      <c r="EG2189" s="1"/>
      <c r="EH2189" s="1"/>
      <c r="EI2189" s="1"/>
      <c r="EJ2189" s="1"/>
      <c r="EK2189" s="1"/>
      <c r="EL2189" s="1"/>
      <c r="EM2189" s="1"/>
      <c r="EN2189" s="1"/>
      <c r="EO2189" s="1"/>
      <c r="EP2189" s="1"/>
      <c r="EQ2189" s="1"/>
      <c r="ER2189" s="1"/>
      <c r="ES2189" s="1"/>
      <c r="ET2189" s="1"/>
      <c r="EU2189" s="1"/>
      <c r="EV2189" s="1"/>
      <c r="EW2189" s="1"/>
      <c r="EX2189" s="1"/>
      <c r="EY2189" s="1"/>
    </row>
    <row r="2190" spans="1:155" x14ac:dyDescent="0.15">
      <c r="A2190" s="115"/>
      <c r="B2190" s="91"/>
      <c r="C2190" s="92"/>
      <c r="D2190" s="95"/>
      <c r="E2190" s="114"/>
      <c r="F2190" s="94"/>
      <c r="G2190" s="94"/>
      <c r="H2190" s="94"/>
      <c r="I2190" s="94"/>
      <c r="J2190" s="93"/>
      <c r="K2190" s="95"/>
      <c r="L2190" s="96"/>
      <c r="M2190" s="97"/>
      <c r="N2190" s="98"/>
      <c r="O2190" s="98"/>
      <c r="P2190" s="97"/>
      <c r="Q2190" s="94"/>
      <c r="R2190" s="99"/>
      <c r="S2190" s="14"/>
      <c r="T2190" s="100"/>
      <c r="U2190" s="95"/>
      <c r="V2190" s="10"/>
      <c r="W2190" s="10"/>
      <c r="X2190" s="10"/>
      <c r="Y2190" s="27"/>
      <c r="Z2190" s="3"/>
      <c r="AA2190" s="1"/>
      <c r="AB2190" s="10"/>
      <c r="AC2190" s="3"/>
      <c r="AD2190" s="3"/>
      <c r="AE2190" s="3"/>
      <c r="AF2190" s="10"/>
      <c r="AG2190" s="11"/>
      <c r="AH2190" s="10"/>
      <c r="AI2190" s="10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  <c r="EA2190" s="1"/>
      <c r="EB2190" s="1"/>
      <c r="EC2190" s="1"/>
      <c r="ED2190" s="1"/>
      <c r="EE2190" s="1"/>
      <c r="EF2190" s="1"/>
      <c r="EG2190" s="1"/>
      <c r="EH2190" s="1"/>
      <c r="EI2190" s="1"/>
      <c r="EJ2190" s="1"/>
      <c r="EK2190" s="1"/>
      <c r="EL2190" s="1"/>
      <c r="EM2190" s="1"/>
      <c r="EN2190" s="1"/>
      <c r="EO2190" s="1"/>
      <c r="EP2190" s="1"/>
      <c r="EQ2190" s="1"/>
      <c r="ER2190" s="1"/>
      <c r="ES2190" s="1"/>
      <c r="ET2190" s="1"/>
      <c r="EU2190" s="1"/>
      <c r="EV2190" s="1"/>
      <c r="EW2190" s="1"/>
      <c r="EX2190" s="1"/>
      <c r="EY2190" s="1"/>
    </row>
    <row r="2191" spans="1:155" x14ac:dyDescent="0.15">
      <c r="A2191" s="115"/>
      <c r="B2191" s="91"/>
      <c r="C2191" s="92"/>
      <c r="D2191" s="95"/>
      <c r="E2191" s="114"/>
      <c r="F2191" s="94"/>
      <c r="G2191" s="94"/>
      <c r="H2191" s="94"/>
      <c r="I2191" s="94"/>
      <c r="J2191" s="93"/>
      <c r="K2191" s="95"/>
      <c r="L2191" s="96"/>
      <c r="M2191" s="97"/>
      <c r="N2191" s="98"/>
      <c r="O2191" s="98"/>
      <c r="P2191" s="97"/>
      <c r="Q2191" s="94"/>
      <c r="R2191" s="99"/>
      <c r="S2191" s="14"/>
      <c r="T2191" s="100"/>
      <c r="U2191" s="95"/>
      <c r="V2191" s="10"/>
      <c r="W2191" s="10"/>
      <c r="X2191" s="10"/>
      <c r="Y2191" s="27"/>
      <c r="Z2191" s="3"/>
      <c r="AA2191" s="1"/>
      <c r="AB2191" s="10"/>
      <c r="AC2191" s="3"/>
      <c r="AD2191" s="3"/>
      <c r="AE2191" s="3"/>
      <c r="AF2191" s="10"/>
      <c r="AG2191" s="11"/>
      <c r="AH2191" s="10"/>
      <c r="AI2191" s="10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  <c r="EA2191" s="1"/>
      <c r="EB2191" s="1"/>
      <c r="EC2191" s="1"/>
      <c r="ED2191" s="1"/>
      <c r="EE2191" s="1"/>
      <c r="EF2191" s="1"/>
      <c r="EG2191" s="1"/>
      <c r="EH2191" s="1"/>
      <c r="EI2191" s="1"/>
      <c r="EJ2191" s="1"/>
      <c r="EK2191" s="1"/>
      <c r="EL2191" s="1"/>
      <c r="EM2191" s="1"/>
      <c r="EN2191" s="1"/>
      <c r="EO2191" s="1"/>
      <c r="EP2191" s="1"/>
      <c r="EQ2191" s="1"/>
      <c r="ER2191" s="1"/>
      <c r="ES2191" s="1"/>
      <c r="ET2191" s="1"/>
      <c r="EU2191" s="1"/>
      <c r="EV2191" s="1"/>
      <c r="EW2191" s="1"/>
      <c r="EX2191" s="1"/>
      <c r="EY2191" s="1"/>
    </row>
    <row r="2192" spans="1:155" x14ac:dyDescent="0.15">
      <c r="A2192" s="115"/>
      <c r="B2192" s="91"/>
      <c r="C2192" s="92"/>
      <c r="D2192" s="95"/>
      <c r="E2192" s="114"/>
      <c r="F2192" s="94"/>
      <c r="G2192" s="94"/>
      <c r="H2192" s="94"/>
      <c r="I2192" s="94"/>
      <c r="J2192" s="93"/>
      <c r="K2192" s="95"/>
      <c r="L2192" s="96"/>
      <c r="M2192" s="97"/>
      <c r="N2192" s="98"/>
      <c r="O2192" s="98"/>
      <c r="P2192" s="97"/>
      <c r="Q2192" s="94"/>
      <c r="R2192" s="99"/>
      <c r="S2192" s="14"/>
      <c r="T2192" s="100"/>
      <c r="U2192" s="95"/>
      <c r="V2192" s="10"/>
      <c r="W2192" s="10"/>
      <c r="X2192" s="10"/>
      <c r="Y2192" s="27"/>
      <c r="Z2192" s="3"/>
      <c r="AA2192" s="1"/>
      <c r="AB2192" s="10"/>
      <c r="AC2192" s="3"/>
      <c r="AD2192" s="3"/>
      <c r="AE2192" s="3"/>
      <c r="AF2192" s="10"/>
      <c r="AG2192" s="11"/>
      <c r="AH2192" s="10"/>
      <c r="AI2192" s="10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  <c r="EA2192" s="1"/>
      <c r="EB2192" s="1"/>
      <c r="EC2192" s="1"/>
      <c r="ED2192" s="1"/>
      <c r="EE2192" s="1"/>
      <c r="EF2192" s="1"/>
      <c r="EG2192" s="1"/>
      <c r="EH2192" s="1"/>
      <c r="EI2192" s="1"/>
      <c r="EJ2192" s="1"/>
      <c r="EK2192" s="1"/>
      <c r="EL2192" s="1"/>
      <c r="EM2192" s="1"/>
      <c r="EN2192" s="1"/>
      <c r="EO2192" s="1"/>
      <c r="EP2192" s="1"/>
      <c r="EQ2192" s="1"/>
      <c r="ER2192" s="1"/>
      <c r="ES2192" s="1"/>
      <c r="ET2192" s="1"/>
      <c r="EU2192" s="1"/>
      <c r="EV2192" s="1"/>
      <c r="EW2192" s="1"/>
      <c r="EX2192" s="1"/>
      <c r="EY2192" s="1"/>
    </row>
    <row r="2193" spans="1:155" x14ac:dyDescent="0.15">
      <c r="A2193" s="115"/>
      <c r="B2193" s="91"/>
      <c r="C2193" s="92"/>
      <c r="D2193" s="95"/>
      <c r="E2193" s="114"/>
      <c r="F2193" s="94"/>
      <c r="G2193" s="94"/>
      <c r="H2193" s="94"/>
      <c r="I2193" s="94"/>
      <c r="J2193" s="93"/>
      <c r="K2193" s="95"/>
      <c r="L2193" s="96"/>
      <c r="M2193" s="97"/>
      <c r="N2193" s="98"/>
      <c r="O2193" s="98"/>
      <c r="P2193" s="97"/>
      <c r="Q2193" s="94"/>
      <c r="R2193" s="99"/>
      <c r="S2193" s="14"/>
      <c r="T2193" s="100"/>
      <c r="U2193" s="95"/>
      <c r="V2193" s="10"/>
      <c r="W2193" s="10"/>
      <c r="X2193" s="10"/>
      <c r="Y2193" s="27"/>
      <c r="Z2193" s="3"/>
      <c r="AA2193" s="1"/>
      <c r="AB2193" s="10"/>
      <c r="AC2193" s="3"/>
      <c r="AD2193" s="3"/>
      <c r="AE2193" s="3"/>
      <c r="AF2193" s="10"/>
      <c r="AG2193" s="11"/>
      <c r="AH2193" s="10"/>
      <c r="AI2193" s="10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  <c r="EA2193" s="1"/>
      <c r="EB2193" s="1"/>
      <c r="EC2193" s="1"/>
      <c r="ED2193" s="1"/>
      <c r="EE2193" s="1"/>
      <c r="EF2193" s="1"/>
      <c r="EG2193" s="1"/>
      <c r="EH2193" s="1"/>
      <c r="EI2193" s="1"/>
      <c r="EJ2193" s="1"/>
      <c r="EK2193" s="1"/>
      <c r="EL2193" s="1"/>
      <c r="EM2193" s="1"/>
      <c r="EN2193" s="1"/>
      <c r="EO2193" s="1"/>
      <c r="EP2193" s="1"/>
      <c r="EQ2193" s="1"/>
      <c r="ER2193" s="1"/>
      <c r="ES2193" s="1"/>
      <c r="ET2193" s="1"/>
      <c r="EU2193" s="1"/>
      <c r="EV2193" s="1"/>
      <c r="EW2193" s="1"/>
      <c r="EX2193" s="1"/>
      <c r="EY2193" s="1"/>
    </row>
    <row r="2194" spans="1:155" x14ac:dyDescent="0.15">
      <c r="A2194" s="115"/>
      <c r="B2194" s="91"/>
      <c r="C2194" s="92"/>
      <c r="D2194" s="95"/>
      <c r="E2194" s="114"/>
      <c r="F2194" s="94"/>
      <c r="G2194" s="94"/>
      <c r="H2194" s="94"/>
      <c r="I2194" s="94"/>
      <c r="J2194" s="93"/>
      <c r="K2194" s="95"/>
      <c r="L2194" s="96"/>
      <c r="M2194" s="97"/>
      <c r="N2194" s="98"/>
      <c r="O2194" s="98"/>
      <c r="P2194" s="97"/>
      <c r="Q2194" s="94"/>
      <c r="R2194" s="99"/>
      <c r="S2194" s="14"/>
      <c r="T2194" s="100"/>
      <c r="U2194" s="95"/>
      <c r="V2194" s="10"/>
      <c r="W2194" s="10"/>
      <c r="X2194" s="10"/>
      <c r="Y2194" s="27"/>
      <c r="Z2194" s="3"/>
      <c r="AA2194" s="1"/>
      <c r="AB2194" s="10"/>
      <c r="AC2194" s="3"/>
      <c r="AD2194" s="3"/>
      <c r="AE2194" s="3"/>
      <c r="AF2194" s="10"/>
      <c r="AG2194" s="11"/>
      <c r="AH2194" s="10"/>
      <c r="AI2194" s="10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  <c r="EA2194" s="1"/>
      <c r="EB2194" s="1"/>
      <c r="EC2194" s="1"/>
      <c r="ED2194" s="1"/>
      <c r="EE2194" s="1"/>
      <c r="EF2194" s="1"/>
      <c r="EG2194" s="1"/>
      <c r="EH2194" s="1"/>
      <c r="EI2194" s="1"/>
      <c r="EJ2194" s="1"/>
      <c r="EK2194" s="1"/>
      <c r="EL2194" s="1"/>
      <c r="EM2194" s="1"/>
      <c r="EN2194" s="1"/>
      <c r="EO2194" s="1"/>
      <c r="EP2194" s="1"/>
      <c r="EQ2194" s="1"/>
      <c r="ER2194" s="1"/>
      <c r="ES2194" s="1"/>
      <c r="ET2194" s="1"/>
      <c r="EU2194" s="1"/>
      <c r="EV2194" s="1"/>
      <c r="EW2194" s="1"/>
      <c r="EX2194" s="1"/>
      <c r="EY2194" s="1"/>
    </row>
    <row r="2195" spans="1:155" x14ac:dyDescent="0.15">
      <c r="A2195" s="115"/>
      <c r="B2195" s="91"/>
      <c r="C2195" s="92"/>
      <c r="D2195" s="95"/>
      <c r="E2195" s="114"/>
      <c r="F2195" s="94"/>
      <c r="G2195" s="94"/>
      <c r="H2195" s="94"/>
      <c r="I2195" s="94"/>
      <c r="J2195" s="93"/>
      <c r="K2195" s="95"/>
      <c r="L2195" s="96"/>
      <c r="M2195" s="97"/>
      <c r="N2195" s="98"/>
      <c r="O2195" s="98"/>
      <c r="P2195" s="97"/>
      <c r="Q2195" s="94"/>
      <c r="R2195" s="99"/>
      <c r="S2195" s="14"/>
      <c r="T2195" s="100"/>
      <c r="U2195" s="95"/>
      <c r="V2195" s="10"/>
      <c r="W2195" s="10"/>
      <c r="X2195" s="10"/>
      <c r="Y2195" s="27"/>
      <c r="Z2195" s="3"/>
      <c r="AA2195" s="1"/>
      <c r="AB2195" s="10"/>
      <c r="AC2195" s="3"/>
      <c r="AD2195" s="3"/>
      <c r="AE2195" s="3"/>
      <c r="AF2195" s="10"/>
      <c r="AG2195" s="11"/>
      <c r="AH2195" s="10"/>
      <c r="AI2195" s="10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  <c r="EA2195" s="1"/>
      <c r="EB2195" s="1"/>
      <c r="EC2195" s="1"/>
      <c r="ED2195" s="1"/>
      <c r="EE2195" s="1"/>
      <c r="EF2195" s="1"/>
      <c r="EG2195" s="1"/>
      <c r="EH2195" s="1"/>
      <c r="EI2195" s="1"/>
      <c r="EJ2195" s="1"/>
      <c r="EK2195" s="1"/>
      <c r="EL2195" s="1"/>
      <c r="EM2195" s="1"/>
      <c r="EN2195" s="1"/>
      <c r="EO2195" s="1"/>
      <c r="EP2195" s="1"/>
      <c r="EQ2195" s="1"/>
      <c r="ER2195" s="1"/>
      <c r="ES2195" s="1"/>
      <c r="ET2195" s="1"/>
      <c r="EU2195" s="1"/>
      <c r="EV2195" s="1"/>
      <c r="EW2195" s="1"/>
      <c r="EX2195" s="1"/>
      <c r="EY2195" s="1"/>
    </row>
    <row r="2196" spans="1:155" x14ac:dyDescent="0.15">
      <c r="A2196" s="115"/>
      <c r="B2196" s="91"/>
      <c r="C2196" s="92"/>
      <c r="D2196" s="95"/>
      <c r="E2196" s="114"/>
      <c r="F2196" s="94"/>
      <c r="G2196" s="94"/>
      <c r="H2196" s="94"/>
      <c r="I2196" s="94"/>
      <c r="J2196" s="93"/>
      <c r="K2196" s="95"/>
      <c r="L2196" s="96"/>
      <c r="M2196" s="97"/>
      <c r="N2196" s="98"/>
      <c r="O2196" s="98"/>
      <c r="P2196" s="97"/>
      <c r="Q2196" s="94"/>
      <c r="R2196" s="99"/>
      <c r="S2196" s="14"/>
      <c r="T2196" s="100"/>
      <c r="U2196" s="95"/>
      <c r="V2196" s="10"/>
      <c r="W2196" s="10"/>
      <c r="X2196" s="10"/>
      <c r="Y2196" s="27"/>
      <c r="Z2196" s="3"/>
      <c r="AA2196" s="1"/>
      <c r="AB2196" s="10"/>
      <c r="AC2196" s="3"/>
      <c r="AD2196" s="3"/>
      <c r="AE2196" s="3"/>
      <c r="AF2196" s="10"/>
      <c r="AG2196" s="11"/>
      <c r="AH2196" s="10"/>
      <c r="AI2196" s="10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  <c r="EA2196" s="1"/>
      <c r="EB2196" s="1"/>
      <c r="EC2196" s="1"/>
      <c r="ED2196" s="1"/>
      <c r="EE2196" s="1"/>
      <c r="EF2196" s="1"/>
      <c r="EG2196" s="1"/>
      <c r="EH2196" s="1"/>
      <c r="EI2196" s="1"/>
      <c r="EJ2196" s="1"/>
      <c r="EK2196" s="1"/>
      <c r="EL2196" s="1"/>
      <c r="EM2196" s="1"/>
      <c r="EN2196" s="1"/>
      <c r="EO2196" s="1"/>
      <c r="EP2196" s="1"/>
      <c r="EQ2196" s="1"/>
      <c r="ER2196" s="1"/>
      <c r="ES2196" s="1"/>
      <c r="ET2196" s="1"/>
      <c r="EU2196" s="1"/>
      <c r="EV2196" s="1"/>
      <c r="EW2196" s="1"/>
      <c r="EX2196" s="1"/>
      <c r="EY2196" s="1"/>
    </row>
    <row r="2197" spans="1:155" x14ac:dyDescent="0.15">
      <c r="A2197" s="115"/>
      <c r="B2197" s="91"/>
      <c r="C2197" s="92"/>
      <c r="D2197" s="95"/>
      <c r="E2197" s="114"/>
      <c r="F2197" s="94"/>
      <c r="G2197" s="94"/>
      <c r="H2197" s="94"/>
      <c r="I2197" s="94"/>
      <c r="J2197" s="93"/>
      <c r="K2197" s="95"/>
      <c r="L2197" s="96"/>
      <c r="M2197" s="97"/>
      <c r="N2197" s="98"/>
      <c r="O2197" s="98"/>
      <c r="P2197" s="97"/>
      <c r="Q2197" s="94"/>
      <c r="R2197" s="99"/>
      <c r="S2197" s="14"/>
      <c r="T2197" s="100"/>
      <c r="U2197" s="95"/>
      <c r="V2197" s="10"/>
      <c r="W2197" s="10"/>
      <c r="X2197" s="10"/>
      <c r="Y2197" s="27"/>
      <c r="Z2197" s="3"/>
      <c r="AA2197" s="1"/>
      <c r="AB2197" s="10"/>
      <c r="AC2197" s="3"/>
      <c r="AD2197" s="3"/>
      <c r="AE2197" s="3"/>
      <c r="AF2197" s="10"/>
      <c r="AG2197" s="11"/>
      <c r="AH2197" s="10"/>
      <c r="AI2197" s="10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  <c r="DZ2197" s="1"/>
      <c r="EA2197" s="1"/>
      <c r="EB2197" s="1"/>
      <c r="EC2197" s="1"/>
      <c r="ED2197" s="1"/>
      <c r="EE2197" s="1"/>
      <c r="EF2197" s="1"/>
      <c r="EG2197" s="1"/>
      <c r="EH2197" s="1"/>
      <c r="EI2197" s="1"/>
      <c r="EJ2197" s="1"/>
      <c r="EK2197" s="1"/>
      <c r="EL2197" s="1"/>
      <c r="EM2197" s="1"/>
      <c r="EN2197" s="1"/>
      <c r="EO2197" s="1"/>
      <c r="EP2197" s="1"/>
      <c r="EQ2197" s="1"/>
      <c r="ER2197" s="1"/>
      <c r="ES2197" s="1"/>
      <c r="ET2197" s="1"/>
      <c r="EU2197" s="1"/>
      <c r="EV2197" s="1"/>
      <c r="EW2197" s="1"/>
      <c r="EX2197" s="1"/>
      <c r="EY2197" s="1"/>
    </row>
    <row r="2198" spans="1:155" x14ac:dyDescent="0.15">
      <c r="A2198" s="115"/>
      <c r="B2198" s="91"/>
      <c r="C2198" s="92"/>
      <c r="D2198" s="95"/>
      <c r="E2198" s="114"/>
      <c r="F2198" s="94"/>
      <c r="G2198" s="94"/>
      <c r="H2198" s="94"/>
      <c r="I2198" s="94"/>
      <c r="J2198" s="93"/>
      <c r="K2198" s="95"/>
      <c r="L2198" s="96"/>
      <c r="M2198" s="97"/>
      <c r="N2198" s="98"/>
      <c r="O2198" s="98"/>
      <c r="P2198" s="97"/>
      <c r="Q2198" s="94"/>
      <c r="R2198" s="99"/>
      <c r="S2198" s="14"/>
      <c r="T2198" s="100"/>
      <c r="U2198" s="95"/>
      <c r="V2198" s="10"/>
      <c r="W2198" s="10"/>
      <c r="X2198" s="10"/>
      <c r="Y2198" s="27"/>
      <c r="Z2198" s="3"/>
      <c r="AA2198" s="1"/>
      <c r="AB2198" s="10"/>
      <c r="AC2198" s="3"/>
      <c r="AD2198" s="3"/>
      <c r="AE2198" s="3"/>
      <c r="AF2198" s="10"/>
      <c r="AG2198" s="11"/>
      <c r="AH2198" s="10"/>
      <c r="AI2198" s="10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  <c r="DZ2198" s="1"/>
      <c r="EA2198" s="1"/>
      <c r="EB2198" s="1"/>
      <c r="EC2198" s="1"/>
      <c r="ED2198" s="1"/>
      <c r="EE2198" s="1"/>
      <c r="EF2198" s="1"/>
      <c r="EG2198" s="1"/>
      <c r="EH2198" s="1"/>
      <c r="EI2198" s="1"/>
      <c r="EJ2198" s="1"/>
      <c r="EK2198" s="1"/>
      <c r="EL2198" s="1"/>
      <c r="EM2198" s="1"/>
      <c r="EN2198" s="1"/>
      <c r="EO2198" s="1"/>
      <c r="EP2198" s="1"/>
      <c r="EQ2198" s="1"/>
      <c r="ER2198" s="1"/>
      <c r="ES2198" s="1"/>
      <c r="ET2198" s="1"/>
      <c r="EU2198" s="1"/>
      <c r="EV2198" s="1"/>
      <c r="EW2198" s="1"/>
      <c r="EX2198" s="1"/>
      <c r="EY2198" s="1"/>
    </row>
    <row r="2199" spans="1:155" x14ac:dyDescent="0.15">
      <c r="A2199" s="115"/>
      <c r="B2199" s="91"/>
      <c r="C2199" s="92"/>
      <c r="D2199" s="95"/>
      <c r="E2199" s="114"/>
      <c r="F2199" s="94"/>
      <c r="G2199" s="94"/>
      <c r="H2199" s="94"/>
      <c r="I2199" s="94"/>
      <c r="J2199" s="93"/>
      <c r="K2199" s="95"/>
      <c r="L2199" s="96"/>
      <c r="M2199" s="97"/>
      <c r="N2199" s="98"/>
      <c r="O2199" s="98"/>
      <c r="P2199" s="97"/>
      <c r="Q2199" s="94"/>
      <c r="R2199" s="99"/>
      <c r="S2199" s="14"/>
      <c r="T2199" s="100"/>
      <c r="U2199" s="95"/>
      <c r="V2199" s="10"/>
      <c r="W2199" s="10"/>
      <c r="X2199" s="10"/>
      <c r="Y2199" s="27"/>
      <c r="Z2199" s="3"/>
      <c r="AA2199" s="1"/>
      <c r="AB2199" s="10"/>
      <c r="AC2199" s="3"/>
      <c r="AD2199" s="3"/>
      <c r="AE2199" s="3"/>
      <c r="AF2199" s="10"/>
      <c r="AG2199" s="11"/>
      <c r="AH2199" s="10"/>
      <c r="AI2199" s="10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  <c r="DZ2199" s="1"/>
      <c r="EA2199" s="1"/>
      <c r="EB2199" s="1"/>
      <c r="EC2199" s="1"/>
      <c r="ED2199" s="1"/>
      <c r="EE2199" s="1"/>
      <c r="EF2199" s="1"/>
      <c r="EG2199" s="1"/>
      <c r="EH2199" s="1"/>
      <c r="EI2199" s="1"/>
      <c r="EJ2199" s="1"/>
      <c r="EK2199" s="1"/>
      <c r="EL2199" s="1"/>
      <c r="EM2199" s="1"/>
      <c r="EN2199" s="1"/>
      <c r="EO2199" s="1"/>
      <c r="EP2199" s="1"/>
      <c r="EQ2199" s="1"/>
      <c r="ER2199" s="1"/>
      <c r="ES2199" s="1"/>
      <c r="ET2199" s="1"/>
      <c r="EU2199" s="1"/>
      <c r="EV2199" s="1"/>
      <c r="EW2199" s="1"/>
      <c r="EX2199" s="1"/>
      <c r="EY2199" s="1"/>
    </row>
    <row r="2200" spans="1:155" x14ac:dyDescent="0.15">
      <c r="A2200" s="115"/>
      <c r="B2200" s="91"/>
      <c r="C2200" s="92"/>
      <c r="D2200" s="95"/>
      <c r="E2200" s="114"/>
      <c r="F2200" s="94"/>
      <c r="G2200" s="94"/>
      <c r="H2200" s="94"/>
      <c r="I2200" s="94"/>
      <c r="J2200" s="93"/>
      <c r="K2200" s="95"/>
      <c r="L2200" s="96"/>
      <c r="M2200" s="97"/>
      <c r="N2200" s="98"/>
      <c r="O2200" s="98"/>
      <c r="P2200" s="97"/>
      <c r="Q2200" s="94"/>
      <c r="R2200" s="99"/>
      <c r="S2200" s="14"/>
      <c r="T2200" s="100"/>
      <c r="U2200" s="95"/>
      <c r="V2200" s="10"/>
      <c r="W2200" s="10"/>
      <c r="X2200" s="10"/>
      <c r="Y2200" s="27"/>
      <c r="Z2200" s="3"/>
      <c r="AA2200" s="1"/>
      <c r="AB2200" s="10"/>
      <c r="AC2200" s="3"/>
      <c r="AD2200" s="3"/>
      <c r="AE2200" s="3"/>
      <c r="AF2200" s="10"/>
      <c r="AG2200" s="11"/>
      <c r="AH2200" s="10"/>
      <c r="AI2200" s="10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  <c r="EA2200" s="1"/>
      <c r="EB2200" s="1"/>
      <c r="EC2200" s="1"/>
      <c r="ED2200" s="1"/>
      <c r="EE2200" s="1"/>
      <c r="EF2200" s="1"/>
      <c r="EG2200" s="1"/>
      <c r="EH2200" s="1"/>
      <c r="EI2200" s="1"/>
      <c r="EJ2200" s="1"/>
      <c r="EK2200" s="1"/>
      <c r="EL2200" s="1"/>
      <c r="EM2200" s="1"/>
      <c r="EN2200" s="1"/>
      <c r="EO2200" s="1"/>
      <c r="EP2200" s="1"/>
      <c r="EQ2200" s="1"/>
      <c r="ER2200" s="1"/>
      <c r="ES2200" s="1"/>
      <c r="ET2200" s="1"/>
      <c r="EU2200" s="1"/>
      <c r="EV2200" s="1"/>
      <c r="EW2200" s="1"/>
      <c r="EX2200" s="1"/>
      <c r="EY2200" s="1"/>
    </row>
    <row r="2201" spans="1:155" x14ac:dyDescent="0.15">
      <c r="A2201" s="115"/>
      <c r="B2201" s="91"/>
      <c r="C2201" s="92"/>
      <c r="D2201" s="95"/>
      <c r="E2201" s="114"/>
      <c r="F2201" s="94"/>
      <c r="G2201" s="94"/>
      <c r="H2201" s="94"/>
      <c r="I2201" s="94"/>
      <c r="J2201" s="93"/>
      <c r="K2201" s="95"/>
      <c r="L2201" s="96"/>
      <c r="M2201" s="97"/>
      <c r="N2201" s="98"/>
      <c r="O2201" s="98"/>
      <c r="P2201" s="97"/>
      <c r="Q2201" s="94"/>
      <c r="R2201" s="99"/>
      <c r="S2201" s="14"/>
      <c r="T2201" s="100"/>
      <c r="U2201" s="95"/>
      <c r="V2201" s="10"/>
      <c r="W2201" s="10"/>
      <c r="X2201" s="10"/>
      <c r="Y2201" s="27"/>
      <c r="Z2201" s="3"/>
      <c r="AA2201" s="1"/>
      <c r="AB2201" s="10"/>
      <c r="AC2201" s="3"/>
      <c r="AD2201" s="3"/>
      <c r="AE2201" s="3"/>
      <c r="AF2201" s="10"/>
      <c r="AG2201" s="11"/>
      <c r="AH2201" s="10"/>
      <c r="AI2201" s="10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  <c r="EA2201" s="1"/>
      <c r="EB2201" s="1"/>
      <c r="EC2201" s="1"/>
      <c r="ED2201" s="1"/>
      <c r="EE2201" s="1"/>
      <c r="EF2201" s="1"/>
      <c r="EG2201" s="1"/>
      <c r="EH2201" s="1"/>
      <c r="EI2201" s="1"/>
      <c r="EJ2201" s="1"/>
      <c r="EK2201" s="1"/>
      <c r="EL2201" s="1"/>
      <c r="EM2201" s="1"/>
      <c r="EN2201" s="1"/>
      <c r="EO2201" s="1"/>
      <c r="EP2201" s="1"/>
      <c r="EQ2201" s="1"/>
      <c r="ER2201" s="1"/>
      <c r="ES2201" s="1"/>
      <c r="ET2201" s="1"/>
      <c r="EU2201" s="1"/>
      <c r="EV2201" s="1"/>
      <c r="EW2201" s="1"/>
      <c r="EX2201" s="1"/>
      <c r="EY2201" s="1"/>
    </row>
    <row r="2202" spans="1:155" x14ac:dyDescent="0.15">
      <c r="A2202" s="115"/>
      <c r="B2202" s="91"/>
      <c r="C2202" s="92"/>
      <c r="D2202" s="95"/>
      <c r="E2202" s="114"/>
      <c r="F2202" s="94"/>
      <c r="G2202" s="94"/>
      <c r="H2202" s="94"/>
      <c r="I2202" s="94"/>
      <c r="J2202" s="93"/>
      <c r="K2202" s="95"/>
      <c r="L2202" s="96"/>
      <c r="M2202" s="97"/>
      <c r="N2202" s="98"/>
      <c r="O2202" s="98"/>
      <c r="P2202" s="97"/>
      <c r="Q2202" s="94"/>
      <c r="R2202" s="99"/>
      <c r="S2202" s="14"/>
      <c r="T2202" s="100"/>
      <c r="U2202" s="95"/>
      <c r="V2202" s="10"/>
      <c r="W2202" s="10"/>
      <c r="X2202" s="10"/>
      <c r="Y2202" s="27"/>
      <c r="Z2202" s="3"/>
      <c r="AA2202" s="1"/>
      <c r="AB2202" s="10"/>
      <c r="AC2202" s="3"/>
      <c r="AD2202" s="3"/>
      <c r="AE2202" s="3"/>
      <c r="AF2202" s="10"/>
      <c r="AG2202" s="11"/>
      <c r="AH2202" s="10"/>
      <c r="AI2202" s="10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  <c r="EA2202" s="1"/>
      <c r="EB2202" s="1"/>
      <c r="EC2202" s="1"/>
      <c r="ED2202" s="1"/>
      <c r="EE2202" s="1"/>
      <c r="EF2202" s="1"/>
      <c r="EG2202" s="1"/>
      <c r="EH2202" s="1"/>
      <c r="EI2202" s="1"/>
      <c r="EJ2202" s="1"/>
      <c r="EK2202" s="1"/>
      <c r="EL2202" s="1"/>
      <c r="EM2202" s="1"/>
      <c r="EN2202" s="1"/>
      <c r="EO2202" s="1"/>
      <c r="EP2202" s="1"/>
      <c r="EQ2202" s="1"/>
      <c r="ER2202" s="1"/>
      <c r="ES2202" s="1"/>
      <c r="ET2202" s="1"/>
      <c r="EU2202" s="1"/>
      <c r="EV2202" s="1"/>
      <c r="EW2202" s="1"/>
      <c r="EX2202" s="1"/>
      <c r="EY2202" s="1"/>
    </row>
    <row r="2203" spans="1:155" x14ac:dyDescent="0.15">
      <c r="A2203" s="115"/>
      <c r="B2203" s="91"/>
      <c r="C2203" s="92"/>
      <c r="D2203" s="95"/>
      <c r="E2203" s="114"/>
      <c r="F2203" s="94"/>
      <c r="G2203" s="94"/>
      <c r="H2203" s="94"/>
      <c r="I2203" s="94"/>
      <c r="J2203" s="93"/>
      <c r="K2203" s="95"/>
      <c r="L2203" s="96"/>
      <c r="M2203" s="97"/>
      <c r="N2203" s="98"/>
      <c r="O2203" s="98"/>
      <c r="P2203" s="97"/>
      <c r="Q2203" s="94"/>
      <c r="R2203" s="99"/>
      <c r="S2203" s="14"/>
      <c r="T2203" s="100"/>
      <c r="U2203" s="95"/>
      <c r="V2203" s="25"/>
      <c r="W2203" s="25"/>
      <c r="X2203" s="25"/>
      <c r="Y2203" s="31"/>
      <c r="Z2203" s="21"/>
      <c r="AA2203" s="24"/>
      <c r="AB2203" s="25"/>
      <c r="AC2203" s="21"/>
      <c r="AD2203" s="21"/>
      <c r="AE2203" s="21"/>
      <c r="AF2203" s="25"/>
      <c r="AG2203" s="22"/>
      <c r="AH2203" s="25"/>
      <c r="AI2203" s="25"/>
      <c r="AJ2203" s="24"/>
      <c r="AK2203" s="24"/>
      <c r="AL2203" s="24"/>
      <c r="AM2203" s="24"/>
      <c r="AN2203" s="24"/>
      <c r="AO2203" s="24"/>
      <c r="AP2203" s="24"/>
      <c r="AQ2203" s="24"/>
      <c r="AR2203" s="24"/>
      <c r="AS2203" s="24"/>
      <c r="AT2203" s="24"/>
      <c r="AU2203" s="24"/>
      <c r="AV2203" s="24"/>
      <c r="AW2203" s="24"/>
      <c r="AX2203" s="24"/>
      <c r="AY2203" s="24"/>
      <c r="AZ2203" s="24"/>
      <c r="BA2203" s="24"/>
      <c r="BB2203" s="24"/>
      <c r="BC2203" s="24"/>
      <c r="BD2203" s="24"/>
      <c r="BE2203" s="24"/>
      <c r="BF2203" s="24"/>
      <c r="BG2203" s="24"/>
      <c r="BH2203" s="24"/>
      <c r="BI2203" s="24"/>
      <c r="BJ2203" s="24"/>
      <c r="BK2203" s="24"/>
      <c r="BL2203" s="24"/>
      <c r="BM2203" s="24"/>
      <c r="BN2203" s="24"/>
      <c r="BO2203" s="24"/>
      <c r="BP2203" s="24"/>
      <c r="BQ2203" s="24"/>
      <c r="BR2203" s="24"/>
      <c r="BS2203" s="24"/>
      <c r="BT2203" s="24"/>
      <c r="BU2203" s="24"/>
      <c r="BV2203" s="24"/>
      <c r="BW2203" s="24"/>
      <c r="BX2203" s="24"/>
      <c r="BY2203" s="24"/>
      <c r="BZ2203" s="24"/>
      <c r="CA2203" s="24"/>
      <c r="CB2203" s="24"/>
      <c r="CC2203" s="24"/>
      <c r="CD2203" s="24"/>
      <c r="CE2203" s="24"/>
      <c r="CF2203" s="24"/>
      <c r="CG2203" s="24"/>
      <c r="CH2203" s="24"/>
      <c r="CI2203" s="24"/>
      <c r="CJ2203" s="24"/>
      <c r="CK2203" s="24"/>
      <c r="CL2203" s="24"/>
      <c r="CM2203" s="24"/>
      <c r="CN2203" s="24"/>
      <c r="CO2203" s="24"/>
      <c r="CP2203" s="24"/>
      <c r="CQ2203" s="24"/>
      <c r="CR2203" s="24"/>
      <c r="CS2203" s="24"/>
      <c r="CT2203" s="24"/>
      <c r="CU2203" s="24"/>
      <c r="CV2203" s="24"/>
      <c r="CW2203" s="24"/>
      <c r="CX2203" s="24"/>
      <c r="CY2203" s="24"/>
      <c r="CZ2203" s="24"/>
      <c r="DA2203" s="24"/>
      <c r="DB2203" s="24"/>
      <c r="DC2203" s="24"/>
      <c r="DD2203" s="24"/>
      <c r="DE2203" s="24"/>
      <c r="DF2203" s="24"/>
      <c r="DG2203" s="24"/>
      <c r="DH2203" s="24"/>
      <c r="DI2203" s="24"/>
      <c r="DJ2203" s="24"/>
      <c r="DK2203" s="24"/>
      <c r="DL2203" s="24"/>
      <c r="DM2203" s="24"/>
      <c r="DN2203" s="24"/>
      <c r="DO2203" s="24"/>
      <c r="DP2203" s="24"/>
      <c r="DQ2203" s="24"/>
      <c r="DR2203" s="24"/>
      <c r="DS2203" s="24"/>
      <c r="DT2203" s="24"/>
      <c r="DU2203" s="24"/>
      <c r="DV2203" s="24"/>
      <c r="DW2203" s="24"/>
      <c r="DX2203" s="24"/>
      <c r="DY2203" s="24"/>
      <c r="DZ2203" s="24"/>
      <c r="EA2203" s="24"/>
      <c r="EB2203" s="24"/>
      <c r="EC2203" s="24"/>
      <c r="ED2203" s="24"/>
      <c r="EE2203" s="24"/>
      <c r="EF2203" s="24"/>
      <c r="EG2203" s="24"/>
      <c r="EH2203" s="24"/>
      <c r="EI2203" s="24"/>
      <c r="EJ2203" s="24"/>
      <c r="EK2203" s="24"/>
      <c r="EL2203" s="24"/>
      <c r="EM2203" s="24"/>
      <c r="EN2203" s="24"/>
      <c r="EO2203" s="24"/>
      <c r="EP2203" s="24"/>
      <c r="EQ2203" s="24"/>
      <c r="ER2203" s="24"/>
      <c r="ES2203" s="24"/>
      <c r="ET2203" s="24"/>
      <c r="EU2203" s="24"/>
      <c r="EV2203" s="24"/>
      <c r="EW2203" s="24"/>
      <c r="EX2203" s="24"/>
      <c r="EY2203" s="24"/>
    </row>
    <row r="2204" spans="1:155" ht="15" x14ac:dyDescent="0.2">
      <c r="A2204" s="115"/>
      <c r="B2204" s="102"/>
      <c r="C2204" s="103"/>
      <c r="D2204" s="95"/>
      <c r="E2204" s="114"/>
      <c r="F2204" s="105"/>
      <c r="G2204" s="105"/>
      <c r="H2204" s="105"/>
      <c r="I2204" s="105"/>
      <c r="J2204" s="104"/>
      <c r="K2204" s="106"/>
      <c r="L2204" s="107"/>
      <c r="M2204" s="108"/>
      <c r="N2204" s="109"/>
      <c r="O2204" s="109"/>
      <c r="P2204" s="108"/>
      <c r="Q2204" s="105"/>
      <c r="R2204" s="110"/>
      <c r="S2204" s="14"/>
      <c r="T2204" s="111"/>
      <c r="U2204" s="106"/>
      <c r="V2204" s="25"/>
      <c r="W2204" s="25"/>
      <c r="X2204" s="25"/>
      <c r="Y2204" s="31"/>
      <c r="Z2204" s="21"/>
      <c r="AA2204" s="24"/>
      <c r="AB2204" s="25"/>
      <c r="AC2204" s="21"/>
      <c r="AD2204" s="21"/>
      <c r="AE2204" s="21"/>
      <c r="AF2204" s="25"/>
      <c r="AG2204" s="22"/>
      <c r="AH2204" s="25"/>
      <c r="AI2204" s="25"/>
      <c r="AJ2204" s="24"/>
      <c r="AK2204" s="24"/>
      <c r="AL2204" s="24"/>
      <c r="AM2204" s="24"/>
      <c r="AN2204" s="24"/>
      <c r="AO2204" s="24"/>
      <c r="AP2204" s="24"/>
      <c r="AQ2204" s="24"/>
      <c r="AR2204" s="24"/>
      <c r="AS2204" s="24"/>
      <c r="AT2204" s="24"/>
      <c r="AU2204" s="24"/>
      <c r="AV2204" s="24"/>
      <c r="AW2204" s="24"/>
      <c r="AX2204" s="24"/>
      <c r="AY2204" s="24"/>
      <c r="AZ2204" s="24"/>
      <c r="BA2204" s="24"/>
      <c r="BB2204" s="24"/>
      <c r="BC2204" s="24"/>
      <c r="BD2204" s="24"/>
      <c r="BE2204" s="24"/>
      <c r="BF2204" s="24"/>
      <c r="BG2204" s="24"/>
      <c r="BH2204" s="24"/>
      <c r="BI2204" s="24"/>
      <c r="BJ2204" s="24"/>
      <c r="BK2204" s="24"/>
      <c r="BL2204" s="24"/>
      <c r="BM2204" s="24"/>
      <c r="BN2204" s="24"/>
      <c r="BO2204" s="24"/>
      <c r="BP2204" s="24"/>
      <c r="BQ2204" s="24"/>
      <c r="BR2204" s="24"/>
      <c r="BS2204" s="24"/>
      <c r="BT2204" s="24"/>
      <c r="BU2204" s="24"/>
      <c r="BV2204" s="24"/>
      <c r="BW2204" s="24"/>
      <c r="BX2204" s="24"/>
      <c r="BY2204" s="24"/>
      <c r="BZ2204" s="24"/>
      <c r="CA2204" s="24"/>
      <c r="CB2204" s="24"/>
      <c r="CC2204" s="24"/>
      <c r="CD2204" s="24"/>
      <c r="CE2204" s="24"/>
      <c r="CF2204" s="24"/>
      <c r="CG2204" s="24"/>
      <c r="CH2204" s="24"/>
      <c r="CI2204" s="24"/>
      <c r="CJ2204" s="24"/>
      <c r="CK2204" s="24"/>
      <c r="CL2204" s="24"/>
      <c r="CM2204" s="24"/>
      <c r="CN2204" s="24"/>
      <c r="CO2204" s="24"/>
      <c r="CP2204" s="24"/>
      <c r="CQ2204" s="24"/>
      <c r="CR2204" s="24"/>
      <c r="CS2204" s="24"/>
      <c r="CT2204" s="24"/>
      <c r="CU2204" s="24"/>
      <c r="CV2204" s="24"/>
      <c r="CW2204" s="24"/>
      <c r="CX2204" s="24"/>
      <c r="CY2204" s="24"/>
      <c r="CZ2204" s="24"/>
      <c r="DA2204" s="24"/>
      <c r="DB2204" s="24"/>
      <c r="DC2204" s="24"/>
      <c r="DD2204" s="24"/>
      <c r="DE2204" s="24"/>
      <c r="DF2204" s="24"/>
      <c r="DG2204" s="24"/>
      <c r="DH2204" s="24"/>
      <c r="DI2204" s="24"/>
      <c r="DJ2204" s="24"/>
      <c r="DK2204" s="24"/>
      <c r="DL2204" s="24"/>
      <c r="DM2204" s="24"/>
      <c r="DN2204" s="24"/>
      <c r="DO2204" s="24"/>
      <c r="DP2204" s="24"/>
      <c r="DQ2204" s="24"/>
      <c r="DR2204" s="24"/>
      <c r="DS2204" s="24"/>
      <c r="DT2204" s="24"/>
      <c r="DU2204" s="24"/>
      <c r="DV2204" s="24"/>
      <c r="DW2204" s="24"/>
      <c r="DX2204" s="24"/>
      <c r="DY2204" s="24"/>
      <c r="DZ2204" s="24"/>
      <c r="EA2204" s="24"/>
      <c r="EB2204" s="24"/>
      <c r="EC2204" s="24"/>
      <c r="ED2204" s="24"/>
      <c r="EE2204" s="24"/>
      <c r="EF2204" s="24"/>
      <c r="EG2204" s="24"/>
      <c r="EH2204" s="24"/>
      <c r="EI2204" s="24"/>
      <c r="EJ2204" s="24"/>
      <c r="EK2204" s="24"/>
      <c r="EL2204" s="24"/>
      <c r="EM2204" s="24"/>
      <c r="EN2204" s="24"/>
      <c r="EO2204" s="24"/>
      <c r="EP2204" s="24"/>
      <c r="EQ2204" s="24"/>
      <c r="ER2204" s="24"/>
      <c r="ES2204" s="24"/>
      <c r="ET2204" s="24"/>
      <c r="EU2204" s="24"/>
      <c r="EV2204" s="24"/>
      <c r="EW2204" s="24"/>
      <c r="EX2204" s="24"/>
      <c r="EY2204" s="24"/>
    </row>
    <row r="2205" spans="1:155" x14ac:dyDescent="0.15">
      <c r="A2205" s="115"/>
      <c r="B2205" s="91"/>
      <c r="C2205" s="92"/>
      <c r="D2205" s="95"/>
      <c r="E2205" s="114"/>
      <c r="F2205" s="94"/>
      <c r="G2205" s="94"/>
      <c r="H2205" s="94"/>
      <c r="I2205" s="94"/>
      <c r="J2205" s="93"/>
      <c r="K2205" s="95"/>
      <c r="L2205" s="96"/>
      <c r="M2205" s="97"/>
      <c r="N2205" s="98"/>
      <c r="O2205" s="98"/>
      <c r="P2205" s="97"/>
      <c r="Q2205" s="94"/>
      <c r="R2205" s="99"/>
      <c r="S2205" s="14"/>
      <c r="T2205" s="100"/>
      <c r="U2205" s="95"/>
      <c r="V2205" s="10"/>
      <c r="W2205" s="10"/>
      <c r="X2205" s="10"/>
      <c r="Y2205" s="27"/>
      <c r="Z2205" s="3"/>
      <c r="AA2205" s="1"/>
      <c r="AB2205" s="10"/>
      <c r="AC2205" s="3"/>
      <c r="AD2205" s="3"/>
      <c r="AE2205" s="3"/>
      <c r="AF2205" s="10"/>
      <c r="AG2205" s="11"/>
      <c r="AH2205" s="10"/>
      <c r="AI2205" s="10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1"/>
      <c r="DT2205" s="1"/>
      <c r="DU2205" s="1"/>
      <c r="DV2205" s="1"/>
      <c r="DW2205" s="1"/>
      <c r="DX2205" s="1"/>
      <c r="DY2205" s="1"/>
      <c r="DZ2205" s="1"/>
      <c r="EA2205" s="1"/>
      <c r="EB2205" s="1"/>
      <c r="EC2205" s="1"/>
      <c r="ED2205" s="1"/>
      <c r="EE2205" s="1"/>
      <c r="EF2205" s="1"/>
      <c r="EG2205" s="1"/>
      <c r="EH2205" s="1"/>
      <c r="EI2205" s="1"/>
      <c r="EJ2205" s="1"/>
      <c r="EK2205" s="1"/>
      <c r="EL2205" s="1"/>
      <c r="EM2205" s="1"/>
      <c r="EN2205" s="1"/>
      <c r="EO2205" s="1"/>
      <c r="EP2205" s="1"/>
      <c r="EQ2205" s="1"/>
      <c r="ER2205" s="1"/>
      <c r="ES2205" s="1"/>
      <c r="ET2205" s="1"/>
      <c r="EU2205" s="1"/>
      <c r="EV2205" s="1"/>
      <c r="EW2205" s="1"/>
      <c r="EX2205" s="1"/>
      <c r="EY2205" s="1"/>
    </row>
    <row r="2206" spans="1:155" x14ac:dyDescent="0.15">
      <c r="A2206" s="115"/>
      <c r="B2206" s="91"/>
      <c r="C2206" s="92"/>
      <c r="D2206" s="95"/>
      <c r="E2206" s="114"/>
      <c r="F2206" s="94"/>
      <c r="G2206" s="94"/>
      <c r="H2206" s="94"/>
      <c r="I2206" s="94"/>
      <c r="J2206" s="93"/>
      <c r="K2206" s="95"/>
      <c r="L2206" s="96"/>
      <c r="M2206" s="97"/>
      <c r="N2206" s="98"/>
      <c r="O2206" s="98"/>
      <c r="P2206" s="97"/>
      <c r="Q2206" s="94"/>
      <c r="R2206" s="99"/>
      <c r="S2206" s="14"/>
      <c r="T2206" s="100"/>
      <c r="U2206" s="95"/>
      <c r="V2206" s="10"/>
      <c r="W2206" s="10"/>
      <c r="X2206" s="10"/>
      <c r="Y2206" s="27"/>
      <c r="Z2206" s="3"/>
      <c r="AA2206" s="1"/>
      <c r="AB2206" s="10"/>
      <c r="AC2206" s="3"/>
      <c r="AD2206" s="3"/>
      <c r="AE2206" s="3"/>
      <c r="AF2206" s="10"/>
      <c r="AG2206" s="11"/>
      <c r="AH2206" s="10"/>
      <c r="AI2206" s="10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1"/>
      <c r="DU2206" s="1"/>
      <c r="DV2206" s="1"/>
      <c r="DW2206" s="1"/>
      <c r="DX2206" s="1"/>
      <c r="DY2206" s="1"/>
      <c r="DZ2206" s="1"/>
      <c r="EA2206" s="1"/>
      <c r="EB2206" s="1"/>
      <c r="EC2206" s="1"/>
      <c r="ED2206" s="1"/>
      <c r="EE2206" s="1"/>
      <c r="EF2206" s="1"/>
      <c r="EG2206" s="1"/>
      <c r="EH2206" s="1"/>
      <c r="EI2206" s="1"/>
      <c r="EJ2206" s="1"/>
      <c r="EK2206" s="1"/>
      <c r="EL2206" s="1"/>
      <c r="EM2206" s="1"/>
      <c r="EN2206" s="1"/>
      <c r="EO2206" s="1"/>
      <c r="EP2206" s="1"/>
      <c r="EQ2206" s="1"/>
      <c r="ER2206" s="1"/>
      <c r="ES2206" s="1"/>
      <c r="ET2206" s="1"/>
      <c r="EU2206" s="1"/>
      <c r="EV2206" s="1"/>
      <c r="EW2206" s="1"/>
      <c r="EX2206" s="1"/>
      <c r="EY2206" s="1"/>
    </row>
    <row r="2207" spans="1:155" x14ac:dyDescent="0.15">
      <c r="A2207" s="115"/>
      <c r="B2207" s="91"/>
      <c r="C2207" s="92"/>
      <c r="D2207" s="95"/>
      <c r="E2207" s="114"/>
      <c r="F2207" s="94"/>
      <c r="G2207" s="94"/>
      <c r="H2207" s="94"/>
      <c r="I2207" s="94"/>
      <c r="J2207" s="93"/>
      <c r="K2207" s="95"/>
      <c r="L2207" s="96"/>
      <c r="M2207" s="97"/>
      <c r="N2207" s="98"/>
      <c r="O2207" s="98"/>
      <c r="P2207" s="97"/>
      <c r="Q2207" s="94"/>
      <c r="R2207" s="99"/>
      <c r="S2207" s="14"/>
      <c r="T2207" s="100"/>
      <c r="U2207" s="95"/>
      <c r="V2207" s="10"/>
      <c r="W2207" s="10"/>
      <c r="X2207" s="10"/>
      <c r="Y2207" s="27"/>
      <c r="Z2207" s="3"/>
      <c r="AA2207" s="1"/>
      <c r="AB2207" s="10"/>
      <c r="AC2207" s="3"/>
      <c r="AD2207" s="3"/>
      <c r="AE2207" s="3"/>
      <c r="AF2207" s="10"/>
      <c r="AG2207" s="11"/>
      <c r="AH2207" s="10"/>
      <c r="AI2207" s="10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1"/>
      <c r="DY2207" s="1"/>
      <c r="DZ2207" s="1"/>
      <c r="EA2207" s="1"/>
      <c r="EB2207" s="1"/>
      <c r="EC2207" s="1"/>
      <c r="ED2207" s="1"/>
      <c r="EE2207" s="1"/>
      <c r="EF2207" s="1"/>
      <c r="EG2207" s="1"/>
      <c r="EH2207" s="1"/>
      <c r="EI2207" s="1"/>
      <c r="EJ2207" s="1"/>
      <c r="EK2207" s="1"/>
      <c r="EL2207" s="1"/>
      <c r="EM2207" s="1"/>
      <c r="EN2207" s="1"/>
      <c r="EO2207" s="1"/>
      <c r="EP2207" s="1"/>
      <c r="EQ2207" s="1"/>
      <c r="ER2207" s="1"/>
      <c r="ES2207" s="1"/>
      <c r="ET2207" s="1"/>
      <c r="EU2207" s="1"/>
      <c r="EV2207" s="1"/>
      <c r="EW2207" s="1"/>
      <c r="EX2207" s="1"/>
      <c r="EY2207" s="1"/>
    </row>
    <row r="2208" spans="1:155" x14ac:dyDescent="0.15">
      <c r="A2208" s="115"/>
      <c r="B2208" s="91"/>
      <c r="C2208" s="92"/>
      <c r="D2208" s="95"/>
      <c r="E2208" s="114"/>
      <c r="F2208" s="94"/>
      <c r="G2208" s="94"/>
      <c r="H2208" s="94"/>
      <c r="I2208" s="94"/>
      <c r="J2208" s="93"/>
      <c r="K2208" s="95"/>
      <c r="L2208" s="96"/>
      <c r="M2208" s="97"/>
      <c r="N2208" s="98"/>
      <c r="O2208" s="98"/>
      <c r="P2208" s="97"/>
      <c r="Q2208" s="94"/>
      <c r="R2208" s="99"/>
      <c r="S2208" s="14"/>
      <c r="T2208" s="100"/>
      <c r="U2208" s="95"/>
      <c r="V2208" s="10"/>
      <c r="W2208" s="10"/>
      <c r="X2208" s="10"/>
      <c r="Y2208" s="27"/>
      <c r="Z2208" s="3"/>
      <c r="AA2208" s="1"/>
      <c r="AB2208" s="10"/>
      <c r="AC2208" s="3"/>
      <c r="AD2208" s="3"/>
      <c r="AE2208" s="3"/>
      <c r="AF2208" s="10"/>
      <c r="AG2208" s="11"/>
      <c r="AH2208" s="10"/>
      <c r="AI2208" s="10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1"/>
      <c r="DY2208" s="1"/>
      <c r="DZ2208" s="1"/>
      <c r="EA2208" s="1"/>
      <c r="EB2208" s="1"/>
      <c r="EC2208" s="1"/>
      <c r="ED2208" s="1"/>
      <c r="EE2208" s="1"/>
      <c r="EF2208" s="1"/>
      <c r="EG2208" s="1"/>
      <c r="EH2208" s="1"/>
      <c r="EI2208" s="1"/>
      <c r="EJ2208" s="1"/>
      <c r="EK2208" s="1"/>
      <c r="EL2208" s="1"/>
      <c r="EM2208" s="1"/>
      <c r="EN2208" s="1"/>
      <c r="EO2208" s="1"/>
      <c r="EP2208" s="1"/>
      <c r="EQ2208" s="1"/>
      <c r="ER2208" s="1"/>
      <c r="ES2208" s="1"/>
      <c r="ET2208" s="1"/>
      <c r="EU2208" s="1"/>
      <c r="EV2208" s="1"/>
      <c r="EW2208" s="1"/>
      <c r="EX2208" s="1"/>
      <c r="EY2208" s="1"/>
    </row>
    <row r="2209" spans="1:155" x14ac:dyDescent="0.15">
      <c r="A2209" s="115"/>
      <c r="B2209" s="91"/>
      <c r="C2209" s="92"/>
      <c r="D2209" s="95"/>
      <c r="E2209" s="114"/>
      <c r="F2209" s="94"/>
      <c r="G2209" s="94"/>
      <c r="H2209" s="94"/>
      <c r="I2209" s="94"/>
      <c r="J2209" s="93"/>
      <c r="K2209" s="95"/>
      <c r="L2209" s="96"/>
      <c r="M2209" s="97"/>
      <c r="N2209" s="98"/>
      <c r="O2209" s="98"/>
      <c r="P2209" s="97"/>
      <c r="Q2209" s="94"/>
      <c r="R2209" s="99"/>
      <c r="S2209" s="14"/>
      <c r="T2209" s="100"/>
      <c r="U2209" s="95"/>
      <c r="V2209" s="10"/>
      <c r="W2209" s="10"/>
      <c r="X2209" s="10"/>
      <c r="Y2209" s="27"/>
      <c r="Z2209" s="3"/>
      <c r="AA2209" s="1"/>
      <c r="AB2209" s="10"/>
      <c r="AC2209" s="3"/>
      <c r="AD2209" s="3"/>
      <c r="AE2209" s="3"/>
      <c r="AF2209" s="10"/>
      <c r="AG2209" s="11"/>
      <c r="AH2209" s="10"/>
      <c r="AI2209" s="10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  <c r="EA2209" s="1"/>
      <c r="EB2209" s="1"/>
      <c r="EC2209" s="1"/>
      <c r="ED2209" s="1"/>
      <c r="EE2209" s="1"/>
      <c r="EF2209" s="1"/>
      <c r="EG2209" s="1"/>
      <c r="EH2209" s="1"/>
      <c r="EI2209" s="1"/>
      <c r="EJ2209" s="1"/>
      <c r="EK2209" s="1"/>
      <c r="EL2209" s="1"/>
      <c r="EM2209" s="1"/>
      <c r="EN2209" s="1"/>
      <c r="EO2209" s="1"/>
      <c r="EP2209" s="1"/>
      <c r="EQ2209" s="1"/>
      <c r="ER2209" s="1"/>
      <c r="ES2209" s="1"/>
      <c r="ET2209" s="1"/>
      <c r="EU2209" s="1"/>
      <c r="EV2209" s="1"/>
      <c r="EW2209" s="1"/>
      <c r="EX2209" s="1"/>
      <c r="EY2209" s="1"/>
    </row>
    <row r="2210" spans="1:155" x14ac:dyDescent="0.15">
      <c r="A2210" s="115"/>
      <c r="B2210" s="91"/>
      <c r="C2210" s="92"/>
      <c r="D2210" s="95"/>
      <c r="E2210" s="114"/>
      <c r="F2210" s="94"/>
      <c r="G2210" s="94"/>
      <c r="H2210" s="94"/>
      <c r="I2210" s="94"/>
      <c r="J2210" s="93"/>
      <c r="K2210" s="95"/>
      <c r="L2210" s="96"/>
      <c r="M2210" s="97"/>
      <c r="N2210" s="98"/>
      <c r="O2210" s="98"/>
      <c r="P2210" s="97"/>
      <c r="Q2210" s="94"/>
      <c r="R2210" s="99"/>
      <c r="S2210" s="14"/>
      <c r="T2210" s="100"/>
      <c r="U2210" s="95"/>
      <c r="V2210" s="10"/>
      <c r="W2210" s="10"/>
      <c r="X2210" s="10"/>
      <c r="Y2210" s="27"/>
      <c r="Z2210" s="3"/>
      <c r="AA2210" s="1"/>
      <c r="AB2210" s="10"/>
      <c r="AC2210" s="3"/>
      <c r="AD2210" s="3"/>
      <c r="AE2210" s="3"/>
      <c r="AF2210" s="10"/>
      <c r="AG2210" s="11"/>
      <c r="AH2210" s="10"/>
      <c r="AI2210" s="10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  <c r="EA2210" s="1"/>
      <c r="EB2210" s="1"/>
      <c r="EC2210" s="1"/>
      <c r="ED2210" s="1"/>
      <c r="EE2210" s="1"/>
      <c r="EF2210" s="1"/>
      <c r="EG2210" s="1"/>
      <c r="EH2210" s="1"/>
      <c r="EI2210" s="1"/>
      <c r="EJ2210" s="1"/>
      <c r="EK2210" s="1"/>
      <c r="EL2210" s="1"/>
      <c r="EM2210" s="1"/>
      <c r="EN2210" s="1"/>
      <c r="EO2210" s="1"/>
      <c r="EP2210" s="1"/>
      <c r="EQ2210" s="1"/>
      <c r="ER2210" s="1"/>
      <c r="ES2210" s="1"/>
      <c r="ET2210" s="1"/>
      <c r="EU2210" s="1"/>
      <c r="EV2210" s="1"/>
      <c r="EW2210" s="1"/>
      <c r="EX2210" s="1"/>
      <c r="EY2210" s="1"/>
    </row>
    <row r="2211" spans="1:155" x14ac:dyDescent="0.15">
      <c r="A2211" s="115"/>
      <c r="B2211" s="91"/>
      <c r="C2211" s="92"/>
      <c r="D2211" s="95"/>
      <c r="E2211" s="114"/>
      <c r="F2211" s="94"/>
      <c r="G2211" s="94"/>
      <c r="H2211" s="94"/>
      <c r="I2211" s="94"/>
      <c r="J2211" s="93"/>
      <c r="K2211" s="95"/>
      <c r="L2211" s="96"/>
      <c r="M2211" s="97"/>
      <c r="N2211" s="98"/>
      <c r="O2211" s="98"/>
      <c r="P2211" s="97"/>
      <c r="Q2211" s="94"/>
      <c r="R2211" s="99"/>
      <c r="S2211" s="14"/>
      <c r="T2211" s="100"/>
      <c r="U2211" s="95"/>
      <c r="V2211" s="10"/>
      <c r="W2211" s="10"/>
      <c r="X2211" s="10"/>
      <c r="Y2211" s="27"/>
      <c r="Z2211" s="3"/>
      <c r="AA2211" s="1"/>
      <c r="AB2211" s="10"/>
      <c r="AC2211" s="3"/>
      <c r="AD2211" s="3"/>
      <c r="AE2211" s="3"/>
      <c r="AF2211" s="10"/>
      <c r="AG2211" s="11"/>
      <c r="AH2211" s="10"/>
      <c r="AI2211" s="10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  <c r="EA2211" s="1"/>
      <c r="EB2211" s="1"/>
      <c r="EC2211" s="1"/>
      <c r="ED2211" s="1"/>
      <c r="EE2211" s="1"/>
      <c r="EF2211" s="1"/>
      <c r="EG2211" s="1"/>
      <c r="EH2211" s="1"/>
      <c r="EI2211" s="1"/>
      <c r="EJ2211" s="1"/>
      <c r="EK2211" s="1"/>
      <c r="EL2211" s="1"/>
      <c r="EM2211" s="1"/>
      <c r="EN2211" s="1"/>
      <c r="EO2211" s="1"/>
      <c r="EP2211" s="1"/>
      <c r="EQ2211" s="1"/>
      <c r="ER2211" s="1"/>
      <c r="ES2211" s="1"/>
      <c r="ET2211" s="1"/>
      <c r="EU2211" s="1"/>
      <c r="EV2211" s="1"/>
      <c r="EW2211" s="1"/>
      <c r="EX2211" s="1"/>
      <c r="EY2211" s="1"/>
    </row>
    <row r="2212" spans="1:155" x14ac:dyDescent="0.15">
      <c r="A2212" s="115"/>
      <c r="B2212" s="91"/>
      <c r="C2212" s="92"/>
      <c r="D2212" s="95"/>
      <c r="E2212" s="114"/>
      <c r="F2212" s="94"/>
      <c r="G2212" s="94"/>
      <c r="H2212" s="94"/>
      <c r="I2212" s="94"/>
      <c r="J2212" s="93"/>
      <c r="K2212" s="95"/>
      <c r="L2212" s="96"/>
      <c r="M2212" s="97"/>
      <c r="N2212" s="98"/>
      <c r="O2212" s="98"/>
      <c r="P2212" s="97"/>
      <c r="Q2212" s="94"/>
      <c r="R2212" s="99"/>
      <c r="S2212" s="14"/>
      <c r="T2212" s="100"/>
      <c r="U2212" s="95"/>
      <c r="V2212" s="10"/>
      <c r="W2212" s="10"/>
      <c r="X2212" s="10"/>
      <c r="Y2212" s="27"/>
      <c r="Z2212" s="3"/>
      <c r="AA2212" s="1"/>
      <c r="AB2212" s="10"/>
      <c r="AC2212" s="3"/>
      <c r="AD2212" s="3"/>
      <c r="AE2212" s="3"/>
      <c r="AF2212" s="10"/>
      <c r="AG2212" s="11"/>
      <c r="AH2212" s="10"/>
      <c r="AI2212" s="10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  <c r="EA2212" s="1"/>
      <c r="EB2212" s="1"/>
      <c r="EC2212" s="1"/>
      <c r="ED2212" s="1"/>
      <c r="EE2212" s="1"/>
      <c r="EF2212" s="1"/>
      <c r="EG2212" s="1"/>
      <c r="EH2212" s="1"/>
      <c r="EI2212" s="1"/>
      <c r="EJ2212" s="1"/>
      <c r="EK2212" s="1"/>
      <c r="EL2212" s="1"/>
      <c r="EM2212" s="1"/>
      <c r="EN2212" s="1"/>
      <c r="EO2212" s="1"/>
      <c r="EP2212" s="1"/>
      <c r="EQ2212" s="1"/>
      <c r="ER2212" s="1"/>
      <c r="ES2212" s="1"/>
      <c r="ET2212" s="1"/>
      <c r="EU2212" s="1"/>
      <c r="EV2212" s="1"/>
      <c r="EW2212" s="1"/>
      <c r="EX2212" s="1"/>
      <c r="EY2212" s="1"/>
    </row>
    <row r="2213" spans="1:155" x14ac:dyDescent="0.15">
      <c r="A2213" s="115"/>
      <c r="B2213" s="91"/>
      <c r="C2213" s="92"/>
      <c r="D2213" s="95"/>
      <c r="E2213" s="114"/>
      <c r="F2213" s="94"/>
      <c r="G2213" s="94"/>
      <c r="H2213" s="94"/>
      <c r="I2213" s="94"/>
      <c r="J2213" s="93"/>
      <c r="K2213" s="95"/>
      <c r="L2213" s="96"/>
      <c r="M2213" s="97"/>
      <c r="N2213" s="98"/>
      <c r="O2213" s="98"/>
      <c r="P2213" s="97"/>
      <c r="Q2213" s="94"/>
      <c r="R2213" s="99"/>
      <c r="S2213" s="14"/>
      <c r="T2213" s="100"/>
      <c r="U2213" s="95"/>
      <c r="V2213" s="10"/>
      <c r="W2213" s="10"/>
      <c r="X2213" s="10"/>
      <c r="Y2213" s="27"/>
      <c r="Z2213" s="3"/>
      <c r="AA2213" s="1"/>
      <c r="AB2213" s="10"/>
      <c r="AC2213" s="3"/>
      <c r="AD2213" s="3"/>
      <c r="AE2213" s="3"/>
      <c r="AF2213" s="10"/>
      <c r="AG2213" s="11"/>
      <c r="AH2213" s="10"/>
      <c r="AI2213" s="10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  <c r="DZ2213" s="1"/>
      <c r="EA2213" s="1"/>
      <c r="EB2213" s="1"/>
      <c r="EC2213" s="1"/>
      <c r="ED2213" s="1"/>
      <c r="EE2213" s="1"/>
      <c r="EF2213" s="1"/>
      <c r="EG2213" s="1"/>
      <c r="EH2213" s="1"/>
      <c r="EI2213" s="1"/>
      <c r="EJ2213" s="1"/>
      <c r="EK2213" s="1"/>
      <c r="EL2213" s="1"/>
      <c r="EM2213" s="1"/>
      <c r="EN2213" s="1"/>
      <c r="EO2213" s="1"/>
      <c r="EP2213" s="1"/>
      <c r="EQ2213" s="1"/>
      <c r="ER2213" s="1"/>
      <c r="ES2213" s="1"/>
      <c r="ET2213" s="1"/>
      <c r="EU2213" s="1"/>
      <c r="EV2213" s="1"/>
      <c r="EW2213" s="1"/>
      <c r="EX2213" s="1"/>
      <c r="EY2213" s="1"/>
    </row>
    <row r="2214" spans="1:155" x14ac:dyDescent="0.15">
      <c r="A2214" s="115"/>
      <c r="B2214" s="91"/>
      <c r="C2214" s="92"/>
      <c r="D2214" s="95"/>
      <c r="E2214" s="114"/>
      <c r="F2214" s="94"/>
      <c r="G2214" s="94"/>
      <c r="H2214" s="94"/>
      <c r="I2214" s="94"/>
      <c r="J2214" s="93"/>
      <c r="K2214" s="95"/>
      <c r="L2214" s="96"/>
      <c r="M2214" s="97"/>
      <c r="N2214" s="98"/>
      <c r="O2214" s="98"/>
      <c r="P2214" s="97"/>
      <c r="Q2214" s="94"/>
      <c r="R2214" s="99"/>
      <c r="S2214" s="14"/>
      <c r="T2214" s="100"/>
      <c r="U2214" s="95"/>
      <c r="V2214" s="10"/>
      <c r="W2214" s="10"/>
      <c r="X2214" s="10"/>
      <c r="Y2214" s="27"/>
      <c r="Z2214" s="3"/>
      <c r="AA2214" s="1"/>
      <c r="AB2214" s="10"/>
      <c r="AC2214" s="3"/>
      <c r="AD2214" s="3"/>
      <c r="AE2214" s="3"/>
      <c r="AF2214" s="10"/>
      <c r="AG2214" s="11"/>
      <c r="AH2214" s="10"/>
      <c r="AI2214" s="10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1"/>
      <c r="DY2214" s="1"/>
      <c r="DZ2214" s="1"/>
      <c r="EA2214" s="1"/>
      <c r="EB2214" s="1"/>
      <c r="EC2214" s="1"/>
      <c r="ED2214" s="1"/>
      <c r="EE2214" s="1"/>
      <c r="EF2214" s="1"/>
      <c r="EG2214" s="1"/>
      <c r="EH2214" s="1"/>
      <c r="EI2214" s="1"/>
      <c r="EJ2214" s="1"/>
      <c r="EK2214" s="1"/>
      <c r="EL2214" s="1"/>
      <c r="EM2214" s="1"/>
      <c r="EN2214" s="1"/>
      <c r="EO2214" s="1"/>
      <c r="EP2214" s="1"/>
      <c r="EQ2214" s="1"/>
      <c r="ER2214" s="1"/>
      <c r="ES2214" s="1"/>
      <c r="ET2214" s="1"/>
      <c r="EU2214" s="1"/>
      <c r="EV2214" s="1"/>
      <c r="EW2214" s="1"/>
      <c r="EX2214" s="1"/>
      <c r="EY2214" s="1"/>
    </row>
    <row r="2215" spans="1:155" x14ac:dyDescent="0.15">
      <c r="A2215" s="115"/>
      <c r="B2215" s="91"/>
      <c r="C2215" s="92"/>
      <c r="D2215" s="95"/>
      <c r="E2215" s="114"/>
      <c r="F2215" s="94"/>
      <c r="G2215" s="94"/>
      <c r="H2215" s="94"/>
      <c r="I2215" s="94"/>
      <c r="J2215" s="93"/>
      <c r="K2215" s="95"/>
      <c r="L2215" s="96"/>
      <c r="M2215" s="97"/>
      <c r="N2215" s="98"/>
      <c r="O2215" s="98"/>
      <c r="P2215" s="97"/>
      <c r="Q2215" s="94"/>
      <c r="R2215" s="99"/>
      <c r="S2215" s="14"/>
      <c r="T2215" s="100"/>
      <c r="U2215" s="95"/>
      <c r="V2215" s="10"/>
      <c r="W2215" s="10"/>
      <c r="X2215" s="10"/>
      <c r="Y2215" s="27"/>
      <c r="Z2215" s="3"/>
      <c r="AA2215" s="1"/>
      <c r="AB2215" s="10"/>
      <c r="AC2215" s="3"/>
      <c r="AD2215" s="3"/>
      <c r="AE2215" s="3"/>
      <c r="AF2215" s="10"/>
      <c r="AG2215" s="11"/>
      <c r="AH2215" s="10"/>
      <c r="AI2215" s="10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  <c r="DZ2215" s="1"/>
      <c r="EA2215" s="1"/>
      <c r="EB2215" s="1"/>
      <c r="EC2215" s="1"/>
      <c r="ED2215" s="1"/>
      <c r="EE2215" s="1"/>
      <c r="EF2215" s="1"/>
      <c r="EG2215" s="1"/>
      <c r="EH2215" s="1"/>
      <c r="EI2215" s="1"/>
      <c r="EJ2215" s="1"/>
      <c r="EK2215" s="1"/>
      <c r="EL2215" s="1"/>
      <c r="EM2215" s="1"/>
      <c r="EN2215" s="1"/>
      <c r="EO2215" s="1"/>
      <c r="EP2215" s="1"/>
      <c r="EQ2215" s="1"/>
      <c r="ER2215" s="1"/>
      <c r="ES2215" s="1"/>
      <c r="ET2215" s="1"/>
      <c r="EU2215" s="1"/>
      <c r="EV2215" s="1"/>
      <c r="EW2215" s="1"/>
      <c r="EX2215" s="1"/>
      <c r="EY2215" s="1"/>
    </row>
    <row r="2216" spans="1:155" x14ac:dyDescent="0.15">
      <c r="A2216" s="115"/>
      <c r="B2216" s="91"/>
      <c r="C2216" s="92"/>
      <c r="D2216" s="95"/>
      <c r="E2216" s="114"/>
      <c r="F2216" s="94"/>
      <c r="G2216" s="94"/>
      <c r="H2216" s="94"/>
      <c r="I2216" s="94"/>
      <c r="J2216" s="93"/>
      <c r="K2216" s="95"/>
      <c r="L2216" s="96"/>
      <c r="M2216" s="97"/>
      <c r="N2216" s="98"/>
      <c r="O2216" s="98"/>
      <c r="P2216" s="97"/>
      <c r="Q2216" s="94"/>
      <c r="R2216" s="99"/>
      <c r="S2216" s="14"/>
      <c r="T2216" s="100"/>
      <c r="U2216" s="95"/>
      <c r="V2216" s="10"/>
      <c r="W2216" s="10"/>
      <c r="X2216" s="10"/>
      <c r="Y2216" s="27"/>
      <c r="Z2216" s="3"/>
      <c r="AA2216" s="1"/>
      <c r="AB2216" s="10"/>
      <c r="AC2216" s="3"/>
      <c r="AD2216" s="3"/>
      <c r="AE2216" s="3"/>
      <c r="AF2216" s="10"/>
      <c r="AG2216" s="11"/>
      <c r="AH2216" s="10"/>
      <c r="AI2216" s="10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  <c r="EA2216" s="1"/>
      <c r="EB2216" s="1"/>
      <c r="EC2216" s="1"/>
      <c r="ED2216" s="1"/>
      <c r="EE2216" s="1"/>
      <c r="EF2216" s="1"/>
      <c r="EG2216" s="1"/>
      <c r="EH2216" s="1"/>
      <c r="EI2216" s="1"/>
      <c r="EJ2216" s="1"/>
      <c r="EK2216" s="1"/>
      <c r="EL2216" s="1"/>
      <c r="EM2216" s="1"/>
      <c r="EN2216" s="1"/>
      <c r="EO2216" s="1"/>
      <c r="EP2216" s="1"/>
      <c r="EQ2216" s="1"/>
      <c r="ER2216" s="1"/>
      <c r="ES2216" s="1"/>
      <c r="ET2216" s="1"/>
      <c r="EU2216" s="1"/>
      <c r="EV2216" s="1"/>
      <c r="EW2216" s="1"/>
      <c r="EX2216" s="1"/>
      <c r="EY2216" s="1"/>
    </row>
    <row r="2217" spans="1:155" x14ac:dyDescent="0.15">
      <c r="A2217" s="115"/>
      <c r="B2217" s="91"/>
      <c r="C2217" s="92"/>
      <c r="D2217" s="95"/>
      <c r="E2217" s="114"/>
      <c r="F2217" s="94"/>
      <c r="G2217" s="94"/>
      <c r="H2217" s="94"/>
      <c r="I2217" s="94"/>
      <c r="J2217" s="93"/>
      <c r="K2217" s="95"/>
      <c r="L2217" s="96"/>
      <c r="M2217" s="97"/>
      <c r="N2217" s="98"/>
      <c r="O2217" s="98"/>
      <c r="P2217" s="97"/>
      <c r="Q2217" s="94"/>
      <c r="R2217" s="99"/>
      <c r="S2217" s="14"/>
      <c r="T2217" s="100"/>
      <c r="U2217" s="95"/>
      <c r="V2217" s="10"/>
      <c r="W2217" s="10"/>
      <c r="X2217" s="10"/>
      <c r="Y2217" s="27"/>
      <c r="Z2217" s="3"/>
      <c r="AA2217" s="1"/>
      <c r="AB2217" s="10"/>
      <c r="AC2217" s="3"/>
      <c r="AD2217" s="3"/>
      <c r="AE2217" s="3"/>
      <c r="AF2217" s="10"/>
      <c r="AG2217" s="11"/>
      <c r="AH2217" s="10"/>
      <c r="AI2217" s="10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  <c r="DZ2217" s="1"/>
      <c r="EA2217" s="1"/>
      <c r="EB2217" s="1"/>
      <c r="EC2217" s="1"/>
      <c r="ED2217" s="1"/>
      <c r="EE2217" s="1"/>
      <c r="EF2217" s="1"/>
      <c r="EG2217" s="1"/>
      <c r="EH2217" s="1"/>
      <c r="EI2217" s="1"/>
      <c r="EJ2217" s="1"/>
      <c r="EK2217" s="1"/>
      <c r="EL2217" s="1"/>
      <c r="EM2217" s="1"/>
      <c r="EN2217" s="1"/>
      <c r="EO2217" s="1"/>
      <c r="EP2217" s="1"/>
      <c r="EQ2217" s="1"/>
      <c r="ER2217" s="1"/>
      <c r="ES2217" s="1"/>
      <c r="ET2217" s="1"/>
      <c r="EU2217" s="1"/>
      <c r="EV2217" s="1"/>
      <c r="EW2217" s="1"/>
      <c r="EX2217" s="1"/>
      <c r="EY2217" s="1"/>
    </row>
    <row r="2218" spans="1:155" x14ac:dyDescent="0.15">
      <c r="A2218" s="115"/>
      <c r="B2218" s="91"/>
      <c r="C2218" s="92"/>
      <c r="D2218" s="95"/>
      <c r="E2218" s="114"/>
      <c r="F2218" s="94"/>
      <c r="G2218" s="94"/>
      <c r="H2218" s="94"/>
      <c r="I2218" s="94"/>
      <c r="J2218" s="93"/>
      <c r="K2218" s="95"/>
      <c r="L2218" s="96"/>
      <c r="M2218" s="97"/>
      <c r="N2218" s="98"/>
      <c r="O2218" s="98"/>
      <c r="P2218" s="97"/>
      <c r="Q2218" s="94"/>
      <c r="R2218" s="99"/>
      <c r="S2218" s="14"/>
      <c r="T2218" s="100"/>
      <c r="U2218" s="95"/>
      <c r="V2218" s="10"/>
      <c r="W2218" s="10"/>
      <c r="X2218" s="10"/>
      <c r="Y2218" s="27"/>
      <c r="Z2218" s="3"/>
      <c r="AA2218" s="1"/>
      <c r="AB2218" s="10"/>
      <c r="AC2218" s="3"/>
      <c r="AD2218" s="3"/>
      <c r="AE2218" s="3"/>
      <c r="AF2218" s="10"/>
      <c r="AG2218" s="11"/>
      <c r="AH2218" s="10"/>
      <c r="AI2218" s="10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  <c r="DZ2218" s="1"/>
      <c r="EA2218" s="1"/>
      <c r="EB2218" s="1"/>
      <c r="EC2218" s="1"/>
      <c r="ED2218" s="1"/>
      <c r="EE2218" s="1"/>
      <c r="EF2218" s="1"/>
      <c r="EG2218" s="1"/>
      <c r="EH2218" s="1"/>
      <c r="EI2218" s="1"/>
      <c r="EJ2218" s="1"/>
      <c r="EK2218" s="1"/>
      <c r="EL2218" s="1"/>
      <c r="EM2218" s="1"/>
      <c r="EN2218" s="1"/>
      <c r="EO2218" s="1"/>
      <c r="EP2218" s="1"/>
      <c r="EQ2218" s="1"/>
      <c r="ER2218" s="1"/>
      <c r="ES2218" s="1"/>
      <c r="ET2218" s="1"/>
      <c r="EU2218" s="1"/>
      <c r="EV2218" s="1"/>
      <c r="EW2218" s="1"/>
      <c r="EX2218" s="1"/>
      <c r="EY2218" s="1"/>
    </row>
    <row r="2219" spans="1:155" x14ac:dyDescent="0.15">
      <c r="A2219" s="115"/>
      <c r="B2219" s="91"/>
      <c r="C2219" s="92"/>
      <c r="D2219" s="95"/>
      <c r="E2219" s="114"/>
      <c r="F2219" s="94"/>
      <c r="G2219" s="94"/>
      <c r="H2219" s="94"/>
      <c r="I2219" s="94"/>
      <c r="J2219" s="93"/>
      <c r="K2219" s="95"/>
      <c r="L2219" s="96"/>
      <c r="M2219" s="97"/>
      <c r="N2219" s="98"/>
      <c r="O2219" s="98"/>
      <c r="P2219" s="97"/>
      <c r="Q2219" s="94"/>
      <c r="R2219" s="99"/>
      <c r="S2219" s="14"/>
      <c r="T2219" s="100"/>
      <c r="U2219" s="95"/>
      <c r="V2219" s="10"/>
      <c r="W2219" s="10"/>
      <c r="X2219" s="10"/>
      <c r="Y2219" s="27"/>
      <c r="Z2219" s="3"/>
      <c r="AA2219" s="1"/>
      <c r="AB2219" s="10"/>
      <c r="AC2219" s="3"/>
      <c r="AD2219" s="3"/>
      <c r="AE2219" s="3"/>
      <c r="AF2219" s="10"/>
      <c r="AG2219" s="11"/>
      <c r="AH2219" s="10"/>
      <c r="AI2219" s="10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  <c r="DZ2219" s="1"/>
      <c r="EA2219" s="1"/>
      <c r="EB2219" s="1"/>
      <c r="EC2219" s="1"/>
      <c r="ED2219" s="1"/>
      <c r="EE2219" s="1"/>
      <c r="EF2219" s="1"/>
      <c r="EG2219" s="1"/>
      <c r="EH2219" s="1"/>
      <c r="EI2219" s="1"/>
      <c r="EJ2219" s="1"/>
      <c r="EK2219" s="1"/>
      <c r="EL2219" s="1"/>
      <c r="EM2219" s="1"/>
      <c r="EN2219" s="1"/>
      <c r="EO2219" s="1"/>
      <c r="EP2219" s="1"/>
      <c r="EQ2219" s="1"/>
      <c r="ER2219" s="1"/>
      <c r="ES2219" s="1"/>
      <c r="ET2219" s="1"/>
      <c r="EU2219" s="1"/>
      <c r="EV2219" s="1"/>
      <c r="EW2219" s="1"/>
      <c r="EX2219" s="1"/>
      <c r="EY2219" s="1"/>
    </row>
    <row r="2220" spans="1:155" x14ac:dyDescent="0.15">
      <c r="A2220" s="115"/>
      <c r="B2220" s="91"/>
      <c r="C2220" s="92"/>
      <c r="D2220" s="95"/>
      <c r="E2220" s="114"/>
      <c r="F2220" s="94"/>
      <c r="G2220" s="94"/>
      <c r="H2220" s="94"/>
      <c r="I2220" s="94"/>
      <c r="J2220" s="93"/>
      <c r="K2220" s="95"/>
      <c r="L2220" s="96"/>
      <c r="M2220" s="97"/>
      <c r="N2220" s="98"/>
      <c r="O2220" s="98"/>
      <c r="P2220" s="97"/>
      <c r="Q2220" s="94"/>
      <c r="R2220" s="99"/>
      <c r="S2220" s="14"/>
      <c r="T2220" s="100"/>
      <c r="U2220" s="95"/>
      <c r="V2220" s="10"/>
      <c r="W2220" s="10"/>
      <c r="X2220" s="10"/>
      <c r="Y2220" s="27"/>
      <c r="Z2220" s="3"/>
      <c r="AA2220" s="1"/>
      <c r="AB2220" s="10"/>
      <c r="AC2220" s="3"/>
      <c r="AD2220" s="3"/>
      <c r="AE2220" s="3"/>
      <c r="AF2220" s="10"/>
      <c r="AG2220" s="11"/>
      <c r="AH2220" s="10"/>
      <c r="AI2220" s="10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  <c r="DZ2220" s="1"/>
      <c r="EA2220" s="1"/>
      <c r="EB2220" s="1"/>
      <c r="EC2220" s="1"/>
      <c r="ED2220" s="1"/>
      <c r="EE2220" s="1"/>
      <c r="EF2220" s="1"/>
      <c r="EG2220" s="1"/>
      <c r="EH2220" s="1"/>
      <c r="EI2220" s="1"/>
      <c r="EJ2220" s="1"/>
      <c r="EK2220" s="1"/>
      <c r="EL2220" s="1"/>
      <c r="EM2220" s="1"/>
      <c r="EN2220" s="1"/>
      <c r="EO2220" s="1"/>
      <c r="EP2220" s="1"/>
      <c r="EQ2220" s="1"/>
      <c r="ER2220" s="1"/>
      <c r="ES2220" s="1"/>
      <c r="ET2220" s="1"/>
      <c r="EU2220" s="1"/>
      <c r="EV2220" s="1"/>
      <c r="EW2220" s="1"/>
      <c r="EX2220" s="1"/>
      <c r="EY2220" s="1"/>
    </row>
    <row r="2221" spans="1:155" x14ac:dyDescent="0.15">
      <c r="A2221" s="115"/>
      <c r="B2221" s="91"/>
      <c r="C2221" s="92"/>
      <c r="D2221" s="95"/>
      <c r="E2221" s="114"/>
      <c r="F2221" s="94"/>
      <c r="G2221" s="94"/>
      <c r="H2221" s="94"/>
      <c r="I2221" s="94"/>
      <c r="J2221" s="93"/>
      <c r="K2221" s="95"/>
      <c r="L2221" s="96"/>
      <c r="M2221" s="97"/>
      <c r="N2221" s="98"/>
      <c r="O2221" s="98"/>
      <c r="P2221" s="97"/>
      <c r="Q2221" s="94"/>
      <c r="R2221" s="99"/>
      <c r="S2221" s="14"/>
      <c r="T2221" s="100"/>
      <c r="U2221" s="95"/>
      <c r="V2221" s="10"/>
      <c r="W2221" s="10"/>
      <c r="X2221" s="10"/>
      <c r="Y2221" s="27"/>
      <c r="Z2221" s="3"/>
      <c r="AA2221" s="1"/>
      <c r="AB2221" s="10"/>
      <c r="AC2221" s="3"/>
      <c r="AD2221" s="3"/>
      <c r="AE2221" s="3"/>
      <c r="AF2221" s="10"/>
      <c r="AG2221" s="11"/>
      <c r="AH2221" s="10"/>
      <c r="AI2221" s="10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1"/>
      <c r="DY2221" s="1"/>
      <c r="DZ2221" s="1"/>
      <c r="EA2221" s="1"/>
      <c r="EB2221" s="1"/>
      <c r="EC2221" s="1"/>
      <c r="ED2221" s="1"/>
      <c r="EE2221" s="1"/>
      <c r="EF2221" s="1"/>
      <c r="EG2221" s="1"/>
      <c r="EH2221" s="1"/>
      <c r="EI2221" s="1"/>
      <c r="EJ2221" s="1"/>
      <c r="EK2221" s="1"/>
      <c r="EL2221" s="1"/>
      <c r="EM2221" s="1"/>
      <c r="EN2221" s="1"/>
      <c r="EO2221" s="1"/>
      <c r="EP2221" s="1"/>
      <c r="EQ2221" s="1"/>
      <c r="ER2221" s="1"/>
      <c r="ES2221" s="1"/>
      <c r="ET2221" s="1"/>
      <c r="EU2221" s="1"/>
      <c r="EV2221" s="1"/>
      <c r="EW2221" s="1"/>
      <c r="EX2221" s="1"/>
      <c r="EY2221" s="1"/>
    </row>
    <row r="2222" spans="1:155" x14ac:dyDescent="0.15">
      <c r="A2222" s="115"/>
      <c r="B2222" s="91"/>
      <c r="C2222" s="92"/>
      <c r="D2222" s="95"/>
      <c r="E2222" s="114"/>
      <c r="F2222" s="94"/>
      <c r="G2222" s="94"/>
      <c r="H2222" s="94"/>
      <c r="I2222" s="94"/>
      <c r="J2222" s="93"/>
      <c r="K2222" s="95"/>
      <c r="L2222" s="96"/>
      <c r="M2222" s="97"/>
      <c r="N2222" s="98"/>
      <c r="O2222" s="98"/>
      <c r="P2222" s="97"/>
      <c r="Q2222" s="94"/>
      <c r="R2222" s="99"/>
      <c r="S2222" s="14"/>
      <c r="T2222" s="100"/>
      <c r="U2222" s="95"/>
      <c r="V2222" s="10"/>
      <c r="W2222" s="10"/>
      <c r="X2222" s="10"/>
      <c r="Y2222" s="27"/>
      <c r="Z2222" s="3"/>
      <c r="AA2222" s="1"/>
      <c r="AB2222" s="10"/>
      <c r="AC2222" s="3"/>
      <c r="AD2222" s="3"/>
      <c r="AE2222" s="3"/>
      <c r="AF2222" s="10"/>
      <c r="AG2222" s="11"/>
      <c r="AH2222" s="10"/>
      <c r="AI2222" s="10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  <c r="DZ2222" s="1"/>
      <c r="EA2222" s="1"/>
      <c r="EB2222" s="1"/>
      <c r="EC2222" s="1"/>
      <c r="ED2222" s="1"/>
      <c r="EE2222" s="1"/>
      <c r="EF2222" s="1"/>
      <c r="EG2222" s="1"/>
      <c r="EH2222" s="1"/>
      <c r="EI2222" s="1"/>
      <c r="EJ2222" s="1"/>
      <c r="EK2222" s="1"/>
      <c r="EL2222" s="1"/>
      <c r="EM2222" s="1"/>
      <c r="EN2222" s="1"/>
      <c r="EO2222" s="1"/>
      <c r="EP2222" s="1"/>
      <c r="EQ2222" s="1"/>
      <c r="ER2222" s="1"/>
      <c r="ES2222" s="1"/>
      <c r="ET2222" s="1"/>
      <c r="EU2222" s="1"/>
      <c r="EV2222" s="1"/>
      <c r="EW2222" s="1"/>
      <c r="EX2222" s="1"/>
      <c r="EY2222" s="1"/>
    </row>
    <row r="2223" spans="1:155" x14ac:dyDescent="0.15">
      <c r="A2223" s="115"/>
      <c r="B2223" s="91"/>
      <c r="C2223" s="92"/>
      <c r="D2223" s="95"/>
      <c r="E2223" s="114"/>
      <c r="F2223" s="94"/>
      <c r="G2223" s="94"/>
      <c r="H2223" s="94"/>
      <c r="I2223" s="94"/>
      <c r="J2223" s="93"/>
      <c r="K2223" s="95"/>
      <c r="L2223" s="96"/>
      <c r="M2223" s="97"/>
      <c r="N2223" s="98"/>
      <c r="O2223" s="98"/>
      <c r="P2223" s="97"/>
      <c r="Q2223" s="94"/>
      <c r="R2223" s="99"/>
      <c r="S2223" s="14"/>
      <c r="T2223" s="100"/>
      <c r="U2223" s="95"/>
      <c r="V2223" s="10"/>
      <c r="W2223" s="10"/>
      <c r="X2223" s="10"/>
      <c r="Y2223" s="27"/>
      <c r="Z2223" s="3"/>
      <c r="AA2223" s="1"/>
      <c r="AB2223" s="10"/>
      <c r="AC2223" s="3"/>
      <c r="AD2223" s="3"/>
      <c r="AE2223" s="3"/>
      <c r="AF2223" s="10"/>
      <c r="AG2223" s="11"/>
      <c r="AH2223" s="10"/>
      <c r="AI2223" s="10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  <c r="DZ2223" s="1"/>
      <c r="EA2223" s="1"/>
      <c r="EB2223" s="1"/>
      <c r="EC2223" s="1"/>
      <c r="ED2223" s="1"/>
      <c r="EE2223" s="1"/>
      <c r="EF2223" s="1"/>
      <c r="EG2223" s="1"/>
      <c r="EH2223" s="1"/>
      <c r="EI2223" s="1"/>
      <c r="EJ2223" s="1"/>
      <c r="EK2223" s="1"/>
      <c r="EL2223" s="1"/>
      <c r="EM2223" s="1"/>
      <c r="EN2223" s="1"/>
      <c r="EO2223" s="1"/>
      <c r="EP2223" s="1"/>
      <c r="EQ2223" s="1"/>
      <c r="ER2223" s="1"/>
      <c r="ES2223" s="1"/>
      <c r="ET2223" s="1"/>
      <c r="EU2223" s="1"/>
      <c r="EV2223" s="1"/>
      <c r="EW2223" s="1"/>
      <c r="EX2223" s="1"/>
      <c r="EY2223" s="1"/>
    </row>
    <row r="2224" spans="1:155" x14ac:dyDescent="0.15">
      <c r="A2224" s="115"/>
      <c r="B2224" s="91"/>
      <c r="C2224" s="92"/>
      <c r="D2224" s="95"/>
      <c r="E2224" s="114"/>
      <c r="F2224" s="94"/>
      <c r="G2224" s="94"/>
      <c r="H2224" s="94"/>
      <c r="I2224" s="94"/>
      <c r="J2224" s="93"/>
      <c r="K2224" s="95"/>
      <c r="L2224" s="96"/>
      <c r="M2224" s="97"/>
      <c r="N2224" s="98"/>
      <c r="O2224" s="98"/>
      <c r="P2224" s="97"/>
      <c r="Q2224" s="94"/>
      <c r="R2224" s="99"/>
      <c r="S2224" s="14"/>
      <c r="T2224" s="100"/>
      <c r="U2224" s="95"/>
      <c r="V2224" s="10"/>
      <c r="W2224" s="10"/>
      <c r="X2224" s="10"/>
      <c r="Y2224" s="27"/>
      <c r="Z2224" s="3"/>
      <c r="AA2224" s="1"/>
      <c r="AB2224" s="10"/>
      <c r="AC2224" s="3"/>
      <c r="AD2224" s="3"/>
      <c r="AE2224" s="3"/>
      <c r="AF2224" s="10"/>
      <c r="AG2224" s="11"/>
      <c r="AH2224" s="10"/>
      <c r="AI2224" s="10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  <c r="EA2224" s="1"/>
      <c r="EB2224" s="1"/>
      <c r="EC2224" s="1"/>
      <c r="ED2224" s="1"/>
      <c r="EE2224" s="1"/>
      <c r="EF2224" s="1"/>
      <c r="EG2224" s="1"/>
      <c r="EH2224" s="1"/>
      <c r="EI2224" s="1"/>
      <c r="EJ2224" s="1"/>
      <c r="EK2224" s="1"/>
      <c r="EL2224" s="1"/>
      <c r="EM2224" s="1"/>
      <c r="EN2224" s="1"/>
      <c r="EO2224" s="1"/>
      <c r="EP2224" s="1"/>
      <c r="EQ2224" s="1"/>
      <c r="ER2224" s="1"/>
      <c r="ES2224" s="1"/>
      <c r="ET2224" s="1"/>
      <c r="EU2224" s="1"/>
      <c r="EV2224" s="1"/>
      <c r="EW2224" s="1"/>
      <c r="EX2224" s="1"/>
      <c r="EY2224" s="1"/>
    </row>
    <row r="2225" spans="1:155" x14ac:dyDescent="0.15">
      <c r="A2225" s="115"/>
      <c r="B2225" s="91"/>
      <c r="C2225" s="92"/>
      <c r="D2225" s="95"/>
      <c r="E2225" s="114"/>
      <c r="F2225" s="94"/>
      <c r="G2225" s="94"/>
      <c r="H2225" s="94"/>
      <c r="I2225" s="94"/>
      <c r="J2225" s="93"/>
      <c r="K2225" s="95"/>
      <c r="L2225" s="96"/>
      <c r="M2225" s="97"/>
      <c r="N2225" s="98"/>
      <c r="O2225" s="98"/>
      <c r="P2225" s="97"/>
      <c r="Q2225" s="94"/>
      <c r="R2225" s="99"/>
      <c r="S2225" s="14"/>
      <c r="T2225" s="100"/>
      <c r="U2225" s="95"/>
      <c r="V2225" s="10"/>
      <c r="W2225" s="10"/>
      <c r="X2225" s="10"/>
      <c r="Y2225" s="27"/>
      <c r="Z2225" s="3"/>
      <c r="AA2225" s="1"/>
      <c r="AB2225" s="10"/>
      <c r="AC2225" s="3"/>
      <c r="AD2225" s="3"/>
      <c r="AE2225" s="3"/>
      <c r="AF2225" s="10"/>
      <c r="AG2225" s="11"/>
      <c r="AH2225" s="10"/>
      <c r="AI2225" s="10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1"/>
      <c r="DY2225" s="1"/>
      <c r="DZ2225" s="1"/>
      <c r="EA2225" s="1"/>
      <c r="EB2225" s="1"/>
      <c r="EC2225" s="1"/>
      <c r="ED2225" s="1"/>
      <c r="EE2225" s="1"/>
      <c r="EF2225" s="1"/>
      <c r="EG2225" s="1"/>
      <c r="EH2225" s="1"/>
      <c r="EI2225" s="1"/>
      <c r="EJ2225" s="1"/>
      <c r="EK2225" s="1"/>
      <c r="EL2225" s="1"/>
      <c r="EM2225" s="1"/>
      <c r="EN2225" s="1"/>
      <c r="EO2225" s="1"/>
      <c r="EP2225" s="1"/>
      <c r="EQ2225" s="1"/>
      <c r="ER2225" s="1"/>
      <c r="ES2225" s="1"/>
      <c r="ET2225" s="1"/>
      <c r="EU2225" s="1"/>
      <c r="EV2225" s="1"/>
      <c r="EW2225" s="1"/>
      <c r="EX2225" s="1"/>
      <c r="EY2225" s="1"/>
    </row>
    <row r="2226" spans="1:155" x14ac:dyDescent="0.15">
      <c r="A2226" s="115"/>
      <c r="B2226" s="91"/>
      <c r="C2226" s="92"/>
      <c r="D2226" s="95"/>
      <c r="E2226" s="114"/>
      <c r="F2226" s="94"/>
      <c r="G2226" s="94"/>
      <c r="H2226" s="94"/>
      <c r="I2226" s="94"/>
      <c r="J2226" s="93"/>
      <c r="K2226" s="95"/>
      <c r="L2226" s="96"/>
      <c r="M2226" s="97"/>
      <c r="N2226" s="98"/>
      <c r="O2226" s="98"/>
      <c r="P2226" s="97"/>
      <c r="Q2226" s="94"/>
      <c r="R2226" s="99"/>
      <c r="S2226" s="14"/>
      <c r="T2226" s="100"/>
      <c r="U2226" s="95"/>
      <c r="V2226" s="10"/>
      <c r="W2226" s="10"/>
      <c r="X2226" s="10"/>
      <c r="Y2226" s="27"/>
      <c r="Z2226" s="3"/>
      <c r="AA2226" s="1"/>
      <c r="AB2226" s="10"/>
      <c r="AC2226" s="3"/>
      <c r="AD2226" s="3"/>
      <c r="AE2226" s="3"/>
      <c r="AF2226" s="10"/>
      <c r="AG2226" s="11"/>
      <c r="AH2226" s="10"/>
      <c r="AI2226" s="10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1"/>
      <c r="DY2226" s="1"/>
      <c r="DZ2226" s="1"/>
      <c r="EA2226" s="1"/>
      <c r="EB2226" s="1"/>
      <c r="EC2226" s="1"/>
      <c r="ED2226" s="1"/>
      <c r="EE2226" s="1"/>
      <c r="EF2226" s="1"/>
      <c r="EG2226" s="1"/>
      <c r="EH2226" s="1"/>
      <c r="EI2226" s="1"/>
      <c r="EJ2226" s="1"/>
      <c r="EK2226" s="1"/>
      <c r="EL2226" s="1"/>
      <c r="EM2226" s="1"/>
      <c r="EN2226" s="1"/>
      <c r="EO2226" s="1"/>
      <c r="EP2226" s="1"/>
      <c r="EQ2226" s="1"/>
      <c r="ER2226" s="1"/>
      <c r="ES2226" s="1"/>
      <c r="ET2226" s="1"/>
      <c r="EU2226" s="1"/>
      <c r="EV2226" s="1"/>
      <c r="EW2226" s="1"/>
      <c r="EX2226" s="1"/>
      <c r="EY2226" s="1"/>
    </row>
    <row r="2227" spans="1:155" x14ac:dyDescent="0.15">
      <c r="A2227" s="115"/>
      <c r="B2227" s="91"/>
      <c r="C2227" s="92"/>
      <c r="D2227" s="95"/>
      <c r="E2227" s="114"/>
      <c r="F2227" s="94"/>
      <c r="G2227" s="94"/>
      <c r="H2227" s="94"/>
      <c r="I2227" s="94"/>
      <c r="J2227" s="93"/>
      <c r="K2227" s="95"/>
      <c r="L2227" s="96"/>
      <c r="M2227" s="97"/>
      <c r="N2227" s="98"/>
      <c r="O2227" s="98"/>
      <c r="P2227" s="97"/>
      <c r="Q2227" s="94"/>
      <c r="R2227" s="99"/>
      <c r="S2227" s="14"/>
      <c r="T2227" s="100"/>
      <c r="U2227" s="95"/>
      <c r="V2227" s="10"/>
      <c r="W2227" s="10"/>
      <c r="X2227" s="10"/>
      <c r="Y2227" s="27"/>
      <c r="Z2227" s="3"/>
      <c r="AA2227" s="1"/>
      <c r="AB2227" s="10"/>
      <c r="AC2227" s="3"/>
      <c r="AD2227" s="3"/>
      <c r="AE2227" s="3"/>
      <c r="AF2227" s="10"/>
      <c r="AG2227" s="11"/>
      <c r="AH2227" s="10"/>
      <c r="AI2227" s="10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  <c r="DZ2227" s="1"/>
      <c r="EA2227" s="1"/>
      <c r="EB2227" s="1"/>
      <c r="EC2227" s="1"/>
      <c r="ED2227" s="1"/>
      <c r="EE2227" s="1"/>
      <c r="EF2227" s="1"/>
      <c r="EG2227" s="1"/>
      <c r="EH2227" s="1"/>
      <c r="EI2227" s="1"/>
      <c r="EJ2227" s="1"/>
      <c r="EK2227" s="1"/>
      <c r="EL2227" s="1"/>
      <c r="EM2227" s="1"/>
      <c r="EN2227" s="1"/>
      <c r="EO2227" s="1"/>
      <c r="EP2227" s="1"/>
      <c r="EQ2227" s="1"/>
      <c r="ER2227" s="1"/>
      <c r="ES2227" s="1"/>
      <c r="ET2227" s="1"/>
      <c r="EU2227" s="1"/>
      <c r="EV2227" s="1"/>
      <c r="EW2227" s="1"/>
      <c r="EX2227" s="1"/>
      <c r="EY2227" s="1"/>
    </row>
    <row r="2228" spans="1:155" x14ac:dyDescent="0.15">
      <c r="A2228" s="115"/>
      <c r="B2228" s="91"/>
      <c r="C2228" s="92"/>
      <c r="D2228" s="95"/>
      <c r="E2228" s="114"/>
      <c r="F2228" s="94"/>
      <c r="G2228" s="94"/>
      <c r="H2228" s="94"/>
      <c r="I2228" s="94"/>
      <c r="J2228" s="93"/>
      <c r="K2228" s="95"/>
      <c r="L2228" s="96"/>
      <c r="M2228" s="97"/>
      <c r="N2228" s="98"/>
      <c r="O2228" s="98"/>
      <c r="P2228" s="97"/>
      <c r="Q2228" s="94"/>
      <c r="R2228" s="99"/>
      <c r="S2228" s="14"/>
      <c r="T2228" s="100"/>
      <c r="U2228" s="95"/>
      <c r="V2228" s="10"/>
      <c r="W2228" s="10"/>
      <c r="X2228" s="10"/>
      <c r="Y2228" s="27"/>
      <c r="Z2228" s="3"/>
      <c r="AA2228" s="1"/>
      <c r="AB2228" s="10"/>
      <c r="AC2228" s="3"/>
      <c r="AD2228" s="3"/>
      <c r="AE2228" s="3"/>
      <c r="AF2228" s="10"/>
      <c r="AG2228" s="11"/>
      <c r="AH2228" s="10"/>
      <c r="AI2228" s="10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  <c r="EA2228" s="1"/>
      <c r="EB2228" s="1"/>
      <c r="EC2228" s="1"/>
      <c r="ED2228" s="1"/>
      <c r="EE2228" s="1"/>
      <c r="EF2228" s="1"/>
      <c r="EG2228" s="1"/>
      <c r="EH2228" s="1"/>
      <c r="EI2228" s="1"/>
      <c r="EJ2228" s="1"/>
      <c r="EK2228" s="1"/>
      <c r="EL2228" s="1"/>
      <c r="EM2228" s="1"/>
      <c r="EN2228" s="1"/>
      <c r="EO2228" s="1"/>
      <c r="EP2228" s="1"/>
      <c r="EQ2228" s="1"/>
      <c r="ER2228" s="1"/>
      <c r="ES2228" s="1"/>
      <c r="ET2228" s="1"/>
      <c r="EU2228" s="1"/>
      <c r="EV2228" s="1"/>
      <c r="EW2228" s="1"/>
      <c r="EX2228" s="1"/>
      <c r="EY2228" s="1"/>
    </row>
    <row r="2229" spans="1:155" x14ac:dyDescent="0.15">
      <c r="A2229" s="115"/>
      <c r="B2229" s="91"/>
      <c r="C2229" s="92"/>
      <c r="D2229" s="95"/>
      <c r="E2229" s="114"/>
      <c r="F2229" s="94"/>
      <c r="G2229" s="94"/>
      <c r="H2229" s="94"/>
      <c r="I2229" s="94"/>
      <c r="J2229" s="93"/>
      <c r="K2229" s="95"/>
      <c r="L2229" s="96"/>
      <c r="M2229" s="97"/>
      <c r="N2229" s="98"/>
      <c r="O2229" s="98"/>
      <c r="P2229" s="97"/>
      <c r="Q2229" s="94"/>
      <c r="R2229" s="99"/>
      <c r="S2229" s="14"/>
      <c r="T2229" s="100"/>
      <c r="U2229" s="95"/>
      <c r="V2229" s="10"/>
      <c r="W2229" s="10"/>
      <c r="X2229" s="10"/>
      <c r="Y2229" s="27"/>
      <c r="Z2229" s="3"/>
      <c r="AA2229" s="1"/>
      <c r="AB2229" s="10"/>
      <c r="AC2229" s="3"/>
      <c r="AD2229" s="3"/>
      <c r="AE2229" s="3"/>
      <c r="AF2229" s="10"/>
      <c r="AG2229" s="11"/>
      <c r="AH2229" s="10"/>
      <c r="AI2229" s="10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1"/>
      <c r="DY2229" s="1"/>
      <c r="DZ2229" s="1"/>
      <c r="EA2229" s="1"/>
      <c r="EB2229" s="1"/>
      <c r="EC2229" s="1"/>
      <c r="ED2229" s="1"/>
      <c r="EE2229" s="1"/>
      <c r="EF2229" s="1"/>
      <c r="EG2229" s="1"/>
      <c r="EH2229" s="1"/>
      <c r="EI2229" s="1"/>
      <c r="EJ2229" s="1"/>
      <c r="EK2229" s="1"/>
      <c r="EL2229" s="1"/>
      <c r="EM2229" s="1"/>
      <c r="EN2229" s="1"/>
      <c r="EO2229" s="1"/>
      <c r="EP2229" s="1"/>
      <c r="EQ2229" s="1"/>
      <c r="ER2229" s="1"/>
      <c r="ES2229" s="1"/>
      <c r="ET2229" s="1"/>
      <c r="EU2229" s="1"/>
      <c r="EV2229" s="1"/>
      <c r="EW2229" s="1"/>
      <c r="EX2229" s="1"/>
      <c r="EY2229" s="1"/>
    </row>
    <row r="2230" spans="1:155" x14ac:dyDescent="0.15">
      <c r="A2230" s="115"/>
      <c r="B2230" s="91"/>
      <c r="C2230" s="92"/>
      <c r="D2230" s="95"/>
      <c r="E2230" s="114"/>
      <c r="F2230" s="94"/>
      <c r="G2230" s="94"/>
      <c r="H2230" s="94"/>
      <c r="I2230" s="94"/>
      <c r="J2230" s="93"/>
      <c r="K2230" s="95"/>
      <c r="L2230" s="96"/>
      <c r="M2230" s="97"/>
      <c r="N2230" s="98"/>
      <c r="O2230" s="98"/>
      <c r="P2230" s="97"/>
      <c r="Q2230" s="94"/>
      <c r="R2230" s="99"/>
      <c r="S2230" s="14"/>
      <c r="T2230" s="100"/>
      <c r="U2230" s="95"/>
      <c r="V2230" s="10"/>
      <c r="W2230" s="10"/>
      <c r="X2230" s="10"/>
      <c r="Y2230" s="27"/>
      <c r="Z2230" s="3"/>
      <c r="AA2230" s="1"/>
      <c r="AB2230" s="10"/>
      <c r="AC2230" s="3"/>
      <c r="AD2230" s="3"/>
      <c r="AE2230" s="3"/>
      <c r="AF2230" s="10"/>
      <c r="AG2230" s="11"/>
      <c r="AH2230" s="10"/>
      <c r="AI2230" s="10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1"/>
      <c r="DY2230" s="1"/>
      <c r="DZ2230" s="1"/>
      <c r="EA2230" s="1"/>
      <c r="EB2230" s="1"/>
      <c r="EC2230" s="1"/>
      <c r="ED2230" s="1"/>
      <c r="EE2230" s="1"/>
      <c r="EF2230" s="1"/>
      <c r="EG2230" s="1"/>
      <c r="EH2230" s="1"/>
      <c r="EI2230" s="1"/>
      <c r="EJ2230" s="1"/>
      <c r="EK2230" s="1"/>
      <c r="EL2230" s="1"/>
      <c r="EM2230" s="1"/>
      <c r="EN2230" s="1"/>
      <c r="EO2230" s="1"/>
      <c r="EP2230" s="1"/>
      <c r="EQ2230" s="1"/>
      <c r="ER2230" s="1"/>
      <c r="ES2230" s="1"/>
      <c r="ET2230" s="1"/>
      <c r="EU2230" s="1"/>
      <c r="EV2230" s="1"/>
      <c r="EW2230" s="1"/>
      <c r="EX2230" s="1"/>
      <c r="EY2230" s="1"/>
    </row>
    <row r="2231" spans="1:155" x14ac:dyDescent="0.15">
      <c r="A2231" s="115"/>
      <c r="B2231" s="91"/>
      <c r="C2231" s="92"/>
      <c r="D2231" s="95"/>
      <c r="E2231" s="114"/>
      <c r="F2231" s="94"/>
      <c r="G2231" s="94"/>
      <c r="H2231" s="94"/>
      <c r="I2231" s="94"/>
      <c r="J2231" s="93"/>
      <c r="K2231" s="95"/>
      <c r="L2231" s="96"/>
      <c r="M2231" s="97"/>
      <c r="N2231" s="98"/>
      <c r="O2231" s="98"/>
      <c r="P2231" s="97"/>
      <c r="Q2231" s="94"/>
      <c r="R2231" s="99"/>
      <c r="S2231" s="14"/>
      <c r="T2231" s="100"/>
      <c r="U2231" s="95"/>
      <c r="V2231" s="10"/>
      <c r="W2231" s="10"/>
      <c r="X2231" s="10"/>
      <c r="Y2231" s="27"/>
      <c r="Z2231" s="3"/>
      <c r="AA2231" s="1"/>
      <c r="AB2231" s="10"/>
      <c r="AC2231" s="3"/>
      <c r="AD2231" s="3"/>
      <c r="AE2231" s="3"/>
      <c r="AF2231" s="10"/>
      <c r="AG2231" s="11"/>
      <c r="AH2231" s="10"/>
      <c r="AI2231" s="10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  <c r="DZ2231" s="1"/>
      <c r="EA2231" s="1"/>
      <c r="EB2231" s="1"/>
      <c r="EC2231" s="1"/>
      <c r="ED2231" s="1"/>
      <c r="EE2231" s="1"/>
      <c r="EF2231" s="1"/>
      <c r="EG2231" s="1"/>
      <c r="EH2231" s="1"/>
      <c r="EI2231" s="1"/>
      <c r="EJ2231" s="1"/>
      <c r="EK2231" s="1"/>
      <c r="EL2231" s="1"/>
      <c r="EM2231" s="1"/>
      <c r="EN2231" s="1"/>
      <c r="EO2231" s="1"/>
      <c r="EP2231" s="1"/>
      <c r="EQ2231" s="1"/>
      <c r="ER2231" s="1"/>
      <c r="ES2231" s="1"/>
      <c r="ET2231" s="1"/>
      <c r="EU2231" s="1"/>
      <c r="EV2231" s="1"/>
      <c r="EW2231" s="1"/>
      <c r="EX2231" s="1"/>
      <c r="EY2231" s="1"/>
    </row>
    <row r="2232" spans="1:155" x14ac:dyDescent="0.15">
      <c r="A2232" s="115"/>
      <c r="B2232" s="91"/>
      <c r="C2232" s="92"/>
      <c r="D2232" s="95"/>
      <c r="E2232" s="114"/>
      <c r="F2232" s="94"/>
      <c r="G2232" s="94"/>
      <c r="H2232" s="94"/>
      <c r="I2232" s="94"/>
      <c r="J2232" s="93"/>
      <c r="K2232" s="95"/>
      <c r="L2232" s="96"/>
      <c r="M2232" s="97"/>
      <c r="N2232" s="98"/>
      <c r="O2232" s="98"/>
      <c r="P2232" s="97"/>
      <c r="Q2232" s="94"/>
      <c r="R2232" s="99"/>
      <c r="S2232" s="14"/>
      <c r="T2232" s="100"/>
      <c r="U2232" s="95"/>
      <c r="V2232" s="10"/>
      <c r="W2232" s="10"/>
      <c r="X2232" s="10"/>
      <c r="Y2232" s="27"/>
      <c r="Z2232" s="3"/>
      <c r="AA2232" s="1"/>
      <c r="AB2232" s="10"/>
      <c r="AC2232" s="3"/>
      <c r="AD2232" s="3"/>
      <c r="AE2232" s="3"/>
      <c r="AF2232" s="10"/>
      <c r="AG2232" s="11"/>
      <c r="AH2232" s="10"/>
      <c r="AI2232" s="10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1"/>
      <c r="DY2232" s="1"/>
      <c r="DZ2232" s="1"/>
      <c r="EA2232" s="1"/>
      <c r="EB2232" s="1"/>
      <c r="EC2232" s="1"/>
      <c r="ED2232" s="1"/>
      <c r="EE2232" s="1"/>
      <c r="EF2232" s="1"/>
      <c r="EG2232" s="1"/>
      <c r="EH2232" s="1"/>
      <c r="EI2232" s="1"/>
      <c r="EJ2232" s="1"/>
      <c r="EK2232" s="1"/>
      <c r="EL2232" s="1"/>
      <c r="EM2232" s="1"/>
      <c r="EN2232" s="1"/>
      <c r="EO2232" s="1"/>
      <c r="EP2232" s="1"/>
      <c r="EQ2232" s="1"/>
      <c r="ER2232" s="1"/>
      <c r="ES2232" s="1"/>
      <c r="ET2232" s="1"/>
      <c r="EU2232" s="1"/>
      <c r="EV2232" s="1"/>
      <c r="EW2232" s="1"/>
      <c r="EX2232" s="1"/>
      <c r="EY2232" s="1"/>
    </row>
    <row r="2233" spans="1:155" x14ac:dyDescent="0.15">
      <c r="A2233" s="115"/>
      <c r="B2233" s="91"/>
      <c r="C2233" s="92"/>
      <c r="D2233" s="95"/>
      <c r="E2233" s="114"/>
      <c r="F2233" s="94"/>
      <c r="G2233" s="94"/>
      <c r="H2233" s="94"/>
      <c r="I2233" s="94"/>
      <c r="J2233" s="93"/>
      <c r="K2233" s="95"/>
      <c r="L2233" s="96"/>
      <c r="M2233" s="97"/>
      <c r="N2233" s="98"/>
      <c r="O2233" s="98"/>
      <c r="P2233" s="97"/>
      <c r="Q2233" s="94"/>
      <c r="R2233" s="99"/>
      <c r="S2233" s="14"/>
      <c r="T2233" s="100"/>
      <c r="U2233" s="95"/>
      <c r="V2233" s="10"/>
      <c r="W2233" s="10"/>
      <c r="X2233" s="10"/>
      <c r="Y2233" s="27"/>
      <c r="Z2233" s="3"/>
      <c r="AA2233" s="1"/>
      <c r="AB2233" s="10"/>
      <c r="AC2233" s="3"/>
      <c r="AD2233" s="3"/>
      <c r="AE2233" s="3"/>
      <c r="AF2233" s="10"/>
      <c r="AG2233" s="11"/>
      <c r="AH2233" s="10"/>
      <c r="AI2233" s="10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  <c r="DZ2233" s="1"/>
      <c r="EA2233" s="1"/>
      <c r="EB2233" s="1"/>
      <c r="EC2233" s="1"/>
      <c r="ED2233" s="1"/>
      <c r="EE2233" s="1"/>
      <c r="EF2233" s="1"/>
      <c r="EG2233" s="1"/>
      <c r="EH2233" s="1"/>
      <c r="EI2233" s="1"/>
      <c r="EJ2233" s="1"/>
      <c r="EK2233" s="1"/>
      <c r="EL2233" s="1"/>
      <c r="EM2233" s="1"/>
      <c r="EN2233" s="1"/>
      <c r="EO2233" s="1"/>
      <c r="EP2233" s="1"/>
      <c r="EQ2233" s="1"/>
      <c r="ER2233" s="1"/>
      <c r="ES2233" s="1"/>
      <c r="ET2233" s="1"/>
      <c r="EU2233" s="1"/>
      <c r="EV2233" s="1"/>
      <c r="EW2233" s="1"/>
      <c r="EX2233" s="1"/>
      <c r="EY2233" s="1"/>
    </row>
    <row r="2234" spans="1:155" x14ac:dyDescent="0.15">
      <c r="A2234" s="115"/>
      <c r="B2234" s="91"/>
      <c r="C2234" s="92"/>
      <c r="D2234" s="95"/>
      <c r="E2234" s="114"/>
      <c r="F2234" s="94"/>
      <c r="G2234" s="94"/>
      <c r="H2234" s="94"/>
      <c r="I2234" s="94"/>
      <c r="J2234" s="93"/>
      <c r="K2234" s="95"/>
      <c r="L2234" s="96"/>
      <c r="M2234" s="97"/>
      <c r="N2234" s="98"/>
      <c r="O2234" s="98"/>
      <c r="P2234" s="97"/>
      <c r="Q2234" s="94"/>
      <c r="R2234" s="99"/>
      <c r="S2234" s="14"/>
      <c r="T2234" s="100"/>
      <c r="U2234" s="95"/>
      <c r="V2234" s="10"/>
      <c r="W2234" s="10"/>
      <c r="X2234" s="10"/>
      <c r="Y2234" s="27"/>
      <c r="Z2234" s="3"/>
      <c r="AA2234" s="1"/>
      <c r="AB2234" s="10"/>
      <c r="AC2234" s="3"/>
      <c r="AD2234" s="3"/>
      <c r="AE2234" s="3"/>
      <c r="AF2234" s="10"/>
      <c r="AG2234" s="11"/>
      <c r="AH2234" s="10"/>
      <c r="AI2234" s="10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1"/>
      <c r="DY2234" s="1"/>
      <c r="DZ2234" s="1"/>
      <c r="EA2234" s="1"/>
      <c r="EB2234" s="1"/>
      <c r="EC2234" s="1"/>
      <c r="ED2234" s="1"/>
      <c r="EE2234" s="1"/>
      <c r="EF2234" s="1"/>
      <c r="EG2234" s="1"/>
      <c r="EH2234" s="1"/>
      <c r="EI2234" s="1"/>
      <c r="EJ2234" s="1"/>
      <c r="EK2234" s="1"/>
      <c r="EL2234" s="1"/>
      <c r="EM2234" s="1"/>
      <c r="EN2234" s="1"/>
      <c r="EO2234" s="1"/>
      <c r="EP2234" s="1"/>
      <c r="EQ2234" s="1"/>
      <c r="ER2234" s="1"/>
      <c r="ES2234" s="1"/>
      <c r="ET2234" s="1"/>
      <c r="EU2234" s="1"/>
      <c r="EV2234" s="1"/>
      <c r="EW2234" s="1"/>
      <c r="EX2234" s="1"/>
      <c r="EY2234" s="1"/>
    </row>
    <row r="2235" spans="1:155" x14ac:dyDescent="0.15">
      <c r="A2235" s="115"/>
      <c r="B2235" s="91"/>
      <c r="C2235" s="92"/>
      <c r="D2235" s="95"/>
      <c r="E2235" s="114"/>
      <c r="F2235" s="94"/>
      <c r="G2235" s="94"/>
      <c r="H2235" s="94"/>
      <c r="I2235" s="94"/>
      <c r="J2235" s="93"/>
      <c r="K2235" s="95"/>
      <c r="L2235" s="96"/>
      <c r="M2235" s="97"/>
      <c r="N2235" s="98"/>
      <c r="O2235" s="98"/>
      <c r="P2235" s="97"/>
      <c r="Q2235" s="94"/>
      <c r="R2235" s="99"/>
      <c r="S2235" s="14"/>
      <c r="T2235" s="100"/>
      <c r="U2235" s="95"/>
      <c r="V2235" s="10"/>
      <c r="W2235" s="10"/>
      <c r="X2235" s="10"/>
      <c r="Y2235" s="27"/>
      <c r="Z2235" s="3"/>
      <c r="AA2235" s="1"/>
      <c r="AB2235" s="10"/>
      <c r="AC2235" s="3"/>
      <c r="AD2235" s="3"/>
      <c r="AE2235" s="3"/>
      <c r="AF2235" s="10"/>
      <c r="AG2235" s="11"/>
      <c r="AH2235" s="10"/>
      <c r="AI2235" s="10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  <c r="DZ2235" s="1"/>
      <c r="EA2235" s="1"/>
      <c r="EB2235" s="1"/>
      <c r="EC2235" s="1"/>
      <c r="ED2235" s="1"/>
      <c r="EE2235" s="1"/>
      <c r="EF2235" s="1"/>
      <c r="EG2235" s="1"/>
      <c r="EH2235" s="1"/>
      <c r="EI2235" s="1"/>
      <c r="EJ2235" s="1"/>
      <c r="EK2235" s="1"/>
      <c r="EL2235" s="1"/>
      <c r="EM2235" s="1"/>
      <c r="EN2235" s="1"/>
      <c r="EO2235" s="1"/>
      <c r="EP2235" s="1"/>
      <c r="EQ2235" s="1"/>
      <c r="ER2235" s="1"/>
      <c r="ES2235" s="1"/>
      <c r="ET2235" s="1"/>
      <c r="EU2235" s="1"/>
      <c r="EV2235" s="1"/>
      <c r="EW2235" s="1"/>
      <c r="EX2235" s="1"/>
      <c r="EY2235" s="1"/>
    </row>
    <row r="2236" spans="1:155" x14ac:dyDescent="0.15">
      <c r="A2236" s="115"/>
      <c r="B2236" s="91"/>
      <c r="C2236" s="92"/>
      <c r="D2236" s="95"/>
      <c r="E2236" s="114"/>
      <c r="F2236" s="94"/>
      <c r="G2236" s="94"/>
      <c r="H2236" s="94"/>
      <c r="I2236" s="94"/>
      <c r="J2236" s="93"/>
      <c r="K2236" s="95"/>
      <c r="L2236" s="96"/>
      <c r="M2236" s="97"/>
      <c r="N2236" s="98"/>
      <c r="O2236" s="98"/>
      <c r="P2236" s="97"/>
      <c r="Q2236" s="94"/>
      <c r="R2236" s="99"/>
      <c r="S2236" s="14"/>
      <c r="T2236" s="100"/>
      <c r="U2236" s="95"/>
      <c r="V2236" s="10"/>
      <c r="W2236" s="10"/>
      <c r="X2236" s="10"/>
      <c r="Y2236" s="27"/>
      <c r="Z2236" s="3"/>
      <c r="AA2236" s="1"/>
      <c r="AB2236" s="10"/>
      <c r="AC2236" s="3"/>
      <c r="AD2236" s="3"/>
      <c r="AE2236" s="3"/>
      <c r="AF2236" s="10"/>
      <c r="AG2236" s="11"/>
      <c r="AH2236" s="10"/>
      <c r="AI2236" s="10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  <c r="EA2236" s="1"/>
      <c r="EB2236" s="1"/>
      <c r="EC2236" s="1"/>
      <c r="ED2236" s="1"/>
      <c r="EE2236" s="1"/>
      <c r="EF2236" s="1"/>
      <c r="EG2236" s="1"/>
      <c r="EH2236" s="1"/>
      <c r="EI2236" s="1"/>
      <c r="EJ2236" s="1"/>
      <c r="EK2236" s="1"/>
      <c r="EL2236" s="1"/>
      <c r="EM2236" s="1"/>
      <c r="EN2236" s="1"/>
      <c r="EO2236" s="1"/>
      <c r="EP2236" s="1"/>
      <c r="EQ2236" s="1"/>
      <c r="ER2236" s="1"/>
      <c r="ES2236" s="1"/>
      <c r="ET2236" s="1"/>
      <c r="EU2236" s="1"/>
      <c r="EV2236" s="1"/>
      <c r="EW2236" s="1"/>
      <c r="EX2236" s="1"/>
      <c r="EY2236" s="1"/>
    </row>
    <row r="2237" spans="1:155" x14ac:dyDescent="0.15">
      <c r="A2237" s="115"/>
      <c r="B2237" s="91"/>
      <c r="C2237" s="92"/>
      <c r="D2237" s="95"/>
      <c r="E2237" s="114"/>
      <c r="F2237" s="94"/>
      <c r="G2237" s="94"/>
      <c r="H2237" s="94"/>
      <c r="I2237" s="94"/>
      <c r="J2237" s="93"/>
      <c r="K2237" s="95"/>
      <c r="L2237" s="96"/>
      <c r="M2237" s="97"/>
      <c r="N2237" s="98"/>
      <c r="O2237" s="98"/>
      <c r="P2237" s="97"/>
      <c r="Q2237" s="94"/>
      <c r="R2237" s="99"/>
      <c r="S2237" s="14"/>
      <c r="T2237" s="100"/>
      <c r="U2237" s="95"/>
      <c r="V2237" s="10"/>
      <c r="W2237" s="10"/>
      <c r="X2237" s="10"/>
      <c r="Y2237" s="27"/>
      <c r="Z2237" s="3"/>
      <c r="AA2237" s="1"/>
      <c r="AB2237" s="10"/>
      <c r="AC2237" s="3"/>
      <c r="AD2237" s="3"/>
      <c r="AE2237" s="3"/>
      <c r="AF2237" s="10"/>
      <c r="AG2237" s="11"/>
      <c r="AH2237" s="10"/>
      <c r="AI2237" s="10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  <c r="EA2237" s="1"/>
      <c r="EB2237" s="1"/>
      <c r="EC2237" s="1"/>
      <c r="ED2237" s="1"/>
      <c r="EE2237" s="1"/>
      <c r="EF2237" s="1"/>
      <c r="EG2237" s="1"/>
      <c r="EH2237" s="1"/>
      <c r="EI2237" s="1"/>
      <c r="EJ2237" s="1"/>
      <c r="EK2237" s="1"/>
      <c r="EL2237" s="1"/>
      <c r="EM2237" s="1"/>
      <c r="EN2237" s="1"/>
      <c r="EO2237" s="1"/>
      <c r="EP2237" s="1"/>
      <c r="EQ2237" s="1"/>
      <c r="ER2237" s="1"/>
      <c r="ES2237" s="1"/>
      <c r="ET2237" s="1"/>
      <c r="EU2237" s="1"/>
      <c r="EV2237" s="1"/>
      <c r="EW2237" s="1"/>
      <c r="EX2237" s="1"/>
      <c r="EY2237" s="1"/>
    </row>
    <row r="2238" spans="1:155" x14ac:dyDescent="0.15">
      <c r="A2238" s="115"/>
      <c r="B2238" s="91"/>
      <c r="C2238" s="92"/>
      <c r="D2238" s="95"/>
      <c r="E2238" s="114"/>
      <c r="F2238" s="94"/>
      <c r="G2238" s="94"/>
      <c r="H2238" s="94"/>
      <c r="I2238" s="94"/>
      <c r="J2238" s="93"/>
      <c r="K2238" s="95"/>
      <c r="L2238" s="96"/>
      <c r="M2238" s="97"/>
      <c r="N2238" s="98"/>
      <c r="O2238" s="98"/>
      <c r="P2238" s="97"/>
      <c r="Q2238" s="94"/>
      <c r="R2238" s="99"/>
      <c r="S2238" s="14"/>
      <c r="T2238" s="100"/>
      <c r="U2238" s="95"/>
      <c r="V2238" s="10"/>
      <c r="W2238" s="10"/>
      <c r="X2238" s="10"/>
      <c r="Y2238" s="27"/>
      <c r="Z2238" s="3"/>
      <c r="AA2238" s="1"/>
      <c r="AB2238" s="10"/>
      <c r="AC2238" s="3"/>
      <c r="AD2238" s="3"/>
      <c r="AE2238" s="3"/>
      <c r="AF2238" s="10"/>
      <c r="AG2238" s="11"/>
      <c r="AH2238" s="10"/>
      <c r="AI2238" s="10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1"/>
      <c r="DY2238" s="1"/>
      <c r="DZ2238" s="1"/>
      <c r="EA2238" s="1"/>
      <c r="EB2238" s="1"/>
      <c r="EC2238" s="1"/>
      <c r="ED2238" s="1"/>
      <c r="EE2238" s="1"/>
      <c r="EF2238" s="1"/>
      <c r="EG2238" s="1"/>
      <c r="EH2238" s="1"/>
      <c r="EI2238" s="1"/>
      <c r="EJ2238" s="1"/>
      <c r="EK2238" s="1"/>
      <c r="EL2238" s="1"/>
      <c r="EM2238" s="1"/>
      <c r="EN2238" s="1"/>
      <c r="EO2238" s="1"/>
      <c r="EP2238" s="1"/>
      <c r="EQ2238" s="1"/>
      <c r="ER2238" s="1"/>
      <c r="ES2238" s="1"/>
      <c r="ET2238" s="1"/>
      <c r="EU2238" s="1"/>
      <c r="EV2238" s="1"/>
      <c r="EW2238" s="1"/>
      <c r="EX2238" s="1"/>
      <c r="EY2238" s="1"/>
    </row>
    <row r="2239" spans="1:155" x14ac:dyDescent="0.15">
      <c r="A2239" s="115"/>
      <c r="B2239" s="91"/>
      <c r="C2239" s="92"/>
      <c r="D2239" s="95"/>
      <c r="E2239" s="114"/>
      <c r="F2239" s="94"/>
      <c r="G2239" s="94"/>
      <c r="H2239" s="94"/>
      <c r="I2239" s="94"/>
      <c r="J2239" s="93"/>
      <c r="K2239" s="95"/>
      <c r="L2239" s="96"/>
      <c r="M2239" s="97"/>
      <c r="N2239" s="98"/>
      <c r="O2239" s="98"/>
      <c r="P2239" s="97"/>
      <c r="Q2239" s="94"/>
      <c r="R2239" s="99"/>
      <c r="S2239" s="14"/>
      <c r="T2239" s="100"/>
      <c r="U2239" s="95"/>
      <c r="V2239" s="10"/>
      <c r="W2239" s="10"/>
      <c r="X2239" s="10"/>
      <c r="Y2239" s="27"/>
      <c r="Z2239" s="3"/>
      <c r="AA2239" s="1"/>
      <c r="AB2239" s="10"/>
      <c r="AC2239" s="3"/>
      <c r="AD2239" s="3"/>
      <c r="AE2239" s="3"/>
      <c r="AF2239" s="10"/>
      <c r="AG2239" s="11"/>
      <c r="AH2239" s="10"/>
      <c r="AI2239" s="10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  <c r="DZ2239" s="1"/>
      <c r="EA2239" s="1"/>
      <c r="EB2239" s="1"/>
      <c r="EC2239" s="1"/>
      <c r="ED2239" s="1"/>
      <c r="EE2239" s="1"/>
      <c r="EF2239" s="1"/>
      <c r="EG2239" s="1"/>
      <c r="EH2239" s="1"/>
      <c r="EI2239" s="1"/>
      <c r="EJ2239" s="1"/>
      <c r="EK2239" s="1"/>
      <c r="EL2239" s="1"/>
      <c r="EM2239" s="1"/>
      <c r="EN2239" s="1"/>
      <c r="EO2239" s="1"/>
      <c r="EP2239" s="1"/>
      <c r="EQ2239" s="1"/>
      <c r="ER2239" s="1"/>
      <c r="ES2239" s="1"/>
      <c r="ET2239" s="1"/>
      <c r="EU2239" s="1"/>
      <c r="EV2239" s="1"/>
      <c r="EW2239" s="1"/>
      <c r="EX2239" s="1"/>
      <c r="EY2239" s="1"/>
    </row>
    <row r="2240" spans="1:155" x14ac:dyDescent="0.15">
      <c r="A2240" s="115"/>
      <c r="B2240" s="91"/>
      <c r="C2240" s="92"/>
      <c r="D2240" s="95"/>
      <c r="E2240" s="114"/>
      <c r="F2240" s="94"/>
      <c r="G2240" s="94"/>
      <c r="H2240" s="94"/>
      <c r="I2240" s="94"/>
      <c r="J2240" s="93"/>
      <c r="K2240" s="95"/>
      <c r="L2240" s="96"/>
      <c r="M2240" s="97"/>
      <c r="N2240" s="98"/>
      <c r="O2240" s="98"/>
      <c r="P2240" s="97"/>
      <c r="Q2240" s="94"/>
      <c r="R2240" s="99"/>
      <c r="S2240" s="14"/>
      <c r="T2240" s="100"/>
      <c r="U2240" s="95"/>
      <c r="V2240" s="10"/>
      <c r="W2240" s="10"/>
      <c r="X2240" s="10"/>
      <c r="Y2240" s="27"/>
      <c r="Z2240" s="3"/>
      <c r="AA2240" s="1"/>
      <c r="AB2240" s="10"/>
      <c r="AC2240" s="3"/>
      <c r="AD2240" s="3"/>
      <c r="AE2240" s="3"/>
      <c r="AF2240" s="10"/>
      <c r="AG2240" s="11"/>
      <c r="AH2240" s="10"/>
      <c r="AI2240" s="10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1"/>
      <c r="DY2240" s="1"/>
      <c r="DZ2240" s="1"/>
      <c r="EA2240" s="1"/>
      <c r="EB2240" s="1"/>
      <c r="EC2240" s="1"/>
      <c r="ED2240" s="1"/>
      <c r="EE2240" s="1"/>
      <c r="EF2240" s="1"/>
      <c r="EG2240" s="1"/>
      <c r="EH2240" s="1"/>
      <c r="EI2240" s="1"/>
      <c r="EJ2240" s="1"/>
      <c r="EK2240" s="1"/>
      <c r="EL2240" s="1"/>
      <c r="EM2240" s="1"/>
      <c r="EN2240" s="1"/>
      <c r="EO2240" s="1"/>
      <c r="EP2240" s="1"/>
      <c r="EQ2240" s="1"/>
      <c r="ER2240" s="1"/>
      <c r="ES2240" s="1"/>
      <c r="ET2240" s="1"/>
      <c r="EU2240" s="1"/>
      <c r="EV2240" s="1"/>
      <c r="EW2240" s="1"/>
      <c r="EX2240" s="1"/>
      <c r="EY2240" s="1"/>
    </row>
    <row r="2241" spans="1:155" x14ac:dyDescent="0.15">
      <c r="A2241" s="115"/>
      <c r="B2241" s="91"/>
      <c r="C2241" s="92"/>
      <c r="D2241" s="95"/>
      <c r="E2241" s="114"/>
      <c r="F2241" s="94"/>
      <c r="G2241" s="94"/>
      <c r="H2241" s="94"/>
      <c r="I2241" s="94"/>
      <c r="J2241" s="93"/>
      <c r="K2241" s="95"/>
      <c r="L2241" s="96"/>
      <c r="M2241" s="97"/>
      <c r="N2241" s="98"/>
      <c r="O2241" s="98"/>
      <c r="P2241" s="97"/>
      <c r="Q2241" s="94"/>
      <c r="R2241" s="99"/>
      <c r="S2241" s="14"/>
      <c r="T2241" s="100"/>
      <c r="U2241" s="95"/>
      <c r="V2241" s="10"/>
      <c r="W2241" s="10"/>
      <c r="X2241" s="10"/>
      <c r="Y2241" s="27"/>
      <c r="Z2241" s="3"/>
      <c r="AA2241" s="1"/>
      <c r="AB2241" s="10"/>
      <c r="AC2241" s="3"/>
      <c r="AD2241" s="3"/>
      <c r="AE2241" s="3"/>
      <c r="AF2241" s="10"/>
      <c r="AG2241" s="11"/>
      <c r="AH2241" s="10"/>
      <c r="AI2241" s="10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  <c r="EA2241" s="1"/>
      <c r="EB2241" s="1"/>
      <c r="EC2241" s="1"/>
      <c r="ED2241" s="1"/>
      <c r="EE2241" s="1"/>
      <c r="EF2241" s="1"/>
      <c r="EG2241" s="1"/>
      <c r="EH2241" s="1"/>
      <c r="EI2241" s="1"/>
      <c r="EJ2241" s="1"/>
      <c r="EK2241" s="1"/>
      <c r="EL2241" s="1"/>
      <c r="EM2241" s="1"/>
      <c r="EN2241" s="1"/>
      <c r="EO2241" s="1"/>
      <c r="EP2241" s="1"/>
      <c r="EQ2241" s="1"/>
      <c r="ER2241" s="1"/>
      <c r="ES2241" s="1"/>
      <c r="ET2241" s="1"/>
      <c r="EU2241" s="1"/>
      <c r="EV2241" s="1"/>
      <c r="EW2241" s="1"/>
      <c r="EX2241" s="1"/>
      <c r="EY2241" s="1"/>
    </row>
    <row r="2242" spans="1:155" x14ac:dyDescent="0.15">
      <c r="A2242" s="115"/>
      <c r="B2242" s="91"/>
      <c r="C2242" s="92"/>
      <c r="D2242" s="95"/>
      <c r="E2242" s="114"/>
      <c r="F2242" s="94"/>
      <c r="G2242" s="94"/>
      <c r="H2242" s="94"/>
      <c r="I2242" s="94"/>
      <c r="J2242" s="93"/>
      <c r="K2242" s="95"/>
      <c r="L2242" s="96"/>
      <c r="M2242" s="97"/>
      <c r="N2242" s="98"/>
      <c r="O2242" s="98"/>
      <c r="P2242" s="97"/>
      <c r="Q2242" s="94"/>
      <c r="R2242" s="99"/>
      <c r="S2242" s="14"/>
      <c r="T2242" s="100"/>
      <c r="U2242" s="95"/>
      <c r="V2242" s="10"/>
      <c r="W2242" s="10"/>
      <c r="X2242" s="10"/>
      <c r="Y2242" s="27"/>
      <c r="Z2242" s="3"/>
      <c r="AA2242" s="1"/>
      <c r="AB2242" s="10"/>
      <c r="AC2242" s="3"/>
      <c r="AD2242" s="3"/>
      <c r="AE2242" s="3"/>
      <c r="AF2242" s="10"/>
      <c r="AG2242" s="11"/>
      <c r="AH2242" s="10"/>
      <c r="AI2242" s="10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  <c r="EA2242" s="1"/>
      <c r="EB2242" s="1"/>
      <c r="EC2242" s="1"/>
      <c r="ED2242" s="1"/>
      <c r="EE2242" s="1"/>
      <c r="EF2242" s="1"/>
      <c r="EG2242" s="1"/>
      <c r="EH2242" s="1"/>
      <c r="EI2242" s="1"/>
      <c r="EJ2242" s="1"/>
      <c r="EK2242" s="1"/>
      <c r="EL2242" s="1"/>
      <c r="EM2242" s="1"/>
      <c r="EN2242" s="1"/>
      <c r="EO2242" s="1"/>
      <c r="EP2242" s="1"/>
      <c r="EQ2242" s="1"/>
      <c r="ER2242" s="1"/>
      <c r="ES2242" s="1"/>
      <c r="ET2242" s="1"/>
      <c r="EU2242" s="1"/>
      <c r="EV2242" s="1"/>
      <c r="EW2242" s="1"/>
      <c r="EX2242" s="1"/>
      <c r="EY2242" s="1"/>
    </row>
    <row r="2243" spans="1:155" x14ac:dyDescent="0.15">
      <c r="A2243" s="115"/>
      <c r="B2243" s="91"/>
      <c r="C2243" s="92"/>
      <c r="D2243" s="95"/>
      <c r="E2243" s="114"/>
      <c r="F2243" s="94"/>
      <c r="G2243" s="94"/>
      <c r="H2243" s="94"/>
      <c r="I2243" s="94"/>
      <c r="J2243" s="93"/>
      <c r="K2243" s="95"/>
      <c r="L2243" s="96"/>
      <c r="M2243" s="97"/>
      <c r="N2243" s="98"/>
      <c r="O2243" s="98"/>
      <c r="P2243" s="97"/>
      <c r="Q2243" s="94"/>
      <c r="R2243" s="99"/>
      <c r="S2243" s="14"/>
      <c r="T2243" s="100"/>
      <c r="U2243" s="95"/>
      <c r="V2243" s="10"/>
      <c r="W2243" s="10"/>
      <c r="X2243" s="10"/>
      <c r="Y2243" s="27"/>
      <c r="Z2243" s="3"/>
      <c r="AA2243" s="1"/>
      <c r="AB2243" s="10"/>
      <c r="AC2243" s="3"/>
      <c r="AD2243" s="3"/>
      <c r="AE2243" s="3"/>
      <c r="AF2243" s="10"/>
      <c r="AG2243" s="11"/>
      <c r="AH2243" s="10"/>
      <c r="AI2243" s="10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  <c r="EA2243" s="1"/>
      <c r="EB2243" s="1"/>
      <c r="EC2243" s="1"/>
      <c r="ED2243" s="1"/>
      <c r="EE2243" s="1"/>
      <c r="EF2243" s="1"/>
      <c r="EG2243" s="1"/>
      <c r="EH2243" s="1"/>
      <c r="EI2243" s="1"/>
      <c r="EJ2243" s="1"/>
      <c r="EK2243" s="1"/>
      <c r="EL2243" s="1"/>
      <c r="EM2243" s="1"/>
      <c r="EN2243" s="1"/>
      <c r="EO2243" s="1"/>
      <c r="EP2243" s="1"/>
      <c r="EQ2243" s="1"/>
      <c r="ER2243" s="1"/>
      <c r="ES2243" s="1"/>
      <c r="ET2243" s="1"/>
      <c r="EU2243" s="1"/>
      <c r="EV2243" s="1"/>
      <c r="EW2243" s="1"/>
      <c r="EX2243" s="1"/>
      <c r="EY2243" s="1"/>
    </row>
    <row r="2244" spans="1:155" x14ac:dyDescent="0.15">
      <c r="A2244" s="115"/>
      <c r="B2244" s="91"/>
      <c r="C2244" s="92"/>
      <c r="D2244" s="95"/>
      <c r="E2244" s="114"/>
      <c r="F2244" s="94"/>
      <c r="G2244" s="94"/>
      <c r="H2244" s="94"/>
      <c r="I2244" s="94"/>
      <c r="J2244" s="93"/>
      <c r="K2244" s="95"/>
      <c r="L2244" s="96"/>
      <c r="M2244" s="97"/>
      <c r="N2244" s="98"/>
      <c r="O2244" s="98"/>
      <c r="P2244" s="97"/>
      <c r="Q2244" s="94"/>
      <c r="R2244" s="99"/>
      <c r="S2244" s="14"/>
      <c r="T2244" s="100"/>
      <c r="U2244" s="95"/>
      <c r="V2244" s="10"/>
      <c r="W2244" s="10"/>
      <c r="X2244" s="10"/>
      <c r="Y2244" s="27"/>
      <c r="Z2244" s="3"/>
      <c r="AA2244" s="1"/>
      <c r="AB2244" s="10"/>
      <c r="AC2244" s="3"/>
      <c r="AD2244" s="3"/>
      <c r="AE2244" s="3"/>
      <c r="AF2244" s="10"/>
      <c r="AG2244" s="11"/>
      <c r="AH2244" s="10"/>
      <c r="AI2244" s="10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  <c r="DZ2244" s="1"/>
      <c r="EA2244" s="1"/>
      <c r="EB2244" s="1"/>
      <c r="EC2244" s="1"/>
      <c r="ED2244" s="1"/>
      <c r="EE2244" s="1"/>
      <c r="EF2244" s="1"/>
      <c r="EG2244" s="1"/>
      <c r="EH2244" s="1"/>
      <c r="EI2244" s="1"/>
      <c r="EJ2244" s="1"/>
      <c r="EK2244" s="1"/>
      <c r="EL2244" s="1"/>
      <c r="EM2244" s="1"/>
      <c r="EN2244" s="1"/>
      <c r="EO2244" s="1"/>
      <c r="EP2244" s="1"/>
      <c r="EQ2244" s="1"/>
      <c r="ER2244" s="1"/>
      <c r="ES2244" s="1"/>
      <c r="ET2244" s="1"/>
      <c r="EU2244" s="1"/>
      <c r="EV2244" s="1"/>
      <c r="EW2244" s="1"/>
      <c r="EX2244" s="1"/>
      <c r="EY2244" s="1"/>
    </row>
    <row r="2245" spans="1:155" x14ac:dyDescent="0.15">
      <c r="A2245" s="115"/>
      <c r="B2245" s="91"/>
      <c r="C2245" s="92"/>
      <c r="D2245" s="95"/>
      <c r="E2245" s="114"/>
      <c r="F2245" s="94"/>
      <c r="G2245" s="94"/>
      <c r="H2245" s="94"/>
      <c r="I2245" s="94"/>
      <c r="J2245" s="93"/>
      <c r="K2245" s="95"/>
      <c r="L2245" s="96"/>
      <c r="M2245" s="97"/>
      <c r="N2245" s="98"/>
      <c r="O2245" s="98"/>
      <c r="P2245" s="97"/>
      <c r="Q2245" s="94"/>
      <c r="R2245" s="99"/>
      <c r="S2245" s="14"/>
      <c r="T2245" s="100"/>
      <c r="U2245" s="95"/>
      <c r="V2245" s="10"/>
      <c r="W2245" s="10"/>
      <c r="X2245" s="10"/>
      <c r="Y2245" s="27"/>
      <c r="Z2245" s="3"/>
      <c r="AA2245" s="1"/>
      <c r="AB2245" s="10"/>
      <c r="AC2245" s="3"/>
      <c r="AD2245" s="3"/>
      <c r="AE2245" s="3"/>
      <c r="AF2245" s="10"/>
      <c r="AG2245" s="11"/>
      <c r="AH2245" s="10"/>
      <c r="AI2245" s="10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  <c r="EA2245" s="1"/>
      <c r="EB2245" s="1"/>
      <c r="EC2245" s="1"/>
      <c r="ED2245" s="1"/>
      <c r="EE2245" s="1"/>
      <c r="EF2245" s="1"/>
      <c r="EG2245" s="1"/>
      <c r="EH2245" s="1"/>
      <c r="EI2245" s="1"/>
      <c r="EJ2245" s="1"/>
      <c r="EK2245" s="1"/>
      <c r="EL2245" s="1"/>
      <c r="EM2245" s="1"/>
      <c r="EN2245" s="1"/>
      <c r="EO2245" s="1"/>
      <c r="EP2245" s="1"/>
      <c r="EQ2245" s="1"/>
      <c r="ER2245" s="1"/>
      <c r="ES2245" s="1"/>
      <c r="ET2245" s="1"/>
      <c r="EU2245" s="1"/>
      <c r="EV2245" s="1"/>
      <c r="EW2245" s="1"/>
      <c r="EX2245" s="1"/>
      <c r="EY2245" s="1"/>
    </row>
    <row r="2246" spans="1:155" x14ac:dyDescent="0.15">
      <c r="A2246" s="115"/>
      <c r="B2246" s="91"/>
      <c r="C2246" s="92"/>
      <c r="D2246" s="95"/>
      <c r="E2246" s="114"/>
      <c r="F2246" s="94"/>
      <c r="G2246" s="94"/>
      <c r="H2246" s="94"/>
      <c r="I2246" s="94"/>
      <c r="J2246" s="93"/>
      <c r="K2246" s="95"/>
      <c r="L2246" s="96"/>
      <c r="M2246" s="97"/>
      <c r="N2246" s="98"/>
      <c r="O2246" s="98"/>
      <c r="P2246" s="97"/>
      <c r="Q2246" s="94"/>
      <c r="R2246" s="99"/>
      <c r="S2246" s="14"/>
      <c r="T2246" s="100"/>
      <c r="U2246" s="95"/>
      <c r="V2246" s="10"/>
      <c r="W2246" s="10"/>
      <c r="X2246" s="10"/>
      <c r="Y2246" s="27"/>
      <c r="Z2246" s="3"/>
      <c r="AA2246" s="1"/>
      <c r="AB2246" s="10"/>
      <c r="AC2246" s="3"/>
      <c r="AD2246" s="3"/>
      <c r="AE2246" s="3"/>
      <c r="AF2246" s="10"/>
      <c r="AG2246" s="11"/>
      <c r="AH2246" s="10"/>
      <c r="AI2246" s="10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  <c r="EA2246" s="1"/>
      <c r="EB2246" s="1"/>
      <c r="EC2246" s="1"/>
      <c r="ED2246" s="1"/>
      <c r="EE2246" s="1"/>
      <c r="EF2246" s="1"/>
      <c r="EG2246" s="1"/>
      <c r="EH2246" s="1"/>
      <c r="EI2246" s="1"/>
      <c r="EJ2246" s="1"/>
      <c r="EK2246" s="1"/>
      <c r="EL2246" s="1"/>
      <c r="EM2246" s="1"/>
      <c r="EN2246" s="1"/>
      <c r="EO2246" s="1"/>
      <c r="EP2246" s="1"/>
      <c r="EQ2246" s="1"/>
      <c r="ER2246" s="1"/>
      <c r="ES2246" s="1"/>
      <c r="ET2246" s="1"/>
      <c r="EU2246" s="1"/>
      <c r="EV2246" s="1"/>
      <c r="EW2246" s="1"/>
      <c r="EX2246" s="1"/>
      <c r="EY2246" s="1"/>
    </row>
    <row r="2247" spans="1:155" x14ac:dyDescent="0.15">
      <c r="A2247" s="115"/>
      <c r="B2247" s="91"/>
      <c r="C2247" s="92"/>
      <c r="D2247" s="95"/>
      <c r="E2247" s="114"/>
      <c r="F2247" s="94"/>
      <c r="G2247" s="94"/>
      <c r="H2247" s="94"/>
      <c r="I2247" s="94"/>
      <c r="J2247" s="93"/>
      <c r="K2247" s="95"/>
      <c r="L2247" s="96"/>
      <c r="M2247" s="97"/>
      <c r="N2247" s="98"/>
      <c r="O2247" s="98"/>
      <c r="P2247" s="97"/>
      <c r="Q2247" s="94"/>
      <c r="R2247" s="99"/>
      <c r="S2247" s="14"/>
      <c r="T2247" s="100"/>
      <c r="U2247" s="95"/>
      <c r="V2247" s="10"/>
      <c r="W2247" s="10"/>
      <c r="X2247" s="10"/>
      <c r="Y2247" s="27"/>
      <c r="Z2247" s="3"/>
      <c r="AA2247" s="1"/>
      <c r="AB2247" s="10"/>
      <c r="AC2247" s="3"/>
      <c r="AD2247" s="3"/>
      <c r="AE2247" s="3"/>
      <c r="AF2247" s="10"/>
      <c r="AG2247" s="11"/>
      <c r="AH2247" s="10"/>
      <c r="AI2247" s="10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  <c r="DZ2247" s="1"/>
      <c r="EA2247" s="1"/>
      <c r="EB2247" s="1"/>
      <c r="EC2247" s="1"/>
      <c r="ED2247" s="1"/>
      <c r="EE2247" s="1"/>
      <c r="EF2247" s="1"/>
      <c r="EG2247" s="1"/>
      <c r="EH2247" s="1"/>
      <c r="EI2247" s="1"/>
      <c r="EJ2247" s="1"/>
      <c r="EK2247" s="1"/>
      <c r="EL2247" s="1"/>
      <c r="EM2247" s="1"/>
      <c r="EN2247" s="1"/>
      <c r="EO2247" s="1"/>
      <c r="EP2247" s="1"/>
      <c r="EQ2247" s="1"/>
      <c r="ER2247" s="1"/>
      <c r="ES2247" s="1"/>
      <c r="ET2247" s="1"/>
      <c r="EU2247" s="1"/>
      <c r="EV2247" s="1"/>
      <c r="EW2247" s="1"/>
      <c r="EX2247" s="1"/>
      <c r="EY2247" s="1"/>
    </row>
    <row r="2248" spans="1:155" x14ac:dyDescent="0.15">
      <c r="A2248" s="115"/>
      <c r="B2248" s="91"/>
      <c r="C2248" s="92"/>
      <c r="D2248" s="95"/>
      <c r="E2248" s="114"/>
      <c r="F2248" s="94"/>
      <c r="G2248" s="94"/>
      <c r="H2248" s="94"/>
      <c r="I2248" s="94"/>
      <c r="J2248" s="93"/>
      <c r="K2248" s="95"/>
      <c r="L2248" s="96"/>
      <c r="M2248" s="97"/>
      <c r="N2248" s="98"/>
      <c r="O2248" s="98"/>
      <c r="P2248" s="97"/>
      <c r="Q2248" s="94"/>
      <c r="R2248" s="99"/>
      <c r="S2248" s="14"/>
      <c r="T2248" s="100"/>
      <c r="U2248" s="95"/>
      <c r="V2248" s="10"/>
      <c r="W2248" s="10"/>
      <c r="X2248" s="10"/>
      <c r="Y2248" s="27"/>
      <c r="Z2248" s="3"/>
      <c r="AA2248" s="1"/>
      <c r="AB2248" s="10"/>
      <c r="AC2248" s="3"/>
      <c r="AD2248" s="3"/>
      <c r="AE2248" s="3"/>
      <c r="AF2248" s="10"/>
      <c r="AG2248" s="11"/>
      <c r="AH2248" s="10"/>
      <c r="AI2248" s="10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  <c r="DZ2248" s="1"/>
      <c r="EA2248" s="1"/>
      <c r="EB2248" s="1"/>
      <c r="EC2248" s="1"/>
      <c r="ED2248" s="1"/>
      <c r="EE2248" s="1"/>
      <c r="EF2248" s="1"/>
      <c r="EG2248" s="1"/>
      <c r="EH2248" s="1"/>
      <c r="EI2248" s="1"/>
      <c r="EJ2248" s="1"/>
      <c r="EK2248" s="1"/>
      <c r="EL2248" s="1"/>
      <c r="EM2248" s="1"/>
      <c r="EN2248" s="1"/>
      <c r="EO2248" s="1"/>
      <c r="EP2248" s="1"/>
      <c r="EQ2248" s="1"/>
      <c r="ER2248" s="1"/>
      <c r="ES2248" s="1"/>
      <c r="ET2248" s="1"/>
      <c r="EU2248" s="1"/>
      <c r="EV2248" s="1"/>
      <c r="EW2248" s="1"/>
      <c r="EX2248" s="1"/>
      <c r="EY2248" s="1"/>
    </row>
    <row r="2249" spans="1:155" x14ac:dyDescent="0.15">
      <c r="A2249" s="115"/>
      <c r="B2249" s="91"/>
      <c r="C2249" s="92"/>
      <c r="D2249" s="95"/>
      <c r="E2249" s="114"/>
      <c r="F2249" s="94"/>
      <c r="G2249" s="94"/>
      <c r="H2249" s="94"/>
      <c r="I2249" s="94"/>
      <c r="J2249" s="93"/>
      <c r="K2249" s="95"/>
      <c r="L2249" s="96"/>
      <c r="M2249" s="97"/>
      <c r="N2249" s="98"/>
      <c r="O2249" s="98"/>
      <c r="P2249" s="97"/>
      <c r="Q2249" s="94"/>
      <c r="R2249" s="99"/>
      <c r="S2249" s="14"/>
      <c r="T2249" s="100"/>
      <c r="U2249" s="95"/>
      <c r="V2249" s="10"/>
      <c r="W2249" s="10"/>
      <c r="X2249" s="10"/>
      <c r="Y2249" s="27"/>
      <c r="Z2249" s="3"/>
      <c r="AA2249" s="1"/>
      <c r="AB2249" s="10"/>
      <c r="AC2249" s="3"/>
      <c r="AD2249" s="3"/>
      <c r="AE2249" s="3"/>
      <c r="AF2249" s="10"/>
      <c r="AG2249" s="11"/>
      <c r="AH2249" s="10"/>
      <c r="AI2249" s="10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  <c r="EA2249" s="1"/>
      <c r="EB2249" s="1"/>
      <c r="EC2249" s="1"/>
      <c r="ED2249" s="1"/>
      <c r="EE2249" s="1"/>
      <c r="EF2249" s="1"/>
      <c r="EG2249" s="1"/>
      <c r="EH2249" s="1"/>
      <c r="EI2249" s="1"/>
      <c r="EJ2249" s="1"/>
      <c r="EK2249" s="1"/>
      <c r="EL2249" s="1"/>
      <c r="EM2249" s="1"/>
      <c r="EN2249" s="1"/>
      <c r="EO2249" s="1"/>
      <c r="EP2249" s="1"/>
      <c r="EQ2249" s="1"/>
      <c r="ER2249" s="1"/>
      <c r="ES2249" s="1"/>
      <c r="ET2249" s="1"/>
      <c r="EU2249" s="1"/>
      <c r="EV2249" s="1"/>
      <c r="EW2249" s="1"/>
      <c r="EX2249" s="1"/>
      <c r="EY2249" s="1"/>
    </row>
    <row r="2250" spans="1:155" x14ac:dyDescent="0.15">
      <c r="A2250" s="115"/>
      <c r="B2250" s="91"/>
      <c r="C2250" s="92"/>
      <c r="D2250" s="95"/>
      <c r="E2250" s="114"/>
      <c r="F2250" s="94"/>
      <c r="G2250" s="94"/>
      <c r="H2250" s="94"/>
      <c r="I2250" s="94"/>
      <c r="J2250" s="93"/>
      <c r="K2250" s="95"/>
      <c r="L2250" s="96"/>
      <c r="M2250" s="97"/>
      <c r="N2250" s="98"/>
      <c r="O2250" s="98"/>
      <c r="P2250" s="97"/>
      <c r="Q2250" s="94"/>
      <c r="R2250" s="99"/>
      <c r="S2250" s="14"/>
      <c r="T2250" s="100"/>
      <c r="U2250" s="95"/>
      <c r="V2250" s="10"/>
      <c r="W2250" s="10"/>
      <c r="X2250" s="10"/>
      <c r="Y2250" s="27"/>
      <c r="Z2250" s="3"/>
      <c r="AA2250" s="1"/>
      <c r="AB2250" s="10"/>
      <c r="AC2250" s="3"/>
      <c r="AD2250" s="3"/>
      <c r="AE2250" s="3"/>
      <c r="AF2250" s="10"/>
      <c r="AG2250" s="11"/>
      <c r="AH2250" s="10"/>
      <c r="AI2250" s="10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  <c r="DZ2250" s="1"/>
      <c r="EA2250" s="1"/>
      <c r="EB2250" s="1"/>
      <c r="EC2250" s="1"/>
      <c r="ED2250" s="1"/>
      <c r="EE2250" s="1"/>
      <c r="EF2250" s="1"/>
      <c r="EG2250" s="1"/>
      <c r="EH2250" s="1"/>
      <c r="EI2250" s="1"/>
      <c r="EJ2250" s="1"/>
      <c r="EK2250" s="1"/>
      <c r="EL2250" s="1"/>
      <c r="EM2250" s="1"/>
      <c r="EN2250" s="1"/>
      <c r="EO2250" s="1"/>
      <c r="EP2250" s="1"/>
      <c r="EQ2250" s="1"/>
      <c r="ER2250" s="1"/>
      <c r="ES2250" s="1"/>
      <c r="ET2250" s="1"/>
      <c r="EU2250" s="1"/>
      <c r="EV2250" s="1"/>
      <c r="EW2250" s="1"/>
      <c r="EX2250" s="1"/>
      <c r="EY2250" s="1"/>
    </row>
    <row r="2251" spans="1:155" x14ac:dyDescent="0.15">
      <c r="A2251" s="115"/>
      <c r="B2251" s="91"/>
      <c r="C2251" s="92"/>
      <c r="D2251" s="95"/>
      <c r="E2251" s="114"/>
      <c r="F2251" s="94"/>
      <c r="G2251" s="94"/>
      <c r="H2251" s="94"/>
      <c r="I2251" s="94"/>
      <c r="J2251" s="93"/>
      <c r="K2251" s="95"/>
      <c r="L2251" s="96"/>
      <c r="M2251" s="97"/>
      <c r="N2251" s="98"/>
      <c r="O2251" s="98"/>
      <c r="P2251" s="97"/>
      <c r="Q2251" s="94"/>
      <c r="R2251" s="99"/>
      <c r="S2251" s="14"/>
      <c r="T2251" s="100"/>
      <c r="U2251" s="95"/>
      <c r="V2251" s="10"/>
      <c r="W2251" s="10"/>
      <c r="X2251" s="10"/>
      <c r="Y2251" s="27"/>
      <c r="Z2251" s="3"/>
      <c r="AA2251" s="1"/>
      <c r="AB2251" s="10"/>
      <c r="AC2251" s="3"/>
      <c r="AD2251" s="3"/>
      <c r="AE2251" s="3"/>
      <c r="AF2251" s="10"/>
      <c r="AG2251" s="11"/>
      <c r="AH2251" s="10"/>
      <c r="AI2251" s="10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  <c r="EA2251" s="1"/>
      <c r="EB2251" s="1"/>
      <c r="EC2251" s="1"/>
      <c r="ED2251" s="1"/>
      <c r="EE2251" s="1"/>
      <c r="EF2251" s="1"/>
      <c r="EG2251" s="1"/>
      <c r="EH2251" s="1"/>
      <c r="EI2251" s="1"/>
      <c r="EJ2251" s="1"/>
      <c r="EK2251" s="1"/>
      <c r="EL2251" s="1"/>
      <c r="EM2251" s="1"/>
      <c r="EN2251" s="1"/>
      <c r="EO2251" s="1"/>
      <c r="EP2251" s="1"/>
      <c r="EQ2251" s="1"/>
      <c r="ER2251" s="1"/>
      <c r="ES2251" s="1"/>
      <c r="ET2251" s="1"/>
      <c r="EU2251" s="1"/>
      <c r="EV2251" s="1"/>
      <c r="EW2251" s="1"/>
      <c r="EX2251" s="1"/>
      <c r="EY2251" s="1"/>
    </row>
    <row r="2252" spans="1:155" x14ac:dyDescent="0.15">
      <c r="A2252" s="115"/>
      <c r="B2252" s="91"/>
      <c r="C2252" s="92"/>
      <c r="D2252" s="95"/>
      <c r="E2252" s="114"/>
      <c r="F2252" s="94"/>
      <c r="G2252" s="94"/>
      <c r="H2252" s="94"/>
      <c r="I2252" s="94"/>
      <c r="J2252" s="93"/>
      <c r="K2252" s="95"/>
      <c r="L2252" s="96"/>
      <c r="M2252" s="97"/>
      <c r="N2252" s="98"/>
      <c r="O2252" s="98"/>
      <c r="P2252" s="97"/>
      <c r="Q2252" s="94"/>
      <c r="R2252" s="99"/>
      <c r="S2252" s="14"/>
      <c r="T2252" s="100"/>
      <c r="U2252" s="95"/>
      <c r="V2252" s="10"/>
      <c r="W2252" s="10"/>
      <c r="X2252" s="10"/>
      <c r="Y2252" s="27"/>
      <c r="Z2252" s="3"/>
      <c r="AA2252" s="1"/>
      <c r="AB2252" s="10"/>
      <c r="AC2252" s="3"/>
      <c r="AD2252" s="3"/>
      <c r="AE2252" s="3"/>
      <c r="AF2252" s="10"/>
      <c r="AG2252" s="11"/>
      <c r="AH2252" s="10"/>
      <c r="AI2252" s="10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  <c r="EA2252" s="1"/>
      <c r="EB2252" s="1"/>
      <c r="EC2252" s="1"/>
      <c r="ED2252" s="1"/>
      <c r="EE2252" s="1"/>
      <c r="EF2252" s="1"/>
      <c r="EG2252" s="1"/>
      <c r="EH2252" s="1"/>
      <c r="EI2252" s="1"/>
      <c r="EJ2252" s="1"/>
      <c r="EK2252" s="1"/>
      <c r="EL2252" s="1"/>
      <c r="EM2252" s="1"/>
      <c r="EN2252" s="1"/>
      <c r="EO2252" s="1"/>
      <c r="EP2252" s="1"/>
      <c r="EQ2252" s="1"/>
      <c r="ER2252" s="1"/>
      <c r="ES2252" s="1"/>
      <c r="ET2252" s="1"/>
      <c r="EU2252" s="1"/>
      <c r="EV2252" s="1"/>
      <c r="EW2252" s="1"/>
      <c r="EX2252" s="1"/>
      <c r="EY2252" s="1"/>
    </row>
    <row r="2253" spans="1:155" x14ac:dyDescent="0.15">
      <c r="A2253" s="115"/>
      <c r="B2253" s="91"/>
      <c r="C2253" s="92"/>
      <c r="D2253" s="95"/>
      <c r="E2253" s="114"/>
      <c r="F2253" s="94"/>
      <c r="G2253" s="94"/>
      <c r="H2253" s="94"/>
      <c r="I2253" s="94"/>
      <c r="J2253" s="93"/>
      <c r="K2253" s="95"/>
      <c r="L2253" s="96"/>
      <c r="M2253" s="97"/>
      <c r="N2253" s="98"/>
      <c r="O2253" s="98"/>
      <c r="P2253" s="97"/>
      <c r="Q2253" s="94"/>
      <c r="R2253" s="99"/>
      <c r="S2253" s="14"/>
      <c r="T2253" s="100"/>
      <c r="U2253" s="95"/>
      <c r="V2253" s="10"/>
      <c r="W2253" s="10"/>
      <c r="X2253" s="10"/>
      <c r="Y2253" s="27"/>
      <c r="Z2253" s="3"/>
      <c r="AA2253" s="1"/>
      <c r="AB2253" s="10"/>
      <c r="AC2253" s="3"/>
      <c r="AD2253" s="3"/>
      <c r="AE2253" s="3"/>
      <c r="AF2253" s="10"/>
      <c r="AG2253" s="11"/>
      <c r="AH2253" s="10"/>
      <c r="AI2253" s="10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  <c r="DZ2253" s="1"/>
      <c r="EA2253" s="1"/>
      <c r="EB2253" s="1"/>
      <c r="EC2253" s="1"/>
      <c r="ED2253" s="1"/>
      <c r="EE2253" s="1"/>
      <c r="EF2253" s="1"/>
      <c r="EG2253" s="1"/>
      <c r="EH2253" s="1"/>
      <c r="EI2253" s="1"/>
      <c r="EJ2253" s="1"/>
      <c r="EK2253" s="1"/>
      <c r="EL2253" s="1"/>
      <c r="EM2253" s="1"/>
      <c r="EN2253" s="1"/>
      <c r="EO2253" s="1"/>
      <c r="EP2253" s="1"/>
      <c r="EQ2253" s="1"/>
      <c r="ER2253" s="1"/>
      <c r="ES2253" s="1"/>
      <c r="ET2253" s="1"/>
      <c r="EU2253" s="1"/>
      <c r="EV2253" s="1"/>
      <c r="EW2253" s="1"/>
      <c r="EX2253" s="1"/>
      <c r="EY2253" s="1"/>
    </row>
    <row r="2254" spans="1:155" x14ac:dyDescent="0.15">
      <c r="A2254" s="115"/>
      <c r="B2254" s="91"/>
      <c r="C2254" s="92"/>
      <c r="D2254" s="95"/>
      <c r="E2254" s="114"/>
      <c r="F2254" s="94"/>
      <c r="G2254" s="94"/>
      <c r="H2254" s="94"/>
      <c r="I2254" s="94"/>
      <c r="J2254" s="93"/>
      <c r="K2254" s="95"/>
      <c r="L2254" s="96"/>
      <c r="M2254" s="97"/>
      <c r="N2254" s="98"/>
      <c r="O2254" s="98"/>
      <c r="P2254" s="97"/>
      <c r="Q2254" s="94"/>
      <c r="R2254" s="99"/>
      <c r="S2254" s="14"/>
      <c r="T2254" s="100"/>
      <c r="U2254" s="95"/>
      <c r="V2254" s="10"/>
      <c r="W2254" s="10"/>
      <c r="X2254" s="10"/>
      <c r="Y2254" s="27"/>
      <c r="Z2254" s="3"/>
      <c r="AA2254" s="1"/>
      <c r="AB2254" s="10"/>
      <c r="AC2254" s="3"/>
      <c r="AD2254" s="3"/>
      <c r="AE2254" s="3"/>
      <c r="AF2254" s="10"/>
      <c r="AG2254" s="11"/>
      <c r="AH2254" s="10"/>
      <c r="AI2254" s="10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  <c r="DZ2254" s="1"/>
      <c r="EA2254" s="1"/>
      <c r="EB2254" s="1"/>
      <c r="EC2254" s="1"/>
      <c r="ED2254" s="1"/>
      <c r="EE2254" s="1"/>
      <c r="EF2254" s="1"/>
      <c r="EG2254" s="1"/>
      <c r="EH2254" s="1"/>
      <c r="EI2254" s="1"/>
      <c r="EJ2254" s="1"/>
      <c r="EK2254" s="1"/>
      <c r="EL2254" s="1"/>
      <c r="EM2254" s="1"/>
      <c r="EN2254" s="1"/>
      <c r="EO2254" s="1"/>
      <c r="EP2254" s="1"/>
      <c r="EQ2254" s="1"/>
      <c r="ER2254" s="1"/>
      <c r="ES2254" s="1"/>
      <c r="ET2254" s="1"/>
      <c r="EU2254" s="1"/>
      <c r="EV2254" s="1"/>
      <c r="EW2254" s="1"/>
      <c r="EX2254" s="1"/>
      <c r="EY2254" s="1"/>
    </row>
    <row r="2255" spans="1:155" x14ac:dyDescent="0.15">
      <c r="A2255" s="115"/>
      <c r="B2255" s="91"/>
      <c r="C2255" s="92"/>
      <c r="D2255" s="95"/>
      <c r="E2255" s="114"/>
      <c r="F2255" s="94"/>
      <c r="G2255" s="94"/>
      <c r="H2255" s="94"/>
      <c r="I2255" s="94"/>
      <c r="J2255" s="93"/>
      <c r="K2255" s="95"/>
      <c r="L2255" s="96"/>
      <c r="M2255" s="97"/>
      <c r="N2255" s="98"/>
      <c r="O2255" s="98"/>
      <c r="P2255" s="97"/>
      <c r="Q2255" s="94"/>
      <c r="R2255" s="99"/>
      <c r="S2255" s="14"/>
      <c r="T2255" s="100"/>
      <c r="U2255" s="95"/>
      <c r="V2255" s="10"/>
      <c r="W2255" s="10"/>
      <c r="X2255" s="10"/>
      <c r="Y2255" s="27"/>
      <c r="Z2255" s="3"/>
      <c r="AA2255" s="1"/>
      <c r="AB2255" s="10"/>
      <c r="AC2255" s="3"/>
      <c r="AD2255" s="3"/>
      <c r="AE2255" s="3"/>
      <c r="AF2255" s="10"/>
      <c r="AG2255" s="11"/>
      <c r="AH2255" s="10"/>
      <c r="AI2255" s="10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  <c r="DZ2255" s="1"/>
      <c r="EA2255" s="1"/>
      <c r="EB2255" s="1"/>
      <c r="EC2255" s="1"/>
      <c r="ED2255" s="1"/>
      <c r="EE2255" s="1"/>
      <c r="EF2255" s="1"/>
      <c r="EG2255" s="1"/>
      <c r="EH2255" s="1"/>
      <c r="EI2255" s="1"/>
      <c r="EJ2255" s="1"/>
      <c r="EK2255" s="1"/>
      <c r="EL2255" s="1"/>
      <c r="EM2255" s="1"/>
      <c r="EN2255" s="1"/>
      <c r="EO2255" s="1"/>
      <c r="EP2255" s="1"/>
      <c r="EQ2255" s="1"/>
      <c r="ER2255" s="1"/>
      <c r="ES2255" s="1"/>
      <c r="ET2255" s="1"/>
      <c r="EU2255" s="1"/>
      <c r="EV2255" s="1"/>
      <c r="EW2255" s="1"/>
      <c r="EX2255" s="1"/>
      <c r="EY2255" s="1"/>
    </row>
    <row r="2256" spans="1:155" x14ac:dyDescent="0.15">
      <c r="A2256" s="115"/>
      <c r="B2256" s="91"/>
      <c r="C2256" s="92"/>
      <c r="D2256" s="95"/>
      <c r="E2256" s="114"/>
      <c r="F2256" s="94"/>
      <c r="G2256" s="94"/>
      <c r="H2256" s="94"/>
      <c r="I2256" s="94"/>
      <c r="J2256" s="93"/>
      <c r="K2256" s="95"/>
      <c r="L2256" s="96"/>
      <c r="M2256" s="97"/>
      <c r="N2256" s="98"/>
      <c r="O2256" s="98"/>
      <c r="P2256" s="97"/>
      <c r="Q2256" s="94"/>
      <c r="R2256" s="99"/>
      <c r="S2256" s="14"/>
      <c r="T2256" s="100"/>
      <c r="U2256" s="95"/>
      <c r="V2256" s="10"/>
      <c r="W2256" s="10"/>
      <c r="X2256" s="10"/>
      <c r="Y2256" s="27"/>
      <c r="Z2256" s="3"/>
      <c r="AA2256" s="1"/>
      <c r="AB2256" s="10"/>
      <c r="AC2256" s="3"/>
      <c r="AD2256" s="3"/>
      <c r="AE2256" s="3"/>
      <c r="AF2256" s="10"/>
      <c r="AG2256" s="11"/>
      <c r="AH2256" s="10"/>
      <c r="AI2256" s="10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  <c r="DZ2256" s="1"/>
      <c r="EA2256" s="1"/>
      <c r="EB2256" s="1"/>
      <c r="EC2256" s="1"/>
      <c r="ED2256" s="1"/>
      <c r="EE2256" s="1"/>
      <c r="EF2256" s="1"/>
      <c r="EG2256" s="1"/>
      <c r="EH2256" s="1"/>
      <c r="EI2256" s="1"/>
      <c r="EJ2256" s="1"/>
      <c r="EK2256" s="1"/>
      <c r="EL2256" s="1"/>
      <c r="EM2256" s="1"/>
      <c r="EN2256" s="1"/>
      <c r="EO2256" s="1"/>
      <c r="EP2256" s="1"/>
      <c r="EQ2256" s="1"/>
      <c r="ER2256" s="1"/>
      <c r="ES2256" s="1"/>
      <c r="ET2256" s="1"/>
      <c r="EU2256" s="1"/>
      <c r="EV2256" s="1"/>
      <c r="EW2256" s="1"/>
      <c r="EX2256" s="1"/>
      <c r="EY2256" s="1"/>
    </row>
    <row r="2257" spans="1:155" x14ac:dyDescent="0.15">
      <c r="A2257" s="115"/>
      <c r="B2257" s="91"/>
      <c r="C2257" s="92"/>
      <c r="D2257" s="95"/>
      <c r="E2257" s="114"/>
      <c r="F2257" s="94"/>
      <c r="G2257" s="94"/>
      <c r="H2257" s="94"/>
      <c r="I2257" s="94"/>
      <c r="J2257" s="93"/>
      <c r="K2257" s="95"/>
      <c r="L2257" s="96"/>
      <c r="M2257" s="97"/>
      <c r="N2257" s="98"/>
      <c r="O2257" s="98"/>
      <c r="P2257" s="97"/>
      <c r="Q2257" s="94"/>
      <c r="R2257" s="99"/>
      <c r="S2257" s="14"/>
      <c r="T2257" s="100"/>
      <c r="U2257" s="95"/>
      <c r="V2257" s="10"/>
      <c r="W2257" s="10"/>
      <c r="X2257" s="10"/>
      <c r="Y2257" s="27"/>
      <c r="Z2257" s="3"/>
      <c r="AA2257" s="1"/>
      <c r="AB2257" s="10"/>
      <c r="AC2257" s="3"/>
      <c r="AD2257" s="3"/>
      <c r="AE2257" s="3"/>
      <c r="AF2257" s="10"/>
      <c r="AG2257" s="11"/>
      <c r="AH2257" s="10"/>
      <c r="AI2257" s="10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  <c r="DZ2257" s="1"/>
      <c r="EA2257" s="1"/>
      <c r="EB2257" s="1"/>
      <c r="EC2257" s="1"/>
      <c r="ED2257" s="1"/>
      <c r="EE2257" s="1"/>
      <c r="EF2257" s="1"/>
      <c r="EG2257" s="1"/>
      <c r="EH2257" s="1"/>
      <c r="EI2257" s="1"/>
      <c r="EJ2257" s="1"/>
      <c r="EK2257" s="1"/>
      <c r="EL2257" s="1"/>
      <c r="EM2257" s="1"/>
      <c r="EN2257" s="1"/>
      <c r="EO2257" s="1"/>
      <c r="EP2257" s="1"/>
      <c r="EQ2257" s="1"/>
      <c r="ER2257" s="1"/>
      <c r="ES2257" s="1"/>
      <c r="ET2257" s="1"/>
      <c r="EU2257" s="1"/>
      <c r="EV2257" s="1"/>
      <c r="EW2257" s="1"/>
      <c r="EX2257" s="1"/>
      <c r="EY2257" s="1"/>
    </row>
    <row r="2258" spans="1:155" x14ac:dyDescent="0.15">
      <c r="A2258" s="115"/>
      <c r="B2258" s="91"/>
      <c r="C2258" s="92"/>
      <c r="D2258" s="95"/>
      <c r="E2258" s="114"/>
      <c r="F2258" s="94"/>
      <c r="G2258" s="94"/>
      <c r="H2258" s="94"/>
      <c r="I2258" s="94"/>
      <c r="J2258" s="93"/>
      <c r="K2258" s="95"/>
      <c r="L2258" s="96"/>
      <c r="M2258" s="97"/>
      <c r="N2258" s="98"/>
      <c r="O2258" s="98"/>
      <c r="P2258" s="97"/>
      <c r="Q2258" s="94"/>
      <c r="R2258" s="99"/>
      <c r="S2258" s="14"/>
      <c r="T2258" s="100"/>
      <c r="U2258" s="95"/>
      <c r="V2258" s="10"/>
      <c r="W2258" s="10"/>
      <c r="X2258" s="10"/>
      <c r="Y2258" s="27"/>
      <c r="Z2258" s="3"/>
      <c r="AA2258" s="1"/>
      <c r="AB2258" s="10"/>
      <c r="AC2258" s="3"/>
      <c r="AD2258" s="3"/>
      <c r="AE2258" s="3"/>
      <c r="AF2258" s="10"/>
      <c r="AG2258" s="11"/>
      <c r="AH2258" s="10"/>
      <c r="AI2258" s="10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  <c r="DZ2258" s="1"/>
      <c r="EA2258" s="1"/>
      <c r="EB2258" s="1"/>
      <c r="EC2258" s="1"/>
      <c r="ED2258" s="1"/>
      <c r="EE2258" s="1"/>
      <c r="EF2258" s="1"/>
      <c r="EG2258" s="1"/>
      <c r="EH2258" s="1"/>
      <c r="EI2258" s="1"/>
      <c r="EJ2258" s="1"/>
      <c r="EK2258" s="1"/>
      <c r="EL2258" s="1"/>
      <c r="EM2258" s="1"/>
      <c r="EN2258" s="1"/>
      <c r="EO2258" s="1"/>
      <c r="EP2258" s="1"/>
      <c r="EQ2258" s="1"/>
      <c r="ER2258" s="1"/>
      <c r="ES2258" s="1"/>
      <c r="ET2258" s="1"/>
      <c r="EU2258" s="1"/>
      <c r="EV2258" s="1"/>
      <c r="EW2258" s="1"/>
      <c r="EX2258" s="1"/>
      <c r="EY2258" s="1"/>
    </row>
    <row r="2259" spans="1:155" x14ac:dyDescent="0.15">
      <c r="A2259" s="115"/>
      <c r="B2259" s="91"/>
      <c r="C2259" s="92"/>
      <c r="D2259" s="95"/>
      <c r="E2259" s="114"/>
      <c r="F2259" s="94"/>
      <c r="G2259" s="94"/>
      <c r="H2259" s="94"/>
      <c r="I2259" s="94"/>
      <c r="J2259" s="93"/>
      <c r="K2259" s="95"/>
      <c r="L2259" s="96"/>
      <c r="M2259" s="97"/>
      <c r="N2259" s="98"/>
      <c r="O2259" s="98"/>
      <c r="P2259" s="97"/>
      <c r="Q2259" s="94"/>
      <c r="R2259" s="99"/>
      <c r="S2259" s="14"/>
      <c r="T2259" s="100"/>
      <c r="U2259" s="95"/>
      <c r="V2259" s="10"/>
      <c r="W2259" s="10"/>
      <c r="X2259" s="10"/>
      <c r="Y2259" s="27"/>
      <c r="Z2259" s="3"/>
      <c r="AA2259" s="1"/>
      <c r="AB2259" s="10"/>
      <c r="AC2259" s="3"/>
      <c r="AD2259" s="3"/>
      <c r="AE2259" s="3"/>
      <c r="AF2259" s="10"/>
      <c r="AG2259" s="11"/>
      <c r="AH2259" s="10"/>
      <c r="AI2259" s="10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  <c r="DZ2259" s="1"/>
      <c r="EA2259" s="1"/>
      <c r="EB2259" s="1"/>
      <c r="EC2259" s="1"/>
      <c r="ED2259" s="1"/>
      <c r="EE2259" s="1"/>
      <c r="EF2259" s="1"/>
      <c r="EG2259" s="1"/>
      <c r="EH2259" s="1"/>
      <c r="EI2259" s="1"/>
      <c r="EJ2259" s="1"/>
      <c r="EK2259" s="1"/>
      <c r="EL2259" s="1"/>
      <c r="EM2259" s="1"/>
      <c r="EN2259" s="1"/>
      <c r="EO2259" s="1"/>
      <c r="EP2259" s="1"/>
      <c r="EQ2259" s="1"/>
      <c r="ER2259" s="1"/>
      <c r="ES2259" s="1"/>
      <c r="ET2259" s="1"/>
      <c r="EU2259" s="1"/>
      <c r="EV2259" s="1"/>
      <c r="EW2259" s="1"/>
      <c r="EX2259" s="1"/>
      <c r="EY2259" s="1"/>
    </row>
    <row r="2260" spans="1:155" x14ac:dyDescent="0.15">
      <c r="A2260" s="115"/>
      <c r="B2260" s="91"/>
      <c r="C2260" s="92"/>
      <c r="D2260" s="95"/>
      <c r="E2260" s="114"/>
      <c r="F2260" s="94"/>
      <c r="G2260" s="94"/>
      <c r="H2260" s="94"/>
      <c r="I2260" s="94"/>
      <c r="J2260" s="93"/>
      <c r="K2260" s="95"/>
      <c r="L2260" s="96"/>
      <c r="M2260" s="97"/>
      <c r="N2260" s="98"/>
      <c r="O2260" s="98"/>
      <c r="P2260" s="97"/>
      <c r="Q2260" s="94"/>
      <c r="R2260" s="99"/>
      <c r="S2260" s="14"/>
      <c r="T2260" s="100"/>
      <c r="U2260" s="95"/>
      <c r="V2260" s="10"/>
      <c r="W2260" s="10"/>
      <c r="X2260" s="10"/>
      <c r="Y2260" s="27"/>
      <c r="Z2260" s="3"/>
      <c r="AA2260" s="1"/>
      <c r="AB2260" s="10"/>
      <c r="AC2260" s="3"/>
      <c r="AD2260" s="3"/>
      <c r="AE2260" s="3"/>
      <c r="AF2260" s="10"/>
      <c r="AG2260" s="11"/>
      <c r="AH2260" s="10"/>
      <c r="AI2260" s="10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  <c r="DZ2260" s="1"/>
      <c r="EA2260" s="1"/>
      <c r="EB2260" s="1"/>
      <c r="EC2260" s="1"/>
      <c r="ED2260" s="1"/>
      <c r="EE2260" s="1"/>
      <c r="EF2260" s="1"/>
      <c r="EG2260" s="1"/>
      <c r="EH2260" s="1"/>
      <c r="EI2260" s="1"/>
      <c r="EJ2260" s="1"/>
      <c r="EK2260" s="1"/>
      <c r="EL2260" s="1"/>
      <c r="EM2260" s="1"/>
      <c r="EN2260" s="1"/>
      <c r="EO2260" s="1"/>
      <c r="EP2260" s="1"/>
      <c r="EQ2260" s="1"/>
      <c r="ER2260" s="1"/>
      <c r="ES2260" s="1"/>
      <c r="ET2260" s="1"/>
      <c r="EU2260" s="1"/>
      <c r="EV2260" s="1"/>
      <c r="EW2260" s="1"/>
      <c r="EX2260" s="1"/>
      <c r="EY2260" s="1"/>
    </row>
    <row r="2261" spans="1:155" x14ac:dyDescent="0.15">
      <c r="A2261" s="115"/>
      <c r="B2261" s="91"/>
      <c r="C2261" s="92"/>
      <c r="D2261" s="95"/>
      <c r="E2261" s="114"/>
      <c r="F2261" s="94"/>
      <c r="G2261" s="94"/>
      <c r="H2261" s="94"/>
      <c r="I2261" s="94"/>
      <c r="J2261" s="93"/>
      <c r="K2261" s="95"/>
      <c r="L2261" s="96"/>
      <c r="M2261" s="97"/>
      <c r="N2261" s="98"/>
      <c r="O2261" s="98"/>
      <c r="P2261" s="97"/>
      <c r="Q2261" s="94"/>
      <c r="R2261" s="99"/>
      <c r="S2261" s="14"/>
      <c r="T2261" s="100"/>
      <c r="U2261" s="95"/>
      <c r="V2261" s="10"/>
      <c r="W2261" s="10"/>
      <c r="X2261" s="10"/>
      <c r="Y2261" s="27"/>
      <c r="Z2261" s="3"/>
      <c r="AA2261" s="1"/>
      <c r="AB2261" s="10"/>
      <c r="AC2261" s="3"/>
      <c r="AD2261" s="3"/>
      <c r="AE2261" s="3"/>
      <c r="AF2261" s="10"/>
      <c r="AG2261" s="11"/>
      <c r="AH2261" s="10"/>
      <c r="AI2261" s="10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  <c r="DZ2261" s="1"/>
      <c r="EA2261" s="1"/>
      <c r="EB2261" s="1"/>
      <c r="EC2261" s="1"/>
      <c r="ED2261" s="1"/>
      <c r="EE2261" s="1"/>
      <c r="EF2261" s="1"/>
      <c r="EG2261" s="1"/>
      <c r="EH2261" s="1"/>
      <c r="EI2261" s="1"/>
      <c r="EJ2261" s="1"/>
      <c r="EK2261" s="1"/>
      <c r="EL2261" s="1"/>
      <c r="EM2261" s="1"/>
      <c r="EN2261" s="1"/>
      <c r="EO2261" s="1"/>
      <c r="EP2261" s="1"/>
      <c r="EQ2261" s="1"/>
      <c r="ER2261" s="1"/>
      <c r="ES2261" s="1"/>
      <c r="ET2261" s="1"/>
      <c r="EU2261" s="1"/>
      <c r="EV2261" s="1"/>
      <c r="EW2261" s="1"/>
      <c r="EX2261" s="1"/>
      <c r="EY2261" s="1"/>
    </row>
    <row r="2262" spans="1:155" x14ac:dyDescent="0.15">
      <c r="A2262" s="115"/>
      <c r="B2262" s="91"/>
      <c r="C2262" s="92"/>
      <c r="D2262" s="95"/>
      <c r="E2262" s="114"/>
      <c r="F2262" s="94"/>
      <c r="G2262" s="94"/>
      <c r="H2262" s="94"/>
      <c r="I2262" s="94"/>
      <c r="J2262" s="93"/>
      <c r="K2262" s="95"/>
      <c r="L2262" s="96"/>
      <c r="M2262" s="97"/>
      <c r="N2262" s="98"/>
      <c r="O2262" s="98"/>
      <c r="P2262" s="97"/>
      <c r="Q2262" s="94"/>
      <c r="R2262" s="99"/>
      <c r="S2262" s="14"/>
      <c r="T2262" s="100"/>
      <c r="U2262" s="95"/>
      <c r="V2262" s="10"/>
      <c r="W2262" s="10"/>
      <c r="X2262" s="10"/>
      <c r="Y2262" s="27"/>
      <c r="Z2262" s="3"/>
      <c r="AA2262" s="1"/>
      <c r="AB2262" s="10"/>
      <c r="AC2262" s="3"/>
      <c r="AD2262" s="3"/>
      <c r="AE2262" s="3"/>
      <c r="AF2262" s="10"/>
      <c r="AG2262" s="11"/>
      <c r="AH2262" s="10"/>
      <c r="AI2262" s="10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  <c r="DZ2262" s="1"/>
      <c r="EA2262" s="1"/>
      <c r="EB2262" s="1"/>
      <c r="EC2262" s="1"/>
      <c r="ED2262" s="1"/>
      <c r="EE2262" s="1"/>
      <c r="EF2262" s="1"/>
      <c r="EG2262" s="1"/>
      <c r="EH2262" s="1"/>
      <c r="EI2262" s="1"/>
      <c r="EJ2262" s="1"/>
      <c r="EK2262" s="1"/>
      <c r="EL2262" s="1"/>
      <c r="EM2262" s="1"/>
      <c r="EN2262" s="1"/>
      <c r="EO2262" s="1"/>
      <c r="EP2262" s="1"/>
      <c r="EQ2262" s="1"/>
      <c r="ER2262" s="1"/>
      <c r="ES2262" s="1"/>
      <c r="ET2262" s="1"/>
      <c r="EU2262" s="1"/>
      <c r="EV2262" s="1"/>
      <c r="EW2262" s="1"/>
      <c r="EX2262" s="1"/>
      <c r="EY2262" s="1"/>
    </row>
    <row r="2263" spans="1:155" x14ac:dyDescent="0.15">
      <c r="A2263" s="115"/>
      <c r="B2263" s="91"/>
      <c r="C2263" s="92"/>
      <c r="D2263" s="95"/>
      <c r="E2263" s="114"/>
      <c r="F2263" s="94"/>
      <c r="G2263" s="94"/>
      <c r="H2263" s="94"/>
      <c r="I2263" s="94"/>
      <c r="J2263" s="93"/>
      <c r="K2263" s="95"/>
      <c r="L2263" s="96"/>
      <c r="M2263" s="97"/>
      <c r="N2263" s="98"/>
      <c r="O2263" s="98"/>
      <c r="P2263" s="97"/>
      <c r="Q2263" s="94"/>
      <c r="R2263" s="99"/>
      <c r="S2263" s="14"/>
      <c r="T2263" s="100"/>
      <c r="U2263" s="95"/>
      <c r="V2263" s="10"/>
      <c r="W2263" s="10"/>
      <c r="X2263" s="10"/>
      <c r="Y2263" s="27"/>
      <c r="Z2263" s="3"/>
      <c r="AA2263" s="1"/>
      <c r="AB2263" s="10"/>
      <c r="AC2263" s="3"/>
      <c r="AD2263" s="3"/>
      <c r="AE2263" s="3"/>
      <c r="AF2263" s="10"/>
      <c r="AG2263" s="11"/>
      <c r="AH2263" s="10"/>
      <c r="AI2263" s="10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  <c r="DZ2263" s="1"/>
      <c r="EA2263" s="1"/>
      <c r="EB2263" s="1"/>
      <c r="EC2263" s="1"/>
      <c r="ED2263" s="1"/>
      <c r="EE2263" s="1"/>
      <c r="EF2263" s="1"/>
      <c r="EG2263" s="1"/>
      <c r="EH2263" s="1"/>
      <c r="EI2263" s="1"/>
      <c r="EJ2263" s="1"/>
      <c r="EK2263" s="1"/>
      <c r="EL2263" s="1"/>
      <c r="EM2263" s="1"/>
      <c r="EN2263" s="1"/>
      <c r="EO2263" s="1"/>
      <c r="EP2263" s="1"/>
      <c r="EQ2263" s="1"/>
      <c r="ER2263" s="1"/>
      <c r="ES2263" s="1"/>
      <c r="ET2263" s="1"/>
      <c r="EU2263" s="1"/>
      <c r="EV2263" s="1"/>
      <c r="EW2263" s="1"/>
      <c r="EX2263" s="1"/>
      <c r="EY2263" s="1"/>
    </row>
    <row r="2264" spans="1:155" x14ac:dyDescent="0.15">
      <c r="A2264" s="115"/>
      <c r="B2264" s="91"/>
      <c r="C2264" s="92"/>
      <c r="D2264" s="95"/>
      <c r="E2264" s="114"/>
      <c r="F2264" s="94"/>
      <c r="G2264" s="94"/>
      <c r="H2264" s="94"/>
      <c r="I2264" s="94"/>
      <c r="J2264" s="93"/>
      <c r="K2264" s="95"/>
      <c r="L2264" s="96"/>
      <c r="M2264" s="97"/>
      <c r="N2264" s="98"/>
      <c r="O2264" s="98"/>
      <c r="P2264" s="97"/>
      <c r="Q2264" s="94"/>
      <c r="R2264" s="99"/>
      <c r="S2264" s="14"/>
      <c r="T2264" s="100"/>
      <c r="U2264" s="95"/>
      <c r="V2264" s="10"/>
      <c r="W2264" s="10"/>
      <c r="X2264" s="10"/>
      <c r="Y2264" s="27"/>
      <c r="Z2264" s="3"/>
      <c r="AA2264" s="1"/>
      <c r="AB2264" s="10"/>
      <c r="AC2264" s="3"/>
      <c r="AD2264" s="3"/>
      <c r="AE2264" s="3"/>
      <c r="AF2264" s="10"/>
      <c r="AG2264" s="11"/>
      <c r="AH2264" s="10"/>
      <c r="AI2264" s="10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1"/>
      <c r="DY2264" s="1"/>
      <c r="DZ2264" s="1"/>
      <c r="EA2264" s="1"/>
      <c r="EB2264" s="1"/>
      <c r="EC2264" s="1"/>
      <c r="ED2264" s="1"/>
      <c r="EE2264" s="1"/>
      <c r="EF2264" s="1"/>
      <c r="EG2264" s="1"/>
      <c r="EH2264" s="1"/>
      <c r="EI2264" s="1"/>
      <c r="EJ2264" s="1"/>
      <c r="EK2264" s="1"/>
      <c r="EL2264" s="1"/>
      <c r="EM2264" s="1"/>
      <c r="EN2264" s="1"/>
      <c r="EO2264" s="1"/>
      <c r="EP2264" s="1"/>
      <c r="EQ2264" s="1"/>
      <c r="ER2264" s="1"/>
      <c r="ES2264" s="1"/>
      <c r="ET2264" s="1"/>
      <c r="EU2264" s="1"/>
      <c r="EV2264" s="1"/>
      <c r="EW2264" s="1"/>
      <c r="EX2264" s="1"/>
      <c r="EY2264" s="1"/>
    </row>
    <row r="2265" spans="1:155" x14ac:dyDescent="0.15">
      <c r="A2265" s="115"/>
      <c r="B2265" s="91"/>
      <c r="C2265" s="92"/>
      <c r="D2265" s="95"/>
      <c r="E2265" s="114"/>
      <c r="F2265" s="94"/>
      <c r="G2265" s="94"/>
      <c r="H2265" s="94"/>
      <c r="I2265" s="94"/>
      <c r="J2265" s="93"/>
      <c r="K2265" s="95"/>
      <c r="L2265" s="96"/>
      <c r="M2265" s="97"/>
      <c r="N2265" s="98"/>
      <c r="O2265" s="98"/>
      <c r="P2265" s="97"/>
      <c r="Q2265" s="94"/>
      <c r="R2265" s="99"/>
      <c r="S2265" s="14"/>
      <c r="T2265" s="100"/>
      <c r="U2265" s="95"/>
      <c r="V2265" s="10"/>
      <c r="W2265" s="10"/>
      <c r="X2265" s="10"/>
      <c r="Y2265" s="27"/>
      <c r="Z2265" s="3"/>
      <c r="AA2265" s="1"/>
      <c r="AB2265" s="10"/>
      <c r="AC2265" s="3"/>
      <c r="AD2265" s="3"/>
      <c r="AE2265" s="3"/>
      <c r="AF2265" s="10"/>
      <c r="AG2265" s="11"/>
      <c r="AH2265" s="10"/>
      <c r="AI2265" s="10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  <c r="DZ2265" s="1"/>
      <c r="EA2265" s="1"/>
      <c r="EB2265" s="1"/>
      <c r="EC2265" s="1"/>
      <c r="ED2265" s="1"/>
      <c r="EE2265" s="1"/>
      <c r="EF2265" s="1"/>
      <c r="EG2265" s="1"/>
      <c r="EH2265" s="1"/>
      <c r="EI2265" s="1"/>
      <c r="EJ2265" s="1"/>
      <c r="EK2265" s="1"/>
      <c r="EL2265" s="1"/>
      <c r="EM2265" s="1"/>
      <c r="EN2265" s="1"/>
      <c r="EO2265" s="1"/>
      <c r="EP2265" s="1"/>
      <c r="EQ2265" s="1"/>
      <c r="ER2265" s="1"/>
      <c r="ES2265" s="1"/>
      <c r="ET2265" s="1"/>
      <c r="EU2265" s="1"/>
      <c r="EV2265" s="1"/>
      <c r="EW2265" s="1"/>
      <c r="EX2265" s="1"/>
      <c r="EY2265" s="1"/>
    </row>
    <row r="2266" spans="1:155" x14ac:dyDescent="0.15">
      <c r="A2266" s="115"/>
      <c r="B2266" s="91"/>
      <c r="C2266" s="92"/>
      <c r="D2266" s="95"/>
      <c r="E2266" s="114"/>
      <c r="F2266" s="94"/>
      <c r="G2266" s="94"/>
      <c r="H2266" s="94"/>
      <c r="I2266" s="94"/>
      <c r="J2266" s="93"/>
      <c r="K2266" s="95"/>
      <c r="L2266" s="96"/>
      <c r="M2266" s="97"/>
      <c r="N2266" s="98"/>
      <c r="O2266" s="98"/>
      <c r="P2266" s="97"/>
      <c r="Q2266" s="94"/>
      <c r="R2266" s="99"/>
      <c r="S2266" s="14"/>
      <c r="T2266" s="100"/>
      <c r="U2266" s="95"/>
      <c r="V2266" s="10"/>
      <c r="W2266" s="10"/>
      <c r="X2266" s="10"/>
      <c r="Y2266" s="27"/>
      <c r="Z2266" s="3"/>
      <c r="AA2266" s="1"/>
      <c r="AB2266" s="10"/>
      <c r="AC2266" s="3"/>
      <c r="AD2266" s="3"/>
      <c r="AE2266" s="3"/>
      <c r="AF2266" s="10"/>
      <c r="AG2266" s="11"/>
      <c r="AH2266" s="10"/>
      <c r="AI2266" s="10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  <c r="DZ2266" s="1"/>
      <c r="EA2266" s="1"/>
      <c r="EB2266" s="1"/>
      <c r="EC2266" s="1"/>
      <c r="ED2266" s="1"/>
      <c r="EE2266" s="1"/>
      <c r="EF2266" s="1"/>
      <c r="EG2266" s="1"/>
      <c r="EH2266" s="1"/>
      <c r="EI2266" s="1"/>
      <c r="EJ2266" s="1"/>
      <c r="EK2266" s="1"/>
      <c r="EL2266" s="1"/>
      <c r="EM2266" s="1"/>
      <c r="EN2266" s="1"/>
      <c r="EO2266" s="1"/>
      <c r="EP2266" s="1"/>
      <c r="EQ2266" s="1"/>
      <c r="ER2266" s="1"/>
      <c r="ES2266" s="1"/>
      <c r="ET2266" s="1"/>
      <c r="EU2266" s="1"/>
      <c r="EV2266" s="1"/>
      <c r="EW2266" s="1"/>
      <c r="EX2266" s="1"/>
      <c r="EY2266" s="1"/>
    </row>
    <row r="2267" spans="1:155" x14ac:dyDescent="0.15">
      <c r="A2267" s="115"/>
      <c r="B2267" s="91"/>
      <c r="C2267" s="92"/>
      <c r="D2267" s="95"/>
      <c r="E2267" s="114"/>
      <c r="F2267" s="94"/>
      <c r="G2267" s="94"/>
      <c r="H2267" s="94"/>
      <c r="I2267" s="94"/>
      <c r="J2267" s="93"/>
      <c r="K2267" s="95"/>
      <c r="L2267" s="96"/>
      <c r="M2267" s="97"/>
      <c r="N2267" s="98"/>
      <c r="O2267" s="98"/>
      <c r="P2267" s="97"/>
      <c r="Q2267" s="94"/>
      <c r="R2267" s="99"/>
      <c r="S2267" s="14"/>
      <c r="T2267" s="100"/>
      <c r="U2267" s="95"/>
      <c r="V2267" s="10"/>
      <c r="W2267" s="10"/>
      <c r="X2267" s="10"/>
      <c r="Y2267" s="27"/>
      <c r="Z2267" s="3"/>
      <c r="AA2267" s="1"/>
      <c r="AB2267" s="10"/>
      <c r="AC2267" s="3"/>
      <c r="AD2267" s="3"/>
      <c r="AE2267" s="3"/>
      <c r="AF2267" s="10"/>
      <c r="AG2267" s="11"/>
      <c r="AH2267" s="10"/>
      <c r="AI2267" s="10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  <c r="EA2267" s="1"/>
      <c r="EB2267" s="1"/>
      <c r="EC2267" s="1"/>
      <c r="ED2267" s="1"/>
      <c r="EE2267" s="1"/>
      <c r="EF2267" s="1"/>
      <c r="EG2267" s="1"/>
      <c r="EH2267" s="1"/>
      <c r="EI2267" s="1"/>
      <c r="EJ2267" s="1"/>
      <c r="EK2267" s="1"/>
      <c r="EL2267" s="1"/>
      <c r="EM2267" s="1"/>
      <c r="EN2267" s="1"/>
      <c r="EO2267" s="1"/>
      <c r="EP2267" s="1"/>
      <c r="EQ2267" s="1"/>
      <c r="ER2267" s="1"/>
      <c r="ES2267" s="1"/>
      <c r="ET2267" s="1"/>
      <c r="EU2267" s="1"/>
      <c r="EV2267" s="1"/>
      <c r="EW2267" s="1"/>
      <c r="EX2267" s="1"/>
      <c r="EY2267" s="1"/>
    </row>
    <row r="2268" spans="1:155" x14ac:dyDescent="0.15">
      <c r="A2268" s="115"/>
      <c r="B2268" s="91"/>
      <c r="C2268" s="92"/>
      <c r="D2268" s="95"/>
      <c r="E2268" s="114"/>
      <c r="F2268" s="94"/>
      <c r="G2268" s="94"/>
      <c r="H2268" s="94"/>
      <c r="I2268" s="94"/>
      <c r="J2268" s="93"/>
      <c r="K2268" s="95"/>
      <c r="L2268" s="96"/>
      <c r="M2268" s="97"/>
      <c r="N2268" s="98"/>
      <c r="O2268" s="98"/>
      <c r="P2268" s="97"/>
      <c r="Q2268" s="94"/>
      <c r="R2268" s="99"/>
      <c r="S2268" s="14"/>
      <c r="T2268" s="100"/>
      <c r="U2268" s="95"/>
      <c r="V2268" s="10"/>
      <c r="W2268" s="10"/>
      <c r="X2268" s="10"/>
      <c r="Y2268" s="27"/>
      <c r="Z2268" s="3"/>
      <c r="AA2268" s="1"/>
      <c r="AB2268" s="10"/>
      <c r="AC2268" s="3"/>
      <c r="AD2268" s="3"/>
      <c r="AE2268" s="3"/>
      <c r="AF2268" s="10"/>
      <c r="AG2268" s="11"/>
      <c r="AH2268" s="10"/>
      <c r="AI2268" s="10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  <c r="EA2268" s="1"/>
      <c r="EB2268" s="1"/>
      <c r="EC2268" s="1"/>
      <c r="ED2268" s="1"/>
      <c r="EE2268" s="1"/>
      <c r="EF2268" s="1"/>
      <c r="EG2268" s="1"/>
      <c r="EH2268" s="1"/>
      <c r="EI2268" s="1"/>
      <c r="EJ2268" s="1"/>
      <c r="EK2268" s="1"/>
      <c r="EL2268" s="1"/>
      <c r="EM2268" s="1"/>
      <c r="EN2268" s="1"/>
      <c r="EO2268" s="1"/>
      <c r="EP2268" s="1"/>
      <c r="EQ2268" s="1"/>
      <c r="ER2268" s="1"/>
      <c r="ES2268" s="1"/>
      <c r="ET2268" s="1"/>
      <c r="EU2268" s="1"/>
      <c r="EV2268" s="1"/>
      <c r="EW2268" s="1"/>
      <c r="EX2268" s="1"/>
      <c r="EY2268" s="1"/>
    </row>
    <row r="2269" spans="1:155" x14ac:dyDescent="0.15">
      <c r="A2269" s="115"/>
      <c r="B2269" s="91"/>
      <c r="C2269" s="92"/>
      <c r="D2269" s="95"/>
      <c r="E2269" s="114"/>
      <c r="F2269" s="94"/>
      <c r="G2269" s="94"/>
      <c r="H2269" s="94"/>
      <c r="I2269" s="94"/>
      <c r="J2269" s="93"/>
      <c r="K2269" s="95"/>
      <c r="L2269" s="96"/>
      <c r="M2269" s="97"/>
      <c r="N2269" s="98"/>
      <c r="O2269" s="98"/>
      <c r="P2269" s="97"/>
      <c r="Q2269" s="94"/>
      <c r="R2269" s="99"/>
      <c r="S2269" s="14"/>
      <c r="T2269" s="100"/>
      <c r="U2269" s="95"/>
      <c r="V2269" s="10"/>
      <c r="W2269" s="10"/>
      <c r="X2269" s="10"/>
      <c r="Y2269" s="27"/>
      <c r="Z2269" s="3"/>
      <c r="AA2269" s="1"/>
      <c r="AB2269" s="10"/>
      <c r="AC2269" s="3"/>
      <c r="AD2269" s="3"/>
      <c r="AE2269" s="3"/>
      <c r="AF2269" s="10"/>
      <c r="AG2269" s="11"/>
      <c r="AH2269" s="10"/>
      <c r="AI2269" s="10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  <c r="DZ2269" s="1"/>
      <c r="EA2269" s="1"/>
      <c r="EB2269" s="1"/>
      <c r="EC2269" s="1"/>
      <c r="ED2269" s="1"/>
      <c r="EE2269" s="1"/>
      <c r="EF2269" s="1"/>
      <c r="EG2269" s="1"/>
      <c r="EH2269" s="1"/>
      <c r="EI2269" s="1"/>
      <c r="EJ2269" s="1"/>
      <c r="EK2269" s="1"/>
      <c r="EL2269" s="1"/>
      <c r="EM2269" s="1"/>
      <c r="EN2269" s="1"/>
      <c r="EO2269" s="1"/>
      <c r="EP2269" s="1"/>
      <c r="EQ2269" s="1"/>
      <c r="ER2269" s="1"/>
      <c r="ES2269" s="1"/>
      <c r="ET2269" s="1"/>
      <c r="EU2269" s="1"/>
      <c r="EV2269" s="1"/>
      <c r="EW2269" s="1"/>
      <c r="EX2269" s="1"/>
      <c r="EY2269" s="1"/>
    </row>
    <row r="2270" spans="1:155" x14ac:dyDescent="0.15">
      <c r="A2270" s="115"/>
      <c r="B2270" s="91"/>
      <c r="C2270" s="92"/>
      <c r="D2270" s="95"/>
      <c r="E2270" s="114"/>
      <c r="F2270" s="94"/>
      <c r="G2270" s="94"/>
      <c r="H2270" s="94"/>
      <c r="I2270" s="94"/>
      <c r="J2270" s="93"/>
      <c r="K2270" s="95"/>
      <c r="L2270" s="96"/>
      <c r="M2270" s="97"/>
      <c r="N2270" s="98"/>
      <c r="O2270" s="98"/>
      <c r="P2270" s="97"/>
      <c r="Q2270" s="94"/>
      <c r="R2270" s="99"/>
      <c r="S2270" s="14"/>
      <c r="T2270" s="100"/>
      <c r="U2270" s="95"/>
      <c r="V2270" s="10"/>
      <c r="W2270" s="10"/>
      <c r="X2270" s="10"/>
      <c r="Y2270" s="27"/>
      <c r="Z2270" s="3"/>
      <c r="AA2270" s="1"/>
      <c r="AB2270" s="10"/>
      <c r="AC2270" s="3"/>
      <c r="AD2270" s="3"/>
      <c r="AE2270" s="3"/>
      <c r="AF2270" s="10"/>
      <c r="AG2270" s="11"/>
      <c r="AH2270" s="10"/>
      <c r="AI2270" s="10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  <c r="DZ2270" s="1"/>
      <c r="EA2270" s="1"/>
      <c r="EB2270" s="1"/>
      <c r="EC2270" s="1"/>
      <c r="ED2270" s="1"/>
      <c r="EE2270" s="1"/>
      <c r="EF2270" s="1"/>
      <c r="EG2270" s="1"/>
      <c r="EH2270" s="1"/>
      <c r="EI2270" s="1"/>
      <c r="EJ2270" s="1"/>
      <c r="EK2270" s="1"/>
      <c r="EL2270" s="1"/>
      <c r="EM2270" s="1"/>
      <c r="EN2270" s="1"/>
      <c r="EO2270" s="1"/>
      <c r="EP2270" s="1"/>
      <c r="EQ2270" s="1"/>
      <c r="ER2270" s="1"/>
      <c r="ES2270" s="1"/>
      <c r="ET2270" s="1"/>
      <c r="EU2270" s="1"/>
      <c r="EV2270" s="1"/>
      <c r="EW2270" s="1"/>
      <c r="EX2270" s="1"/>
      <c r="EY2270" s="1"/>
    </row>
    <row r="2271" spans="1:155" x14ac:dyDescent="0.15">
      <c r="A2271" s="115"/>
      <c r="B2271" s="91"/>
      <c r="C2271" s="92"/>
      <c r="D2271" s="95"/>
      <c r="E2271" s="114"/>
      <c r="F2271" s="94"/>
      <c r="G2271" s="94"/>
      <c r="H2271" s="94"/>
      <c r="I2271" s="94"/>
      <c r="J2271" s="93"/>
      <c r="K2271" s="95"/>
      <c r="L2271" s="96"/>
      <c r="M2271" s="97"/>
      <c r="N2271" s="98"/>
      <c r="O2271" s="98"/>
      <c r="P2271" s="97"/>
      <c r="Q2271" s="94"/>
      <c r="R2271" s="99"/>
      <c r="S2271" s="14"/>
      <c r="T2271" s="100"/>
      <c r="U2271" s="95"/>
      <c r="V2271" s="10"/>
      <c r="W2271" s="10"/>
      <c r="X2271" s="10"/>
      <c r="Y2271" s="27"/>
      <c r="Z2271" s="3"/>
      <c r="AA2271" s="1"/>
      <c r="AB2271" s="10"/>
      <c r="AC2271" s="3"/>
      <c r="AD2271" s="3"/>
      <c r="AE2271" s="3"/>
      <c r="AF2271" s="10"/>
      <c r="AG2271" s="11"/>
      <c r="AH2271" s="10"/>
      <c r="AI2271" s="10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  <c r="DZ2271" s="1"/>
      <c r="EA2271" s="1"/>
      <c r="EB2271" s="1"/>
      <c r="EC2271" s="1"/>
      <c r="ED2271" s="1"/>
      <c r="EE2271" s="1"/>
      <c r="EF2271" s="1"/>
      <c r="EG2271" s="1"/>
      <c r="EH2271" s="1"/>
      <c r="EI2271" s="1"/>
      <c r="EJ2271" s="1"/>
      <c r="EK2271" s="1"/>
      <c r="EL2271" s="1"/>
      <c r="EM2271" s="1"/>
      <c r="EN2271" s="1"/>
      <c r="EO2271" s="1"/>
      <c r="EP2271" s="1"/>
      <c r="EQ2271" s="1"/>
      <c r="ER2271" s="1"/>
      <c r="ES2271" s="1"/>
      <c r="ET2271" s="1"/>
      <c r="EU2271" s="1"/>
      <c r="EV2271" s="1"/>
      <c r="EW2271" s="1"/>
      <c r="EX2271" s="1"/>
      <c r="EY2271" s="1"/>
    </row>
    <row r="2272" spans="1:155" x14ac:dyDescent="0.15">
      <c r="A2272" s="115"/>
      <c r="B2272" s="91"/>
      <c r="C2272" s="92"/>
      <c r="D2272" s="95"/>
      <c r="E2272" s="114"/>
      <c r="F2272" s="94"/>
      <c r="G2272" s="94"/>
      <c r="H2272" s="94"/>
      <c r="I2272" s="94"/>
      <c r="J2272" s="93"/>
      <c r="K2272" s="95"/>
      <c r="L2272" s="96"/>
      <c r="M2272" s="97"/>
      <c r="N2272" s="98"/>
      <c r="O2272" s="98"/>
      <c r="P2272" s="97"/>
      <c r="Q2272" s="94"/>
      <c r="R2272" s="99"/>
      <c r="S2272" s="14"/>
      <c r="T2272" s="100"/>
      <c r="U2272" s="95"/>
      <c r="V2272" s="10"/>
      <c r="W2272" s="10"/>
      <c r="X2272" s="10"/>
      <c r="Y2272" s="27"/>
      <c r="Z2272" s="3"/>
      <c r="AA2272" s="1"/>
      <c r="AB2272" s="10"/>
      <c r="AC2272" s="3"/>
      <c r="AD2272" s="3"/>
      <c r="AE2272" s="3"/>
      <c r="AF2272" s="10"/>
      <c r="AG2272" s="11"/>
      <c r="AH2272" s="10"/>
      <c r="AI2272" s="10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  <c r="DZ2272" s="1"/>
      <c r="EA2272" s="1"/>
      <c r="EB2272" s="1"/>
      <c r="EC2272" s="1"/>
      <c r="ED2272" s="1"/>
      <c r="EE2272" s="1"/>
      <c r="EF2272" s="1"/>
      <c r="EG2272" s="1"/>
      <c r="EH2272" s="1"/>
      <c r="EI2272" s="1"/>
      <c r="EJ2272" s="1"/>
      <c r="EK2272" s="1"/>
      <c r="EL2272" s="1"/>
      <c r="EM2272" s="1"/>
      <c r="EN2272" s="1"/>
      <c r="EO2272" s="1"/>
      <c r="EP2272" s="1"/>
      <c r="EQ2272" s="1"/>
      <c r="ER2272" s="1"/>
      <c r="ES2272" s="1"/>
      <c r="ET2272" s="1"/>
      <c r="EU2272" s="1"/>
      <c r="EV2272" s="1"/>
      <c r="EW2272" s="1"/>
      <c r="EX2272" s="1"/>
      <c r="EY2272" s="1"/>
    </row>
    <row r="2273" spans="1:155" x14ac:dyDescent="0.15">
      <c r="A2273" s="115"/>
      <c r="B2273" s="91"/>
      <c r="C2273" s="92"/>
      <c r="D2273" s="95"/>
      <c r="E2273" s="114"/>
      <c r="F2273" s="94"/>
      <c r="G2273" s="94"/>
      <c r="H2273" s="94"/>
      <c r="I2273" s="94"/>
      <c r="J2273" s="93"/>
      <c r="K2273" s="95"/>
      <c r="L2273" s="96"/>
      <c r="M2273" s="97"/>
      <c r="N2273" s="98"/>
      <c r="O2273" s="98"/>
      <c r="P2273" s="97"/>
      <c r="Q2273" s="94"/>
      <c r="R2273" s="99"/>
      <c r="S2273" s="14"/>
      <c r="T2273" s="100"/>
      <c r="U2273" s="95"/>
      <c r="V2273" s="10"/>
      <c r="W2273" s="10"/>
      <c r="X2273" s="10"/>
      <c r="Y2273" s="27"/>
      <c r="Z2273" s="3"/>
      <c r="AA2273" s="1"/>
      <c r="AB2273" s="10"/>
      <c r="AC2273" s="3"/>
      <c r="AD2273" s="3"/>
      <c r="AE2273" s="3"/>
      <c r="AF2273" s="10"/>
      <c r="AG2273" s="11"/>
      <c r="AH2273" s="10"/>
      <c r="AI2273" s="10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  <c r="DZ2273" s="1"/>
      <c r="EA2273" s="1"/>
      <c r="EB2273" s="1"/>
      <c r="EC2273" s="1"/>
      <c r="ED2273" s="1"/>
      <c r="EE2273" s="1"/>
      <c r="EF2273" s="1"/>
      <c r="EG2273" s="1"/>
      <c r="EH2273" s="1"/>
      <c r="EI2273" s="1"/>
      <c r="EJ2273" s="1"/>
      <c r="EK2273" s="1"/>
      <c r="EL2273" s="1"/>
      <c r="EM2273" s="1"/>
      <c r="EN2273" s="1"/>
      <c r="EO2273" s="1"/>
      <c r="EP2273" s="1"/>
      <c r="EQ2273" s="1"/>
      <c r="ER2273" s="1"/>
      <c r="ES2273" s="1"/>
      <c r="ET2273" s="1"/>
      <c r="EU2273" s="1"/>
      <c r="EV2273" s="1"/>
      <c r="EW2273" s="1"/>
      <c r="EX2273" s="1"/>
      <c r="EY2273" s="1"/>
    </row>
    <row r="2274" spans="1:155" x14ac:dyDescent="0.15">
      <c r="A2274" s="115"/>
      <c r="B2274" s="91"/>
      <c r="C2274" s="92"/>
      <c r="D2274" s="95"/>
      <c r="E2274" s="114"/>
      <c r="F2274" s="94"/>
      <c r="G2274" s="94"/>
      <c r="H2274" s="94"/>
      <c r="I2274" s="94"/>
      <c r="J2274" s="93"/>
      <c r="K2274" s="95"/>
      <c r="L2274" s="96"/>
      <c r="M2274" s="97"/>
      <c r="N2274" s="98"/>
      <c r="O2274" s="98"/>
      <c r="P2274" s="97"/>
      <c r="Q2274" s="94"/>
      <c r="R2274" s="99"/>
      <c r="S2274" s="14"/>
      <c r="T2274" s="100"/>
      <c r="U2274" s="95"/>
      <c r="V2274" s="10"/>
      <c r="W2274" s="10"/>
      <c r="X2274" s="10"/>
      <c r="Y2274" s="27"/>
      <c r="Z2274" s="3"/>
      <c r="AA2274" s="1"/>
      <c r="AB2274" s="10"/>
      <c r="AC2274" s="3"/>
      <c r="AD2274" s="3"/>
      <c r="AE2274" s="3"/>
      <c r="AF2274" s="10"/>
      <c r="AG2274" s="11"/>
      <c r="AH2274" s="10"/>
      <c r="AI2274" s="10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  <c r="DZ2274" s="1"/>
      <c r="EA2274" s="1"/>
      <c r="EB2274" s="1"/>
      <c r="EC2274" s="1"/>
      <c r="ED2274" s="1"/>
      <c r="EE2274" s="1"/>
      <c r="EF2274" s="1"/>
      <c r="EG2274" s="1"/>
      <c r="EH2274" s="1"/>
      <c r="EI2274" s="1"/>
      <c r="EJ2274" s="1"/>
      <c r="EK2274" s="1"/>
      <c r="EL2274" s="1"/>
      <c r="EM2274" s="1"/>
      <c r="EN2274" s="1"/>
      <c r="EO2274" s="1"/>
      <c r="EP2274" s="1"/>
      <c r="EQ2274" s="1"/>
      <c r="ER2274" s="1"/>
      <c r="ES2274" s="1"/>
      <c r="ET2274" s="1"/>
      <c r="EU2274" s="1"/>
      <c r="EV2274" s="1"/>
      <c r="EW2274" s="1"/>
      <c r="EX2274" s="1"/>
      <c r="EY2274" s="1"/>
    </row>
    <row r="2275" spans="1:155" x14ac:dyDescent="0.15">
      <c r="A2275" s="115"/>
      <c r="B2275" s="91"/>
      <c r="C2275" s="92"/>
      <c r="D2275" s="95"/>
      <c r="E2275" s="114"/>
      <c r="F2275" s="94"/>
      <c r="G2275" s="94"/>
      <c r="H2275" s="94"/>
      <c r="I2275" s="94"/>
      <c r="J2275" s="93"/>
      <c r="K2275" s="95"/>
      <c r="L2275" s="96"/>
      <c r="M2275" s="97"/>
      <c r="N2275" s="98"/>
      <c r="O2275" s="98"/>
      <c r="P2275" s="97"/>
      <c r="Q2275" s="94"/>
      <c r="R2275" s="99"/>
      <c r="S2275" s="14"/>
      <c r="T2275" s="100"/>
      <c r="U2275" s="95"/>
      <c r="V2275" s="10"/>
      <c r="W2275" s="10"/>
      <c r="X2275" s="10"/>
      <c r="Y2275" s="27"/>
      <c r="Z2275" s="3"/>
      <c r="AA2275" s="1"/>
      <c r="AB2275" s="10"/>
      <c r="AC2275" s="3"/>
      <c r="AD2275" s="3"/>
      <c r="AE2275" s="3"/>
      <c r="AF2275" s="10"/>
      <c r="AG2275" s="11"/>
      <c r="AH2275" s="10"/>
      <c r="AI2275" s="10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  <c r="DZ2275" s="1"/>
      <c r="EA2275" s="1"/>
      <c r="EB2275" s="1"/>
      <c r="EC2275" s="1"/>
      <c r="ED2275" s="1"/>
      <c r="EE2275" s="1"/>
      <c r="EF2275" s="1"/>
      <c r="EG2275" s="1"/>
      <c r="EH2275" s="1"/>
      <c r="EI2275" s="1"/>
      <c r="EJ2275" s="1"/>
      <c r="EK2275" s="1"/>
      <c r="EL2275" s="1"/>
      <c r="EM2275" s="1"/>
      <c r="EN2275" s="1"/>
      <c r="EO2275" s="1"/>
      <c r="EP2275" s="1"/>
      <c r="EQ2275" s="1"/>
      <c r="ER2275" s="1"/>
      <c r="ES2275" s="1"/>
      <c r="ET2275" s="1"/>
      <c r="EU2275" s="1"/>
      <c r="EV2275" s="1"/>
      <c r="EW2275" s="1"/>
      <c r="EX2275" s="1"/>
      <c r="EY2275" s="1"/>
    </row>
    <row r="2276" spans="1:155" x14ac:dyDescent="0.15">
      <c r="A2276" s="115"/>
      <c r="B2276" s="91"/>
      <c r="C2276" s="92"/>
      <c r="D2276" s="95"/>
      <c r="E2276" s="114"/>
      <c r="F2276" s="94"/>
      <c r="G2276" s="94"/>
      <c r="H2276" s="94"/>
      <c r="I2276" s="94"/>
      <c r="J2276" s="93"/>
      <c r="K2276" s="95"/>
      <c r="L2276" s="96"/>
      <c r="M2276" s="97"/>
      <c r="N2276" s="98"/>
      <c r="O2276" s="98"/>
      <c r="P2276" s="97"/>
      <c r="Q2276" s="94"/>
      <c r="R2276" s="99"/>
      <c r="S2276" s="14"/>
      <c r="T2276" s="100"/>
      <c r="U2276" s="95"/>
      <c r="V2276" s="10"/>
      <c r="W2276" s="10"/>
      <c r="X2276" s="10"/>
      <c r="Y2276" s="27"/>
      <c r="Z2276" s="3"/>
      <c r="AA2276" s="1"/>
      <c r="AB2276" s="10"/>
      <c r="AC2276" s="3"/>
      <c r="AD2276" s="3"/>
      <c r="AE2276" s="3"/>
      <c r="AF2276" s="10"/>
      <c r="AG2276" s="11"/>
      <c r="AH2276" s="10"/>
      <c r="AI2276" s="10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  <c r="DZ2276" s="1"/>
      <c r="EA2276" s="1"/>
      <c r="EB2276" s="1"/>
      <c r="EC2276" s="1"/>
      <c r="ED2276" s="1"/>
      <c r="EE2276" s="1"/>
      <c r="EF2276" s="1"/>
      <c r="EG2276" s="1"/>
      <c r="EH2276" s="1"/>
      <c r="EI2276" s="1"/>
      <c r="EJ2276" s="1"/>
      <c r="EK2276" s="1"/>
      <c r="EL2276" s="1"/>
      <c r="EM2276" s="1"/>
      <c r="EN2276" s="1"/>
      <c r="EO2276" s="1"/>
      <c r="EP2276" s="1"/>
      <c r="EQ2276" s="1"/>
      <c r="ER2276" s="1"/>
      <c r="ES2276" s="1"/>
      <c r="ET2276" s="1"/>
      <c r="EU2276" s="1"/>
      <c r="EV2276" s="1"/>
      <c r="EW2276" s="1"/>
      <c r="EX2276" s="1"/>
      <c r="EY2276" s="1"/>
    </row>
    <row r="2277" spans="1:155" x14ac:dyDescent="0.15">
      <c r="A2277" s="115"/>
      <c r="B2277" s="91"/>
      <c r="C2277" s="92"/>
      <c r="D2277" s="95"/>
      <c r="E2277" s="114"/>
      <c r="F2277" s="94"/>
      <c r="G2277" s="94"/>
      <c r="H2277" s="94"/>
      <c r="I2277" s="94"/>
      <c r="J2277" s="93"/>
      <c r="K2277" s="95"/>
      <c r="L2277" s="96"/>
      <c r="M2277" s="97"/>
      <c r="N2277" s="98"/>
      <c r="O2277" s="98"/>
      <c r="P2277" s="97"/>
      <c r="Q2277" s="94"/>
      <c r="R2277" s="99"/>
      <c r="S2277" s="14"/>
      <c r="T2277" s="100"/>
      <c r="U2277" s="95"/>
      <c r="V2277" s="10"/>
      <c r="W2277" s="10"/>
      <c r="X2277" s="10"/>
      <c r="Y2277" s="27"/>
      <c r="Z2277" s="3"/>
      <c r="AA2277" s="1"/>
      <c r="AB2277" s="10"/>
      <c r="AC2277" s="3"/>
      <c r="AD2277" s="3"/>
      <c r="AE2277" s="3"/>
      <c r="AF2277" s="10"/>
      <c r="AG2277" s="11"/>
      <c r="AH2277" s="10"/>
      <c r="AI2277" s="10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  <c r="DZ2277" s="1"/>
      <c r="EA2277" s="1"/>
      <c r="EB2277" s="1"/>
      <c r="EC2277" s="1"/>
      <c r="ED2277" s="1"/>
      <c r="EE2277" s="1"/>
      <c r="EF2277" s="1"/>
      <c r="EG2277" s="1"/>
      <c r="EH2277" s="1"/>
      <c r="EI2277" s="1"/>
      <c r="EJ2277" s="1"/>
      <c r="EK2277" s="1"/>
      <c r="EL2277" s="1"/>
      <c r="EM2277" s="1"/>
      <c r="EN2277" s="1"/>
      <c r="EO2277" s="1"/>
      <c r="EP2277" s="1"/>
      <c r="EQ2277" s="1"/>
      <c r="ER2277" s="1"/>
      <c r="ES2277" s="1"/>
      <c r="ET2277" s="1"/>
      <c r="EU2277" s="1"/>
      <c r="EV2277" s="1"/>
      <c r="EW2277" s="1"/>
      <c r="EX2277" s="1"/>
      <c r="EY2277" s="1"/>
    </row>
    <row r="2278" spans="1:155" x14ac:dyDescent="0.15">
      <c r="A2278" s="115"/>
      <c r="B2278" s="91"/>
      <c r="C2278" s="92"/>
      <c r="D2278" s="95"/>
      <c r="E2278" s="114"/>
      <c r="F2278" s="94"/>
      <c r="G2278" s="94"/>
      <c r="H2278" s="94"/>
      <c r="I2278" s="94"/>
      <c r="J2278" s="93"/>
      <c r="K2278" s="95"/>
      <c r="L2278" s="96"/>
      <c r="M2278" s="97"/>
      <c r="N2278" s="98"/>
      <c r="O2278" s="98"/>
      <c r="P2278" s="97"/>
      <c r="Q2278" s="94"/>
      <c r="R2278" s="99"/>
      <c r="S2278" s="14"/>
      <c r="T2278" s="100"/>
      <c r="U2278" s="95"/>
      <c r="V2278" s="10"/>
      <c r="W2278" s="10"/>
      <c r="X2278" s="10"/>
      <c r="Y2278" s="27"/>
      <c r="Z2278" s="3"/>
      <c r="AA2278" s="1"/>
      <c r="AB2278" s="10"/>
      <c r="AC2278" s="3"/>
      <c r="AD2278" s="3"/>
      <c r="AE2278" s="3"/>
      <c r="AF2278" s="10"/>
      <c r="AG2278" s="11"/>
      <c r="AH2278" s="10"/>
      <c r="AI2278" s="10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  <c r="DZ2278" s="1"/>
      <c r="EA2278" s="1"/>
      <c r="EB2278" s="1"/>
      <c r="EC2278" s="1"/>
      <c r="ED2278" s="1"/>
      <c r="EE2278" s="1"/>
      <c r="EF2278" s="1"/>
      <c r="EG2278" s="1"/>
      <c r="EH2278" s="1"/>
      <c r="EI2278" s="1"/>
      <c r="EJ2278" s="1"/>
      <c r="EK2278" s="1"/>
      <c r="EL2278" s="1"/>
      <c r="EM2278" s="1"/>
      <c r="EN2278" s="1"/>
      <c r="EO2278" s="1"/>
      <c r="EP2278" s="1"/>
      <c r="EQ2278" s="1"/>
      <c r="ER2278" s="1"/>
      <c r="ES2278" s="1"/>
      <c r="ET2278" s="1"/>
      <c r="EU2278" s="1"/>
      <c r="EV2278" s="1"/>
      <c r="EW2278" s="1"/>
      <c r="EX2278" s="1"/>
      <c r="EY2278" s="1"/>
    </row>
    <row r="2279" spans="1:155" x14ac:dyDescent="0.15">
      <c r="A2279" s="115"/>
      <c r="B2279" s="91"/>
      <c r="C2279" s="92"/>
      <c r="D2279" s="95"/>
      <c r="E2279" s="114"/>
      <c r="F2279" s="94"/>
      <c r="G2279" s="94"/>
      <c r="H2279" s="94"/>
      <c r="I2279" s="94"/>
      <c r="J2279" s="93"/>
      <c r="K2279" s="95"/>
      <c r="L2279" s="96"/>
      <c r="M2279" s="97"/>
      <c r="N2279" s="98"/>
      <c r="O2279" s="98"/>
      <c r="P2279" s="97"/>
      <c r="Q2279" s="94"/>
      <c r="R2279" s="99"/>
      <c r="S2279" s="14"/>
      <c r="T2279" s="100"/>
      <c r="U2279" s="95"/>
      <c r="V2279" s="10"/>
      <c r="W2279" s="10"/>
      <c r="X2279" s="10"/>
      <c r="Y2279" s="27"/>
      <c r="Z2279" s="3"/>
      <c r="AA2279" s="1"/>
      <c r="AB2279" s="10"/>
      <c r="AC2279" s="3"/>
      <c r="AD2279" s="3"/>
      <c r="AE2279" s="3"/>
      <c r="AF2279" s="10"/>
      <c r="AG2279" s="11"/>
      <c r="AH2279" s="10"/>
      <c r="AI2279" s="10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  <c r="DZ2279" s="1"/>
      <c r="EA2279" s="1"/>
      <c r="EB2279" s="1"/>
      <c r="EC2279" s="1"/>
      <c r="ED2279" s="1"/>
      <c r="EE2279" s="1"/>
      <c r="EF2279" s="1"/>
      <c r="EG2279" s="1"/>
      <c r="EH2279" s="1"/>
      <c r="EI2279" s="1"/>
      <c r="EJ2279" s="1"/>
      <c r="EK2279" s="1"/>
      <c r="EL2279" s="1"/>
      <c r="EM2279" s="1"/>
      <c r="EN2279" s="1"/>
      <c r="EO2279" s="1"/>
      <c r="EP2279" s="1"/>
      <c r="EQ2279" s="1"/>
      <c r="ER2279" s="1"/>
      <c r="ES2279" s="1"/>
      <c r="ET2279" s="1"/>
      <c r="EU2279" s="1"/>
      <c r="EV2279" s="1"/>
      <c r="EW2279" s="1"/>
      <c r="EX2279" s="1"/>
      <c r="EY2279" s="1"/>
    </row>
    <row r="2280" spans="1:155" x14ac:dyDescent="0.15">
      <c r="A2280" s="115"/>
      <c r="B2280" s="91"/>
      <c r="C2280" s="92"/>
      <c r="D2280" s="95"/>
      <c r="E2280" s="114"/>
      <c r="F2280" s="94"/>
      <c r="G2280" s="94"/>
      <c r="H2280" s="94"/>
      <c r="I2280" s="94"/>
      <c r="J2280" s="93"/>
      <c r="K2280" s="95"/>
      <c r="L2280" s="96"/>
      <c r="M2280" s="97"/>
      <c r="N2280" s="98"/>
      <c r="O2280" s="98"/>
      <c r="P2280" s="97"/>
      <c r="Q2280" s="94"/>
      <c r="R2280" s="99"/>
      <c r="S2280" s="14"/>
      <c r="T2280" s="100"/>
      <c r="U2280" s="95"/>
      <c r="V2280" s="10"/>
      <c r="W2280" s="10"/>
      <c r="X2280" s="10"/>
      <c r="Y2280" s="27"/>
      <c r="Z2280" s="3"/>
      <c r="AA2280" s="1"/>
      <c r="AB2280" s="10"/>
      <c r="AC2280" s="3"/>
      <c r="AD2280" s="3"/>
      <c r="AE2280" s="3"/>
      <c r="AF2280" s="10"/>
      <c r="AG2280" s="11"/>
      <c r="AH2280" s="10"/>
      <c r="AI2280" s="10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  <c r="EA2280" s="1"/>
      <c r="EB2280" s="1"/>
      <c r="EC2280" s="1"/>
      <c r="ED2280" s="1"/>
      <c r="EE2280" s="1"/>
      <c r="EF2280" s="1"/>
      <c r="EG2280" s="1"/>
      <c r="EH2280" s="1"/>
      <c r="EI2280" s="1"/>
      <c r="EJ2280" s="1"/>
      <c r="EK2280" s="1"/>
      <c r="EL2280" s="1"/>
      <c r="EM2280" s="1"/>
      <c r="EN2280" s="1"/>
      <c r="EO2280" s="1"/>
      <c r="EP2280" s="1"/>
      <c r="EQ2280" s="1"/>
      <c r="ER2280" s="1"/>
      <c r="ES2280" s="1"/>
      <c r="ET2280" s="1"/>
      <c r="EU2280" s="1"/>
      <c r="EV2280" s="1"/>
      <c r="EW2280" s="1"/>
      <c r="EX2280" s="1"/>
      <c r="EY2280" s="1"/>
    </row>
    <row r="2281" spans="1:155" x14ac:dyDescent="0.15">
      <c r="A2281" s="115"/>
      <c r="B2281" s="91"/>
      <c r="C2281" s="92"/>
      <c r="D2281" s="95"/>
      <c r="E2281" s="114"/>
      <c r="F2281" s="94"/>
      <c r="G2281" s="94"/>
      <c r="H2281" s="94"/>
      <c r="I2281" s="94"/>
      <c r="J2281" s="93"/>
      <c r="K2281" s="95"/>
      <c r="L2281" s="96"/>
      <c r="M2281" s="97"/>
      <c r="N2281" s="98"/>
      <c r="O2281" s="98"/>
      <c r="P2281" s="97"/>
      <c r="Q2281" s="94"/>
      <c r="R2281" s="99"/>
      <c r="S2281" s="14"/>
      <c r="T2281" s="100"/>
      <c r="U2281" s="95"/>
      <c r="V2281" s="10"/>
      <c r="W2281" s="10"/>
      <c r="X2281" s="10"/>
      <c r="Y2281" s="27"/>
      <c r="Z2281" s="3"/>
      <c r="AA2281" s="1"/>
      <c r="AB2281" s="10"/>
      <c r="AC2281" s="3"/>
      <c r="AD2281" s="3"/>
      <c r="AE2281" s="3"/>
      <c r="AF2281" s="10"/>
      <c r="AG2281" s="11"/>
      <c r="AH2281" s="10"/>
      <c r="AI2281" s="10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  <c r="DZ2281" s="1"/>
      <c r="EA2281" s="1"/>
      <c r="EB2281" s="1"/>
      <c r="EC2281" s="1"/>
      <c r="ED2281" s="1"/>
      <c r="EE2281" s="1"/>
      <c r="EF2281" s="1"/>
      <c r="EG2281" s="1"/>
      <c r="EH2281" s="1"/>
      <c r="EI2281" s="1"/>
      <c r="EJ2281" s="1"/>
      <c r="EK2281" s="1"/>
      <c r="EL2281" s="1"/>
      <c r="EM2281" s="1"/>
      <c r="EN2281" s="1"/>
      <c r="EO2281" s="1"/>
      <c r="EP2281" s="1"/>
      <c r="EQ2281" s="1"/>
      <c r="ER2281" s="1"/>
      <c r="ES2281" s="1"/>
      <c r="ET2281" s="1"/>
      <c r="EU2281" s="1"/>
      <c r="EV2281" s="1"/>
      <c r="EW2281" s="1"/>
      <c r="EX2281" s="1"/>
      <c r="EY2281" s="1"/>
    </row>
    <row r="2282" spans="1:155" x14ac:dyDescent="0.15">
      <c r="A2282" s="115"/>
      <c r="B2282" s="91"/>
      <c r="C2282" s="92"/>
      <c r="D2282" s="95"/>
      <c r="E2282" s="114"/>
      <c r="F2282" s="94"/>
      <c r="G2282" s="94"/>
      <c r="H2282" s="94"/>
      <c r="I2282" s="94"/>
      <c r="J2282" s="93"/>
      <c r="K2282" s="95"/>
      <c r="L2282" s="96"/>
      <c r="M2282" s="97"/>
      <c r="N2282" s="98"/>
      <c r="O2282" s="98"/>
      <c r="P2282" s="97"/>
      <c r="Q2282" s="94"/>
      <c r="R2282" s="99"/>
      <c r="S2282" s="14"/>
      <c r="T2282" s="100"/>
      <c r="U2282" s="95"/>
      <c r="V2282" s="10"/>
      <c r="W2282" s="10"/>
      <c r="X2282" s="10"/>
      <c r="Y2282" s="27"/>
      <c r="Z2282" s="3"/>
      <c r="AA2282" s="1"/>
      <c r="AB2282" s="10"/>
      <c r="AC2282" s="3"/>
      <c r="AD2282" s="3"/>
      <c r="AE2282" s="3"/>
      <c r="AF2282" s="10"/>
      <c r="AG2282" s="11"/>
      <c r="AH2282" s="10"/>
      <c r="AI2282" s="10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  <c r="DZ2282" s="1"/>
      <c r="EA2282" s="1"/>
      <c r="EB2282" s="1"/>
      <c r="EC2282" s="1"/>
      <c r="ED2282" s="1"/>
      <c r="EE2282" s="1"/>
      <c r="EF2282" s="1"/>
      <c r="EG2282" s="1"/>
      <c r="EH2282" s="1"/>
      <c r="EI2282" s="1"/>
      <c r="EJ2282" s="1"/>
      <c r="EK2282" s="1"/>
      <c r="EL2282" s="1"/>
      <c r="EM2282" s="1"/>
      <c r="EN2282" s="1"/>
      <c r="EO2282" s="1"/>
      <c r="EP2282" s="1"/>
      <c r="EQ2282" s="1"/>
      <c r="ER2282" s="1"/>
      <c r="ES2282" s="1"/>
      <c r="ET2282" s="1"/>
      <c r="EU2282" s="1"/>
      <c r="EV2282" s="1"/>
      <c r="EW2282" s="1"/>
      <c r="EX2282" s="1"/>
      <c r="EY2282" s="1"/>
    </row>
    <row r="2283" spans="1:155" x14ac:dyDescent="0.15">
      <c r="A2283" s="115"/>
      <c r="B2283" s="91"/>
      <c r="C2283" s="92"/>
      <c r="D2283" s="95"/>
      <c r="E2283" s="114"/>
      <c r="F2283" s="94"/>
      <c r="G2283" s="94"/>
      <c r="H2283" s="94"/>
      <c r="I2283" s="94"/>
      <c r="J2283" s="93"/>
      <c r="K2283" s="95"/>
      <c r="L2283" s="96"/>
      <c r="M2283" s="97"/>
      <c r="N2283" s="98"/>
      <c r="O2283" s="98"/>
      <c r="P2283" s="97"/>
      <c r="Q2283" s="94"/>
      <c r="R2283" s="99"/>
      <c r="S2283" s="14"/>
      <c r="T2283" s="100"/>
      <c r="U2283" s="95"/>
      <c r="V2283" s="10"/>
      <c r="W2283" s="10"/>
      <c r="X2283" s="10"/>
      <c r="Y2283" s="27"/>
      <c r="Z2283" s="3"/>
      <c r="AA2283" s="1"/>
      <c r="AB2283" s="10"/>
      <c r="AC2283" s="3"/>
      <c r="AD2283" s="3"/>
      <c r="AE2283" s="3"/>
      <c r="AF2283" s="10"/>
      <c r="AG2283" s="11"/>
      <c r="AH2283" s="10"/>
      <c r="AI2283" s="10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  <c r="DZ2283" s="1"/>
      <c r="EA2283" s="1"/>
      <c r="EB2283" s="1"/>
      <c r="EC2283" s="1"/>
      <c r="ED2283" s="1"/>
      <c r="EE2283" s="1"/>
      <c r="EF2283" s="1"/>
      <c r="EG2283" s="1"/>
      <c r="EH2283" s="1"/>
      <c r="EI2283" s="1"/>
      <c r="EJ2283" s="1"/>
      <c r="EK2283" s="1"/>
      <c r="EL2283" s="1"/>
      <c r="EM2283" s="1"/>
      <c r="EN2283" s="1"/>
      <c r="EO2283" s="1"/>
      <c r="EP2283" s="1"/>
      <c r="EQ2283" s="1"/>
      <c r="ER2283" s="1"/>
      <c r="ES2283" s="1"/>
      <c r="ET2283" s="1"/>
      <c r="EU2283" s="1"/>
      <c r="EV2283" s="1"/>
      <c r="EW2283" s="1"/>
      <c r="EX2283" s="1"/>
      <c r="EY2283" s="1"/>
    </row>
    <row r="2284" spans="1:155" x14ac:dyDescent="0.15">
      <c r="A2284" s="115"/>
      <c r="B2284" s="91"/>
      <c r="C2284" s="92"/>
      <c r="D2284" s="95"/>
      <c r="E2284" s="114"/>
      <c r="F2284" s="94"/>
      <c r="G2284" s="94"/>
      <c r="H2284" s="94"/>
      <c r="I2284" s="94"/>
      <c r="J2284" s="93"/>
      <c r="K2284" s="95"/>
      <c r="L2284" s="96"/>
      <c r="M2284" s="97"/>
      <c r="N2284" s="98"/>
      <c r="O2284" s="98"/>
      <c r="P2284" s="97"/>
      <c r="Q2284" s="94"/>
      <c r="R2284" s="99"/>
      <c r="S2284" s="14"/>
      <c r="T2284" s="100"/>
      <c r="U2284" s="95"/>
      <c r="V2284" s="10"/>
      <c r="W2284" s="10"/>
      <c r="X2284" s="10"/>
      <c r="Y2284" s="27"/>
      <c r="Z2284" s="3"/>
      <c r="AA2284" s="1"/>
      <c r="AB2284" s="10"/>
      <c r="AC2284" s="3"/>
      <c r="AD2284" s="3"/>
      <c r="AE2284" s="3"/>
      <c r="AF2284" s="10"/>
      <c r="AG2284" s="11"/>
      <c r="AH2284" s="10"/>
      <c r="AI2284" s="10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  <c r="DZ2284" s="1"/>
      <c r="EA2284" s="1"/>
      <c r="EB2284" s="1"/>
      <c r="EC2284" s="1"/>
      <c r="ED2284" s="1"/>
      <c r="EE2284" s="1"/>
      <c r="EF2284" s="1"/>
      <c r="EG2284" s="1"/>
      <c r="EH2284" s="1"/>
      <c r="EI2284" s="1"/>
      <c r="EJ2284" s="1"/>
      <c r="EK2284" s="1"/>
      <c r="EL2284" s="1"/>
      <c r="EM2284" s="1"/>
      <c r="EN2284" s="1"/>
      <c r="EO2284" s="1"/>
      <c r="EP2284" s="1"/>
      <c r="EQ2284" s="1"/>
      <c r="ER2284" s="1"/>
      <c r="ES2284" s="1"/>
      <c r="ET2284" s="1"/>
      <c r="EU2284" s="1"/>
      <c r="EV2284" s="1"/>
      <c r="EW2284" s="1"/>
      <c r="EX2284" s="1"/>
      <c r="EY2284" s="1"/>
    </row>
    <row r="2285" spans="1:155" x14ac:dyDescent="0.15">
      <c r="A2285" s="115"/>
      <c r="B2285" s="91"/>
      <c r="C2285" s="92"/>
      <c r="D2285" s="95"/>
      <c r="E2285" s="114"/>
      <c r="F2285" s="94"/>
      <c r="G2285" s="94"/>
      <c r="H2285" s="94"/>
      <c r="I2285" s="94"/>
      <c r="J2285" s="93"/>
      <c r="K2285" s="95"/>
      <c r="L2285" s="96"/>
      <c r="M2285" s="97"/>
      <c r="N2285" s="98"/>
      <c r="O2285" s="98"/>
      <c r="P2285" s="97"/>
      <c r="Q2285" s="94"/>
      <c r="R2285" s="99"/>
      <c r="S2285" s="14"/>
      <c r="T2285" s="100"/>
      <c r="U2285" s="95"/>
      <c r="V2285" s="10"/>
      <c r="W2285" s="10"/>
      <c r="X2285" s="10"/>
      <c r="Y2285" s="27"/>
      <c r="Z2285" s="3"/>
      <c r="AA2285" s="1"/>
      <c r="AB2285" s="10"/>
      <c r="AC2285" s="3"/>
      <c r="AD2285" s="3"/>
      <c r="AE2285" s="3"/>
      <c r="AF2285" s="10"/>
      <c r="AG2285" s="11"/>
      <c r="AH2285" s="10"/>
      <c r="AI2285" s="10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  <c r="DZ2285" s="1"/>
      <c r="EA2285" s="1"/>
      <c r="EB2285" s="1"/>
      <c r="EC2285" s="1"/>
      <c r="ED2285" s="1"/>
      <c r="EE2285" s="1"/>
      <c r="EF2285" s="1"/>
      <c r="EG2285" s="1"/>
      <c r="EH2285" s="1"/>
      <c r="EI2285" s="1"/>
      <c r="EJ2285" s="1"/>
      <c r="EK2285" s="1"/>
      <c r="EL2285" s="1"/>
      <c r="EM2285" s="1"/>
      <c r="EN2285" s="1"/>
      <c r="EO2285" s="1"/>
      <c r="EP2285" s="1"/>
      <c r="EQ2285" s="1"/>
      <c r="ER2285" s="1"/>
      <c r="ES2285" s="1"/>
      <c r="ET2285" s="1"/>
      <c r="EU2285" s="1"/>
      <c r="EV2285" s="1"/>
      <c r="EW2285" s="1"/>
      <c r="EX2285" s="1"/>
      <c r="EY2285" s="1"/>
    </row>
    <row r="2286" spans="1:155" x14ac:dyDescent="0.15">
      <c r="A2286" s="115"/>
      <c r="B2286" s="91"/>
      <c r="C2286" s="92"/>
      <c r="D2286" s="95"/>
      <c r="E2286" s="114"/>
      <c r="F2286" s="94"/>
      <c r="G2286" s="94"/>
      <c r="H2286" s="94"/>
      <c r="I2286" s="94"/>
      <c r="J2286" s="93"/>
      <c r="K2286" s="95"/>
      <c r="L2286" s="96"/>
      <c r="M2286" s="97"/>
      <c r="N2286" s="98"/>
      <c r="O2286" s="98"/>
      <c r="P2286" s="97"/>
      <c r="Q2286" s="94"/>
      <c r="R2286" s="99"/>
      <c r="S2286" s="14"/>
      <c r="T2286" s="100"/>
      <c r="U2286" s="95"/>
      <c r="V2286" s="10"/>
      <c r="W2286" s="10"/>
      <c r="X2286" s="10"/>
      <c r="Y2286" s="27"/>
      <c r="Z2286" s="3"/>
      <c r="AA2286" s="1"/>
      <c r="AB2286" s="10"/>
      <c r="AC2286" s="3"/>
      <c r="AD2286" s="3"/>
      <c r="AE2286" s="3"/>
      <c r="AF2286" s="10"/>
      <c r="AG2286" s="11"/>
      <c r="AH2286" s="10"/>
      <c r="AI2286" s="10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  <c r="DZ2286" s="1"/>
      <c r="EA2286" s="1"/>
      <c r="EB2286" s="1"/>
      <c r="EC2286" s="1"/>
      <c r="ED2286" s="1"/>
      <c r="EE2286" s="1"/>
      <c r="EF2286" s="1"/>
      <c r="EG2286" s="1"/>
      <c r="EH2286" s="1"/>
      <c r="EI2286" s="1"/>
      <c r="EJ2286" s="1"/>
      <c r="EK2286" s="1"/>
      <c r="EL2286" s="1"/>
      <c r="EM2286" s="1"/>
      <c r="EN2286" s="1"/>
      <c r="EO2286" s="1"/>
      <c r="EP2286" s="1"/>
      <c r="EQ2286" s="1"/>
      <c r="ER2286" s="1"/>
      <c r="ES2286" s="1"/>
      <c r="ET2286" s="1"/>
      <c r="EU2286" s="1"/>
      <c r="EV2286" s="1"/>
      <c r="EW2286" s="1"/>
      <c r="EX2286" s="1"/>
      <c r="EY2286" s="1"/>
    </row>
    <row r="2287" spans="1:155" x14ac:dyDescent="0.15">
      <c r="A2287" s="115"/>
      <c r="B2287" s="91"/>
      <c r="C2287" s="92"/>
      <c r="D2287" s="95"/>
      <c r="E2287" s="114"/>
      <c r="F2287" s="94"/>
      <c r="G2287" s="94"/>
      <c r="H2287" s="94"/>
      <c r="I2287" s="94"/>
      <c r="J2287" s="93"/>
      <c r="K2287" s="95"/>
      <c r="L2287" s="96"/>
      <c r="M2287" s="97"/>
      <c r="N2287" s="98"/>
      <c r="O2287" s="98"/>
      <c r="P2287" s="97"/>
      <c r="Q2287" s="94"/>
      <c r="R2287" s="99"/>
      <c r="S2287" s="14"/>
      <c r="T2287" s="100"/>
      <c r="U2287" s="95"/>
      <c r="V2287" s="10"/>
      <c r="W2287" s="10"/>
      <c r="X2287" s="10"/>
      <c r="Y2287" s="27"/>
      <c r="Z2287" s="3"/>
      <c r="AA2287" s="1"/>
      <c r="AB2287" s="10"/>
      <c r="AC2287" s="3"/>
      <c r="AD2287" s="3"/>
      <c r="AE2287" s="3"/>
      <c r="AF2287" s="10"/>
      <c r="AG2287" s="11"/>
      <c r="AH2287" s="10"/>
      <c r="AI2287" s="10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  <c r="DZ2287" s="1"/>
      <c r="EA2287" s="1"/>
      <c r="EB2287" s="1"/>
      <c r="EC2287" s="1"/>
      <c r="ED2287" s="1"/>
      <c r="EE2287" s="1"/>
      <c r="EF2287" s="1"/>
      <c r="EG2287" s="1"/>
      <c r="EH2287" s="1"/>
      <c r="EI2287" s="1"/>
      <c r="EJ2287" s="1"/>
      <c r="EK2287" s="1"/>
      <c r="EL2287" s="1"/>
      <c r="EM2287" s="1"/>
      <c r="EN2287" s="1"/>
      <c r="EO2287" s="1"/>
      <c r="EP2287" s="1"/>
      <c r="EQ2287" s="1"/>
      <c r="ER2287" s="1"/>
      <c r="ES2287" s="1"/>
      <c r="ET2287" s="1"/>
      <c r="EU2287" s="1"/>
      <c r="EV2287" s="1"/>
      <c r="EW2287" s="1"/>
      <c r="EX2287" s="1"/>
      <c r="EY2287" s="1"/>
    </row>
    <row r="2288" spans="1:155" x14ac:dyDescent="0.15">
      <c r="A2288" s="115"/>
      <c r="B2288" s="91"/>
      <c r="C2288" s="92"/>
      <c r="D2288" s="95"/>
      <c r="E2288" s="114"/>
      <c r="F2288" s="94"/>
      <c r="G2288" s="94"/>
      <c r="H2288" s="94"/>
      <c r="I2288" s="94"/>
      <c r="J2288" s="93"/>
      <c r="K2288" s="95"/>
      <c r="L2288" s="96"/>
      <c r="M2288" s="97"/>
      <c r="N2288" s="98"/>
      <c r="O2288" s="98"/>
      <c r="P2288" s="97"/>
      <c r="Q2288" s="94"/>
      <c r="R2288" s="99"/>
      <c r="S2288" s="14"/>
      <c r="T2288" s="100"/>
      <c r="U2288" s="95"/>
      <c r="V2288" s="10"/>
      <c r="W2288" s="10"/>
      <c r="X2288" s="10"/>
      <c r="Y2288" s="27"/>
      <c r="Z2288" s="3"/>
      <c r="AA2288" s="1"/>
      <c r="AB2288" s="10"/>
      <c r="AC2288" s="3"/>
      <c r="AD2288" s="3"/>
      <c r="AE2288" s="3"/>
      <c r="AF2288" s="10"/>
      <c r="AG2288" s="11"/>
      <c r="AH2288" s="10"/>
      <c r="AI2288" s="10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  <c r="DZ2288" s="1"/>
      <c r="EA2288" s="1"/>
      <c r="EB2288" s="1"/>
      <c r="EC2288" s="1"/>
      <c r="ED2288" s="1"/>
      <c r="EE2288" s="1"/>
      <c r="EF2288" s="1"/>
      <c r="EG2288" s="1"/>
      <c r="EH2288" s="1"/>
      <c r="EI2288" s="1"/>
      <c r="EJ2288" s="1"/>
      <c r="EK2288" s="1"/>
      <c r="EL2288" s="1"/>
      <c r="EM2288" s="1"/>
      <c r="EN2288" s="1"/>
      <c r="EO2288" s="1"/>
      <c r="EP2288" s="1"/>
      <c r="EQ2288" s="1"/>
      <c r="ER2288" s="1"/>
      <c r="ES2288" s="1"/>
      <c r="ET2288" s="1"/>
      <c r="EU2288" s="1"/>
      <c r="EV2288" s="1"/>
      <c r="EW2288" s="1"/>
      <c r="EX2288" s="1"/>
      <c r="EY2288" s="1"/>
    </row>
    <row r="2289" spans="1:155" x14ac:dyDescent="0.15">
      <c r="A2289" s="115"/>
      <c r="B2289" s="91"/>
      <c r="C2289" s="92"/>
      <c r="D2289" s="95"/>
      <c r="E2289" s="114"/>
      <c r="F2289" s="94"/>
      <c r="G2289" s="94"/>
      <c r="H2289" s="94"/>
      <c r="I2289" s="94"/>
      <c r="J2289" s="93"/>
      <c r="K2289" s="95"/>
      <c r="L2289" s="96"/>
      <c r="M2289" s="97"/>
      <c r="N2289" s="98"/>
      <c r="O2289" s="98"/>
      <c r="P2289" s="97"/>
      <c r="Q2289" s="94"/>
      <c r="R2289" s="99"/>
      <c r="S2289" s="14"/>
      <c r="T2289" s="100"/>
      <c r="U2289" s="95"/>
      <c r="V2289" s="10"/>
      <c r="W2289" s="10"/>
      <c r="X2289" s="10"/>
      <c r="Y2289" s="27"/>
      <c r="Z2289" s="3"/>
      <c r="AA2289" s="1"/>
      <c r="AB2289" s="10"/>
      <c r="AC2289" s="3"/>
      <c r="AD2289" s="3"/>
      <c r="AE2289" s="3"/>
      <c r="AF2289" s="10"/>
      <c r="AG2289" s="11"/>
      <c r="AH2289" s="10"/>
      <c r="AI2289" s="10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  <c r="DZ2289" s="1"/>
      <c r="EA2289" s="1"/>
      <c r="EB2289" s="1"/>
      <c r="EC2289" s="1"/>
      <c r="ED2289" s="1"/>
      <c r="EE2289" s="1"/>
      <c r="EF2289" s="1"/>
      <c r="EG2289" s="1"/>
      <c r="EH2289" s="1"/>
      <c r="EI2289" s="1"/>
      <c r="EJ2289" s="1"/>
      <c r="EK2289" s="1"/>
      <c r="EL2289" s="1"/>
      <c r="EM2289" s="1"/>
      <c r="EN2289" s="1"/>
      <c r="EO2289" s="1"/>
      <c r="EP2289" s="1"/>
      <c r="EQ2289" s="1"/>
      <c r="ER2289" s="1"/>
      <c r="ES2289" s="1"/>
      <c r="ET2289" s="1"/>
      <c r="EU2289" s="1"/>
      <c r="EV2289" s="1"/>
      <c r="EW2289" s="1"/>
      <c r="EX2289" s="1"/>
      <c r="EY2289" s="1"/>
    </row>
    <row r="2290" spans="1:155" x14ac:dyDescent="0.15">
      <c r="A2290" s="115"/>
      <c r="B2290" s="91"/>
      <c r="C2290" s="92"/>
      <c r="D2290" s="95"/>
      <c r="E2290" s="114"/>
      <c r="F2290" s="94"/>
      <c r="G2290" s="94"/>
      <c r="H2290" s="94"/>
      <c r="I2290" s="94"/>
      <c r="J2290" s="93"/>
      <c r="K2290" s="95"/>
      <c r="L2290" s="96"/>
      <c r="M2290" s="97"/>
      <c r="N2290" s="98"/>
      <c r="O2290" s="98"/>
      <c r="P2290" s="97"/>
      <c r="Q2290" s="94"/>
      <c r="R2290" s="99"/>
      <c r="S2290" s="14"/>
      <c r="T2290" s="100"/>
      <c r="U2290" s="95"/>
      <c r="V2290" s="10"/>
      <c r="W2290" s="10"/>
      <c r="X2290" s="10"/>
      <c r="Y2290" s="27"/>
      <c r="Z2290" s="3"/>
      <c r="AA2290" s="1"/>
      <c r="AB2290" s="10"/>
      <c r="AC2290" s="3"/>
      <c r="AD2290" s="3"/>
      <c r="AE2290" s="3"/>
      <c r="AF2290" s="10"/>
      <c r="AG2290" s="11"/>
      <c r="AH2290" s="10"/>
      <c r="AI2290" s="10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  <c r="DZ2290" s="1"/>
      <c r="EA2290" s="1"/>
      <c r="EB2290" s="1"/>
      <c r="EC2290" s="1"/>
      <c r="ED2290" s="1"/>
      <c r="EE2290" s="1"/>
      <c r="EF2290" s="1"/>
      <c r="EG2290" s="1"/>
      <c r="EH2290" s="1"/>
      <c r="EI2290" s="1"/>
      <c r="EJ2290" s="1"/>
      <c r="EK2290" s="1"/>
      <c r="EL2290" s="1"/>
      <c r="EM2290" s="1"/>
      <c r="EN2290" s="1"/>
      <c r="EO2290" s="1"/>
      <c r="EP2290" s="1"/>
      <c r="EQ2290" s="1"/>
      <c r="ER2290" s="1"/>
      <c r="ES2290" s="1"/>
      <c r="ET2290" s="1"/>
      <c r="EU2290" s="1"/>
      <c r="EV2290" s="1"/>
      <c r="EW2290" s="1"/>
      <c r="EX2290" s="1"/>
      <c r="EY2290" s="1"/>
    </row>
    <row r="2291" spans="1:155" x14ac:dyDescent="0.15">
      <c r="A2291" s="115"/>
      <c r="B2291" s="91"/>
      <c r="C2291" s="92"/>
      <c r="D2291" s="95"/>
      <c r="E2291" s="114"/>
      <c r="F2291" s="94"/>
      <c r="G2291" s="94"/>
      <c r="H2291" s="94"/>
      <c r="I2291" s="94"/>
      <c r="J2291" s="93"/>
      <c r="K2291" s="95"/>
      <c r="L2291" s="96"/>
      <c r="M2291" s="97"/>
      <c r="N2291" s="98"/>
      <c r="O2291" s="98"/>
      <c r="P2291" s="97"/>
      <c r="Q2291" s="94"/>
      <c r="R2291" s="99"/>
      <c r="S2291" s="14"/>
      <c r="T2291" s="100"/>
      <c r="U2291" s="95"/>
      <c r="V2291" s="10"/>
      <c r="W2291" s="10"/>
      <c r="X2291" s="10"/>
      <c r="Y2291" s="27"/>
      <c r="Z2291" s="3"/>
      <c r="AA2291" s="1"/>
      <c r="AB2291" s="10"/>
      <c r="AC2291" s="3"/>
      <c r="AD2291" s="3"/>
      <c r="AE2291" s="3"/>
      <c r="AF2291" s="10"/>
      <c r="AG2291" s="11"/>
      <c r="AH2291" s="10"/>
      <c r="AI2291" s="10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  <c r="DZ2291" s="1"/>
      <c r="EA2291" s="1"/>
      <c r="EB2291" s="1"/>
      <c r="EC2291" s="1"/>
      <c r="ED2291" s="1"/>
      <c r="EE2291" s="1"/>
      <c r="EF2291" s="1"/>
      <c r="EG2291" s="1"/>
      <c r="EH2291" s="1"/>
      <c r="EI2291" s="1"/>
      <c r="EJ2291" s="1"/>
      <c r="EK2291" s="1"/>
      <c r="EL2291" s="1"/>
      <c r="EM2291" s="1"/>
      <c r="EN2291" s="1"/>
      <c r="EO2291" s="1"/>
      <c r="EP2291" s="1"/>
      <c r="EQ2291" s="1"/>
      <c r="ER2291" s="1"/>
      <c r="ES2291" s="1"/>
      <c r="ET2291" s="1"/>
      <c r="EU2291" s="1"/>
      <c r="EV2291" s="1"/>
      <c r="EW2291" s="1"/>
      <c r="EX2291" s="1"/>
      <c r="EY2291" s="1"/>
    </row>
    <row r="2292" spans="1:155" x14ac:dyDescent="0.15">
      <c r="A2292" s="115"/>
      <c r="B2292" s="91"/>
      <c r="C2292" s="92"/>
      <c r="D2292" s="95"/>
      <c r="E2292" s="114"/>
      <c r="F2292" s="94"/>
      <c r="G2292" s="94"/>
      <c r="H2292" s="94"/>
      <c r="I2292" s="94"/>
      <c r="J2292" s="93"/>
      <c r="K2292" s="95"/>
      <c r="L2292" s="96"/>
      <c r="M2292" s="97"/>
      <c r="N2292" s="98"/>
      <c r="O2292" s="98"/>
      <c r="P2292" s="97"/>
      <c r="Q2292" s="94"/>
      <c r="R2292" s="99"/>
      <c r="S2292" s="14"/>
      <c r="T2292" s="100"/>
      <c r="U2292" s="95"/>
      <c r="V2292" s="10"/>
      <c r="W2292" s="10"/>
      <c r="X2292" s="10"/>
      <c r="Y2292" s="27"/>
      <c r="Z2292" s="3"/>
      <c r="AA2292" s="1"/>
      <c r="AB2292" s="10"/>
      <c r="AC2292" s="3"/>
      <c r="AD2292" s="3"/>
      <c r="AE2292" s="3"/>
      <c r="AF2292" s="10"/>
      <c r="AG2292" s="11"/>
      <c r="AH2292" s="10"/>
      <c r="AI2292" s="10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1"/>
      <c r="DY2292" s="1"/>
      <c r="DZ2292" s="1"/>
      <c r="EA2292" s="1"/>
      <c r="EB2292" s="1"/>
      <c r="EC2292" s="1"/>
      <c r="ED2292" s="1"/>
      <c r="EE2292" s="1"/>
      <c r="EF2292" s="1"/>
      <c r="EG2292" s="1"/>
      <c r="EH2292" s="1"/>
      <c r="EI2292" s="1"/>
      <c r="EJ2292" s="1"/>
      <c r="EK2292" s="1"/>
      <c r="EL2292" s="1"/>
      <c r="EM2292" s="1"/>
      <c r="EN2292" s="1"/>
      <c r="EO2292" s="1"/>
      <c r="EP2292" s="1"/>
      <c r="EQ2292" s="1"/>
      <c r="ER2292" s="1"/>
      <c r="ES2292" s="1"/>
      <c r="ET2292" s="1"/>
      <c r="EU2292" s="1"/>
      <c r="EV2292" s="1"/>
      <c r="EW2292" s="1"/>
      <c r="EX2292" s="1"/>
      <c r="EY2292" s="1"/>
    </row>
    <row r="2293" spans="1:155" x14ac:dyDescent="0.15">
      <c r="A2293" s="115"/>
      <c r="B2293" s="91"/>
      <c r="C2293" s="92"/>
      <c r="D2293" s="95"/>
      <c r="E2293" s="114"/>
      <c r="F2293" s="94"/>
      <c r="G2293" s="94"/>
      <c r="H2293" s="94"/>
      <c r="I2293" s="94"/>
      <c r="J2293" s="93"/>
      <c r="K2293" s="95"/>
      <c r="L2293" s="96"/>
      <c r="M2293" s="97"/>
      <c r="N2293" s="98"/>
      <c r="O2293" s="98"/>
      <c r="P2293" s="97"/>
      <c r="Q2293" s="94"/>
      <c r="R2293" s="99"/>
      <c r="S2293" s="14"/>
      <c r="T2293" s="100"/>
      <c r="U2293" s="95"/>
      <c r="V2293" s="10"/>
      <c r="W2293" s="10"/>
      <c r="X2293" s="10"/>
      <c r="Y2293" s="27"/>
      <c r="Z2293" s="3"/>
      <c r="AA2293" s="1"/>
      <c r="AB2293" s="10"/>
      <c r="AC2293" s="3"/>
      <c r="AD2293" s="3"/>
      <c r="AE2293" s="3"/>
      <c r="AF2293" s="10"/>
      <c r="AG2293" s="11"/>
      <c r="AH2293" s="10"/>
      <c r="AI2293" s="10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  <c r="DZ2293" s="1"/>
      <c r="EA2293" s="1"/>
      <c r="EB2293" s="1"/>
      <c r="EC2293" s="1"/>
      <c r="ED2293" s="1"/>
      <c r="EE2293" s="1"/>
      <c r="EF2293" s="1"/>
      <c r="EG2293" s="1"/>
      <c r="EH2293" s="1"/>
      <c r="EI2293" s="1"/>
      <c r="EJ2293" s="1"/>
      <c r="EK2293" s="1"/>
      <c r="EL2293" s="1"/>
      <c r="EM2293" s="1"/>
      <c r="EN2293" s="1"/>
      <c r="EO2293" s="1"/>
      <c r="EP2293" s="1"/>
      <c r="EQ2293" s="1"/>
      <c r="ER2293" s="1"/>
      <c r="ES2293" s="1"/>
      <c r="ET2293" s="1"/>
      <c r="EU2293" s="1"/>
      <c r="EV2293" s="1"/>
      <c r="EW2293" s="1"/>
      <c r="EX2293" s="1"/>
      <c r="EY2293" s="1"/>
    </row>
    <row r="2294" spans="1:155" x14ac:dyDescent="0.15">
      <c r="A2294" s="115"/>
      <c r="B2294" s="91"/>
      <c r="C2294" s="92"/>
      <c r="D2294" s="95"/>
      <c r="E2294" s="114"/>
      <c r="F2294" s="94"/>
      <c r="G2294" s="94"/>
      <c r="H2294" s="94"/>
      <c r="I2294" s="94"/>
      <c r="J2294" s="93"/>
      <c r="K2294" s="95"/>
      <c r="L2294" s="96"/>
      <c r="M2294" s="97"/>
      <c r="N2294" s="98"/>
      <c r="O2294" s="98"/>
      <c r="P2294" s="97"/>
      <c r="Q2294" s="94"/>
      <c r="R2294" s="99"/>
      <c r="S2294" s="14"/>
      <c r="T2294" s="100"/>
      <c r="U2294" s="95"/>
      <c r="V2294" s="10"/>
      <c r="W2294" s="10"/>
      <c r="X2294" s="10"/>
      <c r="Y2294" s="27"/>
      <c r="Z2294" s="3"/>
      <c r="AA2294" s="1"/>
      <c r="AB2294" s="10"/>
      <c r="AC2294" s="3"/>
      <c r="AD2294" s="3"/>
      <c r="AE2294" s="3"/>
      <c r="AF2294" s="10"/>
      <c r="AG2294" s="11"/>
      <c r="AH2294" s="10"/>
      <c r="AI2294" s="10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  <c r="DZ2294" s="1"/>
      <c r="EA2294" s="1"/>
      <c r="EB2294" s="1"/>
      <c r="EC2294" s="1"/>
      <c r="ED2294" s="1"/>
      <c r="EE2294" s="1"/>
      <c r="EF2294" s="1"/>
      <c r="EG2294" s="1"/>
      <c r="EH2294" s="1"/>
      <c r="EI2294" s="1"/>
      <c r="EJ2294" s="1"/>
      <c r="EK2294" s="1"/>
      <c r="EL2294" s="1"/>
      <c r="EM2294" s="1"/>
      <c r="EN2294" s="1"/>
      <c r="EO2294" s="1"/>
      <c r="EP2294" s="1"/>
      <c r="EQ2294" s="1"/>
      <c r="ER2294" s="1"/>
      <c r="ES2294" s="1"/>
      <c r="ET2294" s="1"/>
      <c r="EU2294" s="1"/>
      <c r="EV2294" s="1"/>
      <c r="EW2294" s="1"/>
      <c r="EX2294" s="1"/>
      <c r="EY2294" s="1"/>
    </row>
    <row r="2295" spans="1:155" x14ac:dyDescent="0.15">
      <c r="A2295" s="115"/>
      <c r="B2295" s="91"/>
      <c r="C2295" s="92"/>
      <c r="D2295" s="95"/>
      <c r="E2295" s="114"/>
      <c r="F2295" s="94"/>
      <c r="G2295" s="94"/>
      <c r="H2295" s="94"/>
      <c r="I2295" s="94"/>
      <c r="J2295" s="93"/>
      <c r="K2295" s="95"/>
      <c r="L2295" s="96"/>
      <c r="M2295" s="97"/>
      <c r="N2295" s="98"/>
      <c r="O2295" s="98"/>
      <c r="P2295" s="97"/>
      <c r="Q2295" s="94"/>
      <c r="R2295" s="99"/>
      <c r="S2295" s="14"/>
      <c r="T2295" s="100"/>
      <c r="U2295" s="95"/>
      <c r="V2295" s="10"/>
      <c r="W2295" s="10"/>
      <c r="X2295" s="10"/>
      <c r="Y2295" s="27"/>
      <c r="Z2295" s="3"/>
      <c r="AA2295" s="1"/>
      <c r="AB2295" s="10"/>
      <c r="AC2295" s="3"/>
      <c r="AD2295" s="3"/>
      <c r="AE2295" s="3"/>
      <c r="AF2295" s="10"/>
      <c r="AG2295" s="11"/>
      <c r="AH2295" s="10"/>
      <c r="AI2295" s="10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  <c r="DZ2295" s="1"/>
      <c r="EA2295" s="1"/>
      <c r="EB2295" s="1"/>
      <c r="EC2295" s="1"/>
      <c r="ED2295" s="1"/>
      <c r="EE2295" s="1"/>
      <c r="EF2295" s="1"/>
      <c r="EG2295" s="1"/>
      <c r="EH2295" s="1"/>
      <c r="EI2295" s="1"/>
      <c r="EJ2295" s="1"/>
      <c r="EK2295" s="1"/>
      <c r="EL2295" s="1"/>
      <c r="EM2295" s="1"/>
      <c r="EN2295" s="1"/>
      <c r="EO2295" s="1"/>
      <c r="EP2295" s="1"/>
      <c r="EQ2295" s="1"/>
      <c r="ER2295" s="1"/>
      <c r="ES2295" s="1"/>
      <c r="ET2295" s="1"/>
      <c r="EU2295" s="1"/>
      <c r="EV2295" s="1"/>
      <c r="EW2295" s="1"/>
      <c r="EX2295" s="1"/>
      <c r="EY2295" s="1"/>
    </row>
    <row r="2296" spans="1:155" x14ac:dyDescent="0.15">
      <c r="A2296" s="115"/>
      <c r="B2296" s="91"/>
      <c r="C2296" s="92"/>
      <c r="D2296" s="95"/>
      <c r="E2296" s="114"/>
      <c r="F2296" s="94"/>
      <c r="G2296" s="94"/>
      <c r="H2296" s="94"/>
      <c r="I2296" s="94"/>
      <c r="J2296" s="93"/>
      <c r="K2296" s="95"/>
      <c r="L2296" s="96"/>
      <c r="M2296" s="97"/>
      <c r="N2296" s="98"/>
      <c r="O2296" s="98"/>
      <c r="P2296" s="97"/>
      <c r="Q2296" s="94"/>
      <c r="R2296" s="99"/>
      <c r="S2296" s="14"/>
      <c r="T2296" s="100"/>
      <c r="U2296" s="95"/>
      <c r="V2296" s="10"/>
      <c r="W2296" s="10"/>
      <c r="X2296" s="10"/>
      <c r="Y2296" s="27"/>
      <c r="Z2296" s="3"/>
      <c r="AA2296" s="1"/>
      <c r="AB2296" s="10"/>
      <c r="AC2296" s="3"/>
      <c r="AD2296" s="3"/>
      <c r="AE2296" s="3"/>
      <c r="AF2296" s="10"/>
      <c r="AG2296" s="11"/>
      <c r="AH2296" s="10"/>
      <c r="AI2296" s="10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  <c r="DZ2296" s="1"/>
      <c r="EA2296" s="1"/>
      <c r="EB2296" s="1"/>
      <c r="EC2296" s="1"/>
      <c r="ED2296" s="1"/>
      <c r="EE2296" s="1"/>
      <c r="EF2296" s="1"/>
      <c r="EG2296" s="1"/>
      <c r="EH2296" s="1"/>
      <c r="EI2296" s="1"/>
      <c r="EJ2296" s="1"/>
      <c r="EK2296" s="1"/>
      <c r="EL2296" s="1"/>
      <c r="EM2296" s="1"/>
      <c r="EN2296" s="1"/>
      <c r="EO2296" s="1"/>
      <c r="EP2296" s="1"/>
      <c r="EQ2296" s="1"/>
      <c r="ER2296" s="1"/>
      <c r="ES2296" s="1"/>
      <c r="ET2296" s="1"/>
      <c r="EU2296" s="1"/>
      <c r="EV2296" s="1"/>
      <c r="EW2296" s="1"/>
      <c r="EX2296" s="1"/>
      <c r="EY2296" s="1"/>
    </row>
    <row r="2297" spans="1:155" x14ac:dyDescent="0.15">
      <c r="A2297" s="115"/>
      <c r="B2297" s="91"/>
      <c r="C2297" s="92"/>
      <c r="D2297" s="95"/>
      <c r="E2297" s="114"/>
      <c r="F2297" s="94"/>
      <c r="G2297" s="94"/>
      <c r="H2297" s="94"/>
      <c r="I2297" s="94"/>
      <c r="J2297" s="93"/>
      <c r="K2297" s="95"/>
      <c r="L2297" s="96"/>
      <c r="M2297" s="97"/>
      <c r="N2297" s="98"/>
      <c r="O2297" s="98"/>
      <c r="P2297" s="97"/>
      <c r="Q2297" s="94"/>
      <c r="R2297" s="99"/>
      <c r="S2297" s="14"/>
      <c r="T2297" s="100"/>
      <c r="U2297" s="95"/>
      <c r="V2297" s="10"/>
      <c r="W2297" s="10"/>
      <c r="X2297" s="10"/>
      <c r="Y2297" s="27"/>
      <c r="Z2297" s="3"/>
      <c r="AA2297" s="1"/>
      <c r="AB2297" s="10"/>
      <c r="AC2297" s="3"/>
      <c r="AD2297" s="3"/>
      <c r="AE2297" s="3"/>
      <c r="AF2297" s="10"/>
      <c r="AG2297" s="11"/>
      <c r="AH2297" s="10"/>
      <c r="AI2297" s="10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  <c r="DZ2297" s="1"/>
      <c r="EA2297" s="1"/>
      <c r="EB2297" s="1"/>
      <c r="EC2297" s="1"/>
      <c r="ED2297" s="1"/>
      <c r="EE2297" s="1"/>
      <c r="EF2297" s="1"/>
      <c r="EG2297" s="1"/>
      <c r="EH2297" s="1"/>
      <c r="EI2297" s="1"/>
      <c r="EJ2297" s="1"/>
      <c r="EK2297" s="1"/>
      <c r="EL2297" s="1"/>
      <c r="EM2297" s="1"/>
      <c r="EN2297" s="1"/>
      <c r="EO2297" s="1"/>
      <c r="EP2297" s="1"/>
      <c r="EQ2297" s="1"/>
      <c r="ER2297" s="1"/>
      <c r="ES2297" s="1"/>
      <c r="ET2297" s="1"/>
      <c r="EU2297" s="1"/>
      <c r="EV2297" s="1"/>
      <c r="EW2297" s="1"/>
      <c r="EX2297" s="1"/>
      <c r="EY2297" s="1"/>
    </row>
    <row r="2298" spans="1:155" x14ac:dyDescent="0.15">
      <c r="A2298" s="115"/>
      <c r="B2298" s="91"/>
      <c r="C2298" s="92"/>
      <c r="D2298" s="95"/>
      <c r="E2298" s="114"/>
      <c r="F2298" s="94"/>
      <c r="G2298" s="94"/>
      <c r="H2298" s="94"/>
      <c r="I2298" s="94"/>
      <c r="J2298" s="93"/>
      <c r="K2298" s="95"/>
      <c r="L2298" s="96"/>
      <c r="M2298" s="97"/>
      <c r="N2298" s="98"/>
      <c r="O2298" s="98"/>
      <c r="P2298" s="97"/>
      <c r="Q2298" s="94"/>
      <c r="R2298" s="99"/>
      <c r="S2298" s="14"/>
      <c r="T2298" s="100"/>
      <c r="U2298" s="95"/>
      <c r="V2298" s="10"/>
      <c r="W2298" s="10"/>
      <c r="X2298" s="10"/>
      <c r="Y2298" s="27"/>
      <c r="Z2298" s="3"/>
      <c r="AA2298" s="1"/>
      <c r="AB2298" s="10"/>
      <c r="AC2298" s="3"/>
      <c r="AD2298" s="3"/>
      <c r="AE2298" s="3"/>
      <c r="AF2298" s="10"/>
      <c r="AG2298" s="11"/>
      <c r="AH2298" s="10"/>
      <c r="AI2298" s="10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  <c r="EA2298" s="1"/>
      <c r="EB2298" s="1"/>
      <c r="EC2298" s="1"/>
      <c r="ED2298" s="1"/>
      <c r="EE2298" s="1"/>
      <c r="EF2298" s="1"/>
      <c r="EG2298" s="1"/>
      <c r="EH2298" s="1"/>
      <c r="EI2298" s="1"/>
      <c r="EJ2298" s="1"/>
      <c r="EK2298" s="1"/>
      <c r="EL2298" s="1"/>
      <c r="EM2298" s="1"/>
      <c r="EN2298" s="1"/>
      <c r="EO2298" s="1"/>
      <c r="EP2298" s="1"/>
      <c r="EQ2298" s="1"/>
      <c r="ER2298" s="1"/>
      <c r="ES2298" s="1"/>
      <c r="ET2298" s="1"/>
      <c r="EU2298" s="1"/>
      <c r="EV2298" s="1"/>
      <c r="EW2298" s="1"/>
      <c r="EX2298" s="1"/>
      <c r="EY2298" s="1"/>
    </row>
    <row r="2299" spans="1:155" x14ac:dyDescent="0.15">
      <c r="A2299" s="115"/>
      <c r="B2299" s="91"/>
      <c r="C2299" s="92"/>
      <c r="D2299" s="95"/>
      <c r="E2299" s="114"/>
      <c r="F2299" s="94"/>
      <c r="G2299" s="94"/>
      <c r="H2299" s="94"/>
      <c r="I2299" s="94"/>
      <c r="J2299" s="93"/>
      <c r="K2299" s="95"/>
      <c r="L2299" s="96"/>
      <c r="M2299" s="97"/>
      <c r="N2299" s="98"/>
      <c r="O2299" s="98"/>
      <c r="P2299" s="97"/>
      <c r="Q2299" s="94"/>
      <c r="R2299" s="99"/>
      <c r="S2299" s="14"/>
      <c r="T2299" s="100"/>
      <c r="U2299" s="95"/>
      <c r="V2299" s="10"/>
      <c r="W2299" s="10"/>
      <c r="X2299" s="10"/>
      <c r="Y2299" s="27"/>
      <c r="Z2299" s="3"/>
      <c r="AA2299" s="1"/>
      <c r="AB2299" s="10"/>
      <c r="AC2299" s="3"/>
      <c r="AD2299" s="3"/>
      <c r="AE2299" s="3"/>
      <c r="AF2299" s="10"/>
      <c r="AG2299" s="11"/>
      <c r="AH2299" s="10"/>
      <c r="AI2299" s="10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  <c r="DZ2299" s="1"/>
      <c r="EA2299" s="1"/>
      <c r="EB2299" s="1"/>
      <c r="EC2299" s="1"/>
      <c r="ED2299" s="1"/>
      <c r="EE2299" s="1"/>
      <c r="EF2299" s="1"/>
      <c r="EG2299" s="1"/>
      <c r="EH2299" s="1"/>
      <c r="EI2299" s="1"/>
      <c r="EJ2299" s="1"/>
      <c r="EK2299" s="1"/>
      <c r="EL2299" s="1"/>
      <c r="EM2299" s="1"/>
      <c r="EN2299" s="1"/>
      <c r="EO2299" s="1"/>
      <c r="EP2299" s="1"/>
      <c r="EQ2299" s="1"/>
      <c r="ER2299" s="1"/>
      <c r="ES2299" s="1"/>
      <c r="ET2299" s="1"/>
      <c r="EU2299" s="1"/>
      <c r="EV2299" s="1"/>
      <c r="EW2299" s="1"/>
      <c r="EX2299" s="1"/>
      <c r="EY2299" s="1"/>
    </row>
    <row r="2300" spans="1:155" x14ac:dyDescent="0.15">
      <c r="A2300" s="115"/>
      <c r="B2300" s="91"/>
      <c r="C2300" s="92"/>
      <c r="D2300" s="95"/>
      <c r="E2300" s="114"/>
      <c r="F2300" s="94"/>
      <c r="G2300" s="94"/>
      <c r="H2300" s="94"/>
      <c r="I2300" s="94"/>
      <c r="J2300" s="93"/>
      <c r="K2300" s="95"/>
      <c r="L2300" s="96"/>
      <c r="M2300" s="97"/>
      <c r="N2300" s="98"/>
      <c r="O2300" s="98"/>
      <c r="P2300" s="97"/>
      <c r="Q2300" s="94"/>
      <c r="R2300" s="99"/>
      <c r="S2300" s="14"/>
      <c r="T2300" s="100"/>
      <c r="U2300" s="95"/>
      <c r="V2300" s="10"/>
      <c r="W2300" s="10"/>
      <c r="X2300" s="10"/>
      <c r="Y2300" s="27"/>
      <c r="Z2300" s="3"/>
      <c r="AA2300" s="1"/>
      <c r="AB2300" s="10"/>
      <c r="AC2300" s="3"/>
      <c r="AD2300" s="3"/>
      <c r="AE2300" s="3"/>
      <c r="AF2300" s="10"/>
      <c r="AG2300" s="11"/>
      <c r="AH2300" s="10"/>
      <c r="AI2300" s="10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  <c r="DZ2300" s="1"/>
      <c r="EA2300" s="1"/>
      <c r="EB2300" s="1"/>
      <c r="EC2300" s="1"/>
      <c r="ED2300" s="1"/>
      <c r="EE2300" s="1"/>
      <c r="EF2300" s="1"/>
      <c r="EG2300" s="1"/>
      <c r="EH2300" s="1"/>
      <c r="EI2300" s="1"/>
      <c r="EJ2300" s="1"/>
      <c r="EK2300" s="1"/>
      <c r="EL2300" s="1"/>
      <c r="EM2300" s="1"/>
      <c r="EN2300" s="1"/>
      <c r="EO2300" s="1"/>
      <c r="EP2300" s="1"/>
      <c r="EQ2300" s="1"/>
      <c r="ER2300" s="1"/>
      <c r="ES2300" s="1"/>
      <c r="ET2300" s="1"/>
      <c r="EU2300" s="1"/>
      <c r="EV2300" s="1"/>
      <c r="EW2300" s="1"/>
      <c r="EX2300" s="1"/>
      <c r="EY2300" s="1"/>
    </row>
    <row r="2301" spans="1:155" x14ac:dyDescent="0.15">
      <c r="A2301" s="115"/>
      <c r="B2301" s="91"/>
      <c r="C2301" s="92"/>
      <c r="D2301" s="95"/>
      <c r="E2301" s="114"/>
      <c r="F2301" s="94"/>
      <c r="G2301" s="94"/>
      <c r="H2301" s="94"/>
      <c r="I2301" s="94"/>
      <c r="J2301" s="93"/>
      <c r="K2301" s="95"/>
      <c r="L2301" s="96"/>
      <c r="M2301" s="97"/>
      <c r="N2301" s="98"/>
      <c r="O2301" s="98"/>
      <c r="P2301" s="97"/>
      <c r="Q2301" s="94"/>
      <c r="R2301" s="99"/>
      <c r="S2301" s="14"/>
      <c r="T2301" s="100"/>
      <c r="U2301" s="95"/>
      <c r="V2301" s="10"/>
      <c r="W2301" s="10"/>
      <c r="X2301" s="10"/>
      <c r="Y2301" s="27"/>
      <c r="Z2301" s="3"/>
      <c r="AA2301" s="1"/>
      <c r="AB2301" s="10"/>
      <c r="AC2301" s="3"/>
      <c r="AD2301" s="3"/>
      <c r="AE2301" s="3"/>
      <c r="AF2301" s="10"/>
      <c r="AG2301" s="11"/>
      <c r="AH2301" s="10"/>
      <c r="AI2301" s="10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  <c r="DZ2301" s="1"/>
      <c r="EA2301" s="1"/>
      <c r="EB2301" s="1"/>
      <c r="EC2301" s="1"/>
      <c r="ED2301" s="1"/>
      <c r="EE2301" s="1"/>
      <c r="EF2301" s="1"/>
      <c r="EG2301" s="1"/>
      <c r="EH2301" s="1"/>
      <c r="EI2301" s="1"/>
      <c r="EJ2301" s="1"/>
      <c r="EK2301" s="1"/>
      <c r="EL2301" s="1"/>
      <c r="EM2301" s="1"/>
      <c r="EN2301" s="1"/>
      <c r="EO2301" s="1"/>
      <c r="EP2301" s="1"/>
      <c r="EQ2301" s="1"/>
      <c r="ER2301" s="1"/>
      <c r="ES2301" s="1"/>
      <c r="ET2301" s="1"/>
      <c r="EU2301" s="1"/>
      <c r="EV2301" s="1"/>
      <c r="EW2301" s="1"/>
      <c r="EX2301" s="1"/>
      <c r="EY2301" s="1"/>
    </row>
    <row r="2302" spans="1:155" x14ac:dyDescent="0.15">
      <c r="A2302" s="115"/>
      <c r="B2302" s="91"/>
      <c r="C2302" s="92"/>
      <c r="D2302" s="95"/>
      <c r="E2302" s="114"/>
      <c r="F2302" s="94"/>
      <c r="G2302" s="94"/>
      <c r="H2302" s="94"/>
      <c r="I2302" s="94"/>
      <c r="J2302" s="93"/>
      <c r="K2302" s="95"/>
      <c r="L2302" s="96"/>
      <c r="M2302" s="97"/>
      <c r="N2302" s="98"/>
      <c r="O2302" s="98"/>
      <c r="P2302" s="97"/>
      <c r="Q2302" s="94"/>
      <c r="R2302" s="99"/>
      <c r="S2302" s="14"/>
      <c r="T2302" s="100"/>
      <c r="U2302" s="95"/>
      <c r="V2302" s="10"/>
      <c r="W2302" s="10"/>
      <c r="X2302" s="10"/>
      <c r="Y2302" s="27"/>
      <c r="Z2302" s="3"/>
      <c r="AA2302" s="1"/>
      <c r="AB2302" s="10"/>
      <c r="AC2302" s="3"/>
      <c r="AD2302" s="3"/>
      <c r="AE2302" s="3"/>
      <c r="AF2302" s="10"/>
      <c r="AG2302" s="11"/>
      <c r="AH2302" s="10"/>
      <c r="AI2302" s="10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  <c r="DZ2302" s="1"/>
      <c r="EA2302" s="1"/>
      <c r="EB2302" s="1"/>
      <c r="EC2302" s="1"/>
      <c r="ED2302" s="1"/>
      <c r="EE2302" s="1"/>
      <c r="EF2302" s="1"/>
      <c r="EG2302" s="1"/>
      <c r="EH2302" s="1"/>
      <c r="EI2302" s="1"/>
      <c r="EJ2302" s="1"/>
      <c r="EK2302" s="1"/>
      <c r="EL2302" s="1"/>
      <c r="EM2302" s="1"/>
      <c r="EN2302" s="1"/>
      <c r="EO2302" s="1"/>
      <c r="EP2302" s="1"/>
      <c r="EQ2302" s="1"/>
      <c r="ER2302" s="1"/>
      <c r="ES2302" s="1"/>
      <c r="ET2302" s="1"/>
      <c r="EU2302" s="1"/>
      <c r="EV2302" s="1"/>
      <c r="EW2302" s="1"/>
      <c r="EX2302" s="1"/>
      <c r="EY2302" s="1"/>
    </row>
    <row r="2303" spans="1:155" x14ac:dyDescent="0.15">
      <c r="A2303" s="115"/>
      <c r="B2303" s="91"/>
      <c r="C2303" s="92"/>
      <c r="D2303" s="95"/>
      <c r="E2303" s="114"/>
      <c r="F2303" s="94"/>
      <c r="G2303" s="94"/>
      <c r="H2303" s="94"/>
      <c r="I2303" s="94"/>
      <c r="J2303" s="93"/>
      <c r="K2303" s="95"/>
      <c r="L2303" s="96"/>
      <c r="M2303" s="97"/>
      <c r="N2303" s="98"/>
      <c r="O2303" s="98"/>
      <c r="P2303" s="97"/>
      <c r="Q2303" s="94"/>
      <c r="R2303" s="99"/>
      <c r="S2303" s="14"/>
      <c r="T2303" s="100"/>
      <c r="U2303" s="95"/>
      <c r="V2303" s="10"/>
      <c r="W2303" s="10"/>
      <c r="X2303" s="10"/>
      <c r="Y2303" s="27"/>
      <c r="Z2303" s="3"/>
      <c r="AA2303" s="1"/>
      <c r="AB2303" s="10"/>
      <c r="AC2303" s="3"/>
      <c r="AD2303" s="3"/>
      <c r="AE2303" s="3"/>
      <c r="AF2303" s="10"/>
      <c r="AG2303" s="11"/>
      <c r="AH2303" s="10"/>
      <c r="AI2303" s="10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  <c r="DZ2303" s="1"/>
      <c r="EA2303" s="1"/>
      <c r="EB2303" s="1"/>
      <c r="EC2303" s="1"/>
      <c r="ED2303" s="1"/>
      <c r="EE2303" s="1"/>
      <c r="EF2303" s="1"/>
      <c r="EG2303" s="1"/>
      <c r="EH2303" s="1"/>
      <c r="EI2303" s="1"/>
      <c r="EJ2303" s="1"/>
      <c r="EK2303" s="1"/>
      <c r="EL2303" s="1"/>
      <c r="EM2303" s="1"/>
      <c r="EN2303" s="1"/>
      <c r="EO2303" s="1"/>
      <c r="EP2303" s="1"/>
      <c r="EQ2303" s="1"/>
      <c r="ER2303" s="1"/>
      <c r="ES2303" s="1"/>
      <c r="ET2303" s="1"/>
      <c r="EU2303" s="1"/>
      <c r="EV2303" s="1"/>
      <c r="EW2303" s="1"/>
      <c r="EX2303" s="1"/>
      <c r="EY2303" s="1"/>
    </row>
    <row r="2304" spans="1:155" x14ac:dyDescent="0.15">
      <c r="A2304" s="115"/>
      <c r="B2304" s="91"/>
      <c r="C2304" s="92"/>
      <c r="D2304" s="95"/>
      <c r="E2304" s="114"/>
      <c r="F2304" s="94"/>
      <c r="G2304" s="94"/>
      <c r="H2304" s="94"/>
      <c r="I2304" s="94"/>
      <c r="J2304" s="93"/>
      <c r="K2304" s="95"/>
      <c r="L2304" s="96"/>
      <c r="M2304" s="97"/>
      <c r="N2304" s="98"/>
      <c r="O2304" s="98"/>
      <c r="P2304" s="97"/>
      <c r="Q2304" s="94"/>
      <c r="R2304" s="99"/>
      <c r="S2304" s="14"/>
      <c r="T2304" s="100"/>
      <c r="U2304" s="95"/>
      <c r="V2304" s="10"/>
      <c r="W2304" s="10"/>
      <c r="X2304" s="10"/>
      <c r="Y2304" s="27"/>
      <c r="Z2304" s="3"/>
      <c r="AA2304" s="1"/>
      <c r="AB2304" s="10"/>
      <c r="AC2304" s="3"/>
      <c r="AD2304" s="3"/>
      <c r="AE2304" s="3"/>
      <c r="AF2304" s="10"/>
      <c r="AG2304" s="11"/>
      <c r="AH2304" s="10"/>
      <c r="AI2304" s="10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  <c r="DZ2304" s="1"/>
      <c r="EA2304" s="1"/>
      <c r="EB2304" s="1"/>
      <c r="EC2304" s="1"/>
      <c r="ED2304" s="1"/>
      <c r="EE2304" s="1"/>
      <c r="EF2304" s="1"/>
      <c r="EG2304" s="1"/>
      <c r="EH2304" s="1"/>
      <c r="EI2304" s="1"/>
      <c r="EJ2304" s="1"/>
      <c r="EK2304" s="1"/>
      <c r="EL2304" s="1"/>
      <c r="EM2304" s="1"/>
      <c r="EN2304" s="1"/>
      <c r="EO2304" s="1"/>
      <c r="EP2304" s="1"/>
      <c r="EQ2304" s="1"/>
      <c r="ER2304" s="1"/>
      <c r="ES2304" s="1"/>
      <c r="ET2304" s="1"/>
      <c r="EU2304" s="1"/>
      <c r="EV2304" s="1"/>
      <c r="EW2304" s="1"/>
      <c r="EX2304" s="1"/>
      <c r="EY2304" s="1"/>
    </row>
    <row r="2305" spans="1:155" x14ac:dyDescent="0.15">
      <c r="A2305" s="115"/>
      <c r="B2305" s="91"/>
      <c r="C2305" s="92"/>
      <c r="D2305" s="95"/>
      <c r="E2305" s="114"/>
      <c r="F2305" s="94"/>
      <c r="G2305" s="94"/>
      <c r="H2305" s="94"/>
      <c r="I2305" s="94"/>
      <c r="J2305" s="93"/>
      <c r="K2305" s="95"/>
      <c r="L2305" s="96"/>
      <c r="M2305" s="97"/>
      <c r="N2305" s="98"/>
      <c r="O2305" s="98"/>
      <c r="P2305" s="97"/>
      <c r="Q2305" s="94"/>
      <c r="R2305" s="99"/>
      <c r="S2305" s="14"/>
      <c r="T2305" s="100"/>
      <c r="U2305" s="95"/>
      <c r="V2305" s="10"/>
      <c r="W2305" s="10"/>
      <c r="X2305" s="10"/>
      <c r="Y2305" s="27"/>
      <c r="Z2305" s="3"/>
      <c r="AA2305" s="1"/>
      <c r="AB2305" s="10"/>
      <c r="AC2305" s="3"/>
      <c r="AD2305" s="3"/>
      <c r="AE2305" s="3"/>
      <c r="AF2305" s="10"/>
      <c r="AG2305" s="11"/>
      <c r="AH2305" s="10"/>
      <c r="AI2305" s="10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  <c r="DZ2305" s="1"/>
      <c r="EA2305" s="1"/>
      <c r="EB2305" s="1"/>
      <c r="EC2305" s="1"/>
      <c r="ED2305" s="1"/>
      <c r="EE2305" s="1"/>
      <c r="EF2305" s="1"/>
      <c r="EG2305" s="1"/>
      <c r="EH2305" s="1"/>
      <c r="EI2305" s="1"/>
      <c r="EJ2305" s="1"/>
      <c r="EK2305" s="1"/>
      <c r="EL2305" s="1"/>
      <c r="EM2305" s="1"/>
      <c r="EN2305" s="1"/>
      <c r="EO2305" s="1"/>
      <c r="EP2305" s="1"/>
      <c r="EQ2305" s="1"/>
      <c r="ER2305" s="1"/>
      <c r="ES2305" s="1"/>
      <c r="ET2305" s="1"/>
      <c r="EU2305" s="1"/>
      <c r="EV2305" s="1"/>
      <c r="EW2305" s="1"/>
      <c r="EX2305" s="1"/>
      <c r="EY2305" s="1"/>
    </row>
    <row r="2306" spans="1:155" x14ac:dyDescent="0.15">
      <c r="A2306" s="115"/>
      <c r="B2306" s="91"/>
      <c r="C2306" s="92"/>
      <c r="D2306" s="95"/>
      <c r="E2306" s="114"/>
      <c r="F2306" s="94"/>
      <c r="G2306" s="94"/>
      <c r="H2306" s="94"/>
      <c r="I2306" s="94"/>
      <c r="J2306" s="93"/>
      <c r="K2306" s="95"/>
      <c r="L2306" s="96"/>
      <c r="M2306" s="97"/>
      <c r="N2306" s="98"/>
      <c r="O2306" s="98"/>
      <c r="P2306" s="97"/>
      <c r="Q2306" s="94"/>
      <c r="R2306" s="99"/>
      <c r="S2306" s="14"/>
      <c r="T2306" s="100"/>
      <c r="U2306" s="95"/>
      <c r="V2306" s="10"/>
      <c r="W2306" s="10"/>
      <c r="X2306" s="10"/>
      <c r="Y2306" s="27"/>
      <c r="Z2306" s="3"/>
      <c r="AA2306" s="1"/>
      <c r="AB2306" s="10"/>
      <c r="AC2306" s="3"/>
      <c r="AD2306" s="3"/>
      <c r="AE2306" s="3"/>
      <c r="AF2306" s="10"/>
      <c r="AG2306" s="11"/>
      <c r="AH2306" s="10"/>
      <c r="AI2306" s="10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1"/>
      <c r="DY2306" s="1"/>
      <c r="DZ2306" s="1"/>
      <c r="EA2306" s="1"/>
      <c r="EB2306" s="1"/>
      <c r="EC2306" s="1"/>
      <c r="ED2306" s="1"/>
      <c r="EE2306" s="1"/>
      <c r="EF2306" s="1"/>
      <c r="EG2306" s="1"/>
      <c r="EH2306" s="1"/>
      <c r="EI2306" s="1"/>
      <c r="EJ2306" s="1"/>
      <c r="EK2306" s="1"/>
      <c r="EL2306" s="1"/>
      <c r="EM2306" s="1"/>
      <c r="EN2306" s="1"/>
      <c r="EO2306" s="1"/>
      <c r="EP2306" s="1"/>
      <c r="EQ2306" s="1"/>
      <c r="ER2306" s="1"/>
      <c r="ES2306" s="1"/>
      <c r="ET2306" s="1"/>
      <c r="EU2306" s="1"/>
      <c r="EV2306" s="1"/>
      <c r="EW2306" s="1"/>
      <c r="EX2306" s="1"/>
      <c r="EY2306" s="1"/>
    </row>
    <row r="2307" spans="1:155" x14ac:dyDescent="0.15">
      <c r="A2307" s="115"/>
      <c r="B2307" s="91"/>
      <c r="C2307" s="92"/>
      <c r="D2307" s="95"/>
      <c r="E2307" s="114"/>
      <c r="F2307" s="94"/>
      <c r="G2307" s="94"/>
      <c r="H2307" s="94"/>
      <c r="I2307" s="94"/>
      <c r="J2307" s="93"/>
      <c r="K2307" s="95"/>
      <c r="L2307" s="96"/>
      <c r="M2307" s="97"/>
      <c r="N2307" s="98"/>
      <c r="O2307" s="98"/>
      <c r="P2307" s="97"/>
      <c r="Q2307" s="94"/>
      <c r="R2307" s="99"/>
      <c r="S2307" s="14"/>
      <c r="T2307" s="100"/>
      <c r="U2307" s="95"/>
      <c r="V2307" s="10"/>
      <c r="W2307" s="10"/>
      <c r="X2307" s="10"/>
      <c r="Y2307" s="27"/>
      <c r="Z2307" s="3"/>
      <c r="AA2307" s="1"/>
      <c r="AB2307" s="10"/>
      <c r="AC2307" s="3"/>
      <c r="AD2307" s="3"/>
      <c r="AE2307" s="3"/>
      <c r="AF2307" s="10"/>
      <c r="AG2307" s="11"/>
      <c r="AH2307" s="10"/>
      <c r="AI2307" s="10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1"/>
      <c r="DY2307" s="1"/>
      <c r="DZ2307" s="1"/>
      <c r="EA2307" s="1"/>
      <c r="EB2307" s="1"/>
      <c r="EC2307" s="1"/>
      <c r="ED2307" s="1"/>
      <c r="EE2307" s="1"/>
      <c r="EF2307" s="1"/>
      <c r="EG2307" s="1"/>
      <c r="EH2307" s="1"/>
      <c r="EI2307" s="1"/>
      <c r="EJ2307" s="1"/>
      <c r="EK2307" s="1"/>
      <c r="EL2307" s="1"/>
      <c r="EM2307" s="1"/>
      <c r="EN2307" s="1"/>
      <c r="EO2307" s="1"/>
      <c r="EP2307" s="1"/>
      <c r="EQ2307" s="1"/>
      <c r="ER2307" s="1"/>
      <c r="ES2307" s="1"/>
      <c r="ET2307" s="1"/>
      <c r="EU2307" s="1"/>
      <c r="EV2307" s="1"/>
      <c r="EW2307" s="1"/>
      <c r="EX2307" s="1"/>
      <c r="EY2307" s="1"/>
    </row>
    <row r="2308" spans="1:155" x14ac:dyDescent="0.15">
      <c r="A2308" s="115"/>
      <c r="B2308" s="91"/>
      <c r="C2308" s="92"/>
      <c r="D2308" s="95"/>
      <c r="E2308" s="114"/>
      <c r="F2308" s="94"/>
      <c r="G2308" s="94"/>
      <c r="H2308" s="94"/>
      <c r="I2308" s="94"/>
      <c r="J2308" s="93"/>
      <c r="K2308" s="95"/>
      <c r="L2308" s="96"/>
      <c r="M2308" s="97"/>
      <c r="N2308" s="98"/>
      <c r="O2308" s="98"/>
      <c r="P2308" s="97"/>
      <c r="Q2308" s="94"/>
      <c r="R2308" s="99"/>
      <c r="S2308" s="14"/>
      <c r="T2308" s="100"/>
      <c r="U2308" s="95"/>
      <c r="V2308" s="10"/>
      <c r="W2308" s="10"/>
      <c r="X2308" s="10"/>
      <c r="Y2308" s="27"/>
      <c r="Z2308" s="3"/>
      <c r="AA2308" s="1"/>
      <c r="AB2308" s="10"/>
      <c r="AC2308" s="3"/>
      <c r="AD2308" s="3"/>
      <c r="AE2308" s="3"/>
      <c r="AF2308" s="10"/>
      <c r="AG2308" s="11"/>
      <c r="AH2308" s="10"/>
      <c r="AI2308" s="10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1"/>
      <c r="DY2308" s="1"/>
      <c r="DZ2308" s="1"/>
      <c r="EA2308" s="1"/>
      <c r="EB2308" s="1"/>
      <c r="EC2308" s="1"/>
      <c r="ED2308" s="1"/>
      <c r="EE2308" s="1"/>
      <c r="EF2308" s="1"/>
      <c r="EG2308" s="1"/>
      <c r="EH2308" s="1"/>
      <c r="EI2308" s="1"/>
      <c r="EJ2308" s="1"/>
      <c r="EK2308" s="1"/>
      <c r="EL2308" s="1"/>
      <c r="EM2308" s="1"/>
      <c r="EN2308" s="1"/>
      <c r="EO2308" s="1"/>
      <c r="EP2308" s="1"/>
      <c r="EQ2308" s="1"/>
      <c r="ER2308" s="1"/>
      <c r="ES2308" s="1"/>
      <c r="ET2308" s="1"/>
      <c r="EU2308" s="1"/>
      <c r="EV2308" s="1"/>
      <c r="EW2308" s="1"/>
      <c r="EX2308" s="1"/>
      <c r="EY2308" s="1"/>
    </row>
    <row r="2309" spans="1:155" x14ac:dyDescent="0.15">
      <c r="A2309" s="115"/>
      <c r="B2309" s="91"/>
      <c r="C2309" s="92"/>
      <c r="D2309" s="95"/>
      <c r="E2309" s="114"/>
      <c r="F2309" s="94"/>
      <c r="G2309" s="94"/>
      <c r="H2309" s="94"/>
      <c r="I2309" s="94"/>
      <c r="J2309" s="93"/>
      <c r="K2309" s="95"/>
      <c r="L2309" s="96"/>
      <c r="M2309" s="97"/>
      <c r="N2309" s="98"/>
      <c r="O2309" s="98"/>
      <c r="P2309" s="97"/>
      <c r="Q2309" s="94"/>
      <c r="R2309" s="99"/>
      <c r="S2309" s="14"/>
      <c r="T2309" s="100"/>
      <c r="U2309" s="95"/>
      <c r="V2309" s="10"/>
      <c r="W2309" s="10"/>
      <c r="X2309" s="10"/>
      <c r="Y2309" s="27"/>
      <c r="Z2309" s="3"/>
      <c r="AA2309" s="1"/>
      <c r="AB2309" s="10"/>
      <c r="AC2309" s="3"/>
      <c r="AD2309" s="3"/>
      <c r="AE2309" s="3"/>
      <c r="AF2309" s="10"/>
      <c r="AG2309" s="11"/>
      <c r="AH2309" s="10"/>
      <c r="AI2309" s="10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  <c r="DZ2309" s="1"/>
      <c r="EA2309" s="1"/>
      <c r="EB2309" s="1"/>
      <c r="EC2309" s="1"/>
      <c r="ED2309" s="1"/>
      <c r="EE2309" s="1"/>
      <c r="EF2309" s="1"/>
      <c r="EG2309" s="1"/>
      <c r="EH2309" s="1"/>
      <c r="EI2309" s="1"/>
      <c r="EJ2309" s="1"/>
      <c r="EK2309" s="1"/>
      <c r="EL2309" s="1"/>
      <c r="EM2309" s="1"/>
      <c r="EN2309" s="1"/>
      <c r="EO2309" s="1"/>
      <c r="EP2309" s="1"/>
      <c r="EQ2309" s="1"/>
      <c r="ER2309" s="1"/>
      <c r="ES2309" s="1"/>
      <c r="ET2309" s="1"/>
      <c r="EU2309" s="1"/>
      <c r="EV2309" s="1"/>
      <c r="EW2309" s="1"/>
      <c r="EX2309" s="1"/>
      <c r="EY2309" s="1"/>
    </row>
    <row r="2310" spans="1:155" x14ac:dyDescent="0.15">
      <c r="A2310" s="115"/>
      <c r="B2310" s="91"/>
      <c r="C2310" s="92"/>
      <c r="D2310" s="95"/>
      <c r="E2310" s="114"/>
      <c r="F2310" s="94"/>
      <c r="G2310" s="94"/>
      <c r="H2310" s="94"/>
      <c r="I2310" s="94"/>
      <c r="J2310" s="93"/>
      <c r="K2310" s="95"/>
      <c r="L2310" s="96"/>
      <c r="M2310" s="97"/>
      <c r="N2310" s="98"/>
      <c r="O2310" s="98"/>
      <c r="P2310" s="97"/>
      <c r="Q2310" s="94"/>
      <c r="R2310" s="99"/>
      <c r="S2310" s="14"/>
      <c r="T2310" s="100"/>
      <c r="U2310" s="95"/>
      <c r="V2310" s="10"/>
      <c r="W2310" s="10"/>
      <c r="X2310" s="10"/>
      <c r="Y2310" s="27"/>
      <c r="Z2310" s="3"/>
      <c r="AA2310" s="1"/>
      <c r="AB2310" s="10"/>
      <c r="AC2310" s="3"/>
      <c r="AD2310" s="3"/>
      <c r="AE2310" s="3"/>
      <c r="AF2310" s="10"/>
      <c r="AG2310" s="11"/>
      <c r="AH2310" s="10"/>
      <c r="AI2310" s="10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1"/>
      <c r="DY2310" s="1"/>
      <c r="DZ2310" s="1"/>
      <c r="EA2310" s="1"/>
      <c r="EB2310" s="1"/>
      <c r="EC2310" s="1"/>
      <c r="ED2310" s="1"/>
      <c r="EE2310" s="1"/>
      <c r="EF2310" s="1"/>
      <c r="EG2310" s="1"/>
      <c r="EH2310" s="1"/>
      <c r="EI2310" s="1"/>
      <c r="EJ2310" s="1"/>
      <c r="EK2310" s="1"/>
      <c r="EL2310" s="1"/>
      <c r="EM2310" s="1"/>
      <c r="EN2310" s="1"/>
      <c r="EO2310" s="1"/>
      <c r="EP2310" s="1"/>
      <c r="EQ2310" s="1"/>
      <c r="ER2310" s="1"/>
      <c r="ES2310" s="1"/>
      <c r="ET2310" s="1"/>
      <c r="EU2310" s="1"/>
      <c r="EV2310" s="1"/>
      <c r="EW2310" s="1"/>
      <c r="EX2310" s="1"/>
      <c r="EY2310" s="1"/>
    </row>
    <row r="2311" spans="1:155" x14ac:dyDescent="0.15">
      <c r="A2311" s="115"/>
      <c r="B2311" s="91"/>
      <c r="C2311" s="92"/>
      <c r="D2311" s="95"/>
      <c r="E2311" s="114"/>
      <c r="F2311" s="94"/>
      <c r="G2311" s="94"/>
      <c r="H2311" s="94"/>
      <c r="I2311" s="94"/>
      <c r="J2311" s="93"/>
      <c r="K2311" s="95"/>
      <c r="L2311" s="96"/>
      <c r="M2311" s="97"/>
      <c r="N2311" s="98"/>
      <c r="O2311" s="98"/>
      <c r="P2311" s="97"/>
      <c r="Q2311" s="94"/>
      <c r="R2311" s="99"/>
      <c r="S2311" s="14"/>
      <c r="T2311" s="100"/>
      <c r="U2311" s="95"/>
      <c r="V2311" s="10"/>
      <c r="W2311" s="10"/>
      <c r="X2311" s="10"/>
      <c r="Y2311" s="27"/>
      <c r="Z2311" s="3"/>
      <c r="AA2311" s="1"/>
      <c r="AB2311" s="10"/>
      <c r="AC2311" s="3"/>
      <c r="AD2311" s="3"/>
      <c r="AE2311" s="3"/>
      <c r="AF2311" s="10"/>
      <c r="AG2311" s="11"/>
      <c r="AH2311" s="10"/>
      <c r="AI2311" s="10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  <c r="DZ2311" s="1"/>
      <c r="EA2311" s="1"/>
      <c r="EB2311" s="1"/>
      <c r="EC2311" s="1"/>
      <c r="ED2311" s="1"/>
      <c r="EE2311" s="1"/>
      <c r="EF2311" s="1"/>
      <c r="EG2311" s="1"/>
      <c r="EH2311" s="1"/>
      <c r="EI2311" s="1"/>
      <c r="EJ2311" s="1"/>
      <c r="EK2311" s="1"/>
      <c r="EL2311" s="1"/>
      <c r="EM2311" s="1"/>
      <c r="EN2311" s="1"/>
      <c r="EO2311" s="1"/>
      <c r="EP2311" s="1"/>
      <c r="EQ2311" s="1"/>
      <c r="ER2311" s="1"/>
      <c r="ES2311" s="1"/>
      <c r="ET2311" s="1"/>
      <c r="EU2311" s="1"/>
      <c r="EV2311" s="1"/>
      <c r="EW2311" s="1"/>
      <c r="EX2311" s="1"/>
      <c r="EY2311" s="1"/>
    </row>
    <row r="2312" spans="1:155" x14ac:dyDescent="0.15">
      <c r="A2312" s="115"/>
      <c r="B2312" s="91"/>
      <c r="C2312" s="92"/>
      <c r="D2312" s="95"/>
      <c r="E2312" s="114"/>
      <c r="F2312" s="94"/>
      <c r="G2312" s="94"/>
      <c r="H2312" s="94"/>
      <c r="I2312" s="94"/>
      <c r="J2312" s="93"/>
      <c r="K2312" s="95"/>
      <c r="L2312" s="96"/>
      <c r="M2312" s="97"/>
      <c r="N2312" s="98"/>
      <c r="O2312" s="98"/>
      <c r="P2312" s="97"/>
      <c r="Q2312" s="94"/>
      <c r="R2312" s="99"/>
      <c r="S2312" s="14"/>
      <c r="T2312" s="100"/>
      <c r="U2312" s="95"/>
      <c r="V2312" s="10"/>
      <c r="W2312" s="10"/>
      <c r="X2312" s="10"/>
      <c r="Y2312" s="27"/>
      <c r="Z2312" s="3"/>
      <c r="AA2312" s="1"/>
      <c r="AB2312" s="10"/>
      <c r="AC2312" s="3"/>
      <c r="AD2312" s="3"/>
      <c r="AE2312" s="3"/>
      <c r="AF2312" s="10"/>
      <c r="AG2312" s="11"/>
      <c r="AH2312" s="10"/>
      <c r="AI2312" s="10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1"/>
      <c r="DY2312" s="1"/>
      <c r="DZ2312" s="1"/>
      <c r="EA2312" s="1"/>
      <c r="EB2312" s="1"/>
      <c r="EC2312" s="1"/>
      <c r="ED2312" s="1"/>
      <c r="EE2312" s="1"/>
      <c r="EF2312" s="1"/>
      <c r="EG2312" s="1"/>
      <c r="EH2312" s="1"/>
      <c r="EI2312" s="1"/>
      <c r="EJ2312" s="1"/>
      <c r="EK2312" s="1"/>
      <c r="EL2312" s="1"/>
      <c r="EM2312" s="1"/>
      <c r="EN2312" s="1"/>
      <c r="EO2312" s="1"/>
      <c r="EP2312" s="1"/>
      <c r="EQ2312" s="1"/>
      <c r="ER2312" s="1"/>
      <c r="ES2312" s="1"/>
      <c r="ET2312" s="1"/>
      <c r="EU2312" s="1"/>
      <c r="EV2312" s="1"/>
      <c r="EW2312" s="1"/>
      <c r="EX2312" s="1"/>
      <c r="EY2312" s="1"/>
    </row>
    <row r="2313" spans="1:155" x14ac:dyDescent="0.15">
      <c r="A2313" s="115"/>
      <c r="B2313" s="91"/>
      <c r="C2313" s="92"/>
      <c r="D2313" s="95"/>
      <c r="E2313" s="114"/>
      <c r="F2313" s="94"/>
      <c r="G2313" s="94"/>
      <c r="H2313" s="94"/>
      <c r="I2313" s="94"/>
      <c r="J2313" s="93"/>
      <c r="K2313" s="95"/>
      <c r="L2313" s="96"/>
      <c r="M2313" s="97"/>
      <c r="N2313" s="98"/>
      <c r="O2313" s="98"/>
      <c r="P2313" s="97"/>
      <c r="Q2313" s="94"/>
      <c r="R2313" s="99"/>
      <c r="S2313" s="14"/>
      <c r="T2313" s="100"/>
      <c r="U2313" s="95"/>
      <c r="V2313" s="10"/>
      <c r="W2313" s="10"/>
      <c r="X2313" s="10"/>
      <c r="Y2313" s="27"/>
      <c r="Z2313" s="3"/>
      <c r="AA2313" s="1"/>
      <c r="AB2313" s="10"/>
      <c r="AC2313" s="3"/>
      <c r="AD2313" s="3"/>
      <c r="AE2313" s="3"/>
      <c r="AF2313" s="10"/>
      <c r="AG2313" s="11"/>
      <c r="AH2313" s="10"/>
      <c r="AI2313" s="10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  <c r="DZ2313" s="1"/>
      <c r="EA2313" s="1"/>
      <c r="EB2313" s="1"/>
      <c r="EC2313" s="1"/>
      <c r="ED2313" s="1"/>
      <c r="EE2313" s="1"/>
      <c r="EF2313" s="1"/>
      <c r="EG2313" s="1"/>
      <c r="EH2313" s="1"/>
      <c r="EI2313" s="1"/>
      <c r="EJ2313" s="1"/>
      <c r="EK2313" s="1"/>
      <c r="EL2313" s="1"/>
      <c r="EM2313" s="1"/>
      <c r="EN2313" s="1"/>
      <c r="EO2313" s="1"/>
      <c r="EP2313" s="1"/>
      <c r="EQ2313" s="1"/>
      <c r="ER2313" s="1"/>
      <c r="ES2313" s="1"/>
      <c r="ET2313" s="1"/>
      <c r="EU2313" s="1"/>
      <c r="EV2313" s="1"/>
      <c r="EW2313" s="1"/>
      <c r="EX2313" s="1"/>
      <c r="EY2313" s="1"/>
    </row>
    <row r="2314" spans="1:155" x14ac:dyDescent="0.15">
      <c r="A2314" s="115"/>
      <c r="B2314" s="91"/>
      <c r="C2314" s="92"/>
      <c r="D2314" s="95"/>
      <c r="E2314" s="114"/>
      <c r="F2314" s="94"/>
      <c r="G2314" s="94"/>
      <c r="H2314" s="94"/>
      <c r="I2314" s="94"/>
      <c r="J2314" s="93"/>
      <c r="K2314" s="95"/>
      <c r="L2314" s="96"/>
      <c r="M2314" s="97"/>
      <c r="N2314" s="98"/>
      <c r="O2314" s="98"/>
      <c r="P2314" s="97"/>
      <c r="Q2314" s="94"/>
      <c r="R2314" s="99"/>
      <c r="S2314" s="14"/>
      <c r="T2314" s="100"/>
      <c r="U2314" s="95"/>
      <c r="V2314" s="10"/>
      <c r="W2314" s="10"/>
      <c r="X2314" s="10"/>
      <c r="Y2314" s="27"/>
      <c r="Z2314" s="3"/>
      <c r="AA2314" s="1"/>
      <c r="AB2314" s="10"/>
      <c r="AC2314" s="3"/>
      <c r="AD2314" s="3"/>
      <c r="AE2314" s="3"/>
      <c r="AF2314" s="10"/>
      <c r="AG2314" s="11"/>
      <c r="AH2314" s="10"/>
      <c r="AI2314" s="10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  <c r="DZ2314" s="1"/>
      <c r="EA2314" s="1"/>
      <c r="EB2314" s="1"/>
      <c r="EC2314" s="1"/>
      <c r="ED2314" s="1"/>
      <c r="EE2314" s="1"/>
      <c r="EF2314" s="1"/>
      <c r="EG2314" s="1"/>
      <c r="EH2314" s="1"/>
      <c r="EI2314" s="1"/>
      <c r="EJ2314" s="1"/>
      <c r="EK2314" s="1"/>
      <c r="EL2314" s="1"/>
      <c r="EM2314" s="1"/>
      <c r="EN2314" s="1"/>
      <c r="EO2314" s="1"/>
      <c r="EP2314" s="1"/>
      <c r="EQ2314" s="1"/>
      <c r="ER2314" s="1"/>
      <c r="ES2314" s="1"/>
      <c r="ET2314" s="1"/>
      <c r="EU2314" s="1"/>
      <c r="EV2314" s="1"/>
      <c r="EW2314" s="1"/>
      <c r="EX2314" s="1"/>
      <c r="EY2314" s="1"/>
    </row>
    <row r="2315" spans="1:155" x14ac:dyDescent="0.15">
      <c r="A2315" s="115"/>
      <c r="B2315" s="91"/>
      <c r="C2315" s="92"/>
      <c r="D2315" s="95"/>
      <c r="E2315" s="114"/>
      <c r="F2315" s="94"/>
      <c r="G2315" s="94"/>
      <c r="H2315" s="94"/>
      <c r="I2315" s="94"/>
      <c r="J2315" s="93"/>
      <c r="K2315" s="95"/>
      <c r="L2315" s="96"/>
      <c r="M2315" s="97"/>
      <c r="N2315" s="98"/>
      <c r="O2315" s="98"/>
      <c r="P2315" s="97"/>
      <c r="Q2315" s="94"/>
      <c r="R2315" s="99"/>
      <c r="S2315" s="14"/>
      <c r="T2315" s="100"/>
      <c r="U2315" s="95"/>
      <c r="V2315" s="10"/>
      <c r="W2315" s="10"/>
      <c r="X2315" s="10"/>
      <c r="Y2315" s="27"/>
      <c r="Z2315" s="3"/>
      <c r="AA2315" s="1"/>
      <c r="AB2315" s="10"/>
      <c r="AC2315" s="3"/>
      <c r="AD2315" s="3"/>
      <c r="AE2315" s="3"/>
      <c r="AF2315" s="10"/>
      <c r="AG2315" s="11"/>
      <c r="AH2315" s="10"/>
      <c r="AI2315" s="10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1"/>
      <c r="DY2315" s="1"/>
      <c r="DZ2315" s="1"/>
      <c r="EA2315" s="1"/>
      <c r="EB2315" s="1"/>
      <c r="EC2315" s="1"/>
      <c r="ED2315" s="1"/>
      <c r="EE2315" s="1"/>
      <c r="EF2315" s="1"/>
      <c r="EG2315" s="1"/>
      <c r="EH2315" s="1"/>
      <c r="EI2315" s="1"/>
      <c r="EJ2315" s="1"/>
      <c r="EK2315" s="1"/>
      <c r="EL2315" s="1"/>
      <c r="EM2315" s="1"/>
      <c r="EN2315" s="1"/>
      <c r="EO2315" s="1"/>
      <c r="EP2315" s="1"/>
      <c r="EQ2315" s="1"/>
      <c r="ER2315" s="1"/>
      <c r="ES2315" s="1"/>
      <c r="ET2315" s="1"/>
      <c r="EU2315" s="1"/>
      <c r="EV2315" s="1"/>
      <c r="EW2315" s="1"/>
      <c r="EX2315" s="1"/>
      <c r="EY2315" s="1"/>
    </row>
    <row r="2316" spans="1:155" x14ac:dyDescent="0.15">
      <c r="A2316" s="115"/>
      <c r="B2316" s="91"/>
      <c r="C2316" s="92"/>
      <c r="D2316" s="95"/>
      <c r="E2316" s="114"/>
      <c r="F2316" s="94"/>
      <c r="G2316" s="94"/>
      <c r="H2316" s="94"/>
      <c r="I2316" s="94"/>
      <c r="J2316" s="93"/>
      <c r="K2316" s="95"/>
      <c r="L2316" s="96"/>
      <c r="M2316" s="97"/>
      <c r="N2316" s="98"/>
      <c r="O2316" s="98"/>
      <c r="P2316" s="97"/>
      <c r="Q2316" s="94"/>
      <c r="R2316" s="99"/>
      <c r="S2316" s="14"/>
      <c r="T2316" s="100"/>
      <c r="U2316" s="95"/>
      <c r="V2316" s="10"/>
      <c r="W2316" s="10"/>
      <c r="X2316" s="10"/>
      <c r="Y2316" s="27"/>
      <c r="Z2316" s="3"/>
      <c r="AA2316" s="1"/>
      <c r="AB2316" s="10"/>
      <c r="AC2316" s="3"/>
      <c r="AD2316" s="3"/>
      <c r="AE2316" s="3"/>
      <c r="AF2316" s="10"/>
      <c r="AG2316" s="11"/>
      <c r="AH2316" s="10"/>
      <c r="AI2316" s="10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1"/>
      <c r="DY2316" s="1"/>
      <c r="DZ2316" s="1"/>
      <c r="EA2316" s="1"/>
      <c r="EB2316" s="1"/>
      <c r="EC2316" s="1"/>
      <c r="ED2316" s="1"/>
      <c r="EE2316" s="1"/>
      <c r="EF2316" s="1"/>
      <c r="EG2316" s="1"/>
      <c r="EH2316" s="1"/>
      <c r="EI2316" s="1"/>
      <c r="EJ2316" s="1"/>
      <c r="EK2316" s="1"/>
      <c r="EL2316" s="1"/>
      <c r="EM2316" s="1"/>
      <c r="EN2316" s="1"/>
      <c r="EO2316" s="1"/>
      <c r="EP2316" s="1"/>
      <c r="EQ2316" s="1"/>
      <c r="ER2316" s="1"/>
      <c r="ES2316" s="1"/>
      <c r="ET2316" s="1"/>
      <c r="EU2316" s="1"/>
      <c r="EV2316" s="1"/>
      <c r="EW2316" s="1"/>
      <c r="EX2316" s="1"/>
      <c r="EY2316" s="1"/>
    </row>
    <row r="2317" spans="1:155" x14ac:dyDescent="0.15">
      <c r="A2317" s="115"/>
      <c r="B2317" s="91"/>
      <c r="C2317" s="92"/>
      <c r="D2317" s="95"/>
      <c r="E2317" s="114"/>
      <c r="F2317" s="94"/>
      <c r="G2317" s="94"/>
      <c r="H2317" s="94"/>
      <c r="I2317" s="94"/>
      <c r="J2317" s="93"/>
      <c r="K2317" s="95"/>
      <c r="L2317" s="96"/>
      <c r="M2317" s="97"/>
      <c r="N2317" s="98"/>
      <c r="O2317" s="98"/>
      <c r="P2317" s="97"/>
      <c r="Q2317" s="94"/>
      <c r="R2317" s="99"/>
      <c r="S2317" s="14"/>
      <c r="T2317" s="100"/>
      <c r="U2317" s="95"/>
      <c r="V2317" s="10"/>
      <c r="W2317" s="10"/>
      <c r="X2317" s="10"/>
      <c r="Y2317" s="27"/>
      <c r="Z2317" s="3"/>
      <c r="AA2317" s="1"/>
      <c r="AB2317" s="10"/>
      <c r="AC2317" s="3"/>
      <c r="AD2317" s="3"/>
      <c r="AE2317" s="3"/>
      <c r="AF2317" s="10"/>
      <c r="AG2317" s="11"/>
      <c r="AH2317" s="10"/>
      <c r="AI2317" s="10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1"/>
      <c r="DY2317" s="1"/>
      <c r="DZ2317" s="1"/>
      <c r="EA2317" s="1"/>
      <c r="EB2317" s="1"/>
      <c r="EC2317" s="1"/>
      <c r="ED2317" s="1"/>
      <c r="EE2317" s="1"/>
      <c r="EF2317" s="1"/>
      <c r="EG2317" s="1"/>
      <c r="EH2317" s="1"/>
      <c r="EI2317" s="1"/>
      <c r="EJ2317" s="1"/>
      <c r="EK2317" s="1"/>
      <c r="EL2317" s="1"/>
      <c r="EM2317" s="1"/>
      <c r="EN2317" s="1"/>
      <c r="EO2317" s="1"/>
      <c r="EP2317" s="1"/>
      <c r="EQ2317" s="1"/>
      <c r="ER2317" s="1"/>
      <c r="ES2317" s="1"/>
      <c r="ET2317" s="1"/>
      <c r="EU2317" s="1"/>
      <c r="EV2317" s="1"/>
      <c r="EW2317" s="1"/>
      <c r="EX2317" s="1"/>
      <c r="EY2317" s="1"/>
    </row>
    <row r="2318" spans="1:155" x14ac:dyDescent="0.15">
      <c r="A2318" s="115"/>
      <c r="B2318" s="91"/>
      <c r="C2318" s="92"/>
      <c r="D2318" s="95"/>
      <c r="E2318" s="114"/>
      <c r="F2318" s="94"/>
      <c r="G2318" s="94"/>
      <c r="H2318" s="94"/>
      <c r="I2318" s="94"/>
      <c r="J2318" s="93"/>
      <c r="K2318" s="95"/>
      <c r="L2318" s="96"/>
      <c r="M2318" s="97"/>
      <c r="N2318" s="98"/>
      <c r="O2318" s="98"/>
      <c r="P2318" s="97"/>
      <c r="Q2318" s="94"/>
      <c r="R2318" s="99"/>
      <c r="S2318" s="14"/>
      <c r="T2318" s="100"/>
      <c r="U2318" s="95"/>
      <c r="V2318" s="10"/>
      <c r="W2318" s="10"/>
      <c r="X2318" s="10"/>
      <c r="Y2318" s="27"/>
      <c r="Z2318" s="3"/>
      <c r="AA2318" s="1"/>
      <c r="AB2318" s="10"/>
      <c r="AC2318" s="3"/>
      <c r="AD2318" s="3"/>
      <c r="AE2318" s="3"/>
      <c r="AF2318" s="10"/>
      <c r="AG2318" s="11"/>
      <c r="AH2318" s="10"/>
      <c r="AI2318" s="10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  <c r="EA2318" s="1"/>
      <c r="EB2318" s="1"/>
      <c r="EC2318" s="1"/>
      <c r="ED2318" s="1"/>
      <c r="EE2318" s="1"/>
      <c r="EF2318" s="1"/>
      <c r="EG2318" s="1"/>
      <c r="EH2318" s="1"/>
      <c r="EI2318" s="1"/>
      <c r="EJ2318" s="1"/>
      <c r="EK2318" s="1"/>
      <c r="EL2318" s="1"/>
      <c r="EM2318" s="1"/>
      <c r="EN2318" s="1"/>
      <c r="EO2318" s="1"/>
      <c r="EP2318" s="1"/>
      <c r="EQ2318" s="1"/>
      <c r="ER2318" s="1"/>
      <c r="ES2318" s="1"/>
      <c r="ET2318" s="1"/>
      <c r="EU2318" s="1"/>
      <c r="EV2318" s="1"/>
      <c r="EW2318" s="1"/>
      <c r="EX2318" s="1"/>
      <c r="EY2318" s="1"/>
    </row>
    <row r="2319" spans="1:155" x14ac:dyDescent="0.15">
      <c r="A2319" s="115"/>
      <c r="B2319" s="91"/>
      <c r="C2319" s="92"/>
      <c r="D2319" s="95"/>
      <c r="E2319" s="114"/>
      <c r="F2319" s="94"/>
      <c r="G2319" s="94"/>
      <c r="H2319" s="94"/>
      <c r="I2319" s="94"/>
      <c r="J2319" s="93"/>
      <c r="K2319" s="95"/>
      <c r="L2319" s="96"/>
      <c r="M2319" s="97"/>
      <c r="N2319" s="98"/>
      <c r="O2319" s="98"/>
      <c r="P2319" s="97"/>
      <c r="Q2319" s="94"/>
      <c r="R2319" s="99"/>
      <c r="S2319" s="14"/>
      <c r="T2319" s="100"/>
      <c r="U2319" s="95"/>
      <c r="V2319" s="10"/>
      <c r="W2319" s="10"/>
      <c r="X2319" s="10"/>
      <c r="Y2319" s="27"/>
      <c r="Z2319" s="3"/>
      <c r="AA2319" s="1"/>
      <c r="AB2319" s="10"/>
      <c r="AC2319" s="3"/>
      <c r="AD2319" s="3"/>
      <c r="AE2319" s="3"/>
      <c r="AF2319" s="10"/>
      <c r="AG2319" s="11"/>
      <c r="AH2319" s="10"/>
      <c r="AI2319" s="10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  <c r="DZ2319" s="1"/>
      <c r="EA2319" s="1"/>
      <c r="EB2319" s="1"/>
      <c r="EC2319" s="1"/>
      <c r="ED2319" s="1"/>
      <c r="EE2319" s="1"/>
      <c r="EF2319" s="1"/>
      <c r="EG2319" s="1"/>
      <c r="EH2319" s="1"/>
      <c r="EI2319" s="1"/>
      <c r="EJ2319" s="1"/>
      <c r="EK2319" s="1"/>
      <c r="EL2319" s="1"/>
      <c r="EM2319" s="1"/>
      <c r="EN2319" s="1"/>
      <c r="EO2319" s="1"/>
      <c r="EP2319" s="1"/>
      <c r="EQ2319" s="1"/>
      <c r="ER2319" s="1"/>
      <c r="ES2319" s="1"/>
      <c r="ET2319" s="1"/>
      <c r="EU2319" s="1"/>
      <c r="EV2319" s="1"/>
      <c r="EW2319" s="1"/>
      <c r="EX2319" s="1"/>
      <c r="EY2319" s="1"/>
    </row>
    <row r="2320" spans="1:155" x14ac:dyDescent="0.15">
      <c r="A2320" s="115"/>
      <c r="B2320" s="91"/>
      <c r="C2320" s="92"/>
      <c r="D2320" s="95"/>
      <c r="E2320" s="114"/>
      <c r="F2320" s="94"/>
      <c r="G2320" s="94"/>
      <c r="H2320" s="94"/>
      <c r="I2320" s="94"/>
      <c r="J2320" s="93"/>
      <c r="K2320" s="95"/>
      <c r="L2320" s="96"/>
      <c r="M2320" s="97"/>
      <c r="N2320" s="98"/>
      <c r="O2320" s="98"/>
      <c r="P2320" s="97"/>
      <c r="Q2320" s="94"/>
      <c r="R2320" s="99"/>
      <c r="S2320" s="14"/>
      <c r="T2320" s="100"/>
      <c r="U2320" s="95"/>
      <c r="V2320" s="10"/>
      <c r="W2320" s="10"/>
      <c r="X2320" s="10"/>
      <c r="Y2320" s="27"/>
      <c r="Z2320" s="3"/>
      <c r="AA2320" s="1"/>
      <c r="AB2320" s="10"/>
      <c r="AC2320" s="3"/>
      <c r="AD2320" s="3"/>
      <c r="AE2320" s="3"/>
      <c r="AF2320" s="10"/>
      <c r="AG2320" s="11"/>
      <c r="AH2320" s="10"/>
      <c r="AI2320" s="10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  <c r="DZ2320" s="1"/>
      <c r="EA2320" s="1"/>
      <c r="EB2320" s="1"/>
      <c r="EC2320" s="1"/>
      <c r="ED2320" s="1"/>
      <c r="EE2320" s="1"/>
      <c r="EF2320" s="1"/>
      <c r="EG2320" s="1"/>
      <c r="EH2320" s="1"/>
      <c r="EI2320" s="1"/>
      <c r="EJ2320" s="1"/>
      <c r="EK2320" s="1"/>
      <c r="EL2320" s="1"/>
      <c r="EM2320" s="1"/>
      <c r="EN2320" s="1"/>
      <c r="EO2320" s="1"/>
      <c r="EP2320" s="1"/>
      <c r="EQ2320" s="1"/>
      <c r="ER2320" s="1"/>
      <c r="ES2320" s="1"/>
      <c r="ET2320" s="1"/>
      <c r="EU2320" s="1"/>
      <c r="EV2320" s="1"/>
      <c r="EW2320" s="1"/>
      <c r="EX2320" s="1"/>
      <c r="EY2320" s="1"/>
    </row>
    <row r="2321" spans="1:155" x14ac:dyDescent="0.15">
      <c r="A2321" s="115"/>
      <c r="B2321" s="91"/>
      <c r="C2321" s="92"/>
      <c r="D2321" s="95"/>
      <c r="E2321" s="114"/>
      <c r="F2321" s="94"/>
      <c r="G2321" s="94"/>
      <c r="H2321" s="94"/>
      <c r="I2321" s="94"/>
      <c r="J2321" s="93"/>
      <c r="K2321" s="95"/>
      <c r="L2321" s="96"/>
      <c r="M2321" s="97"/>
      <c r="N2321" s="98"/>
      <c r="O2321" s="98"/>
      <c r="P2321" s="97"/>
      <c r="Q2321" s="94"/>
      <c r="R2321" s="99"/>
      <c r="S2321" s="14"/>
      <c r="T2321" s="100"/>
      <c r="U2321" s="95"/>
      <c r="V2321" s="10"/>
      <c r="W2321" s="10"/>
      <c r="X2321" s="10"/>
      <c r="Y2321" s="27"/>
      <c r="Z2321" s="3"/>
      <c r="AA2321" s="1"/>
      <c r="AB2321" s="10"/>
      <c r="AC2321" s="3"/>
      <c r="AD2321" s="3"/>
      <c r="AE2321" s="3"/>
      <c r="AF2321" s="10"/>
      <c r="AG2321" s="11"/>
      <c r="AH2321" s="10"/>
      <c r="AI2321" s="10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1"/>
      <c r="DY2321" s="1"/>
      <c r="DZ2321" s="1"/>
      <c r="EA2321" s="1"/>
      <c r="EB2321" s="1"/>
      <c r="EC2321" s="1"/>
      <c r="ED2321" s="1"/>
      <c r="EE2321" s="1"/>
      <c r="EF2321" s="1"/>
      <c r="EG2321" s="1"/>
      <c r="EH2321" s="1"/>
      <c r="EI2321" s="1"/>
      <c r="EJ2321" s="1"/>
      <c r="EK2321" s="1"/>
      <c r="EL2321" s="1"/>
      <c r="EM2321" s="1"/>
      <c r="EN2321" s="1"/>
      <c r="EO2321" s="1"/>
      <c r="EP2321" s="1"/>
      <c r="EQ2321" s="1"/>
      <c r="ER2321" s="1"/>
      <c r="ES2321" s="1"/>
      <c r="ET2321" s="1"/>
      <c r="EU2321" s="1"/>
      <c r="EV2321" s="1"/>
      <c r="EW2321" s="1"/>
      <c r="EX2321" s="1"/>
      <c r="EY2321" s="1"/>
    </row>
    <row r="2322" spans="1:155" x14ac:dyDescent="0.15">
      <c r="A2322" s="115"/>
      <c r="B2322" s="91"/>
      <c r="C2322" s="92"/>
      <c r="D2322" s="95"/>
      <c r="E2322" s="114"/>
      <c r="F2322" s="94"/>
      <c r="G2322" s="94"/>
      <c r="H2322" s="94"/>
      <c r="I2322" s="94"/>
      <c r="J2322" s="93"/>
      <c r="K2322" s="95"/>
      <c r="L2322" s="96"/>
      <c r="M2322" s="97"/>
      <c r="N2322" s="98"/>
      <c r="O2322" s="98"/>
      <c r="P2322" s="97"/>
      <c r="Q2322" s="94"/>
      <c r="R2322" s="99"/>
      <c r="S2322" s="14"/>
      <c r="T2322" s="100"/>
      <c r="U2322" s="95"/>
      <c r="V2322" s="10"/>
      <c r="W2322" s="10"/>
      <c r="X2322" s="10"/>
      <c r="Y2322" s="27"/>
      <c r="Z2322" s="3"/>
      <c r="AA2322" s="1"/>
      <c r="AB2322" s="10"/>
      <c r="AC2322" s="3"/>
      <c r="AD2322" s="3"/>
      <c r="AE2322" s="3"/>
      <c r="AF2322" s="10"/>
      <c r="AG2322" s="11"/>
      <c r="AH2322" s="10"/>
      <c r="AI2322" s="10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  <c r="DZ2322" s="1"/>
      <c r="EA2322" s="1"/>
      <c r="EB2322" s="1"/>
      <c r="EC2322" s="1"/>
      <c r="ED2322" s="1"/>
      <c r="EE2322" s="1"/>
      <c r="EF2322" s="1"/>
      <c r="EG2322" s="1"/>
      <c r="EH2322" s="1"/>
      <c r="EI2322" s="1"/>
      <c r="EJ2322" s="1"/>
      <c r="EK2322" s="1"/>
      <c r="EL2322" s="1"/>
      <c r="EM2322" s="1"/>
      <c r="EN2322" s="1"/>
      <c r="EO2322" s="1"/>
      <c r="EP2322" s="1"/>
      <c r="EQ2322" s="1"/>
      <c r="ER2322" s="1"/>
      <c r="ES2322" s="1"/>
      <c r="ET2322" s="1"/>
      <c r="EU2322" s="1"/>
      <c r="EV2322" s="1"/>
      <c r="EW2322" s="1"/>
      <c r="EX2322" s="1"/>
      <c r="EY2322" s="1"/>
    </row>
    <row r="2323" spans="1:155" x14ac:dyDescent="0.15">
      <c r="A2323" s="115"/>
      <c r="B2323" s="91"/>
      <c r="C2323" s="92"/>
      <c r="D2323" s="95"/>
      <c r="E2323" s="114"/>
      <c r="F2323" s="94"/>
      <c r="G2323" s="94"/>
      <c r="H2323" s="94"/>
      <c r="I2323" s="94"/>
      <c r="J2323" s="93"/>
      <c r="K2323" s="95"/>
      <c r="L2323" s="96"/>
      <c r="M2323" s="97"/>
      <c r="N2323" s="98"/>
      <c r="O2323" s="98"/>
      <c r="P2323" s="97"/>
      <c r="Q2323" s="94"/>
      <c r="R2323" s="99"/>
      <c r="S2323" s="14"/>
      <c r="T2323" s="100"/>
      <c r="U2323" s="95"/>
      <c r="V2323" s="10"/>
      <c r="W2323" s="10"/>
      <c r="X2323" s="10"/>
      <c r="Y2323" s="27"/>
      <c r="Z2323" s="3"/>
      <c r="AA2323" s="1"/>
      <c r="AB2323" s="10"/>
      <c r="AC2323" s="3"/>
      <c r="AD2323" s="3"/>
      <c r="AE2323" s="3"/>
      <c r="AF2323" s="10"/>
      <c r="AG2323" s="11"/>
      <c r="AH2323" s="10"/>
      <c r="AI2323" s="10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  <c r="DZ2323" s="1"/>
      <c r="EA2323" s="1"/>
      <c r="EB2323" s="1"/>
      <c r="EC2323" s="1"/>
      <c r="ED2323" s="1"/>
      <c r="EE2323" s="1"/>
      <c r="EF2323" s="1"/>
      <c r="EG2323" s="1"/>
      <c r="EH2323" s="1"/>
      <c r="EI2323" s="1"/>
      <c r="EJ2323" s="1"/>
      <c r="EK2323" s="1"/>
      <c r="EL2323" s="1"/>
      <c r="EM2323" s="1"/>
      <c r="EN2323" s="1"/>
      <c r="EO2323" s="1"/>
      <c r="EP2323" s="1"/>
      <c r="EQ2323" s="1"/>
      <c r="ER2323" s="1"/>
      <c r="ES2323" s="1"/>
      <c r="ET2323" s="1"/>
      <c r="EU2323" s="1"/>
      <c r="EV2323" s="1"/>
      <c r="EW2323" s="1"/>
      <c r="EX2323" s="1"/>
      <c r="EY2323" s="1"/>
    </row>
    <row r="2324" spans="1:155" x14ac:dyDescent="0.15">
      <c r="A2324" s="115"/>
      <c r="B2324" s="91"/>
      <c r="C2324" s="92"/>
      <c r="D2324" s="95"/>
      <c r="E2324" s="114"/>
      <c r="F2324" s="94"/>
      <c r="G2324" s="94"/>
      <c r="H2324" s="94"/>
      <c r="I2324" s="94"/>
      <c r="J2324" s="93"/>
      <c r="K2324" s="95"/>
      <c r="L2324" s="96"/>
      <c r="M2324" s="97"/>
      <c r="N2324" s="98"/>
      <c r="O2324" s="98"/>
      <c r="P2324" s="97"/>
      <c r="Q2324" s="94"/>
      <c r="R2324" s="99"/>
      <c r="S2324" s="14"/>
      <c r="T2324" s="100"/>
      <c r="U2324" s="95"/>
      <c r="V2324" s="10"/>
      <c r="W2324" s="10"/>
      <c r="X2324" s="10"/>
      <c r="Y2324" s="27"/>
      <c r="Z2324" s="3"/>
      <c r="AA2324" s="1"/>
      <c r="AB2324" s="10"/>
      <c r="AC2324" s="3"/>
      <c r="AD2324" s="3"/>
      <c r="AE2324" s="3"/>
      <c r="AF2324" s="10"/>
      <c r="AG2324" s="11"/>
      <c r="AH2324" s="10"/>
      <c r="AI2324" s="10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  <c r="DZ2324" s="1"/>
      <c r="EA2324" s="1"/>
      <c r="EB2324" s="1"/>
      <c r="EC2324" s="1"/>
      <c r="ED2324" s="1"/>
      <c r="EE2324" s="1"/>
      <c r="EF2324" s="1"/>
      <c r="EG2324" s="1"/>
      <c r="EH2324" s="1"/>
      <c r="EI2324" s="1"/>
      <c r="EJ2324" s="1"/>
      <c r="EK2324" s="1"/>
      <c r="EL2324" s="1"/>
      <c r="EM2324" s="1"/>
      <c r="EN2324" s="1"/>
      <c r="EO2324" s="1"/>
      <c r="EP2324" s="1"/>
      <c r="EQ2324" s="1"/>
      <c r="ER2324" s="1"/>
      <c r="ES2324" s="1"/>
      <c r="ET2324" s="1"/>
      <c r="EU2324" s="1"/>
      <c r="EV2324" s="1"/>
      <c r="EW2324" s="1"/>
      <c r="EX2324" s="1"/>
      <c r="EY2324" s="1"/>
    </row>
    <row r="2325" spans="1:155" x14ac:dyDescent="0.15">
      <c r="A2325" s="115"/>
      <c r="B2325" s="91"/>
      <c r="C2325" s="92"/>
      <c r="D2325" s="95"/>
      <c r="E2325" s="114"/>
      <c r="F2325" s="94"/>
      <c r="G2325" s="94"/>
      <c r="H2325" s="94"/>
      <c r="I2325" s="94"/>
      <c r="J2325" s="93"/>
      <c r="K2325" s="95"/>
      <c r="L2325" s="96"/>
      <c r="M2325" s="97"/>
      <c r="N2325" s="98"/>
      <c r="O2325" s="98"/>
      <c r="P2325" s="97"/>
      <c r="Q2325" s="94"/>
      <c r="R2325" s="99"/>
      <c r="S2325" s="14"/>
      <c r="T2325" s="100"/>
      <c r="U2325" s="95"/>
      <c r="V2325" s="10"/>
      <c r="W2325" s="10"/>
      <c r="X2325" s="10"/>
      <c r="Y2325" s="27"/>
      <c r="Z2325" s="3"/>
      <c r="AA2325" s="1"/>
      <c r="AB2325" s="10"/>
      <c r="AC2325" s="3"/>
      <c r="AD2325" s="3"/>
      <c r="AE2325" s="3"/>
      <c r="AF2325" s="10"/>
      <c r="AG2325" s="11"/>
      <c r="AH2325" s="10"/>
      <c r="AI2325" s="10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1"/>
      <c r="DY2325" s="1"/>
      <c r="DZ2325" s="1"/>
      <c r="EA2325" s="1"/>
      <c r="EB2325" s="1"/>
      <c r="EC2325" s="1"/>
      <c r="ED2325" s="1"/>
      <c r="EE2325" s="1"/>
      <c r="EF2325" s="1"/>
      <c r="EG2325" s="1"/>
      <c r="EH2325" s="1"/>
      <c r="EI2325" s="1"/>
      <c r="EJ2325" s="1"/>
      <c r="EK2325" s="1"/>
      <c r="EL2325" s="1"/>
      <c r="EM2325" s="1"/>
      <c r="EN2325" s="1"/>
      <c r="EO2325" s="1"/>
      <c r="EP2325" s="1"/>
      <c r="EQ2325" s="1"/>
      <c r="ER2325" s="1"/>
      <c r="ES2325" s="1"/>
      <c r="ET2325" s="1"/>
      <c r="EU2325" s="1"/>
      <c r="EV2325" s="1"/>
      <c r="EW2325" s="1"/>
      <c r="EX2325" s="1"/>
      <c r="EY2325" s="1"/>
    </row>
    <row r="2326" spans="1:155" x14ac:dyDescent="0.15">
      <c r="A2326" s="115"/>
      <c r="B2326" s="91"/>
      <c r="C2326" s="92"/>
      <c r="D2326" s="95"/>
      <c r="E2326" s="114"/>
      <c r="F2326" s="94"/>
      <c r="G2326" s="94"/>
      <c r="H2326" s="94"/>
      <c r="I2326" s="94"/>
      <c r="J2326" s="93"/>
      <c r="K2326" s="95"/>
      <c r="L2326" s="96"/>
      <c r="M2326" s="97"/>
      <c r="N2326" s="98"/>
      <c r="O2326" s="98"/>
      <c r="P2326" s="97"/>
      <c r="Q2326" s="94"/>
      <c r="R2326" s="99"/>
      <c r="S2326" s="14"/>
      <c r="T2326" s="100"/>
      <c r="U2326" s="95"/>
      <c r="V2326" s="10"/>
      <c r="W2326" s="10"/>
      <c r="X2326" s="10"/>
      <c r="Y2326" s="27"/>
      <c r="Z2326" s="3"/>
      <c r="AA2326" s="1"/>
      <c r="AB2326" s="10"/>
      <c r="AC2326" s="3"/>
      <c r="AD2326" s="3"/>
      <c r="AE2326" s="3"/>
      <c r="AF2326" s="10"/>
      <c r="AG2326" s="11"/>
      <c r="AH2326" s="10"/>
      <c r="AI2326" s="10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  <c r="DZ2326" s="1"/>
      <c r="EA2326" s="1"/>
      <c r="EB2326" s="1"/>
      <c r="EC2326" s="1"/>
      <c r="ED2326" s="1"/>
      <c r="EE2326" s="1"/>
      <c r="EF2326" s="1"/>
      <c r="EG2326" s="1"/>
      <c r="EH2326" s="1"/>
      <c r="EI2326" s="1"/>
      <c r="EJ2326" s="1"/>
      <c r="EK2326" s="1"/>
      <c r="EL2326" s="1"/>
      <c r="EM2326" s="1"/>
      <c r="EN2326" s="1"/>
      <c r="EO2326" s="1"/>
      <c r="EP2326" s="1"/>
      <c r="EQ2326" s="1"/>
      <c r="ER2326" s="1"/>
      <c r="ES2326" s="1"/>
      <c r="ET2326" s="1"/>
      <c r="EU2326" s="1"/>
      <c r="EV2326" s="1"/>
      <c r="EW2326" s="1"/>
      <c r="EX2326" s="1"/>
      <c r="EY2326" s="1"/>
    </row>
    <row r="2327" spans="1:155" x14ac:dyDescent="0.15">
      <c r="A2327" s="115"/>
      <c r="B2327" s="91"/>
      <c r="C2327" s="92"/>
      <c r="D2327" s="95"/>
      <c r="E2327" s="114"/>
      <c r="F2327" s="94"/>
      <c r="G2327" s="94"/>
      <c r="H2327" s="94"/>
      <c r="I2327" s="94"/>
      <c r="J2327" s="93"/>
      <c r="K2327" s="95"/>
      <c r="L2327" s="96"/>
      <c r="M2327" s="97"/>
      <c r="N2327" s="98"/>
      <c r="O2327" s="98"/>
      <c r="P2327" s="97"/>
      <c r="Q2327" s="94"/>
      <c r="R2327" s="99"/>
      <c r="S2327" s="14"/>
      <c r="T2327" s="100"/>
      <c r="U2327" s="95"/>
      <c r="V2327" s="10"/>
      <c r="W2327" s="10"/>
      <c r="X2327" s="10"/>
      <c r="Y2327" s="27"/>
      <c r="Z2327" s="3"/>
      <c r="AA2327" s="1"/>
      <c r="AB2327" s="10"/>
      <c r="AC2327" s="3"/>
      <c r="AD2327" s="3"/>
      <c r="AE2327" s="3"/>
      <c r="AF2327" s="10"/>
      <c r="AG2327" s="11"/>
      <c r="AH2327" s="10"/>
      <c r="AI2327" s="10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  <c r="DZ2327" s="1"/>
      <c r="EA2327" s="1"/>
      <c r="EB2327" s="1"/>
      <c r="EC2327" s="1"/>
      <c r="ED2327" s="1"/>
      <c r="EE2327" s="1"/>
      <c r="EF2327" s="1"/>
      <c r="EG2327" s="1"/>
      <c r="EH2327" s="1"/>
      <c r="EI2327" s="1"/>
      <c r="EJ2327" s="1"/>
      <c r="EK2327" s="1"/>
      <c r="EL2327" s="1"/>
      <c r="EM2327" s="1"/>
      <c r="EN2327" s="1"/>
      <c r="EO2327" s="1"/>
      <c r="EP2327" s="1"/>
      <c r="EQ2327" s="1"/>
      <c r="ER2327" s="1"/>
      <c r="ES2327" s="1"/>
      <c r="ET2327" s="1"/>
      <c r="EU2327" s="1"/>
      <c r="EV2327" s="1"/>
      <c r="EW2327" s="1"/>
      <c r="EX2327" s="1"/>
      <c r="EY2327" s="1"/>
    </row>
    <row r="2328" spans="1:155" x14ac:dyDescent="0.15">
      <c r="A2328" s="115"/>
      <c r="B2328" s="91"/>
      <c r="C2328" s="92"/>
      <c r="D2328" s="95"/>
      <c r="E2328" s="114"/>
      <c r="F2328" s="94"/>
      <c r="G2328" s="94"/>
      <c r="H2328" s="94"/>
      <c r="I2328" s="94"/>
      <c r="J2328" s="93"/>
      <c r="K2328" s="95"/>
      <c r="L2328" s="96"/>
      <c r="M2328" s="97"/>
      <c r="N2328" s="98"/>
      <c r="O2328" s="98"/>
      <c r="P2328" s="97"/>
      <c r="Q2328" s="94"/>
      <c r="R2328" s="99"/>
      <c r="S2328" s="14"/>
      <c r="T2328" s="100"/>
      <c r="U2328" s="95"/>
      <c r="V2328" s="10"/>
      <c r="W2328" s="10"/>
      <c r="X2328" s="10"/>
      <c r="Y2328" s="27"/>
      <c r="Z2328" s="3"/>
      <c r="AA2328" s="1"/>
      <c r="AB2328" s="10"/>
      <c r="AC2328" s="3"/>
      <c r="AD2328" s="3"/>
      <c r="AE2328" s="3"/>
      <c r="AF2328" s="10"/>
      <c r="AG2328" s="11"/>
      <c r="AH2328" s="10"/>
      <c r="AI2328" s="10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  <c r="EA2328" s="1"/>
      <c r="EB2328" s="1"/>
      <c r="EC2328" s="1"/>
      <c r="ED2328" s="1"/>
      <c r="EE2328" s="1"/>
      <c r="EF2328" s="1"/>
      <c r="EG2328" s="1"/>
      <c r="EH2328" s="1"/>
      <c r="EI2328" s="1"/>
      <c r="EJ2328" s="1"/>
      <c r="EK2328" s="1"/>
      <c r="EL2328" s="1"/>
      <c r="EM2328" s="1"/>
      <c r="EN2328" s="1"/>
      <c r="EO2328" s="1"/>
      <c r="EP2328" s="1"/>
      <c r="EQ2328" s="1"/>
      <c r="ER2328" s="1"/>
      <c r="ES2328" s="1"/>
      <c r="ET2328" s="1"/>
      <c r="EU2328" s="1"/>
      <c r="EV2328" s="1"/>
      <c r="EW2328" s="1"/>
      <c r="EX2328" s="1"/>
      <c r="EY2328" s="1"/>
    </row>
    <row r="2329" spans="1:155" x14ac:dyDescent="0.15">
      <c r="A2329" s="115"/>
      <c r="B2329" s="91"/>
      <c r="C2329" s="92"/>
      <c r="D2329" s="95"/>
      <c r="E2329" s="114"/>
      <c r="F2329" s="94"/>
      <c r="G2329" s="94"/>
      <c r="H2329" s="94"/>
      <c r="I2329" s="94"/>
      <c r="J2329" s="93"/>
      <c r="K2329" s="95"/>
      <c r="L2329" s="96"/>
      <c r="M2329" s="97"/>
      <c r="N2329" s="98"/>
      <c r="O2329" s="98"/>
      <c r="P2329" s="97"/>
      <c r="Q2329" s="94"/>
      <c r="R2329" s="99"/>
      <c r="S2329" s="14"/>
      <c r="T2329" s="100"/>
      <c r="U2329" s="95"/>
      <c r="V2329" s="10"/>
      <c r="W2329" s="10"/>
      <c r="X2329" s="10"/>
      <c r="Y2329" s="27"/>
      <c r="Z2329" s="3"/>
      <c r="AA2329" s="1"/>
      <c r="AB2329" s="10"/>
      <c r="AC2329" s="3"/>
      <c r="AD2329" s="3"/>
      <c r="AE2329" s="3"/>
      <c r="AF2329" s="10"/>
      <c r="AG2329" s="11"/>
      <c r="AH2329" s="10"/>
      <c r="AI2329" s="10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  <c r="DZ2329" s="1"/>
      <c r="EA2329" s="1"/>
      <c r="EB2329" s="1"/>
      <c r="EC2329" s="1"/>
      <c r="ED2329" s="1"/>
      <c r="EE2329" s="1"/>
      <c r="EF2329" s="1"/>
      <c r="EG2329" s="1"/>
      <c r="EH2329" s="1"/>
      <c r="EI2329" s="1"/>
      <c r="EJ2329" s="1"/>
      <c r="EK2329" s="1"/>
      <c r="EL2329" s="1"/>
      <c r="EM2329" s="1"/>
      <c r="EN2329" s="1"/>
      <c r="EO2329" s="1"/>
      <c r="EP2329" s="1"/>
      <c r="EQ2329" s="1"/>
      <c r="ER2329" s="1"/>
      <c r="ES2329" s="1"/>
      <c r="ET2329" s="1"/>
      <c r="EU2329" s="1"/>
      <c r="EV2329" s="1"/>
      <c r="EW2329" s="1"/>
      <c r="EX2329" s="1"/>
      <c r="EY2329" s="1"/>
    </row>
    <row r="2330" spans="1:155" x14ac:dyDescent="0.15">
      <c r="A2330" s="115"/>
      <c r="B2330" s="91"/>
      <c r="C2330" s="92"/>
      <c r="D2330" s="95"/>
      <c r="E2330" s="114"/>
      <c r="F2330" s="94"/>
      <c r="G2330" s="94"/>
      <c r="H2330" s="94"/>
      <c r="I2330" s="94"/>
      <c r="J2330" s="93"/>
      <c r="K2330" s="95"/>
      <c r="L2330" s="96"/>
      <c r="M2330" s="97"/>
      <c r="N2330" s="98"/>
      <c r="O2330" s="98"/>
      <c r="P2330" s="97"/>
      <c r="Q2330" s="94"/>
      <c r="R2330" s="99"/>
      <c r="S2330" s="14"/>
      <c r="T2330" s="100"/>
      <c r="U2330" s="95"/>
      <c r="V2330" s="10"/>
      <c r="W2330" s="10"/>
      <c r="X2330" s="10"/>
      <c r="Y2330" s="27"/>
      <c r="Z2330" s="3"/>
      <c r="AA2330" s="1"/>
      <c r="AB2330" s="10"/>
      <c r="AC2330" s="3"/>
      <c r="AD2330" s="3"/>
      <c r="AE2330" s="3"/>
      <c r="AF2330" s="10"/>
      <c r="AG2330" s="11"/>
      <c r="AH2330" s="10"/>
      <c r="AI2330" s="10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  <c r="DZ2330" s="1"/>
      <c r="EA2330" s="1"/>
      <c r="EB2330" s="1"/>
      <c r="EC2330" s="1"/>
      <c r="ED2330" s="1"/>
      <c r="EE2330" s="1"/>
      <c r="EF2330" s="1"/>
      <c r="EG2330" s="1"/>
      <c r="EH2330" s="1"/>
      <c r="EI2330" s="1"/>
      <c r="EJ2330" s="1"/>
      <c r="EK2330" s="1"/>
      <c r="EL2330" s="1"/>
      <c r="EM2330" s="1"/>
      <c r="EN2330" s="1"/>
      <c r="EO2330" s="1"/>
      <c r="EP2330" s="1"/>
      <c r="EQ2330" s="1"/>
      <c r="ER2330" s="1"/>
      <c r="ES2330" s="1"/>
      <c r="ET2330" s="1"/>
      <c r="EU2330" s="1"/>
      <c r="EV2330" s="1"/>
      <c r="EW2330" s="1"/>
      <c r="EX2330" s="1"/>
      <c r="EY2330" s="1"/>
    </row>
    <row r="2331" spans="1:155" x14ac:dyDescent="0.15">
      <c r="A2331" s="115"/>
      <c r="B2331" s="91"/>
      <c r="C2331" s="92"/>
      <c r="D2331" s="95"/>
      <c r="E2331" s="114"/>
      <c r="F2331" s="94"/>
      <c r="G2331" s="94"/>
      <c r="H2331" s="94"/>
      <c r="I2331" s="94"/>
      <c r="J2331" s="93"/>
      <c r="K2331" s="95"/>
      <c r="L2331" s="96"/>
      <c r="M2331" s="97"/>
      <c r="N2331" s="98"/>
      <c r="O2331" s="98"/>
      <c r="P2331" s="97"/>
      <c r="Q2331" s="94"/>
      <c r="R2331" s="99"/>
      <c r="S2331" s="14"/>
      <c r="T2331" s="100"/>
      <c r="U2331" s="95"/>
      <c r="V2331" s="10"/>
      <c r="W2331" s="10"/>
      <c r="X2331" s="10"/>
      <c r="Y2331" s="27"/>
      <c r="Z2331" s="3"/>
      <c r="AA2331" s="1"/>
      <c r="AB2331" s="10"/>
      <c r="AC2331" s="3"/>
      <c r="AD2331" s="3"/>
      <c r="AE2331" s="3"/>
      <c r="AF2331" s="10"/>
      <c r="AG2331" s="11"/>
      <c r="AH2331" s="10"/>
      <c r="AI2331" s="10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  <c r="DZ2331" s="1"/>
      <c r="EA2331" s="1"/>
      <c r="EB2331" s="1"/>
      <c r="EC2331" s="1"/>
      <c r="ED2331" s="1"/>
      <c r="EE2331" s="1"/>
      <c r="EF2331" s="1"/>
      <c r="EG2331" s="1"/>
      <c r="EH2331" s="1"/>
      <c r="EI2331" s="1"/>
      <c r="EJ2331" s="1"/>
      <c r="EK2331" s="1"/>
      <c r="EL2331" s="1"/>
      <c r="EM2331" s="1"/>
      <c r="EN2331" s="1"/>
      <c r="EO2331" s="1"/>
      <c r="EP2331" s="1"/>
      <c r="EQ2331" s="1"/>
      <c r="ER2331" s="1"/>
      <c r="ES2331" s="1"/>
      <c r="ET2331" s="1"/>
      <c r="EU2331" s="1"/>
      <c r="EV2331" s="1"/>
      <c r="EW2331" s="1"/>
      <c r="EX2331" s="1"/>
      <c r="EY2331" s="1"/>
    </row>
    <row r="2332" spans="1:155" x14ac:dyDescent="0.15">
      <c r="A2332" s="115"/>
      <c r="B2332" s="91"/>
      <c r="C2332" s="92"/>
      <c r="D2332" s="95"/>
      <c r="E2332" s="114"/>
      <c r="F2332" s="94"/>
      <c r="G2332" s="94"/>
      <c r="H2332" s="94"/>
      <c r="I2332" s="94"/>
      <c r="J2332" s="93"/>
      <c r="K2332" s="95"/>
      <c r="L2332" s="96"/>
      <c r="M2332" s="97"/>
      <c r="N2332" s="98"/>
      <c r="O2332" s="98"/>
      <c r="P2332" s="97"/>
      <c r="Q2332" s="94"/>
      <c r="R2332" s="99"/>
      <c r="S2332" s="14"/>
      <c r="T2332" s="100"/>
      <c r="U2332" s="95"/>
      <c r="V2332" s="10"/>
      <c r="W2332" s="10"/>
      <c r="X2332" s="10"/>
      <c r="Y2332" s="27"/>
      <c r="Z2332" s="3"/>
      <c r="AA2332" s="1"/>
      <c r="AB2332" s="10"/>
      <c r="AC2332" s="3"/>
      <c r="AD2332" s="3"/>
      <c r="AE2332" s="3"/>
      <c r="AF2332" s="10"/>
      <c r="AG2332" s="11"/>
      <c r="AH2332" s="10"/>
      <c r="AI2332" s="10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  <c r="EA2332" s="1"/>
      <c r="EB2332" s="1"/>
      <c r="EC2332" s="1"/>
      <c r="ED2332" s="1"/>
      <c r="EE2332" s="1"/>
      <c r="EF2332" s="1"/>
      <c r="EG2332" s="1"/>
      <c r="EH2332" s="1"/>
      <c r="EI2332" s="1"/>
      <c r="EJ2332" s="1"/>
      <c r="EK2332" s="1"/>
      <c r="EL2332" s="1"/>
      <c r="EM2332" s="1"/>
      <c r="EN2332" s="1"/>
      <c r="EO2332" s="1"/>
      <c r="EP2332" s="1"/>
      <c r="EQ2332" s="1"/>
      <c r="ER2332" s="1"/>
      <c r="ES2332" s="1"/>
      <c r="ET2332" s="1"/>
      <c r="EU2332" s="1"/>
      <c r="EV2332" s="1"/>
      <c r="EW2332" s="1"/>
      <c r="EX2332" s="1"/>
      <c r="EY2332" s="1"/>
    </row>
    <row r="2333" spans="1:155" x14ac:dyDescent="0.15">
      <c r="A2333" s="115"/>
      <c r="B2333" s="91"/>
      <c r="C2333" s="92"/>
      <c r="D2333" s="95"/>
      <c r="E2333" s="114"/>
      <c r="F2333" s="94"/>
      <c r="G2333" s="94"/>
      <c r="H2333" s="94"/>
      <c r="I2333" s="94"/>
      <c r="J2333" s="93"/>
      <c r="K2333" s="95"/>
      <c r="L2333" s="96"/>
      <c r="M2333" s="97"/>
      <c r="N2333" s="98"/>
      <c r="O2333" s="98"/>
      <c r="P2333" s="97"/>
      <c r="Q2333" s="94"/>
      <c r="R2333" s="99"/>
      <c r="S2333" s="14"/>
      <c r="T2333" s="100"/>
      <c r="U2333" s="95"/>
      <c r="V2333" s="10"/>
      <c r="W2333" s="10"/>
      <c r="X2333" s="10"/>
      <c r="Y2333" s="27"/>
      <c r="Z2333" s="3"/>
      <c r="AA2333" s="1"/>
      <c r="AB2333" s="10"/>
      <c r="AC2333" s="3"/>
      <c r="AD2333" s="3"/>
      <c r="AE2333" s="3"/>
      <c r="AF2333" s="10"/>
      <c r="AG2333" s="11"/>
      <c r="AH2333" s="10"/>
      <c r="AI2333" s="10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  <c r="DZ2333" s="1"/>
      <c r="EA2333" s="1"/>
      <c r="EB2333" s="1"/>
      <c r="EC2333" s="1"/>
      <c r="ED2333" s="1"/>
      <c r="EE2333" s="1"/>
      <c r="EF2333" s="1"/>
      <c r="EG2333" s="1"/>
      <c r="EH2333" s="1"/>
      <c r="EI2333" s="1"/>
      <c r="EJ2333" s="1"/>
      <c r="EK2333" s="1"/>
      <c r="EL2333" s="1"/>
      <c r="EM2333" s="1"/>
      <c r="EN2333" s="1"/>
      <c r="EO2333" s="1"/>
      <c r="EP2333" s="1"/>
      <c r="EQ2333" s="1"/>
      <c r="ER2333" s="1"/>
      <c r="ES2333" s="1"/>
      <c r="ET2333" s="1"/>
      <c r="EU2333" s="1"/>
      <c r="EV2333" s="1"/>
      <c r="EW2333" s="1"/>
      <c r="EX2333" s="1"/>
      <c r="EY2333" s="1"/>
    </row>
    <row r="2334" spans="1:155" x14ac:dyDescent="0.15">
      <c r="A2334" s="115"/>
      <c r="B2334" s="91"/>
      <c r="C2334" s="92"/>
      <c r="D2334" s="95"/>
      <c r="E2334" s="114"/>
      <c r="F2334" s="94"/>
      <c r="G2334" s="94"/>
      <c r="H2334" s="94"/>
      <c r="I2334" s="94"/>
      <c r="J2334" s="93"/>
      <c r="K2334" s="95"/>
      <c r="L2334" s="96"/>
      <c r="M2334" s="97"/>
      <c r="N2334" s="98"/>
      <c r="O2334" s="98"/>
      <c r="P2334" s="97"/>
      <c r="Q2334" s="94"/>
      <c r="R2334" s="99"/>
      <c r="S2334" s="14"/>
      <c r="T2334" s="100"/>
      <c r="U2334" s="95"/>
      <c r="V2334" s="10"/>
      <c r="W2334" s="10"/>
      <c r="X2334" s="10"/>
      <c r="Y2334" s="27"/>
      <c r="Z2334" s="3"/>
      <c r="AA2334" s="1"/>
      <c r="AB2334" s="10"/>
      <c r="AC2334" s="3"/>
      <c r="AD2334" s="3"/>
      <c r="AE2334" s="3"/>
      <c r="AF2334" s="10"/>
      <c r="AG2334" s="11"/>
      <c r="AH2334" s="10"/>
      <c r="AI2334" s="10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  <c r="DZ2334" s="1"/>
      <c r="EA2334" s="1"/>
      <c r="EB2334" s="1"/>
      <c r="EC2334" s="1"/>
      <c r="ED2334" s="1"/>
      <c r="EE2334" s="1"/>
      <c r="EF2334" s="1"/>
      <c r="EG2334" s="1"/>
      <c r="EH2334" s="1"/>
      <c r="EI2334" s="1"/>
      <c r="EJ2334" s="1"/>
      <c r="EK2334" s="1"/>
      <c r="EL2334" s="1"/>
      <c r="EM2334" s="1"/>
      <c r="EN2334" s="1"/>
      <c r="EO2334" s="1"/>
      <c r="EP2334" s="1"/>
      <c r="EQ2334" s="1"/>
      <c r="ER2334" s="1"/>
      <c r="ES2334" s="1"/>
      <c r="ET2334" s="1"/>
      <c r="EU2334" s="1"/>
      <c r="EV2334" s="1"/>
      <c r="EW2334" s="1"/>
      <c r="EX2334" s="1"/>
      <c r="EY2334" s="1"/>
    </row>
    <row r="2335" spans="1:155" x14ac:dyDescent="0.15">
      <c r="A2335" s="115"/>
      <c r="B2335" s="91"/>
      <c r="C2335" s="92"/>
      <c r="D2335" s="95"/>
      <c r="E2335" s="114"/>
      <c r="F2335" s="94"/>
      <c r="G2335" s="94"/>
      <c r="H2335" s="94"/>
      <c r="I2335" s="94"/>
      <c r="J2335" s="93"/>
      <c r="K2335" s="95"/>
      <c r="L2335" s="96"/>
      <c r="M2335" s="97"/>
      <c r="N2335" s="98"/>
      <c r="O2335" s="98"/>
      <c r="P2335" s="97"/>
      <c r="Q2335" s="94"/>
      <c r="R2335" s="99"/>
      <c r="S2335" s="14"/>
      <c r="T2335" s="100"/>
      <c r="U2335" s="95"/>
      <c r="V2335" s="10"/>
      <c r="W2335" s="10"/>
      <c r="X2335" s="10"/>
      <c r="Y2335" s="27"/>
      <c r="Z2335" s="3"/>
      <c r="AA2335" s="1"/>
      <c r="AB2335" s="10"/>
      <c r="AC2335" s="3"/>
      <c r="AD2335" s="3"/>
      <c r="AE2335" s="3"/>
      <c r="AF2335" s="10"/>
      <c r="AG2335" s="11"/>
      <c r="AH2335" s="10"/>
      <c r="AI2335" s="10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  <c r="DZ2335" s="1"/>
      <c r="EA2335" s="1"/>
      <c r="EB2335" s="1"/>
      <c r="EC2335" s="1"/>
      <c r="ED2335" s="1"/>
      <c r="EE2335" s="1"/>
      <c r="EF2335" s="1"/>
      <c r="EG2335" s="1"/>
      <c r="EH2335" s="1"/>
      <c r="EI2335" s="1"/>
      <c r="EJ2335" s="1"/>
      <c r="EK2335" s="1"/>
      <c r="EL2335" s="1"/>
      <c r="EM2335" s="1"/>
      <c r="EN2335" s="1"/>
      <c r="EO2335" s="1"/>
      <c r="EP2335" s="1"/>
      <c r="EQ2335" s="1"/>
      <c r="ER2335" s="1"/>
      <c r="ES2335" s="1"/>
      <c r="ET2335" s="1"/>
      <c r="EU2335" s="1"/>
      <c r="EV2335" s="1"/>
      <c r="EW2335" s="1"/>
      <c r="EX2335" s="1"/>
      <c r="EY2335" s="1"/>
    </row>
    <row r="2336" spans="1:155" x14ac:dyDescent="0.15">
      <c r="A2336" s="115"/>
      <c r="B2336" s="91"/>
      <c r="C2336" s="92"/>
      <c r="D2336" s="95"/>
      <c r="E2336" s="114"/>
      <c r="F2336" s="94"/>
      <c r="G2336" s="94"/>
      <c r="H2336" s="94"/>
      <c r="I2336" s="94"/>
      <c r="J2336" s="93"/>
      <c r="K2336" s="95"/>
      <c r="L2336" s="96"/>
      <c r="M2336" s="97"/>
      <c r="N2336" s="98"/>
      <c r="O2336" s="98"/>
      <c r="P2336" s="97"/>
      <c r="Q2336" s="94"/>
      <c r="R2336" s="99"/>
      <c r="S2336" s="14"/>
      <c r="T2336" s="100"/>
      <c r="U2336" s="95"/>
      <c r="V2336" s="10"/>
      <c r="W2336" s="10"/>
      <c r="X2336" s="10"/>
      <c r="Y2336" s="27"/>
      <c r="Z2336" s="3"/>
      <c r="AA2336" s="1"/>
      <c r="AB2336" s="10"/>
      <c r="AC2336" s="3"/>
      <c r="AD2336" s="3"/>
      <c r="AE2336" s="3"/>
      <c r="AF2336" s="10"/>
      <c r="AG2336" s="11"/>
      <c r="AH2336" s="10"/>
      <c r="AI2336" s="10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  <c r="EA2336" s="1"/>
      <c r="EB2336" s="1"/>
      <c r="EC2336" s="1"/>
      <c r="ED2336" s="1"/>
      <c r="EE2336" s="1"/>
      <c r="EF2336" s="1"/>
      <c r="EG2336" s="1"/>
      <c r="EH2336" s="1"/>
      <c r="EI2336" s="1"/>
      <c r="EJ2336" s="1"/>
      <c r="EK2336" s="1"/>
      <c r="EL2336" s="1"/>
      <c r="EM2336" s="1"/>
      <c r="EN2336" s="1"/>
      <c r="EO2336" s="1"/>
      <c r="EP2336" s="1"/>
      <c r="EQ2336" s="1"/>
      <c r="ER2336" s="1"/>
      <c r="ES2336" s="1"/>
      <c r="ET2336" s="1"/>
      <c r="EU2336" s="1"/>
      <c r="EV2336" s="1"/>
      <c r="EW2336" s="1"/>
      <c r="EX2336" s="1"/>
      <c r="EY2336" s="1"/>
    </row>
    <row r="2337" spans="1:155" x14ac:dyDescent="0.15">
      <c r="A2337" s="115"/>
      <c r="B2337" s="91"/>
      <c r="C2337" s="92"/>
      <c r="D2337" s="95"/>
      <c r="E2337" s="114"/>
      <c r="F2337" s="94"/>
      <c r="G2337" s="94"/>
      <c r="H2337" s="94"/>
      <c r="I2337" s="94"/>
      <c r="J2337" s="93"/>
      <c r="K2337" s="95"/>
      <c r="L2337" s="96"/>
      <c r="M2337" s="97"/>
      <c r="N2337" s="98"/>
      <c r="O2337" s="98"/>
      <c r="P2337" s="97"/>
      <c r="Q2337" s="94"/>
      <c r="R2337" s="99"/>
      <c r="S2337" s="14"/>
      <c r="T2337" s="100"/>
      <c r="U2337" s="95"/>
      <c r="V2337" s="10"/>
      <c r="W2337" s="10"/>
      <c r="X2337" s="10"/>
      <c r="Y2337" s="27"/>
      <c r="Z2337" s="3"/>
      <c r="AA2337" s="1"/>
      <c r="AB2337" s="10"/>
      <c r="AC2337" s="3"/>
      <c r="AD2337" s="3"/>
      <c r="AE2337" s="3"/>
      <c r="AF2337" s="10"/>
      <c r="AG2337" s="11"/>
      <c r="AH2337" s="10"/>
      <c r="AI2337" s="10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  <c r="DZ2337" s="1"/>
      <c r="EA2337" s="1"/>
      <c r="EB2337" s="1"/>
      <c r="EC2337" s="1"/>
      <c r="ED2337" s="1"/>
      <c r="EE2337" s="1"/>
      <c r="EF2337" s="1"/>
      <c r="EG2337" s="1"/>
      <c r="EH2337" s="1"/>
      <c r="EI2337" s="1"/>
      <c r="EJ2337" s="1"/>
      <c r="EK2337" s="1"/>
      <c r="EL2337" s="1"/>
      <c r="EM2337" s="1"/>
      <c r="EN2337" s="1"/>
      <c r="EO2337" s="1"/>
      <c r="EP2337" s="1"/>
      <c r="EQ2337" s="1"/>
      <c r="ER2337" s="1"/>
      <c r="ES2337" s="1"/>
      <c r="ET2337" s="1"/>
      <c r="EU2337" s="1"/>
      <c r="EV2337" s="1"/>
      <c r="EW2337" s="1"/>
      <c r="EX2337" s="1"/>
      <c r="EY2337" s="1"/>
    </row>
    <row r="2338" spans="1:155" x14ac:dyDescent="0.15">
      <c r="A2338" s="115"/>
      <c r="B2338" s="91"/>
      <c r="C2338" s="92"/>
      <c r="D2338" s="95"/>
      <c r="E2338" s="114"/>
      <c r="F2338" s="94"/>
      <c r="G2338" s="94"/>
      <c r="H2338" s="94"/>
      <c r="I2338" s="94"/>
      <c r="J2338" s="93"/>
      <c r="K2338" s="95"/>
      <c r="L2338" s="96"/>
      <c r="M2338" s="97"/>
      <c r="N2338" s="98"/>
      <c r="O2338" s="98"/>
      <c r="P2338" s="97"/>
      <c r="Q2338" s="94"/>
      <c r="R2338" s="99"/>
      <c r="S2338" s="14"/>
      <c r="T2338" s="100"/>
      <c r="U2338" s="95"/>
      <c r="V2338" s="10"/>
      <c r="W2338" s="10"/>
      <c r="X2338" s="10"/>
      <c r="Y2338" s="27"/>
      <c r="Z2338" s="3"/>
      <c r="AA2338" s="1"/>
      <c r="AB2338" s="10"/>
      <c r="AC2338" s="3"/>
      <c r="AD2338" s="3"/>
      <c r="AE2338" s="3"/>
      <c r="AF2338" s="10"/>
      <c r="AG2338" s="11"/>
      <c r="AH2338" s="10"/>
      <c r="AI2338" s="10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  <c r="EA2338" s="1"/>
      <c r="EB2338" s="1"/>
      <c r="EC2338" s="1"/>
      <c r="ED2338" s="1"/>
      <c r="EE2338" s="1"/>
      <c r="EF2338" s="1"/>
      <c r="EG2338" s="1"/>
      <c r="EH2338" s="1"/>
      <c r="EI2338" s="1"/>
      <c r="EJ2338" s="1"/>
      <c r="EK2338" s="1"/>
      <c r="EL2338" s="1"/>
      <c r="EM2338" s="1"/>
      <c r="EN2338" s="1"/>
      <c r="EO2338" s="1"/>
      <c r="EP2338" s="1"/>
      <c r="EQ2338" s="1"/>
      <c r="ER2338" s="1"/>
      <c r="ES2338" s="1"/>
      <c r="ET2338" s="1"/>
      <c r="EU2338" s="1"/>
      <c r="EV2338" s="1"/>
      <c r="EW2338" s="1"/>
      <c r="EX2338" s="1"/>
      <c r="EY2338" s="1"/>
    </row>
    <row r="2339" spans="1:155" x14ac:dyDescent="0.15">
      <c r="A2339" s="115"/>
      <c r="B2339" s="91"/>
      <c r="C2339" s="92"/>
      <c r="D2339" s="95"/>
      <c r="E2339" s="114"/>
      <c r="F2339" s="94"/>
      <c r="G2339" s="94"/>
      <c r="H2339" s="94"/>
      <c r="I2339" s="94"/>
      <c r="J2339" s="93"/>
      <c r="K2339" s="95"/>
      <c r="L2339" s="96"/>
      <c r="M2339" s="97"/>
      <c r="N2339" s="98"/>
      <c r="O2339" s="98"/>
      <c r="P2339" s="97"/>
      <c r="Q2339" s="94"/>
      <c r="R2339" s="99"/>
      <c r="S2339" s="14"/>
      <c r="T2339" s="100"/>
      <c r="U2339" s="95"/>
      <c r="V2339" s="10"/>
      <c r="W2339" s="10"/>
      <c r="X2339" s="10"/>
      <c r="Y2339" s="27"/>
      <c r="Z2339" s="3"/>
      <c r="AA2339" s="1"/>
      <c r="AB2339" s="10"/>
      <c r="AC2339" s="3"/>
      <c r="AD2339" s="3"/>
      <c r="AE2339" s="3"/>
      <c r="AF2339" s="10"/>
      <c r="AG2339" s="11"/>
      <c r="AH2339" s="10"/>
      <c r="AI2339" s="10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1"/>
      <c r="DY2339" s="1"/>
      <c r="DZ2339" s="1"/>
      <c r="EA2339" s="1"/>
      <c r="EB2339" s="1"/>
      <c r="EC2339" s="1"/>
      <c r="ED2339" s="1"/>
      <c r="EE2339" s="1"/>
      <c r="EF2339" s="1"/>
      <c r="EG2339" s="1"/>
      <c r="EH2339" s="1"/>
      <c r="EI2339" s="1"/>
      <c r="EJ2339" s="1"/>
      <c r="EK2339" s="1"/>
      <c r="EL2339" s="1"/>
      <c r="EM2339" s="1"/>
      <c r="EN2339" s="1"/>
      <c r="EO2339" s="1"/>
      <c r="EP2339" s="1"/>
      <c r="EQ2339" s="1"/>
      <c r="ER2339" s="1"/>
      <c r="ES2339" s="1"/>
      <c r="ET2339" s="1"/>
      <c r="EU2339" s="1"/>
      <c r="EV2339" s="1"/>
      <c r="EW2339" s="1"/>
      <c r="EX2339" s="1"/>
      <c r="EY2339" s="1"/>
    </row>
    <row r="2340" spans="1:155" x14ac:dyDescent="0.15">
      <c r="A2340" s="115"/>
      <c r="B2340" s="91"/>
      <c r="C2340" s="92"/>
      <c r="D2340" s="95"/>
      <c r="E2340" s="114"/>
      <c r="F2340" s="94"/>
      <c r="G2340" s="94"/>
      <c r="H2340" s="94"/>
      <c r="I2340" s="94"/>
      <c r="J2340" s="93"/>
      <c r="K2340" s="95"/>
      <c r="L2340" s="96"/>
      <c r="M2340" s="97"/>
      <c r="N2340" s="98"/>
      <c r="O2340" s="98"/>
      <c r="P2340" s="97"/>
      <c r="Q2340" s="94"/>
      <c r="R2340" s="99"/>
      <c r="S2340" s="14"/>
      <c r="T2340" s="100"/>
      <c r="U2340" s="95"/>
      <c r="V2340" s="10"/>
      <c r="W2340" s="10"/>
      <c r="X2340" s="10"/>
      <c r="Y2340" s="27"/>
      <c r="Z2340" s="3"/>
      <c r="AA2340" s="1"/>
      <c r="AB2340" s="10"/>
      <c r="AC2340" s="3"/>
      <c r="AD2340" s="3"/>
      <c r="AE2340" s="3"/>
      <c r="AF2340" s="10"/>
      <c r="AG2340" s="11"/>
      <c r="AH2340" s="10"/>
      <c r="AI2340" s="10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  <c r="DZ2340" s="1"/>
      <c r="EA2340" s="1"/>
      <c r="EB2340" s="1"/>
      <c r="EC2340" s="1"/>
      <c r="ED2340" s="1"/>
      <c r="EE2340" s="1"/>
      <c r="EF2340" s="1"/>
      <c r="EG2340" s="1"/>
      <c r="EH2340" s="1"/>
      <c r="EI2340" s="1"/>
      <c r="EJ2340" s="1"/>
      <c r="EK2340" s="1"/>
      <c r="EL2340" s="1"/>
      <c r="EM2340" s="1"/>
      <c r="EN2340" s="1"/>
      <c r="EO2340" s="1"/>
      <c r="EP2340" s="1"/>
      <c r="EQ2340" s="1"/>
      <c r="ER2340" s="1"/>
      <c r="ES2340" s="1"/>
      <c r="ET2340" s="1"/>
      <c r="EU2340" s="1"/>
      <c r="EV2340" s="1"/>
      <c r="EW2340" s="1"/>
      <c r="EX2340" s="1"/>
      <c r="EY2340" s="1"/>
    </row>
    <row r="2341" spans="1:155" x14ac:dyDescent="0.15">
      <c r="A2341" s="115"/>
      <c r="B2341" s="91"/>
      <c r="C2341" s="92"/>
      <c r="D2341" s="95"/>
      <c r="E2341" s="114"/>
      <c r="F2341" s="94"/>
      <c r="G2341" s="94"/>
      <c r="H2341" s="94"/>
      <c r="I2341" s="94"/>
      <c r="J2341" s="93"/>
      <c r="K2341" s="95"/>
      <c r="L2341" s="96"/>
      <c r="M2341" s="97"/>
      <c r="N2341" s="98"/>
      <c r="O2341" s="98"/>
      <c r="P2341" s="97"/>
      <c r="Q2341" s="94"/>
      <c r="R2341" s="99"/>
      <c r="S2341" s="14"/>
      <c r="T2341" s="100"/>
      <c r="U2341" s="95"/>
      <c r="V2341" s="10"/>
      <c r="W2341" s="10"/>
      <c r="X2341" s="10"/>
      <c r="Y2341" s="27"/>
      <c r="Z2341" s="3"/>
      <c r="AA2341" s="1"/>
      <c r="AB2341" s="10"/>
      <c r="AC2341" s="3"/>
      <c r="AD2341" s="3"/>
      <c r="AE2341" s="3"/>
      <c r="AF2341" s="10"/>
      <c r="AG2341" s="11"/>
      <c r="AH2341" s="10"/>
      <c r="AI2341" s="10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  <c r="DZ2341" s="1"/>
      <c r="EA2341" s="1"/>
      <c r="EB2341" s="1"/>
      <c r="EC2341" s="1"/>
      <c r="ED2341" s="1"/>
      <c r="EE2341" s="1"/>
      <c r="EF2341" s="1"/>
      <c r="EG2341" s="1"/>
      <c r="EH2341" s="1"/>
      <c r="EI2341" s="1"/>
      <c r="EJ2341" s="1"/>
      <c r="EK2341" s="1"/>
      <c r="EL2341" s="1"/>
      <c r="EM2341" s="1"/>
      <c r="EN2341" s="1"/>
      <c r="EO2341" s="1"/>
      <c r="EP2341" s="1"/>
      <c r="EQ2341" s="1"/>
      <c r="ER2341" s="1"/>
      <c r="ES2341" s="1"/>
      <c r="ET2341" s="1"/>
      <c r="EU2341" s="1"/>
      <c r="EV2341" s="1"/>
      <c r="EW2341" s="1"/>
      <c r="EX2341" s="1"/>
      <c r="EY2341" s="1"/>
    </row>
    <row r="2342" spans="1:155" x14ac:dyDescent="0.15">
      <c r="A2342" s="115"/>
      <c r="B2342" s="91"/>
      <c r="C2342" s="92"/>
      <c r="D2342" s="95"/>
      <c r="E2342" s="114"/>
      <c r="F2342" s="94"/>
      <c r="G2342" s="94"/>
      <c r="H2342" s="94"/>
      <c r="I2342" s="94"/>
      <c r="J2342" s="93"/>
      <c r="K2342" s="95"/>
      <c r="L2342" s="96"/>
      <c r="M2342" s="97"/>
      <c r="N2342" s="98"/>
      <c r="O2342" s="98"/>
      <c r="P2342" s="97"/>
      <c r="Q2342" s="94"/>
      <c r="R2342" s="99"/>
      <c r="S2342" s="14"/>
      <c r="T2342" s="100"/>
      <c r="U2342" s="95"/>
      <c r="V2342" s="10"/>
      <c r="W2342" s="10"/>
      <c r="X2342" s="10"/>
      <c r="Y2342" s="27"/>
      <c r="Z2342" s="3"/>
      <c r="AA2342" s="1"/>
      <c r="AB2342" s="10"/>
      <c r="AC2342" s="3"/>
      <c r="AD2342" s="3"/>
      <c r="AE2342" s="3"/>
      <c r="AF2342" s="10"/>
      <c r="AG2342" s="11"/>
      <c r="AH2342" s="10"/>
      <c r="AI2342" s="10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1"/>
      <c r="DY2342" s="1"/>
      <c r="DZ2342" s="1"/>
      <c r="EA2342" s="1"/>
      <c r="EB2342" s="1"/>
      <c r="EC2342" s="1"/>
      <c r="ED2342" s="1"/>
      <c r="EE2342" s="1"/>
      <c r="EF2342" s="1"/>
      <c r="EG2342" s="1"/>
      <c r="EH2342" s="1"/>
      <c r="EI2342" s="1"/>
      <c r="EJ2342" s="1"/>
      <c r="EK2342" s="1"/>
      <c r="EL2342" s="1"/>
      <c r="EM2342" s="1"/>
      <c r="EN2342" s="1"/>
      <c r="EO2342" s="1"/>
      <c r="EP2342" s="1"/>
      <c r="EQ2342" s="1"/>
      <c r="ER2342" s="1"/>
      <c r="ES2342" s="1"/>
      <c r="ET2342" s="1"/>
      <c r="EU2342" s="1"/>
      <c r="EV2342" s="1"/>
      <c r="EW2342" s="1"/>
      <c r="EX2342" s="1"/>
      <c r="EY2342" s="1"/>
    </row>
    <row r="2343" spans="1:155" x14ac:dyDescent="0.15">
      <c r="A2343" s="115"/>
      <c r="B2343" s="91"/>
      <c r="C2343" s="92"/>
      <c r="D2343" s="95"/>
      <c r="E2343" s="114"/>
      <c r="F2343" s="94"/>
      <c r="G2343" s="94"/>
      <c r="H2343" s="94"/>
      <c r="I2343" s="94"/>
      <c r="J2343" s="93"/>
      <c r="K2343" s="95"/>
      <c r="L2343" s="96"/>
      <c r="M2343" s="97"/>
      <c r="N2343" s="98"/>
      <c r="O2343" s="98"/>
      <c r="P2343" s="97"/>
      <c r="Q2343" s="94"/>
      <c r="R2343" s="99"/>
      <c r="S2343" s="14"/>
      <c r="T2343" s="100"/>
      <c r="U2343" s="95"/>
      <c r="V2343" s="10"/>
      <c r="W2343" s="10"/>
      <c r="X2343" s="10"/>
      <c r="Y2343" s="27"/>
      <c r="Z2343" s="3"/>
      <c r="AA2343" s="1"/>
      <c r="AB2343" s="10"/>
      <c r="AC2343" s="3"/>
      <c r="AD2343" s="3"/>
      <c r="AE2343" s="3"/>
      <c r="AF2343" s="10"/>
      <c r="AG2343" s="11"/>
      <c r="AH2343" s="10"/>
      <c r="AI2343" s="10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  <c r="DZ2343" s="1"/>
      <c r="EA2343" s="1"/>
      <c r="EB2343" s="1"/>
      <c r="EC2343" s="1"/>
      <c r="ED2343" s="1"/>
      <c r="EE2343" s="1"/>
      <c r="EF2343" s="1"/>
      <c r="EG2343" s="1"/>
      <c r="EH2343" s="1"/>
      <c r="EI2343" s="1"/>
      <c r="EJ2343" s="1"/>
      <c r="EK2343" s="1"/>
      <c r="EL2343" s="1"/>
      <c r="EM2343" s="1"/>
      <c r="EN2343" s="1"/>
      <c r="EO2343" s="1"/>
      <c r="EP2343" s="1"/>
      <c r="EQ2343" s="1"/>
      <c r="ER2343" s="1"/>
      <c r="ES2343" s="1"/>
      <c r="ET2343" s="1"/>
      <c r="EU2343" s="1"/>
      <c r="EV2343" s="1"/>
      <c r="EW2343" s="1"/>
      <c r="EX2343" s="1"/>
      <c r="EY2343" s="1"/>
    </row>
    <row r="2344" spans="1:155" x14ac:dyDescent="0.15">
      <c r="A2344" s="115"/>
      <c r="B2344" s="91"/>
      <c r="C2344" s="92"/>
      <c r="D2344" s="95"/>
      <c r="E2344" s="114"/>
      <c r="F2344" s="94"/>
      <c r="G2344" s="94"/>
      <c r="H2344" s="94"/>
      <c r="I2344" s="94"/>
      <c r="J2344" s="93"/>
      <c r="K2344" s="95"/>
      <c r="L2344" s="96"/>
      <c r="M2344" s="97"/>
      <c r="N2344" s="98"/>
      <c r="O2344" s="98"/>
      <c r="P2344" s="97"/>
      <c r="Q2344" s="94"/>
      <c r="R2344" s="99"/>
      <c r="S2344" s="14"/>
      <c r="T2344" s="100"/>
      <c r="U2344" s="95"/>
      <c r="V2344" s="10"/>
      <c r="W2344" s="10"/>
      <c r="X2344" s="10"/>
      <c r="Y2344" s="27"/>
      <c r="Z2344" s="3"/>
      <c r="AA2344" s="1"/>
      <c r="AB2344" s="10"/>
      <c r="AC2344" s="3"/>
      <c r="AD2344" s="3"/>
      <c r="AE2344" s="3"/>
      <c r="AF2344" s="10"/>
      <c r="AG2344" s="11"/>
      <c r="AH2344" s="10"/>
      <c r="AI2344" s="10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  <c r="DZ2344" s="1"/>
      <c r="EA2344" s="1"/>
      <c r="EB2344" s="1"/>
      <c r="EC2344" s="1"/>
      <c r="ED2344" s="1"/>
      <c r="EE2344" s="1"/>
      <c r="EF2344" s="1"/>
      <c r="EG2344" s="1"/>
      <c r="EH2344" s="1"/>
      <c r="EI2344" s="1"/>
      <c r="EJ2344" s="1"/>
      <c r="EK2344" s="1"/>
      <c r="EL2344" s="1"/>
      <c r="EM2344" s="1"/>
      <c r="EN2344" s="1"/>
      <c r="EO2344" s="1"/>
      <c r="EP2344" s="1"/>
      <c r="EQ2344" s="1"/>
      <c r="ER2344" s="1"/>
      <c r="ES2344" s="1"/>
      <c r="ET2344" s="1"/>
      <c r="EU2344" s="1"/>
      <c r="EV2344" s="1"/>
      <c r="EW2344" s="1"/>
      <c r="EX2344" s="1"/>
      <c r="EY2344" s="1"/>
    </row>
    <row r="2345" spans="1:155" x14ac:dyDescent="0.15">
      <c r="A2345" s="115"/>
      <c r="B2345" s="91"/>
      <c r="C2345" s="92"/>
      <c r="D2345" s="95"/>
      <c r="E2345" s="114"/>
      <c r="F2345" s="94"/>
      <c r="G2345" s="94"/>
      <c r="H2345" s="94"/>
      <c r="I2345" s="94"/>
      <c r="J2345" s="93"/>
      <c r="K2345" s="95"/>
      <c r="L2345" s="96"/>
      <c r="M2345" s="97"/>
      <c r="N2345" s="98"/>
      <c r="O2345" s="98"/>
      <c r="P2345" s="97"/>
      <c r="Q2345" s="94"/>
      <c r="R2345" s="99"/>
      <c r="S2345" s="14"/>
      <c r="T2345" s="100"/>
      <c r="U2345" s="95"/>
      <c r="V2345" s="10"/>
      <c r="W2345" s="10"/>
      <c r="X2345" s="10"/>
      <c r="Y2345" s="27"/>
      <c r="Z2345" s="3"/>
      <c r="AA2345" s="1"/>
      <c r="AB2345" s="10"/>
      <c r="AC2345" s="3"/>
      <c r="AD2345" s="3"/>
      <c r="AE2345" s="3"/>
      <c r="AF2345" s="10"/>
      <c r="AG2345" s="11"/>
      <c r="AH2345" s="10"/>
      <c r="AI2345" s="10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1"/>
      <c r="DY2345" s="1"/>
      <c r="DZ2345" s="1"/>
      <c r="EA2345" s="1"/>
      <c r="EB2345" s="1"/>
      <c r="EC2345" s="1"/>
      <c r="ED2345" s="1"/>
      <c r="EE2345" s="1"/>
      <c r="EF2345" s="1"/>
      <c r="EG2345" s="1"/>
      <c r="EH2345" s="1"/>
      <c r="EI2345" s="1"/>
      <c r="EJ2345" s="1"/>
      <c r="EK2345" s="1"/>
      <c r="EL2345" s="1"/>
      <c r="EM2345" s="1"/>
      <c r="EN2345" s="1"/>
      <c r="EO2345" s="1"/>
      <c r="EP2345" s="1"/>
      <c r="EQ2345" s="1"/>
      <c r="ER2345" s="1"/>
      <c r="ES2345" s="1"/>
      <c r="ET2345" s="1"/>
      <c r="EU2345" s="1"/>
      <c r="EV2345" s="1"/>
      <c r="EW2345" s="1"/>
      <c r="EX2345" s="1"/>
      <c r="EY2345" s="1"/>
    </row>
    <row r="2346" spans="1:155" x14ac:dyDescent="0.15">
      <c r="A2346" s="115"/>
      <c r="B2346" s="91"/>
      <c r="C2346" s="92"/>
      <c r="D2346" s="95"/>
      <c r="E2346" s="114"/>
      <c r="F2346" s="94"/>
      <c r="G2346" s="94"/>
      <c r="H2346" s="94"/>
      <c r="I2346" s="94"/>
      <c r="J2346" s="93"/>
      <c r="K2346" s="95"/>
      <c r="L2346" s="96"/>
      <c r="M2346" s="97"/>
      <c r="N2346" s="98"/>
      <c r="O2346" s="98"/>
      <c r="P2346" s="97"/>
      <c r="Q2346" s="94"/>
      <c r="R2346" s="99"/>
      <c r="S2346" s="14"/>
      <c r="T2346" s="100"/>
      <c r="U2346" s="95"/>
      <c r="V2346" s="10"/>
      <c r="W2346" s="10"/>
      <c r="X2346" s="10"/>
      <c r="Y2346" s="27"/>
      <c r="Z2346" s="3"/>
      <c r="AA2346" s="1"/>
      <c r="AB2346" s="10"/>
      <c r="AC2346" s="3"/>
      <c r="AD2346" s="3"/>
      <c r="AE2346" s="3"/>
      <c r="AF2346" s="10"/>
      <c r="AG2346" s="11"/>
      <c r="AH2346" s="10"/>
      <c r="AI2346" s="10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1"/>
      <c r="DY2346" s="1"/>
      <c r="DZ2346" s="1"/>
      <c r="EA2346" s="1"/>
      <c r="EB2346" s="1"/>
      <c r="EC2346" s="1"/>
      <c r="ED2346" s="1"/>
      <c r="EE2346" s="1"/>
      <c r="EF2346" s="1"/>
      <c r="EG2346" s="1"/>
      <c r="EH2346" s="1"/>
      <c r="EI2346" s="1"/>
      <c r="EJ2346" s="1"/>
      <c r="EK2346" s="1"/>
      <c r="EL2346" s="1"/>
      <c r="EM2346" s="1"/>
      <c r="EN2346" s="1"/>
      <c r="EO2346" s="1"/>
      <c r="EP2346" s="1"/>
      <c r="EQ2346" s="1"/>
      <c r="ER2346" s="1"/>
      <c r="ES2346" s="1"/>
      <c r="ET2346" s="1"/>
      <c r="EU2346" s="1"/>
      <c r="EV2346" s="1"/>
      <c r="EW2346" s="1"/>
      <c r="EX2346" s="1"/>
      <c r="EY2346" s="1"/>
    </row>
    <row r="2347" spans="1:155" x14ac:dyDescent="0.15">
      <c r="A2347" s="115"/>
      <c r="B2347" s="91"/>
      <c r="C2347" s="92"/>
      <c r="D2347" s="95"/>
      <c r="E2347" s="114"/>
      <c r="F2347" s="94"/>
      <c r="G2347" s="94"/>
      <c r="H2347" s="94"/>
      <c r="I2347" s="94"/>
      <c r="J2347" s="93"/>
      <c r="K2347" s="95"/>
      <c r="L2347" s="96"/>
      <c r="M2347" s="97"/>
      <c r="N2347" s="98"/>
      <c r="O2347" s="98"/>
      <c r="P2347" s="97"/>
      <c r="Q2347" s="94"/>
      <c r="R2347" s="99"/>
      <c r="S2347" s="14"/>
      <c r="T2347" s="100"/>
      <c r="U2347" s="95"/>
      <c r="V2347" s="10"/>
      <c r="W2347" s="10"/>
      <c r="X2347" s="10"/>
      <c r="Y2347" s="27"/>
      <c r="Z2347" s="3"/>
      <c r="AA2347" s="1"/>
      <c r="AB2347" s="10"/>
      <c r="AC2347" s="3"/>
      <c r="AD2347" s="3"/>
      <c r="AE2347" s="3"/>
      <c r="AF2347" s="10"/>
      <c r="AG2347" s="11"/>
      <c r="AH2347" s="10"/>
      <c r="AI2347" s="10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  <c r="DZ2347" s="1"/>
      <c r="EA2347" s="1"/>
      <c r="EB2347" s="1"/>
      <c r="EC2347" s="1"/>
      <c r="ED2347" s="1"/>
      <c r="EE2347" s="1"/>
      <c r="EF2347" s="1"/>
      <c r="EG2347" s="1"/>
      <c r="EH2347" s="1"/>
      <c r="EI2347" s="1"/>
      <c r="EJ2347" s="1"/>
      <c r="EK2347" s="1"/>
      <c r="EL2347" s="1"/>
      <c r="EM2347" s="1"/>
      <c r="EN2347" s="1"/>
      <c r="EO2347" s="1"/>
      <c r="EP2347" s="1"/>
      <c r="EQ2347" s="1"/>
      <c r="ER2347" s="1"/>
      <c r="ES2347" s="1"/>
      <c r="ET2347" s="1"/>
      <c r="EU2347" s="1"/>
      <c r="EV2347" s="1"/>
      <c r="EW2347" s="1"/>
      <c r="EX2347" s="1"/>
      <c r="EY2347" s="1"/>
    </row>
    <row r="2348" spans="1:155" x14ac:dyDescent="0.15">
      <c r="A2348" s="115"/>
      <c r="B2348" s="91"/>
      <c r="C2348" s="92"/>
      <c r="D2348" s="95"/>
      <c r="E2348" s="114"/>
      <c r="F2348" s="94"/>
      <c r="G2348" s="94"/>
      <c r="H2348" s="94"/>
      <c r="I2348" s="94"/>
      <c r="J2348" s="93"/>
      <c r="K2348" s="95"/>
      <c r="L2348" s="96"/>
      <c r="M2348" s="97"/>
      <c r="N2348" s="98"/>
      <c r="O2348" s="98"/>
      <c r="P2348" s="97"/>
      <c r="Q2348" s="94"/>
      <c r="R2348" s="99"/>
      <c r="S2348" s="14"/>
      <c r="T2348" s="100"/>
      <c r="U2348" s="95"/>
      <c r="V2348" s="10"/>
      <c r="W2348" s="10"/>
      <c r="X2348" s="10"/>
      <c r="Y2348" s="27"/>
      <c r="Z2348" s="3"/>
      <c r="AA2348" s="1"/>
      <c r="AB2348" s="10"/>
      <c r="AC2348" s="3"/>
      <c r="AD2348" s="3"/>
      <c r="AE2348" s="3"/>
      <c r="AF2348" s="10"/>
      <c r="AG2348" s="11"/>
      <c r="AH2348" s="10"/>
      <c r="AI2348" s="10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1"/>
      <c r="DY2348" s="1"/>
      <c r="DZ2348" s="1"/>
      <c r="EA2348" s="1"/>
      <c r="EB2348" s="1"/>
      <c r="EC2348" s="1"/>
      <c r="ED2348" s="1"/>
      <c r="EE2348" s="1"/>
      <c r="EF2348" s="1"/>
      <c r="EG2348" s="1"/>
      <c r="EH2348" s="1"/>
      <c r="EI2348" s="1"/>
      <c r="EJ2348" s="1"/>
      <c r="EK2348" s="1"/>
      <c r="EL2348" s="1"/>
      <c r="EM2348" s="1"/>
      <c r="EN2348" s="1"/>
      <c r="EO2348" s="1"/>
      <c r="EP2348" s="1"/>
      <c r="EQ2348" s="1"/>
      <c r="ER2348" s="1"/>
      <c r="ES2348" s="1"/>
      <c r="ET2348" s="1"/>
      <c r="EU2348" s="1"/>
      <c r="EV2348" s="1"/>
      <c r="EW2348" s="1"/>
      <c r="EX2348" s="1"/>
      <c r="EY2348" s="1"/>
    </row>
    <row r="2349" spans="1:155" x14ac:dyDescent="0.15">
      <c r="A2349" s="115"/>
      <c r="B2349" s="91"/>
      <c r="C2349" s="92"/>
      <c r="D2349" s="95"/>
      <c r="E2349" s="114"/>
      <c r="F2349" s="94"/>
      <c r="G2349" s="94"/>
      <c r="H2349" s="94"/>
      <c r="I2349" s="94"/>
      <c r="J2349" s="93"/>
      <c r="K2349" s="95"/>
      <c r="L2349" s="96"/>
      <c r="M2349" s="97"/>
      <c r="N2349" s="98"/>
      <c r="O2349" s="98"/>
      <c r="P2349" s="97"/>
      <c r="Q2349" s="94"/>
      <c r="R2349" s="99"/>
      <c r="S2349" s="14"/>
      <c r="T2349" s="100"/>
      <c r="U2349" s="95"/>
      <c r="V2349" s="10"/>
      <c r="W2349" s="10"/>
      <c r="X2349" s="10"/>
      <c r="Y2349" s="27"/>
      <c r="Z2349" s="3"/>
      <c r="AA2349" s="1"/>
      <c r="AB2349" s="10"/>
      <c r="AC2349" s="3"/>
      <c r="AD2349" s="3"/>
      <c r="AE2349" s="3"/>
      <c r="AF2349" s="10"/>
      <c r="AG2349" s="11"/>
      <c r="AH2349" s="10"/>
      <c r="AI2349" s="10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1"/>
      <c r="DY2349" s="1"/>
      <c r="DZ2349" s="1"/>
      <c r="EA2349" s="1"/>
      <c r="EB2349" s="1"/>
      <c r="EC2349" s="1"/>
      <c r="ED2349" s="1"/>
      <c r="EE2349" s="1"/>
      <c r="EF2349" s="1"/>
      <c r="EG2349" s="1"/>
      <c r="EH2349" s="1"/>
      <c r="EI2349" s="1"/>
      <c r="EJ2349" s="1"/>
      <c r="EK2349" s="1"/>
      <c r="EL2349" s="1"/>
      <c r="EM2349" s="1"/>
      <c r="EN2349" s="1"/>
      <c r="EO2349" s="1"/>
      <c r="EP2349" s="1"/>
      <c r="EQ2349" s="1"/>
      <c r="ER2349" s="1"/>
      <c r="ES2349" s="1"/>
      <c r="ET2349" s="1"/>
      <c r="EU2349" s="1"/>
      <c r="EV2349" s="1"/>
      <c r="EW2349" s="1"/>
      <c r="EX2349" s="1"/>
      <c r="EY2349" s="1"/>
    </row>
    <row r="2350" spans="1:155" x14ac:dyDescent="0.15">
      <c r="A2350" s="115"/>
      <c r="B2350" s="91"/>
      <c r="C2350" s="92"/>
      <c r="D2350" s="95"/>
      <c r="E2350" s="114"/>
      <c r="F2350" s="94"/>
      <c r="G2350" s="94"/>
      <c r="H2350" s="94"/>
      <c r="I2350" s="94"/>
      <c r="J2350" s="93"/>
      <c r="K2350" s="95"/>
      <c r="L2350" s="96"/>
      <c r="M2350" s="97"/>
      <c r="N2350" s="98"/>
      <c r="O2350" s="98"/>
      <c r="P2350" s="97"/>
      <c r="Q2350" s="94"/>
      <c r="R2350" s="99"/>
      <c r="S2350" s="14"/>
      <c r="T2350" s="100"/>
      <c r="U2350" s="95"/>
      <c r="V2350" s="10"/>
      <c r="W2350" s="10"/>
      <c r="X2350" s="10"/>
      <c r="Y2350" s="27"/>
      <c r="Z2350" s="3"/>
      <c r="AA2350" s="1"/>
      <c r="AB2350" s="10"/>
      <c r="AC2350" s="3"/>
      <c r="AD2350" s="3"/>
      <c r="AE2350" s="3"/>
      <c r="AF2350" s="10"/>
      <c r="AG2350" s="11"/>
      <c r="AH2350" s="10"/>
      <c r="AI2350" s="10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1"/>
      <c r="DY2350" s="1"/>
      <c r="DZ2350" s="1"/>
      <c r="EA2350" s="1"/>
      <c r="EB2350" s="1"/>
      <c r="EC2350" s="1"/>
      <c r="ED2350" s="1"/>
      <c r="EE2350" s="1"/>
      <c r="EF2350" s="1"/>
      <c r="EG2350" s="1"/>
      <c r="EH2350" s="1"/>
      <c r="EI2350" s="1"/>
      <c r="EJ2350" s="1"/>
      <c r="EK2350" s="1"/>
      <c r="EL2350" s="1"/>
      <c r="EM2350" s="1"/>
      <c r="EN2350" s="1"/>
      <c r="EO2350" s="1"/>
      <c r="EP2350" s="1"/>
      <c r="EQ2350" s="1"/>
      <c r="ER2350" s="1"/>
      <c r="ES2350" s="1"/>
      <c r="ET2350" s="1"/>
      <c r="EU2350" s="1"/>
      <c r="EV2350" s="1"/>
      <c r="EW2350" s="1"/>
      <c r="EX2350" s="1"/>
      <c r="EY2350" s="1"/>
    </row>
    <row r="2351" spans="1:155" x14ac:dyDescent="0.15">
      <c r="A2351" s="115"/>
      <c r="B2351" s="91"/>
      <c r="C2351" s="92"/>
      <c r="D2351" s="95"/>
      <c r="E2351" s="114"/>
      <c r="F2351" s="94"/>
      <c r="G2351" s="94"/>
      <c r="H2351" s="94"/>
      <c r="I2351" s="94"/>
      <c r="J2351" s="93"/>
      <c r="K2351" s="95"/>
      <c r="L2351" s="96"/>
      <c r="M2351" s="97"/>
      <c r="N2351" s="98"/>
      <c r="O2351" s="98"/>
      <c r="P2351" s="97"/>
      <c r="Q2351" s="94"/>
      <c r="R2351" s="99"/>
      <c r="S2351" s="14"/>
      <c r="T2351" s="100"/>
      <c r="U2351" s="95"/>
      <c r="V2351" s="10"/>
      <c r="W2351" s="10"/>
      <c r="X2351" s="10"/>
      <c r="Y2351" s="27"/>
      <c r="Z2351" s="3"/>
      <c r="AA2351" s="1"/>
      <c r="AB2351" s="10"/>
      <c r="AC2351" s="3"/>
      <c r="AD2351" s="3"/>
      <c r="AE2351" s="3"/>
      <c r="AF2351" s="10"/>
      <c r="AG2351" s="11"/>
      <c r="AH2351" s="10"/>
      <c r="AI2351" s="10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1"/>
      <c r="DY2351" s="1"/>
      <c r="DZ2351" s="1"/>
      <c r="EA2351" s="1"/>
      <c r="EB2351" s="1"/>
      <c r="EC2351" s="1"/>
      <c r="ED2351" s="1"/>
      <c r="EE2351" s="1"/>
      <c r="EF2351" s="1"/>
      <c r="EG2351" s="1"/>
      <c r="EH2351" s="1"/>
      <c r="EI2351" s="1"/>
      <c r="EJ2351" s="1"/>
      <c r="EK2351" s="1"/>
      <c r="EL2351" s="1"/>
      <c r="EM2351" s="1"/>
      <c r="EN2351" s="1"/>
      <c r="EO2351" s="1"/>
      <c r="EP2351" s="1"/>
      <c r="EQ2351" s="1"/>
      <c r="ER2351" s="1"/>
      <c r="ES2351" s="1"/>
      <c r="ET2351" s="1"/>
      <c r="EU2351" s="1"/>
      <c r="EV2351" s="1"/>
      <c r="EW2351" s="1"/>
      <c r="EX2351" s="1"/>
      <c r="EY2351" s="1"/>
    </row>
    <row r="2352" spans="1:155" x14ac:dyDescent="0.15">
      <c r="A2352" s="115"/>
      <c r="B2352" s="91"/>
      <c r="C2352" s="92"/>
      <c r="D2352" s="95"/>
      <c r="E2352" s="114"/>
      <c r="F2352" s="94"/>
      <c r="G2352" s="94"/>
      <c r="H2352" s="94"/>
      <c r="I2352" s="94"/>
      <c r="J2352" s="93"/>
      <c r="K2352" s="95"/>
      <c r="L2352" s="96"/>
      <c r="M2352" s="97"/>
      <c r="N2352" s="98"/>
      <c r="O2352" s="98"/>
      <c r="P2352" s="97"/>
      <c r="Q2352" s="94"/>
      <c r="R2352" s="99"/>
      <c r="S2352" s="14"/>
      <c r="T2352" s="100"/>
      <c r="U2352" s="95"/>
      <c r="V2352" s="10"/>
      <c r="W2352" s="10"/>
      <c r="X2352" s="10"/>
      <c r="Y2352" s="27"/>
      <c r="Z2352" s="3"/>
      <c r="AA2352" s="1"/>
      <c r="AB2352" s="10"/>
      <c r="AC2352" s="3"/>
      <c r="AD2352" s="3"/>
      <c r="AE2352" s="3"/>
      <c r="AF2352" s="10"/>
      <c r="AG2352" s="11"/>
      <c r="AH2352" s="10"/>
      <c r="AI2352" s="10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  <c r="DZ2352" s="1"/>
      <c r="EA2352" s="1"/>
      <c r="EB2352" s="1"/>
      <c r="EC2352" s="1"/>
      <c r="ED2352" s="1"/>
      <c r="EE2352" s="1"/>
      <c r="EF2352" s="1"/>
      <c r="EG2352" s="1"/>
      <c r="EH2352" s="1"/>
      <c r="EI2352" s="1"/>
      <c r="EJ2352" s="1"/>
      <c r="EK2352" s="1"/>
      <c r="EL2352" s="1"/>
      <c r="EM2352" s="1"/>
      <c r="EN2352" s="1"/>
      <c r="EO2352" s="1"/>
      <c r="EP2352" s="1"/>
      <c r="EQ2352" s="1"/>
      <c r="ER2352" s="1"/>
      <c r="ES2352" s="1"/>
      <c r="ET2352" s="1"/>
      <c r="EU2352" s="1"/>
      <c r="EV2352" s="1"/>
      <c r="EW2352" s="1"/>
      <c r="EX2352" s="1"/>
      <c r="EY2352" s="1"/>
    </row>
    <row r="2353" spans="1:155" x14ac:dyDescent="0.15">
      <c r="A2353" s="115"/>
      <c r="B2353" s="91"/>
      <c r="C2353" s="92"/>
      <c r="D2353" s="95"/>
      <c r="E2353" s="114"/>
      <c r="F2353" s="94"/>
      <c r="G2353" s="94"/>
      <c r="H2353" s="94"/>
      <c r="I2353" s="94"/>
      <c r="J2353" s="93"/>
      <c r="K2353" s="95"/>
      <c r="L2353" s="96"/>
      <c r="M2353" s="97"/>
      <c r="N2353" s="98"/>
      <c r="O2353" s="98"/>
      <c r="P2353" s="97"/>
      <c r="Q2353" s="94"/>
      <c r="R2353" s="99"/>
      <c r="S2353" s="14"/>
      <c r="T2353" s="100"/>
      <c r="U2353" s="95"/>
      <c r="V2353" s="10"/>
      <c r="W2353" s="10"/>
      <c r="X2353" s="10"/>
      <c r="Y2353" s="27"/>
      <c r="Z2353" s="3"/>
      <c r="AA2353" s="1"/>
      <c r="AB2353" s="10"/>
      <c r="AC2353" s="3"/>
      <c r="AD2353" s="3"/>
      <c r="AE2353" s="3"/>
      <c r="AF2353" s="10"/>
      <c r="AG2353" s="11"/>
      <c r="AH2353" s="10"/>
      <c r="AI2353" s="10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1"/>
      <c r="DY2353" s="1"/>
      <c r="DZ2353" s="1"/>
      <c r="EA2353" s="1"/>
      <c r="EB2353" s="1"/>
      <c r="EC2353" s="1"/>
      <c r="ED2353" s="1"/>
      <c r="EE2353" s="1"/>
      <c r="EF2353" s="1"/>
      <c r="EG2353" s="1"/>
      <c r="EH2353" s="1"/>
      <c r="EI2353" s="1"/>
      <c r="EJ2353" s="1"/>
      <c r="EK2353" s="1"/>
      <c r="EL2353" s="1"/>
      <c r="EM2353" s="1"/>
      <c r="EN2353" s="1"/>
      <c r="EO2353" s="1"/>
      <c r="EP2353" s="1"/>
      <c r="EQ2353" s="1"/>
      <c r="ER2353" s="1"/>
      <c r="ES2353" s="1"/>
      <c r="ET2353" s="1"/>
      <c r="EU2353" s="1"/>
      <c r="EV2353" s="1"/>
      <c r="EW2353" s="1"/>
      <c r="EX2353" s="1"/>
      <c r="EY2353" s="1"/>
    </row>
    <row r="2354" spans="1:155" x14ac:dyDescent="0.15">
      <c r="A2354" s="115"/>
      <c r="B2354" s="91"/>
      <c r="C2354" s="92"/>
      <c r="D2354" s="95"/>
      <c r="E2354" s="114"/>
      <c r="F2354" s="94"/>
      <c r="G2354" s="94"/>
      <c r="H2354" s="94"/>
      <c r="I2354" s="94"/>
      <c r="J2354" s="93"/>
      <c r="K2354" s="95"/>
      <c r="L2354" s="96"/>
      <c r="M2354" s="97"/>
      <c r="N2354" s="98"/>
      <c r="O2354" s="98"/>
      <c r="P2354" s="97"/>
      <c r="Q2354" s="94"/>
      <c r="R2354" s="99"/>
      <c r="S2354" s="14"/>
      <c r="T2354" s="100"/>
      <c r="U2354" s="95"/>
      <c r="V2354" s="10"/>
      <c r="W2354" s="10"/>
      <c r="X2354" s="10"/>
      <c r="Y2354" s="27"/>
      <c r="Z2354" s="3"/>
      <c r="AA2354" s="1"/>
      <c r="AB2354" s="10"/>
      <c r="AC2354" s="3"/>
      <c r="AD2354" s="3"/>
      <c r="AE2354" s="3"/>
      <c r="AF2354" s="10"/>
      <c r="AG2354" s="11"/>
      <c r="AH2354" s="10"/>
      <c r="AI2354" s="10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1"/>
      <c r="DY2354" s="1"/>
      <c r="DZ2354" s="1"/>
      <c r="EA2354" s="1"/>
      <c r="EB2354" s="1"/>
      <c r="EC2354" s="1"/>
      <c r="ED2354" s="1"/>
      <c r="EE2354" s="1"/>
      <c r="EF2354" s="1"/>
      <c r="EG2354" s="1"/>
      <c r="EH2354" s="1"/>
      <c r="EI2354" s="1"/>
      <c r="EJ2354" s="1"/>
      <c r="EK2354" s="1"/>
      <c r="EL2354" s="1"/>
      <c r="EM2354" s="1"/>
      <c r="EN2354" s="1"/>
      <c r="EO2354" s="1"/>
      <c r="EP2354" s="1"/>
      <c r="EQ2354" s="1"/>
      <c r="ER2354" s="1"/>
      <c r="ES2354" s="1"/>
      <c r="ET2354" s="1"/>
      <c r="EU2354" s="1"/>
      <c r="EV2354" s="1"/>
      <c r="EW2354" s="1"/>
      <c r="EX2354" s="1"/>
      <c r="EY2354" s="1"/>
    </row>
    <row r="2355" spans="1:155" x14ac:dyDescent="0.15">
      <c r="A2355" s="115"/>
      <c r="B2355" s="91"/>
      <c r="C2355" s="92"/>
      <c r="D2355" s="95"/>
      <c r="E2355" s="114"/>
      <c r="F2355" s="94"/>
      <c r="G2355" s="94"/>
      <c r="H2355" s="94"/>
      <c r="I2355" s="94"/>
      <c r="J2355" s="93"/>
      <c r="K2355" s="95"/>
      <c r="L2355" s="96"/>
      <c r="M2355" s="97"/>
      <c r="N2355" s="98"/>
      <c r="O2355" s="98"/>
      <c r="P2355" s="97"/>
      <c r="Q2355" s="94"/>
      <c r="R2355" s="99"/>
      <c r="S2355" s="14"/>
      <c r="T2355" s="100"/>
      <c r="U2355" s="95"/>
      <c r="V2355" s="10"/>
      <c r="W2355" s="10"/>
      <c r="X2355" s="10"/>
      <c r="Y2355" s="27"/>
      <c r="Z2355" s="3"/>
      <c r="AA2355" s="1"/>
      <c r="AB2355" s="10"/>
      <c r="AC2355" s="3"/>
      <c r="AD2355" s="3"/>
      <c r="AE2355" s="3"/>
      <c r="AF2355" s="10"/>
      <c r="AG2355" s="11"/>
      <c r="AH2355" s="10"/>
      <c r="AI2355" s="10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  <c r="DZ2355" s="1"/>
      <c r="EA2355" s="1"/>
      <c r="EB2355" s="1"/>
      <c r="EC2355" s="1"/>
      <c r="ED2355" s="1"/>
      <c r="EE2355" s="1"/>
      <c r="EF2355" s="1"/>
      <c r="EG2355" s="1"/>
      <c r="EH2355" s="1"/>
      <c r="EI2355" s="1"/>
      <c r="EJ2355" s="1"/>
      <c r="EK2355" s="1"/>
      <c r="EL2355" s="1"/>
      <c r="EM2355" s="1"/>
      <c r="EN2355" s="1"/>
      <c r="EO2355" s="1"/>
      <c r="EP2355" s="1"/>
      <c r="EQ2355" s="1"/>
      <c r="ER2355" s="1"/>
      <c r="ES2355" s="1"/>
      <c r="ET2355" s="1"/>
      <c r="EU2355" s="1"/>
      <c r="EV2355" s="1"/>
      <c r="EW2355" s="1"/>
      <c r="EX2355" s="1"/>
      <c r="EY2355" s="1"/>
    </row>
    <row r="2356" spans="1:155" x14ac:dyDescent="0.15">
      <c r="A2356" s="115"/>
      <c r="B2356" s="91"/>
      <c r="C2356" s="92"/>
      <c r="D2356" s="95"/>
      <c r="E2356" s="114"/>
      <c r="F2356" s="94"/>
      <c r="G2356" s="94"/>
      <c r="H2356" s="94"/>
      <c r="I2356" s="94"/>
      <c r="J2356" s="93"/>
      <c r="K2356" s="95"/>
      <c r="L2356" s="96"/>
      <c r="M2356" s="97"/>
      <c r="N2356" s="98"/>
      <c r="O2356" s="98"/>
      <c r="P2356" s="97"/>
      <c r="Q2356" s="94"/>
      <c r="R2356" s="99"/>
      <c r="S2356" s="14"/>
      <c r="T2356" s="100"/>
      <c r="U2356" s="95"/>
      <c r="V2356" s="10"/>
      <c r="W2356" s="10"/>
      <c r="X2356" s="10"/>
      <c r="Y2356" s="27"/>
      <c r="Z2356" s="3"/>
      <c r="AA2356" s="1"/>
      <c r="AB2356" s="10"/>
      <c r="AC2356" s="3"/>
      <c r="AD2356" s="3"/>
      <c r="AE2356" s="3"/>
      <c r="AF2356" s="10"/>
      <c r="AG2356" s="11"/>
      <c r="AH2356" s="10"/>
      <c r="AI2356" s="10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1"/>
      <c r="DY2356" s="1"/>
      <c r="DZ2356" s="1"/>
      <c r="EA2356" s="1"/>
      <c r="EB2356" s="1"/>
      <c r="EC2356" s="1"/>
      <c r="ED2356" s="1"/>
      <c r="EE2356" s="1"/>
      <c r="EF2356" s="1"/>
      <c r="EG2356" s="1"/>
      <c r="EH2356" s="1"/>
      <c r="EI2356" s="1"/>
      <c r="EJ2356" s="1"/>
      <c r="EK2356" s="1"/>
      <c r="EL2356" s="1"/>
      <c r="EM2356" s="1"/>
      <c r="EN2356" s="1"/>
      <c r="EO2356" s="1"/>
      <c r="EP2356" s="1"/>
      <c r="EQ2356" s="1"/>
      <c r="ER2356" s="1"/>
      <c r="ES2356" s="1"/>
      <c r="ET2356" s="1"/>
      <c r="EU2356" s="1"/>
      <c r="EV2356" s="1"/>
      <c r="EW2356" s="1"/>
      <c r="EX2356" s="1"/>
      <c r="EY2356" s="1"/>
    </row>
    <row r="2357" spans="1:155" x14ac:dyDescent="0.15">
      <c r="A2357" s="115"/>
      <c r="B2357" s="91"/>
      <c r="C2357" s="92"/>
      <c r="D2357" s="95"/>
      <c r="E2357" s="114"/>
      <c r="F2357" s="94"/>
      <c r="G2357" s="94"/>
      <c r="H2357" s="94"/>
      <c r="I2357" s="94"/>
      <c r="J2357" s="93"/>
      <c r="K2357" s="95"/>
      <c r="L2357" s="96"/>
      <c r="M2357" s="97"/>
      <c r="N2357" s="98"/>
      <c r="O2357" s="98"/>
      <c r="P2357" s="97"/>
      <c r="Q2357" s="94"/>
      <c r="R2357" s="99"/>
      <c r="S2357" s="14"/>
      <c r="T2357" s="100"/>
      <c r="U2357" s="95"/>
      <c r="V2357" s="10"/>
      <c r="W2357" s="10"/>
      <c r="X2357" s="10"/>
      <c r="Y2357" s="27"/>
      <c r="Z2357" s="3"/>
      <c r="AA2357" s="1"/>
      <c r="AB2357" s="10"/>
      <c r="AC2357" s="3"/>
      <c r="AD2357" s="3"/>
      <c r="AE2357" s="3"/>
      <c r="AF2357" s="10"/>
      <c r="AG2357" s="11"/>
      <c r="AH2357" s="10"/>
      <c r="AI2357" s="10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1"/>
      <c r="DY2357" s="1"/>
      <c r="DZ2357" s="1"/>
      <c r="EA2357" s="1"/>
      <c r="EB2357" s="1"/>
      <c r="EC2357" s="1"/>
      <c r="ED2357" s="1"/>
      <c r="EE2357" s="1"/>
      <c r="EF2357" s="1"/>
      <c r="EG2357" s="1"/>
      <c r="EH2357" s="1"/>
      <c r="EI2357" s="1"/>
      <c r="EJ2357" s="1"/>
      <c r="EK2357" s="1"/>
      <c r="EL2357" s="1"/>
      <c r="EM2357" s="1"/>
      <c r="EN2357" s="1"/>
      <c r="EO2357" s="1"/>
      <c r="EP2357" s="1"/>
      <c r="EQ2357" s="1"/>
      <c r="ER2357" s="1"/>
      <c r="ES2357" s="1"/>
      <c r="ET2357" s="1"/>
      <c r="EU2357" s="1"/>
      <c r="EV2357" s="1"/>
      <c r="EW2357" s="1"/>
      <c r="EX2357" s="1"/>
      <c r="EY2357" s="1"/>
    </row>
    <row r="2358" spans="1:155" x14ac:dyDescent="0.15">
      <c r="A2358" s="115"/>
      <c r="B2358" s="91"/>
      <c r="C2358" s="92"/>
      <c r="D2358" s="95"/>
      <c r="E2358" s="114"/>
      <c r="F2358" s="94"/>
      <c r="G2358" s="94"/>
      <c r="H2358" s="94"/>
      <c r="I2358" s="94"/>
      <c r="J2358" s="93"/>
      <c r="K2358" s="95"/>
      <c r="L2358" s="96"/>
      <c r="M2358" s="97"/>
      <c r="N2358" s="98"/>
      <c r="O2358" s="98"/>
      <c r="P2358" s="97"/>
      <c r="Q2358" s="94"/>
      <c r="R2358" s="99"/>
      <c r="S2358" s="14"/>
      <c r="T2358" s="100"/>
      <c r="U2358" s="95"/>
      <c r="V2358" s="10"/>
      <c r="W2358" s="10"/>
      <c r="X2358" s="10"/>
      <c r="Y2358" s="27"/>
      <c r="Z2358" s="3"/>
      <c r="AA2358" s="1"/>
      <c r="AB2358" s="10"/>
      <c r="AC2358" s="3"/>
      <c r="AD2358" s="3"/>
      <c r="AE2358" s="3"/>
      <c r="AF2358" s="10"/>
      <c r="AG2358" s="11"/>
      <c r="AH2358" s="10"/>
      <c r="AI2358" s="10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1"/>
      <c r="DY2358" s="1"/>
      <c r="DZ2358" s="1"/>
      <c r="EA2358" s="1"/>
      <c r="EB2358" s="1"/>
      <c r="EC2358" s="1"/>
      <c r="ED2358" s="1"/>
      <c r="EE2358" s="1"/>
      <c r="EF2358" s="1"/>
      <c r="EG2358" s="1"/>
      <c r="EH2358" s="1"/>
      <c r="EI2358" s="1"/>
      <c r="EJ2358" s="1"/>
      <c r="EK2358" s="1"/>
      <c r="EL2358" s="1"/>
      <c r="EM2358" s="1"/>
      <c r="EN2358" s="1"/>
      <c r="EO2358" s="1"/>
      <c r="EP2358" s="1"/>
      <c r="EQ2358" s="1"/>
      <c r="ER2358" s="1"/>
      <c r="ES2358" s="1"/>
      <c r="ET2358" s="1"/>
      <c r="EU2358" s="1"/>
      <c r="EV2358" s="1"/>
      <c r="EW2358" s="1"/>
      <c r="EX2358" s="1"/>
      <c r="EY2358" s="1"/>
    </row>
    <row r="2359" spans="1:155" x14ac:dyDescent="0.15">
      <c r="A2359" s="115"/>
      <c r="B2359" s="91"/>
      <c r="C2359" s="92"/>
      <c r="D2359" s="95"/>
      <c r="E2359" s="114"/>
      <c r="F2359" s="94"/>
      <c r="G2359" s="94"/>
      <c r="H2359" s="94"/>
      <c r="I2359" s="94"/>
      <c r="J2359" s="93"/>
      <c r="K2359" s="95"/>
      <c r="L2359" s="96"/>
      <c r="M2359" s="97"/>
      <c r="N2359" s="98"/>
      <c r="O2359" s="98"/>
      <c r="P2359" s="97"/>
      <c r="Q2359" s="94"/>
      <c r="R2359" s="99"/>
      <c r="S2359" s="14"/>
      <c r="T2359" s="100"/>
      <c r="U2359" s="95"/>
      <c r="V2359" s="10"/>
      <c r="W2359" s="10"/>
      <c r="X2359" s="10"/>
      <c r="Y2359" s="27"/>
      <c r="Z2359" s="3"/>
      <c r="AA2359" s="1"/>
      <c r="AB2359" s="10"/>
      <c r="AC2359" s="3"/>
      <c r="AD2359" s="3"/>
      <c r="AE2359" s="3"/>
      <c r="AF2359" s="10"/>
      <c r="AG2359" s="11"/>
      <c r="AH2359" s="10"/>
      <c r="AI2359" s="10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  <c r="DZ2359" s="1"/>
      <c r="EA2359" s="1"/>
      <c r="EB2359" s="1"/>
      <c r="EC2359" s="1"/>
      <c r="ED2359" s="1"/>
      <c r="EE2359" s="1"/>
      <c r="EF2359" s="1"/>
      <c r="EG2359" s="1"/>
      <c r="EH2359" s="1"/>
      <c r="EI2359" s="1"/>
      <c r="EJ2359" s="1"/>
      <c r="EK2359" s="1"/>
      <c r="EL2359" s="1"/>
      <c r="EM2359" s="1"/>
      <c r="EN2359" s="1"/>
      <c r="EO2359" s="1"/>
      <c r="EP2359" s="1"/>
      <c r="EQ2359" s="1"/>
      <c r="ER2359" s="1"/>
      <c r="ES2359" s="1"/>
      <c r="ET2359" s="1"/>
      <c r="EU2359" s="1"/>
      <c r="EV2359" s="1"/>
      <c r="EW2359" s="1"/>
      <c r="EX2359" s="1"/>
      <c r="EY2359" s="1"/>
    </row>
    <row r="2360" spans="1:155" x14ac:dyDescent="0.15">
      <c r="A2360" s="115"/>
      <c r="B2360" s="91"/>
      <c r="C2360" s="92"/>
      <c r="D2360" s="95"/>
      <c r="E2360" s="114"/>
      <c r="F2360" s="94"/>
      <c r="G2360" s="94"/>
      <c r="H2360" s="94"/>
      <c r="I2360" s="94"/>
      <c r="J2360" s="93"/>
      <c r="K2360" s="95"/>
      <c r="L2360" s="96"/>
      <c r="M2360" s="97"/>
      <c r="N2360" s="98"/>
      <c r="O2360" s="98"/>
      <c r="P2360" s="97"/>
      <c r="Q2360" s="94"/>
      <c r="R2360" s="99"/>
      <c r="S2360" s="14"/>
      <c r="T2360" s="100"/>
      <c r="U2360" s="95"/>
      <c r="V2360" s="10"/>
      <c r="W2360" s="10"/>
      <c r="X2360" s="10"/>
      <c r="Y2360" s="27"/>
      <c r="Z2360" s="3"/>
      <c r="AA2360" s="1"/>
      <c r="AB2360" s="10"/>
      <c r="AC2360" s="3"/>
      <c r="AD2360" s="3"/>
      <c r="AE2360" s="3"/>
      <c r="AF2360" s="10"/>
      <c r="AG2360" s="11"/>
      <c r="AH2360" s="10"/>
      <c r="AI2360" s="10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  <c r="DZ2360" s="1"/>
      <c r="EA2360" s="1"/>
      <c r="EB2360" s="1"/>
      <c r="EC2360" s="1"/>
      <c r="ED2360" s="1"/>
      <c r="EE2360" s="1"/>
      <c r="EF2360" s="1"/>
      <c r="EG2360" s="1"/>
      <c r="EH2360" s="1"/>
      <c r="EI2360" s="1"/>
      <c r="EJ2360" s="1"/>
      <c r="EK2360" s="1"/>
      <c r="EL2360" s="1"/>
      <c r="EM2360" s="1"/>
      <c r="EN2360" s="1"/>
      <c r="EO2360" s="1"/>
      <c r="EP2360" s="1"/>
      <c r="EQ2360" s="1"/>
      <c r="ER2360" s="1"/>
      <c r="ES2360" s="1"/>
      <c r="ET2360" s="1"/>
      <c r="EU2360" s="1"/>
      <c r="EV2360" s="1"/>
      <c r="EW2360" s="1"/>
      <c r="EX2360" s="1"/>
      <c r="EY2360" s="1"/>
    </row>
    <row r="2361" spans="1:155" x14ac:dyDescent="0.15">
      <c r="A2361" s="115"/>
      <c r="B2361" s="91"/>
      <c r="C2361" s="92"/>
      <c r="D2361" s="95"/>
      <c r="E2361" s="114"/>
      <c r="F2361" s="94"/>
      <c r="G2361" s="94"/>
      <c r="H2361" s="94"/>
      <c r="I2361" s="94"/>
      <c r="J2361" s="93"/>
      <c r="K2361" s="95"/>
      <c r="L2361" s="96"/>
      <c r="M2361" s="97"/>
      <c r="N2361" s="98"/>
      <c r="O2361" s="98"/>
      <c r="P2361" s="97"/>
      <c r="Q2361" s="94"/>
      <c r="R2361" s="99"/>
      <c r="S2361" s="14"/>
      <c r="T2361" s="100"/>
      <c r="U2361" s="95"/>
      <c r="V2361" s="10"/>
      <c r="W2361" s="10"/>
      <c r="X2361" s="10"/>
      <c r="Y2361" s="27"/>
      <c r="Z2361" s="3"/>
      <c r="AA2361" s="1"/>
      <c r="AB2361" s="10"/>
      <c r="AC2361" s="3"/>
      <c r="AD2361" s="3"/>
      <c r="AE2361" s="3"/>
      <c r="AF2361" s="10"/>
      <c r="AG2361" s="11"/>
      <c r="AH2361" s="10"/>
      <c r="AI2361" s="10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1"/>
      <c r="DY2361" s="1"/>
      <c r="DZ2361" s="1"/>
      <c r="EA2361" s="1"/>
      <c r="EB2361" s="1"/>
      <c r="EC2361" s="1"/>
      <c r="ED2361" s="1"/>
      <c r="EE2361" s="1"/>
      <c r="EF2361" s="1"/>
      <c r="EG2361" s="1"/>
      <c r="EH2361" s="1"/>
      <c r="EI2361" s="1"/>
      <c r="EJ2361" s="1"/>
      <c r="EK2361" s="1"/>
      <c r="EL2361" s="1"/>
      <c r="EM2361" s="1"/>
      <c r="EN2361" s="1"/>
      <c r="EO2361" s="1"/>
      <c r="EP2361" s="1"/>
      <c r="EQ2361" s="1"/>
      <c r="ER2361" s="1"/>
      <c r="ES2361" s="1"/>
      <c r="ET2361" s="1"/>
      <c r="EU2361" s="1"/>
      <c r="EV2361" s="1"/>
      <c r="EW2361" s="1"/>
      <c r="EX2361" s="1"/>
      <c r="EY2361" s="1"/>
    </row>
    <row r="2362" spans="1:155" x14ac:dyDescent="0.15">
      <c r="A2362" s="115"/>
      <c r="B2362" s="91"/>
      <c r="C2362" s="92"/>
      <c r="D2362" s="95"/>
      <c r="E2362" s="114"/>
      <c r="F2362" s="94"/>
      <c r="G2362" s="94"/>
      <c r="H2362" s="94"/>
      <c r="I2362" s="94"/>
      <c r="J2362" s="93"/>
      <c r="K2362" s="95"/>
      <c r="L2362" s="96"/>
      <c r="M2362" s="97"/>
      <c r="N2362" s="98"/>
      <c r="O2362" s="98"/>
      <c r="P2362" s="97"/>
      <c r="Q2362" s="94"/>
      <c r="R2362" s="99"/>
      <c r="S2362" s="14"/>
      <c r="T2362" s="100"/>
      <c r="U2362" s="95"/>
      <c r="V2362" s="10"/>
      <c r="W2362" s="10"/>
      <c r="X2362" s="10"/>
      <c r="Y2362" s="27"/>
      <c r="Z2362" s="3"/>
      <c r="AA2362" s="1"/>
      <c r="AB2362" s="10"/>
      <c r="AC2362" s="3"/>
      <c r="AD2362" s="3"/>
      <c r="AE2362" s="3"/>
      <c r="AF2362" s="10"/>
      <c r="AG2362" s="11"/>
      <c r="AH2362" s="10"/>
      <c r="AI2362" s="10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1"/>
      <c r="DY2362" s="1"/>
      <c r="DZ2362" s="1"/>
      <c r="EA2362" s="1"/>
      <c r="EB2362" s="1"/>
      <c r="EC2362" s="1"/>
      <c r="ED2362" s="1"/>
      <c r="EE2362" s="1"/>
      <c r="EF2362" s="1"/>
      <c r="EG2362" s="1"/>
      <c r="EH2362" s="1"/>
      <c r="EI2362" s="1"/>
      <c r="EJ2362" s="1"/>
      <c r="EK2362" s="1"/>
      <c r="EL2362" s="1"/>
      <c r="EM2362" s="1"/>
      <c r="EN2362" s="1"/>
      <c r="EO2362" s="1"/>
      <c r="EP2362" s="1"/>
      <c r="EQ2362" s="1"/>
      <c r="ER2362" s="1"/>
      <c r="ES2362" s="1"/>
      <c r="ET2362" s="1"/>
      <c r="EU2362" s="1"/>
      <c r="EV2362" s="1"/>
      <c r="EW2362" s="1"/>
      <c r="EX2362" s="1"/>
      <c r="EY2362" s="1"/>
    </row>
    <row r="2363" spans="1:155" x14ac:dyDescent="0.15">
      <c r="A2363" s="115"/>
      <c r="B2363" s="91"/>
      <c r="C2363" s="92"/>
      <c r="D2363" s="95"/>
      <c r="E2363" s="114"/>
      <c r="F2363" s="94"/>
      <c r="G2363" s="94"/>
      <c r="H2363" s="94"/>
      <c r="I2363" s="94"/>
      <c r="J2363" s="93"/>
      <c r="K2363" s="95"/>
      <c r="L2363" s="96"/>
      <c r="M2363" s="97"/>
      <c r="N2363" s="98"/>
      <c r="O2363" s="98"/>
      <c r="P2363" s="97"/>
      <c r="Q2363" s="94"/>
      <c r="R2363" s="99"/>
      <c r="S2363" s="14"/>
      <c r="T2363" s="100"/>
      <c r="U2363" s="95"/>
      <c r="V2363" s="10"/>
      <c r="W2363" s="10"/>
      <c r="X2363" s="10"/>
      <c r="Y2363" s="27"/>
      <c r="Z2363" s="3"/>
      <c r="AA2363" s="1"/>
      <c r="AB2363" s="10"/>
      <c r="AC2363" s="3"/>
      <c r="AD2363" s="3"/>
      <c r="AE2363" s="3"/>
      <c r="AF2363" s="10"/>
      <c r="AG2363" s="11"/>
      <c r="AH2363" s="10"/>
      <c r="AI2363" s="10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  <c r="DZ2363" s="1"/>
      <c r="EA2363" s="1"/>
      <c r="EB2363" s="1"/>
      <c r="EC2363" s="1"/>
      <c r="ED2363" s="1"/>
      <c r="EE2363" s="1"/>
      <c r="EF2363" s="1"/>
      <c r="EG2363" s="1"/>
      <c r="EH2363" s="1"/>
      <c r="EI2363" s="1"/>
      <c r="EJ2363" s="1"/>
      <c r="EK2363" s="1"/>
      <c r="EL2363" s="1"/>
      <c r="EM2363" s="1"/>
      <c r="EN2363" s="1"/>
      <c r="EO2363" s="1"/>
      <c r="EP2363" s="1"/>
      <c r="EQ2363" s="1"/>
      <c r="ER2363" s="1"/>
      <c r="ES2363" s="1"/>
      <c r="ET2363" s="1"/>
      <c r="EU2363" s="1"/>
      <c r="EV2363" s="1"/>
      <c r="EW2363" s="1"/>
      <c r="EX2363" s="1"/>
      <c r="EY2363" s="1"/>
    </row>
    <row r="2364" spans="1:155" x14ac:dyDescent="0.15">
      <c r="A2364" s="115"/>
      <c r="B2364" s="91"/>
      <c r="C2364" s="92"/>
      <c r="D2364" s="95"/>
      <c r="E2364" s="114"/>
      <c r="F2364" s="94"/>
      <c r="G2364" s="94"/>
      <c r="H2364" s="94"/>
      <c r="I2364" s="94"/>
      <c r="J2364" s="93"/>
      <c r="K2364" s="95"/>
      <c r="L2364" s="96"/>
      <c r="M2364" s="97"/>
      <c r="N2364" s="98"/>
      <c r="O2364" s="98"/>
      <c r="P2364" s="97"/>
      <c r="Q2364" s="94"/>
      <c r="R2364" s="99"/>
      <c r="S2364" s="14"/>
      <c r="T2364" s="100"/>
      <c r="U2364" s="95"/>
      <c r="V2364" s="10"/>
      <c r="W2364" s="10"/>
      <c r="X2364" s="10"/>
      <c r="Y2364" s="27"/>
      <c r="Z2364" s="3"/>
      <c r="AA2364" s="1"/>
      <c r="AB2364" s="10"/>
      <c r="AC2364" s="3"/>
      <c r="AD2364" s="3"/>
      <c r="AE2364" s="3"/>
      <c r="AF2364" s="10"/>
      <c r="AG2364" s="11"/>
      <c r="AH2364" s="10"/>
      <c r="AI2364" s="10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  <c r="DZ2364" s="1"/>
      <c r="EA2364" s="1"/>
      <c r="EB2364" s="1"/>
      <c r="EC2364" s="1"/>
      <c r="ED2364" s="1"/>
      <c r="EE2364" s="1"/>
      <c r="EF2364" s="1"/>
      <c r="EG2364" s="1"/>
      <c r="EH2364" s="1"/>
      <c r="EI2364" s="1"/>
      <c r="EJ2364" s="1"/>
      <c r="EK2364" s="1"/>
      <c r="EL2364" s="1"/>
      <c r="EM2364" s="1"/>
      <c r="EN2364" s="1"/>
      <c r="EO2364" s="1"/>
      <c r="EP2364" s="1"/>
      <c r="EQ2364" s="1"/>
      <c r="ER2364" s="1"/>
      <c r="ES2364" s="1"/>
      <c r="ET2364" s="1"/>
      <c r="EU2364" s="1"/>
      <c r="EV2364" s="1"/>
      <c r="EW2364" s="1"/>
      <c r="EX2364" s="1"/>
      <c r="EY2364" s="1"/>
    </row>
    <row r="2365" spans="1:155" x14ac:dyDescent="0.15">
      <c r="A2365" s="115"/>
      <c r="B2365" s="91"/>
      <c r="C2365" s="92"/>
      <c r="D2365" s="95"/>
      <c r="E2365" s="114"/>
      <c r="F2365" s="94"/>
      <c r="G2365" s="94"/>
      <c r="H2365" s="94"/>
      <c r="I2365" s="94"/>
      <c r="J2365" s="93"/>
      <c r="K2365" s="95"/>
      <c r="L2365" s="96"/>
      <c r="M2365" s="97"/>
      <c r="N2365" s="98"/>
      <c r="O2365" s="98"/>
      <c r="P2365" s="97"/>
      <c r="Q2365" s="94"/>
      <c r="R2365" s="99"/>
      <c r="S2365" s="14"/>
      <c r="T2365" s="100"/>
      <c r="U2365" s="95"/>
      <c r="V2365" s="10"/>
      <c r="W2365" s="10"/>
      <c r="X2365" s="10"/>
      <c r="Y2365" s="27"/>
      <c r="Z2365" s="3"/>
      <c r="AA2365" s="1"/>
      <c r="AB2365" s="10"/>
      <c r="AC2365" s="3"/>
      <c r="AD2365" s="3"/>
      <c r="AE2365" s="3"/>
      <c r="AF2365" s="10"/>
      <c r="AG2365" s="11"/>
      <c r="AH2365" s="10"/>
      <c r="AI2365" s="10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1"/>
      <c r="DY2365" s="1"/>
      <c r="DZ2365" s="1"/>
      <c r="EA2365" s="1"/>
      <c r="EB2365" s="1"/>
      <c r="EC2365" s="1"/>
      <c r="ED2365" s="1"/>
      <c r="EE2365" s="1"/>
      <c r="EF2365" s="1"/>
      <c r="EG2365" s="1"/>
      <c r="EH2365" s="1"/>
      <c r="EI2365" s="1"/>
      <c r="EJ2365" s="1"/>
      <c r="EK2365" s="1"/>
      <c r="EL2365" s="1"/>
      <c r="EM2365" s="1"/>
      <c r="EN2365" s="1"/>
      <c r="EO2365" s="1"/>
      <c r="EP2365" s="1"/>
      <c r="EQ2365" s="1"/>
      <c r="ER2365" s="1"/>
      <c r="ES2365" s="1"/>
      <c r="ET2365" s="1"/>
      <c r="EU2365" s="1"/>
      <c r="EV2365" s="1"/>
      <c r="EW2365" s="1"/>
      <c r="EX2365" s="1"/>
      <c r="EY2365" s="1"/>
    </row>
    <row r="2366" spans="1:155" x14ac:dyDescent="0.15">
      <c r="A2366" s="115"/>
      <c r="B2366" s="91"/>
      <c r="C2366" s="92"/>
      <c r="D2366" s="95"/>
      <c r="E2366" s="114"/>
      <c r="F2366" s="94"/>
      <c r="G2366" s="94"/>
      <c r="H2366" s="94"/>
      <c r="I2366" s="94"/>
      <c r="J2366" s="93"/>
      <c r="K2366" s="95"/>
      <c r="L2366" s="96"/>
      <c r="M2366" s="97"/>
      <c r="N2366" s="98"/>
      <c r="O2366" s="98"/>
      <c r="P2366" s="97"/>
      <c r="Q2366" s="94"/>
      <c r="R2366" s="99"/>
      <c r="S2366" s="14"/>
      <c r="T2366" s="100"/>
      <c r="U2366" s="95"/>
      <c r="V2366" s="10"/>
      <c r="W2366" s="10"/>
      <c r="X2366" s="10"/>
      <c r="Y2366" s="27"/>
      <c r="Z2366" s="3"/>
      <c r="AA2366" s="1"/>
      <c r="AB2366" s="10"/>
      <c r="AC2366" s="3"/>
      <c r="AD2366" s="3"/>
      <c r="AE2366" s="3"/>
      <c r="AF2366" s="10"/>
      <c r="AG2366" s="11"/>
      <c r="AH2366" s="10"/>
      <c r="AI2366" s="10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1"/>
      <c r="DY2366" s="1"/>
      <c r="DZ2366" s="1"/>
      <c r="EA2366" s="1"/>
      <c r="EB2366" s="1"/>
      <c r="EC2366" s="1"/>
      <c r="ED2366" s="1"/>
      <c r="EE2366" s="1"/>
      <c r="EF2366" s="1"/>
      <c r="EG2366" s="1"/>
      <c r="EH2366" s="1"/>
      <c r="EI2366" s="1"/>
      <c r="EJ2366" s="1"/>
      <c r="EK2366" s="1"/>
      <c r="EL2366" s="1"/>
      <c r="EM2366" s="1"/>
      <c r="EN2366" s="1"/>
      <c r="EO2366" s="1"/>
      <c r="EP2366" s="1"/>
      <c r="EQ2366" s="1"/>
      <c r="ER2366" s="1"/>
      <c r="ES2366" s="1"/>
      <c r="ET2366" s="1"/>
      <c r="EU2366" s="1"/>
      <c r="EV2366" s="1"/>
      <c r="EW2366" s="1"/>
      <c r="EX2366" s="1"/>
      <c r="EY2366" s="1"/>
    </row>
    <row r="2367" spans="1:155" x14ac:dyDescent="0.15">
      <c r="A2367" s="115"/>
      <c r="B2367" s="91"/>
      <c r="C2367" s="92"/>
      <c r="D2367" s="95"/>
      <c r="E2367" s="114"/>
      <c r="F2367" s="94"/>
      <c r="G2367" s="94"/>
      <c r="H2367" s="94"/>
      <c r="I2367" s="94"/>
      <c r="J2367" s="93"/>
      <c r="K2367" s="95"/>
      <c r="L2367" s="96"/>
      <c r="M2367" s="97"/>
      <c r="N2367" s="98"/>
      <c r="O2367" s="98"/>
      <c r="P2367" s="97"/>
      <c r="Q2367" s="94"/>
      <c r="R2367" s="99"/>
      <c r="S2367" s="14"/>
      <c r="T2367" s="100"/>
      <c r="U2367" s="95"/>
      <c r="V2367" s="10"/>
      <c r="W2367" s="10"/>
      <c r="X2367" s="10"/>
      <c r="Y2367" s="27"/>
      <c r="Z2367" s="3"/>
      <c r="AA2367" s="1"/>
      <c r="AB2367" s="10"/>
      <c r="AC2367" s="3"/>
      <c r="AD2367" s="3"/>
      <c r="AE2367" s="3"/>
      <c r="AF2367" s="10"/>
      <c r="AG2367" s="11"/>
      <c r="AH2367" s="10"/>
      <c r="AI2367" s="10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1"/>
      <c r="DY2367" s="1"/>
      <c r="DZ2367" s="1"/>
      <c r="EA2367" s="1"/>
      <c r="EB2367" s="1"/>
      <c r="EC2367" s="1"/>
      <c r="ED2367" s="1"/>
      <c r="EE2367" s="1"/>
      <c r="EF2367" s="1"/>
      <c r="EG2367" s="1"/>
      <c r="EH2367" s="1"/>
      <c r="EI2367" s="1"/>
      <c r="EJ2367" s="1"/>
      <c r="EK2367" s="1"/>
      <c r="EL2367" s="1"/>
      <c r="EM2367" s="1"/>
      <c r="EN2367" s="1"/>
      <c r="EO2367" s="1"/>
      <c r="EP2367" s="1"/>
      <c r="EQ2367" s="1"/>
      <c r="ER2367" s="1"/>
      <c r="ES2367" s="1"/>
      <c r="ET2367" s="1"/>
      <c r="EU2367" s="1"/>
      <c r="EV2367" s="1"/>
      <c r="EW2367" s="1"/>
      <c r="EX2367" s="1"/>
      <c r="EY2367" s="1"/>
    </row>
    <row r="2368" spans="1:155" x14ac:dyDescent="0.15">
      <c r="A2368" s="115"/>
      <c r="B2368" s="91"/>
      <c r="C2368" s="92"/>
      <c r="D2368" s="95"/>
      <c r="E2368" s="114"/>
      <c r="F2368" s="94"/>
      <c r="G2368" s="94"/>
      <c r="H2368" s="94"/>
      <c r="I2368" s="94"/>
      <c r="J2368" s="93"/>
      <c r="K2368" s="95"/>
      <c r="L2368" s="96"/>
      <c r="M2368" s="97"/>
      <c r="N2368" s="98"/>
      <c r="O2368" s="98"/>
      <c r="P2368" s="97"/>
      <c r="Q2368" s="94"/>
      <c r="R2368" s="99"/>
      <c r="S2368" s="14"/>
      <c r="T2368" s="100"/>
      <c r="U2368" s="95"/>
      <c r="V2368" s="10"/>
      <c r="W2368" s="10"/>
      <c r="X2368" s="10"/>
      <c r="Y2368" s="27"/>
      <c r="Z2368" s="3"/>
      <c r="AA2368" s="1"/>
      <c r="AB2368" s="10"/>
      <c r="AC2368" s="3"/>
      <c r="AD2368" s="3"/>
      <c r="AE2368" s="3"/>
      <c r="AF2368" s="10"/>
      <c r="AG2368" s="11"/>
      <c r="AH2368" s="10"/>
      <c r="AI2368" s="10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1"/>
      <c r="DY2368" s="1"/>
      <c r="DZ2368" s="1"/>
      <c r="EA2368" s="1"/>
      <c r="EB2368" s="1"/>
      <c r="EC2368" s="1"/>
      <c r="ED2368" s="1"/>
      <c r="EE2368" s="1"/>
      <c r="EF2368" s="1"/>
      <c r="EG2368" s="1"/>
      <c r="EH2368" s="1"/>
      <c r="EI2368" s="1"/>
      <c r="EJ2368" s="1"/>
      <c r="EK2368" s="1"/>
      <c r="EL2368" s="1"/>
      <c r="EM2368" s="1"/>
      <c r="EN2368" s="1"/>
      <c r="EO2368" s="1"/>
      <c r="EP2368" s="1"/>
      <c r="EQ2368" s="1"/>
      <c r="ER2368" s="1"/>
      <c r="ES2368" s="1"/>
      <c r="ET2368" s="1"/>
      <c r="EU2368" s="1"/>
      <c r="EV2368" s="1"/>
      <c r="EW2368" s="1"/>
      <c r="EX2368" s="1"/>
      <c r="EY2368" s="1"/>
    </row>
    <row r="2369" spans="1:155" x14ac:dyDescent="0.15">
      <c r="A2369" s="115"/>
      <c r="B2369" s="91"/>
      <c r="C2369" s="92"/>
      <c r="D2369" s="95"/>
      <c r="E2369" s="114"/>
      <c r="F2369" s="94"/>
      <c r="G2369" s="94"/>
      <c r="H2369" s="94"/>
      <c r="I2369" s="94"/>
      <c r="J2369" s="93"/>
      <c r="K2369" s="95"/>
      <c r="L2369" s="96"/>
      <c r="M2369" s="97"/>
      <c r="N2369" s="98"/>
      <c r="O2369" s="98"/>
      <c r="P2369" s="97"/>
      <c r="Q2369" s="94"/>
      <c r="R2369" s="99"/>
      <c r="S2369" s="14"/>
      <c r="T2369" s="100"/>
      <c r="U2369" s="95"/>
      <c r="V2369" s="10"/>
      <c r="W2369" s="10"/>
      <c r="X2369" s="10"/>
      <c r="Y2369" s="27"/>
      <c r="Z2369" s="3"/>
      <c r="AA2369" s="1"/>
      <c r="AB2369" s="10"/>
      <c r="AC2369" s="3"/>
      <c r="AD2369" s="3"/>
      <c r="AE2369" s="3"/>
      <c r="AF2369" s="10"/>
      <c r="AG2369" s="11"/>
      <c r="AH2369" s="10"/>
      <c r="AI2369" s="10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  <c r="DZ2369" s="1"/>
      <c r="EA2369" s="1"/>
      <c r="EB2369" s="1"/>
      <c r="EC2369" s="1"/>
      <c r="ED2369" s="1"/>
      <c r="EE2369" s="1"/>
      <c r="EF2369" s="1"/>
      <c r="EG2369" s="1"/>
      <c r="EH2369" s="1"/>
      <c r="EI2369" s="1"/>
      <c r="EJ2369" s="1"/>
      <c r="EK2369" s="1"/>
      <c r="EL2369" s="1"/>
      <c r="EM2369" s="1"/>
      <c r="EN2369" s="1"/>
      <c r="EO2369" s="1"/>
      <c r="EP2369" s="1"/>
      <c r="EQ2369" s="1"/>
      <c r="ER2369" s="1"/>
      <c r="ES2369" s="1"/>
      <c r="ET2369" s="1"/>
      <c r="EU2369" s="1"/>
      <c r="EV2369" s="1"/>
      <c r="EW2369" s="1"/>
      <c r="EX2369" s="1"/>
      <c r="EY2369" s="1"/>
    </row>
    <row r="2370" spans="1:155" x14ac:dyDescent="0.15">
      <c r="A2370" s="115"/>
      <c r="B2370" s="91"/>
      <c r="C2370" s="92"/>
      <c r="D2370" s="95"/>
      <c r="E2370" s="114"/>
      <c r="F2370" s="94"/>
      <c r="G2370" s="94"/>
      <c r="H2370" s="94"/>
      <c r="I2370" s="94"/>
      <c r="J2370" s="93"/>
      <c r="K2370" s="95"/>
      <c r="L2370" s="96"/>
      <c r="M2370" s="97"/>
      <c r="N2370" s="98"/>
      <c r="O2370" s="98"/>
      <c r="P2370" s="97"/>
      <c r="Q2370" s="94"/>
      <c r="R2370" s="99"/>
      <c r="S2370" s="14"/>
      <c r="T2370" s="100"/>
      <c r="U2370" s="95"/>
      <c r="V2370" s="10"/>
      <c r="W2370" s="10"/>
      <c r="X2370" s="10"/>
      <c r="Y2370" s="27"/>
      <c r="Z2370" s="3"/>
      <c r="AA2370" s="1"/>
      <c r="AB2370" s="10"/>
      <c r="AC2370" s="3"/>
      <c r="AD2370" s="3"/>
      <c r="AE2370" s="3"/>
      <c r="AF2370" s="10"/>
      <c r="AG2370" s="11"/>
      <c r="AH2370" s="10"/>
      <c r="AI2370" s="10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1"/>
      <c r="DY2370" s="1"/>
      <c r="DZ2370" s="1"/>
      <c r="EA2370" s="1"/>
      <c r="EB2370" s="1"/>
      <c r="EC2370" s="1"/>
      <c r="ED2370" s="1"/>
      <c r="EE2370" s="1"/>
      <c r="EF2370" s="1"/>
      <c r="EG2370" s="1"/>
      <c r="EH2370" s="1"/>
      <c r="EI2370" s="1"/>
      <c r="EJ2370" s="1"/>
      <c r="EK2370" s="1"/>
      <c r="EL2370" s="1"/>
      <c r="EM2370" s="1"/>
      <c r="EN2370" s="1"/>
      <c r="EO2370" s="1"/>
      <c r="EP2370" s="1"/>
      <c r="EQ2370" s="1"/>
      <c r="ER2370" s="1"/>
      <c r="ES2370" s="1"/>
      <c r="ET2370" s="1"/>
      <c r="EU2370" s="1"/>
      <c r="EV2370" s="1"/>
      <c r="EW2370" s="1"/>
      <c r="EX2370" s="1"/>
      <c r="EY2370" s="1"/>
    </row>
    <row r="2371" spans="1:155" x14ac:dyDescent="0.15">
      <c r="A2371" s="115"/>
      <c r="B2371" s="91"/>
      <c r="C2371" s="92"/>
      <c r="D2371" s="95"/>
      <c r="E2371" s="114"/>
      <c r="F2371" s="94"/>
      <c r="G2371" s="94"/>
      <c r="H2371" s="94"/>
      <c r="I2371" s="94"/>
      <c r="J2371" s="93"/>
      <c r="K2371" s="95"/>
      <c r="L2371" s="96"/>
      <c r="M2371" s="97"/>
      <c r="N2371" s="98"/>
      <c r="O2371" s="98"/>
      <c r="P2371" s="97"/>
      <c r="Q2371" s="94"/>
      <c r="R2371" s="99"/>
      <c r="S2371" s="14"/>
      <c r="T2371" s="100"/>
      <c r="U2371" s="95"/>
      <c r="V2371" s="10"/>
      <c r="W2371" s="10"/>
      <c r="X2371" s="10"/>
      <c r="Y2371" s="27"/>
      <c r="Z2371" s="3"/>
      <c r="AA2371" s="1"/>
      <c r="AB2371" s="10"/>
      <c r="AC2371" s="3"/>
      <c r="AD2371" s="3"/>
      <c r="AE2371" s="3"/>
      <c r="AF2371" s="10"/>
      <c r="AG2371" s="11"/>
      <c r="AH2371" s="10"/>
      <c r="AI2371" s="10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  <c r="DZ2371" s="1"/>
      <c r="EA2371" s="1"/>
      <c r="EB2371" s="1"/>
      <c r="EC2371" s="1"/>
      <c r="ED2371" s="1"/>
      <c r="EE2371" s="1"/>
      <c r="EF2371" s="1"/>
      <c r="EG2371" s="1"/>
      <c r="EH2371" s="1"/>
      <c r="EI2371" s="1"/>
      <c r="EJ2371" s="1"/>
      <c r="EK2371" s="1"/>
      <c r="EL2371" s="1"/>
      <c r="EM2371" s="1"/>
      <c r="EN2371" s="1"/>
      <c r="EO2371" s="1"/>
      <c r="EP2371" s="1"/>
      <c r="EQ2371" s="1"/>
      <c r="ER2371" s="1"/>
      <c r="ES2371" s="1"/>
      <c r="ET2371" s="1"/>
      <c r="EU2371" s="1"/>
      <c r="EV2371" s="1"/>
      <c r="EW2371" s="1"/>
      <c r="EX2371" s="1"/>
      <c r="EY2371" s="1"/>
    </row>
    <row r="2372" spans="1:155" x14ac:dyDescent="0.15">
      <c r="A2372" s="115"/>
      <c r="B2372" s="91"/>
      <c r="C2372" s="92"/>
      <c r="D2372" s="95"/>
      <c r="E2372" s="114"/>
      <c r="F2372" s="94"/>
      <c r="G2372" s="94"/>
      <c r="H2372" s="94"/>
      <c r="I2372" s="94"/>
      <c r="J2372" s="93"/>
      <c r="K2372" s="95"/>
      <c r="L2372" s="96"/>
      <c r="M2372" s="97"/>
      <c r="N2372" s="98"/>
      <c r="O2372" s="98"/>
      <c r="P2372" s="97"/>
      <c r="Q2372" s="94"/>
      <c r="R2372" s="99"/>
      <c r="S2372" s="14"/>
      <c r="T2372" s="100"/>
      <c r="U2372" s="95"/>
      <c r="V2372" s="10"/>
      <c r="W2372" s="10"/>
      <c r="X2372" s="10"/>
      <c r="Y2372" s="27"/>
      <c r="Z2372" s="3"/>
      <c r="AA2372" s="1"/>
      <c r="AB2372" s="10"/>
      <c r="AC2372" s="3"/>
      <c r="AD2372" s="3"/>
      <c r="AE2372" s="3"/>
      <c r="AF2372" s="10"/>
      <c r="AG2372" s="11"/>
      <c r="AH2372" s="10"/>
      <c r="AI2372" s="10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  <c r="DZ2372" s="1"/>
      <c r="EA2372" s="1"/>
      <c r="EB2372" s="1"/>
      <c r="EC2372" s="1"/>
      <c r="ED2372" s="1"/>
      <c r="EE2372" s="1"/>
      <c r="EF2372" s="1"/>
      <c r="EG2372" s="1"/>
      <c r="EH2372" s="1"/>
      <c r="EI2372" s="1"/>
      <c r="EJ2372" s="1"/>
      <c r="EK2372" s="1"/>
      <c r="EL2372" s="1"/>
      <c r="EM2372" s="1"/>
      <c r="EN2372" s="1"/>
      <c r="EO2372" s="1"/>
      <c r="EP2372" s="1"/>
      <c r="EQ2372" s="1"/>
      <c r="ER2372" s="1"/>
      <c r="ES2372" s="1"/>
      <c r="ET2372" s="1"/>
      <c r="EU2372" s="1"/>
      <c r="EV2372" s="1"/>
      <c r="EW2372" s="1"/>
      <c r="EX2372" s="1"/>
      <c r="EY2372" s="1"/>
    </row>
    <row r="2373" spans="1:155" x14ac:dyDescent="0.15">
      <c r="A2373" s="115"/>
      <c r="B2373" s="91"/>
      <c r="C2373" s="92"/>
      <c r="D2373" s="95"/>
      <c r="E2373" s="114"/>
      <c r="F2373" s="94"/>
      <c r="G2373" s="94"/>
      <c r="H2373" s="94"/>
      <c r="I2373" s="94"/>
      <c r="J2373" s="93"/>
      <c r="K2373" s="95"/>
      <c r="L2373" s="96"/>
      <c r="M2373" s="97"/>
      <c r="N2373" s="98"/>
      <c r="O2373" s="98"/>
      <c r="P2373" s="97"/>
      <c r="Q2373" s="94"/>
      <c r="R2373" s="99"/>
      <c r="S2373" s="14"/>
      <c r="T2373" s="100"/>
      <c r="U2373" s="95"/>
      <c r="V2373" s="10"/>
      <c r="W2373" s="10"/>
      <c r="X2373" s="10"/>
      <c r="Y2373" s="27"/>
      <c r="Z2373" s="3"/>
      <c r="AA2373" s="1"/>
      <c r="AB2373" s="10"/>
      <c r="AC2373" s="3"/>
      <c r="AD2373" s="3"/>
      <c r="AE2373" s="3"/>
      <c r="AF2373" s="10"/>
      <c r="AG2373" s="11"/>
      <c r="AH2373" s="10"/>
      <c r="AI2373" s="10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  <c r="DZ2373" s="1"/>
      <c r="EA2373" s="1"/>
      <c r="EB2373" s="1"/>
      <c r="EC2373" s="1"/>
      <c r="ED2373" s="1"/>
      <c r="EE2373" s="1"/>
      <c r="EF2373" s="1"/>
      <c r="EG2373" s="1"/>
      <c r="EH2373" s="1"/>
      <c r="EI2373" s="1"/>
      <c r="EJ2373" s="1"/>
      <c r="EK2373" s="1"/>
      <c r="EL2373" s="1"/>
      <c r="EM2373" s="1"/>
      <c r="EN2373" s="1"/>
      <c r="EO2373" s="1"/>
      <c r="EP2373" s="1"/>
      <c r="EQ2373" s="1"/>
      <c r="ER2373" s="1"/>
      <c r="ES2373" s="1"/>
      <c r="ET2373" s="1"/>
      <c r="EU2373" s="1"/>
      <c r="EV2373" s="1"/>
      <c r="EW2373" s="1"/>
      <c r="EX2373" s="1"/>
      <c r="EY2373" s="1"/>
    </row>
    <row r="2374" spans="1:155" x14ac:dyDescent="0.15">
      <c r="A2374" s="115"/>
      <c r="B2374" s="91"/>
      <c r="C2374" s="92"/>
      <c r="D2374" s="95"/>
      <c r="E2374" s="114"/>
      <c r="F2374" s="94"/>
      <c r="G2374" s="94"/>
      <c r="H2374" s="94"/>
      <c r="I2374" s="94"/>
      <c r="J2374" s="93"/>
      <c r="K2374" s="95"/>
      <c r="L2374" s="96"/>
      <c r="M2374" s="97"/>
      <c r="N2374" s="98"/>
      <c r="O2374" s="98"/>
      <c r="P2374" s="97"/>
      <c r="Q2374" s="94"/>
      <c r="R2374" s="99"/>
      <c r="S2374" s="14"/>
      <c r="T2374" s="100"/>
      <c r="U2374" s="95"/>
      <c r="V2374" s="10"/>
      <c r="W2374" s="10"/>
      <c r="X2374" s="10"/>
      <c r="Y2374" s="27"/>
      <c r="Z2374" s="3"/>
      <c r="AA2374" s="1"/>
      <c r="AB2374" s="10"/>
      <c r="AC2374" s="3"/>
      <c r="AD2374" s="3"/>
      <c r="AE2374" s="3"/>
      <c r="AF2374" s="10"/>
      <c r="AG2374" s="11"/>
      <c r="AH2374" s="10"/>
      <c r="AI2374" s="10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  <c r="DZ2374" s="1"/>
      <c r="EA2374" s="1"/>
      <c r="EB2374" s="1"/>
      <c r="EC2374" s="1"/>
      <c r="ED2374" s="1"/>
      <c r="EE2374" s="1"/>
      <c r="EF2374" s="1"/>
      <c r="EG2374" s="1"/>
      <c r="EH2374" s="1"/>
      <c r="EI2374" s="1"/>
      <c r="EJ2374" s="1"/>
      <c r="EK2374" s="1"/>
      <c r="EL2374" s="1"/>
      <c r="EM2374" s="1"/>
      <c r="EN2374" s="1"/>
      <c r="EO2374" s="1"/>
      <c r="EP2374" s="1"/>
      <c r="EQ2374" s="1"/>
      <c r="ER2374" s="1"/>
      <c r="ES2374" s="1"/>
      <c r="ET2374" s="1"/>
      <c r="EU2374" s="1"/>
      <c r="EV2374" s="1"/>
      <c r="EW2374" s="1"/>
      <c r="EX2374" s="1"/>
      <c r="EY2374" s="1"/>
    </row>
    <row r="2375" spans="1:155" x14ac:dyDescent="0.15">
      <c r="A2375" s="115"/>
      <c r="B2375" s="91"/>
      <c r="C2375" s="92"/>
      <c r="D2375" s="95"/>
      <c r="E2375" s="114"/>
      <c r="F2375" s="94"/>
      <c r="G2375" s="94"/>
      <c r="H2375" s="94"/>
      <c r="I2375" s="94"/>
      <c r="J2375" s="93"/>
      <c r="K2375" s="95"/>
      <c r="L2375" s="96"/>
      <c r="M2375" s="97"/>
      <c r="N2375" s="98"/>
      <c r="O2375" s="98"/>
      <c r="P2375" s="97"/>
      <c r="Q2375" s="94"/>
      <c r="R2375" s="99"/>
      <c r="S2375" s="14"/>
      <c r="T2375" s="100"/>
      <c r="U2375" s="95"/>
      <c r="V2375" s="10"/>
      <c r="W2375" s="10"/>
      <c r="X2375" s="10"/>
      <c r="Y2375" s="27"/>
      <c r="Z2375" s="3"/>
      <c r="AA2375" s="1"/>
      <c r="AB2375" s="10"/>
      <c r="AC2375" s="3"/>
      <c r="AD2375" s="3"/>
      <c r="AE2375" s="3"/>
      <c r="AF2375" s="10"/>
      <c r="AG2375" s="11"/>
      <c r="AH2375" s="10"/>
      <c r="AI2375" s="10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  <c r="DZ2375" s="1"/>
      <c r="EA2375" s="1"/>
      <c r="EB2375" s="1"/>
      <c r="EC2375" s="1"/>
      <c r="ED2375" s="1"/>
      <c r="EE2375" s="1"/>
      <c r="EF2375" s="1"/>
      <c r="EG2375" s="1"/>
      <c r="EH2375" s="1"/>
      <c r="EI2375" s="1"/>
      <c r="EJ2375" s="1"/>
      <c r="EK2375" s="1"/>
      <c r="EL2375" s="1"/>
      <c r="EM2375" s="1"/>
      <c r="EN2375" s="1"/>
      <c r="EO2375" s="1"/>
      <c r="EP2375" s="1"/>
      <c r="EQ2375" s="1"/>
      <c r="ER2375" s="1"/>
      <c r="ES2375" s="1"/>
      <c r="ET2375" s="1"/>
      <c r="EU2375" s="1"/>
      <c r="EV2375" s="1"/>
      <c r="EW2375" s="1"/>
      <c r="EX2375" s="1"/>
      <c r="EY2375" s="1"/>
    </row>
    <row r="2376" spans="1:155" x14ac:dyDescent="0.15">
      <c r="A2376" s="115"/>
      <c r="B2376" s="91"/>
      <c r="C2376" s="92"/>
      <c r="D2376" s="95"/>
      <c r="E2376" s="114"/>
      <c r="F2376" s="94"/>
      <c r="G2376" s="94"/>
      <c r="H2376" s="94"/>
      <c r="I2376" s="94"/>
      <c r="J2376" s="93"/>
      <c r="K2376" s="95"/>
      <c r="L2376" s="96"/>
      <c r="M2376" s="97"/>
      <c r="N2376" s="98"/>
      <c r="O2376" s="98"/>
      <c r="P2376" s="97"/>
      <c r="Q2376" s="94"/>
      <c r="R2376" s="99"/>
      <c r="S2376" s="14"/>
      <c r="T2376" s="100"/>
      <c r="U2376" s="95"/>
      <c r="V2376" s="10"/>
      <c r="W2376" s="10"/>
      <c r="X2376" s="10"/>
      <c r="Y2376" s="27"/>
      <c r="Z2376" s="3"/>
      <c r="AA2376" s="1"/>
      <c r="AB2376" s="10"/>
      <c r="AC2376" s="3"/>
      <c r="AD2376" s="3"/>
      <c r="AE2376" s="3"/>
      <c r="AF2376" s="10"/>
      <c r="AG2376" s="11"/>
      <c r="AH2376" s="10"/>
      <c r="AI2376" s="10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  <c r="DZ2376" s="1"/>
      <c r="EA2376" s="1"/>
      <c r="EB2376" s="1"/>
      <c r="EC2376" s="1"/>
      <c r="ED2376" s="1"/>
      <c r="EE2376" s="1"/>
      <c r="EF2376" s="1"/>
      <c r="EG2376" s="1"/>
      <c r="EH2376" s="1"/>
      <c r="EI2376" s="1"/>
      <c r="EJ2376" s="1"/>
      <c r="EK2376" s="1"/>
      <c r="EL2376" s="1"/>
      <c r="EM2376" s="1"/>
      <c r="EN2376" s="1"/>
      <c r="EO2376" s="1"/>
      <c r="EP2376" s="1"/>
      <c r="EQ2376" s="1"/>
      <c r="ER2376" s="1"/>
      <c r="ES2376" s="1"/>
      <c r="ET2376" s="1"/>
      <c r="EU2376" s="1"/>
      <c r="EV2376" s="1"/>
      <c r="EW2376" s="1"/>
      <c r="EX2376" s="1"/>
      <c r="EY2376" s="1"/>
    </row>
    <row r="2377" spans="1:155" x14ac:dyDescent="0.15">
      <c r="A2377" s="115"/>
      <c r="B2377" s="91"/>
      <c r="C2377" s="92"/>
      <c r="D2377" s="95"/>
      <c r="E2377" s="114"/>
      <c r="F2377" s="94"/>
      <c r="G2377" s="94"/>
      <c r="H2377" s="94"/>
      <c r="I2377" s="94"/>
      <c r="J2377" s="93"/>
      <c r="K2377" s="95"/>
      <c r="L2377" s="96"/>
      <c r="M2377" s="97"/>
      <c r="N2377" s="98"/>
      <c r="O2377" s="98"/>
      <c r="P2377" s="97"/>
      <c r="Q2377" s="94"/>
      <c r="R2377" s="99"/>
      <c r="S2377" s="14"/>
      <c r="T2377" s="100"/>
      <c r="U2377" s="95"/>
      <c r="V2377" s="10"/>
      <c r="W2377" s="10"/>
      <c r="X2377" s="10"/>
      <c r="Y2377" s="27"/>
      <c r="Z2377" s="3"/>
      <c r="AA2377" s="1"/>
      <c r="AB2377" s="10"/>
      <c r="AC2377" s="3"/>
      <c r="AD2377" s="3"/>
      <c r="AE2377" s="3"/>
      <c r="AF2377" s="10"/>
      <c r="AG2377" s="11"/>
      <c r="AH2377" s="10"/>
      <c r="AI2377" s="10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1"/>
      <c r="DY2377" s="1"/>
      <c r="DZ2377" s="1"/>
      <c r="EA2377" s="1"/>
      <c r="EB2377" s="1"/>
      <c r="EC2377" s="1"/>
      <c r="ED2377" s="1"/>
      <c r="EE2377" s="1"/>
      <c r="EF2377" s="1"/>
      <c r="EG2377" s="1"/>
      <c r="EH2377" s="1"/>
      <c r="EI2377" s="1"/>
      <c r="EJ2377" s="1"/>
      <c r="EK2377" s="1"/>
      <c r="EL2377" s="1"/>
      <c r="EM2377" s="1"/>
      <c r="EN2377" s="1"/>
      <c r="EO2377" s="1"/>
      <c r="EP2377" s="1"/>
      <c r="EQ2377" s="1"/>
      <c r="ER2377" s="1"/>
      <c r="ES2377" s="1"/>
      <c r="ET2377" s="1"/>
      <c r="EU2377" s="1"/>
      <c r="EV2377" s="1"/>
      <c r="EW2377" s="1"/>
      <c r="EX2377" s="1"/>
      <c r="EY2377" s="1"/>
    </row>
    <row r="2378" spans="1:155" x14ac:dyDescent="0.15">
      <c r="A2378" s="115"/>
      <c r="B2378" s="91"/>
      <c r="C2378" s="92"/>
      <c r="D2378" s="95"/>
      <c r="E2378" s="114"/>
      <c r="F2378" s="94"/>
      <c r="G2378" s="94"/>
      <c r="H2378" s="94"/>
      <c r="I2378" s="94"/>
      <c r="J2378" s="93"/>
      <c r="K2378" s="95"/>
      <c r="L2378" s="96"/>
      <c r="M2378" s="97"/>
      <c r="N2378" s="98"/>
      <c r="O2378" s="98"/>
      <c r="P2378" s="97"/>
      <c r="Q2378" s="94"/>
      <c r="R2378" s="99"/>
      <c r="S2378" s="14"/>
      <c r="T2378" s="100"/>
      <c r="U2378" s="95"/>
      <c r="V2378" s="10"/>
      <c r="W2378" s="10"/>
      <c r="X2378" s="10"/>
      <c r="Y2378" s="27"/>
      <c r="Z2378" s="3"/>
      <c r="AA2378" s="1"/>
      <c r="AB2378" s="10"/>
      <c r="AC2378" s="3"/>
      <c r="AD2378" s="3"/>
      <c r="AE2378" s="3"/>
      <c r="AF2378" s="10"/>
      <c r="AG2378" s="11"/>
      <c r="AH2378" s="10"/>
      <c r="AI2378" s="10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1"/>
      <c r="DY2378" s="1"/>
      <c r="DZ2378" s="1"/>
      <c r="EA2378" s="1"/>
      <c r="EB2378" s="1"/>
      <c r="EC2378" s="1"/>
      <c r="ED2378" s="1"/>
      <c r="EE2378" s="1"/>
      <c r="EF2378" s="1"/>
      <c r="EG2378" s="1"/>
      <c r="EH2378" s="1"/>
      <c r="EI2378" s="1"/>
      <c r="EJ2378" s="1"/>
      <c r="EK2378" s="1"/>
      <c r="EL2378" s="1"/>
      <c r="EM2378" s="1"/>
      <c r="EN2378" s="1"/>
      <c r="EO2378" s="1"/>
      <c r="EP2378" s="1"/>
      <c r="EQ2378" s="1"/>
      <c r="ER2378" s="1"/>
      <c r="ES2378" s="1"/>
      <c r="ET2378" s="1"/>
      <c r="EU2378" s="1"/>
      <c r="EV2378" s="1"/>
      <c r="EW2378" s="1"/>
      <c r="EX2378" s="1"/>
      <c r="EY2378" s="1"/>
    </row>
    <row r="2379" spans="1:155" x14ac:dyDescent="0.15">
      <c r="A2379" s="115"/>
      <c r="B2379" s="91"/>
      <c r="C2379" s="92"/>
      <c r="D2379" s="95"/>
      <c r="E2379" s="114"/>
      <c r="F2379" s="94"/>
      <c r="G2379" s="94"/>
      <c r="H2379" s="94"/>
      <c r="I2379" s="94"/>
      <c r="J2379" s="93"/>
      <c r="K2379" s="95"/>
      <c r="L2379" s="96"/>
      <c r="M2379" s="97"/>
      <c r="N2379" s="98"/>
      <c r="O2379" s="98"/>
      <c r="P2379" s="97"/>
      <c r="Q2379" s="94"/>
      <c r="R2379" s="99"/>
      <c r="S2379" s="14"/>
      <c r="T2379" s="100"/>
      <c r="U2379" s="95"/>
      <c r="V2379" s="10"/>
      <c r="W2379" s="10"/>
      <c r="X2379" s="10"/>
      <c r="Y2379" s="27"/>
      <c r="Z2379" s="3"/>
      <c r="AA2379" s="1"/>
      <c r="AB2379" s="10"/>
      <c r="AC2379" s="3"/>
      <c r="AD2379" s="3"/>
      <c r="AE2379" s="3"/>
      <c r="AF2379" s="10"/>
      <c r="AG2379" s="11"/>
      <c r="AH2379" s="10"/>
      <c r="AI2379" s="10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  <c r="DZ2379" s="1"/>
      <c r="EA2379" s="1"/>
      <c r="EB2379" s="1"/>
      <c r="EC2379" s="1"/>
      <c r="ED2379" s="1"/>
      <c r="EE2379" s="1"/>
      <c r="EF2379" s="1"/>
      <c r="EG2379" s="1"/>
      <c r="EH2379" s="1"/>
      <c r="EI2379" s="1"/>
      <c r="EJ2379" s="1"/>
      <c r="EK2379" s="1"/>
      <c r="EL2379" s="1"/>
      <c r="EM2379" s="1"/>
      <c r="EN2379" s="1"/>
      <c r="EO2379" s="1"/>
      <c r="EP2379" s="1"/>
      <c r="EQ2379" s="1"/>
      <c r="ER2379" s="1"/>
      <c r="ES2379" s="1"/>
      <c r="ET2379" s="1"/>
      <c r="EU2379" s="1"/>
      <c r="EV2379" s="1"/>
      <c r="EW2379" s="1"/>
      <c r="EX2379" s="1"/>
      <c r="EY2379" s="1"/>
    </row>
    <row r="2380" spans="1:155" x14ac:dyDescent="0.15">
      <c r="A2380" s="115"/>
      <c r="B2380" s="91"/>
      <c r="C2380" s="92"/>
      <c r="D2380" s="95"/>
      <c r="E2380" s="114"/>
      <c r="F2380" s="94"/>
      <c r="G2380" s="94"/>
      <c r="H2380" s="94"/>
      <c r="I2380" s="94"/>
      <c r="J2380" s="93"/>
      <c r="K2380" s="95"/>
      <c r="L2380" s="96"/>
      <c r="M2380" s="97"/>
      <c r="N2380" s="98"/>
      <c r="O2380" s="98"/>
      <c r="P2380" s="97"/>
      <c r="Q2380" s="94"/>
      <c r="R2380" s="99"/>
      <c r="S2380" s="14"/>
      <c r="T2380" s="100"/>
      <c r="U2380" s="95"/>
      <c r="V2380" s="10"/>
      <c r="W2380" s="10"/>
      <c r="X2380" s="10"/>
      <c r="Y2380" s="27"/>
      <c r="Z2380" s="3"/>
      <c r="AA2380" s="1"/>
      <c r="AB2380" s="10"/>
      <c r="AC2380" s="3"/>
      <c r="AD2380" s="3"/>
      <c r="AE2380" s="3"/>
      <c r="AF2380" s="10"/>
      <c r="AG2380" s="11"/>
      <c r="AH2380" s="10"/>
      <c r="AI2380" s="10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1"/>
      <c r="DY2380" s="1"/>
      <c r="DZ2380" s="1"/>
      <c r="EA2380" s="1"/>
      <c r="EB2380" s="1"/>
      <c r="EC2380" s="1"/>
      <c r="ED2380" s="1"/>
      <c r="EE2380" s="1"/>
      <c r="EF2380" s="1"/>
      <c r="EG2380" s="1"/>
      <c r="EH2380" s="1"/>
      <c r="EI2380" s="1"/>
      <c r="EJ2380" s="1"/>
      <c r="EK2380" s="1"/>
      <c r="EL2380" s="1"/>
      <c r="EM2380" s="1"/>
      <c r="EN2380" s="1"/>
      <c r="EO2380" s="1"/>
      <c r="EP2380" s="1"/>
      <c r="EQ2380" s="1"/>
      <c r="ER2380" s="1"/>
      <c r="ES2380" s="1"/>
      <c r="ET2380" s="1"/>
      <c r="EU2380" s="1"/>
      <c r="EV2380" s="1"/>
      <c r="EW2380" s="1"/>
      <c r="EX2380" s="1"/>
      <c r="EY2380" s="1"/>
    </row>
    <row r="2381" spans="1:155" x14ac:dyDescent="0.15">
      <c r="A2381" s="115"/>
      <c r="B2381" s="91"/>
      <c r="C2381" s="92"/>
      <c r="D2381" s="95"/>
      <c r="E2381" s="114"/>
      <c r="F2381" s="94"/>
      <c r="G2381" s="94"/>
      <c r="H2381" s="94"/>
      <c r="I2381" s="94"/>
      <c r="J2381" s="93"/>
      <c r="K2381" s="95"/>
      <c r="L2381" s="96"/>
      <c r="M2381" s="97"/>
      <c r="N2381" s="98"/>
      <c r="O2381" s="98"/>
      <c r="P2381" s="97"/>
      <c r="Q2381" s="94"/>
      <c r="R2381" s="99"/>
      <c r="S2381" s="14"/>
      <c r="T2381" s="100"/>
      <c r="U2381" s="95"/>
      <c r="V2381" s="10"/>
      <c r="W2381" s="10"/>
      <c r="X2381" s="10"/>
      <c r="Y2381" s="27"/>
      <c r="Z2381" s="3"/>
      <c r="AA2381" s="1"/>
      <c r="AB2381" s="10"/>
      <c r="AC2381" s="3"/>
      <c r="AD2381" s="3"/>
      <c r="AE2381" s="3"/>
      <c r="AF2381" s="10"/>
      <c r="AG2381" s="11"/>
      <c r="AH2381" s="10"/>
      <c r="AI2381" s="10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1"/>
      <c r="DY2381" s="1"/>
      <c r="DZ2381" s="1"/>
      <c r="EA2381" s="1"/>
      <c r="EB2381" s="1"/>
      <c r="EC2381" s="1"/>
      <c r="ED2381" s="1"/>
      <c r="EE2381" s="1"/>
      <c r="EF2381" s="1"/>
      <c r="EG2381" s="1"/>
      <c r="EH2381" s="1"/>
      <c r="EI2381" s="1"/>
      <c r="EJ2381" s="1"/>
      <c r="EK2381" s="1"/>
      <c r="EL2381" s="1"/>
      <c r="EM2381" s="1"/>
      <c r="EN2381" s="1"/>
      <c r="EO2381" s="1"/>
      <c r="EP2381" s="1"/>
      <c r="EQ2381" s="1"/>
      <c r="ER2381" s="1"/>
      <c r="ES2381" s="1"/>
      <c r="ET2381" s="1"/>
      <c r="EU2381" s="1"/>
      <c r="EV2381" s="1"/>
      <c r="EW2381" s="1"/>
      <c r="EX2381" s="1"/>
      <c r="EY2381" s="1"/>
    </row>
    <row r="2382" spans="1:155" x14ac:dyDescent="0.15">
      <c r="A2382" s="115"/>
      <c r="B2382" s="91"/>
      <c r="C2382" s="92"/>
      <c r="D2382" s="95"/>
      <c r="E2382" s="114"/>
      <c r="F2382" s="94"/>
      <c r="G2382" s="94"/>
      <c r="H2382" s="94"/>
      <c r="I2382" s="94"/>
      <c r="J2382" s="93"/>
      <c r="K2382" s="95"/>
      <c r="L2382" s="96"/>
      <c r="M2382" s="97"/>
      <c r="N2382" s="98"/>
      <c r="O2382" s="98"/>
      <c r="P2382" s="97"/>
      <c r="Q2382" s="94"/>
      <c r="R2382" s="99"/>
      <c r="S2382" s="14"/>
      <c r="T2382" s="100"/>
      <c r="U2382" s="95"/>
      <c r="V2382" s="10"/>
      <c r="W2382" s="10"/>
      <c r="X2382" s="10"/>
      <c r="Y2382" s="27"/>
      <c r="Z2382" s="3"/>
      <c r="AA2382" s="1"/>
      <c r="AB2382" s="10"/>
      <c r="AC2382" s="3"/>
      <c r="AD2382" s="3"/>
      <c r="AE2382" s="3"/>
      <c r="AF2382" s="10"/>
      <c r="AG2382" s="11"/>
      <c r="AH2382" s="10"/>
      <c r="AI2382" s="10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1"/>
      <c r="DY2382" s="1"/>
      <c r="DZ2382" s="1"/>
      <c r="EA2382" s="1"/>
      <c r="EB2382" s="1"/>
      <c r="EC2382" s="1"/>
      <c r="ED2382" s="1"/>
      <c r="EE2382" s="1"/>
      <c r="EF2382" s="1"/>
      <c r="EG2382" s="1"/>
      <c r="EH2382" s="1"/>
      <c r="EI2382" s="1"/>
      <c r="EJ2382" s="1"/>
      <c r="EK2382" s="1"/>
      <c r="EL2382" s="1"/>
      <c r="EM2382" s="1"/>
      <c r="EN2382" s="1"/>
      <c r="EO2382" s="1"/>
      <c r="EP2382" s="1"/>
      <c r="EQ2382" s="1"/>
      <c r="ER2382" s="1"/>
      <c r="ES2382" s="1"/>
      <c r="ET2382" s="1"/>
      <c r="EU2382" s="1"/>
      <c r="EV2382" s="1"/>
      <c r="EW2382" s="1"/>
      <c r="EX2382" s="1"/>
      <c r="EY2382" s="1"/>
    </row>
    <row r="2383" spans="1:155" x14ac:dyDescent="0.15">
      <c r="A2383" s="115"/>
      <c r="B2383" s="91"/>
      <c r="C2383" s="92"/>
      <c r="D2383" s="95"/>
      <c r="E2383" s="114"/>
      <c r="F2383" s="94"/>
      <c r="G2383" s="94"/>
      <c r="H2383" s="94"/>
      <c r="I2383" s="94"/>
      <c r="J2383" s="93"/>
      <c r="K2383" s="95"/>
      <c r="L2383" s="96"/>
      <c r="M2383" s="97"/>
      <c r="N2383" s="98"/>
      <c r="O2383" s="98"/>
      <c r="P2383" s="97"/>
      <c r="Q2383" s="94"/>
      <c r="R2383" s="99"/>
      <c r="S2383" s="14"/>
      <c r="T2383" s="100"/>
      <c r="U2383" s="95"/>
      <c r="V2383" s="10"/>
      <c r="W2383" s="10"/>
      <c r="X2383" s="10"/>
      <c r="Y2383" s="27"/>
      <c r="Z2383" s="3"/>
      <c r="AA2383" s="1"/>
      <c r="AB2383" s="10"/>
      <c r="AC2383" s="3"/>
      <c r="AD2383" s="3"/>
      <c r="AE2383" s="3"/>
      <c r="AF2383" s="10"/>
      <c r="AG2383" s="11"/>
      <c r="AH2383" s="10"/>
      <c r="AI2383" s="10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  <c r="DZ2383" s="1"/>
      <c r="EA2383" s="1"/>
      <c r="EB2383" s="1"/>
      <c r="EC2383" s="1"/>
      <c r="ED2383" s="1"/>
      <c r="EE2383" s="1"/>
      <c r="EF2383" s="1"/>
      <c r="EG2383" s="1"/>
      <c r="EH2383" s="1"/>
      <c r="EI2383" s="1"/>
      <c r="EJ2383" s="1"/>
      <c r="EK2383" s="1"/>
      <c r="EL2383" s="1"/>
      <c r="EM2383" s="1"/>
      <c r="EN2383" s="1"/>
      <c r="EO2383" s="1"/>
      <c r="EP2383" s="1"/>
      <c r="EQ2383" s="1"/>
      <c r="ER2383" s="1"/>
      <c r="ES2383" s="1"/>
      <c r="ET2383" s="1"/>
      <c r="EU2383" s="1"/>
      <c r="EV2383" s="1"/>
      <c r="EW2383" s="1"/>
      <c r="EX2383" s="1"/>
      <c r="EY2383" s="1"/>
    </row>
    <row r="2384" spans="1:155" x14ac:dyDescent="0.15">
      <c r="A2384" s="115"/>
      <c r="B2384" s="91"/>
      <c r="C2384" s="92"/>
      <c r="D2384" s="95"/>
      <c r="E2384" s="114"/>
      <c r="F2384" s="94"/>
      <c r="G2384" s="94"/>
      <c r="H2384" s="94"/>
      <c r="I2384" s="94"/>
      <c r="J2384" s="93"/>
      <c r="K2384" s="95"/>
      <c r="L2384" s="96"/>
      <c r="M2384" s="97"/>
      <c r="N2384" s="98"/>
      <c r="O2384" s="98"/>
      <c r="P2384" s="97"/>
      <c r="Q2384" s="94"/>
      <c r="R2384" s="99"/>
      <c r="S2384" s="14"/>
      <c r="T2384" s="100"/>
      <c r="U2384" s="95"/>
      <c r="V2384" s="10"/>
      <c r="W2384" s="10"/>
      <c r="X2384" s="10"/>
      <c r="Y2384" s="27"/>
      <c r="Z2384" s="3"/>
      <c r="AA2384" s="1"/>
      <c r="AB2384" s="10"/>
      <c r="AC2384" s="3"/>
      <c r="AD2384" s="3"/>
      <c r="AE2384" s="3"/>
      <c r="AF2384" s="10"/>
      <c r="AG2384" s="11"/>
      <c r="AH2384" s="10"/>
      <c r="AI2384" s="10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  <c r="EA2384" s="1"/>
      <c r="EB2384" s="1"/>
      <c r="EC2384" s="1"/>
      <c r="ED2384" s="1"/>
      <c r="EE2384" s="1"/>
      <c r="EF2384" s="1"/>
      <c r="EG2384" s="1"/>
      <c r="EH2384" s="1"/>
      <c r="EI2384" s="1"/>
      <c r="EJ2384" s="1"/>
      <c r="EK2384" s="1"/>
      <c r="EL2384" s="1"/>
      <c r="EM2384" s="1"/>
      <c r="EN2384" s="1"/>
      <c r="EO2384" s="1"/>
      <c r="EP2384" s="1"/>
      <c r="EQ2384" s="1"/>
      <c r="ER2384" s="1"/>
      <c r="ES2384" s="1"/>
      <c r="ET2384" s="1"/>
      <c r="EU2384" s="1"/>
      <c r="EV2384" s="1"/>
      <c r="EW2384" s="1"/>
      <c r="EX2384" s="1"/>
      <c r="EY2384" s="1"/>
    </row>
    <row r="2385" spans="1:155" ht="15" x14ac:dyDescent="0.2">
      <c r="A2385" s="115"/>
      <c r="B2385" s="102"/>
      <c r="C2385" s="103"/>
      <c r="D2385" s="95"/>
      <c r="E2385" s="114"/>
      <c r="F2385" s="105"/>
      <c r="G2385" s="105"/>
      <c r="H2385" s="105"/>
      <c r="I2385" s="105"/>
      <c r="J2385" s="104"/>
      <c r="K2385" s="106"/>
      <c r="L2385" s="107"/>
      <c r="M2385" s="108"/>
      <c r="N2385" s="109"/>
      <c r="O2385" s="109"/>
      <c r="P2385" s="108"/>
      <c r="Q2385" s="105"/>
      <c r="R2385" s="110"/>
      <c r="S2385" s="14"/>
      <c r="T2385" s="111"/>
      <c r="U2385" s="106"/>
      <c r="V2385" s="25"/>
      <c r="W2385" s="25"/>
      <c r="X2385" s="25"/>
      <c r="Y2385" s="31"/>
      <c r="Z2385" s="21"/>
      <c r="AA2385" s="24"/>
      <c r="AB2385" s="25"/>
      <c r="AC2385" s="21"/>
      <c r="AD2385" s="21"/>
      <c r="AE2385" s="21"/>
      <c r="AF2385" s="25"/>
      <c r="AG2385" s="22"/>
      <c r="AH2385" s="25"/>
      <c r="AI2385" s="25"/>
      <c r="AJ2385" s="24"/>
      <c r="AK2385" s="24"/>
      <c r="AL2385" s="24"/>
      <c r="AM2385" s="24"/>
      <c r="AN2385" s="24"/>
      <c r="AO2385" s="24"/>
      <c r="AP2385" s="24"/>
      <c r="AQ2385" s="24"/>
      <c r="AR2385" s="24"/>
      <c r="AS2385" s="24"/>
      <c r="AT2385" s="24"/>
      <c r="AU2385" s="24"/>
      <c r="AV2385" s="24"/>
      <c r="AW2385" s="24"/>
      <c r="AX2385" s="24"/>
      <c r="AY2385" s="24"/>
      <c r="AZ2385" s="24"/>
      <c r="BA2385" s="24"/>
      <c r="BB2385" s="24"/>
      <c r="BC2385" s="24"/>
      <c r="BD2385" s="24"/>
      <c r="BE2385" s="24"/>
      <c r="BF2385" s="24"/>
      <c r="BG2385" s="24"/>
      <c r="BH2385" s="24"/>
      <c r="BI2385" s="24"/>
      <c r="BJ2385" s="24"/>
      <c r="BK2385" s="24"/>
      <c r="BL2385" s="24"/>
      <c r="BM2385" s="24"/>
      <c r="BN2385" s="24"/>
      <c r="BO2385" s="24"/>
      <c r="BP2385" s="24"/>
      <c r="BQ2385" s="24"/>
      <c r="BR2385" s="24"/>
      <c r="BS2385" s="24"/>
      <c r="BT2385" s="24"/>
      <c r="BU2385" s="24"/>
      <c r="BV2385" s="24"/>
      <c r="BW2385" s="24"/>
      <c r="BX2385" s="24"/>
      <c r="BY2385" s="24"/>
      <c r="BZ2385" s="24"/>
      <c r="CA2385" s="24"/>
      <c r="CB2385" s="24"/>
      <c r="CC2385" s="24"/>
      <c r="CD2385" s="24"/>
      <c r="CE2385" s="24"/>
      <c r="CF2385" s="24"/>
      <c r="CG2385" s="24"/>
      <c r="CH2385" s="24"/>
      <c r="CI2385" s="24"/>
      <c r="CJ2385" s="24"/>
      <c r="CK2385" s="24"/>
      <c r="CL2385" s="24"/>
      <c r="CM2385" s="24"/>
      <c r="CN2385" s="24"/>
      <c r="CO2385" s="24"/>
      <c r="CP2385" s="24"/>
      <c r="CQ2385" s="24"/>
      <c r="CR2385" s="24"/>
      <c r="CS2385" s="24"/>
      <c r="CT2385" s="24"/>
      <c r="CU2385" s="24"/>
      <c r="CV2385" s="24"/>
      <c r="CW2385" s="24"/>
      <c r="CX2385" s="24"/>
      <c r="CY2385" s="24"/>
      <c r="CZ2385" s="24"/>
      <c r="DA2385" s="24"/>
      <c r="DB2385" s="24"/>
      <c r="DC2385" s="24"/>
      <c r="DD2385" s="24"/>
      <c r="DE2385" s="24"/>
      <c r="DF2385" s="24"/>
      <c r="DG2385" s="24"/>
      <c r="DH2385" s="24"/>
      <c r="DI2385" s="24"/>
      <c r="DJ2385" s="24"/>
      <c r="DK2385" s="24"/>
      <c r="DL2385" s="24"/>
      <c r="DM2385" s="24"/>
      <c r="DN2385" s="24"/>
      <c r="DO2385" s="24"/>
      <c r="DP2385" s="24"/>
      <c r="DQ2385" s="24"/>
      <c r="DR2385" s="24"/>
      <c r="DS2385" s="24"/>
      <c r="DT2385" s="24"/>
      <c r="DU2385" s="24"/>
      <c r="DV2385" s="24"/>
      <c r="DW2385" s="24"/>
      <c r="DX2385" s="24"/>
      <c r="DY2385" s="24"/>
      <c r="DZ2385" s="24"/>
      <c r="EA2385" s="24"/>
      <c r="EB2385" s="24"/>
      <c r="EC2385" s="24"/>
      <c r="ED2385" s="24"/>
      <c r="EE2385" s="24"/>
      <c r="EF2385" s="24"/>
      <c r="EG2385" s="24"/>
      <c r="EH2385" s="24"/>
      <c r="EI2385" s="24"/>
      <c r="EJ2385" s="24"/>
      <c r="EK2385" s="24"/>
      <c r="EL2385" s="24"/>
      <c r="EM2385" s="24"/>
      <c r="EN2385" s="24"/>
      <c r="EO2385" s="24"/>
      <c r="EP2385" s="24"/>
      <c r="EQ2385" s="24"/>
      <c r="ER2385" s="24"/>
      <c r="ES2385" s="24"/>
      <c r="ET2385" s="24"/>
      <c r="EU2385" s="24"/>
      <c r="EV2385" s="24"/>
      <c r="EW2385" s="24"/>
      <c r="EX2385" s="24"/>
      <c r="EY2385" s="24"/>
    </row>
    <row r="2386" spans="1:155" x14ac:dyDescent="0.15">
      <c r="A2386" s="115"/>
      <c r="B2386" s="91"/>
      <c r="C2386" s="92"/>
      <c r="D2386" s="95"/>
      <c r="E2386" s="114"/>
      <c r="F2386" s="94"/>
      <c r="G2386" s="94"/>
      <c r="H2386" s="94"/>
      <c r="I2386" s="94"/>
      <c r="J2386" s="93"/>
      <c r="K2386" s="95"/>
      <c r="L2386" s="96"/>
      <c r="M2386" s="97"/>
      <c r="N2386" s="98"/>
      <c r="O2386" s="98"/>
      <c r="P2386" s="97"/>
      <c r="Q2386" s="94"/>
      <c r="R2386" s="99"/>
      <c r="S2386" s="14"/>
      <c r="T2386" s="100"/>
      <c r="U2386" s="95"/>
      <c r="V2386" s="25"/>
      <c r="W2386" s="25"/>
      <c r="X2386" s="25"/>
      <c r="Y2386" s="31"/>
      <c r="Z2386" s="21"/>
      <c r="AA2386" s="24"/>
      <c r="AB2386" s="25"/>
      <c r="AC2386" s="21"/>
      <c r="AD2386" s="21"/>
      <c r="AE2386" s="21"/>
      <c r="AF2386" s="25"/>
      <c r="AG2386" s="22"/>
      <c r="AH2386" s="25"/>
      <c r="AI2386" s="25"/>
      <c r="AJ2386" s="24"/>
      <c r="AK2386" s="24"/>
      <c r="AL2386" s="24"/>
      <c r="AM2386" s="24"/>
      <c r="AN2386" s="24"/>
      <c r="AO2386" s="24"/>
      <c r="AP2386" s="24"/>
      <c r="AQ2386" s="24"/>
      <c r="AR2386" s="24"/>
      <c r="AS2386" s="24"/>
      <c r="AT2386" s="24"/>
      <c r="AU2386" s="24"/>
      <c r="AV2386" s="24"/>
      <c r="AW2386" s="24"/>
      <c r="AX2386" s="24"/>
      <c r="AY2386" s="24"/>
      <c r="AZ2386" s="24"/>
      <c r="BA2386" s="24"/>
      <c r="BB2386" s="24"/>
      <c r="BC2386" s="24"/>
      <c r="BD2386" s="24"/>
      <c r="BE2386" s="24"/>
      <c r="BF2386" s="24"/>
      <c r="BG2386" s="24"/>
      <c r="BH2386" s="24"/>
      <c r="BI2386" s="24"/>
      <c r="BJ2386" s="24"/>
      <c r="BK2386" s="24"/>
      <c r="BL2386" s="24"/>
      <c r="BM2386" s="24"/>
      <c r="BN2386" s="24"/>
      <c r="BO2386" s="24"/>
      <c r="BP2386" s="24"/>
      <c r="BQ2386" s="24"/>
      <c r="BR2386" s="24"/>
      <c r="BS2386" s="24"/>
      <c r="BT2386" s="24"/>
      <c r="BU2386" s="24"/>
      <c r="BV2386" s="24"/>
      <c r="BW2386" s="24"/>
      <c r="BX2386" s="24"/>
      <c r="BY2386" s="24"/>
      <c r="BZ2386" s="24"/>
      <c r="CA2386" s="24"/>
      <c r="CB2386" s="24"/>
      <c r="CC2386" s="24"/>
      <c r="CD2386" s="24"/>
      <c r="CE2386" s="24"/>
      <c r="CF2386" s="24"/>
      <c r="CG2386" s="24"/>
      <c r="CH2386" s="24"/>
      <c r="CI2386" s="24"/>
      <c r="CJ2386" s="24"/>
      <c r="CK2386" s="24"/>
      <c r="CL2386" s="24"/>
      <c r="CM2386" s="24"/>
      <c r="CN2386" s="24"/>
      <c r="CO2386" s="24"/>
      <c r="CP2386" s="24"/>
      <c r="CQ2386" s="24"/>
      <c r="CR2386" s="24"/>
      <c r="CS2386" s="24"/>
      <c r="CT2386" s="24"/>
      <c r="CU2386" s="24"/>
      <c r="CV2386" s="24"/>
      <c r="CW2386" s="24"/>
      <c r="CX2386" s="24"/>
      <c r="CY2386" s="24"/>
      <c r="CZ2386" s="24"/>
      <c r="DA2386" s="24"/>
      <c r="DB2386" s="24"/>
      <c r="DC2386" s="24"/>
      <c r="DD2386" s="24"/>
      <c r="DE2386" s="24"/>
      <c r="DF2386" s="24"/>
      <c r="DG2386" s="24"/>
      <c r="DH2386" s="24"/>
      <c r="DI2386" s="24"/>
      <c r="DJ2386" s="24"/>
      <c r="DK2386" s="24"/>
      <c r="DL2386" s="24"/>
      <c r="DM2386" s="24"/>
      <c r="DN2386" s="24"/>
      <c r="DO2386" s="24"/>
      <c r="DP2386" s="24"/>
      <c r="DQ2386" s="24"/>
      <c r="DR2386" s="24"/>
      <c r="DS2386" s="24"/>
      <c r="DT2386" s="24"/>
      <c r="DU2386" s="24"/>
      <c r="DV2386" s="24"/>
      <c r="DW2386" s="24"/>
      <c r="DX2386" s="24"/>
      <c r="DY2386" s="24"/>
      <c r="DZ2386" s="24"/>
      <c r="EA2386" s="24"/>
      <c r="EB2386" s="24"/>
      <c r="EC2386" s="24"/>
      <c r="ED2386" s="24"/>
      <c r="EE2386" s="24"/>
      <c r="EF2386" s="24"/>
      <c r="EG2386" s="24"/>
      <c r="EH2386" s="24"/>
      <c r="EI2386" s="24"/>
      <c r="EJ2386" s="24"/>
      <c r="EK2386" s="24"/>
      <c r="EL2386" s="24"/>
      <c r="EM2386" s="24"/>
      <c r="EN2386" s="24"/>
      <c r="EO2386" s="24"/>
      <c r="EP2386" s="24"/>
      <c r="EQ2386" s="24"/>
      <c r="ER2386" s="24"/>
      <c r="ES2386" s="24"/>
      <c r="ET2386" s="24"/>
      <c r="EU2386" s="24"/>
      <c r="EV2386" s="24"/>
      <c r="EW2386" s="24"/>
      <c r="EX2386" s="24"/>
      <c r="EY2386" s="24"/>
    </row>
    <row r="2387" spans="1:155" x14ac:dyDescent="0.15">
      <c r="A2387" s="115"/>
      <c r="B2387" s="91"/>
      <c r="C2387" s="92"/>
      <c r="D2387" s="95"/>
      <c r="E2387" s="114"/>
      <c r="F2387" s="94"/>
      <c r="G2387" s="94"/>
      <c r="H2387" s="94"/>
      <c r="I2387" s="94"/>
      <c r="J2387" s="93"/>
      <c r="K2387" s="95"/>
      <c r="L2387" s="96"/>
      <c r="M2387" s="97"/>
      <c r="N2387" s="98"/>
      <c r="O2387" s="98"/>
      <c r="P2387" s="97"/>
      <c r="Q2387" s="94"/>
      <c r="R2387" s="99"/>
      <c r="S2387" s="14"/>
      <c r="T2387" s="100"/>
      <c r="U2387" s="95"/>
      <c r="V2387" s="25"/>
      <c r="W2387" s="25"/>
      <c r="X2387" s="25"/>
      <c r="Y2387" s="31"/>
      <c r="Z2387" s="21"/>
      <c r="AA2387" s="24"/>
      <c r="AB2387" s="25"/>
      <c r="AC2387" s="21"/>
      <c r="AD2387" s="21"/>
      <c r="AE2387" s="21"/>
      <c r="AF2387" s="25"/>
      <c r="AG2387" s="22"/>
      <c r="AH2387" s="25"/>
      <c r="AI2387" s="25"/>
      <c r="AJ2387" s="24"/>
      <c r="AK2387" s="24"/>
      <c r="AL2387" s="24"/>
      <c r="AM2387" s="24"/>
      <c r="AN2387" s="24"/>
      <c r="AO2387" s="24"/>
      <c r="AP2387" s="24"/>
      <c r="AQ2387" s="24"/>
      <c r="AR2387" s="24"/>
      <c r="AS2387" s="24"/>
      <c r="AT2387" s="24"/>
      <c r="AU2387" s="24"/>
      <c r="AV2387" s="24"/>
      <c r="AW2387" s="24"/>
      <c r="AX2387" s="24"/>
      <c r="AY2387" s="24"/>
      <c r="AZ2387" s="24"/>
      <c r="BA2387" s="24"/>
      <c r="BB2387" s="24"/>
      <c r="BC2387" s="24"/>
      <c r="BD2387" s="24"/>
      <c r="BE2387" s="24"/>
      <c r="BF2387" s="24"/>
      <c r="BG2387" s="24"/>
      <c r="BH2387" s="24"/>
      <c r="BI2387" s="24"/>
      <c r="BJ2387" s="24"/>
      <c r="BK2387" s="24"/>
      <c r="BL2387" s="24"/>
      <c r="BM2387" s="24"/>
      <c r="BN2387" s="24"/>
      <c r="BO2387" s="24"/>
      <c r="BP2387" s="24"/>
      <c r="BQ2387" s="24"/>
      <c r="BR2387" s="24"/>
      <c r="BS2387" s="24"/>
      <c r="BT2387" s="24"/>
      <c r="BU2387" s="24"/>
      <c r="BV2387" s="24"/>
      <c r="BW2387" s="24"/>
      <c r="BX2387" s="24"/>
      <c r="BY2387" s="24"/>
      <c r="BZ2387" s="24"/>
      <c r="CA2387" s="24"/>
      <c r="CB2387" s="24"/>
      <c r="CC2387" s="24"/>
      <c r="CD2387" s="24"/>
      <c r="CE2387" s="24"/>
      <c r="CF2387" s="24"/>
      <c r="CG2387" s="24"/>
      <c r="CH2387" s="24"/>
      <c r="CI2387" s="24"/>
      <c r="CJ2387" s="24"/>
      <c r="CK2387" s="24"/>
      <c r="CL2387" s="24"/>
      <c r="CM2387" s="24"/>
      <c r="CN2387" s="24"/>
      <c r="CO2387" s="24"/>
      <c r="CP2387" s="24"/>
      <c r="CQ2387" s="24"/>
      <c r="CR2387" s="24"/>
      <c r="CS2387" s="24"/>
      <c r="CT2387" s="24"/>
      <c r="CU2387" s="24"/>
      <c r="CV2387" s="24"/>
      <c r="CW2387" s="24"/>
      <c r="CX2387" s="24"/>
      <c r="CY2387" s="24"/>
      <c r="CZ2387" s="24"/>
      <c r="DA2387" s="24"/>
      <c r="DB2387" s="24"/>
      <c r="DC2387" s="24"/>
      <c r="DD2387" s="24"/>
      <c r="DE2387" s="24"/>
      <c r="DF2387" s="24"/>
      <c r="DG2387" s="24"/>
      <c r="DH2387" s="24"/>
      <c r="DI2387" s="24"/>
      <c r="DJ2387" s="24"/>
      <c r="DK2387" s="24"/>
      <c r="DL2387" s="24"/>
      <c r="DM2387" s="24"/>
      <c r="DN2387" s="24"/>
      <c r="DO2387" s="24"/>
      <c r="DP2387" s="24"/>
      <c r="DQ2387" s="24"/>
      <c r="DR2387" s="24"/>
      <c r="DS2387" s="24"/>
      <c r="DT2387" s="24"/>
      <c r="DU2387" s="24"/>
      <c r="DV2387" s="24"/>
      <c r="DW2387" s="24"/>
      <c r="DX2387" s="24"/>
      <c r="DY2387" s="24"/>
      <c r="DZ2387" s="24"/>
      <c r="EA2387" s="24"/>
      <c r="EB2387" s="24"/>
      <c r="EC2387" s="24"/>
      <c r="ED2387" s="24"/>
      <c r="EE2387" s="24"/>
      <c r="EF2387" s="24"/>
      <c r="EG2387" s="24"/>
      <c r="EH2387" s="24"/>
      <c r="EI2387" s="24"/>
      <c r="EJ2387" s="24"/>
      <c r="EK2387" s="24"/>
      <c r="EL2387" s="24"/>
      <c r="EM2387" s="24"/>
      <c r="EN2387" s="24"/>
      <c r="EO2387" s="24"/>
      <c r="EP2387" s="24"/>
      <c r="EQ2387" s="24"/>
      <c r="ER2387" s="24"/>
      <c r="ES2387" s="24"/>
      <c r="ET2387" s="24"/>
      <c r="EU2387" s="24"/>
      <c r="EV2387" s="24"/>
      <c r="EW2387" s="24"/>
      <c r="EX2387" s="24"/>
      <c r="EY2387" s="24"/>
    </row>
    <row r="2388" spans="1:155" x14ac:dyDescent="0.15">
      <c r="A2388" s="115"/>
      <c r="B2388" s="91"/>
      <c r="C2388" s="92"/>
      <c r="D2388" s="95"/>
      <c r="E2388" s="114"/>
      <c r="F2388" s="94"/>
      <c r="G2388" s="94"/>
      <c r="H2388" s="94"/>
      <c r="I2388" s="94"/>
      <c r="J2388" s="93"/>
      <c r="K2388" s="95"/>
      <c r="L2388" s="96"/>
      <c r="M2388" s="97"/>
      <c r="N2388" s="98"/>
      <c r="O2388" s="98"/>
      <c r="P2388" s="97"/>
      <c r="Q2388" s="94"/>
      <c r="R2388" s="99"/>
      <c r="S2388" s="14"/>
      <c r="T2388" s="100"/>
      <c r="U2388" s="95"/>
      <c r="V2388" s="10"/>
      <c r="W2388" s="10"/>
      <c r="X2388" s="10"/>
      <c r="Y2388" s="27"/>
      <c r="Z2388" s="3"/>
      <c r="AA2388" s="1"/>
      <c r="AB2388" s="10"/>
      <c r="AC2388" s="3"/>
      <c r="AD2388" s="3"/>
      <c r="AE2388" s="3"/>
      <c r="AF2388" s="10"/>
      <c r="AG2388" s="11"/>
      <c r="AH2388" s="10"/>
      <c r="AI2388" s="10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1"/>
      <c r="DT2388" s="1"/>
      <c r="DU2388" s="1"/>
      <c r="DV2388" s="1"/>
      <c r="DW2388" s="1"/>
      <c r="DX2388" s="1"/>
      <c r="DY2388" s="1"/>
      <c r="DZ2388" s="1"/>
      <c r="EA2388" s="1"/>
      <c r="EB2388" s="1"/>
      <c r="EC2388" s="1"/>
      <c r="ED2388" s="1"/>
      <c r="EE2388" s="1"/>
      <c r="EF2388" s="1"/>
      <c r="EG2388" s="1"/>
      <c r="EH2388" s="1"/>
      <c r="EI2388" s="1"/>
      <c r="EJ2388" s="1"/>
      <c r="EK2388" s="1"/>
      <c r="EL2388" s="1"/>
      <c r="EM2388" s="1"/>
      <c r="EN2388" s="1"/>
      <c r="EO2388" s="1"/>
      <c r="EP2388" s="1"/>
      <c r="EQ2388" s="1"/>
      <c r="ER2388" s="1"/>
      <c r="ES2388" s="1"/>
      <c r="ET2388" s="1"/>
      <c r="EU2388" s="1"/>
      <c r="EV2388" s="1"/>
      <c r="EW2388" s="1"/>
      <c r="EX2388" s="1"/>
      <c r="EY2388" s="1"/>
    </row>
    <row r="2389" spans="1:155" x14ac:dyDescent="0.15">
      <c r="A2389" s="115"/>
      <c r="B2389" s="91"/>
      <c r="C2389" s="92"/>
      <c r="D2389" s="95"/>
      <c r="E2389" s="114"/>
      <c r="F2389" s="94"/>
      <c r="G2389" s="94"/>
      <c r="H2389" s="94"/>
      <c r="I2389" s="94"/>
      <c r="J2389" s="93"/>
      <c r="K2389" s="95"/>
      <c r="L2389" s="96"/>
      <c r="M2389" s="97"/>
      <c r="N2389" s="98"/>
      <c r="O2389" s="98"/>
      <c r="P2389" s="97"/>
      <c r="Q2389" s="94"/>
      <c r="R2389" s="99"/>
      <c r="S2389" s="14"/>
      <c r="T2389" s="100"/>
      <c r="U2389" s="95"/>
      <c r="V2389" s="10"/>
      <c r="W2389" s="10"/>
      <c r="X2389" s="10"/>
      <c r="Y2389" s="27"/>
      <c r="Z2389" s="3"/>
      <c r="AA2389" s="1"/>
      <c r="AB2389" s="10"/>
      <c r="AC2389" s="3"/>
      <c r="AD2389" s="3"/>
      <c r="AE2389" s="3"/>
      <c r="AF2389" s="10"/>
      <c r="AG2389" s="11"/>
      <c r="AH2389" s="10"/>
      <c r="AI2389" s="10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1"/>
      <c r="DU2389" s="1"/>
      <c r="DV2389" s="1"/>
      <c r="DW2389" s="1"/>
      <c r="DX2389" s="1"/>
      <c r="DY2389" s="1"/>
      <c r="DZ2389" s="1"/>
      <c r="EA2389" s="1"/>
      <c r="EB2389" s="1"/>
      <c r="EC2389" s="1"/>
      <c r="ED2389" s="1"/>
      <c r="EE2389" s="1"/>
      <c r="EF2389" s="1"/>
      <c r="EG2389" s="1"/>
      <c r="EH2389" s="1"/>
      <c r="EI2389" s="1"/>
      <c r="EJ2389" s="1"/>
      <c r="EK2389" s="1"/>
      <c r="EL2389" s="1"/>
      <c r="EM2389" s="1"/>
      <c r="EN2389" s="1"/>
      <c r="EO2389" s="1"/>
      <c r="EP2389" s="1"/>
      <c r="EQ2389" s="1"/>
      <c r="ER2389" s="1"/>
      <c r="ES2389" s="1"/>
      <c r="ET2389" s="1"/>
      <c r="EU2389" s="1"/>
      <c r="EV2389" s="1"/>
      <c r="EW2389" s="1"/>
      <c r="EX2389" s="1"/>
      <c r="EY2389" s="1"/>
    </row>
    <row r="2390" spans="1:155" x14ac:dyDescent="0.15">
      <c r="A2390" s="115"/>
      <c r="B2390" s="91"/>
      <c r="C2390" s="92"/>
      <c r="D2390" s="95"/>
      <c r="E2390" s="114"/>
      <c r="F2390" s="94"/>
      <c r="G2390" s="94"/>
      <c r="H2390" s="94"/>
      <c r="I2390" s="94"/>
      <c r="J2390" s="93"/>
      <c r="K2390" s="95"/>
      <c r="L2390" s="96"/>
      <c r="M2390" s="97"/>
      <c r="N2390" s="98"/>
      <c r="O2390" s="98"/>
      <c r="P2390" s="97"/>
      <c r="Q2390" s="94"/>
      <c r="R2390" s="99"/>
      <c r="S2390" s="14"/>
      <c r="T2390" s="100"/>
      <c r="U2390" s="95"/>
      <c r="V2390" s="10"/>
      <c r="W2390" s="10"/>
      <c r="X2390" s="10"/>
      <c r="Y2390" s="27"/>
      <c r="Z2390" s="3"/>
      <c r="AA2390" s="1"/>
      <c r="AB2390" s="10"/>
      <c r="AC2390" s="3"/>
      <c r="AD2390" s="3"/>
      <c r="AE2390" s="3"/>
      <c r="AF2390" s="10"/>
      <c r="AG2390" s="11"/>
      <c r="AH2390" s="10"/>
      <c r="AI2390" s="10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1"/>
      <c r="DY2390" s="1"/>
      <c r="DZ2390" s="1"/>
      <c r="EA2390" s="1"/>
      <c r="EB2390" s="1"/>
      <c r="EC2390" s="1"/>
      <c r="ED2390" s="1"/>
      <c r="EE2390" s="1"/>
      <c r="EF2390" s="1"/>
      <c r="EG2390" s="1"/>
      <c r="EH2390" s="1"/>
      <c r="EI2390" s="1"/>
      <c r="EJ2390" s="1"/>
      <c r="EK2390" s="1"/>
      <c r="EL2390" s="1"/>
      <c r="EM2390" s="1"/>
      <c r="EN2390" s="1"/>
      <c r="EO2390" s="1"/>
      <c r="EP2390" s="1"/>
      <c r="EQ2390" s="1"/>
      <c r="ER2390" s="1"/>
      <c r="ES2390" s="1"/>
      <c r="ET2390" s="1"/>
      <c r="EU2390" s="1"/>
      <c r="EV2390" s="1"/>
      <c r="EW2390" s="1"/>
      <c r="EX2390" s="1"/>
      <c r="EY2390" s="1"/>
    </row>
    <row r="2391" spans="1:155" x14ac:dyDescent="0.15">
      <c r="A2391" s="115"/>
      <c r="B2391" s="91"/>
      <c r="C2391" s="92"/>
      <c r="D2391" s="95"/>
      <c r="E2391" s="114"/>
      <c r="F2391" s="94"/>
      <c r="G2391" s="94"/>
      <c r="H2391" s="94"/>
      <c r="I2391" s="94"/>
      <c r="J2391" s="93"/>
      <c r="K2391" s="95"/>
      <c r="L2391" s="96"/>
      <c r="M2391" s="97"/>
      <c r="N2391" s="98"/>
      <c r="O2391" s="98"/>
      <c r="P2391" s="97"/>
      <c r="Q2391" s="94"/>
      <c r="R2391" s="99"/>
      <c r="S2391" s="14"/>
      <c r="T2391" s="100"/>
      <c r="U2391" s="95"/>
      <c r="V2391" s="10"/>
      <c r="W2391" s="10"/>
      <c r="X2391" s="10"/>
      <c r="Y2391" s="27"/>
      <c r="Z2391" s="3"/>
      <c r="AA2391" s="1"/>
      <c r="AB2391" s="10"/>
      <c r="AC2391" s="3"/>
      <c r="AD2391" s="3"/>
      <c r="AE2391" s="3"/>
      <c r="AF2391" s="10"/>
      <c r="AG2391" s="11"/>
      <c r="AH2391" s="10"/>
      <c r="AI2391" s="10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1"/>
      <c r="DY2391" s="1"/>
      <c r="DZ2391" s="1"/>
      <c r="EA2391" s="1"/>
      <c r="EB2391" s="1"/>
      <c r="EC2391" s="1"/>
      <c r="ED2391" s="1"/>
      <c r="EE2391" s="1"/>
      <c r="EF2391" s="1"/>
      <c r="EG2391" s="1"/>
      <c r="EH2391" s="1"/>
      <c r="EI2391" s="1"/>
      <c r="EJ2391" s="1"/>
      <c r="EK2391" s="1"/>
      <c r="EL2391" s="1"/>
      <c r="EM2391" s="1"/>
      <c r="EN2391" s="1"/>
      <c r="EO2391" s="1"/>
      <c r="EP2391" s="1"/>
      <c r="EQ2391" s="1"/>
      <c r="ER2391" s="1"/>
      <c r="ES2391" s="1"/>
      <c r="ET2391" s="1"/>
      <c r="EU2391" s="1"/>
      <c r="EV2391" s="1"/>
      <c r="EW2391" s="1"/>
      <c r="EX2391" s="1"/>
      <c r="EY2391" s="1"/>
    </row>
    <row r="2392" spans="1:155" x14ac:dyDescent="0.15">
      <c r="A2392" s="115"/>
      <c r="B2392" s="91"/>
      <c r="C2392" s="92"/>
      <c r="D2392" s="95"/>
      <c r="E2392" s="114"/>
      <c r="F2392" s="94"/>
      <c r="G2392" s="94"/>
      <c r="H2392" s="94"/>
      <c r="I2392" s="94"/>
      <c r="J2392" s="93"/>
      <c r="K2392" s="95"/>
      <c r="L2392" s="96"/>
      <c r="M2392" s="97"/>
      <c r="N2392" s="98"/>
      <c r="O2392" s="98"/>
      <c r="P2392" s="97"/>
      <c r="Q2392" s="94"/>
      <c r="R2392" s="99"/>
      <c r="S2392" s="14"/>
      <c r="T2392" s="100"/>
      <c r="U2392" s="95"/>
      <c r="V2392" s="10"/>
      <c r="W2392" s="10"/>
      <c r="X2392" s="10"/>
      <c r="Y2392" s="27"/>
      <c r="Z2392" s="3"/>
      <c r="AA2392" s="1"/>
      <c r="AB2392" s="10"/>
      <c r="AC2392" s="3"/>
      <c r="AD2392" s="3"/>
      <c r="AE2392" s="3"/>
      <c r="AF2392" s="10"/>
      <c r="AG2392" s="11"/>
      <c r="AH2392" s="10"/>
      <c r="AI2392" s="10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1"/>
      <c r="DY2392" s="1"/>
      <c r="DZ2392" s="1"/>
      <c r="EA2392" s="1"/>
      <c r="EB2392" s="1"/>
      <c r="EC2392" s="1"/>
      <c r="ED2392" s="1"/>
      <c r="EE2392" s="1"/>
      <c r="EF2392" s="1"/>
      <c r="EG2392" s="1"/>
      <c r="EH2392" s="1"/>
      <c r="EI2392" s="1"/>
      <c r="EJ2392" s="1"/>
      <c r="EK2392" s="1"/>
      <c r="EL2392" s="1"/>
      <c r="EM2392" s="1"/>
      <c r="EN2392" s="1"/>
      <c r="EO2392" s="1"/>
      <c r="EP2392" s="1"/>
      <c r="EQ2392" s="1"/>
      <c r="ER2392" s="1"/>
      <c r="ES2392" s="1"/>
      <c r="ET2392" s="1"/>
      <c r="EU2392" s="1"/>
      <c r="EV2392" s="1"/>
      <c r="EW2392" s="1"/>
      <c r="EX2392" s="1"/>
      <c r="EY2392" s="1"/>
    </row>
    <row r="2393" spans="1:155" x14ac:dyDescent="0.15">
      <c r="A2393" s="115"/>
      <c r="B2393" s="91"/>
      <c r="C2393" s="92"/>
      <c r="D2393" s="95"/>
      <c r="E2393" s="114"/>
      <c r="F2393" s="94"/>
      <c r="G2393" s="94"/>
      <c r="H2393" s="94"/>
      <c r="I2393" s="94"/>
      <c r="J2393" s="93"/>
      <c r="K2393" s="95"/>
      <c r="L2393" s="96"/>
      <c r="M2393" s="97"/>
      <c r="N2393" s="98"/>
      <c r="O2393" s="98"/>
      <c r="P2393" s="97"/>
      <c r="Q2393" s="94"/>
      <c r="R2393" s="99"/>
      <c r="S2393" s="14"/>
      <c r="T2393" s="100"/>
      <c r="U2393" s="95"/>
      <c r="V2393" s="10"/>
      <c r="W2393" s="10"/>
      <c r="X2393" s="10"/>
      <c r="Y2393" s="27"/>
      <c r="Z2393" s="3"/>
      <c r="AA2393" s="1"/>
      <c r="AB2393" s="10"/>
      <c r="AC2393" s="3"/>
      <c r="AD2393" s="3"/>
      <c r="AE2393" s="3"/>
      <c r="AF2393" s="10"/>
      <c r="AG2393" s="11"/>
      <c r="AH2393" s="10"/>
      <c r="AI2393" s="10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1"/>
      <c r="DY2393" s="1"/>
      <c r="DZ2393" s="1"/>
      <c r="EA2393" s="1"/>
      <c r="EB2393" s="1"/>
      <c r="EC2393" s="1"/>
      <c r="ED2393" s="1"/>
      <c r="EE2393" s="1"/>
      <c r="EF2393" s="1"/>
      <c r="EG2393" s="1"/>
      <c r="EH2393" s="1"/>
      <c r="EI2393" s="1"/>
      <c r="EJ2393" s="1"/>
      <c r="EK2393" s="1"/>
      <c r="EL2393" s="1"/>
      <c r="EM2393" s="1"/>
      <c r="EN2393" s="1"/>
      <c r="EO2393" s="1"/>
      <c r="EP2393" s="1"/>
      <c r="EQ2393" s="1"/>
      <c r="ER2393" s="1"/>
      <c r="ES2393" s="1"/>
      <c r="ET2393" s="1"/>
      <c r="EU2393" s="1"/>
      <c r="EV2393" s="1"/>
      <c r="EW2393" s="1"/>
      <c r="EX2393" s="1"/>
      <c r="EY2393" s="1"/>
    </row>
    <row r="2394" spans="1:155" x14ac:dyDescent="0.15">
      <c r="A2394" s="115"/>
      <c r="B2394" s="91"/>
      <c r="C2394" s="92"/>
      <c r="D2394" s="95"/>
      <c r="E2394" s="114"/>
      <c r="F2394" s="94"/>
      <c r="G2394" s="94"/>
      <c r="H2394" s="94"/>
      <c r="I2394" s="94"/>
      <c r="J2394" s="93"/>
      <c r="K2394" s="95"/>
      <c r="L2394" s="96"/>
      <c r="M2394" s="97"/>
      <c r="N2394" s="98"/>
      <c r="O2394" s="98"/>
      <c r="P2394" s="97"/>
      <c r="Q2394" s="94"/>
      <c r="R2394" s="99"/>
      <c r="S2394" s="14"/>
      <c r="T2394" s="100"/>
      <c r="U2394" s="95"/>
      <c r="V2394" s="10"/>
      <c r="W2394" s="10"/>
      <c r="X2394" s="10"/>
      <c r="Y2394" s="27"/>
      <c r="Z2394" s="3"/>
      <c r="AA2394" s="1"/>
      <c r="AB2394" s="10"/>
      <c r="AC2394" s="3"/>
      <c r="AD2394" s="3"/>
      <c r="AE2394" s="3"/>
      <c r="AF2394" s="10"/>
      <c r="AG2394" s="11"/>
      <c r="AH2394" s="10"/>
      <c r="AI2394" s="10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  <c r="DZ2394" s="1"/>
      <c r="EA2394" s="1"/>
      <c r="EB2394" s="1"/>
      <c r="EC2394" s="1"/>
      <c r="ED2394" s="1"/>
      <c r="EE2394" s="1"/>
      <c r="EF2394" s="1"/>
      <c r="EG2394" s="1"/>
      <c r="EH2394" s="1"/>
      <c r="EI2394" s="1"/>
      <c r="EJ2394" s="1"/>
      <c r="EK2394" s="1"/>
      <c r="EL2394" s="1"/>
      <c r="EM2394" s="1"/>
      <c r="EN2394" s="1"/>
      <c r="EO2394" s="1"/>
      <c r="EP2394" s="1"/>
      <c r="EQ2394" s="1"/>
      <c r="ER2394" s="1"/>
      <c r="ES2394" s="1"/>
      <c r="ET2394" s="1"/>
      <c r="EU2394" s="1"/>
      <c r="EV2394" s="1"/>
      <c r="EW2394" s="1"/>
      <c r="EX2394" s="1"/>
      <c r="EY2394" s="1"/>
    </row>
    <row r="2395" spans="1:155" x14ac:dyDescent="0.15">
      <c r="A2395" s="115"/>
      <c r="B2395" s="91"/>
      <c r="C2395" s="92"/>
      <c r="D2395" s="95"/>
      <c r="E2395" s="114"/>
      <c r="F2395" s="94"/>
      <c r="G2395" s="94"/>
      <c r="H2395" s="94"/>
      <c r="I2395" s="94"/>
      <c r="J2395" s="93"/>
      <c r="K2395" s="95"/>
      <c r="L2395" s="96"/>
      <c r="M2395" s="97"/>
      <c r="N2395" s="98"/>
      <c r="O2395" s="98"/>
      <c r="P2395" s="97"/>
      <c r="Q2395" s="94"/>
      <c r="R2395" s="99"/>
      <c r="S2395" s="14"/>
      <c r="T2395" s="100"/>
      <c r="U2395" s="95"/>
      <c r="V2395" s="10"/>
      <c r="W2395" s="10"/>
      <c r="X2395" s="10"/>
      <c r="Y2395" s="27"/>
      <c r="Z2395" s="3"/>
      <c r="AA2395" s="1"/>
      <c r="AB2395" s="10"/>
      <c r="AC2395" s="3"/>
      <c r="AD2395" s="3"/>
      <c r="AE2395" s="3"/>
      <c r="AF2395" s="10"/>
      <c r="AG2395" s="11"/>
      <c r="AH2395" s="10"/>
      <c r="AI2395" s="10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  <c r="DZ2395" s="1"/>
      <c r="EA2395" s="1"/>
      <c r="EB2395" s="1"/>
      <c r="EC2395" s="1"/>
      <c r="ED2395" s="1"/>
      <c r="EE2395" s="1"/>
      <c r="EF2395" s="1"/>
      <c r="EG2395" s="1"/>
      <c r="EH2395" s="1"/>
      <c r="EI2395" s="1"/>
      <c r="EJ2395" s="1"/>
      <c r="EK2395" s="1"/>
      <c r="EL2395" s="1"/>
      <c r="EM2395" s="1"/>
      <c r="EN2395" s="1"/>
      <c r="EO2395" s="1"/>
      <c r="EP2395" s="1"/>
      <c r="EQ2395" s="1"/>
      <c r="ER2395" s="1"/>
      <c r="ES2395" s="1"/>
      <c r="ET2395" s="1"/>
      <c r="EU2395" s="1"/>
      <c r="EV2395" s="1"/>
      <c r="EW2395" s="1"/>
      <c r="EX2395" s="1"/>
      <c r="EY2395" s="1"/>
    </row>
    <row r="2396" spans="1:155" x14ac:dyDescent="0.15">
      <c r="A2396" s="115"/>
      <c r="B2396" s="91"/>
      <c r="C2396" s="92"/>
      <c r="D2396" s="95"/>
      <c r="E2396" s="114"/>
      <c r="F2396" s="94"/>
      <c r="G2396" s="94"/>
      <c r="H2396" s="94"/>
      <c r="I2396" s="94"/>
      <c r="J2396" s="93"/>
      <c r="K2396" s="95"/>
      <c r="L2396" s="96"/>
      <c r="M2396" s="97"/>
      <c r="N2396" s="98"/>
      <c r="O2396" s="98"/>
      <c r="P2396" s="97"/>
      <c r="Q2396" s="94"/>
      <c r="R2396" s="99"/>
      <c r="S2396" s="14"/>
      <c r="T2396" s="100"/>
      <c r="U2396" s="95"/>
      <c r="V2396" s="10"/>
      <c r="W2396" s="10"/>
      <c r="X2396" s="10"/>
      <c r="Y2396" s="27"/>
      <c r="Z2396" s="3"/>
      <c r="AA2396" s="1"/>
      <c r="AB2396" s="10"/>
      <c r="AC2396" s="3"/>
      <c r="AD2396" s="3"/>
      <c r="AE2396" s="3"/>
      <c r="AF2396" s="10"/>
      <c r="AG2396" s="11"/>
      <c r="AH2396" s="10"/>
      <c r="AI2396" s="10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  <c r="DZ2396" s="1"/>
      <c r="EA2396" s="1"/>
      <c r="EB2396" s="1"/>
      <c r="EC2396" s="1"/>
      <c r="ED2396" s="1"/>
      <c r="EE2396" s="1"/>
      <c r="EF2396" s="1"/>
      <c r="EG2396" s="1"/>
      <c r="EH2396" s="1"/>
      <c r="EI2396" s="1"/>
      <c r="EJ2396" s="1"/>
      <c r="EK2396" s="1"/>
      <c r="EL2396" s="1"/>
      <c r="EM2396" s="1"/>
      <c r="EN2396" s="1"/>
      <c r="EO2396" s="1"/>
      <c r="EP2396" s="1"/>
      <c r="EQ2396" s="1"/>
      <c r="ER2396" s="1"/>
      <c r="ES2396" s="1"/>
      <c r="ET2396" s="1"/>
      <c r="EU2396" s="1"/>
      <c r="EV2396" s="1"/>
      <c r="EW2396" s="1"/>
      <c r="EX2396" s="1"/>
      <c r="EY2396" s="1"/>
    </row>
    <row r="2397" spans="1:155" x14ac:dyDescent="0.15">
      <c r="A2397" s="115"/>
      <c r="B2397" s="91"/>
      <c r="C2397" s="92"/>
      <c r="D2397" s="95"/>
      <c r="E2397" s="114"/>
      <c r="F2397" s="94"/>
      <c r="G2397" s="94"/>
      <c r="H2397" s="94"/>
      <c r="I2397" s="94"/>
      <c r="J2397" s="93"/>
      <c r="K2397" s="95"/>
      <c r="L2397" s="96"/>
      <c r="M2397" s="97"/>
      <c r="N2397" s="98"/>
      <c r="O2397" s="98"/>
      <c r="P2397" s="97"/>
      <c r="Q2397" s="94"/>
      <c r="R2397" s="99"/>
      <c r="S2397" s="14"/>
      <c r="T2397" s="100"/>
      <c r="U2397" s="95"/>
      <c r="V2397" s="10"/>
      <c r="W2397" s="10"/>
      <c r="X2397" s="10"/>
      <c r="Y2397" s="27"/>
      <c r="Z2397" s="3"/>
      <c r="AA2397" s="1"/>
      <c r="AB2397" s="10"/>
      <c r="AC2397" s="3"/>
      <c r="AD2397" s="3"/>
      <c r="AE2397" s="3"/>
      <c r="AF2397" s="10"/>
      <c r="AG2397" s="11"/>
      <c r="AH2397" s="10"/>
      <c r="AI2397" s="10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  <c r="DZ2397" s="1"/>
      <c r="EA2397" s="1"/>
      <c r="EB2397" s="1"/>
      <c r="EC2397" s="1"/>
      <c r="ED2397" s="1"/>
      <c r="EE2397" s="1"/>
      <c r="EF2397" s="1"/>
      <c r="EG2397" s="1"/>
      <c r="EH2397" s="1"/>
      <c r="EI2397" s="1"/>
      <c r="EJ2397" s="1"/>
      <c r="EK2397" s="1"/>
      <c r="EL2397" s="1"/>
      <c r="EM2397" s="1"/>
      <c r="EN2397" s="1"/>
      <c r="EO2397" s="1"/>
      <c r="EP2397" s="1"/>
      <c r="EQ2397" s="1"/>
      <c r="ER2397" s="1"/>
      <c r="ES2397" s="1"/>
      <c r="ET2397" s="1"/>
      <c r="EU2397" s="1"/>
      <c r="EV2397" s="1"/>
      <c r="EW2397" s="1"/>
      <c r="EX2397" s="1"/>
      <c r="EY2397" s="1"/>
    </row>
    <row r="2398" spans="1:155" x14ac:dyDescent="0.15">
      <c r="A2398" s="115"/>
      <c r="B2398" s="91"/>
      <c r="C2398" s="92"/>
      <c r="D2398" s="95"/>
      <c r="E2398" s="114"/>
      <c r="F2398" s="94"/>
      <c r="G2398" s="94"/>
      <c r="H2398" s="94"/>
      <c r="I2398" s="94"/>
      <c r="J2398" s="93"/>
      <c r="K2398" s="95"/>
      <c r="L2398" s="96"/>
      <c r="M2398" s="97"/>
      <c r="N2398" s="98"/>
      <c r="O2398" s="98"/>
      <c r="P2398" s="97"/>
      <c r="Q2398" s="94"/>
      <c r="R2398" s="99"/>
      <c r="S2398" s="14"/>
      <c r="T2398" s="100"/>
      <c r="U2398" s="95"/>
      <c r="V2398" s="10"/>
      <c r="W2398" s="10"/>
      <c r="X2398" s="10"/>
      <c r="Y2398" s="27"/>
      <c r="Z2398" s="3"/>
      <c r="AA2398" s="1"/>
      <c r="AB2398" s="10"/>
      <c r="AC2398" s="3"/>
      <c r="AD2398" s="3"/>
      <c r="AE2398" s="3"/>
      <c r="AF2398" s="10"/>
      <c r="AG2398" s="11"/>
      <c r="AH2398" s="10"/>
      <c r="AI2398" s="10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  <c r="DZ2398" s="1"/>
      <c r="EA2398" s="1"/>
      <c r="EB2398" s="1"/>
      <c r="EC2398" s="1"/>
      <c r="ED2398" s="1"/>
      <c r="EE2398" s="1"/>
      <c r="EF2398" s="1"/>
      <c r="EG2398" s="1"/>
      <c r="EH2398" s="1"/>
      <c r="EI2398" s="1"/>
      <c r="EJ2398" s="1"/>
      <c r="EK2398" s="1"/>
      <c r="EL2398" s="1"/>
      <c r="EM2398" s="1"/>
      <c r="EN2398" s="1"/>
      <c r="EO2398" s="1"/>
      <c r="EP2398" s="1"/>
      <c r="EQ2398" s="1"/>
      <c r="ER2398" s="1"/>
      <c r="ES2398" s="1"/>
      <c r="ET2398" s="1"/>
      <c r="EU2398" s="1"/>
      <c r="EV2398" s="1"/>
      <c r="EW2398" s="1"/>
      <c r="EX2398" s="1"/>
      <c r="EY2398" s="1"/>
    </row>
    <row r="2399" spans="1:155" x14ac:dyDescent="0.15">
      <c r="A2399" s="115"/>
      <c r="B2399" s="91"/>
      <c r="C2399" s="92"/>
      <c r="D2399" s="95"/>
      <c r="E2399" s="114"/>
      <c r="F2399" s="94"/>
      <c r="G2399" s="94"/>
      <c r="H2399" s="94"/>
      <c r="I2399" s="94"/>
      <c r="J2399" s="93"/>
      <c r="K2399" s="95"/>
      <c r="L2399" s="96"/>
      <c r="M2399" s="97"/>
      <c r="N2399" s="98"/>
      <c r="O2399" s="98"/>
      <c r="P2399" s="97"/>
      <c r="Q2399" s="94"/>
      <c r="R2399" s="99"/>
      <c r="S2399" s="14"/>
      <c r="T2399" s="100"/>
      <c r="U2399" s="95"/>
      <c r="V2399" s="10"/>
      <c r="W2399" s="10"/>
      <c r="X2399" s="10"/>
      <c r="Y2399" s="27"/>
      <c r="Z2399" s="3"/>
      <c r="AA2399" s="1"/>
      <c r="AB2399" s="10"/>
      <c r="AC2399" s="3"/>
      <c r="AD2399" s="3"/>
      <c r="AE2399" s="3"/>
      <c r="AF2399" s="10"/>
      <c r="AG2399" s="11"/>
      <c r="AH2399" s="10"/>
      <c r="AI2399" s="10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1"/>
      <c r="DY2399" s="1"/>
      <c r="DZ2399" s="1"/>
      <c r="EA2399" s="1"/>
      <c r="EB2399" s="1"/>
      <c r="EC2399" s="1"/>
      <c r="ED2399" s="1"/>
      <c r="EE2399" s="1"/>
      <c r="EF2399" s="1"/>
      <c r="EG2399" s="1"/>
      <c r="EH2399" s="1"/>
      <c r="EI2399" s="1"/>
      <c r="EJ2399" s="1"/>
      <c r="EK2399" s="1"/>
      <c r="EL2399" s="1"/>
      <c r="EM2399" s="1"/>
      <c r="EN2399" s="1"/>
      <c r="EO2399" s="1"/>
      <c r="EP2399" s="1"/>
      <c r="EQ2399" s="1"/>
      <c r="ER2399" s="1"/>
      <c r="ES2399" s="1"/>
      <c r="ET2399" s="1"/>
      <c r="EU2399" s="1"/>
      <c r="EV2399" s="1"/>
      <c r="EW2399" s="1"/>
      <c r="EX2399" s="1"/>
      <c r="EY2399" s="1"/>
    </row>
    <row r="2400" spans="1:155" x14ac:dyDescent="0.15">
      <c r="A2400" s="115"/>
      <c r="B2400" s="91"/>
      <c r="C2400" s="92"/>
      <c r="D2400" s="95"/>
      <c r="E2400" s="114"/>
      <c r="F2400" s="94"/>
      <c r="G2400" s="94"/>
      <c r="H2400" s="94"/>
      <c r="I2400" s="94"/>
      <c r="J2400" s="93"/>
      <c r="K2400" s="95"/>
      <c r="L2400" s="96"/>
      <c r="M2400" s="97"/>
      <c r="N2400" s="98"/>
      <c r="O2400" s="98"/>
      <c r="P2400" s="97"/>
      <c r="Q2400" s="94"/>
      <c r="R2400" s="99"/>
      <c r="S2400" s="14"/>
      <c r="T2400" s="100"/>
      <c r="U2400" s="95"/>
      <c r="V2400" s="10"/>
      <c r="W2400" s="10"/>
      <c r="X2400" s="10"/>
      <c r="Y2400" s="27"/>
      <c r="Z2400" s="3"/>
      <c r="AA2400" s="1"/>
      <c r="AB2400" s="10"/>
      <c r="AC2400" s="3"/>
      <c r="AD2400" s="3"/>
      <c r="AE2400" s="3"/>
      <c r="AF2400" s="10"/>
      <c r="AG2400" s="11"/>
      <c r="AH2400" s="10"/>
      <c r="AI2400" s="10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  <c r="DZ2400" s="1"/>
      <c r="EA2400" s="1"/>
      <c r="EB2400" s="1"/>
      <c r="EC2400" s="1"/>
      <c r="ED2400" s="1"/>
      <c r="EE2400" s="1"/>
      <c r="EF2400" s="1"/>
      <c r="EG2400" s="1"/>
      <c r="EH2400" s="1"/>
      <c r="EI2400" s="1"/>
      <c r="EJ2400" s="1"/>
      <c r="EK2400" s="1"/>
      <c r="EL2400" s="1"/>
      <c r="EM2400" s="1"/>
      <c r="EN2400" s="1"/>
      <c r="EO2400" s="1"/>
      <c r="EP2400" s="1"/>
      <c r="EQ2400" s="1"/>
      <c r="ER2400" s="1"/>
      <c r="ES2400" s="1"/>
      <c r="ET2400" s="1"/>
      <c r="EU2400" s="1"/>
      <c r="EV2400" s="1"/>
      <c r="EW2400" s="1"/>
      <c r="EX2400" s="1"/>
      <c r="EY2400" s="1"/>
    </row>
    <row r="2401" spans="1:155" x14ac:dyDescent="0.15">
      <c r="A2401" s="115"/>
      <c r="B2401" s="91"/>
      <c r="C2401" s="92"/>
      <c r="D2401" s="95"/>
      <c r="E2401" s="114"/>
      <c r="F2401" s="94"/>
      <c r="G2401" s="94"/>
      <c r="H2401" s="94"/>
      <c r="I2401" s="94"/>
      <c r="J2401" s="93"/>
      <c r="K2401" s="95"/>
      <c r="L2401" s="96"/>
      <c r="M2401" s="97"/>
      <c r="N2401" s="98"/>
      <c r="O2401" s="98"/>
      <c r="P2401" s="97"/>
      <c r="Q2401" s="94"/>
      <c r="R2401" s="99"/>
      <c r="S2401" s="14"/>
      <c r="T2401" s="100"/>
      <c r="U2401" s="95"/>
      <c r="V2401" s="10"/>
      <c r="W2401" s="10"/>
      <c r="X2401" s="10"/>
      <c r="Y2401" s="27"/>
      <c r="Z2401" s="3"/>
      <c r="AA2401" s="1"/>
      <c r="AB2401" s="10"/>
      <c r="AC2401" s="3"/>
      <c r="AD2401" s="3"/>
      <c r="AE2401" s="3"/>
      <c r="AF2401" s="10"/>
      <c r="AG2401" s="11"/>
      <c r="AH2401" s="10"/>
      <c r="AI2401" s="10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1"/>
      <c r="DY2401" s="1"/>
      <c r="DZ2401" s="1"/>
      <c r="EA2401" s="1"/>
      <c r="EB2401" s="1"/>
      <c r="EC2401" s="1"/>
      <c r="ED2401" s="1"/>
      <c r="EE2401" s="1"/>
      <c r="EF2401" s="1"/>
      <c r="EG2401" s="1"/>
      <c r="EH2401" s="1"/>
      <c r="EI2401" s="1"/>
      <c r="EJ2401" s="1"/>
      <c r="EK2401" s="1"/>
      <c r="EL2401" s="1"/>
      <c r="EM2401" s="1"/>
      <c r="EN2401" s="1"/>
      <c r="EO2401" s="1"/>
      <c r="EP2401" s="1"/>
      <c r="EQ2401" s="1"/>
      <c r="ER2401" s="1"/>
      <c r="ES2401" s="1"/>
      <c r="ET2401" s="1"/>
      <c r="EU2401" s="1"/>
      <c r="EV2401" s="1"/>
      <c r="EW2401" s="1"/>
      <c r="EX2401" s="1"/>
      <c r="EY2401" s="1"/>
    </row>
    <row r="2402" spans="1:155" x14ac:dyDescent="0.15">
      <c r="A2402" s="115"/>
      <c r="B2402" s="91"/>
      <c r="C2402" s="92"/>
      <c r="D2402" s="95"/>
      <c r="E2402" s="114"/>
      <c r="F2402" s="94"/>
      <c r="G2402" s="94"/>
      <c r="H2402" s="94"/>
      <c r="I2402" s="94"/>
      <c r="J2402" s="93"/>
      <c r="K2402" s="95"/>
      <c r="L2402" s="96"/>
      <c r="M2402" s="97"/>
      <c r="N2402" s="98"/>
      <c r="O2402" s="98"/>
      <c r="P2402" s="97"/>
      <c r="Q2402" s="94"/>
      <c r="R2402" s="99"/>
      <c r="S2402" s="14"/>
      <c r="T2402" s="100"/>
      <c r="U2402" s="95"/>
      <c r="V2402" s="10"/>
      <c r="W2402" s="10"/>
      <c r="X2402" s="10"/>
      <c r="Y2402" s="27"/>
      <c r="Z2402" s="3"/>
      <c r="AA2402" s="1"/>
      <c r="AB2402" s="10"/>
      <c r="AC2402" s="3"/>
      <c r="AD2402" s="3"/>
      <c r="AE2402" s="3"/>
      <c r="AF2402" s="10"/>
      <c r="AG2402" s="11"/>
      <c r="AH2402" s="10"/>
      <c r="AI2402" s="10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  <c r="DZ2402" s="1"/>
      <c r="EA2402" s="1"/>
      <c r="EB2402" s="1"/>
      <c r="EC2402" s="1"/>
      <c r="ED2402" s="1"/>
      <c r="EE2402" s="1"/>
      <c r="EF2402" s="1"/>
      <c r="EG2402" s="1"/>
      <c r="EH2402" s="1"/>
      <c r="EI2402" s="1"/>
      <c r="EJ2402" s="1"/>
      <c r="EK2402" s="1"/>
      <c r="EL2402" s="1"/>
      <c r="EM2402" s="1"/>
      <c r="EN2402" s="1"/>
      <c r="EO2402" s="1"/>
      <c r="EP2402" s="1"/>
      <c r="EQ2402" s="1"/>
      <c r="ER2402" s="1"/>
      <c r="ES2402" s="1"/>
      <c r="ET2402" s="1"/>
      <c r="EU2402" s="1"/>
      <c r="EV2402" s="1"/>
      <c r="EW2402" s="1"/>
      <c r="EX2402" s="1"/>
      <c r="EY2402" s="1"/>
    </row>
    <row r="2403" spans="1:155" x14ac:dyDescent="0.15">
      <c r="A2403" s="115"/>
      <c r="B2403" s="91"/>
      <c r="C2403" s="92"/>
      <c r="D2403" s="95"/>
      <c r="E2403" s="114"/>
      <c r="F2403" s="94"/>
      <c r="G2403" s="94"/>
      <c r="H2403" s="94"/>
      <c r="I2403" s="94"/>
      <c r="J2403" s="93"/>
      <c r="K2403" s="95"/>
      <c r="L2403" s="96"/>
      <c r="M2403" s="97"/>
      <c r="N2403" s="98"/>
      <c r="O2403" s="98"/>
      <c r="P2403" s="97"/>
      <c r="Q2403" s="94"/>
      <c r="R2403" s="99"/>
      <c r="S2403" s="14"/>
      <c r="T2403" s="100"/>
      <c r="U2403" s="95"/>
      <c r="V2403" s="10"/>
      <c r="W2403" s="10"/>
      <c r="X2403" s="10"/>
      <c r="Y2403" s="27"/>
      <c r="Z2403" s="3"/>
      <c r="AA2403" s="1"/>
      <c r="AB2403" s="10"/>
      <c r="AC2403" s="3"/>
      <c r="AD2403" s="3"/>
      <c r="AE2403" s="3"/>
      <c r="AF2403" s="10"/>
      <c r="AG2403" s="11"/>
      <c r="AH2403" s="10"/>
      <c r="AI2403" s="10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1"/>
      <c r="DY2403" s="1"/>
      <c r="DZ2403" s="1"/>
      <c r="EA2403" s="1"/>
      <c r="EB2403" s="1"/>
      <c r="EC2403" s="1"/>
      <c r="ED2403" s="1"/>
      <c r="EE2403" s="1"/>
      <c r="EF2403" s="1"/>
      <c r="EG2403" s="1"/>
      <c r="EH2403" s="1"/>
      <c r="EI2403" s="1"/>
      <c r="EJ2403" s="1"/>
      <c r="EK2403" s="1"/>
      <c r="EL2403" s="1"/>
      <c r="EM2403" s="1"/>
      <c r="EN2403" s="1"/>
      <c r="EO2403" s="1"/>
      <c r="EP2403" s="1"/>
      <c r="EQ2403" s="1"/>
      <c r="ER2403" s="1"/>
      <c r="ES2403" s="1"/>
      <c r="ET2403" s="1"/>
      <c r="EU2403" s="1"/>
      <c r="EV2403" s="1"/>
      <c r="EW2403" s="1"/>
      <c r="EX2403" s="1"/>
      <c r="EY2403" s="1"/>
    </row>
    <row r="2404" spans="1:155" x14ac:dyDescent="0.15">
      <c r="A2404" s="115"/>
      <c r="B2404" s="91"/>
      <c r="C2404" s="92"/>
      <c r="D2404" s="95"/>
      <c r="E2404" s="114"/>
      <c r="F2404" s="94"/>
      <c r="G2404" s="94"/>
      <c r="H2404" s="94"/>
      <c r="I2404" s="94"/>
      <c r="J2404" s="93"/>
      <c r="K2404" s="95"/>
      <c r="L2404" s="96"/>
      <c r="M2404" s="97"/>
      <c r="N2404" s="98"/>
      <c r="O2404" s="98"/>
      <c r="P2404" s="97"/>
      <c r="Q2404" s="94"/>
      <c r="R2404" s="99"/>
      <c r="S2404" s="14"/>
      <c r="T2404" s="100"/>
      <c r="U2404" s="95"/>
      <c r="V2404" s="10"/>
      <c r="W2404" s="10"/>
      <c r="X2404" s="10"/>
      <c r="Y2404" s="27"/>
      <c r="Z2404" s="3"/>
      <c r="AA2404" s="1"/>
      <c r="AB2404" s="10"/>
      <c r="AC2404" s="3"/>
      <c r="AD2404" s="3"/>
      <c r="AE2404" s="3"/>
      <c r="AF2404" s="10"/>
      <c r="AG2404" s="11"/>
      <c r="AH2404" s="10"/>
      <c r="AI2404" s="10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  <c r="DZ2404" s="1"/>
      <c r="EA2404" s="1"/>
      <c r="EB2404" s="1"/>
      <c r="EC2404" s="1"/>
      <c r="ED2404" s="1"/>
      <c r="EE2404" s="1"/>
      <c r="EF2404" s="1"/>
      <c r="EG2404" s="1"/>
      <c r="EH2404" s="1"/>
      <c r="EI2404" s="1"/>
      <c r="EJ2404" s="1"/>
      <c r="EK2404" s="1"/>
      <c r="EL2404" s="1"/>
      <c r="EM2404" s="1"/>
      <c r="EN2404" s="1"/>
      <c r="EO2404" s="1"/>
      <c r="EP2404" s="1"/>
      <c r="EQ2404" s="1"/>
      <c r="ER2404" s="1"/>
      <c r="ES2404" s="1"/>
      <c r="ET2404" s="1"/>
      <c r="EU2404" s="1"/>
      <c r="EV2404" s="1"/>
      <c r="EW2404" s="1"/>
      <c r="EX2404" s="1"/>
      <c r="EY2404" s="1"/>
    </row>
    <row r="2405" spans="1:155" x14ac:dyDescent="0.15">
      <c r="A2405" s="115"/>
      <c r="B2405" s="91"/>
      <c r="C2405" s="92"/>
      <c r="D2405" s="95"/>
      <c r="E2405" s="114"/>
      <c r="F2405" s="94"/>
      <c r="G2405" s="94"/>
      <c r="H2405" s="94"/>
      <c r="I2405" s="94"/>
      <c r="J2405" s="93"/>
      <c r="K2405" s="95"/>
      <c r="L2405" s="96"/>
      <c r="M2405" s="97"/>
      <c r="N2405" s="98"/>
      <c r="O2405" s="98"/>
      <c r="P2405" s="97"/>
      <c r="Q2405" s="94"/>
      <c r="R2405" s="99"/>
      <c r="S2405" s="14"/>
      <c r="T2405" s="100"/>
      <c r="U2405" s="95"/>
      <c r="V2405" s="10"/>
      <c r="W2405" s="10"/>
      <c r="X2405" s="10"/>
      <c r="Y2405" s="27"/>
      <c r="Z2405" s="3"/>
      <c r="AA2405" s="1"/>
      <c r="AB2405" s="10"/>
      <c r="AC2405" s="3"/>
      <c r="AD2405" s="3"/>
      <c r="AE2405" s="3"/>
      <c r="AF2405" s="10"/>
      <c r="AG2405" s="11"/>
      <c r="AH2405" s="10"/>
      <c r="AI2405" s="10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  <c r="EA2405" s="1"/>
      <c r="EB2405" s="1"/>
      <c r="EC2405" s="1"/>
      <c r="ED2405" s="1"/>
      <c r="EE2405" s="1"/>
      <c r="EF2405" s="1"/>
      <c r="EG2405" s="1"/>
      <c r="EH2405" s="1"/>
      <c r="EI2405" s="1"/>
      <c r="EJ2405" s="1"/>
      <c r="EK2405" s="1"/>
      <c r="EL2405" s="1"/>
      <c r="EM2405" s="1"/>
      <c r="EN2405" s="1"/>
      <c r="EO2405" s="1"/>
      <c r="EP2405" s="1"/>
      <c r="EQ2405" s="1"/>
      <c r="ER2405" s="1"/>
      <c r="ES2405" s="1"/>
      <c r="ET2405" s="1"/>
      <c r="EU2405" s="1"/>
      <c r="EV2405" s="1"/>
      <c r="EW2405" s="1"/>
      <c r="EX2405" s="1"/>
      <c r="EY2405" s="1"/>
    </row>
    <row r="2406" spans="1:155" x14ac:dyDescent="0.15">
      <c r="A2406" s="115"/>
      <c r="B2406" s="91"/>
      <c r="C2406" s="92"/>
      <c r="D2406" s="95"/>
      <c r="E2406" s="114"/>
      <c r="F2406" s="94"/>
      <c r="G2406" s="94"/>
      <c r="H2406" s="94"/>
      <c r="I2406" s="94"/>
      <c r="J2406" s="93"/>
      <c r="K2406" s="95"/>
      <c r="L2406" s="96"/>
      <c r="M2406" s="97"/>
      <c r="N2406" s="98"/>
      <c r="O2406" s="98"/>
      <c r="P2406" s="97"/>
      <c r="Q2406" s="94"/>
      <c r="R2406" s="99"/>
      <c r="S2406" s="14"/>
      <c r="T2406" s="100"/>
      <c r="U2406" s="95"/>
      <c r="V2406" s="10"/>
      <c r="W2406" s="10"/>
      <c r="X2406" s="10"/>
      <c r="Y2406" s="27"/>
      <c r="Z2406" s="3"/>
      <c r="AA2406" s="1"/>
      <c r="AB2406" s="10"/>
      <c r="AC2406" s="3"/>
      <c r="AD2406" s="3"/>
      <c r="AE2406" s="3"/>
      <c r="AF2406" s="10"/>
      <c r="AG2406" s="11"/>
      <c r="AH2406" s="10"/>
      <c r="AI2406" s="10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  <c r="DZ2406" s="1"/>
      <c r="EA2406" s="1"/>
      <c r="EB2406" s="1"/>
      <c r="EC2406" s="1"/>
      <c r="ED2406" s="1"/>
      <c r="EE2406" s="1"/>
      <c r="EF2406" s="1"/>
      <c r="EG2406" s="1"/>
      <c r="EH2406" s="1"/>
      <c r="EI2406" s="1"/>
      <c r="EJ2406" s="1"/>
      <c r="EK2406" s="1"/>
      <c r="EL2406" s="1"/>
      <c r="EM2406" s="1"/>
      <c r="EN2406" s="1"/>
      <c r="EO2406" s="1"/>
      <c r="EP2406" s="1"/>
      <c r="EQ2406" s="1"/>
      <c r="ER2406" s="1"/>
      <c r="ES2406" s="1"/>
      <c r="ET2406" s="1"/>
      <c r="EU2406" s="1"/>
      <c r="EV2406" s="1"/>
      <c r="EW2406" s="1"/>
      <c r="EX2406" s="1"/>
      <c r="EY2406" s="1"/>
    </row>
    <row r="2407" spans="1:155" x14ac:dyDescent="0.15">
      <c r="A2407" s="115"/>
      <c r="B2407" s="91"/>
      <c r="C2407" s="92"/>
      <c r="D2407" s="95"/>
      <c r="E2407" s="114"/>
      <c r="F2407" s="94"/>
      <c r="G2407" s="94"/>
      <c r="H2407" s="94"/>
      <c r="I2407" s="94"/>
      <c r="J2407" s="93"/>
      <c r="K2407" s="95"/>
      <c r="L2407" s="96"/>
      <c r="M2407" s="97"/>
      <c r="N2407" s="98"/>
      <c r="O2407" s="98"/>
      <c r="P2407" s="97"/>
      <c r="Q2407" s="94"/>
      <c r="R2407" s="99"/>
      <c r="S2407" s="14"/>
      <c r="T2407" s="100"/>
      <c r="U2407" s="95"/>
      <c r="V2407" s="10"/>
      <c r="W2407" s="10"/>
      <c r="X2407" s="10"/>
      <c r="Y2407" s="27"/>
      <c r="Z2407" s="3"/>
      <c r="AA2407" s="1"/>
      <c r="AB2407" s="10"/>
      <c r="AC2407" s="3"/>
      <c r="AD2407" s="3"/>
      <c r="AE2407" s="3"/>
      <c r="AF2407" s="10"/>
      <c r="AG2407" s="11"/>
      <c r="AH2407" s="10"/>
      <c r="AI2407" s="10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  <c r="DZ2407" s="1"/>
      <c r="EA2407" s="1"/>
      <c r="EB2407" s="1"/>
      <c r="EC2407" s="1"/>
      <c r="ED2407" s="1"/>
      <c r="EE2407" s="1"/>
      <c r="EF2407" s="1"/>
      <c r="EG2407" s="1"/>
      <c r="EH2407" s="1"/>
      <c r="EI2407" s="1"/>
      <c r="EJ2407" s="1"/>
      <c r="EK2407" s="1"/>
      <c r="EL2407" s="1"/>
      <c r="EM2407" s="1"/>
      <c r="EN2407" s="1"/>
      <c r="EO2407" s="1"/>
      <c r="EP2407" s="1"/>
      <c r="EQ2407" s="1"/>
      <c r="ER2407" s="1"/>
      <c r="ES2407" s="1"/>
      <c r="ET2407" s="1"/>
      <c r="EU2407" s="1"/>
      <c r="EV2407" s="1"/>
      <c r="EW2407" s="1"/>
      <c r="EX2407" s="1"/>
      <c r="EY2407" s="1"/>
    </row>
    <row r="2408" spans="1:155" x14ac:dyDescent="0.15">
      <c r="A2408" s="115"/>
      <c r="B2408" s="91"/>
      <c r="C2408" s="92"/>
      <c r="D2408" s="95"/>
      <c r="E2408" s="114"/>
      <c r="F2408" s="94"/>
      <c r="G2408" s="94"/>
      <c r="H2408" s="94"/>
      <c r="I2408" s="94"/>
      <c r="J2408" s="93"/>
      <c r="K2408" s="95"/>
      <c r="L2408" s="96"/>
      <c r="M2408" s="97"/>
      <c r="N2408" s="98"/>
      <c r="O2408" s="98"/>
      <c r="P2408" s="97"/>
      <c r="Q2408" s="94"/>
      <c r="R2408" s="99"/>
      <c r="S2408" s="14"/>
      <c r="T2408" s="100"/>
      <c r="U2408" s="95"/>
      <c r="V2408" s="10"/>
      <c r="W2408" s="10"/>
      <c r="X2408" s="10"/>
      <c r="Y2408" s="27"/>
      <c r="Z2408" s="3"/>
      <c r="AA2408" s="1"/>
      <c r="AB2408" s="10"/>
      <c r="AC2408" s="3"/>
      <c r="AD2408" s="3"/>
      <c r="AE2408" s="3"/>
      <c r="AF2408" s="10"/>
      <c r="AG2408" s="11"/>
      <c r="AH2408" s="10"/>
      <c r="AI2408" s="10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  <c r="DZ2408" s="1"/>
      <c r="EA2408" s="1"/>
      <c r="EB2408" s="1"/>
      <c r="EC2408" s="1"/>
      <c r="ED2408" s="1"/>
      <c r="EE2408" s="1"/>
      <c r="EF2408" s="1"/>
      <c r="EG2408" s="1"/>
      <c r="EH2408" s="1"/>
      <c r="EI2408" s="1"/>
      <c r="EJ2408" s="1"/>
      <c r="EK2408" s="1"/>
      <c r="EL2408" s="1"/>
      <c r="EM2408" s="1"/>
      <c r="EN2408" s="1"/>
      <c r="EO2408" s="1"/>
      <c r="EP2408" s="1"/>
      <c r="EQ2408" s="1"/>
      <c r="ER2408" s="1"/>
      <c r="ES2408" s="1"/>
      <c r="ET2408" s="1"/>
      <c r="EU2408" s="1"/>
      <c r="EV2408" s="1"/>
      <c r="EW2408" s="1"/>
      <c r="EX2408" s="1"/>
      <c r="EY2408" s="1"/>
    </row>
    <row r="2409" spans="1:155" x14ac:dyDescent="0.15">
      <c r="A2409" s="115"/>
      <c r="B2409" s="91"/>
      <c r="C2409" s="92"/>
      <c r="D2409" s="95"/>
      <c r="E2409" s="114"/>
      <c r="F2409" s="94"/>
      <c r="G2409" s="94"/>
      <c r="H2409" s="94"/>
      <c r="I2409" s="94"/>
      <c r="J2409" s="93"/>
      <c r="K2409" s="95"/>
      <c r="L2409" s="96"/>
      <c r="M2409" s="97"/>
      <c r="N2409" s="98"/>
      <c r="O2409" s="98"/>
      <c r="P2409" s="97"/>
      <c r="Q2409" s="94"/>
      <c r="R2409" s="99"/>
      <c r="S2409" s="14"/>
      <c r="T2409" s="100"/>
      <c r="U2409" s="95"/>
      <c r="V2409" s="10"/>
      <c r="W2409" s="10"/>
      <c r="X2409" s="10"/>
      <c r="Y2409" s="27"/>
      <c r="Z2409" s="3"/>
      <c r="AA2409" s="1"/>
      <c r="AB2409" s="10"/>
      <c r="AC2409" s="3"/>
      <c r="AD2409" s="3"/>
      <c r="AE2409" s="3"/>
      <c r="AF2409" s="10"/>
      <c r="AG2409" s="11"/>
      <c r="AH2409" s="10"/>
      <c r="AI2409" s="10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1"/>
      <c r="DY2409" s="1"/>
      <c r="DZ2409" s="1"/>
      <c r="EA2409" s="1"/>
      <c r="EB2409" s="1"/>
      <c r="EC2409" s="1"/>
      <c r="ED2409" s="1"/>
      <c r="EE2409" s="1"/>
      <c r="EF2409" s="1"/>
      <c r="EG2409" s="1"/>
      <c r="EH2409" s="1"/>
      <c r="EI2409" s="1"/>
      <c r="EJ2409" s="1"/>
      <c r="EK2409" s="1"/>
      <c r="EL2409" s="1"/>
      <c r="EM2409" s="1"/>
      <c r="EN2409" s="1"/>
      <c r="EO2409" s="1"/>
      <c r="EP2409" s="1"/>
      <c r="EQ2409" s="1"/>
      <c r="ER2409" s="1"/>
      <c r="ES2409" s="1"/>
      <c r="ET2409" s="1"/>
      <c r="EU2409" s="1"/>
      <c r="EV2409" s="1"/>
      <c r="EW2409" s="1"/>
      <c r="EX2409" s="1"/>
      <c r="EY2409" s="1"/>
    </row>
    <row r="2410" spans="1:155" x14ac:dyDescent="0.15">
      <c r="A2410" s="115"/>
      <c r="B2410" s="91"/>
      <c r="C2410" s="92"/>
      <c r="D2410" s="95"/>
      <c r="E2410" s="114"/>
      <c r="F2410" s="94"/>
      <c r="G2410" s="94"/>
      <c r="H2410" s="94"/>
      <c r="I2410" s="94"/>
      <c r="J2410" s="93"/>
      <c r="K2410" s="95"/>
      <c r="L2410" s="96"/>
      <c r="M2410" s="97"/>
      <c r="N2410" s="98"/>
      <c r="O2410" s="98"/>
      <c r="P2410" s="97"/>
      <c r="Q2410" s="94"/>
      <c r="R2410" s="99"/>
      <c r="S2410" s="14"/>
      <c r="T2410" s="100"/>
      <c r="U2410" s="95"/>
      <c r="V2410" s="10"/>
      <c r="W2410" s="10"/>
      <c r="X2410" s="10"/>
      <c r="Y2410" s="27"/>
      <c r="Z2410" s="3"/>
      <c r="AA2410" s="1"/>
      <c r="AB2410" s="10"/>
      <c r="AC2410" s="3"/>
      <c r="AD2410" s="3"/>
      <c r="AE2410" s="3"/>
      <c r="AF2410" s="10"/>
      <c r="AG2410" s="11"/>
      <c r="AH2410" s="10"/>
      <c r="AI2410" s="10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  <c r="DZ2410" s="1"/>
      <c r="EA2410" s="1"/>
      <c r="EB2410" s="1"/>
      <c r="EC2410" s="1"/>
      <c r="ED2410" s="1"/>
      <c r="EE2410" s="1"/>
      <c r="EF2410" s="1"/>
      <c r="EG2410" s="1"/>
      <c r="EH2410" s="1"/>
      <c r="EI2410" s="1"/>
      <c r="EJ2410" s="1"/>
      <c r="EK2410" s="1"/>
      <c r="EL2410" s="1"/>
      <c r="EM2410" s="1"/>
      <c r="EN2410" s="1"/>
      <c r="EO2410" s="1"/>
      <c r="EP2410" s="1"/>
      <c r="EQ2410" s="1"/>
      <c r="ER2410" s="1"/>
      <c r="ES2410" s="1"/>
      <c r="ET2410" s="1"/>
      <c r="EU2410" s="1"/>
      <c r="EV2410" s="1"/>
      <c r="EW2410" s="1"/>
      <c r="EX2410" s="1"/>
      <c r="EY2410" s="1"/>
    </row>
    <row r="2411" spans="1:155" x14ac:dyDescent="0.15">
      <c r="A2411" s="115"/>
      <c r="B2411" s="91"/>
      <c r="C2411" s="92"/>
      <c r="D2411" s="95"/>
      <c r="E2411" s="114"/>
      <c r="F2411" s="94"/>
      <c r="G2411" s="94"/>
      <c r="H2411" s="94"/>
      <c r="I2411" s="94"/>
      <c r="J2411" s="93"/>
      <c r="K2411" s="95"/>
      <c r="L2411" s="96"/>
      <c r="M2411" s="97"/>
      <c r="N2411" s="98"/>
      <c r="O2411" s="98"/>
      <c r="P2411" s="97"/>
      <c r="Q2411" s="94"/>
      <c r="R2411" s="99"/>
      <c r="S2411" s="14"/>
      <c r="T2411" s="100"/>
      <c r="U2411" s="95"/>
      <c r="V2411" s="10"/>
      <c r="W2411" s="10"/>
      <c r="X2411" s="10"/>
      <c r="Y2411" s="27"/>
      <c r="Z2411" s="3"/>
      <c r="AA2411" s="1"/>
      <c r="AB2411" s="10"/>
      <c r="AC2411" s="3"/>
      <c r="AD2411" s="3"/>
      <c r="AE2411" s="3"/>
      <c r="AF2411" s="10"/>
      <c r="AG2411" s="11"/>
      <c r="AH2411" s="10"/>
      <c r="AI2411" s="10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  <c r="DZ2411" s="1"/>
      <c r="EA2411" s="1"/>
      <c r="EB2411" s="1"/>
      <c r="EC2411" s="1"/>
      <c r="ED2411" s="1"/>
      <c r="EE2411" s="1"/>
      <c r="EF2411" s="1"/>
      <c r="EG2411" s="1"/>
      <c r="EH2411" s="1"/>
      <c r="EI2411" s="1"/>
      <c r="EJ2411" s="1"/>
      <c r="EK2411" s="1"/>
      <c r="EL2411" s="1"/>
      <c r="EM2411" s="1"/>
      <c r="EN2411" s="1"/>
      <c r="EO2411" s="1"/>
      <c r="EP2411" s="1"/>
      <c r="EQ2411" s="1"/>
      <c r="ER2411" s="1"/>
      <c r="ES2411" s="1"/>
      <c r="ET2411" s="1"/>
      <c r="EU2411" s="1"/>
      <c r="EV2411" s="1"/>
      <c r="EW2411" s="1"/>
      <c r="EX2411" s="1"/>
      <c r="EY2411" s="1"/>
    </row>
    <row r="2412" spans="1:155" x14ac:dyDescent="0.15">
      <c r="A2412" s="115"/>
      <c r="B2412" s="91"/>
      <c r="C2412" s="92"/>
      <c r="D2412" s="95"/>
      <c r="E2412" s="114"/>
      <c r="F2412" s="94"/>
      <c r="G2412" s="94"/>
      <c r="H2412" s="94"/>
      <c r="I2412" s="94"/>
      <c r="J2412" s="93"/>
      <c r="K2412" s="95"/>
      <c r="L2412" s="96"/>
      <c r="M2412" s="97"/>
      <c r="N2412" s="98"/>
      <c r="O2412" s="98"/>
      <c r="P2412" s="97"/>
      <c r="Q2412" s="94"/>
      <c r="R2412" s="99"/>
      <c r="S2412" s="14"/>
      <c r="T2412" s="100"/>
      <c r="U2412" s="95"/>
      <c r="V2412" s="10"/>
      <c r="W2412" s="10"/>
      <c r="X2412" s="10"/>
      <c r="Y2412" s="27"/>
      <c r="Z2412" s="3"/>
      <c r="AA2412" s="1"/>
      <c r="AB2412" s="10"/>
      <c r="AC2412" s="3"/>
      <c r="AD2412" s="3"/>
      <c r="AE2412" s="3"/>
      <c r="AF2412" s="10"/>
      <c r="AG2412" s="11"/>
      <c r="AH2412" s="10"/>
      <c r="AI2412" s="10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1"/>
      <c r="DY2412" s="1"/>
      <c r="DZ2412" s="1"/>
      <c r="EA2412" s="1"/>
      <c r="EB2412" s="1"/>
      <c r="EC2412" s="1"/>
      <c r="ED2412" s="1"/>
      <c r="EE2412" s="1"/>
      <c r="EF2412" s="1"/>
      <c r="EG2412" s="1"/>
      <c r="EH2412" s="1"/>
      <c r="EI2412" s="1"/>
      <c r="EJ2412" s="1"/>
      <c r="EK2412" s="1"/>
      <c r="EL2412" s="1"/>
      <c r="EM2412" s="1"/>
      <c r="EN2412" s="1"/>
      <c r="EO2412" s="1"/>
      <c r="EP2412" s="1"/>
      <c r="EQ2412" s="1"/>
      <c r="ER2412" s="1"/>
      <c r="ES2412" s="1"/>
      <c r="ET2412" s="1"/>
      <c r="EU2412" s="1"/>
      <c r="EV2412" s="1"/>
      <c r="EW2412" s="1"/>
      <c r="EX2412" s="1"/>
      <c r="EY2412" s="1"/>
    </row>
    <row r="2413" spans="1:155" x14ac:dyDescent="0.15">
      <c r="A2413" s="115"/>
      <c r="B2413" s="91"/>
      <c r="C2413" s="92"/>
      <c r="D2413" s="95"/>
      <c r="E2413" s="114"/>
      <c r="F2413" s="94"/>
      <c r="G2413" s="94"/>
      <c r="H2413" s="94"/>
      <c r="I2413" s="94"/>
      <c r="J2413" s="93"/>
      <c r="K2413" s="95"/>
      <c r="L2413" s="96"/>
      <c r="M2413" s="97"/>
      <c r="N2413" s="98"/>
      <c r="O2413" s="98"/>
      <c r="P2413" s="97"/>
      <c r="Q2413" s="94"/>
      <c r="R2413" s="99"/>
      <c r="S2413" s="14"/>
      <c r="T2413" s="100"/>
      <c r="U2413" s="95"/>
      <c r="V2413" s="10"/>
      <c r="W2413" s="10"/>
      <c r="X2413" s="10"/>
      <c r="Y2413" s="27"/>
      <c r="Z2413" s="3"/>
      <c r="AA2413" s="1"/>
      <c r="AB2413" s="10"/>
      <c r="AC2413" s="3"/>
      <c r="AD2413" s="3"/>
      <c r="AE2413" s="3"/>
      <c r="AF2413" s="10"/>
      <c r="AG2413" s="11"/>
      <c r="AH2413" s="10"/>
      <c r="AI2413" s="10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  <c r="DZ2413" s="1"/>
      <c r="EA2413" s="1"/>
      <c r="EB2413" s="1"/>
      <c r="EC2413" s="1"/>
      <c r="ED2413" s="1"/>
      <c r="EE2413" s="1"/>
      <c r="EF2413" s="1"/>
      <c r="EG2413" s="1"/>
      <c r="EH2413" s="1"/>
      <c r="EI2413" s="1"/>
      <c r="EJ2413" s="1"/>
      <c r="EK2413" s="1"/>
      <c r="EL2413" s="1"/>
      <c r="EM2413" s="1"/>
      <c r="EN2413" s="1"/>
      <c r="EO2413" s="1"/>
      <c r="EP2413" s="1"/>
      <c r="EQ2413" s="1"/>
      <c r="ER2413" s="1"/>
      <c r="ES2413" s="1"/>
      <c r="ET2413" s="1"/>
      <c r="EU2413" s="1"/>
      <c r="EV2413" s="1"/>
      <c r="EW2413" s="1"/>
      <c r="EX2413" s="1"/>
      <c r="EY2413" s="1"/>
    </row>
    <row r="2414" spans="1:155" x14ac:dyDescent="0.15">
      <c r="A2414" s="115"/>
      <c r="B2414" s="91"/>
      <c r="C2414" s="92"/>
      <c r="D2414" s="95"/>
      <c r="E2414" s="114"/>
      <c r="F2414" s="94"/>
      <c r="G2414" s="94"/>
      <c r="H2414" s="94"/>
      <c r="I2414" s="94"/>
      <c r="J2414" s="93"/>
      <c r="K2414" s="95"/>
      <c r="L2414" s="96"/>
      <c r="M2414" s="97"/>
      <c r="N2414" s="98"/>
      <c r="O2414" s="98"/>
      <c r="P2414" s="97"/>
      <c r="Q2414" s="94"/>
      <c r="R2414" s="99"/>
      <c r="S2414" s="14"/>
      <c r="T2414" s="100"/>
      <c r="U2414" s="95"/>
      <c r="V2414" s="10"/>
      <c r="W2414" s="10"/>
      <c r="X2414" s="10"/>
      <c r="Y2414" s="27"/>
      <c r="Z2414" s="3"/>
      <c r="AA2414" s="1"/>
      <c r="AB2414" s="10"/>
      <c r="AC2414" s="3"/>
      <c r="AD2414" s="3"/>
      <c r="AE2414" s="3"/>
      <c r="AF2414" s="10"/>
      <c r="AG2414" s="11"/>
      <c r="AH2414" s="10"/>
      <c r="AI2414" s="10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1"/>
      <c r="DY2414" s="1"/>
      <c r="DZ2414" s="1"/>
      <c r="EA2414" s="1"/>
      <c r="EB2414" s="1"/>
      <c r="EC2414" s="1"/>
      <c r="ED2414" s="1"/>
      <c r="EE2414" s="1"/>
      <c r="EF2414" s="1"/>
      <c r="EG2414" s="1"/>
      <c r="EH2414" s="1"/>
      <c r="EI2414" s="1"/>
      <c r="EJ2414" s="1"/>
      <c r="EK2414" s="1"/>
      <c r="EL2414" s="1"/>
      <c r="EM2414" s="1"/>
      <c r="EN2414" s="1"/>
      <c r="EO2414" s="1"/>
      <c r="EP2414" s="1"/>
      <c r="EQ2414" s="1"/>
      <c r="ER2414" s="1"/>
      <c r="ES2414" s="1"/>
      <c r="ET2414" s="1"/>
      <c r="EU2414" s="1"/>
      <c r="EV2414" s="1"/>
      <c r="EW2414" s="1"/>
      <c r="EX2414" s="1"/>
      <c r="EY2414" s="1"/>
    </row>
    <row r="2415" spans="1:155" x14ac:dyDescent="0.15">
      <c r="A2415" s="115"/>
      <c r="B2415" s="91"/>
      <c r="C2415" s="92"/>
      <c r="D2415" s="95"/>
      <c r="E2415" s="114"/>
      <c r="F2415" s="94"/>
      <c r="G2415" s="94"/>
      <c r="H2415" s="94"/>
      <c r="I2415" s="94"/>
      <c r="J2415" s="93"/>
      <c r="K2415" s="95"/>
      <c r="L2415" s="96"/>
      <c r="M2415" s="97"/>
      <c r="N2415" s="98"/>
      <c r="O2415" s="98"/>
      <c r="P2415" s="97"/>
      <c r="Q2415" s="94"/>
      <c r="R2415" s="99"/>
      <c r="S2415" s="14"/>
      <c r="T2415" s="100"/>
      <c r="U2415" s="95"/>
      <c r="V2415" s="10"/>
      <c r="W2415" s="10"/>
      <c r="X2415" s="10"/>
      <c r="Y2415" s="27"/>
      <c r="Z2415" s="3"/>
      <c r="AA2415" s="1"/>
      <c r="AB2415" s="10"/>
      <c r="AC2415" s="3"/>
      <c r="AD2415" s="3"/>
      <c r="AE2415" s="3"/>
      <c r="AF2415" s="10"/>
      <c r="AG2415" s="11"/>
      <c r="AH2415" s="10"/>
      <c r="AI2415" s="10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1"/>
      <c r="DY2415" s="1"/>
      <c r="DZ2415" s="1"/>
      <c r="EA2415" s="1"/>
      <c r="EB2415" s="1"/>
      <c r="EC2415" s="1"/>
      <c r="ED2415" s="1"/>
      <c r="EE2415" s="1"/>
      <c r="EF2415" s="1"/>
      <c r="EG2415" s="1"/>
      <c r="EH2415" s="1"/>
      <c r="EI2415" s="1"/>
      <c r="EJ2415" s="1"/>
      <c r="EK2415" s="1"/>
      <c r="EL2415" s="1"/>
      <c r="EM2415" s="1"/>
      <c r="EN2415" s="1"/>
      <c r="EO2415" s="1"/>
      <c r="EP2415" s="1"/>
      <c r="EQ2415" s="1"/>
      <c r="ER2415" s="1"/>
      <c r="ES2415" s="1"/>
      <c r="ET2415" s="1"/>
      <c r="EU2415" s="1"/>
      <c r="EV2415" s="1"/>
      <c r="EW2415" s="1"/>
      <c r="EX2415" s="1"/>
      <c r="EY2415" s="1"/>
    </row>
    <row r="2416" spans="1:155" x14ac:dyDescent="0.15">
      <c r="A2416" s="115"/>
      <c r="B2416" s="91"/>
      <c r="C2416" s="92"/>
      <c r="D2416" s="95"/>
      <c r="E2416" s="114"/>
      <c r="F2416" s="94"/>
      <c r="G2416" s="94"/>
      <c r="H2416" s="94"/>
      <c r="I2416" s="94"/>
      <c r="J2416" s="93"/>
      <c r="K2416" s="95"/>
      <c r="L2416" s="96"/>
      <c r="M2416" s="97"/>
      <c r="N2416" s="98"/>
      <c r="O2416" s="98"/>
      <c r="P2416" s="97"/>
      <c r="Q2416" s="94"/>
      <c r="R2416" s="99"/>
      <c r="S2416" s="14"/>
      <c r="T2416" s="100"/>
      <c r="U2416" s="95"/>
      <c r="V2416" s="10"/>
      <c r="W2416" s="10"/>
      <c r="X2416" s="10"/>
      <c r="Y2416" s="27"/>
      <c r="Z2416" s="3"/>
      <c r="AA2416" s="1"/>
      <c r="AB2416" s="10"/>
      <c r="AC2416" s="3"/>
      <c r="AD2416" s="3"/>
      <c r="AE2416" s="3"/>
      <c r="AF2416" s="10"/>
      <c r="AG2416" s="11"/>
      <c r="AH2416" s="10"/>
      <c r="AI2416" s="10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  <c r="DZ2416" s="1"/>
      <c r="EA2416" s="1"/>
      <c r="EB2416" s="1"/>
      <c r="EC2416" s="1"/>
      <c r="ED2416" s="1"/>
      <c r="EE2416" s="1"/>
      <c r="EF2416" s="1"/>
      <c r="EG2416" s="1"/>
      <c r="EH2416" s="1"/>
      <c r="EI2416" s="1"/>
      <c r="EJ2416" s="1"/>
      <c r="EK2416" s="1"/>
      <c r="EL2416" s="1"/>
      <c r="EM2416" s="1"/>
      <c r="EN2416" s="1"/>
      <c r="EO2416" s="1"/>
      <c r="EP2416" s="1"/>
      <c r="EQ2416" s="1"/>
      <c r="ER2416" s="1"/>
      <c r="ES2416" s="1"/>
      <c r="ET2416" s="1"/>
      <c r="EU2416" s="1"/>
      <c r="EV2416" s="1"/>
      <c r="EW2416" s="1"/>
      <c r="EX2416" s="1"/>
      <c r="EY2416" s="1"/>
    </row>
    <row r="2417" spans="1:155" x14ac:dyDescent="0.15">
      <c r="A2417" s="115"/>
      <c r="B2417" s="91"/>
      <c r="C2417" s="92"/>
      <c r="D2417" s="95"/>
      <c r="E2417" s="114"/>
      <c r="F2417" s="94"/>
      <c r="G2417" s="94"/>
      <c r="H2417" s="94"/>
      <c r="I2417" s="94"/>
      <c r="J2417" s="93"/>
      <c r="K2417" s="95"/>
      <c r="L2417" s="96"/>
      <c r="M2417" s="97"/>
      <c r="N2417" s="98"/>
      <c r="O2417" s="98"/>
      <c r="P2417" s="97"/>
      <c r="Q2417" s="94"/>
      <c r="R2417" s="99"/>
      <c r="S2417" s="14"/>
      <c r="T2417" s="100"/>
      <c r="U2417" s="95"/>
      <c r="V2417" s="10"/>
      <c r="W2417" s="10"/>
      <c r="X2417" s="10"/>
      <c r="Y2417" s="27"/>
      <c r="Z2417" s="3"/>
      <c r="AA2417" s="1"/>
      <c r="AB2417" s="10"/>
      <c r="AC2417" s="3"/>
      <c r="AD2417" s="3"/>
      <c r="AE2417" s="3"/>
      <c r="AF2417" s="10"/>
      <c r="AG2417" s="11"/>
      <c r="AH2417" s="10"/>
      <c r="AI2417" s="10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1"/>
      <c r="DY2417" s="1"/>
      <c r="DZ2417" s="1"/>
      <c r="EA2417" s="1"/>
      <c r="EB2417" s="1"/>
      <c r="EC2417" s="1"/>
      <c r="ED2417" s="1"/>
      <c r="EE2417" s="1"/>
      <c r="EF2417" s="1"/>
      <c r="EG2417" s="1"/>
      <c r="EH2417" s="1"/>
      <c r="EI2417" s="1"/>
      <c r="EJ2417" s="1"/>
      <c r="EK2417" s="1"/>
      <c r="EL2417" s="1"/>
      <c r="EM2417" s="1"/>
      <c r="EN2417" s="1"/>
      <c r="EO2417" s="1"/>
      <c r="EP2417" s="1"/>
      <c r="EQ2417" s="1"/>
      <c r="ER2417" s="1"/>
      <c r="ES2417" s="1"/>
      <c r="ET2417" s="1"/>
      <c r="EU2417" s="1"/>
      <c r="EV2417" s="1"/>
      <c r="EW2417" s="1"/>
      <c r="EX2417" s="1"/>
      <c r="EY2417" s="1"/>
    </row>
    <row r="2418" spans="1:155" x14ac:dyDescent="0.15">
      <c r="A2418" s="115"/>
      <c r="B2418" s="91"/>
      <c r="C2418" s="92"/>
      <c r="D2418" s="95"/>
      <c r="E2418" s="114"/>
      <c r="F2418" s="94"/>
      <c r="G2418" s="94"/>
      <c r="H2418" s="94"/>
      <c r="I2418" s="94"/>
      <c r="J2418" s="93"/>
      <c r="K2418" s="95"/>
      <c r="L2418" s="96"/>
      <c r="M2418" s="97"/>
      <c r="N2418" s="98"/>
      <c r="O2418" s="98"/>
      <c r="P2418" s="97"/>
      <c r="Q2418" s="94"/>
      <c r="R2418" s="99"/>
      <c r="S2418" s="14"/>
      <c r="T2418" s="100"/>
      <c r="U2418" s="95"/>
      <c r="V2418" s="10"/>
      <c r="W2418" s="10"/>
      <c r="X2418" s="10"/>
      <c r="Y2418" s="27"/>
      <c r="Z2418" s="3"/>
      <c r="AA2418" s="1"/>
      <c r="AB2418" s="10"/>
      <c r="AC2418" s="3"/>
      <c r="AD2418" s="3"/>
      <c r="AE2418" s="3"/>
      <c r="AF2418" s="10"/>
      <c r="AG2418" s="11"/>
      <c r="AH2418" s="10"/>
      <c r="AI2418" s="10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  <c r="DZ2418" s="1"/>
      <c r="EA2418" s="1"/>
      <c r="EB2418" s="1"/>
      <c r="EC2418" s="1"/>
      <c r="ED2418" s="1"/>
      <c r="EE2418" s="1"/>
      <c r="EF2418" s="1"/>
      <c r="EG2418" s="1"/>
      <c r="EH2418" s="1"/>
      <c r="EI2418" s="1"/>
      <c r="EJ2418" s="1"/>
      <c r="EK2418" s="1"/>
      <c r="EL2418" s="1"/>
      <c r="EM2418" s="1"/>
      <c r="EN2418" s="1"/>
      <c r="EO2418" s="1"/>
      <c r="EP2418" s="1"/>
      <c r="EQ2418" s="1"/>
      <c r="ER2418" s="1"/>
      <c r="ES2418" s="1"/>
      <c r="ET2418" s="1"/>
      <c r="EU2418" s="1"/>
      <c r="EV2418" s="1"/>
      <c r="EW2418" s="1"/>
      <c r="EX2418" s="1"/>
      <c r="EY2418" s="1"/>
    </row>
    <row r="2419" spans="1:155" x14ac:dyDescent="0.15">
      <c r="A2419" s="115"/>
      <c r="B2419" s="91"/>
      <c r="C2419" s="92"/>
      <c r="D2419" s="95"/>
      <c r="E2419" s="114"/>
      <c r="F2419" s="94"/>
      <c r="G2419" s="94"/>
      <c r="H2419" s="94"/>
      <c r="I2419" s="94"/>
      <c r="J2419" s="93"/>
      <c r="K2419" s="95"/>
      <c r="L2419" s="96"/>
      <c r="M2419" s="97"/>
      <c r="N2419" s="98"/>
      <c r="O2419" s="98"/>
      <c r="P2419" s="97"/>
      <c r="Q2419" s="94"/>
      <c r="R2419" s="99"/>
      <c r="S2419" s="14"/>
      <c r="T2419" s="100"/>
      <c r="U2419" s="95"/>
      <c r="V2419" s="10"/>
      <c r="W2419" s="10"/>
      <c r="X2419" s="10"/>
      <c r="Y2419" s="27"/>
      <c r="Z2419" s="3"/>
      <c r="AA2419" s="1"/>
      <c r="AB2419" s="10"/>
      <c r="AC2419" s="3"/>
      <c r="AD2419" s="3"/>
      <c r="AE2419" s="3"/>
      <c r="AF2419" s="10"/>
      <c r="AG2419" s="11"/>
      <c r="AH2419" s="10"/>
      <c r="AI2419" s="10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1"/>
      <c r="DY2419" s="1"/>
      <c r="DZ2419" s="1"/>
      <c r="EA2419" s="1"/>
      <c r="EB2419" s="1"/>
      <c r="EC2419" s="1"/>
      <c r="ED2419" s="1"/>
      <c r="EE2419" s="1"/>
      <c r="EF2419" s="1"/>
      <c r="EG2419" s="1"/>
      <c r="EH2419" s="1"/>
      <c r="EI2419" s="1"/>
      <c r="EJ2419" s="1"/>
      <c r="EK2419" s="1"/>
      <c r="EL2419" s="1"/>
      <c r="EM2419" s="1"/>
      <c r="EN2419" s="1"/>
      <c r="EO2419" s="1"/>
      <c r="EP2419" s="1"/>
      <c r="EQ2419" s="1"/>
      <c r="ER2419" s="1"/>
      <c r="ES2419" s="1"/>
      <c r="ET2419" s="1"/>
      <c r="EU2419" s="1"/>
      <c r="EV2419" s="1"/>
      <c r="EW2419" s="1"/>
      <c r="EX2419" s="1"/>
      <c r="EY2419" s="1"/>
    </row>
    <row r="2420" spans="1:155" x14ac:dyDescent="0.15">
      <c r="A2420" s="115"/>
      <c r="B2420" s="91"/>
      <c r="C2420" s="92"/>
      <c r="D2420" s="95"/>
      <c r="E2420" s="114"/>
      <c r="F2420" s="94"/>
      <c r="G2420" s="94"/>
      <c r="H2420" s="94"/>
      <c r="I2420" s="94"/>
      <c r="J2420" s="93"/>
      <c r="K2420" s="95"/>
      <c r="L2420" s="96"/>
      <c r="M2420" s="97"/>
      <c r="N2420" s="98"/>
      <c r="O2420" s="98"/>
      <c r="P2420" s="97"/>
      <c r="Q2420" s="94"/>
      <c r="R2420" s="99"/>
      <c r="S2420" s="14"/>
      <c r="T2420" s="100"/>
      <c r="U2420" s="95"/>
      <c r="V2420" s="10"/>
      <c r="W2420" s="10"/>
      <c r="X2420" s="10"/>
      <c r="Y2420" s="27"/>
      <c r="Z2420" s="3"/>
      <c r="AA2420" s="1"/>
      <c r="AB2420" s="10"/>
      <c r="AC2420" s="3"/>
      <c r="AD2420" s="3"/>
      <c r="AE2420" s="3"/>
      <c r="AF2420" s="10"/>
      <c r="AG2420" s="11"/>
      <c r="AH2420" s="10"/>
      <c r="AI2420" s="10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1"/>
      <c r="DY2420" s="1"/>
      <c r="DZ2420" s="1"/>
      <c r="EA2420" s="1"/>
      <c r="EB2420" s="1"/>
      <c r="EC2420" s="1"/>
      <c r="ED2420" s="1"/>
      <c r="EE2420" s="1"/>
      <c r="EF2420" s="1"/>
      <c r="EG2420" s="1"/>
      <c r="EH2420" s="1"/>
      <c r="EI2420" s="1"/>
      <c r="EJ2420" s="1"/>
      <c r="EK2420" s="1"/>
      <c r="EL2420" s="1"/>
      <c r="EM2420" s="1"/>
      <c r="EN2420" s="1"/>
      <c r="EO2420" s="1"/>
      <c r="EP2420" s="1"/>
      <c r="EQ2420" s="1"/>
      <c r="ER2420" s="1"/>
      <c r="ES2420" s="1"/>
      <c r="ET2420" s="1"/>
      <c r="EU2420" s="1"/>
      <c r="EV2420" s="1"/>
      <c r="EW2420" s="1"/>
      <c r="EX2420" s="1"/>
      <c r="EY2420" s="1"/>
    </row>
    <row r="2421" spans="1:155" x14ac:dyDescent="0.15">
      <c r="A2421" s="115"/>
      <c r="B2421" s="91"/>
      <c r="C2421" s="92"/>
      <c r="D2421" s="95"/>
      <c r="E2421" s="114"/>
      <c r="F2421" s="94"/>
      <c r="G2421" s="94"/>
      <c r="H2421" s="94"/>
      <c r="I2421" s="94"/>
      <c r="J2421" s="93"/>
      <c r="K2421" s="95"/>
      <c r="L2421" s="96"/>
      <c r="M2421" s="97"/>
      <c r="N2421" s="98"/>
      <c r="O2421" s="98"/>
      <c r="P2421" s="97"/>
      <c r="Q2421" s="94"/>
      <c r="R2421" s="99"/>
      <c r="S2421" s="14"/>
      <c r="T2421" s="100"/>
      <c r="U2421" s="95"/>
      <c r="V2421" s="10"/>
      <c r="W2421" s="10"/>
      <c r="X2421" s="10"/>
      <c r="Y2421" s="27"/>
      <c r="Z2421" s="3"/>
      <c r="AA2421" s="1"/>
      <c r="AB2421" s="10"/>
      <c r="AC2421" s="3"/>
      <c r="AD2421" s="3"/>
      <c r="AE2421" s="3"/>
      <c r="AF2421" s="10"/>
      <c r="AG2421" s="11"/>
      <c r="AH2421" s="10"/>
      <c r="AI2421" s="10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1"/>
      <c r="DY2421" s="1"/>
      <c r="DZ2421" s="1"/>
      <c r="EA2421" s="1"/>
      <c r="EB2421" s="1"/>
      <c r="EC2421" s="1"/>
      <c r="ED2421" s="1"/>
      <c r="EE2421" s="1"/>
      <c r="EF2421" s="1"/>
      <c r="EG2421" s="1"/>
      <c r="EH2421" s="1"/>
      <c r="EI2421" s="1"/>
      <c r="EJ2421" s="1"/>
      <c r="EK2421" s="1"/>
      <c r="EL2421" s="1"/>
      <c r="EM2421" s="1"/>
      <c r="EN2421" s="1"/>
      <c r="EO2421" s="1"/>
      <c r="EP2421" s="1"/>
      <c r="EQ2421" s="1"/>
      <c r="ER2421" s="1"/>
      <c r="ES2421" s="1"/>
      <c r="ET2421" s="1"/>
      <c r="EU2421" s="1"/>
      <c r="EV2421" s="1"/>
      <c r="EW2421" s="1"/>
      <c r="EX2421" s="1"/>
      <c r="EY2421" s="1"/>
    </row>
    <row r="2422" spans="1:155" x14ac:dyDescent="0.15">
      <c r="A2422" s="115"/>
      <c r="B2422" s="91"/>
      <c r="C2422" s="92"/>
      <c r="D2422" s="95"/>
      <c r="E2422" s="114"/>
      <c r="F2422" s="94"/>
      <c r="G2422" s="94"/>
      <c r="H2422" s="94"/>
      <c r="I2422" s="94"/>
      <c r="J2422" s="93"/>
      <c r="K2422" s="95"/>
      <c r="L2422" s="96"/>
      <c r="M2422" s="97"/>
      <c r="N2422" s="98"/>
      <c r="O2422" s="98"/>
      <c r="P2422" s="97"/>
      <c r="Q2422" s="94"/>
      <c r="R2422" s="99"/>
      <c r="S2422" s="14"/>
      <c r="T2422" s="100"/>
      <c r="U2422" s="95"/>
      <c r="V2422" s="10"/>
      <c r="W2422" s="10"/>
      <c r="X2422" s="10"/>
      <c r="Y2422" s="27"/>
      <c r="Z2422" s="3"/>
      <c r="AA2422" s="1"/>
      <c r="AB2422" s="10"/>
      <c r="AC2422" s="3"/>
      <c r="AD2422" s="3"/>
      <c r="AE2422" s="3"/>
      <c r="AF2422" s="10"/>
      <c r="AG2422" s="11"/>
      <c r="AH2422" s="10"/>
      <c r="AI2422" s="10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1"/>
      <c r="DY2422" s="1"/>
      <c r="DZ2422" s="1"/>
      <c r="EA2422" s="1"/>
      <c r="EB2422" s="1"/>
      <c r="EC2422" s="1"/>
      <c r="ED2422" s="1"/>
      <c r="EE2422" s="1"/>
      <c r="EF2422" s="1"/>
      <c r="EG2422" s="1"/>
      <c r="EH2422" s="1"/>
      <c r="EI2422" s="1"/>
      <c r="EJ2422" s="1"/>
      <c r="EK2422" s="1"/>
      <c r="EL2422" s="1"/>
      <c r="EM2422" s="1"/>
      <c r="EN2422" s="1"/>
      <c r="EO2422" s="1"/>
      <c r="EP2422" s="1"/>
      <c r="EQ2422" s="1"/>
      <c r="ER2422" s="1"/>
      <c r="ES2422" s="1"/>
      <c r="ET2422" s="1"/>
      <c r="EU2422" s="1"/>
      <c r="EV2422" s="1"/>
      <c r="EW2422" s="1"/>
      <c r="EX2422" s="1"/>
      <c r="EY2422" s="1"/>
    </row>
    <row r="2423" spans="1:155" x14ac:dyDescent="0.15">
      <c r="A2423" s="115"/>
      <c r="B2423" s="91"/>
      <c r="C2423" s="92"/>
      <c r="D2423" s="95"/>
      <c r="E2423" s="114"/>
      <c r="F2423" s="94"/>
      <c r="G2423" s="94"/>
      <c r="H2423" s="94"/>
      <c r="I2423" s="94"/>
      <c r="J2423" s="93"/>
      <c r="K2423" s="95"/>
      <c r="L2423" s="96"/>
      <c r="M2423" s="97"/>
      <c r="N2423" s="98"/>
      <c r="O2423" s="98"/>
      <c r="P2423" s="97"/>
      <c r="Q2423" s="94"/>
      <c r="R2423" s="99"/>
      <c r="S2423" s="14"/>
      <c r="T2423" s="100"/>
      <c r="U2423" s="95"/>
      <c r="V2423" s="10"/>
      <c r="W2423" s="10"/>
      <c r="X2423" s="10"/>
      <c r="Y2423" s="27"/>
      <c r="Z2423" s="3"/>
      <c r="AA2423" s="1"/>
      <c r="AB2423" s="10"/>
      <c r="AC2423" s="3"/>
      <c r="AD2423" s="3"/>
      <c r="AE2423" s="3"/>
      <c r="AF2423" s="10"/>
      <c r="AG2423" s="11"/>
      <c r="AH2423" s="10"/>
      <c r="AI2423" s="10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1"/>
      <c r="DY2423" s="1"/>
      <c r="DZ2423" s="1"/>
      <c r="EA2423" s="1"/>
      <c r="EB2423" s="1"/>
      <c r="EC2423" s="1"/>
      <c r="ED2423" s="1"/>
      <c r="EE2423" s="1"/>
      <c r="EF2423" s="1"/>
      <c r="EG2423" s="1"/>
      <c r="EH2423" s="1"/>
      <c r="EI2423" s="1"/>
      <c r="EJ2423" s="1"/>
      <c r="EK2423" s="1"/>
      <c r="EL2423" s="1"/>
      <c r="EM2423" s="1"/>
      <c r="EN2423" s="1"/>
      <c r="EO2423" s="1"/>
      <c r="EP2423" s="1"/>
      <c r="EQ2423" s="1"/>
      <c r="ER2423" s="1"/>
      <c r="ES2423" s="1"/>
      <c r="ET2423" s="1"/>
      <c r="EU2423" s="1"/>
      <c r="EV2423" s="1"/>
      <c r="EW2423" s="1"/>
      <c r="EX2423" s="1"/>
      <c r="EY2423" s="1"/>
    </row>
    <row r="2424" spans="1:155" x14ac:dyDescent="0.15">
      <c r="A2424" s="115"/>
      <c r="B2424" s="91"/>
      <c r="C2424" s="92"/>
      <c r="D2424" s="95"/>
      <c r="E2424" s="114"/>
      <c r="F2424" s="94"/>
      <c r="G2424" s="94"/>
      <c r="H2424" s="94"/>
      <c r="I2424" s="94"/>
      <c r="J2424" s="93"/>
      <c r="K2424" s="95"/>
      <c r="L2424" s="96"/>
      <c r="M2424" s="97"/>
      <c r="N2424" s="98"/>
      <c r="O2424" s="98"/>
      <c r="P2424" s="97"/>
      <c r="Q2424" s="94"/>
      <c r="R2424" s="99"/>
      <c r="S2424" s="14"/>
      <c r="T2424" s="100"/>
      <c r="U2424" s="95"/>
      <c r="V2424" s="10"/>
      <c r="W2424" s="10"/>
      <c r="X2424" s="10"/>
      <c r="Y2424" s="27"/>
      <c r="Z2424" s="3"/>
      <c r="AA2424" s="1"/>
      <c r="AB2424" s="10"/>
      <c r="AC2424" s="3"/>
      <c r="AD2424" s="3"/>
      <c r="AE2424" s="3"/>
      <c r="AF2424" s="10"/>
      <c r="AG2424" s="11"/>
      <c r="AH2424" s="10"/>
      <c r="AI2424" s="10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1"/>
      <c r="DY2424" s="1"/>
      <c r="DZ2424" s="1"/>
      <c r="EA2424" s="1"/>
      <c r="EB2424" s="1"/>
      <c r="EC2424" s="1"/>
      <c r="ED2424" s="1"/>
      <c r="EE2424" s="1"/>
      <c r="EF2424" s="1"/>
      <c r="EG2424" s="1"/>
      <c r="EH2424" s="1"/>
      <c r="EI2424" s="1"/>
      <c r="EJ2424" s="1"/>
      <c r="EK2424" s="1"/>
      <c r="EL2424" s="1"/>
      <c r="EM2424" s="1"/>
      <c r="EN2424" s="1"/>
      <c r="EO2424" s="1"/>
      <c r="EP2424" s="1"/>
      <c r="EQ2424" s="1"/>
      <c r="ER2424" s="1"/>
      <c r="ES2424" s="1"/>
      <c r="ET2424" s="1"/>
      <c r="EU2424" s="1"/>
      <c r="EV2424" s="1"/>
      <c r="EW2424" s="1"/>
      <c r="EX2424" s="1"/>
      <c r="EY2424" s="1"/>
    </row>
    <row r="2425" spans="1:155" x14ac:dyDescent="0.15">
      <c r="A2425" s="115"/>
      <c r="B2425" s="91"/>
      <c r="C2425" s="92"/>
      <c r="D2425" s="95"/>
      <c r="E2425" s="114"/>
      <c r="F2425" s="94"/>
      <c r="G2425" s="94"/>
      <c r="H2425" s="94"/>
      <c r="I2425" s="94"/>
      <c r="J2425" s="93"/>
      <c r="K2425" s="95"/>
      <c r="L2425" s="96"/>
      <c r="M2425" s="97"/>
      <c r="N2425" s="98"/>
      <c r="O2425" s="98"/>
      <c r="P2425" s="97"/>
      <c r="Q2425" s="94"/>
      <c r="R2425" s="99"/>
      <c r="S2425" s="14"/>
      <c r="T2425" s="100"/>
      <c r="U2425" s="95"/>
      <c r="V2425" s="10"/>
      <c r="W2425" s="10"/>
      <c r="X2425" s="10"/>
      <c r="Y2425" s="27"/>
      <c r="Z2425" s="3"/>
      <c r="AA2425" s="1"/>
      <c r="AB2425" s="10"/>
      <c r="AC2425" s="3"/>
      <c r="AD2425" s="3"/>
      <c r="AE2425" s="3"/>
      <c r="AF2425" s="10"/>
      <c r="AG2425" s="11"/>
      <c r="AH2425" s="10"/>
      <c r="AI2425" s="10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1"/>
      <c r="DY2425" s="1"/>
      <c r="DZ2425" s="1"/>
      <c r="EA2425" s="1"/>
      <c r="EB2425" s="1"/>
      <c r="EC2425" s="1"/>
      <c r="ED2425" s="1"/>
      <c r="EE2425" s="1"/>
      <c r="EF2425" s="1"/>
      <c r="EG2425" s="1"/>
      <c r="EH2425" s="1"/>
      <c r="EI2425" s="1"/>
      <c r="EJ2425" s="1"/>
      <c r="EK2425" s="1"/>
      <c r="EL2425" s="1"/>
      <c r="EM2425" s="1"/>
      <c r="EN2425" s="1"/>
      <c r="EO2425" s="1"/>
      <c r="EP2425" s="1"/>
      <c r="EQ2425" s="1"/>
      <c r="ER2425" s="1"/>
      <c r="ES2425" s="1"/>
      <c r="ET2425" s="1"/>
      <c r="EU2425" s="1"/>
      <c r="EV2425" s="1"/>
      <c r="EW2425" s="1"/>
      <c r="EX2425" s="1"/>
      <c r="EY2425" s="1"/>
    </row>
    <row r="2426" spans="1:155" x14ac:dyDescent="0.15">
      <c r="A2426" s="115"/>
      <c r="B2426" s="91"/>
      <c r="C2426" s="92"/>
      <c r="D2426" s="95"/>
      <c r="E2426" s="114"/>
      <c r="F2426" s="94"/>
      <c r="G2426" s="94"/>
      <c r="H2426" s="94"/>
      <c r="I2426" s="94"/>
      <c r="J2426" s="93"/>
      <c r="K2426" s="95"/>
      <c r="L2426" s="96"/>
      <c r="M2426" s="97"/>
      <c r="N2426" s="98"/>
      <c r="O2426" s="98"/>
      <c r="P2426" s="97"/>
      <c r="Q2426" s="94"/>
      <c r="R2426" s="99"/>
      <c r="S2426" s="14"/>
      <c r="T2426" s="100"/>
      <c r="U2426" s="95"/>
      <c r="V2426" s="10"/>
      <c r="W2426" s="10"/>
      <c r="X2426" s="10"/>
      <c r="Y2426" s="27"/>
      <c r="Z2426" s="3"/>
      <c r="AA2426" s="1"/>
      <c r="AB2426" s="10"/>
      <c r="AC2426" s="3"/>
      <c r="AD2426" s="3"/>
      <c r="AE2426" s="3"/>
      <c r="AF2426" s="10"/>
      <c r="AG2426" s="11"/>
      <c r="AH2426" s="10"/>
      <c r="AI2426" s="10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1"/>
      <c r="DY2426" s="1"/>
      <c r="DZ2426" s="1"/>
      <c r="EA2426" s="1"/>
      <c r="EB2426" s="1"/>
      <c r="EC2426" s="1"/>
      <c r="ED2426" s="1"/>
      <c r="EE2426" s="1"/>
      <c r="EF2426" s="1"/>
      <c r="EG2426" s="1"/>
      <c r="EH2426" s="1"/>
      <c r="EI2426" s="1"/>
      <c r="EJ2426" s="1"/>
      <c r="EK2426" s="1"/>
      <c r="EL2426" s="1"/>
      <c r="EM2426" s="1"/>
      <c r="EN2426" s="1"/>
      <c r="EO2426" s="1"/>
      <c r="EP2426" s="1"/>
      <c r="EQ2426" s="1"/>
      <c r="ER2426" s="1"/>
      <c r="ES2426" s="1"/>
      <c r="ET2426" s="1"/>
      <c r="EU2426" s="1"/>
      <c r="EV2426" s="1"/>
      <c r="EW2426" s="1"/>
      <c r="EX2426" s="1"/>
      <c r="EY2426" s="1"/>
    </row>
    <row r="2427" spans="1:155" x14ac:dyDescent="0.15">
      <c r="A2427" s="115"/>
      <c r="B2427" s="91"/>
      <c r="C2427" s="92"/>
      <c r="D2427" s="95"/>
      <c r="E2427" s="114"/>
      <c r="F2427" s="94"/>
      <c r="G2427" s="94"/>
      <c r="H2427" s="94"/>
      <c r="I2427" s="94"/>
      <c r="J2427" s="93"/>
      <c r="K2427" s="95"/>
      <c r="L2427" s="96"/>
      <c r="M2427" s="97"/>
      <c r="N2427" s="98"/>
      <c r="O2427" s="98"/>
      <c r="P2427" s="97"/>
      <c r="Q2427" s="94"/>
      <c r="R2427" s="99"/>
      <c r="S2427" s="14"/>
      <c r="T2427" s="100"/>
      <c r="U2427" s="95"/>
      <c r="V2427" s="10"/>
      <c r="W2427" s="10"/>
      <c r="X2427" s="10"/>
      <c r="Y2427" s="27"/>
      <c r="Z2427" s="3"/>
      <c r="AA2427" s="1"/>
      <c r="AB2427" s="10"/>
      <c r="AC2427" s="3"/>
      <c r="AD2427" s="3"/>
      <c r="AE2427" s="3"/>
      <c r="AF2427" s="10"/>
      <c r="AG2427" s="11"/>
      <c r="AH2427" s="10"/>
      <c r="AI2427" s="10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1"/>
      <c r="DY2427" s="1"/>
      <c r="DZ2427" s="1"/>
      <c r="EA2427" s="1"/>
      <c r="EB2427" s="1"/>
      <c r="EC2427" s="1"/>
      <c r="ED2427" s="1"/>
      <c r="EE2427" s="1"/>
      <c r="EF2427" s="1"/>
      <c r="EG2427" s="1"/>
      <c r="EH2427" s="1"/>
      <c r="EI2427" s="1"/>
      <c r="EJ2427" s="1"/>
      <c r="EK2427" s="1"/>
      <c r="EL2427" s="1"/>
      <c r="EM2427" s="1"/>
      <c r="EN2427" s="1"/>
      <c r="EO2427" s="1"/>
      <c r="EP2427" s="1"/>
      <c r="EQ2427" s="1"/>
      <c r="ER2427" s="1"/>
      <c r="ES2427" s="1"/>
      <c r="ET2427" s="1"/>
      <c r="EU2427" s="1"/>
      <c r="EV2427" s="1"/>
      <c r="EW2427" s="1"/>
      <c r="EX2427" s="1"/>
      <c r="EY2427" s="1"/>
    </row>
    <row r="2428" spans="1:155" x14ac:dyDescent="0.15">
      <c r="A2428" s="115"/>
      <c r="B2428" s="91"/>
      <c r="C2428" s="92"/>
      <c r="D2428" s="95"/>
      <c r="E2428" s="114"/>
      <c r="F2428" s="94"/>
      <c r="G2428" s="94"/>
      <c r="H2428" s="94"/>
      <c r="I2428" s="94"/>
      <c r="J2428" s="93"/>
      <c r="K2428" s="95"/>
      <c r="L2428" s="96"/>
      <c r="M2428" s="97"/>
      <c r="N2428" s="98"/>
      <c r="O2428" s="98"/>
      <c r="P2428" s="97"/>
      <c r="Q2428" s="94"/>
      <c r="R2428" s="99"/>
      <c r="S2428" s="14"/>
      <c r="T2428" s="100"/>
      <c r="U2428" s="95"/>
      <c r="V2428" s="10"/>
      <c r="W2428" s="10"/>
      <c r="X2428" s="10"/>
      <c r="Y2428" s="27"/>
      <c r="Z2428" s="3"/>
      <c r="AA2428" s="1"/>
      <c r="AB2428" s="10"/>
      <c r="AC2428" s="3"/>
      <c r="AD2428" s="3"/>
      <c r="AE2428" s="3"/>
      <c r="AF2428" s="10"/>
      <c r="AG2428" s="11"/>
      <c r="AH2428" s="10"/>
      <c r="AI2428" s="10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  <c r="DZ2428" s="1"/>
      <c r="EA2428" s="1"/>
      <c r="EB2428" s="1"/>
      <c r="EC2428" s="1"/>
      <c r="ED2428" s="1"/>
      <c r="EE2428" s="1"/>
      <c r="EF2428" s="1"/>
      <c r="EG2428" s="1"/>
      <c r="EH2428" s="1"/>
      <c r="EI2428" s="1"/>
      <c r="EJ2428" s="1"/>
      <c r="EK2428" s="1"/>
      <c r="EL2428" s="1"/>
      <c r="EM2428" s="1"/>
      <c r="EN2428" s="1"/>
      <c r="EO2428" s="1"/>
      <c r="EP2428" s="1"/>
      <c r="EQ2428" s="1"/>
      <c r="ER2428" s="1"/>
      <c r="ES2428" s="1"/>
      <c r="ET2428" s="1"/>
      <c r="EU2428" s="1"/>
      <c r="EV2428" s="1"/>
      <c r="EW2428" s="1"/>
      <c r="EX2428" s="1"/>
      <c r="EY2428" s="1"/>
    </row>
    <row r="2429" spans="1:155" x14ac:dyDescent="0.15">
      <c r="A2429" s="115"/>
      <c r="B2429" s="91"/>
      <c r="C2429" s="92"/>
      <c r="D2429" s="95"/>
      <c r="E2429" s="114"/>
      <c r="F2429" s="94"/>
      <c r="G2429" s="94"/>
      <c r="H2429" s="94"/>
      <c r="I2429" s="94"/>
      <c r="J2429" s="93"/>
      <c r="K2429" s="95"/>
      <c r="L2429" s="96"/>
      <c r="M2429" s="97"/>
      <c r="N2429" s="98"/>
      <c r="O2429" s="98"/>
      <c r="P2429" s="97"/>
      <c r="Q2429" s="94"/>
      <c r="R2429" s="99"/>
      <c r="S2429" s="14"/>
      <c r="T2429" s="100"/>
      <c r="U2429" s="95"/>
      <c r="V2429" s="10"/>
      <c r="W2429" s="10"/>
      <c r="X2429" s="10"/>
      <c r="Y2429" s="27"/>
      <c r="Z2429" s="3"/>
      <c r="AA2429" s="1"/>
      <c r="AB2429" s="10"/>
      <c r="AC2429" s="3"/>
      <c r="AD2429" s="3"/>
      <c r="AE2429" s="3"/>
      <c r="AF2429" s="10"/>
      <c r="AG2429" s="11"/>
      <c r="AH2429" s="10"/>
      <c r="AI2429" s="10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  <c r="DZ2429" s="1"/>
      <c r="EA2429" s="1"/>
      <c r="EB2429" s="1"/>
      <c r="EC2429" s="1"/>
      <c r="ED2429" s="1"/>
      <c r="EE2429" s="1"/>
      <c r="EF2429" s="1"/>
      <c r="EG2429" s="1"/>
      <c r="EH2429" s="1"/>
      <c r="EI2429" s="1"/>
      <c r="EJ2429" s="1"/>
      <c r="EK2429" s="1"/>
      <c r="EL2429" s="1"/>
      <c r="EM2429" s="1"/>
      <c r="EN2429" s="1"/>
      <c r="EO2429" s="1"/>
      <c r="EP2429" s="1"/>
      <c r="EQ2429" s="1"/>
      <c r="ER2429" s="1"/>
      <c r="ES2429" s="1"/>
      <c r="ET2429" s="1"/>
      <c r="EU2429" s="1"/>
      <c r="EV2429" s="1"/>
      <c r="EW2429" s="1"/>
      <c r="EX2429" s="1"/>
      <c r="EY2429" s="1"/>
    </row>
    <row r="2430" spans="1:155" x14ac:dyDescent="0.15">
      <c r="A2430" s="115"/>
      <c r="B2430" s="91"/>
      <c r="C2430" s="92"/>
      <c r="D2430" s="95"/>
      <c r="E2430" s="114"/>
      <c r="F2430" s="94"/>
      <c r="G2430" s="94"/>
      <c r="H2430" s="94"/>
      <c r="I2430" s="94"/>
      <c r="J2430" s="93"/>
      <c r="K2430" s="95"/>
      <c r="L2430" s="96"/>
      <c r="M2430" s="97"/>
      <c r="N2430" s="98"/>
      <c r="O2430" s="98"/>
      <c r="P2430" s="97"/>
      <c r="Q2430" s="94"/>
      <c r="R2430" s="99"/>
      <c r="S2430" s="14"/>
      <c r="T2430" s="100"/>
      <c r="U2430" s="95"/>
      <c r="V2430" s="10"/>
      <c r="W2430" s="10"/>
      <c r="X2430" s="10"/>
      <c r="Y2430" s="27"/>
      <c r="Z2430" s="3"/>
      <c r="AA2430" s="1"/>
      <c r="AB2430" s="10"/>
      <c r="AC2430" s="3"/>
      <c r="AD2430" s="3"/>
      <c r="AE2430" s="3"/>
      <c r="AF2430" s="10"/>
      <c r="AG2430" s="11"/>
      <c r="AH2430" s="10"/>
      <c r="AI2430" s="10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  <c r="DZ2430" s="1"/>
      <c r="EA2430" s="1"/>
      <c r="EB2430" s="1"/>
      <c r="EC2430" s="1"/>
      <c r="ED2430" s="1"/>
      <c r="EE2430" s="1"/>
      <c r="EF2430" s="1"/>
      <c r="EG2430" s="1"/>
      <c r="EH2430" s="1"/>
      <c r="EI2430" s="1"/>
      <c r="EJ2430" s="1"/>
      <c r="EK2430" s="1"/>
      <c r="EL2430" s="1"/>
      <c r="EM2430" s="1"/>
      <c r="EN2430" s="1"/>
      <c r="EO2430" s="1"/>
      <c r="EP2430" s="1"/>
      <c r="EQ2430" s="1"/>
      <c r="ER2430" s="1"/>
      <c r="ES2430" s="1"/>
      <c r="ET2430" s="1"/>
      <c r="EU2430" s="1"/>
      <c r="EV2430" s="1"/>
      <c r="EW2430" s="1"/>
      <c r="EX2430" s="1"/>
      <c r="EY2430" s="1"/>
    </row>
    <row r="2431" spans="1:155" x14ac:dyDescent="0.15">
      <c r="A2431" s="115"/>
      <c r="B2431" s="91"/>
      <c r="C2431" s="92"/>
      <c r="D2431" s="95"/>
      <c r="E2431" s="114"/>
      <c r="F2431" s="94"/>
      <c r="G2431" s="94"/>
      <c r="H2431" s="94"/>
      <c r="I2431" s="94"/>
      <c r="J2431" s="93"/>
      <c r="K2431" s="95"/>
      <c r="L2431" s="96"/>
      <c r="M2431" s="97"/>
      <c r="N2431" s="98"/>
      <c r="O2431" s="98"/>
      <c r="P2431" s="97"/>
      <c r="Q2431" s="94"/>
      <c r="R2431" s="99"/>
      <c r="S2431" s="14"/>
      <c r="T2431" s="100"/>
      <c r="U2431" s="95"/>
      <c r="V2431" s="10"/>
      <c r="W2431" s="10"/>
      <c r="X2431" s="10"/>
      <c r="Y2431" s="27"/>
      <c r="Z2431" s="3"/>
      <c r="AA2431" s="1"/>
      <c r="AB2431" s="10"/>
      <c r="AC2431" s="3"/>
      <c r="AD2431" s="3"/>
      <c r="AE2431" s="3"/>
      <c r="AF2431" s="10"/>
      <c r="AG2431" s="11"/>
      <c r="AH2431" s="10"/>
      <c r="AI2431" s="10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1"/>
      <c r="DY2431" s="1"/>
      <c r="DZ2431" s="1"/>
      <c r="EA2431" s="1"/>
      <c r="EB2431" s="1"/>
      <c r="EC2431" s="1"/>
      <c r="ED2431" s="1"/>
      <c r="EE2431" s="1"/>
      <c r="EF2431" s="1"/>
      <c r="EG2431" s="1"/>
      <c r="EH2431" s="1"/>
      <c r="EI2431" s="1"/>
      <c r="EJ2431" s="1"/>
      <c r="EK2431" s="1"/>
      <c r="EL2431" s="1"/>
      <c r="EM2431" s="1"/>
      <c r="EN2431" s="1"/>
      <c r="EO2431" s="1"/>
      <c r="EP2431" s="1"/>
      <c r="EQ2431" s="1"/>
      <c r="ER2431" s="1"/>
      <c r="ES2431" s="1"/>
      <c r="ET2431" s="1"/>
      <c r="EU2431" s="1"/>
      <c r="EV2431" s="1"/>
      <c r="EW2431" s="1"/>
      <c r="EX2431" s="1"/>
      <c r="EY2431" s="1"/>
    </row>
    <row r="2432" spans="1:155" x14ac:dyDescent="0.15">
      <c r="A2432" s="115"/>
      <c r="B2432" s="91"/>
      <c r="C2432" s="92"/>
      <c r="D2432" s="95"/>
      <c r="E2432" s="114"/>
      <c r="F2432" s="94"/>
      <c r="G2432" s="94"/>
      <c r="H2432" s="94"/>
      <c r="I2432" s="94"/>
      <c r="J2432" s="93"/>
      <c r="K2432" s="95"/>
      <c r="L2432" s="96"/>
      <c r="M2432" s="97"/>
      <c r="N2432" s="98"/>
      <c r="O2432" s="98"/>
      <c r="P2432" s="97"/>
      <c r="Q2432" s="94"/>
      <c r="R2432" s="99"/>
      <c r="S2432" s="14"/>
      <c r="T2432" s="100"/>
      <c r="U2432" s="95"/>
      <c r="V2432" s="10"/>
      <c r="W2432" s="10"/>
      <c r="X2432" s="10"/>
      <c r="Y2432" s="27"/>
      <c r="Z2432" s="3"/>
      <c r="AA2432" s="1"/>
      <c r="AB2432" s="10"/>
      <c r="AC2432" s="3"/>
      <c r="AD2432" s="3"/>
      <c r="AE2432" s="3"/>
      <c r="AF2432" s="10"/>
      <c r="AG2432" s="11"/>
      <c r="AH2432" s="10"/>
      <c r="AI2432" s="10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1"/>
      <c r="DY2432" s="1"/>
      <c r="DZ2432" s="1"/>
      <c r="EA2432" s="1"/>
      <c r="EB2432" s="1"/>
      <c r="EC2432" s="1"/>
      <c r="ED2432" s="1"/>
      <c r="EE2432" s="1"/>
      <c r="EF2432" s="1"/>
      <c r="EG2432" s="1"/>
      <c r="EH2432" s="1"/>
      <c r="EI2432" s="1"/>
      <c r="EJ2432" s="1"/>
      <c r="EK2432" s="1"/>
      <c r="EL2432" s="1"/>
      <c r="EM2432" s="1"/>
      <c r="EN2432" s="1"/>
      <c r="EO2432" s="1"/>
      <c r="EP2432" s="1"/>
      <c r="EQ2432" s="1"/>
      <c r="ER2432" s="1"/>
      <c r="ES2432" s="1"/>
      <c r="ET2432" s="1"/>
      <c r="EU2432" s="1"/>
      <c r="EV2432" s="1"/>
      <c r="EW2432" s="1"/>
      <c r="EX2432" s="1"/>
      <c r="EY2432" s="1"/>
    </row>
    <row r="2433" spans="1:155" x14ac:dyDescent="0.15">
      <c r="A2433" s="115"/>
      <c r="B2433" s="91"/>
      <c r="C2433" s="92"/>
      <c r="D2433" s="95"/>
      <c r="E2433" s="114"/>
      <c r="F2433" s="94"/>
      <c r="G2433" s="94"/>
      <c r="H2433" s="94"/>
      <c r="I2433" s="94"/>
      <c r="J2433" s="93"/>
      <c r="K2433" s="95"/>
      <c r="L2433" s="96"/>
      <c r="M2433" s="97"/>
      <c r="N2433" s="98"/>
      <c r="O2433" s="98"/>
      <c r="P2433" s="97"/>
      <c r="Q2433" s="94"/>
      <c r="R2433" s="99"/>
      <c r="S2433" s="14"/>
      <c r="T2433" s="100"/>
      <c r="U2433" s="95"/>
      <c r="V2433" s="10"/>
      <c r="W2433" s="10"/>
      <c r="X2433" s="10"/>
      <c r="Y2433" s="27"/>
      <c r="Z2433" s="3"/>
      <c r="AA2433" s="1"/>
      <c r="AB2433" s="10"/>
      <c r="AC2433" s="3"/>
      <c r="AD2433" s="3"/>
      <c r="AE2433" s="3"/>
      <c r="AF2433" s="10"/>
      <c r="AG2433" s="11"/>
      <c r="AH2433" s="10"/>
      <c r="AI2433" s="10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  <c r="DZ2433" s="1"/>
      <c r="EA2433" s="1"/>
      <c r="EB2433" s="1"/>
      <c r="EC2433" s="1"/>
      <c r="ED2433" s="1"/>
      <c r="EE2433" s="1"/>
      <c r="EF2433" s="1"/>
      <c r="EG2433" s="1"/>
      <c r="EH2433" s="1"/>
      <c r="EI2433" s="1"/>
      <c r="EJ2433" s="1"/>
      <c r="EK2433" s="1"/>
      <c r="EL2433" s="1"/>
      <c r="EM2433" s="1"/>
      <c r="EN2433" s="1"/>
      <c r="EO2433" s="1"/>
      <c r="EP2433" s="1"/>
      <c r="EQ2433" s="1"/>
      <c r="ER2433" s="1"/>
      <c r="ES2433" s="1"/>
      <c r="ET2433" s="1"/>
      <c r="EU2433" s="1"/>
      <c r="EV2433" s="1"/>
      <c r="EW2433" s="1"/>
      <c r="EX2433" s="1"/>
      <c r="EY2433" s="1"/>
    </row>
    <row r="2434" spans="1:155" x14ac:dyDescent="0.15">
      <c r="A2434" s="115"/>
      <c r="B2434" s="91"/>
      <c r="C2434" s="92"/>
      <c r="D2434" s="95"/>
      <c r="E2434" s="114"/>
      <c r="F2434" s="94"/>
      <c r="G2434" s="94"/>
      <c r="H2434" s="94"/>
      <c r="I2434" s="94"/>
      <c r="J2434" s="93"/>
      <c r="K2434" s="95"/>
      <c r="L2434" s="96"/>
      <c r="M2434" s="97"/>
      <c r="N2434" s="98"/>
      <c r="O2434" s="98"/>
      <c r="P2434" s="97"/>
      <c r="Q2434" s="94"/>
      <c r="R2434" s="99"/>
      <c r="S2434" s="14"/>
      <c r="T2434" s="100"/>
      <c r="U2434" s="95"/>
      <c r="V2434" s="10"/>
      <c r="W2434" s="10"/>
      <c r="X2434" s="10"/>
      <c r="Y2434" s="27"/>
      <c r="Z2434" s="3"/>
      <c r="AA2434" s="1"/>
      <c r="AB2434" s="10"/>
      <c r="AC2434" s="3"/>
      <c r="AD2434" s="3"/>
      <c r="AE2434" s="3"/>
      <c r="AF2434" s="10"/>
      <c r="AG2434" s="11"/>
      <c r="AH2434" s="10"/>
      <c r="AI2434" s="10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  <c r="DZ2434" s="1"/>
      <c r="EA2434" s="1"/>
      <c r="EB2434" s="1"/>
      <c r="EC2434" s="1"/>
      <c r="ED2434" s="1"/>
      <c r="EE2434" s="1"/>
      <c r="EF2434" s="1"/>
      <c r="EG2434" s="1"/>
      <c r="EH2434" s="1"/>
      <c r="EI2434" s="1"/>
      <c r="EJ2434" s="1"/>
      <c r="EK2434" s="1"/>
      <c r="EL2434" s="1"/>
      <c r="EM2434" s="1"/>
      <c r="EN2434" s="1"/>
      <c r="EO2434" s="1"/>
      <c r="EP2434" s="1"/>
      <c r="EQ2434" s="1"/>
      <c r="ER2434" s="1"/>
      <c r="ES2434" s="1"/>
      <c r="ET2434" s="1"/>
      <c r="EU2434" s="1"/>
      <c r="EV2434" s="1"/>
      <c r="EW2434" s="1"/>
      <c r="EX2434" s="1"/>
      <c r="EY2434" s="1"/>
    </row>
    <row r="2435" spans="1:155" x14ac:dyDescent="0.15">
      <c r="A2435" s="115"/>
      <c r="B2435" s="91"/>
      <c r="C2435" s="92"/>
      <c r="D2435" s="95"/>
      <c r="E2435" s="114"/>
      <c r="F2435" s="94"/>
      <c r="G2435" s="94"/>
      <c r="H2435" s="94"/>
      <c r="I2435" s="94"/>
      <c r="J2435" s="93"/>
      <c r="K2435" s="95"/>
      <c r="L2435" s="96"/>
      <c r="M2435" s="97"/>
      <c r="N2435" s="98"/>
      <c r="O2435" s="98"/>
      <c r="P2435" s="97"/>
      <c r="Q2435" s="94"/>
      <c r="R2435" s="99"/>
      <c r="S2435" s="14"/>
      <c r="T2435" s="100"/>
      <c r="U2435" s="95"/>
      <c r="V2435" s="10"/>
      <c r="W2435" s="10"/>
      <c r="X2435" s="10"/>
      <c r="Y2435" s="27"/>
      <c r="Z2435" s="3"/>
      <c r="AA2435" s="1"/>
      <c r="AB2435" s="10"/>
      <c r="AC2435" s="3"/>
      <c r="AD2435" s="3"/>
      <c r="AE2435" s="3"/>
      <c r="AF2435" s="10"/>
      <c r="AG2435" s="11"/>
      <c r="AH2435" s="10"/>
      <c r="AI2435" s="10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  <c r="DZ2435" s="1"/>
      <c r="EA2435" s="1"/>
      <c r="EB2435" s="1"/>
      <c r="EC2435" s="1"/>
      <c r="ED2435" s="1"/>
      <c r="EE2435" s="1"/>
      <c r="EF2435" s="1"/>
      <c r="EG2435" s="1"/>
      <c r="EH2435" s="1"/>
      <c r="EI2435" s="1"/>
      <c r="EJ2435" s="1"/>
      <c r="EK2435" s="1"/>
      <c r="EL2435" s="1"/>
      <c r="EM2435" s="1"/>
      <c r="EN2435" s="1"/>
      <c r="EO2435" s="1"/>
      <c r="EP2435" s="1"/>
      <c r="EQ2435" s="1"/>
      <c r="ER2435" s="1"/>
      <c r="ES2435" s="1"/>
      <c r="ET2435" s="1"/>
      <c r="EU2435" s="1"/>
      <c r="EV2435" s="1"/>
      <c r="EW2435" s="1"/>
      <c r="EX2435" s="1"/>
      <c r="EY2435" s="1"/>
    </row>
    <row r="2436" spans="1:155" x14ac:dyDescent="0.15">
      <c r="A2436" s="115"/>
      <c r="B2436" s="91"/>
      <c r="C2436" s="92"/>
      <c r="D2436" s="95"/>
      <c r="E2436" s="114"/>
      <c r="F2436" s="94"/>
      <c r="G2436" s="94"/>
      <c r="H2436" s="94"/>
      <c r="I2436" s="94"/>
      <c r="J2436" s="93"/>
      <c r="K2436" s="95"/>
      <c r="L2436" s="96"/>
      <c r="M2436" s="97"/>
      <c r="N2436" s="98"/>
      <c r="O2436" s="98"/>
      <c r="P2436" s="97"/>
      <c r="Q2436" s="94"/>
      <c r="R2436" s="99"/>
      <c r="S2436" s="14"/>
      <c r="T2436" s="100"/>
      <c r="U2436" s="95"/>
      <c r="V2436" s="10"/>
      <c r="W2436" s="10"/>
      <c r="X2436" s="10"/>
      <c r="Y2436" s="27"/>
      <c r="Z2436" s="3"/>
      <c r="AA2436" s="1"/>
      <c r="AB2436" s="10"/>
      <c r="AC2436" s="3"/>
      <c r="AD2436" s="3"/>
      <c r="AE2436" s="3"/>
      <c r="AF2436" s="10"/>
      <c r="AG2436" s="11"/>
      <c r="AH2436" s="10"/>
      <c r="AI2436" s="10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  <c r="DZ2436" s="1"/>
      <c r="EA2436" s="1"/>
      <c r="EB2436" s="1"/>
      <c r="EC2436" s="1"/>
      <c r="ED2436" s="1"/>
      <c r="EE2436" s="1"/>
      <c r="EF2436" s="1"/>
      <c r="EG2436" s="1"/>
      <c r="EH2436" s="1"/>
      <c r="EI2436" s="1"/>
      <c r="EJ2436" s="1"/>
      <c r="EK2436" s="1"/>
      <c r="EL2436" s="1"/>
      <c r="EM2436" s="1"/>
      <c r="EN2436" s="1"/>
      <c r="EO2436" s="1"/>
      <c r="EP2436" s="1"/>
      <c r="EQ2436" s="1"/>
      <c r="ER2436" s="1"/>
      <c r="ES2436" s="1"/>
      <c r="ET2436" s="1"/>
      <c r="EU2436" s="1"/>
      <c r="EV2436" s="1"/>
      <c r="EW2436" s="1"/>
      <c r="EX2436" s="1"/>
      <c r="EY2436" s="1"/>
    </row>
    <row r="2437" spans="1:155" x14ac:dyDescent="0.15">
      <c r="A2437" s="115"/>
      <c r="B2437" s="91"/>
      <c r="C2437" s="92"/>
      <c r="D2437" s="95"/>
      <c r="E2437" s="114"/>
      <c r="F2437" s="94"/>
      <c r="G2437" s="94"/>
      <c r="H2437" s="94"/>
      <c r="I2437" s="94"/>
      <c r="J2437" s="93"/>
      <c r="K2437" s="95"/>
      <c r="L2437" s="96"/>
      <c r="M2437" s="97"/>
      <c r="N2437" s="98"/>
      <c r="O2437" s="98"/>
      <c r="P2437" s="97"/>
      <c r="Q2437" s="94"/>
      <c r="R2437" s="99"/>
      <c r="S2437" s="14"/>
      <c r="T2437" s="100"/>
      <c r="U2437" s="95"/>
      <c r="V2437" s="10"/>
      <c r="W2437" s="10"/>
      <c r="X2437" s="10"/>
      <c r="Y2437" s="27"/>
      <c r="Z2437" s="3"/>
      <c r="AA2437" s="1"/>
      <c r="AB2437" s="10"/>
      <c r="AC2437" s="3"/>
      <c r="AD2437" s="3"/>
      <c r="AE2437" s="3"/>
      <c r="AF2437" s="10"/>
      <c r="AG2437" s="11"/>
      <c r="AH2437" s="10"/>
      <c r="AI2437" s="10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  <c r="DZ2437" s="1"/>
      <c r="EA2437" s="1"/>
      <c r="EB2437" s="1"/>
      <c r="EC2437" s="1"/>
      <c r="ED2437" s="1"/>
      <c r="EE2437" s="1"/>
      <c r="EF2437" s="1"/>
      <c r="EG2437" s="1"/>
      <c r="EH2437" s="1"/>
      <c r="EI2437" s="1"/>
      <c r="EJ2437" s="1"/>
      <c r="EK2437" s="1"/>
      <c r="EL2437" s="1"/>
      <c r="EM2437" s="1"/>
      <c r="EN2437" s="1"/>
      <c r="EO2437" s="1"/>
      <c r="EP2437" s="1"/>
      <c r="EQ2437" s="1"/>
      <c r="ER2437" s="1"/>
      <c r="ES2437" s="1"/>
      <c r="ET2437" s="1"/>
      <c r="EU2437" s="1"/>
      <c r="EV2437" s="1"/>
      <c r="EW2437" s="1"/>
      <c r="EX2437" s="1"/>
      <c r="EY2437" s="1"/>
    </row>
    <row r="2438" spans="1:155" x14ac:dyDescent="0.15">
      <c r="A2438" s="115"/>
      <c r="B2438" s="91"/>
      <c r="C2438" s="92"/>
      <c r="D2438" s="95"/>
      <c r="E2438" s="114"/>
      <c r="F2438" s="94"/>
      <c r="G2438" s="94"/>
      <c r="H2438" s="94"/>
      <c r="I2438" s="94"/>
      <c r="J2438" s="93"/>
      <c r="K2438" s="95"/>
      <c r="L2438" s="96"/>
      <c r="M2438" s="97"/>
      <c r="N2438" s="98"/>
      <c r="O2438" s="98"/>
      <c r="P2438" s="97"/>
      <c r="Q2438" s="94"/>
      <c r="R2438" s="99"/>
      <c r="S2438" s="14"/>
      <c r="T2438" s="100"/>
      <c r="U2438" s="95"/>
      <c r="V2438" s="10"/>
      <c r="W2438" s="10"/>
      <c r="X2438" s="10"/>
      <c r="Y2438" s="27"/>
      <c r="Z2438" s="3"/>
      <c r="AA2438" s="1"/>
      <c r="AB2438" s="10"/>
      <c r="AC2438" s="3"/>
      <c r="AD2438" s="3"/>
      <c r="AE2438" s="3"/>
      <c r="AF2438" s="10"/>
      <c r="AG2438" s="11"/>
      <c r="AH2438" s="10"/>
      <c r="AI2438" s="10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  <c r="DZ2438" s="1"/>
      <c r="EA2438" s="1"/>
      <c r="EB2438" s="1"/>
      <c r="EC2438" s="1"/>
      <c r="ED2438" s="1"/>
      <c r="EE2438" s="1"/>
      <c r="EF2438" s="1"/>
      <c r="EG2438" s="1"/>
      <c r="EH2438" s="1"/>
      <c r="EI2438" s="1"/>
      <c r="EJ2438" s="1"/>
      <c r="EK2438" s="1"/>
      <c r="EL2438" s="1"/>
      <c r="EM2438" s="1"/>
      <c r="EN2438" s="1"/>
      <c r="EO2438" s="1"/>
      <c r="EP2438" s="1"/>
      <c r="EQ2438" s="1"/>
      <c r="ER2438" s="1"/>
      <c r="ES2438" s="1"/>
      <c r="ET2438" s="1"/>
      <c r="EU2438" s="1"/>
      <c r="EV2438" s="1"/>
      <c r="EW2438" s="1"/>
      <c r="EX2438" s="1"/>
      <c r="EY2438" s="1"/>
    </row>
    <row r="2439" spans="1:155" x14ac:dyDescent="0.15">
      <c r="A2439" s="115"/>
      <c r="B2439" s="91"/>
      <c r="C2439" s="92"/>
      <c r="D2439" s="95"/>
      <c r="E2439" s="114"/>
      <c r="F2439" s="94"/>
      <c r="G2439" s="94"/>
      <c r="H2439" s="94"/>
      <c r="I2439" s="94"/>
      <c r="J2439" s="93"/>
      <c r="K2439" s="95"/>
      <c r="L2439" s="96"/>
      <c r="M2439" s="97"/>
      <c r="N2439" s="98"/>
      <c r="O2439" s="98"/>
      <c r="P2439" s="97"/>
      <c r="Q2439" s="94"/>
      <c r="R2439" s="99"/>
      <c r="S2439" s="14"/>
      <c r="T2439" s="100"/>
      <c r="U2439" s="95"/>
      <c r="V2439" s="10"/>
      <c r="W2439" s="10"/>
      <c r="X2439" s="10"/>
      <c r="Y2439" s="27"/>
      <c r="Z2439" s="3"/>
      <c r="AA2439" s="1"/>
      <c r="AB2439" s="10"/>
      <c r="AC2439" s="3"/>
      <c r="AD2439" s="3"/>
      <c r="AE2439" s="3"/>
      <c r="AF2439" s="10"/>
      <c r="AG2439" s="11"/>
      <c r="AH2439" s="10"/>
      <c r="AI2439" s="10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1"/>
      <c r="DY2439" s="1"/>
      <c r="DZ2439" s="1"/>
      <c r="EA2439" s="1"/>
      <c r="EB2439" s="1"/>
      <c r="EC2439" s="1"/>
      <c r="ED2439" s="1"/>
      <c r="EE2439" s="1"/>
      <c r="EF2439" s="1"/>
      <c r="EG2439" s="1"/>
      <c r="EH2439" s="1"/>
      <c r="EI2439" s="1"/>
      <c r="EJ2439" s="1"/>
      <c r="EK2439" s="1"/>
      <c r="EL2439" s="1"/>
      <c r="EM2439" s="1"/>
      <c r="EN2439" s="1"/>
      <c r="EO2439" s="1"/>
      <c r="EP2439" s="1"/>
      <c r="EQ2439" s="1"/>
      <c r="ER2439" s="1"/>
      <c r="ES2439" s="1"/>
      <c r="ET2439" s="1"/>
      <c r="EU2439" s="1"/>
      <c r="EV2439" s="1"/>
      <c r="EW2439" s="1"/>
      <c r="EX2439" s="1"/>
      <c r="EY2439" s="1"/>
    </row>
    <row r="2440" spans="1:155" x14ac:dyDescent="0.15">
      <c r="A2440" s="115"/>
      <c r="B2440" s="91"/>
      <c r="C2440" s="92"/>
      <c r="D2440" s="95"/>
      <c r="E2440" s="114"/>
      <c r="F2440" s="94"/>
      <c r="G2440" s="94"/>
      <c r="H2440" s="94"/>
      <c r="I2440" s="94"/>
      <c r="J2440" s="93"/>
      <c r="K2440" s="95"/>
      <c r="L2440" s="96"/>
      <c r="M2440" s="97"/>
      <c r="N2440" s="98"/>
      <c r="O2440" s="98"/>
      <c r="P2440" s="97"/>
      <c r="Q2440" s="94"/>
      <c r="R2440" s="99"/>
      <c r="S2440" s="14"/>
      <c r="T2440" s="100"/>
      <c r="U2440" s="95"/>
      <c r="V2440" s="10"/>
      <c r="W2440" s="10"/>
      <c r="X2440" s="10"/>
      <c r="Y2440" s="27"/>
      <c r="Z2440" s="3"/>
      <c r="AA2440" s="1"/>
      <c r="AB2440" s="10"/>
      <c r="AC2440" s="3"/>
      <c r="AD2440" s="3"/>
      <c r="AE2440" s="3"/>
      <c r="AF2440" s="10"/>
      <c r="AG2440" s="11"/>
      <c r="AH2440" s="10"/>
      <c r="AI2440" s="10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  <c r="DZ2440" s="1"/>
      <c r="EA2440" s="1"/>
      <c r="EB2440" s="1"/>
      <c r="EC2440" s="1"/>
      <c r="ED2440" s="1"/>
      <c r="EE2440" s="1"/>
      <c r="EF2440" s="1"/>
      <c r="EG2440" s="1"/>
      <c r="EH2440" s="1"/>
      <c r="EI2440" s="1"/>
      <c r="EJ2440" s="1"/>
      <c r="EK2440" s="1"/>
      <c r="EL2440" s="1"/>
      <c r="EM2440" s="1"/>
      <c r="EN2440" s="1"/>
      <c r="EO2440" s="1"/>
      <c r="EP2440" s="1"/>
      <c r="EQ2440" s="1"/>
      <c r="ER2440" s="1"/>
      <c r="ES2440" s="1"/>
      <c r="ET2440" s="1"/>
      <c r="EU2440" s="1"/>
      <c r="EV2440" s="1"/>
      <c r="EW2440" s="1"/>
      <c r="EX2440" s="1"/>
      <c r="EY2440" s="1"/>
    </row>
    <row r="2441" spans="1:155" x14ac:dyDescent="0.15">
      <c r="A2441" s="115"/>
      <c r="B2441" s="91"/>
      <c r="C2441" s="92"/>
      <c r="D2441" s="95"/>
      <c r="E2441" s="114"/>
      <c r="F2441" s="94"/>
      <c r="G2441" s="94"/>
      <c r="H2441" s="94"/>
      <c r="I2441" s="94"/>
      <c r="J2441" s="93"/>
      <c r="K2441" s="95"/>
      <c r="L2441" s="96"/>
      <c r="M2441" s="97"/>
      <c r="N2441" s="98"/>
      <c r="O2441" s="98"/>
      <c r="P2441" s="97"/>
      <c r="Q2441" s="94"/>
      <c r="R2441" s="99"/>
      <c r="S2441" s="14"/>
      <c r="T2441" s="100"/>
      <c r="U2441" s="95"/>
      <c r="V2441" s="10"/>
      <c r="W2441" s="10"/>
      <c r="X2441" s="10"/>
      <c r="Y2441" s="27"/>
      <c r="Z2441" s="3"/>
      <c r="AA2441" s="1"/>
      <c r="AB2441" s="10"/>
      <c r="AC2441" s="3"/>
      <c r="AD2441" s="3"/>
      <c r="AE2441" s="3"/>
      <c r="AF2441" s="10"/>
      <c r="AG2441" s="11"/>
      <c r="AH2441" s="10"/>
      <c r="AI2441" s="10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  <c r="DZ2441" s="1"/>
      <c r="EA2441" s="1"/>
      <c r="EB2441" s="1"/>
      <c r="EC2441" s="1"/>
      <c r="ED2441" s="1"/>
      <c r="EE2441" s="1"/>
      <c r="EF2441" s="1"/>
      <c r="EG2441" s="1"/>
      <c r="EH2441" s="1"/>
      <c r="EI2441" s="1"/>
      <c r="EJ2441" s="1"/>
      <c r="EK2441" s="1"/>
      <c r="EL2441" s="1"/>
      <c r="EM2441" s="1"/>
      <c r="EN2441" s="1"/>
      <c r="EO2441" s="1"/>
      <c r="EP2441" s="1"/>
      <c r="EQ2441" s="1"/>
      <c r="ER2441" s="1"/>
      <c r="ES2441" s="1"/>
      <c r="ET2441" s="1"/>
      <c r="EU2441" s="1"/>
      <c r="EV2441" s="1"/>
      <c r="EW2441" s="1"/>
      <c r="EX2441" s="1"/>
      <c r="EY2441" s="1"/>
    </row>
    <row r="2442" spans="1:155" x14ac:dyDescent="0.15">
      <c r="A2442" s="115"/>
      <c r="B2442" s="91"/>
      <c r="C2442" s="92"/>
      <c r="D2442" s="95"/>
      <c r="E2442" s="114"/>
      <c r="F2442" s="94"/>
      <c r="G2442" s="94"/>
      <c r="H2442" s="94"/>
      <c r="I2442" s="94"/>
      <c r="J2442" s="93"/>
      <c r="K2442" s="95"/>
      <c r="L2442" s="96"/>
      <c r="M2442" s="97"/>
      <c r="N2442" s="98"/>
      <c r="O2442" s="98"/>
      <c r="P2442" s="97"/>
      <c r="Q2442" s="94"/>
      <c r="R2442" s="99"/>
      <c r="S2442" s="14"/>
      <c r="T2442" s="100"/>
      <c r="U2442" s="95"/>
      <c r="V2442" s="10"/>
      <c r="W2442" s="10"/>
      <c r="X2442" s="10"/>
      <c r="Y2442" s="27"/>
      <c r="Z2442" s="3"/>
      <c r="AA2442" s="1"/>
      <c r="AB2442" s="10"/>
      <c r="AC2442" s="3"/>
      <c r="AD2442" s="3"/>
      <c r="AE2442" s="3"/>
      <c r="AF2442" s="10"/>
      <c r="AG2442" s="11"/>
      <c r="AH2442" s="10"/>
      <c r="AI2442" s="10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1"/>
      <c r="DY2442" s="1"/>
      <c r="DZ2442" s="1"/>
      <c r="EA2442" s="1"/>
      <c r="EB2442" s="1"/>
      <c r="EC2442" s="1"/>
      <c r="ED2442" s="1"/>
      <c r="EE2442" s="1"/>
      <c r="EF2442" s="1"/>
      <c r="EG2442" s="1"/>
      <c r="EH2442" s="1"/>
      <c r="EI2442" s="1"/>
      <c r="EJ2442" s="1"/>
      <c r="EK2442" s="1"/>
      <c r="EL2442" s="1"/>
      <c r="EM2442" s="1"/>
      <c r="EN2442" s="1"/>
      <c r="EO2442" s="1"/>
      <c r="EP2442" s="1"/>
      <c r="EQ2442" s="1"/>
      <c r="ER2442" s="1"/>
      <c r="ES2442" s="1"/>
      <c r="ET2442" s="1"/>
      <c r="EU2442" s="1"/>
      <c r="EV2442" s="1"/>
      <c r="EW2442" s="1"/>
      <c r="EX2442" s="1"/>
      <c r="EY2442" s="1"/>
    </row>
    <row r="2443" spans="1:155" x14ac:dyDescent="0.15">
      <c r="A2443" s="115"/>
      <c r="B2443" s="91"/>
      <c r="C2443" s="92"/>
      <c r="D2443" s="95"/>
      <c r="E2443" s="114"/>
      <c r="F2443" s="94"/>
      <c r="G2443" s="94"/>
      <c r="H2443" s="94"/>
      <c r="I2443" s="94"/>
      <c r="J2443" s="93"/>
      <c r="K2443" s="95"/>
      <c r="L2443" s="96"/>
      <c r="M2443" s="97"/>
      <c r="N2443" s="98"/>
      <c r="O2443" s="98"/>
      <c r="P2443" s="97"/>
      <c r="Q2443" s="94"/>
      <c r="R2443" s="99"/>
      <c r="S2443" s="14"/>
      <c r="T2443" s="100"/>
      <c r="U2443" s="95"/>
      <c r="V2443" s="10"/>
      <c r="W2443" s="10"/>
      <c r="X2443" s="10"/>
      <c r="Y2443" s="27"/>
      <c r="Z2443" s="3"/>
      <c r="AA2443" s="1"/>
      <c r="AB2443" s="10"/>
      <c r="AC2443" s="3"/>
      <c r="AD2443" s="3"/>
      <c r="AE2443" s="3"/>
      <c r="AF2443" s="10"/>
      <c r="AG2443" s="11"/>
      <c r="AH2443" s="10"/>
      <c r="AI2443" s="10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1"/>
      <c r="DY2443" s="1"/>
      <c r="DZ2443" s="1"/>
      <c r="EA2443" s="1"/>
      <c r="EB2443" s="1"/>
      <c r="EC2443" s="1"/>
      <c r="ED2443" s="1"/>
      <c r="EE2443" s="1"/>
      <c r="EF2443" s="1"/>
      <c r="EG2443" s="1"/>
      <c r="EH2443" s="1"/>
      <c r="EI2443" s="1"/>
      <c r="EJ2443" s="1"/>
      <c r="EK2443" s="1"/>
      <c r="EL2443" s="1"/>
      <c r="EM2443" s="1"/>
      <c r="EN2443" s="1"/>
      <c r="EO2443" s="1"/>
      <c r="EP2443" s="1"/>
      <c r="EQ2443" s="1"/>
      <c r="ER2443" s="1"/>
      <c r="ES2443" s="1"/>
      <c r="ET2443" s="1"/>
      <c r="EU2443" s="1"/>
      <c r="EV2443" s="1"/>
      <c r="EW2443" s="1"/>
      <c r="EX2443" s="1"/>
      <c r="EY2443" s="1"/>
    </row>
    <row r="2444" spans="1:155" x14ac:dyDescent="0.15">
      <c r="A2444" s="115"/>
      <c r="B2444" s="91"/>
      <c r="C2444" s="92"/>
      <c r="D2444" s="95"/>
      <c r="E2444" s="114"/>
      <c r="F2444" s="94"/>
      <c r="G2444" s="94"/>
      <c r="H2444" s="94"/>
      <c r="I2444" s="94"/>
      <c r="J2444" s="93"/>
      <c r="K2444" s="95"/>
      <c r="L2444" s="96"/>
      <c r="M2444" s="97"/>
      <c r="N2444" s="98"/>
      <c r="O2444" s="98"/>
      <c r="P2444" s="97"/>
      <c r="Q2444" s="94"/>
      <c r="R2444" s="99"/>
      <c r="S2444" s="14"/>
      <c r="T2444" s="100"/>
      <c r="U2444" s="95"/>
      <c r="V2444" s="10"/>
      <c r="W2444" s="10"/>
      <c r="X2444" s="10"/>
      <c r="Y2444" s="27"/>
      <c r="Z2444" s="3"/>
      <c r="AA2444" s="1"/>
      <c r="AB2444" s="10"/>
      <c r="AC2444" s="3"/>
      <c r="AD2444" s="3"/>
      <c r="AE2444" s="3"/>
      <c r="AF2444" s="10"/>
      <c r="AG2444" s="11"/>
      <c r="AH2444" s="10"/>
      <c r="AI2444" s="10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  <c r="DZ2444" s="1"/>
      <c r="EA2444" s="1"/>
      <c r="EB2444" s="1"/>
      <c r="EC2444" s="1"/>
      <c r="ED2444" s="1"/>
      <c r="EE2444" s="1"/>
      <c r="EF2444" s="1"/>
      <c r="EG2444" s="1"/>
      <c r="EH2444" s="1"/>
      <c r="EI2444" s="1"/>
      <c r="EJ2444" s="1"/>
      <c r="EK2444" s="1"/>
      <c r="EL2444" s="1"/>
      <c r="EM2444" s="1"/>
      <c r="EN2444" s="1"/>
      <c r="EO2444" s="1"/>
      <c r="EP2444" s="1"/>
      <c r="EQ2444" s="1"/>
      <c r="ER2444" s="1"/>
      <c r="ES2444" s="1"/>
      <c r="ET2444" s="1"/>
      <c r="EU2444" s="1"/>
      <c r="EV2444" s="1"/>
      <c r="EW2444" s="1"/>
      <c r="EX2444" s="1"/>
      <c r="EY2444" s="1"/>
    </row>
    <row r="2445" spans="1:155" x14ac:dyDescent="0.15">
      <c r="A2445" s="115"/>
      <c r="B2445" s="91"/>
      <c r="C2445" s="92"/>
      <c r="D2445" s="95"/>
      <c r="E2445" s="114"/>
      <c r="F2445" s="94"/>
      <c r="G2445" s="94"/>
      <c r="H2445" s="94"/>
      <c r="I2445" s="94"/>
      <c r="J2445" s="93"/>
      <c r="K2445" s="95"/>
      <c r="L2445" s="96"/>
      <c r="M2445" s="97"/>
      <c r="N2445" s="98"/>
      <c r="O2445" s="98"/>
      <c r="P2445" s="97"/>
      <c r="Q2445" s="94"/>
      <c r="R2445" s="99"/>
      <c r="S2445" s="14"/>
      <c r="T2445" s="100"/>
      <c r="U2445" s="95"/>
      <c r="V2445" s="10"/>
      <c r="W2445" s="10"/>
      <c r="X2445" s="10"/>
      <c r="Y2445" s="27"/>
      <c r="Z2445" s="3"/>
      <c r="AA2445" s="1"/>
      <c r="AB2445" s="10"/>
      <c r="AC2445" s="3"/>
      <c r="AD2445" s="3"/>
      <c r="AE2445" s="3"/>
      <c r="AF2445" s="10"/>
      <c r="AG2445" s="11"/>
      <c r="AH2445" s="10"/>
      <c r="AI2445" s="10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1"/>
      <c r="DY2445" s="1"/>
      <c r="DZ2445" s="1"/>
      <c r="EA2445" s="1"/>
      <c r="EB2445" s="1"/>
      <c r="EC2445" s="1"/>
      <c r="ED2445" s="1"/>
      <c r="EE2445" s="1"/>
      <c r="EF2445" s="1"/>
      <c r="EG2445" s="1"/>
      <c r="EH2445" s="1"/>
      <c r="EI2445" s="1"/>
      <c r="EJ2445" s="1"/>
      <c r="EK2445" s="1"/>
      <c r="EL2445" s="1"/>
      <c r="EM2445" s="1"/>
      <c r="EN2445" s="1"/>
      <c r="EO2445" s="1"/>
      <c r="EP2445" s="1"/>
      <c r="EQ2445" s="1"/>
      <c r="ER2445" s="1"/>
      <c r="ES2445" s="1"/>
      <c r="ET2445" s="1"/>
      <c r="EU2445" s="1"/>
      <c r="EV2445" s="1"/>
      <c r="EW2445" s="1"/>
      <c r="EX2445" s="1"/>
      <c r="EY2445" s="1"/>
    </row>
    <row r="2446" spans="1:155" x14ac:dyDescent="0.15">
      <c r="A2446" s="115"/>
      <c r="B2446" s="91"/>
      <c r="C2446" s="92"/>
      <c r="D2446" s="95"/>
      <c r="E2446" s="114"/>
      <c r="F2446" s="94"/>
      <c r="G2446" s="94"/>
      <c r="H2446" s="94"/>
      <c r="I2446" s="94"/>
      <c r="J2446" s="93"/>
      <c r="K2446" s="95"/>
      <c r="L2446" s="96"/>
      <c r="M2446" s="97"/>
      <c r="N2446" s="98"/>
      <c r="O2446" s="98"/>
      <c r="P2446" s="97"/>
      <c r="Q2446" s="94"/>
      <c r="R2446" s="99"/>
      <c r="S2446" s="14"/>
      <c r="T2446" s="100"/>
      <c r="U2446" s="95"/>
      <c r="V2446" s="10"/>
      <c r="W2446" s="10"/>
      <c r="X2446" s="10"/>
      <c r="Y2446" s="27"/>
      <c r="Z2446" s="3"/>
      <c r="AA2446" s="1"/>
      <c r="AB2446" s="10"/>
      <c r="AC2446" s="3"/>
      <c r="AD2446" s="3"/>
      <c r="AE2446" s="3"/>
      <c r="AF2446" s="10"/>
      <c r="AG2446" s="11"/>
      <c r="AH2446" s="10"/>
      <c r="AI2446" s="10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1"/>
      <c r="DY2446" s="1"/>
      <c r="DZ2446" s="1"/>
      <c r="EA2446" s="1"/>
      <c r="EB2446" s="1"/>
      <c r="EC2446" s="1"/>
      <c r="ED2446" s="1"/>
      <c r="EE2446" s="1"/>
      <c r="EF2446" s="1"/>
      <c r="EG2446" s="1"/>
      <c r="EH2446" s="1"/>
      <c r="EI2446" s="1"/>
      <c r="EJ2446" s="1"/>
      <c r="EK2446" s="1"/>
      <c r="EL2446" s="1"/>
      <c r="EM2446" s="1"/>
      <c r="EN2446" s="1"/>
      <c r="EO2446" s="1"/>
      <c r="EP2446" s="1"/>
      <c r="EQ2446" s="1"/>
      <c r="ER2446" s="1"/>
      <c r="ES2446" s="1"/>
      <c r="ET2446" s="1"/>
      <c r="EU2446" s="1"/>
      <c r="EV2446" s="1"/>
      <c r="EW2446" s="1"/>
      <c r="EX2446" s="1"/>
      <c r="EY2446" s="1"/>
    </row>
    <row r="2447" spans="1:155" x14ac:dyDescent="0.15">
      <c r="A2447" s="115"/>
      <c r="B2447" s="91"/>
      <c r="C2447" s="92"/>
      <c r="D2447" s="95"/>
      <c r="E2447" s="114"/>
      <c r="F2447" s="94"/>
      <c r="G2447" s="94"/>
      <c r="H2447" s="94"/>
      <c r="I2447" s="94"/>
      <c r="J2447" s="93"/>
      <c r="K2447" s="95"/>
      <c r="L2447" s="96"/>
      <c r="M2447" s="97"/>
      <c r="N2447" s="98"/>
      <c r="O2447" s="98"/>
      <c r="P2447" s="97"/>
      <c r="Q2447" s="94"/>
      <c r="R2447" s="99"/>
      <c r="S2447" s="14"/>
      <c r="T2447" s="100"/>
      <c r="U2447" s="95"/>
      <c r="V2447" s="10"/>
      <c r="W2447" s="10"/>
      <c r="X2447" s="10"/>
      <c r="Y2447" s="27"/>
      <c r="Z2447" s="3"/>
      <c r="AA2447" s="1"/>
      <c r="AB2447" s="10"/>
      <c r="AC2447" s="3"/>
      <c r="AD2447" s="3"/>
      <c r="AE2447" s="3"/>
      <c r="AF2447" s="10"/>
      <c r="AG2447" s="11"/>
      <c r="AH2447" s="10"/>
      <c r="AI2447" s="10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1"/>
      <c r="DY2447" s="1"/>
      <c r="DZ2447" s="1"/>
      <c r="EA2447" s="1"/>
      <c r="EB2447" s="1"/>
      <c r="EC2447" s="1"/>
      <c r="ED2447" s="1"/>
      <c r="EE2447" s="1"/>
      <c r="EF2447" s="1"/>
      <c r="EG2447" s="1"/>
      <c r="EH2447" s="1"/>
      <c r="EI2447" s="1"/>
      <c r="EJ2447" s="1"/>
      <c r="EK2447" s="1"/>
      <c r="EL2447" s="1"/>
      <c r="EM2447" s="1"/>
      <c r="EN2447" s="1"/>
      <c r="EO2447" s="1"/>
      <c r="EP2447" s="1"/>
      <c r="EQ2447" s="1"/>
      <c r="ER2447" s="1"/>
      <c r="ES2447" s="1"/>
      <c r="ET2447" s="1"/>
      <c r="EU2447" s="1"/>
      <c r="EV2447" s="1"/>
      <c r="EW2447" s="1"/>
      <c r="EX2447" s="1"/>
      <c r="EY2447" s="1"/>
    </row>
    <row r="2448" spans="1:155" x14ac:dyDescent="0.15">
      <c r="A2448" s="115"/>
      <c r="B2448" s="91"/>
      <c r="C2448" s="92"/>
      <c r="D2448" s="95"/>
      <c r="E2448" s="114"/>
      <c r="F2448" s="94"/>
      <c r="G2448" s="94"/>
      <c r="H2448" s="94"/>
      <c r="I2448" s="94"/>
      <c r="J2448" s="93"/>
      <c r="K2448" s="95"/>
      <c r="L2448" s="96"/>
      <c r="M2448" s="97"/>
      <c r="N2448" s="98"/>
      <c r="O2448" s="98"/>
      <c r="P2448" s="97"/>
      <c r="Q2448" s="94"/>
      <c r="R2448" s="99"/>
      <c r="S2448" s="14"/>
      <c r="T2448" s="100"/>
      <c r="U2448" s="95"/>
      <c r="V2448" s="10"/>
      <c r="W2448" s="10"/>
      <c r="X2448" s="10"/>
      <c r="Y2448" s="27"/>
      <c r="Z2448" s="3"/>
      <c r="AA2448" s="1"/>
      <c r="AB2448" s="10"/>
      <c r="AC2448" s="3"/>
      <c r="AD2448" s="3"/>
      <c r="AE2448" s="3"/>
      <c r="AF2448" s="10"/>
      <c r="AG2448" s="11"/>
      <c r="AH2448" s="10"/>
      <c r="AI2448" s="10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1"/>
      <c r="DY2448" s="1"/>
      <c r="DZ2448" s="1"/>
      <c r="EA2448" s="1"/>
      <c r="EB2448" s="1"/>
      <c r="EC2448" s="1"/>
      <c r="ED2448" s="1"/>
      <c r="EE2448" s="1"/>
      <c r="EF2448" s="1"/>
      <c r="EG2448" s="1"/>
      <c r="EH2448" s="1"/>
      <c r="EI2448" s="1"/>
      <c r="EJ2448" s="1"/>
      <c r="EK2448" s="1"/>
      <c r="EL2448" s="1"/>
      <c r="EM2448" s="1"/>
      <c r="EN2448" s="1"/>
      <c r="EO2448" s="1"/>
      <c r="EP2448" s="1"/>
      <c r="EQ2448" s="1"/>
      <c r="ER2448" s="1"/>
      <c r="ES2448" s="1"/>
      <c r="ET2448" s="1"/>
      <c r="EU2448" s="1"/>
      <c r="EV2448" s="1"/>
      <c r="EW2448" s="1"/>
      <c r="EX2448" s="1"/>
      <c r="EY2448" s="1"/>
    </row>
    <row r="2449" spans="1:155" x14ac:dyDescent="0.15">
      <c r="A2449" s="115"/>
      <c r="B2449" s="91"/>
      <c r="C2449" s="92"/>
      <c r="D2449" s="95"/>
      <c r="E2449" s="114"/>
      <c r="F2449" s="94"/>
      <c r="G2449" s="94"/>
      <c r="H2449" s="94"/>
      <c r="I2449" s="94"/>
      <c r="J2449" s="93"/>
      <c r="K2449" s="95"/>
      <c r="L2449" s="96"/>
      <c r="M2449" s="97"/>
      <c r="N2449" s="98"/>
      <c r="O2449" s="98"/>
      <c r="P2449" s="97"/>
      <c r="Q2449" s="94"/>
      <c r="R2449" s="99"/>
      <c r="S2449" s="14"/>
      <c r="T2449" s="100"/>
      <c r="U2449" s="95"/>
      <c r="V2449" s="10"/>
      <c r="W2449" s="10"/>
      <c r="X2449" s="10"/>
      <c r="Y2449" s="27"/>
      <c r="Z2449" s="3"/>
      <c r="AA2449" s="1"/>
      <c r="AB2449" s="10"/>
      <c r="AC2449" s="3"/>
      <c r="AD2449" s="3"/>
      <c r="AE2449" s="3"/>
      <c r="AF2449" s="10"/>
      <c r="AG2449" s="11"/>
      <c r="AH2449" s="10"/>
      <c r="AI2449" s="10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  <c r="DZ2449" s="1"/>
      <c r="EA2449" s="1"/>
      <c r="EB2449" s="1"/>
      <c r="EC2449" s="1"/>
      <c r="ED2449" s="1"/>
      <c r="EE2449" s="1"/>
      <c r="EF2449" s="1"/>
      <c r="EG2449" s="1"/>
      <c r="EH2449" s="1"/>
      <c r="EI2449" s="1"/>
      <c r="EJ2449" s="1"/>
      <c r="EK2449" s="1"/>
      <c r="EL2449" s="1"/>
      <c r="EM2449" s="1"/>
      <c r="EN2449" s="1"/>
      <c r="EO2449" s="1"/>
      <c r="EP2449" s="1"/>
      <c r="EQ2449" s="1"/>
      <c r="ER2449" s="1"/>
      <c r="ES2449" s="1"/>
      <c r="ET2449" s="1"/>
      <c r="EU2449" s="1"/>
      <c r="EV2449" s="1"/>
      <c r="EW2449" s="1"/>
      <c r="EX2449" s="1"/>
      <c r="EY2449" s="1"/>
    </row>
    <row r="2450" spans="1:155" x14ac:dyDescent="0.15">
      <c r="A2450" s="115"/>
      <c r="B2450" s="91"/>
      <c r="C2450" s="92"/>
      <c r="D2450" s="95"/>
      <c r="E2450" s="114"/>
      <c r="F2450" s="94"/>
      <c r="G2450" s="94"/>
      <c r="H2450" s="94"/>
      <c r="I2450" s="94"/>
      <c r="J2450" s="93"/>
      <c r="K2450" s="95"/>
      <c r="L2450" s="96"/>
      <c r="M2450" s="97"/>
      <c r="N2450" s="98"/>
      <c r="O2450" s="98"/>
      <c r="P2450" s="97"/>
      <c r="Q2450" s="94"/>
      <c r="R2450" s="99"/>
      <c r="S2450" s="14"/>
      <c r="T2450" s="100"/>
      <c r="U2450" s="95"/>
      <c r="V2450" s="10"/>
      <c r="W2450" s="10"/>
      <c r="X2450" s="10"/>
      <c r="Y2450" s="27"/>
      <c r="Z2450" s="3"/>
      <c r="AA2450" s="1"/>
      <c r="AB2450" s="10"/>
      <c r="AC2450" s="3"/>
      <c r="AD2450" s="3"/>
      <c r="AE2450" s="3"/>
      <c r="AF2450" s="10"/>
      <c r="AG2450" s="11"/>
      <c r="AH2450" s="10"/>
      <c r="AI2450" s="10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  <c r="EA2450" s="1"/>
      <c r="EB2450" s="1"/>
      <c r="EC2450" s="1"/>
      <c r="ED2450" s="1"/>
      <c r="EE2450" s="1"/>
      <c r="EF2450" s="1"/>
      <c r="EG2450" s="1"/>
      <c r="EH2450" s="1"/>
      <c r="EI2450" s="1"/>
      <c r="EJ2450" s="1"/>
      <c r="EK2450" s="1"/>
      <c r="EL2450" s="1"/>
      <c r="EM2450" s="1"/>
      <c r="EN2450" s="1"/>
      <c r="EO2450" s="1"/>
      <c r="EP2450" s="1"/>
      <c r="EQ2450" s="1"/>
      <c r="ER2450" s="1"/>
      <c r="ES2450" s="1"/>
      <c r="ET2450" s="1"/>
      <c r="EU2450" s="1"/>
      <c r="EV2450" s="1"/>
      <c r="EW2450" s="1"/>
      <c r="EX2450" s="1"/>
      <c r="EY2450" s="1"/>
    </row>
    <row r="2451" spans="1:155" x14ac:dyDescent="0.15">
      <c r="A2451" s="115"/>
      <c r="B2451" s="91"/>
      <c r="C2451" s="92"/>
      <c r="D2451" s="95"/>
      <c r="E2451" s="114"/>
      <c r="F2451" s="94"/>
      <c r="G2451" s="94"/>
      <c r="H2451" s="94"/>
      <c r="I2451" s="94"/>
      <c r="J2451" s="93"/>
      <c r="K2451" s="95"/>
      <c r="L2451" s="96"/>
      <c r="M2451" s="97"/>
      <c r="N2451" s="98"/>
      <c r="O2451" s="98"/>
      <c r="P2451" s="97"/>
      <c r="Q2451" s="94"/>
      <c r="R2451" s="99"/>
      <c r="S2451" s="14"/>
      <c r="T2451" s="100"/>
      <c r="U2451" s="95"/>
      <c r="V2451" s="10"/>
      <c r="W2451" s="10"/>
      <c r="X2451" s="10"/>
      <c r="Y2451" s="27"/>
      <c r="Z2451" s="3"/>
      <c r="AA2451" s="1"/>
      <c r="AB2451" s="10"/>
      <c r="AC2451" s="3"/>
      <c r="AD2451" s="3"/>
      <c r="AE2451" s="3"/>
      <c r="AF2451" s="10"/>
      <c r="AG2451" s="11"/>
      <c r="AH2451" s="10"/>
      <c r="AI2451" s="10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  <c r="DZ2451" s="1"/>
      <c r="EA2451" s="1"/>
      <c r="EB2451" s="1"/>
      <c r="EC2451" s="1"/>
      <c r="ED2451" s="1"/>
      <c r="EE2451" s="1"/>
      <c r="EF2451" s="1"/>
      <c r="EG2451" s="1"/>
      <c r="EH2451" s="1"/>
      <c r="EI2451" s="1"/>
      <c r="EJ2451" s="1"/>
      <c r="EK2451" s="1"/>
      <c r="EL2451" s="1"/>
      <c r="EM2451" s="1"/>
      <c r="EN2451" s="1"/>
      <c r="EO2451" s="1"/>
      <c r="EP2451" s="1"/>
      <c r="EQ2451" s="1"/>
      <c r="ER2451" s="1"/>
      <c r="ES2451" s="1"/>
      <c r="ET2451" s="1"/>
      <c r="EU2451" s="1"/>
      <c r="EV2451" s="1"/>
      <c r="EW2451" s="1"/>
      <c r="EX2451" s="1"/>
      <c r="EY2451" s="1"/>
    </row>
    <row r="2452" spans="1:155" x14ac:dyDescent="0.15">
      <c r="A2452" s="115"/>
      <c r="B2452" s="91"/>
      <c r="C2452" s="92"/>
      <c r="D2452" s="95"/>
      <c r="E2452" s="114"/>
      <c r="F2452" s="94"/>
      <c r="G2452" s="94"/>
      <c r="H2452" s="94"/>
      <c r="I2452" s="94"/>
      <c r="J2452" s="93"/>
      <c r="K2452" s="95"/>
      <c r="L2452" s="96"/>
      <c r="M2452" s="97"/>
      <c r="N2452" s="98"/>
      <c r="O2452" s="98"/>
      <c r="P2452" s="97"/>
      <c r="Q2452" s="94"/>
      <c r="R2452" s="99"/>
      <c r="S2452" s="14"/>
      <c r="T2452" s="100"/>
      <c r="U2452" s="95"/>
      <c r="V2452" s="10"/>
      <c r="W2452" s="10"/>
      <c r="X2452" s="10"/>
      <c r="Y2452" s="27"/>
      <c r="Z2452" s="3"/>
      <c r="AA2452" s="1"/>
      <c r="AB2452" s="10"/>
      <c r="AC2452" s="3"/>
      <c r="AD2452" s="3"/>
      <c r="AE2452" s="3"/>
      <c r="AF2452" s="10"/>
      <c r="AG2452" s="11"/>
      <c r="AH2452" s="10"/>
      <c r="AI2452" s="10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  <c r="EA2452" s="1"/>
      <c r="EB2452" s="1"/>
      <c r="EC2452" s="1"/>
      <c r="ED2452" s="1"/>
      <c r="EE2452" s="1"/>
      <c r="EF2452" s="1"/>
      <c r="EG2452" s="1"/>
      <c r="EH2452" s="1"/>
      <c r="EI2452" s="1"/>
      <c r="EJ2452" s="1"/>
      <c r="EK2452" s="1"/>
      <c r="EL2452" s="1"/>
      <c r="EM2452" s="1"/>
      <c r="EN2452" s="1"/>
      <c r="EO2452" s="1"/>
      <c r="EP2452" s="1"/>
      <c r="EQ2452" s="1"/>
      <c r="ER2452" s="1"/>
      <c r="ES2452" s="1"/>
      <c r="ET2452" s="1"/>
      <c r="EU2452" s="1"/>
      <c r="EV2452" s="1"/>
      <c r="EW2452" s="1"/>
      <c r="EX2452" s="1"/>
      <c r="EY2452" s="1"/>
    </row>
    <row r="2453" spans="1:155" x14ac:dyDescent="0.15">
      <c r="A2453" s="115"/>
      <c r="B2453" s="91"/>
      <c r="C2453" s="92"/>
      <c r="D2453" s="95"/>
      <c r="E2453" s="114"/>
      <c r="F2453" s="94"/>
      <c r="G2453" s="94"/>
      <c r="H2453" s="94"/>
      <c r="I2453" s="94"/>
      <c r="J2453" s="93"/>
      <c r="K2453" s="95"/>
      <c r="L2453" s="96"/>
      <c r="M2453" s="97"/>
      <c r="N2453" s="98"/>
      <c r="O2453" s="98"/>
      <c r="P2453" s="97"/>
      <c r="Q2453" s="94"/>
      <c r="R2453" s="99"/>
      <c r="S2453" s="14"/>
      <c r="T2453" s="100"/>
      <c r="U2453" s="95"/>
      <c r="V2453" s="10"/>
      <c r="W2453" s="10"/>
      <c r="X2453" s="10"/>
      <c r="Y2453" s="27"/>
      <c r="Z2453" s="3"/>
      <c r="AA2453" s="1"/>
      <c r="AB2453" s="10"/>
      <c r="AC2453" s="3"/>
      <c r="AD2453" s="3"/>
      <c r="AE2453" s="3"/>
      <c r="AF2453" s="10"/>
      <c r="AG2453" s="11"/>
      <c r="AH2453" s="10"/>
      <c r="AI2453" s="10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  <c r="DZ2453" s="1"/>
      <c r="EA2453" s="1"/>
      <c r="EB2453" s="1"/>
      <c r="EC2453" s="1"/>
      <c r="ED2453" s="1"/>
      <c r="EE2453" s="1"/>
      <c r="EF2453" s="1"/>
      <c r="EG2453" s="1"/>
      <c r="EH2453" s="1"/>
      <c r="EI2453" s="1"/>
      <c r="EJ2453" s="1"/>
      <c r="EK2453" s="1"/>
      <c r="EL2453" s="1"/>
      <c r="EM2453" s="1"/>
      <c r="EN2453" s="1"/>
      <c r="EO2453" s="1"/>
      <c r="EP2453" s="1"/>
      <c r="EQ2453" s="1"/>
      <c r="ER2453" s="1"/>
      <c r="ES2453" s="1"/>
      <c r="ET2453" s="1"/>
      <c r="EU2453" s="1"/>
      <c r="EV2453" s="1"/>
      <c r="EW2453" s="1"/>
      <c r="EX2453" s="1"/>
      <c r="EY2453" s="1"/>
    </row>
    <row r="2454" spans="1:155" x14ac:dyDescent="0.15">
      <c r="A2454" s="115"/>
      <c r="B2454" s="91"/>
      <c r="C2454" s="92"/>
      <c r="D2454" s="95"/>
      <c r="E2454" s="114"/>
      <c r="F2454" s="94"/>
      <c r="G2454" s="94"/>
      <c r="H2454" s="94"/>
      <c r="I2454" s="94"/>
      <c r="J2454" s="93"/>
      <c r="K2454" s="95"/>
      <c r="L2454" s="96"/>
      <c r="M2454" s="97"/>
      <c r="N2454" s="98"/>
      <c r="O2454" s="98"/>
      <c r="P2454" s="97"/>
      <c r="Q2454" s="94"/>
      <c r="R2454" s="99"/>
      <c r="S2454" s="14"/>
      <c r="T2454" s="100"/>
      <c r="U2454" s="95"/>
      <c r="V2454" s="10"/>
      <c r="W2454" s="10"/>
      <c r="X2454" s="10"/>
      <c r="Y2454" s="27"/>
      <c r="Z2454" s="3"/>
      <c r="AA2454" s="1"/>
      <c r="AB2454" s="10"/>
      <c r="AC2454" s="3"/>
      <c r="AD2454" s="3"/>
      <c r="AE2454" s="3"/>
      <c r="AF2454" s="10"/>
      <c r="AG2454" s="11"/>
      <c r="AH2454" s="10"/>
      <c r="AI2454" s="10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  <c r="DZ2454" s="1"/>
      <c r="EA2454" s="1"/>
      <c r="EB2454" s="1"/>
      <c r="EC2454" s="1"/>
      <c r="ED2454" s="1"/>
      <c r="EE2454" s="1"/>
      <c r="EF2454" s="1"/>
      <c r="EG2454" s="1"/>
      <c r="EH2454" s="1"/>
      <c r="EI2454" s="1"/>
      <c r="EJ2454" s="1"/>
      <c r="EK2454" s="1"/>
      <c r="EL2454" s="1"/>
      <c r="EM2454" s="1"/>
      <c r="EN2454" s="1"/>
      <c r="EO2454" s="1"/>
      <c r="EP2454" s="1"/>
      <c r="EQ2454" s="1"/>
      <c r="ER2454" s="1"/>
      <c r="ES2454" s="1"/>
      <c r="ET2454" s="1"/>
      <c r="EU2454" s="1"/>
      <c r="EV2454" s="1"/>
      <c r="EW2454" s="1"/>
      <c r="EX2454" s="1"/>
      <c r="EY2454" s="1"/>
    </row>
    <row r="2455" spans="1:155" x14ac:dyDescent="0.15">
      <c r="A2455" s="115"/>
      <c r="B2455" s="91"/>
      <c r="C2455" s="92"/>
      <c r="D2455" s="95"/>
      <c r="E2455" s="114"/>
      <c r="F2455" s="94"/>
      <c r="G2455" s="94"/>
      <c r="H2455" s="94"/>
      <c r="I2455" s="94"/>
      <c r="J2455" s="93"/>
      <c r="K2455" s="95"/>
      <c r="L2455" s="96"/>
      <c r="M2455" s="97"/>
      <c r="N2455" s="98"/>
      <c r="O2455" s="98"/>
      <c r="P2455" s="97"/>
      <c r="Q2455" s="94"/>
      <c r="R2455" s="99"/>
      <c r="S2455" s="14"/>
      <c r="T2455" s="100"/>
      <c r="U2455" s="95"/>
      <c r="V2455" s="10"/>
      <c r="W2455" s="10"/>
      <c r="X2455" s="10"/>
      <c r="Y2455" s="27"/>
      <c r="Z2455" s="3"/>
      <c r="AA2455" s="1"/>
      <c r="AB2455" s="10"/>
      <c r="AC2455" s="3"/>
      <c r="AD2455" s="3"/>
      <c r="AE2455" s="3"/>
      <c r="AF2455" s="10"/>
      <c r="AG2455" s="11"/>
      <c r="AH2455" s="10"/>
      <c r="AI2455" s="10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  <c r="DZ2455" s="1"/>
      <c r="EA2455" s="1"/>
      <c r="EB2455" s="1"/>
      <c r="EC2455" s="1"/>
      <c r="ED2455" s="1"/>
      <c r="EE2455" s="1"/>
      <c r="EF2455" s="1"/>
      <c r="EG2455" s="1"/>
      <c r="EH2455" s="1"/>
      <c r="EI2455" s="1"/>
      <c r="EJ2455" s="1"/>
      <c r="EK2455" s="1"/>
      <c r="EL2455" s="1"/>
      <c r="EM2455" s="1"/>
      <c r="EN2455" s="1"/>
      <c r="EO2455" s="1"/>
      <c r="EP2455" s="1"/>
      <c r="EQ2455" s="1"/>
      <c r="ER2455" s="1"/>
      <c r="ES2455" s="1"/>
      <c r="ET2455" s="1"/>
      <c r="EU2455" s="1"/>
      <c r="EV2455" s="1"/>
      <c r="EW2455" s="1"/>
      <c r="EX2455" s="1"/>
      <c r="EY2455" s="1"/>
    </row>
    <row r="2456" spans="1:155" x14ac:dyDescent="0.15">
      <c r="A2456" s="115"/>
      <c r="B2456" s="91"/>
      <c r="C2456" s="92"/>
      <c r="D2456" s="95"/>
      <c r="E2456" s="114"/>
      <c r="F2456" s="94"/>
      <c r="G2456" s="94"/>
      <c r="H2456" s="94"/>
      <c r="I2456" s="94"/>
      <c r="J2456" s="93"/>
      <c r="K2456" s="95"/>
      <c r="L2456" s="96"/>
      <c r="M2456" s="97"/>
      <c r="N2456" s="98"/>
      <c r="O2456" s="98"/>
      <c r="P2456" s="97"/>
      <c r="Q2456" s="94"/>
      <c r="R2456" s="99"/>
      <c r="S2456" s="14"/>
      <c r="T2456" s="100"/>
      <c r="U2456" s="95"/>
      <c r="V2456" s="10"/>
      <c r="W2456" s="10"/>
      <c r="X2456" s="10"/>
      <c r="Y2456" s="27"/>
      <c r="Z2456" s="3"/>
      <c r="AA2456" s="1"/>
      <c r="AB2456" s="10"/>
      <c r="AC2456" s="3"/>
      <c r="AD2456" s="3"/>
      <c r="AE2456" s="3"/>
      <c r="AF2456" s="10"/>
      <c r="AG2456" s="11"/>
      <c r="AH2456" s="10"/>
      <c r="AI2456" s="10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1"/>
      <c r="DY2456" s="1"/>
      <c r="DZ2456" s="1"/>
      <c r="EA2456" s="1"/>
      <c r="EB2456" s="1"/>
      <c r="EC2456" s="1"/>
      <c r="ED2456" s="1"/>
      <c r="EE2456" s="1"/>
      <c r="EF2456" s="1"/>
      <c r="EG2456" s="1"/>
      <c r="EH2456" s="1"/>
      <c r="EI2456" s="1"/>
      <c r="EJ2456" s="1"/>
      <c r="EK2456" s="1"/>
      <c r="EL2456" s="1"/>
      <c r="EM2456" s="1"/>
      <c r="EN2456" s="1"/>
      <c r="EO2456" s="1"/>
      <c r="EP2456" s="1"/>
      <c r="EQ2456" s="1"/>
      <c r="ER2456" s="1"/>
      <c r="ES2456" s="1"/>
      <c r="ET2456" s="1"/>
      <c r="EU2456" s="1"/>
      <c r="EV2456" s="1"/>
      <c r="EW2456" s="1"/>
      <c r="EX2456" s="1"/>
      <c r="EY2456" s="1"/>
    </row>
    <row r="2457" spans="1:155" x14ac:dyDescent="0.15">
      <c r="A2457" s="115"/>
      <c r="B2457" s="91"/>
      <c r="C2457" s="92"/>
      <c r="D2457" s="95"/>
      <c r="E2457" s="114"/>
      <c r="F2457" s="94"/>
      <c r="G2457" s="94"/>
      <c r="H2457" s="94"/>
      <c r="I2457" s="94"/>
      <c r="J2457" s="93"/>
      <c r="K2457" s="95"/>
      <c r="L2457" s="96"/>
      <c r="M2457" s="97"/>
      <c r="N2457" s="98"/>
      <c r="O2457" s="98"/>
      <c r="P2457" s="97"/>
      <c r="Q2457" s="94"/>
      <c r="R2457" s="99"/>
      <c r="S2457" s="14"/>
      <c r="T2457" s="100"/>
      <c r="U2457" s="95"/>
      <c r="V2457" s="10"/>
      <c r="W2457" s="10"/>
      <c r="X2457" s="10"/>
      <c r="Y2457" s="27"/>
      <c r="Z2457" s="3"/>
      <c r="AA2457" s="1"/>
      <c r="AB2457" s="10"/>
      <c r="AC2457" s="3"/>
      <c r="AD2457" s="3"/>
      <c r="AE2457" s="3"/>
      <c r="AF2457" s="10"/>
      <c r="AG2457" s="11"/>
      <c r="AH2457" s="10"/>
      <c r="AI2457" s="10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1"/>
      <c r="DY2457" s="1"/>
      <c r="DZ2457" s="1"/>
      <c r="EA2457" s="1"/>
      <c r="EB2457" s="1"/>
      <c r="EC2457" s="1"/>
      <c r="ED2457" s="1"/>
      <c r="EE2457" s="1"/>
      <c r="EF2457" s="1"/>
      <c r="EG2457" s="1"/>
      <c r="EH2457" s="1"/>
      <c r="EI2457" s="1"/>
      <c r="EJ2457" s="1"/>
      <c r="EK2457" s="1"/>
      <c r="EL2457" s="1"/>
      <c r="EM2457" s="1"/>
      <c r="EN2457" s="1"/>
      <c r="EO2457" s="1"/>
      <c r="EP2457" s="1"/>
      <c r="EQ2457" s="1"/>
      <c r="ER2457" s="1"/>
      <c r="ES2457" s="1"/>
      <c r="ET2457" s="1"/>
      <c r="EU2457" s="1"/>
      <c r="EV2457" s="1"/>
      <c r="EW2457" s="1"/>
      <c r="EX2457" s="1"/>
      <c r="EY2457" s="1"/>
    </row>
    <row r="2458" spans="1:155" x14ac:dyDescent="0.15">
      <c r="A2458" s="115"/>
      <c r="B2458" s="91"/>
      <c r="C2458" s="92"/>
      <c r="D2458" s="95"/>
      <c r="E2458" s="114"/>
      <c r="F2458" s="94"/>
      <c r="G2458" s="94"/>
      <c r="H2458" s="94"/>
      <c r="I2458" s="94"/>
      <c r="J2458" s="93"/>
      <c r="K2458" s="95"/>
      <c r="L2458" s="96"/>
      <c r="M2458" s="97"/>
      <c r="N2458" s="98"/>
      <c r="O2458" s="98"/>
      <c r="P2458" s="97"/>
      <c r="Q2458" s="94"/>
      <c r="R2458" s="99"/>
      <c r="S2458" s="14"/>
      <c r="T2458" s="100"/>
      <c r="U2458" s="95"/>
      <c r="V2458" s="10"/>
      <c r="W2458" s="10"/>
      <c r="X2458" s="10"/>
      <c r="Y2458" s="27"/>
      <c r="Z2458" s="3"/>
      <c r="AA2458" s="1"/>
      <c r="AB2458" s="10"/>
      <c r="AC2458" s="3"/>
      <c r="AD2458" s="3"/>
      <c r="AE2458" s="3"/>
      <c r="AF2458" s="10"/>
      <c r="AG2458" s="11"/>
      <c r="AH2458" s="10"/>
      <c r="AI2458" s="10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  <c r="EA2458" s="1"/>
      <c r="EB2458" s="1"/>
      <c r="EC2458" s="1"/>
      <c r="ED2458" s="1"/>
      <c r="EE2458" s="1"/>
      <c r="EF2458" s="1"/>
      <c r="EG2458" s="1"/>
      <c r="EH2458" s="1"/>
      <c r="EI2458" s="1"/>
      <c r="EJ2458" s="1"/>
      <c r="EK2458" s="1"/>
      <c r="EL2458" s="1"/>
      <c r="EM2458" s="1"/>
      <c r="EN2458" s="1"/>
      <c r="EO2458" s="1"/>
      <c r="EP2458" s="1"/>
      <c r="EQ2458" s="1"/>
      <c r="ER2458" s="1"/>
      <c r="ES2458" s="1"/>
      <c r="ET2458" s="1"/>
      <c r="EU2458" s="1"/>
      <c r="EV2458" s="1"/>
      <c r="EW2458" s="1"/>
      <c r="EX2458" s="1"/>
      <c r="EY2458" s="1"/>
    </row>
    <row r="2459" spans="1:155" x14ac:dyDescent="0.15">
      <c r="A2459" s="115"/>
      <c r="B2459" s="91"/>
      <c r="C2459" s="92"/>
      <c r="D2459" s="95"/>
      <c r="E2459" s="114"/>
      <c r="F2459" s="94"/>
      <c r="G2459" s="94"/>
      <c r="H2459" s="94"/>
      <c r="I2459" s="94"/>
      <c r="J2459" s="93"/>
      <c r="K2459" s="95"/>
      <c r="L2459" s="96"/>
      <c r="M2459" s="97"/>
      <c r="N2459" s="98"/>
      <c r="O2459" s="98"/>
      <c r="P2459" s="97"/>
      <c r="Q2459" s="94"/>
      <c r="R2459" s="99"/>
      <c r="S2459" s="14"/>
      <c r="T2459" s="100"/>
      <c r="U2459" s="95"/>
      <c r="V2459" s="10"/>
      <c r="W2459" s="10"/>
      <c r="X2459" s="10"/>
      <c r="Y2459" s="27"/>
      <c r="Z2459" s="3"/>
      <c r="AA2459" s="1"/>
      <c r="AB2459" s="10"/>
      <c r="AC2459" s="3"/>
      <c r="AD2459" s="3"/>
      <c r="AE2459" s="3"/>
      <c r="AF2459" s="10"/>
      <c r="AG2459" s="11"/>
      <c r="AH2459" s="10"/>
      <c r="AI2459" s="10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  <c r="DZ2459" s="1"/>
      <c r="EA2459" s="1"/>
      <c r="EB2459" s="1"/>
      <c r="EC2459" s="1"/>
      <c r="ED2459" s="1"/>
      <c r="EE2459" s="1"/>
      <c r="EF2459" s="1"/>
      <c r="EG2459" s="1"/>
      <c r="EH2459" s="1"/>
      <c r="EI2459" s="1"/>
      <c r="EJ2459" s="1"/>
      <c r="EK2459" s="1"/>
      <c r="EL2459" s="1"/>
      <c r="EM2459" s="1"/>
      <c r="EN2459" s="1"/>
      <c r="EO2459" s="1"/>
      <c r="EP2459" s="1"/>
      <c r="EQ2459" s="1"/>
      <c r="ER2459" s="1"/>
      <c r="ES2459" s="1"/>
      <c r="ET2459" s="1"/>
      <c r="EU2459" s="1"/>
      <c r="EV2459" s="1"/>
      <c r="EW2459" s="1"/>
      <c r="EX2459" s="1"/>
      <c r="EY2459" s="1"/>
    </row>
    <row r="2460" spans="1:155" x14ac:dyDescent="0.15">
      <c r="A2460" s="115"/>
      <c r="B2460" s="91"/>
      <c r="C2460" s="92"/>
      <c r="D2460" s="95"/>
      <c r="E2460" s="114"/>
      <c r="F2460" s="94"/>
      <c r="G2460" s="94"/>
      <c r="H2460" s="94"/>
      <c r="I2460" s="94"/>
      <c r="J2460" s="93"/>
      <c r="K2460" s="95"/>
      <c r="L2460" s="96"/>
      <c r="M2460" s="97"/>
      <c r="N2460" s="98"/>
      <c r="O2460" s="98"/>
      <c r="P2460" s="97"/>
      <c r="Q2460" s="94"/>
      <c r="R2460" s="99"/>
      <c r="S2460" s="14"/>
      <c r="T2460" s="100"/>
      <c r="U2460" s="95"/>
      <c r="V2460" s="10"/>
      <c r="W2460" s="10"/>
      <c r="X2460" s="10"/>
      <c r="Y2460" s="27"/>
      <c r="Z2460" s="3"/>
      <c r="AA2460" s="1"/>
      <c r="AB2460" s="10"/>
      <c r="AC2460" s="3"/>
      <c r="AD2460" s="3"/>
      <c r="AE2460" s="3"/>
      <c r="AF2460" s="10"/>
      <c r="AG2460" s="11"/>
      <c r="AH2460" s="10"/>
      <c r="AI2460" s="10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  <c r="EA2460" s="1"/>
      <c r="EB2460" s="1"/>
      <c r="EC2460" s="1"/>
      <c r="ED2460" s="1"/>
      <c r="EE2460" s="1"/>
      <c r="EF2460" s="1"/>
      <c r="EG2460" s="1"/>
      <c r="EH2460" s="1"/>
      <c r="EI2460" s="1"/>
      <c r="EJ2460" s="1"/>
      <c r="EK2460" s="1"/>
      <c r="EL2460" s="1"/>
      <c r="EM2460" s="1"/>
      <c r="EN2460" s="1"/>
      <c r="EO2460" s="1"/>
      <c r="EP2460" s="1"/>
      <c r="EQ2460" s="1"/>
      <c r="ER2460" s="1"/>
      <c r="ES2460" s="1"/>
      <c r="ET2460" s="1"/>
      <c r="EU2460" s="1"/>
      <c r="EV2460" s="1"/>
      <c r="EW2460" s="1"/>
      <c r="EX2460" s="1"/>
      <c r="EY2460" s="1"/>
    </row>
    <row r="2461" spans="1:155" x14ac:dyDescent="0.15">
      <c r="A2461" s="115"/>
      <c r="B2461" s="91"/>
      <c r="C2461" s="92"/>
      <c r="D2461" s="95"/>
      <c r="E2461" s="114"/>
      <c r="F2461" s="94"/>
      <c r="G2461" s="94"/>
      <c r="H2461" s="94"/>
      <c r="I2461" s="94"/>
      <c r="J2461" s="93"/>
      <c r="K2461" s="95"/>
      <c r="L2461" s="96"/>
      <c r="M2461" s="97"/>
      <c r="N2461" s="98"/>
      <c r="O2461" s="98"/>
      <c r="P2461" s="97"/>
      <c r="Q2461" s="94"/>
      <c r="R2461" s="99"/>
      <c r="S2461" s="14"/>
      <c r="T2461" s="100"/>
      <c r="U2461" s="95"/>
      <c r="V2461" s="10"/>
      <c r="W2461" s="10"/>
      <c r="X2461" s="10"/>
      <c r="Y2461" s="27"/>
      <c r="Z2461" s="3"/>
      <c r="AA2461" s="1"/>
      <c r="AB2461" s="10"/>
      <c r="AC2461" s="3"/>
      <c r="AD2461" s="3"/>
      <c r="AE2461" s="3"/>
      <c r="AF2461" s="10"/>
      <c r="AG2461" s="11"/>
      <c r="AH2461" s="10"/>
      <c r="AI2461" s="10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  <c r="EA2461" s="1"/>
      <c r="EB2461" s="1"/>
      <c r="EC2461" s="1"/>
      <c r="ED2461" s="1"/>
      <c r="EE2461" s="1"/>
      <c r="EF2461" s="1"/>
      <c r="EG2461" s="1"/>
      <c r="EH2461" s="1"/>
      <c r="EI2461" s="1"/>
      <c r="EJ2461" s="1"/>
      <c r="EK2461" s="1"/>
      <c r="EL2461" s="1"/>
      <c r="EM2461" s="1"/>
      <c r="EN2461" s="1"/>
      <c r="EO2461" s="1"/>
      <c r="EP2461" s="1"/>
      <c r="EQ2461" s="1"/>
      <c r="ER2461" s="1"/>
      <c r="ES2461" s="1"/>
      <c r="ET2461" s="1"/>
      <c r="EU2461" s="1"/>
      <c r="EV2461" s="1"/>
      <c r="EW2461" s="1"/>
      <c r="EX2461" s="1"/>
      <c r="EY2461" s="1"/>
    </row>
    <row r="2462" spans="1:155" x14ac:dyDescent="0.15">
      <c r="A2462" s="115"/>
      <c r="B2462" s="91"/>
      <c r="C2462" s="92"/>
      <c r="D2462" s="95"/>
      <c r="E2462" s="114"/>
      <c r="F2462" s="94"/>
      <c r="G2462" s="94"/>
      <c r="H2462" s="94"/>
      <c r="I2462" s="94"/>
      <c r="J2462" s="93"/>
      <c r="K2462" s="95"/>
      <c r="L2462" s="96"/>
      <c r="M2462" s="97"/>
      <c r="N2462" s="98"/>
      <c r="O2462" s="98"/>
      <c r="P2462" s="97"/>
      <c r="Q2462" s="94"/>
      <c r="R2462" s="99"/>
      <c r="S2462" s="14"/>
      <c r="T2462" s="100"/>
      <c r="U2462" s="95"/>
      <c r="V2462" s="10"/>
      <c r="W2462" s="10"/>
      <c r="X2462" s="10"/>
      <c r="Y2462" s="27"/>
      <c r="Z2462" s="3"/>
      <c r="AA2462" s="1"/>
      <c r="AB2462" s="10"/>
      <c r="AC2462" s="3"/>
      <c r="AD2462" s="3"/>
      <c r="AE2462" s="3"/>
      <c r="AF2462" s="10"/>
      <c r="AG2462" s="11"/>
      <c r="AH2462" s="10"/>
      <c r="AI2462" s="10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  <c r="DZ2462" s="1"/>
      <c r="EA2462" s="1"/>
      <c r="EB2462" s="1"/>
      <c r="EC2462" s="1"/>
      <c r="ED2462" s="1"/>
      <c r="EE2462" s="1"/>
      <c r="EF2462" s="1"/>
      <c r="EG2462" s="1"/>
      <c r="EH2462" s="1"/>
      <c r="EI2462" s="1"/>
      <c r="EJ2462" s="1"/>
      <c r="EK2462" s="1"/>
      <c r="EL2462" s="1"/>
      <c r="EM2462" s="1"/>
      <c r="EN2462" s="1"/>
      <c r="EO2462" s="1"/>
      <c r="EP2462" s="1"/>
      <c r="EQ2462" s="1"/>
      <c r="ER2462" s="1"/>
      <c r="ES2462" s="1"/>
      <c r="ET2462" s="1"/>
      <c r="EU2462" s="1"/>
      <c r="EV2462" s="1"/>
      <c r="EW2462" s="1"/>
      <c r="EX2462" s="1"/>
      <c r="EY2462" s="1"/>
    </row>
    <row r="2463" spans="1:155" x14ac:dyDescent="0.15">
      <c r="A2463" s="115"/>
      <c r="B2463" s="91"/>
      <c r="C2463" s="92"/>
      <c r="D2463" s="95"/>
      <c r="E2463" s="114"/>
      <c r="F2463" s="94"/>
      <c r="G2463" s="94"/>
      <c r="H2463" s="94"/>
      <c r="I2463" s="94"/>
      <c r="J2463" s="93"/>
      <c r="K2463" s="95"/>
      <c r="L2463" s="96"/>
      <c r="M2463" s="97"/>
      <c r="N2463" s="98"/>
      <c r="O2463" s="98"/>
      <c r="P2463" s="97"/>
      <c r="Q2463" s="94"/>
      <c r="R2463" s="99"/>
      <c r="S2463" s="14"/>
      <c r="T2463" s="100"/>
      <c r="U2463" s="95"/>
      <c r="V2463" s="10"/>
      <c r="W2463" s="10"/>
      <c r="X2463" s="10"/>
      <c r="Y2463" s="27"/>
      <c r="Z2463" s="3"/>
      <c r="AA2463" s="1"/>
      <c r="AB2463" s="10"/>
      <c r="AC2463" s="3"/>
      <c r="AD2463" s="3"/>
      <c r="AE2463" s="3"/>
      <c r="AF2463" s="10"/>
      <c r="AG2463" s="11"/>
      <c r="AH2463" s="10"/>
      <c r="AI2463" s="10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  <c r="EA2463" s="1"/>
      <c r="EB2463" s="1"/>
      <c r="EC2463" s="1"/>
      <c r="ED2463" s="1"/>
      <c r="EE2463" s="1"/>
      <c r="EF2463" s="1"/>
      <c r="EG2463" s="1"/>
      <c r="EH2463" s="1"/>
      <c r="EI2463" s="1"/>
      <c r="EJ2463" s="1"/>
      <c r="EK2463" s="1"/>
      <c r="EL2463" s="1"/>
      <c r="EM2463" s="1"/>
      <c r="EN2463" s="1"/>
      <c r="EO2463" s="1"/>
      <c r="EP2463" s="1"/>
      <c r="EQ2463" s="1"/>
      <c r="ER2463" s="1"/>
      <c r="ES2463" s="1"/>
      <c r="ET2463" s="1"/>
      <c r="EU2463" s="1"/>
      <c r="EV2463" s="1"/>
      <c r="EW2463" s="1"/>
      <c r="EX2463" s="1"/>
      <c r="EY2463" s="1"/>
    </row>
    <row r="2464" spans="1:155" x14ac:dyDescent="0.15">
      <c r="A2464" s="115"/>
      <c r="B2464" s="91"/>
      <c r="C2464" s="92"/>
      <c r="D2464" s="95"/>
      <c r="E2464" s="114"/>
      <c r="F2464" s="94"/>
      <c r="G2464" s="94"/>
      <c r="H2464" s="94"/>
      <c r="I2464" s="94"/>
      <c r="J2464" s="93"/>
      <c r="K2464" s="95"/>
      <c r="L2464" s="96"/>
      <c r="M2464" s="97"/>
      <c r="N2464" s="98"/>
      <c r="O2464" s="98"/>
      <c r="P2464" s="97"/>
      <c r="Q2464" s="94"/>
      <c r="R2464" s="99"/>
      <c r="S2464" s="14"/>
      <c r="T2464" s="100"/>
      <c r="U2464" s="95"/>
      <c r="V2464" s="10"/>
      <c r="W2464" s="10"/>
      <c r="X2464" s="10"/>
      <c r="Y2464" s="27"/>
      <c r="Z2464" s="3"/>
      <c r="AA2464" s="1"/>
      <c r="AB2464" s="10"/>
      <c r="AC2464" s="3"/>
      <c r="AD2464" s="3"/>
      <c r="AE2464" s="3"/>
      <c r="AF2464" s="10"/>
      <c r="AG2464" s="11"/>
      <c r="AH2464" s="10"/>
      <c r="AI2464" s="10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  <c r="DZ2464" s="1"/>
      <c r="EA2464" s="1"/>
      <c r="EB2464" s="1"/>
      <c r="EC2464" s="1"/>
      <c r="ED2464" s="1"/>
      <c r="EE2464" s="1"/>
      <c r="EF2464" s="1"/>
      <c r="EG2464" s="1"/>
      <c r="EH2464" s="1"/>
      <c r="EI2464" s="1"/>
      <c r="EJ2464" s="1"/>
      <c r="EK2464" s="1"/>
      <c r="EL2464" s="1"/>
      <c r="EM2464" s="1"/>
      <c r="EN2464" s="1"/>
      <c r="EO2464" s="1"/>
      <c r="EP2464" s="1"/>
      <c r="EQ2464" s="1"/>
      <c r="ER2464" s="1"/>
      <c r="ES2464" s="1"/>
      <c r="ET2464" s="1"/>
      <c r="EU2464" s="1"/>
      <c r="EV2464" s="1"/>
      <c r="EW2464" s="1"/>
      <c r="EX2464" s="1"/>
      <c r="EY2464" s="1"/>
    </row>
    <row r="2465" spans="1:155" x14ac:dyDescent="0.15">
      <c r="A2465" s="115"/>
      <c r="B2465" s="91"/>
      <c r="C2465" s="92"/>
      <c r="D2465" s="95"/>
      <c r="E2465" s="114"/>
      <c r="F2465" s="94"/>
      <c r="G2465" s="94"/>
      <c r="H2465" s="94"/>
      <c r="I2465" s="94"/>
      <c r="J2465" s="93"/>
      <c r="K2465" s="95"/>
      <c r="L2465" s="96"/>
      <c r="M2465" s="97"/>
      <c r="N2465" s="98"/>
      <c r="O2465" s="98"/>
      <c r="P2465" s="97"/>
      <c r="Q2465" s="94"/>
      <c r="R2465" s="99"/>
      <c r="S2465" s="14"/>
      <c r="T2465" s="100"/>
      <c r="U2465" s="95"/>
      <c r="V2465" s="10"/>
      <c r="W2465" s="10"/>
      <c r="X2465" s="10"/>
      <c r="Y2465" s="27"/>
      <c r="Z2465" s="3"/>
      <c r="AA2465" s="1"/>
      <c r="AB2465" s="10"/>
      <c r="AC2465" s="3"/>
      <c r="AD2465" s="3"/>
      <c r="AE2465" s="3"/>
      <c r="AF2465" s="10"/>
      <c r="AG2465" s="11"/>
      <c r="AH2465" s="10"/>
      <c r="AI2465" s="10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  <c r="DZ2465" s="1"/>
      <c r="EA2465" s="1"/>
      <c r="EB2465" s="1"/>
      <c r="EC2465" s="1"/>
      <c r="ED2465" s="1"/>
      <c r="EE2465" s="1"/>
      <c r="EF2465" s="1"/>
      <c r="EG2465" s="1"/>
      <c r="EH2465" s="1"/>
      <c r="EI2465" s="1"/>
      <c r="EJ2465" s="1"/>
      <c r="EK2465" s="1"/>
      <c r="EL2465" s="1"/>
      <c r="EM2465" s="1"/>
      <c r="EN2465" s="1"/>
      <c r="EO2465" s="1"/>
      <c r="EP2465" s="1"/>
      <c r="EQ2465" s="1"/>
      <c r="ER2465" s="1"/>
      <c r="ES2465" s="1"/>
      <c r="ET2465" s="1"/>
      <c r="EU2465" s="1"/>
      <c r="EV2465" s="1"/>
      <c r="EW2465" s="1"/>
      <c r="EX2465" s="1"/>
      <c r="EY2465" s="1"/>
    </row>
    <row r="2466" spans="1:155" x14ac:dyDescent="0.15">
      <c r="A2466" s="115"/>
      <c r="B2466" s="91"/>
      <c r="C2466" s="92"/>
      <c r="D2466" s="95"/>
      <c r="E2466" s="114"/>
      <c r="F2466" s="94"/>
      <c r="G2466" s="94"/>
      <c r="H2466" s="94"/>
      <c r="I2466" s="94"/>
      <c r="J2466" s="93"/>
      <c r="K2466" s="95"/>
      <c r="L2466" s="96"/>
      <c r="M2466" s="97"/>
      <c r="N2466" s="98"/>
      <c r="O2466" s="98"/>
      <c r="P2466" s="97"/>
      <c r="Q2466" s="94"/>
      <c r="R2466" s="99"/>
      <c r="S2466" s="14"/>
      <c r="T2466" s="100"/>
      <c r="U2466" s="95"/>
      <c r="V2466" s="10"/>
      <c r="W2466" s="10"/>
      <c r="X2466" s="10"/>
      <c r="Y2466" s="27"/>
      <c r="Z2466" s="3"/>
      <c r="AA2466" s="1"/>
      <c r="AB2466" s="10"/>
      <c r="AC2466" s="3"/>
      <c r="AD2466" s="3"/>
      <c r="AE2466" s="3"/>
      <c r="AF2466" s="10"/>
      <c r="AG2466" s="11"/>
      <c r="AH2466" s="10"/>
      <c r="AI2466" s="10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  <c r="EA2466" s="1"/>
      <c r="EB2466" s="1"/>
      <c r="EC2466" s="1"/>
      <c r="ED2466" s="1"/>
      <c r="EE2466" s="1"/>
      <c r="EF2466" s="1"/>
      <c r="EG2466" s="1"/>
      <c r="EH2466" s="1"/>
      <c r="EI2466" s="1"/>
      <c r="EJ2466" s="1"/>
      <c r="EK2466" s="1"/>
      <c r="EL2466" s="1"/>
      <c r="EM2466" s="1"/>
      <c r="EN2466" s="1"/>
      <c r="EO2466" s="1"/>
      <c r="EP2466" s="1"/>
      <c r="EQ2466" s="1"/>
      <c r="ER2466" s="1"/>
      <c r="ES2466" s="1"/>
      <c r="ET2466" s="1"/>
      <c r="EU2466" s="1"/>
      <c r="EV2466" s="1"/>
      <c r="EW2466" s="1"/>
      <c r="EX2466" s="1"/>
      <c r="EY2466" s="1"/>
    </row>
    <row r="2467" spans="1:155" x14ac:dyDescent="0.15">
      <c r="A2467" s="115"/>
      <c r="B2467" s="91"/>
      <c r="C2467" s="92"/>
      <c r="D2467" s="95"/>
      <c r="E2467" s="114"/>
      <c r="F2467" s="94"/>
      <c r="G2467" s="94"/>
      <c r="H2467" s="94"/>
      <c r="I2467" s="94"/>
      <c r="J2467" s="93"/>
      <c r="K2467" s="95"/>
      <c r="L2467" s="96"/>
      <c r="M2467" s="97"/>
      <c r="N2467" s="98"/>
      <c r="O2467" s="98"/>
      <c r="P2467" s="97"/>
      <c r="Q2467" s="94"/>
      <c r="R2467" s="99"/>
      <c r="S2467" s="14"/>
      <c r="T2467" s="100"/>
      <c r="U2467" s="95"/>
      <c r="V2467" s="10"/>
      <c r="W2467" s="10"/>
      <c r="X2467" s="10"/>
      <c r="Y2467" s="27"/>
      <c r="Z2467" s="3"/>
      <c r="AA2467" s="1"/>
      <c r="AB2467" s="10"/>
      <c r="AC2467" s="3"/>
      <c r="AD2467" s="3"/>
      <c r="AE2467" s="3"/>
      <c r="AF2467" s="10"/>
      <c r="AG2467" s="11"/>
      <c r="AH2467" s="10"/>
      <c r="AI2467" s="10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  <c r="DZ2467" s="1"/>
      <c r="EA2467" s="1"/>
      <c r="EB2467" s="1"/>
      <c r="EC2467" s="1"/>
      <c r="ED2467" s="1"/>
      <c r="EE2467" s="1"/>
      <c r="EF2467" s="1"/>
      <c r="EG2467" s="1"/>
      <c r="EH2467" s="1"/>
      <c r="EI2467" s="1"/>
      <c r="EJ2467" s="1"/>
      <c r="EK2467" s="1"/>
      <c r="EL2467" s="1"/>
      <c r="EM2467" s="1"/>
      <c r="EN2467" s="1"/>
      <c r="EO2467" s="1"/>
      <c r="EP2467" s="1"/>
      <c r="EQ2467" s="1"/>
      <c r="ER2467" s="1"/>
      <c r="ES2467" s="1"/>
      <c r="ET2467" s="1"/>
      <c r="EU2467" s="1"/>
      <c r="EV2467" s="1"/>
      <c r="EW2467" s="1"/>
      <c r="EX2467" s="1"/>
      <c r="EY2467" s="1"/>
    </row>
    <row r="2468" spans="1:155" x14ac:dyDescent="0.15">
      <c r="A2468" s="115"/>
      <c r="B2468" s="91"/>
      <c r="C2468" s="92"/>
      <c r="D2468" s="95"/>
      <c r="E2468" s="114"/>
      <c r="F2468" s="94"/>
      <c r="G2468" s="94"/>
      <c r="H2468" s="94"/>
      <c r="I2468" s="94"/>
      <c r="J2468" s="93"/>
      <c r="K2468" s="95"/>
      <c r="L2468" s="96"/>
      <c r="M2468" s="97"/>
      <c r="N2468" s="98"/>
      <c r="O2468" s="98"/>
      <c r="P2468" s="97"/>
      <c r="Q2468" s="94"/>
      <c r="R2468" s="99"/>
      <c r="S2468" s="14"/>
      <c r="T2468" s="100"/>
      <c r="U2468" s="95"/>
      <c r="V2468" s="10"/>
      <c r="W2468" s="10"/>
      <c r="X2468" s="10"/>
      <c r="Y2468" s="27"/>
      <c r="Z2468" s="3"/>
      <c r="AA2468" s="1"/>
      <c r="AB2468" s="10"/>
      <c r="AC2468" s="3"/>
      <c r="AD2468" s="3"/>
      <c r="AE2468" s="3"/>
      <c r="AF2468" s="10"/>
      <c r="AG2468" s="11"/>
      <c r="AH2468" s="10"/>
      <c r="AI2468" s="10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  <c r="EA2468" s="1"/>
      <c r="EB2468" s="1"/>
      <c r="EC2468" s="1"/>
      <c r="ED2468" s="1"/>
      <c r="EE2468" s="1"/>
      <c r="EF2468" s="1"/>
      <c r="EG2468" s="1"/>
      <c r="EH2468" s="1"/>
      <c r="EI2468" s="1"/>
      <c r="EJ2468" s="1"/>
      <c r="EK2468" s="1"/>
      <c r="EL2468" s="1"/>
      <c r="EM2468" s="1"/>
      <c r="EN2468" s="1"/>
      <c r="EO2468" s="1"/>
      <c r="EP2468" s="1"/>
      <c r="EQ2468" s="1"/>
      <c r="ER2468" s="1"/>
      <c r="ES2468" s="1"/>
      <c r="ET2468" s="1"/>
      <c r="EU2468" s="1"/>
      <c r="EV2468" s="1"/>
      <c r="EW2468" s="1"/>
      <c r="EX2468" s="1"/>
      <c r="EY2468" s="1"/>
    </row>
    <row r="2469" spans="1:155" x14ac:dyDescent="0.15">
      <c r="A2469" s="115"/>
      <c r="B2469" s="91"/>
      <c r="C2469" s="92"/>
      <c r="D2469" s="95"/>
      <c r="E2469" s="114"/>
      <c r="F2469" s="94"/>
      <c r="G2469" s="94"/>
      <c r="H2469" s="94"/>
      <c r="I2469" s="94"/>
      <c r="J2469" s="93"/>
      <c r="K2469" s="95"/>
      <c r="L2469" s="96"/>
      <c r="M2469" s="97"/>
      <c r="N2469" s="98"/>
      <c r="O2469" s="98"/>
      <c r="P2469" s="97"/>
      <c r="Q2469" s="94"/>
      <c r="R2469" s="99"/>
      <c r="S2469" s="14"/>
      <c r="T2469" s="100"/>
      <c r="U2469" s="95"/>
      <c r="V2469" s="10"/>
      <c r="W2469" s="10"/>
      <c r="X2469" s="10"/>
      <c r="Y2469" s="27"/>
      <c r="Z2469" s="3"/>
      <c r="AA2469" s="1"/>
      <c r="AB2469" s="10"/>
      <c r="AC2469" s="3"/>
      <c r="AD2469" s="3"/>
      <c r="AE2469" s="3"/>
      <c r="AF2469" s="10"/>
      <c r="AG2469" s="11"/>
      <c r="AH2469" s="10"/>
      <c r="AI2469" s="10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  <c r="EA2469" s="1"/>
      <c r="EB2469" s="1"/>
      <c r="EC2469" s="1"/>
      <c r="ED2469" s="1"/>
      <c r="EE2469" s="1"/>
      <c r="EF2469" s="1"/>
      <c r="EG2469" s="1"/>
      <c r="EH2469" s="1"/>
      <c r="EI2469" s="1"/>
      <c r="EJ2469" s="1"/>
      <c r="EK2469" s="1"/>
      <c r="EL2469" s="1"/>
      <c r="EM2469" s="1"/>
      <c r="EN2469" s="1"/>
      <c r="EO2469" s="1"/>
      <c r="EP2469" s="1"/>
      <c r="EQ2469" s="1"/>
      <c r="ER2469" s="1"/>
      <c r="ES2469" s="1"/>
      <c r="ET2469" s="1"/>
      <c r="EU2469" s="1"/>
      <c r="EV2469" s="1"/>
      <c r="EW2469" s="1"/>
      <c r="EX2469" s="1"/>
      <c r="EY2469" s="1"/>
    </row>
    <row r="2470" spans="1:155" x14ac:dyDescent="0.15">
      <c r="A2470" s="115"/>
      <c r="B2470" s="91"/>
      <c r="C2470" s="92"/>
      <c r="D2470" s="95"/>
      <c r="E2470" s="114"/>
      <c r="F2470" s="94"/>
      <c r="G2470" s="94"/>
      <c r="H2470" s="94"/>
      <c r="I2470" s="94"/>
      <c r="J2470" s="93"/>
      <c r="K2470" s="95"/>
      <c r="L2470" s="96"/>
      <c r="M2470" s="97"/>
      <c r="N2470" s="98"/>
      <c r="O2470" s="98"/>
      <c r="P2470" s="97"/>
      <c r="Q2470" s="94"/>
      <c r="R2470" s="99"/>
      <c r="S2470" s="14"/>
      <c r="T2470" s="100"/>
      <c r="U2470" s="95"/>
      <c r="V2470" s="10"/>
      <c r="W2470" s="10"/>
      <c r="X2470" s="10"/>
      <c r="Y2470" s="27"/>
      <c r="Z2470" s="3"/>
      <c r="AA2470" s="1"/>
      <c r="AB2470" s="10"/>
      <c r="AC2470" s="3"/>
      <c r="AD2470" s="3"/>
      <c r="AE2470" s="3"/>
      <c r="AF2470" s="10"/>
      <c r="AG2470" s="11"/>
      <c r="AH2470" s="10"/>
      <c r="AI2470" s="10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  <c r="DZ2470" s="1"/>
      <c r="EA2470" s="1"/>
      <c r="EB2470" s="1"/>
      <c r="EC2470" s="1"/>
      <c r="ED2470" s="1"/>
      <c r="EE2470" s="1"/>
      <c r="EF2470" s="1"/>
      <c r="EG2470" s="1"/>
      <c r="EH2470" s="1"/>
      <c r="EI2470" s="1"/>
      <c r="EJ2470" s="1"/>
      <c r="EK2470" s="1"/>
      <c r="EL2470" s="1"/>
      <c r="EM2470" s="1"/>
      <c r="EN2470" s="1"/>
      <c r="EO2470" s="1"/>
      <c r="EP2470" s="1"/>
      <c r="EQ2470" s="1"/>
      <c r="ER2470" s="1"/>
      <c r="ES2470" s="1"/>
      <c r="ET2470" s="1"/>
      <c r="EU2470" s="1"/>
      <c r="EV2470" s="1"/>
      <c r="EW2470" s="1"/>
      <c r="EX2470" s="1"/>
      <c r="EY2470" s="1"/>
    </row>
    <row r="2471" spans="1:155" x14ac:dyDescent="0.15">
      <c r="A2471" s="115"/>
      <c r="B2471" s="91"/>
      <c r="C2471" s="92"/>
      <c r="D2471" s="95"/>
      <c r="E2471" s="114"/>
      <c r="F2471" s="94"/>
      <c r="G2471" s="94"/>
      <c r="H2471" s="94"/>
      <c r="I2471" s="94"/>
      <c r="J2471" s="93"/>
      <c r="K2471" s="95"/>
      <c r="L2471" s="96"/>
      <c r="M2471" s="97"/>
      <c r="N2471" s="98"/>
      <c r="O2471" s="98"/>
      <c r="P2471" s="97"/>
      <c r="Q2471" s="94"/>
      <c r="R2471" s="99"/>
      <c r="S2471" s="14"/>
      <c r="T2471" s="100"/>
      <c r="U2471" s="95"/>
      <c r="V2471" s="10"/>
      <c r="W2471" s="10"/>
      <c r="X2471" s="10"/>
      <c r="Y2471" s="27"/>
      <c r="Z2471" s="3"/>
      <c r="AA2471" s="1"/>
      <c r="AB2471" s="10"/>
      <c r="AC2471" s="3"/>
      <c r="AD2471" s="3"/>
      <c r="AE2471" s="3"/>
      <c r="AF2471" s="10"/>
      <c r="AG2471" s="11"/>
      <c r="AH2471" s="10"/>
      <c r="AI2471" s="10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  <c r="DZ2471" s="1"/>
      <c r="EA2471" s="1"/>
      <c r="EB2471" s="1"/>
      <c r="EC2471" s="1"/>
      <c r="ED2471" s="1"/>
      <c r="EE2471" s="1"/>
      <c r="EF2471" s="1"/>
      <c r="EG2471" s="1"/>
      <c r="EH2471" s="1"/>
      <c r="EI2471" s="1"/>
      <c r="EJ2471" s="1"/>
      <c r="EK2471" s="1"/>
      <c r="EL2471" s="1"/>
      <c r="EM2471" s="1"/>
      <c r="EN2471" s="1"/>
      <c r="EO2471" s="1"/>
      <c r="EP2471" s="1"/>
      <c r="EQ2471" s="1"/>
      <c r="ER2471" s="1"/>
      <c r="ES2471" s="1"/>
      <c r="ET2471" s="1"/>
      <c r="EU2471" s="1"/>
      <c r="EV2471" s="1"/>
      <c r="EW2471" s="1"/>
      <c r="EX2471" s="1"/>
      <c r="EY2471" s="1"/>
    </row>
    <row r="2472" spans="1:155" x14ac:dyDescent="0.15">
      <c r="A2472" s="115"/>
      <c r="B2472" s="91"/>
      <c r="C2472" s="92"/>
      <c r="D2472" s="95"/>
      <c r="E2472" s="114"/>
      <c r="F2472" s="94"/>
      <c r="G2472" s="94"/>
      <c r="H2472" s="94"/>
      <c r="I2472" s="94"/>
      <c r="J2472" s="93"/>
      <c r="K2472" s="95"/>
      <c r="L2472" s="96"/>
      <c r="M2472" s="97"/>
      <c r="N2472" s="98"/>
      <c r="O2472" s="98"/>
      <c r="P2472" s="97"/>
      <c r="Q2472" s="94"/>
      <c r="R2472" s="99"/>
      <c r="S2472" s="14"/>
      <c r="T2472" s="100"/>
      <c r="U2472" s="95"/>
      <c r="V2472" s="10"/>
      <c r="W2472" s="10"/>
      <c r="X2472" s="10"/>
      <c r="Y2472" s="27"/>
      <c r="Z2472" s="3"/>
      <c r="AA2472" s="1"/>
      <c r="AB2472" s="10"/>
      <c r="AC2472" s="3"/>
      <c r="AD2472" s="3"/>
      <c r="AE2472" s="3"/>
      <c r="AF2472" s="10"/>
      <c r="AG2472" s="11"/>
      <c r="AH2472" s="10"/>
      <c r="AI2472" s="10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  <c r="DZ2472" s="1"/>
      <c r="EA2472" s="1"/>
      <c r="EB2472" s="1"/>
      <c r="EC2472" s="1"/>
      <c r="ED2472" s="1"/>
      <c r="EE2472" s="1"/>
      <c r="EF2472" s="1"/>
      <c r="EG2472" s="1"/>
      <c r="EH2472" s="1"/>
      <c r="EI2472" s="1"/>
      <c r="EJ2472" s="1"/>
      <c r="EK2472" s="1"/>
      <c r="EL2472" s="1"/>
      <c r="EM2472" s="1"/>
      <c r="EN2472" s="1"/>
      <c r="EO2472" s="1"/>
      <c r="EP2472" s="1"/>
      <c r="EQ2472" s="1"/>
      <c r="ER2472" s="1"/>
      <c r="ES2472" s="1"/>
      <c r="ET2472" s="1"/>
      <c r="EU2472" s="1"/>
      <c r="EV2472" s="1"/>
      <c r="EW2472" s="1"/>
      <c r="EX2472" s="1"/>
      <c r="EY2472" s="1"/>
    </row>
    <row r="2473" spans="1:155" x14ac:dyDescent="0.15">
      <c r="A2473" s="115"/>
      <c r="B2473" s="91"/>
      <c r="C2473" s="92"/>
      <c r="D2473" s="95"/>
      <c r="E2473" s="114"/>
      <c r="F2473" s="94"/>
      <c r="G2473" s="94"/>
      <c r="H2473" s="94"/>
      <c r="I2473" s="94"/>
      <c r="J2473" s="93"/>
      <c r="K2473" s="95"/>
      <c r="L2473" s="96"/>
      <c r="M2473" s="97"/>
      <c r="N2473" s="98"/>
      <c r="O2473" s="98"/>
      <c r="P2473" s="97"/>
      <c r="Q2473" s="94"/>
      <c r="R2473" s="99"/>
      <c r="S2473" s="14"/>
      <c r="T2473" s="100"/>
      <c r="U2473" s="95"/>
      <c r="V2473" s="10"/>
      <c r="W2473" s="10"/>
      <c r="X2473" s="10"/>
      <c r="Y2473" s="27"/>
      <c r="Z2473" s="3"/>
      <c r="AA2473" s="1"/>
      <c r="AB2473" s="10"/>
      <c r="AC2473" s="3"/>
      <c r="AD2473" s="3"/>
      <c r="AE2473" s="3"/>
      <c r="AF2473" s="10"/>
      <c r="AG2473" s="11"/>
      <c r="AH2473" s="10"/>
      <c r="AI2473" s="10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  <c r="EA2473" s="1"/>
      <c r="EB2473" s="1"/>
      <c r="EC2473" s="1"/>
      <c r="ED2473" s="1"/>
      <c r="EE2473" s="1"/>
      <c r="EF2473" s="1"/>
      <c r="EG2473" s="1"/>
      <c r="EH2473" s="1"/>
      <c r="EI2473" s="1"/>
      <c r="EJ2473" s="1"/>
      <c r="EK2473" s="1"/>
      <c r="EL2473" s="1"/>
      <c r="EM2473" s="1"/>
      <c r="EN2473" s="1"/>
      <c r="EO2473" s="1"/>
      <c r="EP2473" s="1"/>
      <c r="EQ2473" s="1"/>
      <c r="ER2473" s="1"/>
      <c r="ES2473" s="1"/>
      <c r="ET2473" s="1"/>
      <c r="EU2473" s="1"/>
      <c r="EV2473" s="1"/>
      <c r="EW2473" s="1"/>
      <c r="EX2473" s="1"/>
      <c r="EY2473" s="1"/>
    </row>
    <row r="2474" spans="1:155" x14ac:dyDescent="0.15">
      <c r="A2474" s="115"/>
      <c r="B2474" s="91"/>
      <c r="C2474" s="92"/>
      <c r="D2474" s="95"/>
      <c r="E2474" s="114"/>
      <c r="F2474" s="94"/>
      <c r="G2474" s="94"/>
      <c r="H2474" s="94"/>
      <c r="I2474" s="94"/>
      <c r="J2474" s="93"/>
      <c r="K2474" s="95"/>
      <c r="L2474" s="96"/>
      <c r="M2474" s="97"/>
      <c r="N2474" s="98"/>
      <c r="O2474" s="98"/>
      <c r="P2474" s="97"/>
      <c r="Q2474" s="94"/>
      <c r="R2474" s="99"/>
      <c r="S2474" s="14"/>
      <c r="T2474" s="100"/>
      <c r="U2474" s="95"/>
      <c r="V2474" s="10"/>
      <c r="W2474" s="10"/>
      <c r="X2474" s="10"/>
      <c r="Y2474" s="27"/>
      <c r="Z2474" s="3"/>
      <c r="AA2474" s="1"/>
      <c r="AB2474" s="10"/>
      <c r="AC2474" s="3"/>
      <c r="AD2474" s="3"/>
      <c r="AE2474" s="3"/>
      <c r="AF2474" s="10"/>
      <c r="AG2474" s="11"/>
      <c r="AH2474" s="10"/>
      <c r="AI2474" s="10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  <c r="DZ2474" s="1"/>
      <c r="EA2474" s="1"/>
      <c r="EB2474" s="1"/>
      <c r="EC2474" s="1"/>
      <c r="ED2474" s="1"/>
      <c r="EE2474" s="1"/>
      <c r="EF2474" s="1"/>
      <c r="EG2474" s="1"/>
      <c r="EH2474" s="1"/>
      <c r="EI2474" s="1"/>
      <c r="EJ2474" s="1"/>
      <c r="EK2474" s="1"/>
      <c r="EL2474" s="1"/>
      <c r="EM2474" s="1"/>
      <c r="EN2474" s="1"/>
      <c r="EO2474" s="1"/>
      <c r="EP2474" s="1"/>
      <c r="EQ2474" s="1"/>
      <c r="ER2474" s="1"/>
      <c r="ES2474" s="1"/>
      <c r="ET2474" s="1"/>
      <c r="EU2474" s="1"/>
      <c r="EV2474" s="1"/>
      <c r="EW2474" s="1"/>
      <c r="EX2474" s="1"/>
      <c r="EY2474" s="1"/>
    </row>
    <row r="2475" spans="1:155" x14ac:dyDescent="0.15">
      <c r="A2475" s="115"/>
      <c r="B2475" s="91"/>
      <c r="C2475" s="92"/>
      <c r="D2475" s="95"/>
      <c r="E2475" s="114"/>
      <c r="F2475" s="94"/>
      <c r="G2475" s="94"/>
      <c r="H2475" s="94"/>
      <c r="I2475" s="94"/>
      <c r="J2475" s="93"/>
      <c r="K2475" s="95"/>
      <c r="L2475" s="96"/>
      <c r="M2475" s="97"/>
      <c r="N2475" s="98"/>
      <c r="O2475" s="98"/>
      <c r="P2475" s="97"/>
      <c r="Q2475" s="94"/>
      <c r="R2475" s="99"/>
      <c r="S2475" s="14"/>
      <c r="T2475" s="100"/>
      <c r="U2475" s="95"/>
      <c r="V2475" s="10"/>
      <c r="W2475" s="10"/>
      <c r="X2475" s="10"/>
      <c r="Y2475" s="27"/>
      <c r="Z2475" s="3"/>
      <c r="AA2475" s="1"/>
      <c r="AB2475" s="10"/>
      <c r="AC2475" s="3"/>
      <c r="AD2475" s="3"/>
      <c r="AE2475" s="3"/>
      <c r="AF2475" s="10"/>
      <c r="AG2475" s="11"/>
      <c r="AH2475" s="10"/>
      <c r="AI2475" s="10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  <c r="DZ2475" s="1"/>
      <c r="EA2475" s="1"/>
      <c r="EB2475" s="1"/>
      <c r="EC2475" s="1"/>
      <c r="ED2475" s="1"/>
      <c r="EE2475" s="1"/>
      <c r="EF2475" s="1"/>
      <c r="EG2475" s="1"/>
      <c r="EH2475" s="1"/>
      <c r="EI2475" s="1"/>
      <c r="EJ2475" s="1"/>
      <c r="EK2475" s="1"/>
      <c r="EL2475" s="1"/>
      <c r="EM2475" s="1"/>
      <c r="EN2475" s="1"/>
      <c r="EO2475" s="1"/>
      <c r="EP2475" s="1"/>
      <c r="EQ2475" s="1"/>
      <c r="ER2475" s="1"/>
      <c r="ES2475" s="1"/>
      <c r="ET2475" s="1"/>
      <c r="EU2475" s="1"/>
      <c r="EV2475" s="1"/>
      <c r="EW2475" s="1"/>
      <c r="EX2475" s="1"/>
      <c r="EY2475" s="1"/>
    </row>
    <row r="2476" spans="1:155" x14ac:dyDescent="0.15">
      <c r="A2476" s="115"/>
      <c r="B2476" s="91"/>
      <c r="C2476" s="92"/>
      <c r="D2476" s="95"/>
      <c r="E2476" s="114"/>
      <c r="F2476" s="94"/>
      <c r="G2476" s="94"/>
      <c r="H2476" s="94"/>
      <c r="I2476" s="94"/>
      <c r="J2476" s="93"/>
      <c r="K2476" s="95"/>
      <c r="L2476" s="96"/>
      <c r="M2476" s="97"/>
      <c r="N2476" s="98"/>
      <c r="O2476" s="98"/>
      <c r="P2476" s="97"/>
      <c r="Q2476" s="94"/>
      <c r="R2476" s="99"/>
      <c r="S2476" s="14"/>
      <c r="T2476" s="100"/>
      <c r="U2476" s="95"/>
      <c r="V2476" s="10"/>
      <c r="W2476" s="10"/>
      <c r="X2476" s="10"/>
      <c r="Y2476" s="27"/>
      <c r="Z2476" s="3"/>
      <c r="AA2476" s="1"/>
      <c r="AB2476" s="10"/>
      <c r="AC2476" s="3"/>
      <c r="AD2476" s="3"/>
      <c r="AE2476" s="3"/>
      <c r="AF2476" s="10"/>
      <c r="AG2476" s="11"/>
      <c r="AH2476" s="10"/>
      <c r="AI2476" s="10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  <c r="DZ2476" s="1"/>
      <c r="EA2476" s="1"/>
      <c r="EB2476" s="1"/>
      <c r="EC2476" s="1"/>
      <c r="ED2476" s="1"/>
      <c r="EE2476" s="1"/>
      <c r="EF2476" s="1"/>
      <c r="EG2476" s="1"/>
      <c r="EH2476" s="1"/>
      <c r="EI2476" s="1"/>
      <c r="EJ2476" s="1"/>
      <c r="EK2476" s="1"/>
      <c r="EL2476" s="1"/>
      <c r="EM2476" s="1"/>
      <c r="EN2476" s="1"/>
      <c r="EO2476" s="1"/>
      <c r="EP2476" s="1"/>
      <c r="EQ2476" s="1"/>
      <c r="ER2476" s="1"/>
      <c r="ES2476" s="1"/>
      <c r="ET2476" s="1"/>
      <c r="EU2476" s="1"/>
      <c r="EV2476" s="1"/>
      <c r="EW2476" s="1"/>
      <c r="EX2476" s="1"/>
      <c r="EY2476" s="1"/>
    </row>
    <row r="2477" spans="1:155" x14ac:dyDescent="0.15">
      <c r="A2477" s="115"/>
      <c r="B2477" s="91"/>
      <c r="C2477" s="92"/>
      <c r="D2477" s="95"/>
      <c r="E2477" s="114"/>
      <c r="F2477" s="94"/>
      <c r="G2477" s="94"/>
      <c r="H2477" s="94"/>
      <c r="I2477" s="94"/>
      <c r="J2477" s="93"/>
      <c r="K2477" s="95"/>
      <c r="L2477" s="96"/>
      <c r="M2477" s="97"/>
      <c r="N2477" s="98"/>
      <c r="O2477" s="98"/>
      <c r="P2477" s="97"/>
      <c r="Q2477" s="94"/>
      <c r="R2477" s="99"/>
      <c r="S2477" s="14"/>
      <c r="T2477" s="100"/>
      <c r="U2477" s="95"/>
      <c r="V2477" s="10"/>
      <c r="W2477" s="10"/>
      <c r="X2477" s="10"/>
      <c r="Y2477" s="27"/>
      <c r="Z2477" s="3"/>
      <c r="AA2477" s="1"/>
      <c r="AB2477" s="10"/>
      <c r="AC2477" s="3"/>
      <c r="AD2477" s="3"/>
      <c r="AE2477" s="3"/>
      <c r="AF2477" s="10"/>
      <c r="AG2477" s="11"/>
      <c r="AH2477" s="10"/>
      <c r="AI2477" s="10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  <c r="DZ2477" s="1"/>
      <c r="EA2477" s="1"/>
      <c r="EB2477" s="1"/>
      <c r="EC2477" s="1"/>
      <c r="ED2477" s="1"/>
      <c r="EE2477" s="1"/>
      <c r="EF2477" s="1"/>
      <c r="EG2477" s="1"/>
      <c r="EH2477" s="1"/>
      <c r="EI2477" s="1"/>
      <c r="EJ2477" s="1"/>
      <c r="EK2477" s="1"/>
      <c r="EL2477" s="1"/>
      <c r="EM2477" s="1"/>
      <c r="EN2477" s="1"/>
      <c r="EO2477" s="1"/>
      <c r="EP2477" s="1"/>
      <c r="EQ2477" s="1"/>
      <c r="ER2477" s="1"/>
      <c r="ES2477" s="1"/>
      <c r="ET2477" s="1"/>
      <c r="EU2477" s="1"/>
      <c r="EV2477" s="1"/>
      <c r="EW2477" s="1"/>
      <c r="EX2477" s="1"/>
      <c r="EY2477" s="1"/>
    </row>
    <row r="2478" spans="1:155" x14ac:dyDescent="0.15">
      <c r="A2478" s="115"/>
      <c r="B2478" s="91"/>
      <c r="C2478" s="92"/>
      <c r="D2478" s="95"/>
      <c r="E2478" s="114"/>
      <c r="F2478" s="94"/>
      <c r="G2478" s="94"/>
      <c r="H2478" s="94"/>
      <c r="I2478" s="94"/>
      <c r="J2478" s="93"/>
      <c r="K2478" s="95"/>
      <c r="L2478" s="96"/>
      <c r="M2478" s="97"/>
      <c r="N2478" s="98"/>
      <c r="O2478" s="98"/>
      <c r="P2478" s="97"/>
      <c r="Q2478" s="94"/>
      <c r="R2478" s="99"/>
      <c r="S2478" s="14"/>
      <c r="T2478" s="100"/>
      <c r="U2478" s="95"/>
      <c r="V2478" s="10"/>
      <c r="W2478" s="10"/>
      <c r="X2478" s="10"/>
      <c r="Y2478" s="27"/>
      <c r="Z2478" s="3"/>
      <c r="AA2478" s="1"/>
      <c r="AB2478" s="10"/>
      <c r="AC2478" s="3"/>
      <c r="AD2478" s="3"/>
      <c r="AE2478" s="3"/>
      <c r="AF2478" s="10"/>
      <c r="AG2478" s="11"/>
      <c r="AH2478" s="10"/>
      <c r="AI2478" s="10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  <c r="DZ2478" s="1"/>
      <c r="EA2478" s="1"/>
      <c r="EB2478" s="1"/>
      <c r="EC2478" s="1"/>
      <c r="ED2478" s="1"/>
      <c r="EE2478" s="1"/>
      <c r="EF2478" s="1"/>
      <c r="EG2478" s="1"/>
      <c r="EH2478" s="1"/>
      <c r="EI2478" s="1"/>
      <c r="EJ2478" s="1"/>
      <c r="EK2478" s="1"/>
      <c r="EL2478" s="1"/>
      <c r="EM2478" s="1"/>
      <c r="EN2478" s="1"/>
      <c r="EO2478" s="1"/>
      <c r="EP2478" s="1"/>
      <c r="EQ2478" s="1"/>
      <c r="ER2478" s="1"/>
      <c r="ES2478" s="1"/>
      <c r="ET2478" s="1"/>
      <c r="EU2478" s="1"/>
      <c r="EV2478" s="1"/>
      <c r="EW2478" s="1"/>
      <c r="EX2478" s="1"/>
      <c r="EY2478" s="1"/>
    </row>
    <row r="2479" spans="1:155" x14ac:dyDescent="0.15">
      <c r="A2479" s="115"/>
      <c r="B2479" s="91"/>
      <c r="C2479" s="92"/>
      <c r="D2479" s="95"/>
      <c r="E2479" s="114"/>
      <c r="F2479" s="94"/>
      <c r="G2479" s="94"/>
      <c r="H2479" s="94"/>
      <c r="I2479" s="94"/>
      <c r="J2479" s="93"/>
      <c r="K2479" s="95"/>
      <c r="L2479" s="96"/>
      <c r="M2479" s="97"/>
      <c r="N2479" s="98"/>
      <c r="O2479" s="98"/>
      <c r="P2479" s="97"/>
      <c r="Q2479" s="94"/>
      <c r="R2479" s="99"/>
      <c r="S2479" s="14"/>
      <c r="T2479" s="100"/>
      <c r="U2479" s="95"/>
      <c r="V2479" s="10"/>
      <c r="W2479" s="10"/>
      <c r="X2479" s="10"/>
      <c r="Y2479" s="27"/>
      <c r="Z2479" s="3"/>
      <c r="AA2479" s="1"/>
      <c r="AB2479" s="10"/>
      <c r="AC2479" s="3"/>
      <c r="AD2479" s="3"/>
      <c r="AE2479" s="3"/>
      <c r="AF2479" s="10"/>
      <c r="AG2479" s="11"/>
      <c r="AH2479" s="10"/>
      <c r="AI2479" s="10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  <c r="EA2479" s="1"/>
      <c r="EB2479" s="1"/>
      <c r="EC2479" s="1"/>
      <c r="ED2479" s="1"/>
      <c r="EE2479" s="1"/>
      <c r="EF2479" s="1"/>
      <c r="EG2479" s="1"/>
      <c r="EH2479" s="1"/>
      <c r="EI2479" s="1"/>
      <c r="EJ2479" s="1"/>
      <c r="EK2479" s="1"/>
      <c r="EL2479" s="1"/>
      <c r="EM2479" s="1"/>
      <c r="EN2479" s="1"/>
      <c r="EO2479" s="1"/>
      <c r="EP2479" s="1"/>
      <c r="EQ2479" s="1"/>
      <c r="ER2479" s="1"/>
      <c r="ES2479" s="1"/>
      <c r="ET2479" s="1"/>
      <c r="EU2479" s="1"/>
      <c r="EV2479" s="1"/>
      <c r="EW2479" s="1"/>
      <c r="EX2479" s="1"/>
      <c r="EY2479" s="1"/>
    </row>
    <row r="2480" spans="1:155" x14ac:dyDescent="0.15">
      <c r="A2480" s="115"/>
      <c r="B2480" s="91"/>
      <c r="C2480" s="92"/>
      <c r="D2480" s="95"/>
      <c r="E2480" s="114"/>
      <c r="F2480" s="94"/>
      <c r="G2480" s="94"/>
      <c r="H2480" s="94"/>
      <c r="I2480" s="94"/>
      <c r="J2480" s="93"/>
      <c r="K2480" s="95"/>
      <c r="L2480" s="96"/>
      <c r="M2480" s="97"/>
      <c r="N2480" s="98"/>
      <c r="O2480" s="98"/>
      <c r="P2480" s="97"/>
      <c r="Q2480" s="94"/>
      <c r="R2480" s="99"/>
      <c r="S2480" s="14"/>
      <c r="T2480" s="100"/>
      <c r="U2480" s="95"/>
      <c r="V2480" s="10"/>
      <c r="W2480" s="10"/>
      <c r="X2480" s="10"/>
      <c r="Y2480" s="27"/>
      <c r="Z2480" s="3"/>
      <c r="AA2480" s="1"/>
      <c r="AB2480" s="10"/>
      <c r="AC2480" s="3"/>
      <c r="AD2480" s="3"/>
      <c r="AE2480" s="3"/>
      <c r="AF2480" s="10"/>
      <c r="AG2480" s="11"/>
      <c r="AH2480" s="10"/>
      <c r="AI2480" s="10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  <c r="EA2480" s="1"/>
      <c r="EB2480" s="1"/>
      <c r="EC2480" s="1"/>
      <c r="ED2480" s="1"/>
      <c r="EE2480" s="1"/>
      <c r="EF2480" s="1"/>
      <c r="EG2480" s="1"/>
      <c r="EH2480" s="1"/>
      <c r="EI2480" s="1"/>
      <c r="EJ2480" s="1"/>
      <c r="EK2480" s="1"/>
      <c r="EL2480" s="1"/>
      <c r="EM2480" s="1"/>
      <c r="EN2480" s="1"/>
      <c r="EO2480" s="1"/>
      <c r="EP2480" s="1"/>
      <c r="EQ2480" s="1"/>
      <c r="ER2480" s="1"/>
      <c r="ES2480" s="1"/>
      <c r="ET2480" s="1"/>
      <c r="EU2480" s="1"/>
      <c r="EV2480" s="1"/>
      <c r="EW2480" s="1"/>
      <c r="EX2480" s="1"/>
      <c r="EY2480" s="1"/>
    </row>
    <row r="2481" spans="1:155" x14ac:dyDescent="0.15">
      <c r="A2481" s="115"/>
      <c r="B2481" s="91"/>
      <c r="C2481" s="92"/>
      <c r="D2481" s="95"/>
      <c r="E2481" s="114"/>
      <c r="F2481" s="94"/>
      <c r="G2481" s="94"/>
      <c r="H2481" s="94"/>
      <c r="I2481" s="94"/>
      <c r="J2481" s="93"/>
      <c r="K2481" s="95"/>
      <c r="L2481" s="96"/>
      <c r="M2481" s="97"/>
      <c r="N2481" s="98"/>
      <c r="O2481" s="98"/>
      <c r="P2481" s="97"/>
      <c r="Q2481" s="94"/>
      <c r="R2481" s="99"/>
      <c r="S2481" s="14"/>
      <c r="T2481" s="100"/>
      <c r="U2481" s="95"/>
      <c r="V2481" s="10"/>
      <c r="W2481" s="10"/>
      <c r="X2481" s="10"/>
      <c r="Y2481" s="27"/>
      <c r="Z2481" s="3"/>
      <c r="AA2481" s="1"/>
      <c r="AB2481" s="10"/>
      <c r="AC2481" s="3"/>
      <c r="AD2481" s="3"/>
      <c r="AE2481" s="3"/>
      <c r="AF2481" s="10"/>
      <c r="AG2481" s="11"/>
      <c r="AH2481" s="10"/>
      <c r="AI2481" s="10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  <c r="DZ2481" s="1"/>
      <c r="EA2481" s="1"/>
      <c r="EB2481" s="1"/>
      <c r="EC2481" s="1"/>
      <c r="ED2481" s="1"/>
      <c r="EE2481" s="1"/>
      <c r="EF2481" s="1"/>
      <c r="EG2481" s="1"/>
      <c r="EH2481" s="1"/>
      <c r="EI2481" s="1"/>
      <c r="EJ2481" s="1"/>
      <c r="EK2481" s="1"/>
      <c r="EL2481" s="1"/>
      <c r="EM2481" s="1"/>
      <c r="EN2481" s="1"/>
      <c r="EO2481" s="1"/>
      <c r="EP2481" s="1"/>
      <c r="EQ2481" s="1"/>
      <c r="ER2481" s="1"/>
      <c r="ES2481" s="1"/>
      <c r="ET2481" s="1"/>
      <c r="EU2481" s="1"/>
      <c r="EV2481" s="1"/>
      <c r="EW2481" s="1"/>
      <c r="EX2481" s="1"/>
      <c r="EY2481" s="1"/>
    </row>
    <row r="2482" spans="1:155" x14ac:dyDescent="0.15">
      <c r="A2482" s="115"/>
      <c r="B2482" s="91"/>
      <c r="C2482" s="92"/>
      <c r="D2482" s="95"/>
      <c r="E2482" s="114"/>
      <c r="F2482" s="94"/>
      <c r="G2482" s="94"/>
      <c r="H2482" s="94"/>
      <c r="I2482" s="94"/>
      <c r="J2482" s="93"/>
      <c r="K2482" s="95"/>
      <c r="L2482" s="96"/>
      <c r="M2482" s="97"/>
      <c r="N2482" s="98"/>
      <c r="O2482" s="98"/>
      <c r="P2482" s="97"/>
      <c r="Q2482" s="94"/>
      <c r="R2482" s="99"/>
      <c r="S2482" s="14"/>
      <c r="T2482" s="100"/>
      <c r="U2482" s="95"/>
      <c r="V2482" s="10"/>
      <c r="W2482" s="10"/>
      <c r="X2482" s="10"/>
      <c r="Y2482" s="27"/>
      <c r="Z2482" s="3"/>
      <c r="AA2482" s="1"/>
      <c r="AB2482" s="10"/>
      <c r="AC2482" s="3"/>
      <c r="AD2482" s="3"/>
      <c r="AE2482" s="3"/>
      <c r="AF2482" s="10"/>
      <c r="AG2482" s="11"/>
      <c r="AH2482" s="10"/>
      <c r="AI2482" s="10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  <c r="DZ2482" s="1"/>
      <c r="EA2482" s="1"/>
      <c r="EB2482" s="1"/>
      <c r="EC2482" s="1"/>
      <c r="ED2482" s="1"/>
      <c r="EE2482" s="1"/>
      <c r="EF2482" s="1"/>
      <c r="EG2482" s="1"/>
      <c r="EH2482" s="1"/>
      <c r="EI2482" s="1"/>
      <c r="EJ2482" s="1"/>
      <c r="EK2482" s="1"/>
      <c r="EL2482" s="1"/>
      <c r="EM2482" s="1"/>
      <c r="EN2482" s="1"/>
      <c r="EO2482" s="1"/>
      <c r="EP2482" s="1"/>
      <c r="EQ2482" s="1"/>
      <c r="ER2482" s="1"/>
      <c r="ES2482" s="1"/>
      <c r="ET2482" s="1"/>
      <c r="EU2482" s="1"/>
      <c r="EV2482" s="1"/>
      <c r="EW2482" s="1"/>
      <c r="EX2482" s="1"/>
      <c r="EY2482" s="1"/>
    </row>
    <row r="2483" spans="1:155" x14ac:dyDescent="0.15">
      <c r="A2483" s="115"/>
      <c r="B2483" s="91"/>
      <c r="C2483" s="92"/>
      <c r="D2483" s="95"/>
      <c r="E2483" s="114"/>
      <c r="F2483" s="94"/>
      <c r="G2483" s="94"/>
      <c r="H2483" s="94"/>
      <c r="I2483" s="94"/>
      <c r="J2483" s="93"/>
      <c r="K2483" s="95"/>
      <c r="L2483" s="96"/>
      <c r="M2483" s="97"/>
      <c r="N2483" s="98"/>
      <c r="O2483" s="98"/>
      <c r="P2483" s="97"/>
      <c r="Q2483" s="94"/>
      <c r="R2483" s="99"/>
      <c r="S2483" s="14"/>
      <c r="T2483" s="100"/>
      <c r="U2483" s="95"/>
      <c r="V2483" s="10"/>
      <c r="W2483" s="10"/>
      <c r="X2483" s="10"/>
      <c r="Y2483" s="27"/>
      <c r="Z2483" s="3"/>
      <c r="AA2483" s="1"/>
      <c r="AB2483" s="10"/>
      <c r="AC2483" s="3"/>
      <c r="AD2483" s="3"/>
      <c r="AE2483" s="3"/>
      <c r="AF2483" s="10"/>
      <c r="AG2483" s="11"/>
      <c r="AH2483" s="10"/>
      <c r="AI2483" s="10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  <c r="DZ2483" s="1"/>
      <c r="EA2483" s="1"/>
      <c r="EB2483" s="1"/>
      <c r="EC2483" s="1"/>
      <c r="ED2483" s="1"/>
      <c r="EE2483" s="1"/>
      <c r="EF2483" s="1"/>
      <c r="EG2483" s="1"/>
      <c r="EH2483" s="1"/>
      <c r="EI2483" s="1"/>
      <c r="EJ2483" s="1"/>
      <c r="EK2483" s="1"/>
      <c r="EL2483" s="1"/>
      <c r="EM2483" s="1"/>
      <c r="EN2483" s="1"/>
      <c r="EO2483" s="1"/>
      <c r="EP2483" s="1"/>
      <c r="EQ2483" s="1"/>
      <c r="ER2483" s="1"/>
      <c r="ES2483" s="1"/>
      <c r="ET2483" s="1"/>
      <c r="EU2483" s="1"/>
      <c r="EV2483" s="1"/>
      <c r="EW2483" s="1"/>
      <c r="EX2483" s="1"/>
      <c r="EY2483" s="1"/>
    </row>
    <row r="2484" spans="1:155" x14ac:dyDescent="0.15">
      <c r="A2484" s="115"/>
      <c r="B2484" s="91"/>
      <c r="C2484" s="92"/>
      <c r="D2484" s="95"/>
      <c r="E2484" s="114"/>
      <c r="F2484" s="94"/>
      <c r="G2484" s="94"/>
      <c r="H2484" s="94"/>
      <c r="I2484" s="94"/>
      <c r="J2484" s="93"/>
      <c r="K2484" s="95"/>
      <c r="L2484" s="96"/>
      <c r="M2484" s="97"/>
      <c r="N2484" s="98"/>
      <c r="O2484" s="98"/>
      <c r="P2484" s="97"/>
      <c r="Q2484" s="94"/>
      <c r="R2484" s="99"/>
      <c r="S2484" s="14"/>
      <c r="T2484" s="100"/>
      <c r="U2484" s="95"/>
      <c r="V2484" s="10"/>
      <c r="W2484" s="10"/>
      <c r="X2484" s="10"/>
      <c r="Y2484" s="27"/>
      <c r="Z2484" s="3"/>
      <c r="AA2484" s="1"/>
      <c r="AB2484" s="10"/>
      <c r="AC2484" s="3"/>
      <c r="AD2484" s="3"/>
      <c r="AE2484" s="3"/>
      <c r="AF2484" s="10"/>
      <c r="AG2484" s="11"/>
      <c r="AH2484" s="10"/>
      <c r="AI2484" s="10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1"/>
      <c r="DY2484" s="1"/>
      <c r="DZ2484" s="1"/>
      <c r="EA2484" s="1"/>
      <c r="EB2484" s="1"/>
      <c r="EC2484" s="1"/>
      <c r="ED2484" s="1"/>
      <c r="EE2484" s="1"/>
      <c r="EF2484" s="1"/>
      <c r="EG2484" s="1"/>
      <c r="EH2484" s="1"/>
      <c r="EI2484" s="1"/>
      <c r="EJ2484" s="1"/>
      <c r="EK2484" s="1"/>
      <c r="EL2484" s="1"/>
      <c r="EM2484" s="1"/>
      <c r="EN2484" s="1"/>
      <c r="EO2484" s="1"/>
      <c r="EP2484" s="1"/>
      <c r="EQ2484" s="1"/>
      <c r="ER2484" s="1"/>
      <c r="ES2484" s="1"/>
      <c r="ET2484" s="1"/>
      <c r="EU2484" s="1"/>
      <c r="EV2484" s="1"/>
      <c r="EW2484" s="1"/>
      <c r="EX2484" s="1"/>
      <c r="EY2484" s="1"/>
    </row>
    <row r="2485" spans="1:155" x14ac:dyDescent="0.15">
      <c r="A2485" s="115"/>
      <c r="B2485" s="91"/>
      <c r="C2485" s="92"/>
      <c r="D2485" s="95"/>
      <c r="E2485" s="114"/>
      <c r="F2485" s="94"/>
      <c r="G2485" s="94"/>
      <c r="H2485" s="94"/>
      <c r="I2485" s="94"/>
      <c r="J2485" s="93"/>
      <c r="K2485" s="95"/>
      <c r="L2485" s="96"/>
      <c r="M2485" s="97"/>
      <c r="N2485" s="98"/>
      <c r="O2485" s="98"/>
      <c r="P2485" s="97"/>
      <c r="Q2485" s="94"/>
      <c r="R2485" s="99"/>
      <c r="S2485" s="14"/>
      <c r="T2485" s="100"/>
      <c r="U2485" s="95"/>
      <c r="V2485" s="10"/>
      <c r="W2485" s="10"/>
      <c r="X2485" s="10"/>
      <c r="Y2485" s="27"/>
      <c r="Z2485" s="3"/>
      <c r="AA2485" s="1"/>
      <c r="AB2485" s="10"/>
      <c r="AC2485" s="3"/>
      <c r="AD2485" s="3"/>
      <c r="AE2485" s="3"/>
      <c r="AF2485" s="10"/>
      <c r="AG2485" s="11"/>
      <c r="AH2485" s="10"/>
      <c r="AI2485" s="10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  <c r="DZ2485" s="1"/>
      <c r="EA2485" s="1"/>
      <c r="EB2485" s="1"/>
      <c r="EC2485" s="1"/>
      <c r="ED2485" s="1"/>
      <c r="EE2485" s="1"/>
      <c r="EF2485" s="1"/>
      <c r="EG2485" s="1"/>
      <c r="EH2485" s="1"/>
      <c r="EI2485" s="1"/>
      <c r="EJ2485" s="1"/>
      <c r="EK2485" s="1"/>
      <c r="EL2485" s="1"/>
      <c r="EM2485" s="1"/>
      <c r="EN2485" s="1"/>
      <c r="EO2485" s="1"/>
      <c r="EP2485" s="1"/>
      <c r="EQ2485" s="1"/>
      <c r="ER2485" s="1"/>
      <c r="ES2485" s="1"/>
      <c r="ET2485" s="1"/>
      <c r="EU2485" s="1"/>
      <c r="EV2485" s="1"/>
      <c r="EW2485" s="1"/>
      <c r="EX2485" s="1"/>
      <c r="EY2485" s="1"/>
    </row>
    <row r="2486" spans="1:155" x14ac:dyDescent="0.15">
      <c r="A2486" s="115"/>
      <c r="B2486" s="91"/>
      <c r="C2486" s="92"/>
      <c r="D2486" s="95"/>
      <c r="E2486" s="114"/>
      <c r="F2486" s="94"/>
      <c r="G2486" s="94"/>
      <c r="H2486" s="94"/>
      <c r="I2486" s="94"/>
      <c r="J2486" s="93"/>
      <c r="K2486" s="95"/>
      <c r="L2486" s="96"/>
      <c r="M2486" s="97"/>
      <c r="N2486" s="98"/>
      <c r="O2486" s="98"/>
      <c r="P2486" s="97"/>
      <c r="Q2486" s="94"/>
      <c r="R2486" s="99"/>
      <c r="S2486" s="14"/>
      <c r="T2486" s="100"/>
      <c r="U2486" s="95"/>
      <c r="V2486" s="10"/>
      <c r="W2486" s="10"/>
      <c r="X2486" s="10"/>
      <c r="Y2486" s="27"/>
      <c r="Z2486" s="3"/>
      <c r="AA2486" s="1"/>
      <c r="AB2486" s="10"/>
      <c r="AC2486" s="3"/>
      <c r="AD2486" s="3"/>
      <c r="AE2486" s="3"/>
      <c r="AF2486" s="10"/>
      <c r="AG2486" s="11"/>
      <c r="AH2486" s="10"/>
      <c r="AI2486" s="10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1"/>
      <c r="DY2486" s="1"/>
      <c r="DZ2486" s="1"/>
      <c r="EA2486" s="1"/>
      <c r="EB2486" s="1"/>
      <c r="EC2486" s="1"/>
      <c r="ED2486" s="1"/>
      <c r="EE2486" s="1"/>
      <c r="EF2486" s="1"/>
      <c r="EG2486" s="1"/>
      <c r="EH2486" s="1"/>
      <c r="EI2486" s="1"/>
      <c r="EJ2486" s="1"/>
      <c r="EK2486" s="1"/>
      <c r="EL2486" s="1"/>
      <c r="EM2486" s="1"/>
      <c r="EN2486" s="1"/>
      <c r="EO2486" s="1"/>
      <c r="EP2486" s="1"/>
      <c r="EQ2486" s="1"/>
      <c r="ER2486" s="1"/>
      <c r="ES2486" s="1"/>
      <c r="ET2486" s="1"/>
      <c r="EU2486" s="1"/>
      <c r="EV2486" s="1"/>
      <c r="EW2486" s="1"/>
      <c r="EX2486" s="1"/>
      <c r="EY2486" s="1"/>
    </row>
    <row r="2487" spans="1:155" x14ac:dyDescent="0.15">
      <c r="A2487" s="115"/>
      <c r="B2487" s="91"/>
      <c r="C2487" s="92"/>
      <c r="D2487" s="95"/>
      <c r="E2487" s="114"/>
      <c r="F2487" s="94"/>
      <c r="G2487" s="94"/>
      <c r="H2487" s="94"/>
      <c r="I2487" s="94"/>
      <c r="J2487" s="93"/>
      <c r="K2487" s="95"/>
      <c r="L2487" s="96"/>
      <c r="M2487" s="97"/>
      <c r="N2487" s="98"/>
      <c r="O2487" s="98"/>
      <c r="P2487" s="97"/>
      <c r="Q2487" s="94"/>
      <c r="R2487" s="99"/>
      <c r="S2487" s="14"/>
      <c r="T2487" s="100"/>
      <c r="U2487" s="95"/>
      <c r="V2487" s="10"/>
      <c r="W2487" s="10"/>
      <c r="X2487" s="10"/>
      <c r="Y2487" s="27"/>
      <c r="Z2487" s="3"/>
      <c r="AA2487" s="1"/>
      <c r="AB2487" s="10"/>
      <c r="AC2487" s="3"/>
      <c r="AD2487" s="3"/>
      <c r="AE2487" s="3"/>
      <c r="AF2487" s="10"/>
      <c r="AG2487" s="11"/>
      <c r="AH2487" s="10"/>
      <c r="AI2487" s="10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  <c r="DZ2487" s="1"/>
      <c r="EA2487" s="1"/>
      <c r="EB2487" s="1"/>
      <c r="EC2487" s="1"/>
      <c r="ED2487" s="1"/>
      <c r="EE2487" s="1"/>
      <c r="EF2487" s="1"/>
      <c r="EG2487" s="1"/>
      <c r="EH2487" s="1"/>
      <c r="EI2487" s="1"/>
      <c r="EJ2487" s="1"/>
      <c r="EK2487" s="1"/>
      <c r="EL2487" s="1"/>
      <c r="EM2487" s="1"/>
      <c r="EN2487" s="1"/>
      <c r="EO2487" s="1"/>
      <c r="EP2487" s="1"/>
      <c r="EQ2487" s="1"/>
      <c r="ER2487" s="1"/>
      <c r="ES2487" s="1"/>
      <c r="ET2487" s="1"/>
      <c r="EU2487" s="1"/>
      <c r="EV2487" s="1"/>
      <c r="EW2487" s="1"/>
      <c r="EX2487" s="1"/>
      <c r="EY2487" s="1"/>
    </row>
    <row r="2488" spans="1:155" x14ac:dyDescent="0.15">
      <c r="A2488" s="115"/>
      <c r="B2488" s="91"/>
      <c r="C2488" s="92"/>
      <c r="D2488" s="95"/>
      <c r="E2488" s="114"/>
      <c r="F2488" s="94"/>
      <c r="G2488" s="94"/>
      <c r="H2488" s="94"/>
      <c r="I2488" s="94"/>
      <c r="J2488" s="93"/>
      <c r="K2488" s="95"/>
      <c r="L2488" s="96"/>
      <c r="M2488" s="97"/>
      <c r="N2488" s="98"/>
      <c r="O2488" s="98"/>
      <c r="P2488" s="97"/>
      <c r="Q2488" s="94"/>
      <c r="R2488" s="99"/>
      <c r="S2488" s="14"/>
      <c r="T2488" s="100"/>
      <c r="U2488" s="95"/>
      <c r="V2488" s="10"/>
      <c r="W2488" s="10"/>
      <c r="X2488" s="10"/>
      <c r="Y2488" s="27"/>
      <c r="Z2488" s="3"/>
      <c r="AA2488" s="1"/>
      <c r="AB2488" s="10"/>
      <c r="AC2488" s="3"/>
      <c r="AD2488" s="3"/>
      <c r="AE2488" s="3"/>
      <c r="AF2488" s="10"/>
      <c r="AG2488" s="11"/>
      <c r="AH2488" s="10"/>
      <c r="AI2488" s="10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  <c r="DZ2488" s="1"/>
      <c r="EA2488" s="1"/>
      <c r="EB2488" s="1"/>
      <c r="EC2488" s="1"/>
      <c r="ED2488" s="1"/>
      <c r="EE2488" s="1"/>
      <c r="EF2488" s="1"/>
      <c r="EG2488" s="1"/>
      <c r="EH2488" s="1"/>
      <c r="EI2488" s="1"/>
      <c r="EJ2488" s="1"/>
      <c r="EK2488" s="1"/>
      <c r="EL2488" s="1"/>
      <c r="EM2488" s="1"/>
      <c r="EN2488" s="1"/>
      <c r="EO2488" s="1"/>
      <c r="EP2488" s="1"/>
      <c r="EQ2488" s="1"/>
      <c r="ER2488" s="1"/>
      <c r="ES2488" s="1"/>
      <c r="ET2488" s="1"/>
      <c r="EU2488" s="1"/>
      <c r="EV2488" s="1"/>
      <c r="EW2488" s="1"/>
      <c r="EX2488" s="1"/>
      <c r="EY2488" s="1"/>
    </row>
    <row r="2489" spans="1:155" x14ac:dyDescent="0.15">
      <c r="A2489" s="115"/>
      <c r="B2489" s="91"/>
      <c r="C2489" s="92"/>
      <c r="D2489" s="95"/>
      <c r="E2489" s="114"/>
      <c r="F2489" s="94"/>
      <c r="G2489" s="94"/>
      <c r="H2489" s="94"/>
      <c r="I2489" s="94"/>
      <c r="J2489" s="93"/>
      <c r="K2489" s="95"/>
      <c r="L2489" s="96"/>
      <c r="M2489" s="97"/>
      <c r="N2489" s="98"/>
      <c r="O2489" s="98"/>
      <c r="P2489" s="97"/>
      <c r="Q2489" s="94"/>
      <c r="R2489" s="99"/>
      <c r="S2489" s="14"/>
      <c r="T2489" s="100"/>
      <c r="U2489" s="95"/>
      <c r="V2489" s="10"/>
      <c r="W2489" s="10"/>
      <c r="X2489" s="10"/>
      <c r="Y2489" s="27"/>
      <c r="Z2489" s="3"/>
      <c r="AA2489" s="1"/>
      <c r="AB2489" s="10"/>
      <c r="AC2489" s="3"/>
      <c r="AD2489" s="3"/>
      <c r="AE2489" s="3"/>
      <c r="AF2489" s="10"/>
      <c r="AG2489" s="11"/>
      <c r="AH2489" s="10"/>
      <c r="AI2489" s="10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  <c r="DZ2489" s="1"/>
      <c r="EA2489" s="1"/>
      <c r="EB2489" s="1"/>
      <c r="EC2489" s="1"/>
      <c r="ED2489" s="1"/>
      <c r="EE2489" s="1"/>
      <c r="EF2489" s="1"/>
      <c r="EG2489" s="1"/>
      <c r="EH2489" s="1"/>
      <c r="EI2489" s="1"/>
      <c r="EJ2489" s="1"/>
      <c r="EK2489" s="1"/>
      <c r="EL2489" s="1"/>
      <c r="EM2489" s="1"/>
      <c r="EN2489" s="1"/>
      <c r="EO2489" s="1"/>
      <c r="EP2489" s="1"/>
      <c r="EQ2489" s="1"/>
      <c r="ER2489" s="1"/>
      <c r="ES2489" s="1"/>
      <c r="ET2489" s="1"/>
      <c r="EU2489" s="1"/>
      <c r="EV2489" s="1"/>
      <c r="EW2489" s="1"/>
      <c r="EX2489" s="1"/>
      <c r="EY2489" s="1"/>
    </row>
    <row r="2490" spans="1:155" x14ac:dyDescent="0.15">
      <c r="A2490" s="115"/>
      <c r="B2490" s="91"/>
      <c r="C2490" s="92"/>
      <c r="D2490" s="95"/>
      <c r="E2490" s="114"/>
      <c r="F2490" s="94"/>
      <c r="G2490" s="94"/>
      <c r="H2490" s="94"/>
      <c r="I2490" s="94"/>
      <c r="J2490" s="93"/>
      <c r="K2490" s="95"/>
      <c r="L2490" s="96"/>
      <c r="M2490" s="97"/>
      <c r="N2490" s="98"/>
      <c r="O2490" s="98"/>
      <c r="P2490" s="97"/>
      <c r="Q2490" s="94"/>
      <c r="R2490" s="99"/>
      <c r="S2490" s="14"/>
      <c r="T2490" s="100"/>
      <c r="U2490" s="95"/>
      <c r="V2490" s="10"/>
      <c r="W2490" s="10"/>
      <c r="X2490" s="10"/>
      <c r="Y2490" s="27"/>
      <c r="Z2490" s="3"/>
      <c r="AA2490" s="1"/>
      <c r="AB2490" s="10"/>
      <c r="AC2490" s="3"/>
      <c r="AD2490" s="3"/>
      <c r="AE2490" s="3"/>
      <c r="AF2490" s="10"/>
      <c r="AG2490" s="11"/>
      <c r="AH2490" s="10"/>
      <c r="AI2490" s="10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  <c r="DZ2490" s="1"/>
      <c r="EA2490" s="1"/>
      <c r="EB2490" s="1"/>
      <c r="EC2490" s="1"/>
      <c r="ED2490" s="1"/>
      <c r="EE2490" s="1"/>
      <c r="EF2490" s="1"/>
      <c r="EG2490" s="1"/>
      <c r="EH2490" s="1"/>
      <c r="EI2490" s="1"/>
      <c r="EJ2490" s="1"/>
      <c r="EK2490" s="1"/>
      <c r="EL2490" s="1"/>
      <c r="EM2490" s="1"/>
      <c r="EN2490" s="1"/>
      <c r="EO2490" s="1"/>
      <c r="EP2490" s="1"/>
      <c r="EQ2490" s="1"/>
      <c r="ER2490" s="1"/>
      <c r="ES2490" s="1"/>
      <c r="ET2490" s="1"/>
      <c r="EU2490" s="1"/>
      <c r="EV2490" s="1"/>
      <c r="EW2490" s="1"/>
      <c r="EX2490" s="1"/>
      <c r="EY2490" s="1"/>
    </row>
    <row r="2491" spans="1:155" x14ac:dyDescent="0.15">
      <c r="A2491" s="115"/>
      <c r="B2491" s="91"/>
      <c r="C2491" s="92"/>
      <c r="D2491" s="95"/>
      <c r="E2491" s="114"/>
      <c r="F2491" s="94"/>
      <c r="G2491" s="94"/>
      <c r="H2491" s="94"/>
      <c r="I2491" s="94"/>
      <c r="J2491" s="93"/>
      <c r="K2491" s="95"/>
      <c r="L2491" s="96"/>
      <c r="M2491" s="97"/>
      <c r="N2491" s="98"/>
      <c r="O2491" s="98"/>
      <c r="P2491" s="97"/>
      <c r="Q2491" s="94"/>
      <c r="R2491" s="99"/>
      <c r="S2491" s="14"/>
      <c r="T2491" s="100"/>
      <c r="U2491" s="95"/>
      <c r="V2491" s="10"/>
      <c r="W2491" s="10"/>
      <c r="X2491" s="10"/>
      <c r="Y2491" s="27"/>
      <c r="Z2491" s="3"/>
      <c r="AA2491" s="1"/>
      <c r="AB2491" s="10"/>
      <c r="AC2491" s="3"/>
      <c r="AD2491" s="3"/>
      <c r="AE2491" s="3"/>
      <c r="AF2491" s="10"/>
      <c r="AG2491" s="11"/>
      <c r="AH2491" s="10"/>
      <c r="AI2491" s="10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  <c r="DZ2491" s="1"/>
      <c r="EA2491" s="1"/>
      <c r="EB2491" s="1"/>
      <c r="EC2491" s="1"/>
      <c r="ED2491" s="1"/>
      <c r="EE2491" s="1"/>
      <c r="EF2491" s="1"/>
      <c r="EG2491" s="1"/>
      <c r="EH2491" s="1"/>
      <c r="EI2491" s="1"/>
      <c r="EJ2491" s="1"/>
      <c r="EK2491" s="1"/>
      <c r="EL2491" s="1"/>
      <c r="EM2491" s="1"/>
      <c r="EN2491" s="1"/>
      <c r="EO2491" s="1"/>
      <c r="EP2491" s="1"/>
      <c r="EQ2491" s="1"/>
      <c r="ER2491" s="1"/>
      <c r="ES2491" s="1"/>
      <c r="ET2491" s="1"/>
      <c r="EU2491" s="1"/>
      <c r="EV2491" s="1"/>
      <c r="EW2491" s="1"/>
      <c r="EX2491" s="1"/>
      <c r="EY2491" s="1"/>
    </row>
    <row r="2492" spans="1:155" x14ac:dyDescent="0.15">
      <c r="A2492" s="115"/>
      <c r="B2492" s="91"/>
      <c r="C2492" s="92"/>
      <c r="D2492" s="95"/>
      <c r="E2492" s="114"/>
      <c r="F2492" s="94"/>
      <c r="G2492" s="94"/>
      <c r="H2492" s="94"/>
      <c r="I2492" s="94"/>
      <c r="J2492" s="93"/>
      <c r="K2492" s="95"/>
      <c r="L2492" s="96"/>
      <c r="M2492" s="97"/>
      <c r="N2492" s="98"/>
      <c r="O2492" s="98"/>
      <c r="P2492" s="97"/>
      <c r="Q2492" s="94"/>
      <c r="R2492" s="99"/>
      <c r="S2492" s="14"/>
      <c r="T2492" s="100"/>
      <c r="U2492" s="95"/>
      <c r="V2492" s="10"/>
      <c r="W2492" s="10"/>
      <c r="X2492" s="10"/>
      <c r="Y2492" s="27"/>
      <c r="Z2492" s="3"/>
      <c r="AA2492" s="1"/>
      <c r="AB2492" s="10"/>
      <c r="AC2492" s="3"/>
      <c r="AD2492" s="3"/>
      <c r="AE2492" s="3"/>
      <c r="AF2492" s="10"/>
      <c r="AG2492" s="11"/>
      <c r="AH2492" s="10"/>
      <c r="AI2492" s="10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  <c r="EA2492" s="1"/>
      <c r="EB2492" s="1"/>
      <c r="EC2492" s="1"/>
      <c r="ED2492" s="1"/>
      <c r="EE2492" s="1"/>
      <c r="EF2492" s="1"/>
      <c r="EG2492" s="1"/>
      <c r="EH2492" s="1"/>
      <c r="EI2492" s="1"/>
      <c r="EJ2492" s="1"/>
      <c r="EK2492" s="1"/>
      <c r="EL2492" s="1"/>
      <c r="EM2492" s="1"/>
      <c r="EN2492" s="1"/>
      <c r="EO2492" s="1"/>
      <c r="EP2492" s="1"/>
      <c r="EQ2492" s="1"/>
      <c r="ER2492" s="1"/>
      <c r="ES2492" s="1"/>
      <c r="ET2492" s="1"/>
      <c r="EU2492" s="1"/>
      <c r="EV2492" s="1"/>
      <c r="EW2492" s="1"/>
      <c r="EX2492" s="1"/>
      <c r="EY2492" s="1"/>
    </row>
    <row r="2493" spans="1:155" x14ac:dyDescent="0.15">
      <c r="A2493" s="115"/>
      <c r="B2493" s="91"/>
      <c r="C2493" s="92"/>
      <c r="D2493" s="95"/>
      <c r="E2493" s="114"/>
      <c r="F2493" s="94"/>
      <c r="G2493" s="94"/>
      <c r="H2493" s="94"/>
      <c r="I2493" s="94"/>
      <c r="J2493" s="93"/>
      <c r="K2493" s="95"/>
      <c r="L2493" s="96"/>
      <c r="M2493" s="97"/>
      <c r="N2493" s="98"/>
      <c r="O2493" s="98"/>
      <c r="P2493" s="97"/>
      <c r="Q2493" s="94"/>
      <c r="R2493" s="99"/>
      <c r="S2493" s="14"/>
      <c r="T2493" s="100"/>
      <c r="U2493" s="95"/>
      <c r="V2493" s="10"/>
      <c r="W2493" s="10"/>
      <c r="X2493" s="10"/>
      <c r="Y2493" s="27"/>
      <c r="Z2493" s="3"/>
      <c r="AA2493" s="1"/>
      <c r="AB2493" s="10"/>
      <c r="AC2493" s="3"/>
      <c r="AD2493" s="3"/>
      <c r="AE2493" s="3"/>
      <c r="AF2493" s="10"/>
      <c r="AG2493" s="11"/>
      <c r="AH2493" s="10"/>
      <c r="AI2493" s="10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  <c r="EA2493" s="1"/>
      <c r="EB2493" s="1"/>
      <c r="EC2493" s="1"/>
      <c r="ED2493" s="1"/>
      <c r="EE2493" s="1"/>
      <c r="EF2493" s="1"/>
      <c r="EG2493" s="1"/>
      <c r="EH2493" s="1"/>
      <c r="EI2493" s="1"/>
      <c r="EJ2493" s="1"/>
      <c r="EK2493" s="1"/>
      <c r="EL2493" s="1"/>
      <c r="EM2493" s="1"/>
      <c r="EN2493" s="1"/>
      <c r="EO2493" s="1"/>
      <c r="EP2493" s="1"/>
      <c r="EQ2493" s="1"/>
      <c r="ER2493" s="1"/>
      <c r="ES2493" s="1"/>
      <c r="ET2493" s="1"/>
      <c r="EU2493" s="1"/>
      <c r="EV2493" s="1"/>
      <c r="EW2493" s="1"/>
      <c r="EX2493" s="1"/>
      <c r="EY2493" s="1"/>
    </row>
    <row r="2494" spans="1:155" x14ac:dyDescent="0.15">
      <c r="A2494" s="115"/>
      <c r="B2494" s="91"/>
      <c r="C2494" s="92"/>
      <c r="D2494" s="95"/>
      <c r="E2494" s="114"/>
      <c r="F2494" s="94"/>
      <c r="G2494" s="94"/>
      <c r="H2494" s="94"/>
      <c r="I2494" s="94"/>
      <c r="J2494" s="93"/>
      <c r="K2494" s="95"/>
      <c r="L2494" s="96"/>
      <c r="M2494" s="97"/>
      <c r="N2494" s="98"/>
      <c r="O2494" s="98"/>
      <c r="P2494" s="97"/>
      <c r="Q2494" s="94"/>
      <c r="R2494" s="99"/>
      <c r="S2494" s="14"/>
      <c r="T2494" s="100"/>
      <c r="U2494" s="95"/>
      <c r="V2494" s="10"/>
      <c r="W2494" s="10"/>
      <c r="X2494" s="10"/>
      <c r="Y2494" s="27"/>
      <c r="Z2494" s="3"/>
      <c r="AA2494" s="1"/>
      <c r="AB2494" s="10"/>
      <c r="AC2494" s="3"/>
      <c r="AD2494" s="3"/>
      <c r="AE2494" s="3"/>
      <c r="AF2494" s="10"/>
      <c r="AG2494" s="11"/>
      <c r="AH2494" s="10"/>
      <c r="AI2494" s="10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  <c r="EA2494" s="1"/>
      <c r="EB2494" s="1"/>
      <c r="EC2494" s="1"/>
      <c r="ED2494" s="1"/>
      <c r="EE2494" s="1"/>
      <c r="EF2494" s="1"/>
      <c r="EG2494" s="1"/>
      <c r="EH2494" s="1"/>
      <c r="EI2494" s="1"/>
      <c r="EJ2494" s="1"/>
      <c r="EK2494" s="1"/>
      <c r="EL2494" s="1"/>
      <c r="EM2494" s="1"/>
      <c r="EN2494" s="1"/>
      <c r="EO2494" s="1"/>
      <c r="EP2494" s="1"/>
      <c r="EQ2494" s="1"/>
      <c r="ER2494" s="1"/>
      <c r="ES2494" s="1"/>
      <c r="ET2494" s="1"/>
      <c r="EU2494" s="1"/>
      <c r="EV2494" s="1"/>
      <c r="EW2494" s="1"/>
      <c r="EX2494" s="1"/>
      <c r="EY2494" s="1"/>
    </row>
    <row r="2495" spans="1:155" x14ac:dyDescent="0.15">
      <c r="A2495" s="115"/>
      <c r="B2495" s="91"/>
      <c r="C2495" s="92"/>
      <c r="D2495" s="95"/>
      <c r="E2495" s="114"/>
      <c r="F2495" s="94"/>
      <c r="G2495" s="94"/>
      <c r="H2495" s="94"/>
      <c r="I2495" s="94"/>
      <c r="J2495" s="93"/>
      <c r="K2495" s="95"/>
      <c r="L2495" s="96"/>
      <c r="M2495" s="97"/>
      <c r="N2495" s="98"/>
      <c r="O2495" s="98"/>
      <c r="P2495" s="97"/>
      <c r="Q2495" s="94"/>
      <c r="R2495" s="99"/>
      <c r="S2495" s="14"/>
      <c r="T2495" s="100"/>
      <c r="U2495" s="95"/>
      <c r="V2495" s="10"/>
      <c r="W2495" s="10"/>
      <c r="X2495" s="10"/>
      <c r="Y2495" s="27"/>
      <c r="Z2495" s="3"/>
      <c r="AA2495" s="1"/>
      <c r="AB2495" s="10"/>
      <c r="AC2495" s="3"/>
      <c r="AD2495" s="3"/>
      <c r="AE2495" s="3"/>
      <c r="AF2495" s="10"/>
      <c r="AG2495" s="11"/>
      <c r="AH2495" s="10"/>
      <c r="AI2495" s="10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  <c r="DZ2495" s="1"/>
      <c r="EA2495" s="1"/>
      <c r="EB2495" s="1"/>
      <c r="EC2495" s="1"/>
      <c r="ED2495" s="1"/>
      <c r="EE2495" s="1"/>
      <c r="EF2495" s="1"/>
      <c r="EG2495" s="1"/>
      <c r="EH2495" s="1"/>
      <c r="EI2495" s="1"/>
      <c r="EJ2495" s="1"/>
      <c r="EK2495" s="1"/>
      <c r="EL2495" s="1"/>
      <c r="EM2495" s="1"/>
      <c r="EN2495" s="1"/>
      <c r="EO2495" s="1"/>
      <c r="EP2495" s="1"/>
      <c r="EQ2495" s="1"/>
      <c r="ER2495" s="1"/>
      <c r="ES2495" s="1"/>
      <c r="ET2495" s="1"/>
      <c r="EU2495" s="1"/>
      <c r="EV2495" s="1"/>
      <c r="EW2495" s="1"/>
      <c r="EX2495" s="1"/>
      <c r="EY2495" s="1"/>
    </row>
    <row r="2496" spans="1:155" x14ac:dyDescent="0.15">
      <c r="A2496" s="115"/>
      <c r="B2496" s="91"/>
      <c r="C2496" s="92"/>
      <c r="D2496" s="95"/>
      <c r="E2496" s="114"/>
      <c r="F2496" s="94"/>
      <c r="G2496" s="94"/>
      <c r="H2496" s="94"/>
      <c r="I2496" s="94"/>
      <c r="J2496" s="93"/>
      <c r="K2496" s="95"/>
      <c r="L2496" s="96"/>
      <c r="M2496" s="97"/>
      <c r="N2496" s="98"/>
      <c r="O2496" s="98"/>
      <c r="P2496" s="97"/>
      <c r="Q2496" s="94"/>
      <c r="R2496" s="99"/>
      <c r="S2496" s="14"/>
      <c r="T2496" s="100"/>
      <c r="U2496" s="95"/>
      <c r="V2496" s="10"/>
      <c r="W2496" s="10"/>
      <c r="X2496" s="10"/>
      <c r="Y2496" s="27"/>
      <c r="Z2496" s="3"/>
      <c r="AA2496" s="1"/>
      <c r="AB2496" s="10"/>
      <c r="AC2496" s="3"/>
      <c r="AD2496" s="3"/>
      <c r="AE2496" s="3"/>
      <c r="AF2496" s="10"/>
      <c r="AG2496" s="11"/>
      <c r="AH2496" s="10"/>
      <c r="AI2496" s="10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  <c r="DZ2496" s="1"/>
      <c r="EA2496" s="1"/>
      <c r="EB2496" s="1"/>
      <c r="EC2496" s="1"/>
      <c r="ED2496" s="1"/>
      <c r="EE2496" s="1"/>
      <c r="EF2496" s="1"/>
      <c r="EG2496" s="1"/>
      <c r="EH2496" s="1"/>
      <c r="EI2496" s="1"/>
      <c r="EJ2496" s="1"/>
      <c r="EK2496" s="1"/>
      <c r="EL2496" s="1"/>
      <c r="EM2496" s="1"/>
      <c r="EN2496" s="1"/>
      <c r="EO2496" s="1"/>
      <c r="EP2496" s="1"/>
      <c r="EQ2496" s="1"/>
      <c r="ER2496" s="1"/>
      <c r="ES2496" s="1"/>
      <c r="ET2496" s="1"/>
      <c r="EU2496" s="1"/>
      <c r="EV2496" s="1"/>
      <c r="EW2496" s="1"/>
      <c r="EX2496" s="1"/>
      <c r="EY2496" s="1"/>
    </row>
    <row r="2497" spans="1:155" x14ac:dyDescent="0.15">
      <c r="A2497" s="115"/>
      <c r="B2497" s="91"/>
      <c r="C2497" s="92"/>
      <c r="D2497" s="95"/>
      <c r="E2497" s="114"/>
      <c r="F2497" s="94"/>
      <c r="G2497" s="94"/>
      <c r="H2497" s="94"/>
      <c r="I2497" s="94"/>
      <c r="J2497" s="93"/>
      <c r="K2497" s="95"/>
      <c r="L2497" s="96"/>
      <c r="M2497" s="97"/>
      <c r="N2497" s="98"/>
      <c r="O2497" s="98"/>
      <c r="P2497" s="97"/>
      <c r="Q2497" s="94"/>
      <c r="R2497" s="99"/>
      <c r="S2497" s="14"/>
      <c r="T2497" s="100"/>
      <c r="U2497" s="95"/>
      <c r="V2497" s="10"/>
      <c r="W2497" s="10"/>
      <c r="X2497" s="10"/>
      <c r="Y2497" s="27"/>
      <c r="Z2497" s="3"/>
      <c r="AA2497" s="1"/>
      <c r="AB2497" s="10"/>
      <c r="AC2497" s="3"/>
      <c r="AD2497" s="3"/>
      <c r="AE2497" s="3"/>
      <c r="AF2497" s="10"/>
      <c r="AG2497" s="11"/>
      <c r="AH2497" s="10"/>
      <c r="AI2497" s="10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1"/>
      <c r="DY2497" s="1"/>
      <c r="DZ2497" s="1"/>
      <c r="EA2497" s="1"/>
      <c r="EB2497" s="1"/>
      <c r="EC2497" s="1"/>
      <c r="ED2497" s="1"/>
      <c r="EE2497" s="1"/>
      <c r="EF2497" s="1"/>
      <c r="EG2497" s="1"/>
      <c r="EH2497" s="1"/>
      <c r="EI2497" s="1"/>
      <c r="EJ2497" s="1"/>
      <c r="EK2497" s="1"/>
      <c r="EL2497" s="1"/>
      <c r="EM2497" s="1"/>
      <c r="EN2497" s="1"/>
      <c r="EO2497" s="1"/>
      <c r="EP2497" s="1"/>
      <c r="EQ2497" s="1"/>
      <c r="ER2497" s="1"/>
      <c r="ES2497" s="1"/>
      <c r="ET2497" s="1"/>
      <c r="EU2497" s="1"/>
      <c r="EV2497" s="1"/>
      <c r="EW2497" s="1"/>
      <c r="EX2497" s="1"/>
      <c r="EY2497" s="1"/>
    </row>
    <row r="2498" spans="1:155" x14ac:dyDescent="0.15">
      <c r="A2498" s="115"/>
      <c r="B2498" s="91"/>
      <c r="C2498" s="92"/>
      <c r="D2498" s="95"/>
      <c r="E2498" s="114"/>
      <c r="F2498" s="94"/>
      <c r="G2498" s="94"/>
      <c r="H2498" s="94"/>
      <c r="I2498" s="94"/>
      <c r="J2498" s="93"/>
      <c r="K2498" s="95"/>
      <c r="L2498" s="96"/>
      <c r="M2498" s="97"/>
      <c r="N2498" s="98"/>
      <c r="O2498" s="98"/>
      <c r="P2498" s="97"/>
      <c r="Q2498" s="94"/>
      <c r="R2498" s="99"/>
      <c r="S2498" s="14"/>
      <c r="T2498" s="100"/>
      <c r="U2498" s="95"/>
      <c r="V2498" s="10"/>
      <c r="W2498" s="10"/>
      <c r="X2498" s="10"/>
      <c r="Y2498" s="27"/>
      <c r="Z2498" s="3"/>
      <c r="AA2498" s="1"/>
      <c r="AB2498" s="10"/>
      <c r="AC2498" s="3"/>
      <c r="AD2498" s="3"/>
      <c r="AE2498" s="3"/>
      <c r="AF2498" s="10"/>
      <c r="AG2498" s="11"/>
      <c r="AH2498" s="10"/>
      <c r="AI2498" s="10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  <c r="DZ2498" s="1"/>
      <c r="EA2498" s="1"/>
      <c r="EB2498" s="1"/>
      <c r="EC2498" s="1"/>
      <c r="ED2498" s="1"/>
      <c r="EE2498" s="1"/>
      <c r="EF2498" s="1"/>
      <c r="EG2498" s="1"/>
      <c r="EH2498" s="1"/>
      <c r="EI2498" s="1"/>
      <c r="EJ2498" s="1"/>
      <c r="EK2498" s="1"/>
      <c r="EL2498" s="1"/>
      <c r="EM2498" s="1"/>
      <c r="EN2498" s="1"/>
      <c r="EO2498" s="1"/>
      <c r="EP2498" s="1"/>
      <c r="EQ2498" s="1"/>
      <c r="ER2498" s="1"/>
      <c r="ES2498" s="1"/>
      <c r="ET2498" s="1"/>
      <c r="EU2498" s="1"/>
      <c r="EV2498" s="1"/>
      <c r="EW2498" s="1"/>
      <c r="EX2498" s="1"/>
      <c r="EY2498" s="1"/>
    </row>
    <row r="2499" spans="1:155" x14ac:dyDescent="0.15">
      <c r="A2499" s="115"/>
      <c r="B2499" s="91"/>
      <c r="C2499" s="92"/>
      <c r="D2499" s="95"/>
      <c r="E2499" s="114"/>
      <c r="F2499" s="94"/>
      <c r="G2499" s="94"/>
      <c r="H2499" s="94"/>
      <c r="I2499" s="94"/>
      <c r="J2499" s="93"/>
      <c r="K2499" s="95"/>
      <c r="L2499" s="96"/>
      <c r="M2499" s="97"/>
      <c r="N2499" s="98"/>
      <c r="O2499" s="98"/>
      <c r="P2499" s="97"/>
      <c r="Q2499" s="94"/>
      <c r="R2499" s="99"/>
      <c r="S2499" s="14"/>
      <c r="T2499" s="100"/>
      <c r="U2499" s="95"/>
      <c r="V2499" s="10"/>
      <c r="W2499" s="10"/>
      <c r="X2499" s="10"/>
      <c r="Y2499" s="27"/>
      <c r="Z2499" s="3"/>
      <c r="AA2499" s="1"/>
      <c r="AB2499" s="10"/>
      <c r="AC2499" s="3"/>
      <c r="AD2499" s="3"/>
      <c r="AE2499" s="3"/>
      <c r="AF2499" s="10"/>
      <c r="AG2499" s="11"/>
      <c r="AH2499" s="10"/>
      <c r="AI2499" s="10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1"/>
      <c r="DY2499" s="1"/>
      <c r="DZ2499" s="1"/>
      <c r="EA2499" s="1"/>
      <c r="EB2499" s="1"/>
      <c r="EC2499" s="1"/>
      <c r="ED2499" s="1"/>
      <c r="EE2499" s="1"/>
      <c r="EF2499" s="1"/>
      <c r="EG2499" s="1"/>
      <c r="EH2499" s="1"/>
      <c r="EI2499" s="1"/>
      <c r="EJ2499" s="1"/>
      <c r="EK2499" s="1"/>
      <c r="EL2499" s="1"/>
      <c r="EM2499" s="1"/>
      <c r="EN2499" s="1"/>
      <c r="EO2499" s="1"/>
      <c r="EP2499" s="1"/>
      <c r="EQ2499" s="1"/>
      <c r="ER2499" s="1"/>
      <c r="ES2499" s="1"/>
      <c r="ET2499" s="1"/>
      <c r="EU2499" s="1"/>
      <c r="EV2499" s="1"/>
      <c r="EW2499" s="1"/>
      <c r="EX2499" s="1"/>
      <c r="EY2499" s="1"/>
    </row>
    <row r="2500" spans="1:155" x14ac:dyDescent="0.15">
      <c r="A2500" s="115"/>
      <c r="B2500" s="91"/>
      <c r="C2500" s="92"/>
      <c r="D2500" s="95"/>
      <c r="E2500" s="114"/>
      <c r="F2500" s="94"/>
      <c r="G2500" s="94"/>
      <c r="H2500" s="94"/>
      <c r="I2500" s="94"/>
      <c r="J2500" s="93"/>
      <c r="K2500" s="95"/>
      <c r="L2500" s="96"/>
      <c r="M2500" s="97"/>
      <c r="N2500" s="98"/>
      <c r="O2500" s="98"/>
      <c r="P2500" s="97"/>
      <c r="Q2500" s="94"/>
      <c r="R2500" s="99"/>
      <c r="S2500" s="14"/>
      <c r="T2500" s="100"/>
      <c r="U2500" s="95"/>
      <c r="V2500" s="10"/>
      <c r="W2500" s="10"/>
      <c r="X2500" s="10"/>
      <c r="Y2500" s="27"/>
      <c r="Z2500" s="3"/>
      <c r="AA2500" s="1"/>
      <c r="AB2500" s="10"/>
      <c r="AC2500" s="3"/>
      <c r="AD2500" s="3"/>
      <c r="AE2500" s="3"/>
      <c r="AF2500" s="10"/>
      <c r="AG2500" s="11"/>
      <c r="AH2500" s="10"/>
      <c r="AI2500" s="10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1"/>
      <c r="DY2500" s="1"/>
      <c r="DZ2500" s="1"/>
      <c r="EA2500" s="1"/>
      <c r="EB2500" s="1"/>
      <c r="EC2500" s="1"/>
      <c r="ED2500" s="1"/>
      <c r="EE2500" s="1"/>
      <c r="EF2500" s="1"/>
      <c r="EG2500" s="1"/>
      <c r="EH2500" s="1"/>
      <c r="EI2500" s="1"/>
      <c r="EJ2500" s="1"/>
      <c r="EK2500" s="1"/>
      <c r="EL2500" s="1"/>
      <c r="EM2500" s="1"/>
      <c r="EN2500" s="1"/>
      <c r="EO2500" s="1"/>
      <c r="EP2500" s="1"/>
      <c r="EQ2500" s="1"/>
      <c r="ER2500" s="1"/>
      <c r="ES2500" s="1"/>
      <c r="ET2500" s="1"/>
      <c r="EU2500" s="1"/>
      <c r="EV2500" s="1"/>
      <c r="EW2500" s="1"/>
      <c r="EX2500" s="1"/>
      <c r="EY2500" s="1"/>
    </row>
    <row r="2501" spans="1:155" x14ac:dyDescent="0.15">
      <c r="A2501" s="115"/>
      <c r="B2501" s="91"/>
      <c r="C2501" s="92"/>
      <c r="D2501" s="95"/>
      <c r="E2501" s="114"/>
      <c r="F2501" s="94"/>
      <c r="G2501" s="94"/>
      <c r="H2501" s="94"/>
      <c r="I2501" s="94"/>
      <c r="J2501" s="93"/>
      <c r="K2501" s="95"/>
      <c r="L2501" s="96"/>
      <c r="M2501" s="97"/>
      <c r="N2501" s="98"/>
      <c r="O2501" s="98"/>
      <c r="P2501" s="97"/>
      <c r="Q2501" s="94"/>
      <c r="R2501" s="99"/>
      <c r="S2501" s="14"/>
      <c r="T2501" s="100"/>
      <c r="U2501" s="95"/>
      <c r="V2501" s="10"/>
      <c r="W2501" s="10"/>
      <c r="X2501" s="10"/>
      <c r="Y2501" s="27"/>
      <c r="Z2501" s="3"/>
      <c r="AA2501" s="1"/>
      <c r="AB2501" s="10"/>
      <c r="AC2501" s="3"/>
      <c r="AD2501" s="3"/>
      <c r="AE2501" s="3"/>
      <c r="AF2501" s="10"/>
      <c r="AG2501" s="11"/>
      <c r="AH2501" s="10"/>
      <c r="AI2501" s="10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  <c r="DZ2501" s="1"/>
      <c r="EA2501" s="1"/>
      <c r="EB2501" s="1"/>
      <c r="EC2501" s="1"/>
      <c r="ED2501" s="1"/>
      <c r="EE2501" s="1"/>
      <c r="EF2501" s="1"/>
      <c r="EG2501" s="1"/>
      <c r="EH2501" s="1"/>
      <c r="EI2501" s="1"/>
      <c r="EJ2501" s="1"/>
      <c r="EK2501" s="1"/>
      <c r="EL2501" s="1"/>
      <c r="EM2501" s="1"/>
      <c r="EN2501" s="1"/>
      <c r="EO2501" s="1"/>
      <c r="EP2501" s="1"/>
      <c r="EQ2501" s="1"/>
      <c r="ER2501" s="1"/>
      <c r="ES2501" s="1"/>
      <c r="ET2501" s="1"/>
      <c r="EU2501" s="1"/>
      <c r="EV2501" s="1"/>
      <c r="EW2501" s="1"/>
      <c r="EX2501" s="1"/>
      <c r="EY2501" s="1"/>
    </row>
    <row r="2502" spans="1:155" x14ac:dyDescent="0.15">
      <c r="A2502" s="115"/>
      <c r="B2502" s="91"/>
      <c r="C2502" s="92"/>
      <c r="D2502" s="95"/>
      <c r="E2502" s="114"/>
      <c r="F2502" s="94"/>
      <c r="G2502" s="94"/>
      <c r="H2502" s="94"/>
      <c r="I2502" s="94"/>
      <c r="J2502" s="93"/>
      <c r="K2502" s="95"/>
      <c r="L2502" s="96"/>
      <c r="M2502" s="97"/>
      <c r="N2502" s="98"/>
      <c r="O2502" s="98"/>
      <c r="P2502" s="97"/>
      <c r="Q2502" s="94"/>
      <c r="R2502" s="99"/>
      <c r="S2502" s="14"/>
      <c r="T2502" s="100"/>
      <c r="U2502" s="95"/>
      <c r="V2502" s="10"/>
      <c r="W2502" s="10"/>
      <c r="X2502" s="10"/>
      <c r="Y2502" s="27"/>
      <c r="Z2502" s="3"/>
      <c r="AA2502" s="1"/>
      <c r="AB2502" s="10"/>
      <c r="AC2502" s="3"/>
      <c r="AD2502" s="3"/>
      <c r="AE2502" s="3"/>
      <c r="AF2502" s="10"/>
      <c r="AG2502" s="11"/>
      <c r="AH2502" s="10"/>
      <c r="AI2502" s="10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  <c r="DZ2502" s="1"/>
      <c r="EA2502" s="1"/>
      <c r="EB2502" s="1"/>
      <c r="EC2502" s="1"/>
      <c r="ED2502" s="1"/>
      <c r="EE2502" s="1"/>
      <c r="EF2502" s="1"/>
      <c r="EG2502" s="1"/>
      <c r="EH2502" s="1"/>
      <c r="EI2502" s="1"/>
      <c r="EJ2502" s="1"/>
      <c r="EK2502" s="1"/>
      <c r="EL2502" s="1"/>
      <c r="EM2502" s="1"/>
      <c r="EN2502" s="1"/>
      <c r="EO2502" s="1"/>
      <c r="EP2502" s="1"/>
      <c r="EQ2502" s="1"/>
      <c r="ER2502" s="1"/>
      <c r="ES2502" s="1"/>
      <c r="ET2502" s="1"/>
      <c r="EU2502" s="1"/>
      <c r="EV2502" s="1"/>
      <c r="EW2502" s="1"/>
      <c r="EX2502" s="1"/>
      <c r="EY2502" s="1"/>
    </row>
    <row r="2503" spans="1:155" x14ac:dyDescent="0.15">
      <c r="A2503" s="115"/>
      <c r="B2503" s="91"/>
      <c r="C2503" s="92"/>
      <c r="D2503" s="95"/>
      <c r="E2503" s="114"/>
      <c r="F2503" s="94"/>
      <c r="G2503" s="94"/>
      <c r="H2503" s="94"/>
      <c r="I2503" s="94"/>
      <c r="J2503" s="93"/>
      <c r="K2503" s="95"/>
      <c r="L2503" s="96"/>
      <c r="M2503" s="97"/>
      <c r="N2503" s="98"/>
      <c r="O2503" s="98"/>
      <c r="P2503" s="97"/>
      <c r="Q2503" s="94"/>
      <c r="R2503" s="99"/>
      <c r="S2503" s="14"/>
      <c r="T2503" s="100"/>
      <c r="U2503" s="95"/>
      <c r="V2503" s="10"/>
      <c r="W2503" s="10"/>
      <c r="X2503" s="10"/>
      <c r="Y2503" s="27"/>
      <c r="Z2503" s="3"/>
      <c r="AA2503" s="1"/>
      <c r="AB2503" s="10"/>
      <c r="AC2503" s="3"/>
      <c r="AD2503" s="3"/>
      <c r="AE2503" s="3"/>
      <c r="AF2503" s="10"/>
      <c r="AG2503" s="11"/>
      <c r="AH2503" s="10"/>
      <c r="AI2503" s="10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  <c r="DZ2503" s="1"/>
      <c r="EA2503" s="1"/>
      <c r="EB2503" s="1"/>
      <c r="EC2503" s="1"/>
      <c r="ED2503" s="1"/>
      <c r="EE2503" s="1"/>
      <c r="EF2503" s="1"/>
      <c r="EG2503" s="1"/>
      <c r="EH2503" s="1"/>
      <c r="EI2503" s="1"/>
      <c r="EJ2503" s="1"/>
      <c r="EK2503" s="1"/>
      <c r="EL2503" s="1"/>
      <c r="EM2503" s="1"/>
      <c r="EN2503" s="1"/>
      <c r="EO2503" s="1"/>
      <c r="EP2503" s="1"/>
      <c r="EQ2503" s="1"/>
      <c r="ER2503" s="1"/>
      <c r="ES2503" s="1"/>
      <c r="ET2503" s="1"/>
      <c r="EU2503" s="1"/>
      <c r="EV2503" s="1"/>
      <c r="EW2503" s="1"/>
      <c r="EX2503" s="1"/>
      <c r="EY2503" s="1"/>
    </row>
    <row r="2504" spans="1:155" x14ac:dyDescent="0.15">
      <c r="A2504" s="115"/>
      <c r="B2504" s="91"/>
      <c r="C2504" s="92"/>
      <c r="D2504" s="95"/>
      <c r="E2504" s="114"/>
      <c r="F2504" s="94"/>
      <c r="G2504" s="94"/>
      <c r="H2504" s="94"/>
      <c r="I2504" s="94"/>
      <c r="J2504" s="93"/>
      <c r="K2504" s="95"/>
      <c r="L2504" s="96"/>
      <c r="M2504" s="97"/>
      <c r="N2504" s="98"/>
      <c r="O2504" s="98"/>
      <c r="P2504" s="97"/>
      <c r="Q2504" s="94"/>
      <c r="R2504" s="99"/>
      <c r="S2504" s="14"/>
      <c r="T2504" s="100"/>
      <c r="U2504" s="95"/>
      <c r="V2504" s="10"/>
      <c r="W2504" s="10"/>
      <c r="X2504" s="10"/>
      <c r="Y2504" s="27"/>
      <c r="Z2504" s="3"/>
      <c r="AA2504" s="1"/>
      <c r="AB2504" s="10"/>
      <c r="AC2504" s="3"/>
      <c r="AD2504" s="3"/>
      <c r="AE2504" s="3"/>
      <c r="AF2504" s="10"/>
      <c r="AG2504" s="11"/>
      <c r="AH2504" s="10"/>
      <c r="AI2504" s="10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  <c r="DZ2504" s="1"/>
      <c r="EA2504" s="1"/>
      <c r="EB2504" s="1"/>
      <c r="EC2504" s="1"/>
      <c r="ED2504" s="1"/>
      <c r="EE2504" s="1"/>
      <c r="EF2504" s="1"/>
      <c r="EG2504" s="1"/>
      <c r="EH2504" s="1"/>
      <c r="EI2504" s="1"/>
      <c r="EJ2504" s="1"/>
      <c r="EK2504" s="1"/>
      <c r="EL2504" s="1"/>
      <c r="EM2504" s="1"/>
      <c r="EN2504" s="1"/>
      <c r="EO2504" s="1"/>
      <c r="EP2504" s="1"/>
      <c r="EQ2504" s="1"/>
      <c r="ER2504" s="1"/>
      <c r="ES2504" s="1"/>
      <c r="ET2504" s="1"/>
      <c r="EU2504" s="1"/>
      <c r="EV2504" s="1"/>
      <c r="EW2504" s="1"/>
      <c r="EX2504" s="1"/>
      <c r="EY2504" s="1"/>
    </row>
    <row r="2505" spans="1:155" x14ac:dyDescent="0.15">
      <c r="A2505" s="115"/>
      <c r="B2505" s="91"/>
      <c r="C2505" s="92"/>
      <c r="D2505" s="95"/>
      <c r="E2505" s="114"/>
      <c r="F2505" s="94"/>
      <c r="G2505" s="94"/>
      <c r="H2505" s="94"/>
      <c r="I2505" s="94"/>
      <c r="J2505" s="93"/>
      <c r="K2505" s="95"/>
      <c r="L2505" s="96"/>
      <c r="M2505" s="97"/>
      <c r="N2505" s="98"/>
      <c r="O2505" s="98"/>
      <c r="P2505" s="97"/>
      <c r="Q2505" s="94"/>
      <c r="R2505" s="99"/>
      <c r="S2505" s="14"/>
      <c r="T2505" s="100"/>
      <c r="U2505" s="95"/>
      <c r="V2505" s="10"/>
      <c r="W2505" s="10"/>
      <c r="X2505" s="10"/>
      <c r="Y2505" s="27"/>
      <c r="Z2505" s="3"/>
      <c r="AA2505" s="1"/>
      <c r="AB2505" s="10"/>
      <c r="AC2505" s="3"/>
      <c r="AD2505" s="3"/>
      <c r="AE2505" s="3"/>
      <c r="AF2505" s="10"/>
      <c r="AG2505" s="11"/>
      <c r="AH2505" s="10"/>
      <c r="AI2505" s="10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1"/>
      <c r="DY2505" s="1"/>
      <c r="DZ2505" s="1"/>
      <c r="EA2505" s="1"/>
      <c r="EB2505" s="1"/>
      <c r="EC2505" s="1"/>
      <c r="ED2505" s="1"/>
      <c r="EE2505" s="1"/>
      <c r="EF2505" s="1"/>
      <c r="EG2505" s="1"/>
      <c r="EH2505" s="1"/>
      <c r="EI2505" s="1"/>
      <c r="EJ2505" s="1"/>
      <c r="EK2505" s="1"/>
      <c r="EL2505" s="1"/>
      <c r="EM2505" s="1"/>
      <c r="EN2505" s="1"/>
      <c r="EO2505" s="1"/>
      <c r="EP2505" s="1"/>
      <c r="EQ2505" s="1"/>
      <c r="ER2505" s="1"/>
      <c r="ES2505" s="1"/>
      <c r="ET2505" s="1"/>
      <c r="EU2505" s="1"/>
      <c r="EV2505" s="1"/>
      <c r="EW2505" s="1"/>
      <c r="EX2505" s="1"/>
      <c r="EY2505" s="1"/>
    </row>
    <row r="2506" spans="1:155" x14ac:dyDescent="0.15">
      <c r="A2506" s="115"/>
      <c r="B2506" s="91"/>
      <c r="C2506" s="92"/>
      <c r="D2506" s="95"/>
      <c r="E2506" s="114"/>
      <c r="F2506" s="94"/>
      <c r="G2506" s="94"/>
      <c r="H2506" s="94"/>
      <c r="I2506" s="94"/>
      <c r="J2506" s="93"/>
      <c r="K2506" s="95"/>
      <c r="L2506" s="96"/>
      <c r="M2506" s="97"/>
      <c r="N2506" s="98"/>
      <c r="O2506" s="98"/>
      <c r="P2506" s="97"/>
      <c r="Q2506" s="94"/>
      <c r="R2506" s="99"/>
      <c r="S2506" s="14"/>
      <c r="T2506" s="100"/>
      <c r="U2506" s="95"/>
      <c r="V2506" s="10"/>
      <c r="W2506" s="10"/>
      <c r="X2506" s="10"/>
      <c r="Y2506" s="27"/>
      <c r="Z2506" s="3"/>
      <c r="AA2506" s="1"/>
      <c r="AB2506" s="10"/>
      <c r="AC2506" s="3"/>
      <c r="AD2506" s="3"/>
      <c r="AE2506" s="3"/>
      <c r="AF2506" s="10"/>
      <c r="AG2506" s="11"/>
      <c r="AH2506" s="10"/>
      <c r="AI2506" s="10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  <c r="DZ2506" s="1"/>
      <c r="EA2506" s="1"/>
      <c r="EB2506" s="1"/>
      <c r="EC2506" s="1"/>
      <c r="ED2506" s="1"/>
      <c r="EE2506" s="1"/>
      <c r="EF2506" s="1"/>
      <c r="EG2506" s="1"/>
      <c r="EH2506" s="1"/>
      <c r="EI2506" s="1"/>
      <c r="EJ2506" s="1"/>
      <c r="EK2506" s="1"/>
      <c r="EL2506" s="1"/>
      <c r="EM2506" s="1"/>
      <c r="EN2506" s="1"/>
      <c r="EO2506" s="1"/>
      <c r="EP2506" s="1"/>
      <c r="EQ2506" s="1"/>
      <c r="ER2506" s="1"/>
      <c r="ES2506" s="1"/>
      <c r="ET2506" s="1"/>
      <c r="EU2506" s="1"/>
      <c r="EV2506" s="1"/>
      <c r="EW2506" s="1"/>
      <c r="EX2506" s="1"/>
      <c r="EY2506" s="1"/>
    </row>
    <row r="2507" spans="1:155" x14ac:dyDescent="0.15">
      <c r="A2507" s="115"/>
      <c r="B2507" s="91"/>
      <c r="C2507" s="92"/>
      <c r="D2507" s="95"/>
      <c r="E2507" s="114"/>
      <c r="F2507" s="94"/>
      <c r="G2507" s="94"/>
      <c r="H2507" s="94"/>
      <c r="I2507" s="94"/>
      <c r="J2507" s="93"/>
      <c r="K2507" s="95"/>
      <c r="L2507" s="96"/>
      <c r="M2507" s="97"/>
      <c r="N2507" s="98"/>
      <c r="O2507" s="98"/>
      <c r="P2507" s="97"/>
      <c r="Q2507" s="94"/>
      <c r="R2507" s="99"/>
      <c r="S2507" s="14"/>
      <c r="T2507" s="100"/>
      <c r="U2507" s="95"/>
      <c r="V2507" s="10"/>
      <c r="W2507" s="10"/>
      <c r="X2507" s="10"/>
      <c r="Y2507" s="27"/>
      <c r="Z2507" s="3"/>
      <c r="AA2507" s="1"/>
      <c r="AB2507" s="10"/>
      <c r="AC2507" s="3"/>
      <c r="AD2507" s="3"/>
      <c r="AE2507" s="3"/>
      <c r="AF2507" s="10"/>
      <c r="AG2507" s="11"/>
      <c r="AH2507" s="10"/>
      <c r="AI2507" s="10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  <c r="DZ2507" s="1"/>
      <c r="EA2507" s="1"/>
      <c r="EB2507" s="1"/>
      <c r="EC2507" s="1"/>
      <c r="ED2507" s="1"/>
      <c r="EE2507" s="1"/>
      <c r="EF2507" s="1"/>
      <c r="EG2507" s="1"/>
      <c r="EH2507" s="1"/>
      <c r="EI2507" s="1"/>
      <c r="EJ2507" s="1"/>
      <c r="EK2507" s="1"/>
      <c r="EL2507" s="1"/>
      <c r="EM2507" s="1"/>
      <c r="EN2507" s="1"/>
      <c r="EO2507" s="1"/>
      <c r="EP2507" s="1"/>
      <c r="EQ2507" s="1"/>
      <c r="ER2507" s="1"/>
      <c r="ES2507" s="1"/>
      <c r="ET2507" s="1"/>
      <c r="EU2507" s="1"/>
      <c r="EV2507" s="1"/>
      <c r="EW2507" s="1"/>
      <c r="EX2507" s="1"/>
      <c r="EY2507" s="1"/>
    </row>
    <row r="2508" spans="1:155" x14ac:dyDescent="0.15">
      <c r="A2508" s="115"/>
      <c r="B2508" s="91"/>
      <c r="C2508" s="92"/>
      <c r="D2508" s="95"/>
      <c r="E2508" s="114"/>
      <c r="F2508" s="94"/>
      <c r="G2508" s="94"/>
      <c r="H2508" s="94"/>
      <c r="I2508" s="94"/>
      <c r="J2508" s="93"/>
      <c r="K2508" s="95"/>
      <c r="L2508" s="96"/>
      <c r="M2508" s="97"/>
      <c r="N2508" s="98"/>
      <c r="O2508" s="98"/>
      <c r="P2508" s="97"/>
      <c r="Q2508" s="94"/>
      <c r="R2508" s="99"/>
      <c r="S2508" s="14"/>
      <c r="T2508" s="100"/>
      <c r="U2508" s="95"/>
      <c r="V2508" s="10"/>
      <c r="W2508" s="10"/>
      <c r="X2508" s="10"/>
      <c r="Y2508" s="27"/>
      <c r="Z2508" s="3"/>
      <c r="AA2508" s="1"/>
      <c r="AB2508" s="10"/>
      <c r="AC2508" s="3"/>
      <c r="AD2508" s="3"/>
      <c r="AE2508" s="3"/>
      <c r="AF2508" s="10"/>
      <c r="AG2508" s="11"/>
      <c r="AH2508" s="10"/>
      <c r="AI2508" s="10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  <c r="DZ2508" s="1"/>
      <c r="EA2508" s="1"/>
      <c r="EB2508" s="1"/>
      <c r="EC2508" s="1"/>
      <c r="ED2508" s="1"/>
      <c r="EE2508" s="1"/>
      <c r="EF2508" s="1"/>
      <c r="EG2508" s="1"/>
      <c r="EH2508" s="1"/>
      <c r="EI2508" s="1"/>
      <c r="EJ2508" s="1"/>
      <c r="EK2508" s="1"/>
      <c r="EL2508" s="1"/>
      <c r="EM2508" s="1"/>
      <c r="EN2508" s="1"/>
      <c r="EO2508" s="1"/>
      <c r="EP2508" s="1"/>
      <c r="EQ2508" s="1"/>
      <c r="ER2508" s="1"/>
      <c r="ES2508" s="1"/>
      <c r="ET2508" s="1"/>
      <c r="EU2508" s="1"/>
      <c r="EV2508" s="1"/>
      <c r="EW2508" s="1"/>
      <c r="EX2508" s="1"/>
      <c r="EY2508" s="1"/>
    </row>
    <row r="2509" spans="1:155" x14ac:dyDescent="0.15">
      <c r="A2509" s="115"/>
      <c r="B2509" s="91"/>
      <c r="C2509" s="92"/>
      <c r="D2509" s="95"/>
      <c r="E2509" s="114"/>
      <c r="F2509" s="94"/>
      <c r="G2509" s="94"/>
      <c r="H2509" s="94"/>
      <c r="I2509" s="94"/>
      <c r="J2509" s="93"/>
      <c r="K2509" s="95"/>
      <c r="L2509" s="96"/>
      <c r="M2509" s="97"/>
      <c r="N2509" s="98"/>
      <c r="O2509" s="98"/>
      <c r="P2509" s="97"/>
      <c r="Q2509" s="94"/>
      <c r="R2509" s="99"/>
      <c r="S2509" s="14"/>
      <c r="T2509" s="100"/>
      <c r="U2509" s="95"/>
      <c r="V2509" s="10"/>
      <c r="W2509" s="10"/>
      <c r="X2509" s="10"/>
      <c r="Y2509" s="27"/>
      <c r="Z2509" s="3"/>
      <c r="AA2509" s="1"/>
      <c r="AB2509" s="10"/>
      <c r="AC2509" s="3"/>
      <c r="AD2509" s="3"/>
      <c r="AE2509" s="3"/>
      <c r="AF2509" s="10"/>
      <c r="AG2509" s="11"/>
      <c r="AH2509" s="10"/>
      <c r="AI2509" s="10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  <c r="DZ2509" s="1"/>
      <c r="EA2509" s="1"/>
      <c r="EB2509" s="1"/>
      <c r="EC2509" s="1"/>
      <c r="ED2509" s="1"/>
      <c r="EE2509" s="1"/>
      <c r="EF2509" s="1"/>
      <c r="EG2509" s="1"/>
      <c r="EH2509" s="1"/>
      <c r="EI2509" s="1"/>
      <c r="EJ2509" s="1"/>
      <c r="EK2509" s="1"/>
      <c r="EL2509" s="1"/>
      <c r="EM2509" s="1"/>
      <c r="EN2509" s="1"/>
      <c r="EO2509" s="1"/>
      <c r="EP2509" s="1"/>
      <c r="EQ2509" s="1"/>
      <c r="ER2509" s="1"/>
      <c r="ES2509" s="1"/>
      <c r="ET2509" s="1"/>
      <c r="EU2509" s="1"/>
      <c r="EV2509" s="1"/>
      <c r="EW2509" s="1"/>
      <c r="EX2509" s="1"/>
      <c r="EY2509" s="1"/>
    </row>
    <row r="2510" spans="1:155" x14ac:dyDescent="0.15">
      <c r="A2510" s="115"/>
      <c r="B2510" s="91"/>
      <c r="C2510" s="92"/>
      <c r="D2510" s="95"/>
      <c r="E2510" s="114"/>
      <c r="F2510" s="94"/>
      <c r="G2510" s="94"/>
      <c r="H2510" s="94"/>
      <c r="I2510" s="94"/>
      <c r="J2510" s="93"/>
      <c r="K2510" s="95"/>
      <c r="L2510" s="96"/>
      <c r="M2510" s="97"/>
      <c r="N2510" s="98"/>
      <c r="O2510" s="98"/>
      <c r="P2510" s="97"/>
      <c r="Q2510" s="94"/>
      <c r="R2510" s="99"/>
      <c r="S2510" s="14"/>
      <c r="T2510" s="100"/>
      <c r="U2510" s="95"/>
      <c r="V2510" s="10"/>
      <c r="W2510" s="10"/>
      <c r="X2510" s="10"/>
      <c r="Y2510" s="27"/>
      <c r="Z2510" s="3"/>
      <c r="AA2510" s="1"/>
      <c r="AB2510" s="10"/>
      <c r="AC2510" s="3"/>
      <c r="AD2510" s="3"/>
      <c r="AE2510" s="3"/>
      <c r="AF2510" s="10"/>
      <c r="AG2510" s="11"/>
      <c r="AH2510" s="10"/>
      <c r="AI2510" s="10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1"/>
      <c r="DY2510" s="1"/>
      <c r="DZ2510" s="1"/>
      <c r="EA2510" s="1"/>
      <c r="EB2510" s="1"/>
      <c r="EC2510" s="1"/>
      <c r="ED2510" s="1"/>
      <c r="EE2510" s="1"/>
      <c r="EF2510" s="1"/>
      <c r="EG2510" s="1"/>
      <c r="EH2510" s="1"/>
      <c r="EI2510" s="1"/>
      <c r="EJ2510" s="1"/>
      <c r="EK2510" s="1"/>
      <c r="EL2510" s="1"/>
      <c r="EM2510" s="1"/>
      <c r="EN2510" s="1"/>
      <c r="EO2510" s="1"/>
      <c r="EP2510" s="1"/>
      <c r="EQ2510" s="1"/>
      <c r="ER2510" s="1"/>
      <c r="ES2510" s="1"/>
      <c r="ET2510" s="1"/>
      <c r="EU2510" s="1"/>
      <c r="EV2510" s="1"/>
      <c r="EW2510" s="1"/>
      <c r="EX2510" s="1"/>
      <c r="EY2510" s="1"/>
    </row>
    <row r="2511" spans="1:155" x14ac:dyDescent="0.15">
      <c r="A2511" s="115"/>
      <c r="B2511" s="91"/>
      <c r="C2511" s="92"/>
      <c r="D2511" s="95"/>
      <c r="E2511" s="114"/>
      <c r="F2511" s="94"/>
      <c r="G2511" s="94"/>
      <c r="H2511" s="94"/>
      <c r="I2511" s="94"/>
      <c r="J2511" s="93"/>
      <c r="K2511" s="95"/>
      <c r="L2511" s="96"/>
      <c r="M2511" s="97"/>
      <c r="N2511" s="98"/>
      <c r="O2511" s="98"/>
      <c r="P2511" s="97"/>
      <c r="Q2511" s="94"/>
      <c r="R2511" s="99"/>
      <c r="S2511" s="14"/>
      <c r="T2511" s="100"/>
      <c r="U2511" s="95"/>
      <c r="V2511" s="10"/>
      <c r="W2511" s="10"/>
      <c r="X2511" s="10"/>
      <c r="Y2511" s="27"/>
      <c r="Z2511" s="3"/>
      <c r="AA2511" s="1"/>
      <c r="AB2511" s="10"/>
      <c r="AC2511" s="3"/>
      <c r="AD2511" s="3"/>
      <c r="AE2511" s="3"/>
      <c r="AF2511" s="10"/>
      <c r="AG2511" s="11"/>
      <c r="AH2511" s="10"/>
      <c r="AI2511" s="10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  <c r="DZ2511" s="1"/>
      <c r="EA2511" s="1"/>
      <c r="EB2511" s="1"/>
      <c r="EC2511" s="1"/>
      <c r="ED2511" s="1"/>
      <c r="EE2511" s="1"/>
      <c r="EF2511" s="1"/>
      <c r="EG2511" s="1"/>
      <c r="EH2511" s="1"/>
      <c r="EI2511" s="1"/>
      <c r="EJ2511" s="1"/>
      <c r="EK2511" s="1"/>
      <c r="EL2511" s="1"/>
      <c r="EM2511" s="1"/>
      <c r="EN2511" s="1"/>
      <c r="EO2511" s="1"/>
      <c r="EP2511" s="1"/>
      <c r="EQ2511" s="1"/>
      <c r="ER2511" s="1"/>
      <c r="ES2511" s="1"/>
      <c r="ET2511" s="1"/>
      <c r="EU2511" s="1"/>
      <c r="EV2511" s="1"/>
      <c r="EW2511" s="1"/>
      <c r="EX2511" s="1"/>
      <c r="EY2511" s="1"/>
    </row>
    <row r="2512" spans="1:155" x14ac:dyDescent="0.15">
      <c r="A2512" s="115"/>
      <c r="B2512" s="91"/>
      <c r="C2512" s="92"/>
      <c r="D2512" s="95"/>
      <c r="E2512" s="114"/>
      <c r="F2512" s="94"/>
      <c r="G2512" s="94"/>
      <c r="H2512" s="94"/>
      <c r="I2512" s="94"/>
      <c r="J2512" s="93"/>
      <c r="K2512" s="95"/>
      <c r="L2512" s="96"/>
      <c r="M2512" s="97"/>
      <c r="N2512" s="98"/>
      <c r="O2512" s="98"/>
      <c r="P2512" s="97"/>
      <c r="Q2512" s="94"/>
      <c r="R2512" s="99"/>
      <c r="S2512" s="14"/>
      <c r="T2512" s="100"/>
      <c r="U2512" s="95"/>
      <c r="V2512" s="10"/>
      <c r="W2512" s="10"/>
      <c r="X2512" s="10"/>
      <c r="Y2512" s="27"/>
      <c r="Z2512" s="3"/>
      <c r="AA2512" s="1"/>
      <c r="AB2512" s="10"/>
      <c r="AC2512" s="3"/>
      <c r="AD2512" s="3"/>
      <c r="AE2512" s="3"/>
      <c r="AF2512" s="10"/>
      <c r="AG2512" s="11"/>
      <c r="AH2512" s="10"/>
      <c r="AI2512" s="10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  <c r="DZ2512" s="1"/>
      <c r="EA2512" s="1"/>
      <c r="EB2512" s="1"/>
      <c r="EC2512" s="1"/>
      <c r="ED2512" s="1"/>
      <c r="EE2512" s="1"/>
      <c r="EF2512" s="1"/>
      <c r="EG2512" s="1"/>
      <c r="EH2512" s="1"/>
      <c r="EI2512" s="1"/>
      <c r="EJ2512" s="1"/>
      <c r="EK2512" s="1"/>
      <c r="EL2512" s="1"/>
      <c r="EM2512" s="1"/>
      <c r="EN2512" s="1"/>
      <c r="EO2512" s="1"/>
      <c r="EP2512" s="1"/>
      <c r="EQ2512" s="1"/>
      <c r="ER2512" s="1"/>
      <c r="ES2512" s="1"/>
      <c r="ET2512" s="1"/>
      <c r="EU2512" s="1"/>
      <c r="EV2512" s="1"/>
      <c r="EW2512" s="1"/>
      <c r="EX2512" s="1"/>
      <c r="EY2512" s="1"/>
    </row>
    <row r="2513" spans="1:155" x14ac:dyDescent="0.15">
      <c r="A2513" s="115"/>
      <c r="B2513" s="91"/>
      <c r="C2513" s="92"/>
      <c r="D2513" s="95"/>
      <c r="E2513" s="114"/>
      <c r="F2513" s="94"/>
      <c r="G2513" s="94"/>
      <c r="H2513" s="94"/>
      <c r="I2513" s="94"/>
      <c r="J2513" s="93"/>
      <c r="K2513" s="95"/>
      <c r="L2513" s="96"/>
      <c r="M2513" s="97"/>
      <c r="N2513" s="98"/>
      <c r="O2513" s="98"/>
      <c r="P2513" s="97"/>
      <c r="Q2513" s="94"/>
      <c r="R2513" s="99"/>
      <c r="S2513" s="14"/>
      <c r="T2513" s="100"/>
      <c r="U2513" s="95"/>
      <c r="V2513" s="10"/>
      <c r="W2513" s="10"/>
      <c r="X2513" s="10"/>
      <c r="Y2513" s="27"/>
      <c r="Z2513" s="3"/>
      <c r="AA2513" s="1"/>
      <c r="AB2513" s="10"/>
      <c r="AC2513" s="3"/>
      <c r="AD2513" s="3"/>
      <c r="AE2513" s="3"/>
      <c r="AF2513" s="10"/>
      <c r="AG2513" s="11"/>
      <c r="AH2513" s="10"/>
      <c r="AI2513" s="10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1"/>
      <c r="DY2513" s="1"/>
      <c r="DZ2513" s="1"/>
      <c r="EA2513" s="1"/>
      <c r="EB2513" s="1"/>
      <c r="EC2513" s="1"/>
      <c r="ED2513" s="1"/>
      <c r="EE2513" s="1"/>
      <c r="EF2513" s="1"/>
      <c r="EG2513" s="1"/>
      <c r="EH2513" s="1"/>
      <c r="EI2513" s="1"/>
      <c r="EJ2513" s="1"/>
      <c r="EK2513" s="1"/>
      <c r="EL2513" s="1"/>
      <c r="EM2513" s="1"/>
      <c r="EN2513" s="1"/>
      <c r="EO2513" s="1"/>
      <c r="EP2513" s="1"/>
      <c r="EQ2513" s="1"/>
      <c r="ER2513" s="1"/>
      <c r="ES2513" s="1"/>
      <c r="ET2513" s="1"/>
      <c r="EU2513" s="1"/>
      <c r="EV2513" s="1"/>
      <c r="EW2513" s="1"/>
      <c r="EX2513" s="1"/>
      <c r="EY2513" s="1"/>
    </row>
    <row r="2514" spans="1:155" x14ac:dyDescent="0.15">
      <c r="A2514" s="115"/>
      <c r="B2514" s="91"/>
      <c r="C2514" s="92"/>
      <c r="D2514" s="95"/>
      <c r="E2514" s="114"/>
      <c r="F2514" s="94"/>
      <c r="G2514" s="94"/>
      <c r="H2514" s="94"/>
      <c r="I2514" s="94"/>
      <c r="J2514" s="93"/>
      <c r="K2514" s="95"/>
      <c r="L2514" s="96"/>
      <c r="M2514" s="97"/>
      <c r="N2514" s="98"/>
      <c r="O2514" s="98"/>
      <c r="P2514" s="97"/>
      <c r="Q2514" s="94"/>
      <c r="R2514" s="99"/>
      <c r="S2514" s="14"/>
      <c r="T2514" s="100"/>
      <c r="U2514" s="95"/>
      <c r="V2514" s="10"/>
      <c r="W2514" s="10"/>
      <c r="X2514" s="10"/>
      <c r="Y2514" s="27"/>
      <c r="Z2514" s="3"/>
      <c r="AA2514" s="1"/>
      <c r="AB2514" s="10"/>
      <c r="AC2514" s="3"/>
      <c r="AD2514" s="3"/>
      <c r="AE2514" s="3"/>
      <c r="AF2514" s="10"/>
      <c r="AG2514" s="11"/>
      <c r="AH2514" s="10"/>
      <c r="AI2514" s="10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1"/>
      <c r="DY2514" s="1"/>
      <c r="DZ2514" s="1"/>
      <c r="EA2514" s="1"/>
      <c r="EB2514" s="1"/>
      <c r="EC2514" s="1"/>
      <c r="ED2514" s="1"/>
      <c r="EE2514" s="1"/>
      <c r="EF2514" s="1"/>
      <c r="EG2514" s="1"/>
      <c r="EH2514" s="1"/>
      <c r="EI2514" s="1"/>
      <c r="EJ2514" s="1"/>
      <c r="EK2514" s="1"/>
      <c r="EL2514" s="1"/>
      <c r="EM2514" s="1"/>
      <c r="EN2514" s="1"/>
      <c r="EO2514" s="1"/>
      <c r="EP2514" s="1"/>
      <c r="EQ2514" s="1"/>
      <c r="ER2514" s="1"/>
      <c r="ES2514" s="1"/>
      <c r="ET2514" s="1"/>
      <c r="EU2514" s="1"/>
      <c r="EV2514" s="1"/>
      <c r="EW2514" s="1"/>
      <c r="EX2514" s="1"/>
      <c r="EY2514" s="1"/>
    </row>
    <row r="2515" spans="1:155" x14ac:dyDescent="0.15">
      <c r="A2515" s="115"/>
      <c r="B2515" s="91"/>
      <c r="C2515" s="92"/>
      <c r="D2515" s="95"/>
      <c r="E2515" s="114"/>
      <c r="F2515" s="94"/>
      <c r="G2515" s="94"/>
      <c r="H2515" s="94"/>
      <c r="I2515" s="94"/>
      <c r="J2515" s="93"/>
      <c r="K2515" s="95"/>
      <c r="L2515" s="96"/>
      <c r="M2515" s="97"/>
      <c r="N2515" s="98"/>
      <c r="O2515" s="98"/>
      <c r="P2515" s="97"/>
      <c r="Q2515" s="94"/>
      <c r="R2515" s="99"/>
      <c r="S2515" s="14"/>
      <c r="T2515" s="100"/>
      <c r="U2515" s="95"/>
      <c r="V2515" s="10"/>
      <c r="W2515" s="10"/>
      <c r="X2515" s="10"/>
      <c r="Y2515" s="27"/>
      <c r="Z2515" s="3"/>
      <c r="AA2515" s="1"/>
      <c r="AB2515" s="10"/>
      <c r="AC2515" s="3"/>
      <c r="AD2515" s="3"/>
      <c r="AE2515" s="3"/>
      <c r="AF2515" s="10"/>
      <c r="AG2515" s="11"/>
      <c r="AH2515" s="10"/>
      <c r="AI2515" s="10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  <c r="DZ2515" s="1"/>
      <c r="EA2515" s="1"/>
      <c r="EB2515" s="1"/>
      <c r="EC2515" s="1"/>
      <c r="ED2515" s="1"/>
      <c r="EE2515" s="1"/>
      <c r="EF2515" s="1"/>
      <c r="EG2515" s="1"/>
      <c r="EH2515" s="1"/>
      <c r="EI2515" s="1"/>
      <c r="EJ2515" s="1"/>
      <c r="EK2515" s="1"/>
      <c r="EL2515" s="1"/>
      <c r="EM2515" s="1"/>
      <c r="EN2515" s="1"/>
      <c r="EO2515" s="1"/>
      <c r="EP2515" s="1"/>
      <c r="EQ2515" s="1"/>
      <c r="ER2515" s="1"/>
      <c r="ES2515" s="1"/>
      <c r="ET2515" s="1"/>
      <c r="EU2515" s="1"/>
      <c r="EV2515" s="1"/>
      <c r="EW2515" s="1"/>
      <c r="EX2515" s="1"/>
      <c r="EY2515" s="1"/>
    </row>
    <row r="2516" spans="1:155" x14ac:dyDescent="0.15">
      <c r="A2516" s="115"/>
      <c r="B2516" s="91"/>
      <c r="C2516" s="92"/>
      <c r="D2516" s="95"/>
      <c r="E2516" s="114"/>
      <c r="F2516" s="94"/>
      <c r="G2516" s="94"/>
      <c r="H2516" s="94"/>
      <c r="I2516" s="94"/>
      <c r="J2516" s="93"/>
      <c r="K2516" s="95"/>
      <c r="L2516" s="96"/>
      <c r="M2516" s="97"/>
      <c r="N2516" s="98"/>
      <c r="O2516" s="98"/>
      <c r="P2516" s="97"/>
      <c r="Q2516" s="94"/>
      <c r="R2516" s="99"/>
      <c r="S2516" s="14"/>
      <c r="T2516" s="100"/>
      <c r="U2516" s="95"/>
      <c r="V2516" s="10"/>
      <c r="W2516" s="10"/>
      <c r="X2516" s="10"/>
      <c r="Y2516" s="27"/>
      <c r="Z2516" s="3"/>
      <c r="AA2516" s="1"/>
      <c r="AB2516" s="10"/>
      <c r="AC2516" s="3"/>
      <c r="AD2516" s="3"/>
      <c r="AE2516" s="3"/>
      <c r="AF2516" s="10"/>
      <c r="AG2516" s="11"/>
      <c r="AH2516" s="10"/>
      <c r="AI2516" s="10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1"/>
      <c r="DY2516" s="1"/>
      <c r="DZ2516" s="1"/>
      <c r="EA2516" s="1"/>
      <c r="EB2516" s="1"/>
      <c r="EC2516" s="1"/>
      <c r="ED2516" s="1"/>
      <c r="EE2516" s="1"/>
      <c r="EF2516" s="1"/>
      <c r="EG2516" s="1"/>
      <c r="EH2516" s="1"/>
      <c r="EI2516" s="1"/>
      <c r="EJ2516" s="1"/>
      <c r="EK2516" s="1"/>
      <c r="EL2516" s="1"/>
      <c r="EM2516" s="1"/>
      <c r="EN2516" s="1"/>
      <c r="EO2516" s="1"/>
      <c r="EP2516" s="1"/>
      <c r="EQ2516" s="1"/>
      <c r="ER2516" s="1"/>
      <c r="ES2516" s="1"/>
      <c r="ET2516" s="1"/>
      <c r="EU2516" s="1"/>
      <c r="EV2516" s="1"/>
      <c r="EW2516" s="1"/>
      <c r="EX2516" s="1"/>
      <c r="EY2516" s="1"/>
    </row>
    <row r="2517" spans="1:155" x14ac:dyDescent="0.15">
      <c r="A2517" s="115"/>
      <c r="B2517" s="91"/>
      <c r="C2517" s="92"/>
      <c r="D2517" s="95"/>
      <c r="E2517" s="114"/>
      <c r="F2517" s="94"/>
      <c r="G2517" s="94"/>
      <c r="H2517" s="94"/>
      <c r="I2517" s="94"/>
      <c r="J2517" s="93"/>
      <c r="K2517" s="95"/>
      <c r="L2517" s="96"/>
      <c r="M2517" s="97"/>
      <c r="N2517" s="98"/>
      <c r="O2517" s="98"/>
      <c r="P2517" s="97"/>
      <c r="Q2517" s="94"/>
      <c r="R2517" s="99"/>
      <c r="S2517" s="14"/>
      <c r="T2517" s="100"/>
      <c r="U2517" s="95"/>
      <c r="V2517" s="10"/>
      <c r="W2517" s="10"/>
      <c r="X2517" s="10"/>
      <c r="Y2517" s="27"/>
      <c r="Z2517" s="3"/>
      <c r="AA2517" s="1"/>
      <c r="AB2517" s="10"/>
      <c r="AC2517" s="3"/>
      <c r="AD2517" s="3"/>
      <c r="AE2517" s="3"/>
      <c r="AF2517" s="10"/>
      <c r="AG2517" s="11"/>
      <c r="AH2517" s="10"/>
      <c r="AI2517" s="10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1"/>
      <c r="DY2517" s="1"/>
      <c r="DZ2517" s="1"/>
      <c r="EA2517" s="1"/>
      <c r="EB2517" s="1"/>
      <c r="EC2517" s="1"/>
      <c r="ED2517" s="1"/>
      <c r="EE2517" s="1"/>
      <c r="EF2517" s="1"/>
      <c r="EG2517" s="1"/>
      <c r="EH2517" s="1"/>
      <c r="EI2517" s="1"/>
      <c r="EJ2517" s="1"/>
      <c r="EK2517" s="1"/>
      <c r="EL2517" s="1"/>
      <c r="EM2517" s="1"/>
      <c r="EN2517" s="1"/>
      <c r="EO2517" s="1"/>
      <c r="EP2517" s="1"/>
      <c r="EQ2517" s="1"/>
      <c r="ER2517" s="1"/>
      <c r="ES2517" s="1"/>
      <c r="ET2517" s="1"/>
      <c r="EU2517" s="1"/>
      <c r="EV2517" s="1"/>
      <c r="EW2517" s="1"/>
      <c r="EX2517" s="1"/>
      <c r="EY2517" s="1"/>
    </row>
    <row r="2518" spans="1:155" x14ac:dyDescent="0.15">
      <c r="A2518" s="115"/>
      <c r="B2518" s="91"/>
      <c r="C2518" s="92"/>
      <c r="D2518" s="95"/>
      <c r="E2518" s="114"/>
      <c r="F2518" s="94"/>
      <c r="G2518" s="94"/>
      <c r="H2518" s="94"/>
      <c r="I2518" s="94"/>
      <c r="J2518" s="93"/>
      <c r="K2518" s="95"/>
      <c r="L2518" s="96"/>
      <c r="M2518" s="97"/>
      <c r="N2518" s="98"/>
      <c r="O2518" s="98"/>
      <c r="P2518" s="97"/>
      <c r="Q2518" s="94"/>
      <c r="R2518" s="99"/>
      <c r="S2518" s="14"/>
      <c r="T2518" s="100"/>
      <c r="U2518" s="95"/>
      <c r="V2518" s="10"/>
      <c r="W2518" s="10"/>
      <c r="X2518" s="10"/>
      <c r="Y2518" s="27"/>
      <c r="Z2518" s="3"/>
      <c r="AA2518" s="1"/>
      <c r="AB2518" s="10"/>
      <c r="AC2518" s="3"/>
      <c r="AD2518" s="3"/>
      <c r="AE2518" s="3"/>
      <c r="AF2518" s="10"/>
      <c r="AG2518" s="11"/>
      <c r="AH2518" s="10"/>
      <c r="AI2518" s="10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1"/>
      <c r="DY2518" s="1"/>
      <c r="DZ2518" s="1"/>
      <c r="EA2518" s="1"/>
      <c r="EB2518" s="1"/>
      <c r="EC2518" s="1"/>
      <c r="ED2518" s="1"/>
      <c r="EE2518" s="1"/>
      <c r="EF2518" s="1"/>
      <c r="EG2518" s="1"/>
      <c r="EH2518" s="1"/>
      <c r="EI2518" s="1"/>
      <c r="EJ2518" s="1"/>
      <c r="EK2518" s="1"/>
      <c r="EL2518" s="1"/>
      <c r="EM2518" s="1"/>
      <c r="EN2518" s="1"/>
      <c r="EO2518" s="1"/>
      <c r="EP2518" s="1"/>
      <c r="EQ2518" s="1"/>
      <c r="ER2518" s="1"/>
      <c r="ES2518" s="1"/>
      <c r="ET2518" s="1"/>
      <c r="EU2518" s="1"/>
      <c r="EV2518" s="1"/>
      <c r="EW2518" s="1"/>
      <c r="EX2518" s="1"/>
      <c r="EY2518" s="1"/>
    </row>
    <row r="2519" spans="1:155" x14ac:dyDescent="0.15">
      <c r="A2519" s="115"/>
      <c r="B2519" s="91"/>
      <c r="C2519" s="92"/>
      <c r="D2519" s="95"/>
      <c r="E2519" s="114"/>
      <c r="F2519" s="94"/>
      <c r="G2519" s="94"/>
      <c r="H2519" s="94"/>
      <c r="I2519" s="94"/>
      <c r="J2519" s="93"/>
      <c r="K2519" s="95"/>
      <c r="L2519" s="96"/>
      <c r="M2519" s="97"/>
      <c r="N2519" s="98"/>
      <c r="O2519" s="98"/>
      <c r="P2519" s="97"/>
      <c r="Q2519" s="94"/>
      <c r="R2519" s="99"/>
      <c r="S2519" s="14"/>
      <c r="T2519" s="100"/>
      <c r="U2519" s="95"/>
      <c r="V2519" s="10"/>
      <c r="W2519" s="10"/>
      <c r="X2519" s="10"/>
      <c r="Y2519" s="27"/>
      <c r="Z2519" s="3"/>
      <c r="AA2519" s="1"/>
      <c r="AB2519" s="10"/>
      <c r="AC2519" s="3"/>
      <c r="AD2519" s="3"/>
      <c r="AE2519" s="3"/>
      <c r="AF2519" s="10"/>
      <c r="AG2519" s="11"/>
      <c r="AH2519" s="10"/>
      <c r="AI2519" s="10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  <c r="DZ2519" s="1"/>
      <c r="EA2519" s="1"/>
      <c r="EB2519" s="1"/>
      <c r="EC2519" s="1"/>
      <c r="ED2519" s="1"/>
      <c r="EE2519" s="1"/>
      <c r="EF2519" s="1"/>
      <c r="EG2519" s="1"/>
      <c r="EH2519" s="1"/>
      <c r="EI2519" s="1"/>
      <c r="EJ2519" s="1"/>
      <c r="EK2519" s="1"/>
      <c r="EL2519" s="1"/>
      <c r="EM2519" s="1"/>
      <c r="EN2519" s="1"/>
      <c r="EO2519" s="1"/>
      <c r="EP2519" s="1"/>
      <c r="EQ2519" s="1"/>
      <c r="ER2519" s="1"/>
      <c r="ES2519" s="1"/>
      <c r="ET2519" s="1"/>
      <c r="EU2519" s="1"/>
      <c r="EV2519" s="1"/>
      <c r="EW2519" s="1"/>
      <c r="EX2519" s="1"/>
      <c r="EY2519" s="1"/>
    </row>
    <row r="2520" spans="1:155" x14ac:dyDescent="0.15">
      <c r="A2520" s="115"/>
      <c r="B2520" s="91"/>
      <c r="C2520" s="92"/>
      <c r="D2520" s="95"/>
      <c r="E2520" s="114"/>
      <c r="F2520" s="94"/>
      <c r="G2520" s="94"/>
      <c r="H2520" s="94"/>
      <c r="I2520" s="94"/>
      <c r="J2520" s="93"/>
      <c r="K2520" s="95"/>
      <c r="L2520" s="96"/>
      <c r="M2520" s="97"/>
      <c r="N2520" s="98"/>
      <c r="O2520" s="98"/>
      <c r="P2520" s="97"/>
      <c r="Q2520" s="94"/>
      <c r="R2520" s="99"/>
      <c r="S2520" s="14"/>
      <c r="T2520" s="100"/>
      <c r="U2520" s="95"/>
      <c r="V2520" s="10"/>
      <c r="W2520" s="10"/>
      <c r="X2520" s="10"/>
      <c r="Y2520" s="27"/>
      <c r="Z2520" s="3"/>
      <c r="AA2520" s="1"/>
      <c r="AB2520" s="10"/>
      <c r="AC2520" s="3"/>
      <c r="AD2520" s="3"/>
      <c r="AE2520" s="3"/>
      <c r="AF2520" s="10"/>
      <c r="AG2520" s="11"/>
      <c r="AH2520" s="10"/>
      <c r="AI2520" s="10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1"/>
      <c r="DY2520" s="1"/>
      <c r="DZ2520" s="1"/>
      <c r="EA2520" s="1"/>
      <c r="EB2520" s="1"/>
      <c r="EC2520" s="1"/>
      <c r="ED2520" s="1"/>
      <c r="EE2520" s="1"/>
      <c r="EF2520" s="1"/>
      <c r="EG2520" s="1"/>
      <c r="EH2520" s="1"/>
      <c r="EI2520" s="1"/>
      <c r="EJ2520" s="1"/>
      <c r="EK2520" s="1"/>
      <c r="EL2520" s="1"/>
      <c r="EM2520" s="1"/>
      <c r="EN2520" s="1"/>
      <c r="EO2520" s="1"/>
      <c r="EP2520" s="1"/>
      <c r="EQ2520" s="1"/>
      <c r="ER2520" s="1"/>
      <c r="ES2520" s="1"/>
      <c r="ET2520" s="1"/>
      <c r="EU2520" s="1"/>
      <c r="EV2520" s="1"/>
      <c r="EW2520" s="1"/>
      <c r="EX2520" s="1"/>
      <c r="EY2520" s="1"/>
    </row>
    <row r="2521" spans="1:155" x14ac:dyDescent="0.15">
      <c r="A2521" s="115"/>
      <c r="B2521" s="91"/>
      <c r="C2521" s="92"/>
      <c r="D2521" s="95"/>
      <c r="E2521" s="114"/>
      <c r="F2521" s="94"/>
      <c r="G2521" s="94"/>
      <c r="H2521" s="94"/>
      <c r="I2521" s="94"/>
      <c r="J2521" s="93"/>
      <c r="K2521" s="95"/>
      <c r="L2521" s="96"/>
      <c r="M2521" s="97"/>
      <c r="N2521" s="98"/>
      <c r="O2521" s="98"/>
      <c r="P2521" s="97"/>
      <c r="Q2521" s="94"/>
      <c r="R2521" s="99"/>
      <c r="S2521" s="14"/>
      <c r="T2521" s="100"/>
      <c r="U2521" s="95"/>
      <c r="V2521" s="10"/>
      <c r="W2521" s="10"/>
      <c r="X2521" s="10"/>
      <c r="Y2521" s="27"/>
      <c r="Z2521" s="3"/>
      <c r="AA2521" s="1"/>
      <c r="AB2521" s="10"/>
      <c r="AC2521" s="3"/>
      <c r="AD2521" s="3"/>
      <c r="AE2521" s="3"/>
      <c r="AF2521" s="10"/>
      <c r="AG2521" s="11"/>
      <c r="AH2521" s="10"/>
      <c r="AI2521" s="10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  <c r="EA2521" s="1"/>
      <c r="EB2521" s="1"/>
      <c r="EC2521" s="1"/>
      <c r="ED2521" s="1"/>
      <c r="EE2521" s="1"/>
      <c r="EF2521" s="1"/>
      <c r="EG2521" s="1"/>
      <c r="EH2521" s="1"/>
      <c r="EI2521" s="1"/>
      <c r="EJ2521" s="1"/>
      <c r="EK2521" s="1"/>
      <c r="EL2521" s="1"/>
      <c r="EM2521" s="1"/>
      <c r="EN2521" s="1"/>
      <c r="EO2521" s="1"/>
      <c r="EP2521" s="1"/>
      <c r="EQ2521" s="1"/>
      <c r="ER2521" s="1"/>
      <c r="ES2521" s="1"/>
      <c r="ET2521" s="1"/>
      <c r="EU2521" s="1"/>
      <c r="EV2521" s="1"/>
      <c r="EW2521" s="1"/>
      <c r="EX2521" s="1"/>
      <c r="EY2521" s="1"/>
    </row>
    <row r="2522" spans="1:155" x14ac:dyDescent="0.15">
      <c r="A2522" s="115"/>
      <c r="B2522" s="91"/>
      <c r="C2522" s="92"/>
      <c r="D2522" s="95"/>
      <c r="E2522" s="114"/>
      <c r="F2522" s="94"/>
      <c r="G2522" s="94"/>
      <c r="H2522" s="94"/>
      <c r="I2522" s="94"/>
      <c r="J2522" s="93"/>
      <c r="K2522" s="95"/>
      <c r="L2522" s="96"/>
      <c r="M2522" s="97"/>
      <c r="N2522" s="98"/>
      <c r="O2522" s="98"/>
      <c r="P2522" s="97"/>
      <c r="Q2522" s="94"/>
      <c r="R2522" s="99"/>
      <c r="S2522" s="14"/>
      <c r="T2522" s="100"/>
      <c r="U2522" s="95"/>
      <c r="V2522" s="10"/>
      <c r="W2522" s="10"/>
      <c r="X2522" s="10"/>
      <c r="Y2522" s="27"/>
      <c r="Z2522" s="3"/>
      <c r="AA2522" s="1"/>
      <c r="AB2522" s="10"/>
      <c r="AC2522" s="3"/>
      <c r="AD2522" s="3"/>
      <c r="AE2522" s="3"/>
      <c r="AF2522" s="10"/>
      <c r="AG2522" s="11"/>
      <c r="AH2522" s="10"/>
      <c r="AI2522" s="10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1"/>
      <c r="DY2522" s="1"/>
      <c r="DZ2522" s="1"/>
      <c r="EA2522" s="1"/>
      <c r="EB2522" s="1"/>
      <c r="EC2522" s="1"/>
      <c r="ED2522" s="1"/>
      <c r="EE2522" s="1"/>
      <c r="EF2522" s="1"/>
      <c r="EG2522" s="1"/>
      <c r="EH2522" s="1"/>
      <c r="EI2522" s="1"/>
      <c r="EJ2522" s="1"/>
      <c r="EK2522" s="1"/>
      <c r="EL2522" s="1"/>
      <c r="EM2522" s="1"/>
      <c r="EN2522" s="1"/>
      <c r="EO2522" s="1"/>
      <c r="EP2522" s="1"/>
      <c r="EQ2522" s="1"/>
      <c r="ER2522" s="1"/>
      <c r="ES2522" s="1"/>
      <c r="ET2522" s="1"/>
      <c r="EU2522" s="1"/>
      <c r="EV2522" s="1"/>
      <c r="EW2522" s="1"/>
      <c r="EX2522" s="1"/>
      <c r="EY2522" s="1"/>
    </row>
    <row r="2523" spans="1:155" x14ac:dyDescent="0.15">
      <c r="A2523" s="115"/>
      <c r="B2523" s="91"/>
      <c r="C2523" s="92"/>
      <c r="D2523" s="95"/>
      <c r="E2523" s="114"/>
      <c r="F2523" s="94"/>
      <c r="G2523" s="94"/>
      <c r="H2523" s="94"/>
      <c r="I2523" s="94"/>
      <c r="J2523" s="93"/>
      <c r="K2523" s="95"/>
      <c r="L2523" s="96"/>
      <c r="M2523" s="97"/>
      <c r="N2523" s="98"/>
      <c r="O2523" s="98"/>
      <c r="P2523" s="97"/>
      <c r="Q2523" s="94"/>
      <c r="R2523" s="99"/>
      <c r="S2523" s="14"/>
      <c r="T2523" s="100"/>
      <c r="U2523" s="95"/>
      <c r="V2523" s="10"/>
      <c r="W2523" s="10"/>
      <c r="X2523" s="10"/>
      <c r="Y2523" s="27"/>
      <c r="Z2523" s="3"/>
      <c r="AA2523" s="1"/>
      <c r="AB2523" s="10"/>
      <c r="AC2523" s="3"/>
      <c r="AD2523" s="3"/>
      <c r="AE2523" s="3"/>
      <c r="AF2523" s="10"/>
      <c r="AG2523" s="11"/>
      <c r="AH2523" s="10"/>
      <c r="AI2523" s="10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1"/>
      <c r="DY2523" s="1"/>
      <c r="DZ2523" s="1"/>
      <c r="EA2523" s="1"/>
      <c r="EB2523" s="1"/>
      <c r="EC2523" s="1"/>
      <c r="ED2523" s="1"/>
      <c r="EE2523" s="1"/>
      <c r="EF2523" s="1"/>
      <c r="EG2523" s="1"/>
      <c r="EH2523" s="1"/>
      <c r="EI2523" s="1"/>
      <c r="EJ2523" s="1"/>
      <c r="EK2523" s="1"/>
      <c r="EL2523" s="1"/>
      <c r="EM2523" s="1"/>
      <c r="EN2523" s="1"/>
      <c r="EO2523" s="1"/>
      <c r="EP2523" s="1"/>
      <c r="EQ2523" s="1"/>
      <c r="ER2523" s="1"/>
      <c r="ES2523" s="1"/>
      <c r="ET2523" s="1"/>
      <c r="EU2523" s="1"/>
      <c r="EV2523" s="1"/>
      <c r="EW2523" s="1"/>
      <c r="EX2523" s="1"/>
      <c r="EY2523" s="1"/>
    </row>
    <row r="2524" spans="1:155" x14ac:dyDescent="0.15">
      <c r="A2524" s="115"/>
      <c r="B2524" s="91"/>
      <c r="C2524" s="92"/>
      <c r="D2524" s="95"/>
      <c r="E2524" s="114"/>
      <c r="F2524" s="94"/>
      <c r="G2524" s="94"/>
      <c r="H2524" s="94"/>
      <c r="I2524" s="94"/>
      <c r="J2524" s="93"/>
      <c r="K2524" s="95"/>
      <c r="L2524" s="96"/>
      <c r="M2524" s="97"/>
      <c r="N2524" s="98"/>
      <c r="O2524" s="98"/>
      <c r="P2524" s="97"/>
      <c r="Q2524" s="94"/>
      <c r="R2524" s="99"/>
      <c r="S2524" s="14"/>
      <c r="T2524" s="100"/>
      <c r="U2524" s="95"/>
      <c r="V2524" s="10"/>
      <c r="W2524" s="10"/>
      <c r="X2524" s="10"/>
      <c r="Y2524" s="27"/>
      <c r="Z2524" s="3"/>
      <c r="AA2524" s="1"/>
      <c r="AB2524" s="10"/>
      <c r="AC2524" s="3"/>
      <c r="AD2524" s="3"/>
      <c r="AE2524" s="3"/>
      <c r="AF2524" s="10"/>
      <c r="AG2524" s="11"/>
      <c r="AH2524" s="10"/>
      <c r="AI2524" s="10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1"/>
      <c r="DY2524" s="1"/>
      <c r="DZ2524" s="1"/>
      <c r="EA2524" s="1"/>
      <c r="EB2524" s="1"/>
      <c r="EC2524" s="1"/>
      <c r="ED2524" s="1"/>
      <c r="EE2524" s="1"/>
      <c r="EF2524" s="1"/>
      <c r="EG2524" s="1"/>
      <c r="EH2524" s="1"/>
      <c r="EI2524" s="1"/>
      <c r="EJ2524" s="1"/>
      <c r="EK2524" s="1"/>
      <c r="EL2524" s="1"/>
      <c r="EM2524" s="1"/>
      <c r="EN2524" s="1"/>
      <c r="EO2524" s="1"/>
      <c r="EP2524" s="1"/>
      <c r="EQ2524" s="1"/>
      <c r="ER2524" s="1"/>
      <c r="ES2524" s="1"/>
      <c r="ET2524" s="1"/>
      <c r="EU2524" s="1"/>
      <c r="EV2524" s="1"/>
      <c r="EW2524" s="1"/>
      <c r="EX2524" s="1"/>
      <c r="EY2524" s="1"/>
    </row>
    <row r="2525" spans="1:155" x14ac:dyDescent="0.15">
      <c r="A2525" s="115"/>
      <c r="B2525" s="91"/>
      <c r="C2525" s="92"/>
      <c r="D2525" s="95"/>
      <c r="E2525" s="114"/>
      <c r="F2525" s="94"/>
      <c r="G2525" s="94"/>
      <c r="H2525" s="94"/>
      <c r="I2525" s="94"/>
      <c r="J2525" s="93"/>
      <c r="K2525" s="95"/>
      <c r="L2525" s="96"/>
      <c r="M2525" s="97"/>
      <c r="N2525" s="98"/>
      <c r="O2525" s="98"/>
      <c r="P2525" s="97"/>
      <c r="Q2525" s="94"/>
      <c r="R2525" s="99"/>
      <c r="S2525" s="14"/>
      <c r="T2525" s="100"/>
      <c r="U2525" s="95"/>
      <c r="V2525" s="10"/>
      <c r="W2525" s="10"/>
      <c r="X2525" s="10"/>
      <c r="Y2525" s="27"/>
      <c r="Z2525" s="3"/>
      <c r="AA2525" s="1"/>
      <c r="AB2525" s="10"/>
      <c r="AC2525" s="3"/>
      <c r="AD2525" s="3"/>
      <c r="AE2525" s="3"/>
      <c r="AF2525" s="10"/>
      <c r="AG2525" s="11"/>
      <c r="AH2525" s="10"/>
      <c r="AI2525" s="10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  <c r="DZ2525" s="1"/>
      <c r="EA2525" s="1"/>
      <c r="EB2525" s="1"/>
      <c r="EC2525" s="1"/>
      <c r="ED2525" s="1"/>
      <c r="EE2525" s="1"/>
      <c r="EF2525" s="1"/>
      <c r="EG2525" s="1"/>
      <c r="EH2525" s="1"/>
      <c r="EI2525" s="1"/>
      <c r="EJ2525" s="1"/>
      <c r="EK2525" s="1"/>
      <c r="EL2525" s="1"/>
      <c r="EM2525" s="1"/>
      <c r="EN2525" s="1"/>
      <c r="EO2525" s="1"/>
      <c r="EP2525" s="1"/>
      <c r="EQ2525" s="1"/>
      <c r="ER2525" s="1"/>
      <c r="ES2525" s="1"/>
      <c r="ET2525" s="1"/>
      <c r="EU2525" s="1"/>
      <c r="EV2525" s="1"/>
      <c r="EW2525" s="1"/>
      <c r="EX2525" s="1"/>
      <c r="EY2525" s="1"/>
    </row>
    <row r="2526" spans="1:155" x14ac:dyDescent="0.15">
      <c r="A2526" s="115"/>
      <c r="B2526" s="91"/>
      <c r="C2526" s="92"/>
      <c r="D2526" s="95"/>
      <c r="E2526" s="114"/>
      <c r="F2526" s="94"/>
      <c r="G2526" s="94"/>
      <c r="H2526" s="94"/>
      <c r="I2526" s="94"/>
      <c r="J2526" s="93"/>
      <c r="K2526" s="95"/>
      <c r="L2526" s="96"/>
      <c r="M2526" s="97"/>
      <c r="N2526" s="98"/>
      <c r="O2526" s="98"/>
      <c r="P2526" s="97"/>
      <c r="Q2526" s="94"/>
      <c r="R2526" s="99"/>
      <c r="S2526" s="14"/>
      <c r="T2526" s="100"/>
      <c r="U2526" s="95"/>
      <c r="V2526" s="10"/>
      <c r="W2526" s="10"/>
      <c r="X2526" s="10"/>
      <c r="Y2526" s="27"/>
      <c r="Z2526" s="3"/>
      <c r="AA2526" s="1"/>
      <c r="AB2526" s="10"/>
      <c r="AC2526" s="3"/>
      <c r="AD2526" s="3"/>
      <c r="AE2526" s="3"/>
      <c r="AF2526" s="10"/>
      <c r="AG2526" s="11"/>
      <c r="AH2526" s="10"/>
      <c r="AI2526" s="10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  <c r="DZ2526" s="1"/>
      <c r="EA2526" s="1"/>
      <c r="EB2526" s="1"/>
      <c r="EC2526" s="1"/>
      <c r="ED2526" s="1"/>
      <c r="EE2526" s="1"/>
      <c r="EF2526" s="1"/>
      <c r="EG2526" s="1"/>
      <c r="EH2526" s="1"/>
      <c r="EI2526" s="1"/>
      <c r="EJ2526" s="1"/>
      <c r="EK2526" s="1"/>
      <c r="EL2526" s="1"/>
      <c r="EM2526" s="1"/>
      <c r="EN2526" s="1"/>
      <c r="EO2526" s="1"/>
      <c r="EP2526" s="1"/>
      <c r="EQ2526" s="1"/>
      <c r="ER2526" s="1"/>
      <c r="ES2526" s="1"/>
      <c r="ET2526" s="1"/>
      <c r="EU2526" s="1"/>
      <c r="EV2526" s="1"/>
      <c r="EW2526" s="1"/>
      <c r="EX2526" s="1"/>
      <c r="EY2526" s="1"/>
    </row>
    <row r="2527" spans="1:155" x14ac:dyDescent="0.15">
      <c r="A2527" s="115"/>
      <c r="B2527" s="91"/>
      <c r="C2527" s="92"/>
      <c r="D2527" s="95"/>
      <c r="E2527" s="114"/>
      <c r="F2527" s="94"/>
      <c r="G2527" s="94"/>
      <c r="H2527" s="94"/>
      <c r="I2527" s="94"/>
      <c r="J2527" s="93"/>
      <c r="K2527" s="95"/>
      <c r="L2527" s="96"/>
      <c r="M2527" s="97"/>
      <c r="N2527" s="98"/>
      <c r="O2527" s="98"/>
      <c r="P2527" s="97"/>
      <c r="Q2527" s="94"/>
      <c r="R2527" s="99"/>
      <c r="S2527" s="14"/>
      <c r="T2527" s="100"/>
      <c r="U2527" s="95"/>
      <c r="V2527" s="10"/>
      <c r="W2527" s="10"/>
      <c r="X2527" s="10"/>
      <c r="Y2527" s="27"/>
      <c r="Z2527" s="3"/>
      <c r="AA2527" s="1"/>
      <c r="AB2527" s="10"/>
      <c r="AC2527" s="3"/>
      <c r="AD2527" s="3"/>
      <c r="AE2527" s="3"/>
      <c r="AF2527" s="10"/>
      <c r="AG2527" s="11"/>
      <c r="AH2527" s="10"/>
      <c r="AI2527" s="10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  <c r="DZ2527" s="1"/>
      <c r="EA2527" s="1"/>
      <c r="EB2527" s="1"/>
      <c r="EC2527" s="1"/>
      <c r="ED2527" s="1"/>
      <c r="EE2527" s="1"/>
      <c r="EF2527" s="1"/>
      <c r="EG2527" s="1"/>
      <c r="EH2527" s="1"/>
      <c r="EI2527" s="1"/>
      <c r="EJ2527" s="1"/>
      <c r="EK2527" s="1"/>
      <c r="EL2527" s="1"/>
      <c r="EM2527" s="1"/>
      <c r="EN2527" s="1"/>
      <c r="EO2527" s="1"/>
      <c r="EP2527" s="1"/>
      <c r="EQ2527" s="1"/>
      <c r="ER2527" s="1"/>
      <c r="ES2527" s="1"/>
      <c r="ET2527" s="1"/>
      <c r="EU2527" s="1"/>
      <c r="EV2527" s="1"/>
      <c r="EW2527" s="1"/>
      <c r="EX2527" s="1"/>
      <c r="EY2527" s="1"/>
    </row>
    <row r="2528" spans="1:155" x14ac:dyDescent="0.15">
      <c r="A2528" s="115"/>
      <c r="B2528" s="91"/>
      <c r="C2528" s="92"/>
      <c r="D2528" s="95"/>
      <c r="E2528" s="114"/>
      <c r="F2528" s="94"/>
      <c r="G2528" s="94"/>
      <c r="H2528" s="94"/>
      <c r="I2528" s="94"/>
      <c r="J2528" s="93"/>
      <c r="K2528" s="95"/>
      <c r="L2528" s="96"/>
      <c r="M2528" s="97"/>
      <c r="N2528" s="98"/>
      <c r="O2528" s="98"/>
      <c r="P2528" s="97"/>
      <c r="Q2528" s="94"/>
      <c r="R2528" s="99"/>
      <c r="S2528" s="14"/>
      <c r="T2528" s="100"/>
      <c r="U2528" s="95"/>
      <c r="V2528" s="10"/>
      <c r="W2528" s="10"/>
      <c r="X2528" s="10"/>
      <c r="Y2528" s="27"/>
      <c r="Z2528" s="3"/>
      <c r="AA2528" s="1"/>
      <c r="AB2528" s="10"/>
      <c r="AC2528" s="3"/>
      <c r="AD2528" s="3"/>
      <c r="AE2528" s="3"/>
      <c r="AF2528" s="10"/>
      <c r="AG2528" s="11"/>
      <c r="AH2528" s="10"/>
      <c r="AI2528" s="10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1"/>
      <c r="DY2528" s="1"/>
      <c r="DZ2528" s="1"/>
      <c r="EA2528" s="1"/>
      <c r="EB2528" s="1"/>
      <c r="EC2528" s="1"/>
      <c r="ED2528" s="1"/>
      <c r="EE2528" s="1"/>
      <c r="EF2528" s="1"/>
      <c r="EG2528" s="1"/>
      <c r="EH2528" s="1"/>
      <c r="EI2528" s="1"/>
      <c r="EJ2528" s="1"/>
      <c r="EK2528" s="1"/>
      <c r="EL2528" s="1"/>
      <c r="EM2528" s="1"/>
      <c r="EN2528" s="1"/>
      <c r="EO2528" s="1"/>
      <c r="EP2528" s="1"/>
      <c r="EQ2528" s="1"/>
      <c r="ER2528" s="1"/>
      <c r="ES2528" s="1"/>
      <c r="ET2528" s="1"/>
      <c r="EU2528" s="1"/>
      <c r="EV2528" s="1"/>
      <c r="EW2528" s="1"/>
      <c r="EX2528" s="1"/>
      <c r="EY2528" s="1"/>
    </row>
    <row r="2529" spans="1:155" x14ac:dyDescent="0.15">
      <c r="A2529" s="115"/>
      <c r="B2529" s="91"/>
      <c r="C2529" s="92"/>
      <c r="D2529" s="95"/>
      <c r="E2529" s="114"/>
      <c r="F2529" s="94"/>
      <c r="G2529" s="94"/>
      <c r="H2529" s="94"/>
      <c r="I2529" s="94"/>
      <c r="J2529" s="93"/>
      <c r="K2529" s="95"/>
      <c r="L2529" s="96"/>
      <c r="M2529" s="97"/>
      <c r="N2529" s="98"/>
      <c r="O2529" s="98"/>
      <c r="P2529" s="97"/>
      <c r="Q2529" s="94"/>
      <c r="R2529" s="99"/>
      <c r="S2529" s="14"/>
      <c r="T2529" s="100"/>
      <c r="U2529" s="95"/>
      <c r="V2529" s="10"/>
      <c r="W2529" s="10"/>
      <c r="X2529" s="10"/>
      <c r="Y2529" s="27"/>
      <c r="Z2529" s="3"/>
      <c r="AA2529" s="1"/>
      <c r="AB2529" s="10"/>
      <c r="AC2529" s="3"/>
      <c r="AD2529" s="3"/>
      <c r="AE2529" s="3"/>
      <c r="AF2529" s="10"/>
      <c r="AG2529" s="11"/>
      <c r="AH2529" s="10"/>
      <c r="AI2529" s="10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  <c r="DZ2529" s="1"/>
      <c r="EA2529" s="1"/>
      <c r="EB2529" s="1"/>
      <c r="EC2529" s="1"/>
      <c r="ED2529" s="1"/>
      <c r="EE2529" s="1"/>
      <c r="EF2529" s="1"/>
      <c r="EG2529" s="1"/>
      <c r="EH2529" s="1"/>
      <c r="EI2529" s="1"/>
      <c r="EJ2529" s="1"/>
      <c r="EK2529" s="1"/>
      <c r="EL2529" s="1"/>
      <c r="EM2529" s="1"/>
      <c r="EN2529" s="1"/>
      <c r="EO2529" s="1"/>
      <c r="EP2529" s="1"/>
      <c r="EQ2529" s="1"/>
      <c r="ER2529" s="1"/>
      <c r="ES2529" s="1"/>
      <c r="ET2529" s="1"/>
      <c r="EU2529" s="1"/>
      <c r="EV2529" s="1"/>
      <c r="EW2529" s="1"/>
      <c r="EX2529" s="1"/>
      <c r="EY2529" s="1"/>
    </row>
    <row r="2530" spans="1:155" x14ac:dyDescent="0.15">
      <c r="A2530" s="115"/>
      <c r="B2530" s="91"/>
      <c r="C2530" s="92"/>
      <c r="D2530" s="95"/>
      <c r="E2530" s="114"/>
      <c r="F2530" s="94"/>
      <c r="G2530" s="94"/>
      <c r="H2530" s="94"/>
      <c r="I2530" s="94"/>
      <c r="J2530" s="93"/>
      <c r="K2530" s="95"/>
      <c r="L2530" s="96"/>
      <c r="M2530" s="97"/>
      <c r="N2530" s="98"/>
      <c r="O2530" s="98"/>
      <c r="P2530" s="97"/>
      <c r="Q2530" s="94"/>
      <c r="R2530" s="99"/>
      <c r="S2530" s="14"/>
      <c r="T2530" s="100"/>
      <c r="U2530" s="95"/>
      <c r="V2530" s="10"/>
      <c r="W2530" s="10"/>
      <c r="X2530" s="10"/>
      <c r="Y2530" s="27"/>
      <c r="Z2530" s="3"/>
      <c r="AA2530" s="1"/>
      <c r="AB2530" s="10"/>
      <c r="AC2530" s="3"/>
      <c r="AD2530" s="3"/>
      <c r="AE2530" s="3"/>
      <c r="AF2530" s="10"/>
      <c r="AG2530" s="11"/>
      <c r="AH2530" s="10"/>
      <c r="AI2530" s="10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1"/>
      <c r="DY2530" s="1"/>
      <c r="DZ2530" s="1"/>
      <c r="EA2530" s="1"/>
      <c r="EB2530" s="1"/>
      <c r="EC2530" s="1"/>
      <c r="ED2530" s="1"/>
      <c r="EE2530" s="1"/>
      <c r="EF2530" s="1"/>
      <c r="EG2530" s="1"/>
      <c r="EH2530" s="1"/>
      <c r="EI2530" s="1"/>
      <c r="EJ2530" s="1"/>
      <c r="EK2530" s="1"/>
      <c r="EL2530" s="1"/>
      <c r="EM2530" s="1"/>
      <c r="EN2530" s="1"/>
      <c r="EO2530" s="1"/>
      <c r="EP2530" s="1"/>
      <c r="EQ2530" s="1"/>
      <c r="ER2530" s="1"/>
      <c r="ES2530" s="1"/>
      <c r="ET2530" s="1"/>
      <c r="EU2530" s="1"/>
      <c r="EV2530" s="1"/>
      <c r="EW2530" s="1"/>
      <c r="EX2530" s="1"/>
      <c r="EY2530" s="1"/>
    </row>
    <row r="2531" spans="1:155" x14ac:dyDescent="0.15">
      <c r="A2531" s="115"/>
      <c r="B2531" s="91"/>
      <c r="C2531" s="92"/>
      <c r="D2531" s="95"/>
      <c r="E2531" s="114"/>
      <c r="F2531" s="94"/>
      <c r="G2531" s="94"/>
      <c r="H2531" s="94"/>
      <c r="I2531" s="94"/>
      <c r="J2531" s="93"/>
      <c r="K2531" s="95"/>
      <c r="L2531" s="96"/>
      <c r="M2531" s="97"/>
      <c r="N2531" s="98"/>
      <c r="O2531" s="98"/>
      <c r="P2531" s="97"/>
      <c r="Q2531" s="94"/>
      <c r="R2531" s="99"/>
      <c r="S2531" s="14"/>
      <c r="T2531" s="100"/>
      <c r="U2531" s="95"/>
      <c r="V2531" s="10"/>
      <c r="W2531" s="10"/>
      <c r="X2531" s="10"/>
      <c r="Y2531" s="27"/>
      <c r="Z2531" s="3"/>
      <c r="AA2531" s="1"/>
      <c r="AB2531" s="10"/>
      <c r="AC2531" s="3"/>
      <c r="AD2531" s="3"/>
      <c r="AE2531" s="3"/>
      <c r="AF2531" s="10"/>
      <c r="AG2531" s="11"/>
      <c r="AH2531" s="10"/>
      <c r="AI2531" s="10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  <c r="DZ2531" s="1"/>
      <c r="EA2531" s="1"/>
      <c r="EB2531" s="1"/>
      <c r="EC2531" s="1"/>
      <c r="ED2531" s="1"/>
      <c r="EE2531" s="1"/>
      <c r="EF2531" s="1"/>
      <c r="EG2531" s="1"/>
      <c r="EH2531" s="1"/>
      <c r="EI2531" s="1"/>
      <c r="EJ2531" s="1"/>
      <c r="EK2531" s="1"/>
      <c r="EL2531" s="1"/>
      <c r="EM2531" s="1"/>
      <c r="EN2531" s="1"/>
      <c r="EO2531" s="1"/>
      <c r="EP2531" s="1"/>
      <c r="EQ2531" s="1"/>
      <c r="ER2531" s="1"/>
      <c r="ES2531" s="1"/>
      <c r="ET2531" s="1"/>
      <c r="EU2531" s="1"/>
      <c r="EV2531" s="1"/>
      <c r="EW2531" s="1"/>
      <c r="EX2531" s="1"/>
      <c r="EY2531" s="1"/>
    </row>
    <row r="2532" spans="1:155" x14ac:dyDescent="0.15">
      <c r="A2532" s="115"/>
      <c r="B2532" s="91"/>
      <c r="C2532" s="92"/>
      <c r="D2532" s="95"/>
      <c r="E2532" s="114"/>
      <c r="F2532" s="94"/>
      <c r="G2532" s="94"/>
      <c r="H2532" s="94"/>
      <c r="I2532" s="94"/>
      <c r="J2532" s="93"/>
      <c r="K2532" s="95"/>
      <c r="L2532" s="96"/>
      <c r="M2532" s="97"/>
      <c r="N2532" s="98"/>
      <c r="O2532" s="98"/>
      <c r="P2532" s="97"/>
      <c r="Q2532" s="94"/>
      <c r="R2532" s="99"/>
      <c r="S2532" s="14"/>
      <c r="T2532" s="100"/>
      <c r="U2532" s="95"/>
      <c r="V2532" s="10"/>
      <c r="W2532" s="10"/>
      <c r="X2532" s="10"/>
      <c r="Y2532" s="27"/>
      <c r="Z2532" s="3"/>
      <c r="AA2532" s="1"/>
      <c r="AB2532" s="10"/>
      <c r="AC2532" s="3"/>
      <c r="AD2532" s="3"/>
      <c r="AE2532" s="3"/>
      <c r="AF2532" s="10"/>
      <c r="AG2532" s="11"/>
      <c r="AH2532" s="10"/>
      <c r="AI2532" s="10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1"/>
      <c r="DY2532" s="1"/>
      <c r="DZ2532" s="1"/>
      <c r="EA2532" s="1"/>
      <c r="EB2532" s="1"/>
      <c r="EC2532" s="1"/>
      <c r="ED2532" s="1"/>
      <c r="EE2532" s="1"/>
      <c r="EF2532" s="1"/>
      <c r="EG2532" s="1"/>
      <c r="EH2532" s="1"/>
      <c r="EI2532" s="1"/>
      <c r="EJ2532" s="1"/>
      <c r="EK2532" s="1"/>
      <c r="EL2532" s="1"/>
      <c r="EM2532" s="1"/>
      <c r="EN2532" s="1"/>
      <c r="EO2532" s="1"/>
      <c r="EP2532" s="1"/>
      <c r="EQ2532" s="1"/>
      <c r="ER2532" s="1"/>
      <c r="ES2532" s="1"/>
      <c r="ET2532" s="1"/>
      <c r="EU2532" s="1"/>
      <c r="EV2532" s="1"/>
      <c r="EW2532" s="1"/>
      <c r="EX2532" s="1"/>
      <c r="EY2532" s="1"/>
    </row>
    <row r="2533" spans="1:155" x14ac:dyDescent="0.15">
      <c r="A2533" s="115"/>
      <c r="B2533" s="91"/>
      <c r="C2533" s="92"/>
      <c r="D2533" s="95"/>
      <c r="E2533" s="114"/>
      <c r="F2533" s="94"/>
      <c r="G2533" s="94"/>
      <c r="H2533" s="94"/>
      <c r="I2533" s="94"/>
      <c r="J2533" s="93"/>
      <c r="K2533" s="95"/>
      <c r="L2533" s="96"/>
      <c r="M2533" s="97"/>
      <c r="N2533" s="98"/>
      <c r="O2533" s="98"/>
      <c r="P2533" s="97"/>
      <c r="Q2533" s="94"/>
      <c r="R2533" s="99"/>
      <c r="S2533" s="14"/>
      <c r="T2533" s="100"/>
      <c r="U2533" s="95"/>
      <c r="V2533" s="10"/>
      <c r="W2533" s="10"/>
      <c r="X2533" s="10"/>
      <c r="Y2533" s="27"/>
      <c r="Z2533" s="3"/>
      <c r="AA2533" s="1"/>
      <c r="AB2533" s="10"/>
      <c r="AC2533" s="3"/>
      <c r="AD2533" s="3"/>
      <c r="AE2533" s="3"/>
      <c r="AF2533" s="10"/>
      <c r="AG2533" s="11"/>
      <c r="AH2533" s="10"/>
      <c r="AI2533" s="10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1"/>
      <c r="DY2533" s="1"/>
      <c r="DZ2533" s="1"/>
      <c r="EA2533" s="1"/>
      <c r="EB2533" s="1"/>
      <c r="EC2533" s="1"/>
      <c r="ED2533" s="1"/>
      <c r="EE2533" s="1"/>
      <c r="EF2533" s="1"/>
      <c r="EG2533" s="1"/>
      <c r="EH2533" s="1"/>
      <c r="EI2533" s="1"/>
      <c r="EJ2533" s="1"/>
      <c r="EK2533" s="1"/>
      <c r="EL2533" s="1"/>
      <c r="EM2533" s="1"/>
      <c r="EN2533" s="1"/>
      <c r="EO2533" s="1"/>
      <c r="EP2533" s="1"/>
      <c r="EQ2533" s="1"/>
      <c r="ER2533" s="1"/>
      <c r="ES2533" s="1"/>
      <c r="ET2533" s="1"/>
      <c r="EU2533" s="1"/>
      <c r="EV2533" s="1"/>
      <c r="EW2533" s="1"/>
      <c r="EX2533" s="1"/>
      <c r="EY2533" s="1"/>
    </row>
    <row r="2534" spans="1:155" x14ac:dyDescent="0.15">
      <c r="A2534" s="115"/>
      <c r="B2534" s="91"/>
      <c r="C2534" s="92"/>
      <c r="D2534" s="95"/>
      <c r="E2534" s="114"/>
      <c r="F2534" s="94"/>
      <c r="G2534" s="94"/>
      <c r="H2534" s="94"/>
      <c r="I2534" s="94"/>
      <c r="J2534" s="93"/>
      <c r="K2534" s="95"/>
      <c r="L2534" s="96"/>
      <c r="M2534" s="97"/>
      <c r="N2534" s="98"/>
      <c r="O2534" s="98"/>
      <c r="P2534" s="97"/>
      <c r="Q2534" s="94"/>
      <c r="R2534" s="99"/>
      <c r="S2534" s="14"/>
      <c r="T2534" s="100"/>
      <c r="U2534" s="95"/>
      <c r="V2534" s="10"/>
      <c r="W2534" s="10"/>
      <c r="X2534" s="10"/>
      <c r="Y2534" s="27"/>
      <c r="Z2534" s="3"/>
      <c r="AA2534" s="1"/>
      <c r="AB2534" s="10"/>
      <c r="AC2534" s="3"/>
      <c r="AD2534" s="3"/>
      <c r="AE2534" s="3"/>
      <c r="AF2534" s="10"/>
      <c r="AG2534" s="11"/>
      <c r="AH2534" s="10"/>
      <c r="AI2534" s="10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1"/>
      <c r="DY2534" s="1"/>
      <c r="DZ2534" s="1"/>
      <c r="EA2534" s="1"/>
      <c r="EB2534" s="1"/>
      <c r="EC2534" s="1"/>
      <c r="ED2534" s="1"/>
      <c r="EE2534" s="1"/>
      <c r="EF2534" s="1"/>
      <c r="EG2534" s="1"/>
      <c r="EH2534" s="1"/>
      <c r="EI2534" s="1"/>
      <c r="EJ2534" s="1"/>
      <c r="EK2534" s="1"/>
      <c r="EL2534" s="1"/>
      <c r="EM2534" s="1"/>
      <c r="EN2534" s="1"/>
      <c r="EO2534" s="1"/>
      <c r="EP2534" s="1"/>
      <c r="EQ2534" s="1"/>
      <c r="ER2534" s="1"/>
      <c r="ES2534" s="1"/>
      <c r="ET2534" s="1"/>
      <c r="EU2534" s="1"/>
      <c r="EV2534" s="1"/>
      <c r="EW2534" s="1"/>
      <c r="EX2534" s="1"/>
      <c r="EY2534" s="1"/>
    </row>
    <row r="2535" spans="1:155" x14ac:dyDescent="0.15">
      <c r="A2535" s="115"/>
      <c r="B2535" s="91"/>
      <c r="C2535" s="92"/>
      <c r="D2535" s="95"/>
      <c r="E2535" s="114"/>
      <c r="F2535" s="94"/>
      <c r="G2535" s="94"/>
      <c r="H2535" s="94"/>
      <c r="I2535" s="94"/>
      <c r="J2535" s="93"/>
      <c r="K2535" s="95"/>
      <c r="L2535" s="96"/>
      <c r="M2535" s="97"/>
      <c r="N2535" s="98"/>
      <c r="O2535" s="98"/>
      <c r="P2535" s="97"/>
      <c r="Q2535" s="94"/>
      <c r="R2535" s="99"/>
      <c r="S2535" s="14"/>
      <c r="T2535" s="100"/>
      <c r="U2535" s="95"/>
      <c r="V2535" s="10"/>
      <c r="W2535" s="10"/>
      <c r="X2535" s="10"/>
      <c r="Y2535" s="27"/>
      <c r="Z2535" s="3"/>
      <c r="AA2535" s="1"/>
      <c r="AB2535" s="10"/>
      <c r="AC2535" s="3"/>
      <c r="AD2535" s="3"/>
      <c r="AE2535" s="3"/>
      <c r="AF2535" s="10"/>
      <c r="AG2535" s="11"/>
      <c r="AH2535" s="10"/>
      <c r="AI2535" s="10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  <c r="DZ2535" s="1"/>
      <c r="EA2535" s="1"/>
      <c r="EB2535" s="1"/>
      <c r="EC2535" s="1"/>
      <c r="ED2535" s="1"/>
      <c r="EE2535" s="1"/>
      <c r="EF2535" s="1"/>
      <c r="EG2535" s="1"/>
      <c r="EH2535" s="1"/>
      <c r="EI2535" s="1"/>
      <c r="EJ2535" s="1"/>
      <c r="EK2535" s="1"/>
      <c r="EL2535" s="1"/>
      <c r="EM2535" s="1"/>
      <c r="EN2535" s="1"/>
      <c r="EO2535" s="1"/>
      <c r="EP2535" s="1"/>
      <c r="EQ2535" s="1"/>
      <c r="ER2535" s="1"/>
      <c r="ES2535" s="1"/>
      <c r="ET2535" s="1"/>
      <c r="EU2535" s="1"/>
      <c r="EV2535" s="1"/>
      <c r="EW2535" s="1"/>
      <c r="EX2535" s="1"/>
      <c r="EY2535" s="1"/>
    </row>
    <row r="2536" spans="1:155" x14ac:dyDescent="0.15">
      <c r="A2536" s="115"/>
      <c r="B2536" s="91"/>
      <c r="C2536" s="92"/>
      <c r="D2536" s="95"/>
      <c r="E2536" s="114"/>
      <c r="F2536" s="94"/>
      <c r="G2536" s="94"/>
      <c r="H2536" s="94"/>
      <c r="I2536" s="94"/>
      <c r="J2536" s="93"/>
      <c r="K2536" s="95"/>
      <c r="L2536" s="96"/>
      <c r="M2536" s="97"/>
      <c r="N2536" s="98"/>
      <c r="O2536" s="98"/>
      <c r="P2536" s="97"/>
      <c r="Q2536" s="94"/>
      <c r="R2536" s="99"/>
      <c r="S2536" s="14"/>
      <c r="T2536" s="100"/>
      <c r="U2536" s="95"/>
      <c r="V2536" s="10"/>
      <c r="W2536" s="10"/>
      <c r="X2536" s="10"/>
      <c r="Y2536" s="27"/>
      <c r="Z2536" s="3"/>
      <c r="AA2536" s="1"/>
      <c r="AB2536" s="10"/>
      <c r="AC2536" s="3"/>
      <c r="AD2536" s="3"/>
      <c r="AE2536" s="3"/>
      <c r="AF2536" s="10"/>
      <c r="AG2536" s="11"/>
      <c r="AH2536" s="10"/>
      <c r="AI2536" s="10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  <c r="DZ2536" s="1"/>
      <c r="EA2536" s="1"/>
      <c r="EB2536" s="1"/>
      <c r="EC2536" s="1"/>
      <c r="ED2536" s="1"/>
      <c r="EE2536" s="1"/>
      <c r="EF2536" s="1"/>
      <c r="EG2536" s="1"/>
      <c r="EH2536" s="1"/>
      <c r="EI2536" s="1"/>
      <c r="EJ2536" s="1"/>
      <c r="EK2536" s="1"/>
      <c r="EL2536" s="1"/>
      <c r="EM2536" s="1"/>
      <c r="EN2536" s="1"/>
      <c r="EO2536" s="1"/>
      <c r="EP2536" s="1"/>
      <c r="EQ2536" s="1"/>
      <c r="ER2536" s="1"/>
      <c r="ES2536" s="1"/>
      <c r="ET2536" s="1"/>
      <c r="EU2536" s="1"/>
      <c r="EV2536" s="1"/>
      <c r="EW2536" s="1"/>
      <c r="EX2536" s="1"/>
      <c r="EY2536" s="1"/>
    </row>
    <row r="2537" spans="1:155" x14ac:dyDescent="0.15">
      <c r="A2537" s="115"/>
      <c r="B2537" s="91"/>
      <c r="C2537" s="92"/>
      <c r="D2537" s="95"/>
      <c r="E2537" s="114"/>
      <c r="F2537" s="94"/>
      <c r="G2537" s="94"/>
      <c r="H2537" s="94"/>
      <c r="I2537" s="94"/>
      <c r="J2537" s="93"/>
      <c r="K2537" s="95"/>
      <c r="L2537" s="96"/>
      <c r="M2537" s="97"/>
      <c r="N2537" s="98"/>
      <c r="O2537" s="98"/>
      <c r="P2537" s="97"/>
      <c r="Q2537" s="94"/>
      <c r="R2537" s="99"/>
      <c r="S2537" s="14"/>
      <c r="T2537" s="100"/>
      <c r="U2537" s="95"/>
      <c r="V2537" s="10"/>
      <c r="W2537" s="10"/>
      <c r="X2537" s="10"/>
      <c r="Y2537" s="27"/>
      <c r="Z2537" s="3"/>
      <c r="AA2537" s="1"/>
      <c r="AB2537" s="10"/>
      <c r="AC2537" s="3"/>
      <c r="AD2537" s="3"/>
      <c r="AE2537" s="3"/>
      <c r="AF2537" s="10"/>
      <c r="AG2537" s="11"/>
      <c r="AH2537" s="10"/>
      <c r="AI2537" s="10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  <c r="DZ2537" s="1"/>
      <c r="EA2537" s="1"/>
      <c r="EB2537" s="1"/>
      <c r="EC2537" s="1"/>
      <c r="ED2537" s="1"/>
      <c r="EE2537" s="1"/>
      <c r="EF2537" s="1"/>
      <c r="EG2537" s="1"/>
      <c r="EH2537" s="1"/>
      <c r="EI2537" s="1"/>
      <c r="EJ2537" s="1"/>
      <c r="EK2537" s="1"/>
      <c r="EL2537" s="1"/>
      <c r="EM2537" s="1"/>
      <c r="EN2537" s="1"/>
      <c r="EO2537" s="1"/>
      <c r="EP2537" s="1"/>
      <c r="EQ2537" s="1"/>
      <c r="ER2537" s="1"/>
      <c r="ES2537" s="1"/>
      <c r="ET2537" s="1"/>
      <c r="EU2537" s="1"/>
      <c r="EV2537" s="1"/>
      <c r="EW2537" s="1"/>
      <c r="EX2537" s="1"/>
      <c r="EY2537" s="1"/>
    </row>
    <row r="2538" spans="1:155" x14ac:dyDescent="0.15">
      <c r="A2538" s="115"/>
      <c r="B2538" s="91"/>
      <c r="C2538" s="92"/>
      <c r="D2538" s="95"/>
      <c r="E2538" s="114"/>
      <c r="F2538" s="94"/>
      <c r="G2538" s="94"/>
      <c r="H2538" s="94"/>
      <c r="I2538" s="94"/>
      <c r="J2538" s="93"/>
      <c r="K2538" s="95"/>
      <c r="L2538" s="96"/>
      <c r="M2538" s="97"/>
      <c r="N2538" s="98"/>
      <c r="O2538" s="98"/>
      <c r="P2538" s="97"/>
      <c r="Q2538" s="94"/>
      <c r="R2538" s="99"/>
      <c r="S2538" s="14"/>
      <c r="T2538" s="100"/>
      <c r="U2538" s="95"/>
      <c r="V2538" s="10"/>
      <c r="W2538" s="10"/>
      <c r="X2538" s="10"/>
      <c r="Y2538" s="27"/>
      <c r="Z2538" s="3"/>
      <c r="AA2538" s="1"/>
      <c r="AB2538" s="10"/>
      <c r="AC2538" s="3"/>
      <c r="AD2538" s="3"/>
      <c r="AE2538" s="3"/>
      <c r="AF2538" s="10"/>
      <c r="AG2538" s="11"/>
      <c r="AH2538" s="10"/>
      <c r="AI2538" s="10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  <c r="DZ2538" s="1"/>
      <c r="EA2538" s="1"/>
      <c r="EB2538" s="1"/>
      <c r="EC2538" s="1"/>
      <c r="ED2538" s="1"/>
      <c r="EE2538" s="1"/>
      <c r="EF2538" s="1"/>
      <c r="EG2538" s="1"/>
      <c r="EH2538" s="1"/>
      <c r="EI2538" s="1"/>
      <c r="EJ2538" s="1"/>
      <c r="EK2538" s="1"/>
      <c r="EL2538" s="1"/>
      <c r="EM2538" s="1"/>
      <c r="EN2538" s="1"/>
      <c r="EO2538" s="1"/>
      <c r="EP2538" s="1"/>
      <c r="EQ2538" s="1"/>
      <c r="ER2538" s="1"/>
      <c r="ES2538" s="1"/>
      <c r="ET2538" s="1"/>
      <c r="EU2538" s="1"/>
      <c r="EV2538" s="1"/>
      <c r="EW2538" s="1"/>
      <c r="EX2538" s="1"/>
      <c r="EY2538" s="1"/>
    </row>
    <row r="2539" spans="1:155" x14ac:dyDescent="0.15">
      <c r="A2539" s="115"/>
      <c r="B2539" s="91"/>
      <c r="C2539" s="92"/>
      <c r="D2539" s="95"/>
      <c r="E2539" s="114"/>
      <c r="F2539" s="94"/>
      <c r="G2539" s="94"/>
      <c r="H2539" s="94"/>
      <c r="I2539" s="94"/>
      <c r="J2539" s="93"/>
      <c r="K2539" s="95"/>
      <c r="L2539" s="96"/>
      <c r="M2539" s="97"/>
      <c r="N2539" s="98"/>
      <c r="O2539" s="98"/>
      <c r="P2539" s="97"/>
      <c r="Q2539" s="94"/>
      <c r="R2539" s="99"/>
      <c r="S2539" s="14"/>
      <c r="T2539" s="100"/>
      <c r="U2539" s="95"/>
      <c r="V2539" s="10"/>
      <c r="W2539" s="10"/>
      <c r="X2539" s="10"/>
      <c r="Y2539" s="27"/>
      <c r="Z2539" s="3"/>
      <c r="AA2539" s="1"/>
      <c r="AB2539" s="10"/>
      <c r="AC2539" s="3"/>
      <c r="AD2539" s="3"/>
      <c r="AE2539" s="3"/>
      <c r="AF2539" s="10"/>
      <c r="AG2539" s="11"/>
      <c r="AH2539" s="10"/>
      <c r="AI2539" s="10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  <c r="DZ2539" s="1"/>
      <c r="EA2539" s="1"/>
      <c r="EB2539" s="1"/>
      <c r="EC2539" s="1"/>
      <c r="ED2539" s="1"/>
      <c r="EE2539" s="1"/>
      <c r="EF2539" s="1"/>
      <c r="EG2539" s="1"/>
      <c r="EH2539" s="1"/>
      <c r="EI2539" s="1"/>
      <c r="EJ2539" s="1"/>
      <c r="EK2539" s="1"/>
      <c r="EL2539" s="1"/>
      <c r="EM2539" s="1"/>
      <c r="EN2539" s="1"/>
      <c r="EO2539" s="1"/>
      <c r="EP2539" s="1"/>
      <c r="EQ2539" s="1"/>
      <c r="ER2539" s="1"/>
      <c r="ES2539" s="1"/>
      <c r="ET2539" s="1"/>
      <c r="EU2539" s="1"/>
      <c r="EV2539" s="1"/>
      <c r="EW2539" s="1"/>
      <c r="EX2539" s="1"/>
      <c r="EY2539" s="1"/>
    </row>
    <row r="2540" spans="1:155" x14ac:dyDescent="0.15">
      <c r="A2540" s="115"/>
      <c r="B2540" s="91"/>
      <c r="C2540" s="92"/>
      <c r="D2540" s="95"/>
      <c r="E2540" s="114"/>
      <c r="F2540" s="94"/>
      <c r="G2540" s="94"/>
      <c r="H2540" s="94"/>
      <c r="I2540" s="94"/>
      <c r="J2540" s="93"/>
      <c r="K2540" s="95"/>
      <c r="L2540" s="96"/>
      <c r="M2540" s="97"/>
      <c r="N2540" s="98"/>
      <c r="O2540" s="98"/>
      <c r="P2540" s="97"/>
      <c r="Q2540" s="94"/>
      <c r="R2540" s="99"/>
      <c r="S2540" s="14"/>
      <c r="T2540" s="100"/>
      <c r="U2540" s="95"/>
      <c r="V2540" s="10"/>
      <c r="W2540" s="10"/>
      <c r="X2540" s="10"/>
      <c r="Y2540" s="27"/>
      <c r="Z2540" s="3"/>
      <c r="AA2540" s="1"/>
      <c r="AB2540" s="10"/>
      <c r="AC2540" s="3"/>
      <c r="AD2540" s="3"/>
      <c r="AE2540" s="3"/>
      <c r="AF2540" s="10"/>
      <c r="AG2540" s="11"/>
      <c r="AH2540" s="10"/>
      <c r="AI2540" s="10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  <c r="DZ2540" s="1"/>
      <c r="EA2540" s="1"/>
      <c r="EB2540" s="1"/>
      <c r="EC2540" s="1"/>
      <c r="ED2540" s="1"/>
      <c r="EE2540" s="1"/>
      <c r="EF2540" s="1"/>
      <c r="EG2540" s="1"/>
      <c r="EH2540" s="1"/>
      <c r="EI2540" s="1"/>
      <c r="EJ2540" s="1"/>
      <c r="EK2540" s="1"/>
      <c r="EL2540" s="1"/>
      <c r="EM2540" s="1"/>
      <c r="EN2540" s="1"/>
      <c r="EO2540" s="1"/>
      <c r="EP2540" s="1"/>
      <c r="EQ2540" s="1"/>
      <c r="ER2540" s="1"/>
      <c r="ES2540" s="1"/>
      <c r="ET2540" s="1"/>
      <c r="EU2540" s="1"/>
      <c r="EV2540" s="1"/>
      <c r="EW2540" s="1"/>
      <c r="EX2540" s="1"/>
      <c r="EY2540" s="1"/>
    </row>
    <row r="2541" spans="1:155" x14ac:dyDescent="0.15">
      <c r="A2541" s="115"/>
      <c r="B2541" s="91"/>
      <c r="C2541" s="92"/>
      <c r="D2541" s="95"/>
      <c r="E2541" s="114"/>
      <c r="F2541" s="94"/>
      <c r="G2541" s="94"/>
      <c r="H2541" s="94"/>
      <c r="I2541" s="94"/>
      <c r="J2541" s="93"/>
      <c r="K2541" s="95"/>
      <c r="L2541" s="96"/>
      <c r="M2541" s="97"/>
      <c r="N2541" s="98"/>
      <c r="O2541" s="98"/>
      <c r="P2541" s="97"/>
      <c r="Q2541" s="94"/>
      <c r="R2541" s="99"/>
      <c r="S2541" s="14"/>
      <c r="T2541" s="100"/>
      <c r="U2541" s="95"/>
      <c r="V2541" s="10"/>
      <c r="W2541" s="10"/>
      <c r="X2541" s="10"/>
      <c r="Y2541" s="27"/>
      <c r="Z2541" s="3"/>
      <c r="AA2541" s="1"/>
      <c r="AB2541" s="10"/>
      <c r="AC2541" s="3"/>
      <c r="AD2541" s="3"/>
      <c r="AE2541" s="3"/>
      <c r="AF2541" s="10"/>
      <c r="AG2541" s="11"/>
      <c r="AH2541" s="10"/>
      <c r="AI2541" s="10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  <c r="DZ2541" s="1"/>
      <c r="EA2541" s="1"/>
      <c r="EB2541" s="1"/>
      <c r="EC2541" s="1"/>
      <c r="ED2541" s="1"/>
      <c r="EE2541" s="1"/>
      <c r="EF2541" s="1"/>
      <c r="EG2541" s="1"/>
      <c r="EH2541" s="1"/>
      <c r="EI2541" s="1"/>
      <c r="EJ2541" s="1"/>
      <c r="EK2541" s="1"/>
      <c r="EL2541" s="1"/>
      <c r="EM2541" s="1"/>
      <c r="EN2541" s="1"/>
      <c r="EO2541" s="1"/>
      <c r="EP2541" s="1"/>
      <c r="EQ2541" s="1"/>
      <c r="ER2541" s="1"/>
      <c r="ES2541" s="1"/>
      <c r="ET2541" s="1"/>
      <c r="EU2541" s="1"/>
      <c r="EV2541" s="1"/>
      <c r="EW2541" s="1"/>
      <c r="EX2541" s="1"/>
      <c r="EY2541" s="1"/>
    </row>
    <row r="2542" spans="1:155" x14ac:dyDescent="0.15">
      <c r="A2542" s="115"/>
      <c r="B2542" s="91"/>
      <c r="C2542" s="92"/>
      <c r="D2542" s="95"/>
      <c r="E2542" s="114"/>
      <c r="F2542" s="94"/>
      <c r="G2542" s="94"/>
      <c r="H2542" s="94"/>
      <c r="I2542" s="94"/>
      <c r="J2542" s="93"/>
      <c r="K2542" s="95"/>
      <c r="L2542" s="96"/>
      <c r="M2542" s="97"/>
      <c r="N2542" s="98"/>
      <c r="O2542" s="98"/>
      <c r="P2542" s="97"/>
      <c r="Q2542" s="94"/>
      <c r="R2542" s="99"/>
      <c r="S2542" s="14"/>
      <c r="T2542" s="100"/>
      <c r="U2542" s="95"/>
      <c r="V2542" s="10"/>
      <c r="W2542" s="10"/>
      <c r="X2542" s="10"/>
      <c r="Y2542" s="27"/>
      <c r="Z2542" s="3"/>
      <c r="AA2542" s="1"/>
      <c r="AB2542" s="10"/>
      <c r="AC2542" s="3"/>
      <c r="AD2542" s="3"/>
      <c r="AE2542" s="3"/>
      <c r="AF2542" s="10"/>
      <c r="AG2542" s="11"/>
      <c r="AH2542" s="10"/>
      <c r="AI2542" s="10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  <c r="DZ2542" s="1"/>
      <c r="EA2542" s="1"/>
      <c r="EB2542" s="1"/>
      <c r="EC2542" s="1"/>
      <c r="ED2542" s="1"/>
      <c r="EE2542" s="1"/>
      <c r="EF2542" s="1"/>
      <c r="EG2542" s="1"/>
      <c r="EH2542" s="1"/>
      <c r="EI2542" s="1"/>
      <c r="EJ2542" s="1"/>
      <c r="EK2542" s="1"/>
      <c r="EL2542" s="1"/>
      <c r="EM2542" s="1"/>
      <c r="EN2542" s="1"/>
      <c r="EO2542" s="1"/>
      <c r="EP2542" s="1"/>
      <c r="EQ2542" s="1"/>
      <c r="ER2542" s="1"/>
      <c r="ES2542" s="1"/>
      <c r="ET2542" s="1"/>
      <c r="EU2542" s="1"/>
      <c r="EV2542" s="1"/>
      <c r="EW2542" s="1"/>
      <c r="EX2542" s="1"/>
      <c r="EY2542" s="1"/>
    </row>
    <row r="2543" spans="1:155" x14ac:dyDescent="0.15">
      <c r="A2543" s="115"/>
      <c r="B2543" s="91"/>
      <c r="C2543" s="92"/>
      <c r="D2543" s="95"/>
      <c r="E2543" s="114"/>
      <c r="F2543" s="94"/>
      <c r="G2543" s="94"/>
      <c r="H2543" s="94"/>
      <c r="I2543" s="94"/>
      <c r="J2543" s="93"/>
      <c r="K2543" s="95"/>
      <c r="L2543" s="96"/>
      <c r="M2543" s="97"/>
      <c r="N2543" s="98"/>
      <c r="O2543" s="98"/>
      <c r="P2543" s="97"/>
      <c r="Q2543" s="94"/>
      <c r="R2543" s="99"/>
      <c r="S2543" s="14"/>
      <c r="T2543" s="100"/>
      <c r="U2543" s="95"/>
      <c r="V2543" s="10"/>
      <c r="W2543" s="10"/>
      <c r="X2543" s="10"/>
      <c r="Y2543" s="27"/>
      <c r="Z2543" s="3"/>
      <c r="AA2543" s="1"/>
      <c r="AB2543" s="10"/>
      <c r="AC2543" s="3"/>
      <c r="AD2543" s="3"/>
      <c r="AE2543" s="3"/>
      <c r="AF2543" s="10"/>
      <c r="AG2543" s="11"/>
      <c r="AH2543" s="10"/>
      <c r="AI2543" s="10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1"/>
      <c r="DY2543" s="1"/>
      <c r="DZ2543" s="1"/>
      <c r="EA2543" s="1"/>
      <c r="EB2543" s="1"/>
      <c r="EC2543" s="1"/>
      <c r="ED2543" s="1"/>
      <c r="EE2543" s="1"/>
      <c r="EF2543" s="1"/>
      <c r="EG2543" s="1"/>
      <c r="EH2543" s="1"/>
      <c r="EI2543" s="1"/>
      <c r="EJ2543" s="1"/>
      <c r="EK2543" s="1"/>
      <c r="EL2543" s="1"/>
      <c r="EM2543" s="1"/>
      <c r="EN2543" s="1"/>
      <c r="EO2543" s="1"/>
      <c r="EP2543" s="1"/>
      <c r="EQ2543" s="1"/>
      <c r="ER2543" s="1"/>
      <c r="ES2543" s="1"/>
      <c r="ET2543" s="1"/>
      <c r="EU2543" s="1"/>
      <c r="EV2543" s="1"/>
      <c r="EW2543" s="1"/>
      <c r="EX2543" s="1"/>
      <c r="EY2543" s="1"/>
    </row>
    <row r="2544" spans="1:155" x14ac:dyDescent="0.15">
      <c r="A2544" s="115"/>
      <c r="B2544" s="91"/>
      <c r="C2544" s="92"/>
      <c r="D2544" s="95"/>
      <c r="E2544" s="114"/>
      <c r="F2544" s="94"/>
      <c r="G2544" s="94"/>
      <c r="H2544" s="94"/>
      <c r="I2544" s="94"/>
      <c r="J2544" s="93"/>
      <c r="K2544" s="95"/>
      <c r="L2544" s="96"/>
      <c r="M2544" s="97"/>
      <c r="N2544" s="98"/>
      <c r="O2544" s="98"/>
      <c r="P2544" s="97"/>
      <c r="Q2544" s="94"/>
      <c r="R2544" s="99"/>
      <c r="S2544" s="14"/>
      <c r="T2544" s="100"/>
      <c r="U2544" s="95"/>
      <c r="V2544" s="10"/>
      <c r="W2544" s="10"/>
      <c r="X2544" s="10"/>
      <c r="Y2544" s="27"/>
      <c r="Z2544" s="3"/>
      <c r="AA2544" s="1"/>
      <c r="AB2544" s="10"/>
      <c r="AC2544" s="3"/>
      <c r="AD2544" s="3"/>
      <c r="AE2544" s="3"/>
      <c r="AF2544" s="10"/>
      <c r="AG2544" s="11"/>
      <c r="AH2544" s="10"/>
      <c r="AI2544" s="10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1"/>
      <c r="DY2544" s="1"/>
      <c r="DZ2544" s="1"/>
      <c r="EA2544" s="1"/>
      <c r="EB2544" s="1"/>
      <c r="EC2544" s="1"/>
      <c r="ED2544" s="1"/>
      <c r="EE2544" s="1"/>
      <c r="EF2544" s="1"/>
      <c r="EG2544" s="1"/>
      <c r="EH2544" s="1"/>
      <c r="EI2544" s="1"/>
      <c r="EJ2544" s="1"/>
      <c r="EK2544" s="1"/>
      <c r="EL2544" s="1"/>
      <c r="EM2544" s="1"/>
      <c r="EN2544" s="1"/>
      <c r="EO2544" s="1"/>
      <c r="EP2544" s="1"/>
      <c r="EQ2544" s="1"/>
      <c r="ER2544" s="1"/>
      <c r="ES2544" s="1"/>
      <c r="ET2544" s="1"/>
      <c r="EU2544" s="1"/>
      <c r="EV2544" s="1"/>
      <c r="EW2544" s="1"/>
      <c r="EX2544" s="1"/>
      <c r="EY2544" s="1"/>
    </row>
    <row r="2545" spans="1:155" x14ac:dyDescent="0.15">
      <c r="A2545" s="115"/>
      <c r="B2545" s="91"/>
      <c r="C2545" s="92"/>
      <c r="D2545" s="95"/>
      <c r="E2545" s="114"/>
      <c r="F2545" s="94"/>
      <c r="G2545" s="94"/>
      <c r="H2545" s="94"/>
      <c r="I2545" s="94"/>
      <c r="J2545" s="93"/>
      <c r="K2545" s="95"/>
      <c r="L2545" s="96"/>
      <c r="M2545" s="97"/>
      <c r="N2545" s="98"/>
      <c r="O2545" s="98"/>
      <c r="P2545" s="97"/>
      <c r="Q2545" s="94"/>
      <c r="R2545" s="99"/>
      <c r="S2545" s="14"/>
      <c r="T2545" s="100"/>
      <c r="U2545" s="95"/>
      <c r="V2545" s="10"/>
      <c r="W2545" s="10"/>
      <c r="X2545" s="10"/>
      <c r="Y2545" s="27"/>
      <c r="Z2545" s="3"/>
      <c r="AA2545" s="1"/>
      <c r="AB2545" s="10"/>
      <c r="AC2545" s="3"/>
      <c r="AD2545" s="3"/>
      <c r="AE2545" s="3"/>
      <c r="AF2545" s="10"/>
      <c r="AG2545" s="11"/>
      <c r="AH2545" s="10"/>
      <c r="AI2545" s="10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  <c r="DZ2545" s="1"/>
      <c r="EA2545" s="1"/>
      <c r="EB2545" s="1"/>
      <c r="EC2545" s="1"/>
      <c r="ED2545" s="1"/>
      <c r="EE2545" s="1"/>
      <c r="EF2545" s="1"/>
      <c r="EG2545" s="1"/>
      <c r="EH2545" s="1"/>
      <c r="EI2545" s="1"/>
      <c r="EJ2545" s="1"/>
      <c r="EK2545" s="1"/>
      <c r="EL2545" s="1"/>
      <c r="EM2545" s="1"/>
      <c r="EN2545" s="1"/>
      <c r="EO2545" s="1"/>
      <c r="EP2545" s="1"/>
      <c r="EQ2545" s="1"/>
      <c r="ER2545" s="1"/>
      <c r="ES2545" s="1"/>
      <c r="ET2545" s="1"/>
      <c r="EU2545" s="1"/>
      <c r="EV2545" s="1"/>
      <c r="EW2545" s="1"/>
      <c r="EX2545" s="1"/>
      <c r="EY2545" s="1"/>
    </row>
    <row r="2546" spans="1:155" x14ac:dyDescent="0.15">
      <c r="A2546" s="115"/>
      <c r="B2546" s="91"/>
      <c r="C2546" s="92"/>
      <c r="D2546" s="95"/>
      <c r="E2546" s="114"/>
      <c r="F2546" s="94"/>
      <c r="G2546" s="94"/>
      <c r="H2546" s="94"/>
      <c r="I2546" s="94"/>
      <c r="J2546" s="93"/>
      <c r="K2546" s="95"/>
      <c r="L2546" s="96"/>
      <c r="M2546" s="97"/>
      <c r="N2546" s="98"/>
      <c r="O2546" s="98"/>
      <c r="P2546" s="97"/>
      <c r="Q2546" s="94"/>
      <c r="R2546" s="99"/>
      <c r="S2546" s="14"/>
      <c r="T2546" s="100"/>
      <c r="U2546" s="95"/>
      <c r="V2546" s="10"/>
      <c r="W2546" s="10"/>
      <c r="X2546" s="10"/>
      <c r="Y2546" s="27"/>
      <c r="Z2546" s="3"/>
      <c r="AA2546" s="1"/>
      <c r="AB2546" s="10"/>
      <c r="AC2546" s="3"/>
      <c r="AD2546" s="3"/>
      <c r="AE2546" s="3"/>
      <c r="AF2546" s="10"/>
      <c r="AG2546" s="11"/>
      <c r="AH2546" s="10"/>
      <c r="AI2546" s="10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  <c r="DZ2546" s="1"/>
      <c r="EA2546" s="1"/>
      <c r="EB2546" s="1"/>
      <c r="EC2546" s="1"/>
      <c r="ED2546" s="1"/>
      <c r="EE2546" s="1"/>
      <c r="EF2546" s="1"/>
      <c r="EG2546" s="1"/>
      <c r="EH2546" s="1"/>
      <c r="EI2546" s="1"/>
      <c r="EJ2546" s="1"/>
      <c r="EK2546" s="1"/>
      <c r="EL2546" s="1"/>
      <c r="EM2546" s="1"/>
      <c r="EN2546" s="1"/>
      <c r="EO2546" s="1"/>
      <c r="EP2546" s="1"/>
      <c r="EQ2546" s="1"/>
      <c r="ER2546" s="1"/>
      <c r="ES2546" s="1"/>
      <c r="ET2546" s="1"/>
      <c r="EU2546" s="1"/>
      <c r="EV2546" s="1"/>
      <c r="EW2546" s="1"/>
      <c r="EX2546" s="1"/>
      <c r="EY2546" s="1"/>
    </row>
    <row r="2547" spans="1:155" x14ac:dyDescent="0.15">
      <c r="A2547" s="115"/>
      <c r="B2547" s="91"/>
      <c r="C2547" s="92"/>
      <c r="D2547" s="95"/>
      <c r="E2547" s="114"/>
      <c r="F2547" s="94"/>
      <c r="G2547" s="94"/>
      <c r="H2547" s="94"/>
      <c r="I2547" s="94"/>
      <c r="J2547" s="93"/>
      <c r="K2547" s="95"/>
      <c r="L2547" s="96"/>
      <c r="M2547" s="97"/>
      <c r="N2547" s="98"/>
      <c r="O2547" s="98"/>
      <c r="P2547" s="97"/>
      <c r="Q2547" s="94"/>
      <c r="R2547" s="99"/>
      <c r="S2547" s="14"/>
      <c r="T2547" s="100"/>
      <c r="U2547" s="95"/>
      <c r="V2547" s="10"/>
      <c r="W2547" s="10"/>
      <c r="X2547" s="10"/>
      <c r="Y2547" s="27"/>
      <c r="Z2547" s="3"/>
      <c r="AA2547" s="1"/>
      <c r="AB2547" s="10"/>
      <c r="AC2547" s="3"/>
      <c r="AD2547" s="3"/>
      <c r="AE2547" s="3"/>
      <c r="AF2547" s="10"/>
      <c r="AG2547" s="11"/>
      <c r="AH2547" s="10"/>
      <c r="AI2547" s="10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  <c r="DZ2547" s="1"/>
      <c r="EA2547" s="1"/>
      <c r="EB2547" s="1"/>
      <c r="EC2547" s="1"/>
      <c r="ED2547" s="1"/>
      <c r="EE2547" s="1"/>
      <c r="EF2547" s="1"/>
      <c r="EG2547" s="1"/>
      <c r="EH2547" s="1"/>
      <c r="EI2547" s="1"/>
      <c r="EJ2547" s="1"/>
      <c r="EK2547" s="1"/>
      <c r="EL2547" s="1"/>
      <c r="EM2547" s="1"/>
      <c r="EN2547" s="1"/>
      <c r="EO2547" s="1"/>
      <c r="EP2547" s="1"/>
      <c r="EQ2547" s="1"/>
      <c r="ER2547" s="1"/>
      <c r="ES2547" s="1"/>
      <c r="ET2547" s="1"/>
      <c r="EU2547" s="1"/>
      <c r="EV2547" s="1"/>
      <c r="EW2547" s="1"/>
      <c r="EX2547" s="1"/>
      <c r="EY2547" s="1"/>
    </row>
    <row r="2548" spans="1:155" x14ac:dyDescent="0.15">
      <c r="A2548" s="115"/>
      <c r="B2548" s="91"/>
      <c r="C2548" s="92"/>
      <c r="D2548" s="95"/>
      <c r="E2548" s="114"/>
      <c r="F2548" s="94"/>
      <c r="G2548" s="94"/>
      <c r="H2548" s="94"/>
      <c r="I2548" s="94"/>
      <c r="J2548" s="93"/>
      <c r="K2548" s="95"/>
      <c r="L2548" s="96"/>
      <c r="M2548" s="97"/>
      <c r="N2548" s="98"/>
      <c r="O2548" s="98"/>
      <c r="P2548" s="97"/>
      <c r="Q2548" s="94"/>
      <c r="R2548" s="99"/>
      <c r="S2548" s="14"/>
      <c r="T2548" s="100"/>
      <c r="U2548" s="95"/>
      <c r="V2548" s="10"/>
      <c r="W2548" s="10"/>
      <c r="X2548" s="10"/>
      <c r="Y2548" s="27"/>
      <c r="Z2548" s="3"/>
      <c r="AA2548" s="1"/>
      <c r="AB2548" s="10"/>
      <c r="AC2548" s="3"/>
      <c r="AD2548" s="3"/>
      <c r="AE2548" s="3"/>
      <c r="AF2548" s="10"/>
      <c r="AG2548" s="11"/>
      <c r="AH2548" s="10"/>
      <c r="AI2548" s="10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1"/>
      <c r="DY2548" s="1"/>
      <c r="DZ2548" s="1"/>
      <c r="EA2548" s="1"/>
      <c r="EB2548" s="1"/>
      <c r="EC2548" s="1"/>
      <c r="ED2548" s="1"/>
      <c r="EE2548" s="1"/>
      <c r="EF2548" s="1"/>
      <c r="EG2548" s="1"/>
      <c r="EH2548" s="1"/>
      <c r="EI2548" s="1"/>
      <c r="EJ2548" s="1"/>
      <c r="EK2548" s="1"/>
      <c r="EL2548" s="1"/>
      <c r="EM2548" s="1"/>
      <c r="EN2548" s="1"/>
      <c r="EO2548" s="1"/>
      <c r="EP2548" s="1"/>
      <c r="EQ2548" s="1"/>
      <c r="ER2548" s="1"/>
      <c r="ES2548" s="1"/>
      <c r="ET2548" s="1"/>
      <c r="EU2548" s="1"/>
      <c r="EV2548" s="1"/>
      <c r="EW2548" s="1"/>
      <c r="EX2548" s="1"/>
      <c r="EY2548" s="1"/>
    </row>
    <row r="2549" spans="1:155" x14ac:dyDescent="0.15">
      <c r="A2549" s="115"/>
      <c r="B2549" s="91"/>
      <c r="C2549" s="92"/>
      <c r="D2549" s="95"/>
      <c r="E2549" s="114"/>
      <c r="F2549" s="94"/>
      <c r="G2549" s="94"/>
      <c r="H2549" s="94"/>
      <c r="I2549" s="94"/>
      <c r="J2549" s="93"/>
      <c r="K2549" s="95"/>
      <c r="L2549" s="96"/>
      <c r="M2549" s="97"/>
      <c r="N2549" s="98"/>
      <c r="O2549" s="98"/>
      <c r="P2549" s="97"/>
      <c r="Q2549" s="94"/>
      <c r="R2549" s="99"/>
      <c r="S2549" s="14"/>
      <c r="T2549" s="100"/>
      <c r="U2549" s="95"/>
      <c r="V2549" s="10"/>
      <c r="W2549" s="10"/>
      <c r="X2549" s="10"/>
      <c r="Y2549" s="27"/>
      <c r="Z2549" s="3"/>
      <c r="AA2549" s="1"/>
      <c r="AB2549" s="10"/>
      <c r="AC2549" s="3"/>
      <c r="AD2549" s="3"/>
      <c r="AE2549" s="3"/>
      <c r="AF2549" s="10"/>
      <c r="AG2549" s="11"/>
      <c r="AH2549" s="10"/>
      <c r="AI2549" s="10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1"/>
      <c r="DY2549" s="1"/>
      <c r="DZ2549" s="1"/>
      <c r="EA2549" s="1"/>
      <c r="EB2549" s="1"/>
      <c r="EC2549" s="1"/>
      <c r="ED2549" s="1"/>
      <c r="EE2549" s="1"/>
      <c r="EF2549" s="1"/>
      <c r="EG2549" s="1"/>
      <c r="EH2549" s="1"/>
      <c r="EI2549" s="1"/>
      <c r="EJ2549" s="1"/>
      <c r="EK2549" s="1"/>
      <c r="EL2549" s="1"/>
      <c r="EM2549" s="1"/>
      <c r="EN2549" s="1"/>
      <c r="EO2549" s="1"/>
      <c r="EP2549" s="1"/>
      <c r="EQ2549" s="1"/>
      <c r="ER2549" s="1"/>
      <c r="ES2549" s="1"/>
      <c r="ET2549" s="1"/>
      <c r="EU2549" s="1"/>
      <c r="EV2549" s="1"/>
      <c r="EW2549" s="1"/>
      <c r="EX2549" s="1"/>
      <c r="EY2549" s="1"/>
    </row>
    <row r="2550" spans="1:155" x14ac:dyDescent="0.15">
      <c r="A2550" s="115"/>
      <c r="B2550" s="91"/>
      <c r="C2550" s="92"/>
      <c r="D2550" s="95"/>
      <c r="E2550" s="114"/>
      <c r="F2550" s="94"/>
      <c r="G2550" s="94"/>
      <c r="H2550" s="94"/>
      <c r="I2550" s="94"/>
      <c r="J2550" s="93"/>
      <c r="K2550" s="95"/>
      <c r="L2550" s="96"/>
      <c r="M2550" s="97"/>
      <c r="N2550" s="98"/>
      <c r="O2550" s="98"/>
      <c r="P2550" s="97"/>
      <c r="Q2550" s="94"/>
      <c r="R2550" s="99"/>
      <c r="S2550" s="14"/>
      <c r="T2550" s="100"/>
      <c r="U2550" s="95"/>
      <c r="V2550" s="10"/>
      <c r="W2550" s="10"/>
      <c r="X2550" s="10"/>
      <c r="Y2550" s="27"/>
      <c r="Z2550" s="3"/>
      <c r="AA2550" s="1"/>
      <c r="AB2550" s="10"/>
      <c r="AC2550" s="3"/>
      <c r="AD2550" s="3"/>
      <c r="AE2550" s="3"/>
      <c r="AF2550" s="10"/>
      <c r="AG2550" s="11"/>
      <c r="AH2550" s="10"/>
      <c r="AI2550" s="10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1"/>
      <c r="DY2550" s="1"/>
      <c r="DZ2550" s="1"/>
      <c r="EA2550" s="1"/>
      <c r="EB2550" s="1"/>
      <c r="EC2550" s="1"/>
      <c r="ED2550" s="1"/>
      <c r="EE2550" s="1"/>
      <c r="EF2550" s="1"/>
      <c r="EG2550" s="1"/>
      <c r="EH2550" s="1"/>
      <c r="EI2550" s="1"/>
      <c r="EJ2550" s="1"/>
      <c r="EK2550" s="1"/>
      <c r="EL2550" s="1"/>
      <c r="EM2550" s="1"/>
      <c r="EN2550" s="1"/>
      <c r="EO2550" s="1"/>
      <c r="EP2550" s="1"/>
      <c r="EQ2550" s="1"/>
      <c r="ER2550" s="1"/>
      <c r="ES2550" s="1"/>
      <c r="ET2550" s="1"/>
      <c r="EU2550" s="1"/>
      <c r="EV2550" s="1"/>
      <c r="EW2550" s="1"/>
      <c r="EX2550" s="1"/>
      <c r="EY2550" s="1"/>
    </row>
    <row r="2551" spans="1:155" x14ac:dyDescent="0.15">
      <c r="A2551" s="115"/>
      <c r="B2551" s="91"/>
      <c r="C2551" s="92"/>
      <c r="D2551" s="95"/>
      <c r="E2551" s="114"/>
      <c r="F2551" s="94"/>
      <c r="G2551" s="94"/>
      <c r="H2551" s="94"/>
      <c r="I2551" s="94"/>
      <c r="J2551" s="93"/>
      <c r="K2551" s="95"/>
      <c r="L2551" s="96"/>
      <c r="M2551" s="97"/>
      <c r="N2551" s="98"/>
      <c r="O2551" s="98"/>
      <c r="P2551" s="97"/>
      <c r="Q2551" s="94"/>
      <c r="R2551" s="99"/>
      <c r="S2551" s="14"/>
      <c r="T2551" s="100"/>
      <c r="U2551" s="95"/>
      <c r="V2551" s="10"/>
      <c r="W2551" s="10"/>
      <c r="X2551" s="10"/>
      <c r="Y2551" s="27"/>
      <c r="Z2551" s="3"/>
      <c r="AA2551" s="1"/>
      <c r="AB2551" s="10"/>
      <c r="AC2551" s="3"/>
      <c r="AD2551" s="3"/>
      <c r="AE2551" s="3"/>
      <c r="AF2551" s="10"/>
      <c r="AG2551" s="11"/>
      <c r="AH2551" s="10"/>
      <c r="AI2551" s="10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1"/>
      <c r="DY2551" s="1"/>
      <c r="DZ2551" s="1"/>
      <c r="EA2551" s="1"/>
      <c r="EB2551" s="1"/>
      <c r="EC2551" s="1"/>
      <c r="ED2551" s="1"/>
      <c r="EE2551" s="1"/>
      <c r="EF2551" s="1"/>
      <c r="EG2551" s="1"/>
      <c r="EH2551" s="1"/>
      <c r="EI2551" s="1"/>
      <c r="EJ2551" s="1"/>
      <c r="EK2551" s="1"/>
      <c r="EL2551" s="1"/>
      <c r="EM2551" s="1"/>
      <c r="EN2551" s="1"/>
      <c r="EO2551" s="1"/>
      <c r="EP2551" s="1"/>
      <c r="EQ2551" s="1"/>
      <c r="ER2551" s="1"/>
      <c r="ES2551" s="1"/>
      <c r="ET2551" s="1"/>
      <c r="EU2551" s="1"/>
      <c r="EV2551" s="1"/>
      <c r="EW2551" s="1"/>
      <c r="EX2551" s="1"/>
      <c r="EY2551" s="1"/>
    </row>
    <row r="2552" spans="1:155" x14ac:dyDescent="0.15">
      <c r="A2552" s="115"/>
      <c r="B2552" s="91"/>
      <c r="C2552" s="92"/>
      <c r="D2552" s="95"/>
      <c r="E2552" s="114"/>
      <c r="F2552" s="94"/>
      <c r="G2552" s="94"/>
      <c r="H2552" s="94"/>
      <c r="I2552" s="94"/>
      <c r="J2552" s="93"/>
      <c r="K2552" s="95"/>
      <c r="L2552" s="96"/>
      <c r="M2552" s="97"/>
      <c r="N2552" s="98"/>
      <c r="O2552" s="98"/>
      <c r="P2552" s="97"/>
      <c r="Q2552" s="94"/>
      <c r="R2552" s="99"/>
      <c r="S2552" s="14"/>
      <c r="T2552" s="100"/>
      <c r="U2552" s="95"/>
      <c r="V2552" s="10"/>
      <c r="W2552" s="10"/>
      <c r="X2552" s="10"/>
      <c r="Y2552" s="27"/>
      <c r="Z2552" s="3"/>
      <c r="AA2552" s="1"/>
      <c r="AB2552" s="10"/>
      <c r="AC2552" s="3"/>
      <c r="AD2552" s="3"/>
      <c r="AE2552" s="3"/>
      <c r="AF2552" s="10"/>
      <c r="AG2552" s="11"/>
      <c r="AH2552" s="10"/>
      <c r="AI2552" s="10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1"/>
      <c r="DY2552" s="1"/>
      <c r="DZ2552" s="1"/>
      <c r="EA2552" s="1"/>
      <c r="EB2552" s="1"/>
      <c r="EC2552" s="1"/>
      <c r="ED2552" s="1"/>
      <c r="EE2552" s="1"/>
      <c r="EF2552" s="1"/>
      <c r="EG2552" s="1"/>
      <c r="EH2552" s="1"/>
      <c r="EI2552" s="1"/>
      <c r="EJ2552" s="1"/>
      <c r="EK2552" s="1"/>
      <c r="EL2552" s="1"/>
      <c r="EM2552" s="1"/>
      <c r="EN2552" s="1"/>
      <c r="EO2552" s="1"/>
      <c r="EP2552" s="1"/>
      <c r="EQ2552" s="1"/>
      <c r="ER2552" s="1"/>
      <c r="ES2552" s="1"/>
      <c r="ET2552" s="1"/>
      <c r="EU2552" s="1"/>
      <c r="EV2552" s="1"/>
      <c r="EW2552" s="1"/>
      <c r="EX2552" s="1"/>
      <c r="EY2552" s="1"/>
    </row>
    <row r="2553" spans="1:155" x14ac:dyDescent="0.15">
      <c r="A2553" s="115"/>
      <c r="B2553" s="91"/>
      <c r="C2553" s="92"/>
      <c r="D2553" s="95"/>
      <c r="E2553" s="114"/>
      <c r="F2553" s="94"/>
      <c r="G2553" s="94"/>
      <c r="H2553" s="94"/>
      <c r="I2553" s="94"/>
      <c r="J2553" s="93"/>
      <c r="K2553" s="95"/>
      <c r="L2553" s="96"/>
      <c r="M2553" s="97"/>
      <c r="N2553" s="98"/>
      <c r="O2553" s="98"/>
      <c r="P2553" s="97"/>
      <c r="Q2553" s="94"/>
      <c r="R2553" s="99"/>
      <c r="S2553" s="14"/>
      <c r="T2553" s="100"/>
      <c r="U2553" s="95"/>
      <c r="V2553" s="10"/>
      <c r="W2553" s="10"/>
      <c r="X2553" s="10"/>
      <c r="Y2553" s="27"/>
      <c r="Z2553" s="3"/>
      <c r="AA2553" s="1"/>
      <c r="AB2553" s="10"/>
      <c r="AC2553" s="3"/>
      <c r="AD2553" s="3"/>
      <c r="AE2553" s="3"/>
      <c r="AF2553" s="10"/>
      <c r="AG2553" s="11"/>
      <c r="AH2553" s="10"/>
      <c r="AI2553" s="10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1"/>
      <c r="DY2553" s="1"/>
      <c r="DZ2553" s="1"/>
      <c r="EA2553" s="1"/>
      <c r="EB2553" s="1"/>
      <c r="EC2553" s="1"/>
      <c r="ED2553" s="1"/>
      <c r="EE2553" s="1"/>
      <c r="EF2553" s="1"/>
      <c r="EG2553" s="1"/>
      <c r="EH2553" s="1"/>
      <c r="EI2553" s="1"/>
      <c r="EJ2553" s="1"/>
      <c r="EK2553" s="1"/>
      <c r="EL2553" s="1"/>
      <c r="EM2553" s="1"/>
      <c r="EN2553" s="1"/>
      <c r="EO2553" s="1"/>
      <c r="EP2553" s="1"/>
      <c r="EQ2553" s="1"/>
      <c r="ER2553" s="1"/>
      <c r="ES2553" s="1"/>
      <c r="ET2553" s="1"/>
      <c r="EU2553" s="1"/>
      <c r="EV2553" s="1"/>
      <c r="EW2553" s="1"/>
      <c r="EX2553" s="1"/>
      <c r="EY2553" s="1"/>
    </row>
    <row r="2554" spans="1:155" x14ac:dyDescent="0.15">
      <c r="A2554" s="115"/>
      <c r="B2554" s="91"/>
      <c r="C2554" s="92"/>
      <c r="D2554" s="95"/>
      <c r="E2554" s="114"/>
      <c r="F2554" s="94"/>
      <c r="G2554" s="94"/>
      <c r="H2554" s="94"/>
      <c r="I2554" s="94"/>
      <c r="J2554" s="93"/>
      <c r="K2554" s="95"/>
      <c r="L2554" s="96"/>
      <c r="M2554" s="97"/>
      <c r="N2554" s="98"/>
      <c r="O2554" s="98"/>
      <c r="P2554" s="97"/>
      <c r="Q2554" s="94"/>
      <c r="R2554" s="99"/>
      <c r="S2554" s="14"/>
      <c r="T2554" s="100"/>
      <c r="U2554" s="95"/>
      <c r="V2554" s="10"/>
      <c r="W2554" s="10"/>
      <c r="X2554" s="10"/>
      <c r="Y2554" s="27"/>
      <c r="Z2554" s="3"/>
      <c r="AA2554" s="1"/>
      <c r="AB2554" s="10"/>
      <c r="AC2554" s="3"/>
      <c r="AD2554" s="3"/>
      <c r="AE2554" s="3"/>
      <c r="AF2554" s="10"/>
      <c r="AG2554" s="11"/>
      <c r="AH2554" s="10"/>
      <c r="AI2554" s="10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  <c r="DZ2554" s="1"/>
      <c r="EA2554" s="1"/>
      <c r="EB2554" s="1"/>
      <c r="EC2554" s="1"/>
      <c r="ED2554" s="1"/>
      <c r="EE2554" s="1"/>
      <c r="EF2554" s="1"/>
      <c r="EG2554" s="1"/>
      <c r="EH2554" s="1"/>
      <c r="EI2554" s="1"/>
      <c r="EJ2554" s="1"/>
      <c r="EK2554" s="1"/>
      <c r="EL2554" s="1"/>
      <c r="EM2554" s="1"/>
      <c r="EN2554" s="1"/>
      <c r="EO2554" s="1"/>
      <c r="EP2554" s="1"/>
      <c r="EQ2554" s="1"/>
      <c r="ER2554" s="1"/>
      <c r="ES2554" s="1"/>
      <c r="ET2554" s="1"/>
      <c r="EU2554" s="1"/>
      <c r="EV2554" s="1"/>
      <c r="EW2554" s="1"/>
      <c r="EX2554" s="1"/>
      <c r="EY2554" s="1"/>
    </row>
    <row r="2555" spans="1:155" x14ac:dyDescent="0.15">
      <c r="A2555" s="115"/>
      <c r="B2555" s="91"/>
      <c r="C2555" s="92"/>
      <c r="D2555" s="95"/>
      <c r="E2555" s="114"/>
      <c r="F2555" s="94"/>
      <c r="G2555" s="94"/>
      <c r="H2555" s="94"/>
      <c r="I2555" s="94"/>
      <c r="J2555" s="93"/>
      <c r="K2555" s="95"/>
      <c r="L2555" s="96"/>
      <c r="M2555" s="97"/>
      <c r="N2555" s="98"/>
      <c r="O2555" s="98"/>
      <c r="P2555" s="97"/>
      <c r="Q2555" s="94"/>
      <c r="R2555" s="99"/>
      <c r="S2555" s="14"/>
      <c r="T2555" s="100"/>
      <c r="U2555" s="95"/>
      <c r="V2555" s="10"/>
      <c r="W2555" s="10"/>
      <c r="X2555" s="10"/>
      <c r="Y2555" s="27"/>
      <c r="Z2555" s="3"/>
      <c r="AA2555" s="1"/>
      <c r="AB2555" s="10"/>
      <c r="AC2555" s="3"/>
      <c r="AD2555" s="3"/>
      <c r="AE2555" s="3"/>
      <c r="AF2555" s="10"/>
      <c r="AG2555" s="11"/>
      <c r="AH2555" s="10"/>
      <c r="AI2555" s="10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1"/>
      <c r="DY2555" s="1"/>
      <c r="DZ2555" s="1"/>
      <c r="EA2555" s="1"/>
      <c r="EB2555" s="1"/>
      <c r="EC2555" s="1"/>
      <c r="ED2555" s="1"/>
      <c r="EE2555" s="1"/>
      <c r="EF2555" s="1"/>
      <c r="EG2555" s="1"/>
      <c r="EH2555" s="1"/>
      <c r="EI2555" s="1"/>
      <c r="EJ2555" s="1"/>
      <c r="EK2555" s="1"/>
      <c r="EL2555" s="1"/>
      <c r="EM2555" s="1"/>
      <c r="EN2555" s="1"/>
      <c r="EO2555" s="1"/>
      <c r="EP2555" s="1"/>
      <c r="EQ2555" s="1"/>
      <c r="ER2555" s="1"/>
      <c r="ES2555" s="1"/>
      <c r="ET2555" s="1"/>
      <c r="EU2555" s="1"/>
      <c r="EV2555" s="1"/>
      <c r="EW2555" s="1"/>
      <c r="EX2555" s="1"/>
      <c r="EY2555" s="1"/>
    </row>
    <row r="2556" spans="1:155" x14ac:dyDescent="0.15">
      <c r="A2556" s="115"/>
      <c r="B2556" s="91"/>
      <c r="C2556" s="92"/>
      <c r="D2556" s="95"/>
      <c r="E2556" s="114"/>
      <c r="F2556" s="94"/>
      <c r="G2556" s="94"/>
      <c r="H2556" s="94"/>
      <c r="I2556" s="94"/>
      <c r="J2556" s="93"/>
      <c r="K2556" s="95"/>
      <c r="L2556" s="96"/>
      <c r="M2556" s="97"/>
      <c r="N2556" s="98"/>
      <c r="O2556" s="98"/>
      <c r="P2556" s="97"/>
      <c r="Q2556" s="94"/>
      <c r="R2556" s="99"/>
      <c r="S2556" s="14"/>
      <c r="T2556" s="100"/>
      <c r="U2556" s="95"/>
      <c r="V2556" s="10"/>
      <c r="W2556" s="10"/>
      <c r="X2556" s="10"/>
      <c r="Y2556" s="27"/>
      <c r="Z2556" s="3"/>
      <c r="AA2556" s="1"/>
      <c r="AB2556" s="10"/>
      <c r="AC2556" s="3"/>
      <c r="AD2556" s="3"/>
      <c r="AE2556" s="3"/>
      <c r="AF2556" s="10"/>
      <c r="AG2556" s="11"/>
      <c r="AH2556" s="10"/>
      <c r="AI2556" s="10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1"/>
      <c r="DY2556" s="1"/>
      <c r="DZ2556" s="1"/>
      <c r="EA2556" s="1"/>
      <c r="EB2556" s="1"/>
      <c r="EC2556" s="1"/>
      <c r="ED2556" s="1"/>
      <c r="EE2556" s="1"/>
      <c r="EF2556" s="1"/>
      <c r="EG2556" s="1"/>
      <c r="EH2556" s="1"/>
      <c r="EI2556" s="1"/>
      <c r="EJ2556" s="1"/>
      <c r="EK2556" s="1"/>
      <c r="EL2556" s="1"/>
      <c r="EM2556" s="1"/>
      <c r="EN2556" s="1"/>
      <c r="EO2556" s="1"/>
      <c r="EP2556" s="1"/>
      <c r="EQ2556" s="1"/>
      <c r="ER2556" s="1"/>
      <c r="ES2556" s="1"/>
      <c r="ET2556" s="1"/>
      <c r="EU2556" s="1"/>
      <c r="EV2556" s="1"/>
      <c r="EW2556" s="1"/>
      <c r="EX2556" s="1"/>
      <c r="EY2556" s="1"/>
    </row>
    <row r="2557" spans="1:155" x14ac:dyDescent="0.15">
      <c r="A2557" s="115"/>
      <c r="B2557" s="91"/>
      <c r="C2557" s="92"/>
      <c r="D2557" s="95"/>
      <c r="E2557" s="114"/>
      <c r="F2557" s="94"/>
      <c r="G2557" s="94"/>
      <c r="H2557" s="94"/>
      <c r="I2557" s="94"/>
      <c r="J2557" s="93"/>
      <c r="K2557" s="95"/>
      <c r="L2557" s="96"/>
      <c r="M2557" s="97"/>
      <c r="N2557" s="98"/>
      <c r="O2557" s="98"/>
      <c r="P2557" s="97"/>
      <c r="Q2557" s="94"/>
      <c r="R2557" s="99"/>
      <c r="S2557" s="14"/>
      <c r="T2557" s="100"/>
      <c r="U2557" s="95"/>
      <c r="V2557" s="10"/>
      <c r="W2557" s="10"/>
      <c r="X2557" s="10"/>
      <c r="Y2557" s="27"/>
      <c r="Z2557" s="3"/>
      <c r="AA2557" s="1"/>
      <c r="AB2557" s="10"/>
      <c r="AC2557" s="3"/>
      <c r="AD2557" s="3"/>
      <c r="AE2557" s="3"/>
      <c r="AF2557" s="10"/>
      <c r="AG2557" s="11"/>
      <c r="AH2557" s="10"/>
      <c r="AI2557" s="10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1"/>
      <c r="DY2557" s="1"/>
      <c r="DZ2557" s="1"/>
      <c r="EA2557" s="1"/>
      <c r="EB2557" s="1"/>
      <c r="EC2557" s="1"/>
      <c r="ED2557" s="1"/>
      <c r="EE2557" s="1"/>
      <c r="EF2557" s="1"/>
      <c r="EG2557" s="1"/>
      <c r="EH2557" s="1"/>
      <c r="EI2557" s="1"/>
      <c r="EJ2557" s="1"/>
      <c r="EK2557" s="1"/>
      <c r="EL2557" s="1"/>
      <c r="EM2557" s="1"/>
      <c r="EN2557" s="1"/>
      <c r="EO2557" s="1"/>
      <c r="EP2557" s="1"/>
      <c r="EQ2557" s="1"/>
      <c r="ER2557" s="1"/>
      <c r="ES2557" s="1"/>
      <c r="ET2557" s="1"/>
      <c r="EU2557" s="1"/>
      <c r="EV2557" s="1"/>
      <c r="EW2557" s="1"/>
      <c r="EX2557" s="1"/>
      <c r="EY2557" s="1"/>
    </row>
    <row r="2558" spans="1:155" x14ac:dyDescent="0.15">
      <c r="A2558" s="115"/>
      <c r="B2558" s="91"/>
      <c r="C2558" s="92"/>
      <c r="D2558" s="95"/>
      <c r="E2558" s="114"/>
      <c r="F2558" s="94"/>
      <c r="G2558" s="94"/>
      <c r="H2558" s="94"/>
      <c r="I2558" s="94"/>
      <c r="J2558" s="93"/>
      <c r="K2558" s="95"/>
      <c r="L2558" s="96"/>
      <c r="M2558" s="97"/>
      <c r="N2558" s="98"/>
      <c r="O2558" s="98"/>
      <c r="P2558" s="97"/>
      <c r="Q2558" s="94"/>
      <c r="R2558" s="99"/>
      <c r="S2558" s="14"/>
      <c r="T2558" s="100"/>
      <c r="U2558" s="95"/>
      <c r="V2558" s="10"/>
      <c r="W2558" s="10"/>
      <c r="X2558" s="10"/>
      <c r="Y2558" s="27"/>
      <c r="Z2558" s="3"/>
      <c r="AA2558" s="1"/>
      <c r="AB2558" s="10"/>
      <c r="AC2558" s="3"/>
      <c r="AD2558" s="3"/>
      <c r="AE2558" s="3"/>
      <c r="AF2558" s="10"/>
      <c r="AG2558" s="11"/>
      <c r="AH2558" s="10"/>
      <c r="AI2558" s="10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1"/>
      <c r="DY2558" s="1"/>
      <c r="DZ2558" s="1"/>
      <c r="EA2558" s="1"/>
      <c r="EB2558" s="1"/>
      <c r="EC2558" s="1"/>
      <c r="ED2558" s="1"/>
      <c r="EE2558" s="1"/>
      <c r="EF2558" s="1"/>
      <c r="EG2558" s="1"/>
      <c r="EH2558" s="1"/>
      <c r="EI2558" s="1"/>
      <c r="EJ2558" s="1"/>
      <c r="EK2558" s="1"/>
      <c r="EL2558" s="1"/>
      <c r="EM2558" s="1"/>
      <c r="EN2558" s="1"/>
      <c r="EO2558" s="1"/>
      <c r="EP2558" s="1"/>
      <c r="EQ2558" s="1"/>
      <c r="ER2558" s="1"/>
      <c r="ES2558" s="1"/>
      <c r="ET2558" s="1"/>
      <c r="EU2558" s="1"/>
      <c r="EV2558" s="1"/>
      <c r="EW2558" s="1"/>
      <c r="EX2558" s="1"/>
      <c r="EY2558" s="1"/>
    </row>
    <row r="2559" spans="1:155" x14ac:dyDescent="0.15">
      <c r="A2559" s="115"/>
      <c r="B2559" s="91"/>
      <c r="C2559" s="92"/>
      <c r="D2559" s="95"/>
      <c r="E2559" s="114"/>
      <c r="F2559" s="94"/>
      <c r="G2559" s="94"/>
      <c r="H2559" s="94"/>
      <c r="I2559" s="94"/>
      <c r="J2559" s="93"/>
      <c r="K2559" s="95"/>
      <c r="L2559" s="96"/>
      <c r="M2559" s="97"/>
      <c r="N2559" s="98"/>
      <c r="O2559" s="98"/>
      <c r="P2559" s="97"/>
      <c r="Q2559" s="94"/>
      <c r="R2559" s="99"/>
      <c r="S2559" s="14"/>
      <c r="T2559" s="100"/>
      <c r="U2559" s="95"/>
      <c r="V2559" s="10"/>
      <c r="W2559" s="10"/>
      <c r="X2559" s="10"/>
      <c r="Y2559" s="27"/>
      <c r="Z2559" s="3"/>
      <c r="AA2559" s="1"/>
      <c r="AB2559" s="10"/>
      <c r="AC2559" s="3"/>
      <c r="AD2559" s="3"/>
      <c r="AE2559" s="3"/>
      <c r="AF2559" s="10"/>
      <c r="AG2559" s="11"/>
      <c r="AH2559" s="10"/>
      <c r="AI2559" s="10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1"/>
      <c r="DY2559" s="1"/>
      <c r="DZ2559" s="1"/>
      <c r="EA2559" s="1"/>
      <c r="EB2559" s="1"/>
      <c r="EC2559" s="1"/>
      <c r="ED2559" s="1"/>
      <c r="EE2559" s="1"/>
      <c r="EF2559" s="1"/>
      <c r="EG2559" s="1"/>
      <c r="EH2559" s="1"/>
      <c r="EI2559" s="1"/>
      <c r="EJ2559" s="1"/>
      <c r="EK2559" s="1"/>
      <c r="EL2559" s="1"/>
      <c r="EM2559" s="1"/>
      <c r="EN2559" s="1"/>
      <c r="EO2559" s="1"/>
      <c r="EP2559" s="1"/>
      <c r="EQ2559" s="1"/>
      <c r="ER2559" s="1"/>
      <c r="ES2559" s="1"/>
      <c r="ET2559" s="1"/>
      <c r="EU2559" s="1"/>
      <c r="EV2559" s="1"/>
      <c r="EW2559" s="1"/>
      <c r="EX2559" s="1"/>
      <c r="EY2559" s="1"/>
    </row>
    <row r="2560" spans="1:155" x14ac:dyDescent="0.15">
      <c r="A2560" s="115"/>
      <c r="B2560" s="91"/>
      <c r="C2560" s="92"/>
      <c r="D2560" s="95"/>
      <c r="E2560" s="114"/>
      <c r="F2560" s="94"/>
      <c r="G2560" s="94"/>
      <c r="H2560" s="94"/>
      <c r="I2560" s="94"/>
      <c r="J2560" s="93"/>
      <c r="K2560" s="95"/>
      <c r="L2560" s="96"/>
      <c r="M2560" s="97"/>
      <c r="N2560" s="98"/>
      <c r="O2560" s="98"/>
      <c r="P2560" s="97"/>
      <c r="Q2560" s="94"/>
      <c r="R2560" s="99"/>
      <c r="S2560" s="14"/>
      <c r="T2560" s="100"/>
      <c r="U2560" s="95"/>
      <c r="V2560" s="10"/>
      <c r="W2560" s="10"/>
      <c r="X2560" s="10"/>
      <c r="Y2560" s="27"/>
      <c r="Z2560" s="3"/>
      <c r="AA2560" s="1"/>
      <c r="AB2560" s="10"/>
      <c r="AC2560" s="3"/>
      <c r="AD2560" s="3"/>
      <c r="AE2560" s="3"/>
      <c r="AF2560" s="10"/>
      <c r="AG2560" s="11"/>
      <c r="AH2560" s="10"/>
      <c r="AI2560" s="10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1"/>
      <c r="DY2560" s="1"/>
      <c r="DZ2560" s="1"/>
      <c r="EA2560" s="1"/>
      <c r="EB2560" s="1"/>
      <c r="EC2560" s="1"/>
      <c r="ED2560" s="1"/>
      <c r="EE2560" s="1"/>
      <c r="EF2560" s="1"/>
      <c r="EG2560" s="1"/>
      <c r="EH2560" s="1"/>
      <c r="EI2560" s="1"/>
      <c r="EJ2560" s="1"/>
      <c r="EK2560" s="1"/>
      <c r="EL2560" s="1"/>
      <c r="EM2560" s="1"/>
      <c r="EN2560" s="1"/>
      <c r="EO2560" s="1"/>
      <c r="EP2560" s="1"/>
      <c r="EQ2560" s="1"/>
      <c r="ER2560" s="1"/>
      <c r="ES2560" s="1"/>
      <c r="ET2560" s="1"/>
      <c r="EU2560" s="1"/>
      <c r="EV2560" s="1"/>
      <c r="EW2560" s="1"/>
      <c r="EX2560" s="1"/>
      <c r="EY2560" s="1"/>
    </row>
    <row r="2561" spans="1:155" x14ac:dyDescent="0.15">
      <c r="A2561" s="115"/>
      <c r="B2561" s="91"/>
      <c r="C2561" s="92"/>
      <c r="D2561" s="95"/>
      <c r="E2561" s="114"/>
      <c r="F2561" s="94"/>
      <c r="G2561" s="94"/>
      <c r="H2561" s="94"/>
      <c r="I2561" s="94"/>
      <c r="J2561" s="93"/>
      <c r="K2561" s="95"/>
      <c r="L2561" s="96"/>
      <c r="M2561" s="97"/>
      <c r="N2561" s="98"/>
      <c r="O2561" s="98"/>
      <c r="P2561" s="97"/>
      <c r="Q2561" s="94"/>
      <c r="R2561" s="99"/>
      <c r="S2561" s="14"/>
      <c r="T2561" s="100"/>
      <c r="U2561" s="95"/>
      <c r="V2561" s="10"/>
      <c r="W2561" s="10"/>
      <c r="X2561" s="10"/>
      <c r="Y2561" s="27"/>
      <c r="Z2561" s="3"/>
      <c r="AA2561" s="1"/>
      <c r="AB2561" s="10"/>
      <c r="AC2561" s="3"/>
      <c r="AD2561" s="3"/>
      <c r="AE2561" s="3"/>
      <c r="AF2561" s="10"/>
      <c r="AG2561" s="11"/>
      <c r="AH2561" s="10"/>
      <c r="AI2561" s="10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1"/>
      <c r="DY2561" s="1"/>
      <c r="DZ2561" s="1"/>
      <c r="EA2561" s="1"/>
      <c r="EB2561" s="1"/>
      <c r="EC2561" s="1"/>
      <c r="ED2561" s="1"/>
      <c r="EE2561" s="1"/>
      <c r="EF2561" s="1"/>
      <c r="EG2561" s="1"/>
      <c r="EH2561" s="1"/>
      <c r="EI2561" s="1"/>
      <c r="EJ2561" s="1"/>
      <c r="EK2561" s="1"/>
      <c r="EL2561" s="1"/>
      <c r="EM2561" s="1"/>
      <c r="EN2561" s="1"/>
      <c r="EO2561" s="1"/>
      <c r="EP2561" s="1"/>
      <c r="EQ2561" s="1"/>
      <c r="ER2561" s="1"/>
      <c r="ES2561" s="1"/>
      <c r="ET2561" s="1"/>
      <c r="EU2561" s="1"/>
      <c r="EV2561" s="1"/>
      <c r="EW2561" s="1"/>
      <c r="EX2561" s="1"/>
      <c r="EY2561" s="1"/>
    </row>
    <row r="2562" spans="1:155" x14ac:dyDescent="0.15">
      <c r="A2562" s="115"/>
      <c r="B2562" s="91"/>
      <c r="C2562" s="92"/>
      <c r="D2562" s="95"/>
      <c r="E2562" s="114"/>
      <c r="F2562" s="94"/>
      <c r="G2562" s="94"/>
      <c r="H2562" s="94"/>
      <c r="I2562" s="94"/>
      <c r="J2562" s="93"/>
      <c r="K2562" s="95"/>
      <c r="L2562" s="96"/>
      <c r="M2562" s="97"/>
      <c r="N2562" s="98"/>
      <c r="O2562" s="98"/>
      <c r="P2562" s="97"/>
      <c r="Q2562" s="94"/>
      <c r="R2562" s="99"/>
      <c r="S2562" s="14"/>
      <c r="T2562" s="100"/>
      <c r="U2562" s="95"/>
      <c r="V2562" s="10"/>
      <c r="W2562" s="10"/>
      <c r="X2562" s="10"/>
      <c r="Y2562" s="27"/>
      <c r="Z2562" s="3"/>
      <c r="AA2562" s="1"/>
      <c r="AB2562" s="10"/>
      <c r="AC2562" s="3"/>
      <c r="AD2562" s="3"/>
      <c r="AE2562" s="3"/>
      <c r="AF2562" s="10"/>
      <c r="AG2562" s="11"/>
      <c r="AH2562" s="10"/>
      <c r="AI2562" s="10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1"/>
      <c r="DY2562" s="1"/>
      <c r="DZ2562" s="1"/>
      <c r="EA2562" s="1"/>
      <c r="EB2562" s="1"/>
      <c r="EC2562" s="1"/>
      <c r="ED2562" s="1"/>
      <c r="EE2562" s="1"/>
      <c r="EF2562" s="1"/>
      <c r="EG2562" s="1"/>
      <c r="EH2562" s="1"/>
      <c r="EI2562" s="1"/>
      <c r="EJ2562" s="1"/>
      <c r="EK2562" s="1"/>
      <c r="EL2562" s="1"/>
      <c r="EM2562" s="1"/>
      <c r="EN2562" s="1"/>
      <c r="EO2562" s="1"/>
      <c r="EP2562" s="1"/>
      <c r="EQ2562" s="1"/>
      <c r="ER2562" s="1"/>
      <c r="ES2562" s="1"/>
      <c r="ET2562" s="1"/>
      <c r="EU2562" s="1"/>
      <c r="EV2562" s="1"/>
      <c r="EW2562" s="1"/>
      <c r="EX2562" s="1"/>
      <c r="EY2562" s="1"/>
    </row>
    <row r="2563" spans="1:155" x14ac:dyDescent="0.15">
      <c r="A2563" s="115"/>
      <c r="B2563" s="91"/>
      <c r="C2563" s="92"/>
      <c r="D2563" s="95"/>
      <c r="E2563" s="114"/>
      <c r="F2563" s="94"/>
      <c r="G2563" s="94"/>
      <c r="H2563" s="94"/>
      <c r="I2563" s="94"/>
      <c r="J2563" s="93"/>
      <c r="K2563" s="95"/>
      <c r="L2563" s="96"/>
      <c r="M2563" s="97"/>
      <c r="N2563" s="98"/>
      <c r="O2563" s="98"/>
      <c r="P2563" s="97"/>
      <c r="Q2563" s="94"/>
      <c r="R2563" s="99"/>
      <c r="S2563" s="14"/>
      <c r="T2563" s="100"/>
      <c r="U2563" s="95"/>
      <c r="V2563" s="10"/>
      <c r="W2563" s="10"/>
      <c r="X2563" s="10"/>
      <c r="Y2563" s="27"/>
      <c r="Z2563" s="3"/>
      <c r="AA2563" s="1"/>
      <c r="AB2563" s="10"/>
      <c r="AC2563" s="3"/>
      <c r="AD2563" s="3"/>
      <c r="AE2563" s="3"/>
      <c r="AF2563" s="10"/>
      <c r="AG2563" s="11"/>
      <c r="AH2563" s="10"/>
      <c r="AI2563" s="10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1"/>
      <c r="DY2563" s="1"/>
      <c r="DZ2563" s="1"/>
      <c r="EA2563" s="1"/>
      <c r="EB2563" s="1"/>
      <c r="EC2563" s="1"/>
      <c r="ED2563" s="1"/>
      <c r="EE2563" s="1"/>
      <c r="EF2563" s="1"/>
      <c r="EG2563" s="1"/>
      <c r="EH2563" s="1"/>
      <c r="EI2563" s="1"/>
      <c r="EJ2563" s="1"/>
      <c r="EK2563" s="1"/>
      <c r="EL2563" s="1"/>
      <c r="EM2563" s="1"/>
      <c r="EN2563" s="1"/>
      <c r="EO2563" s="1"/>
      <c r="EP2563" s="1"/>
      <c r="EQ2563" s="1"/>
      <c r="ER2563" s="1"/>
      <c r="ES2563" s="1"/>
      <c r="ET2563" s="1"/>
      <c r="EU2563" s="1"/>
      <c r="EV2563" s="1"/>
      <c r="EW2563" s="1"/>
      <c r="EX2563" s="1"/>
      <c r="EY2563" s="1"/>
    </row>
    <row r="2564" spans="1:155" x14ac:dyDescent="0.15">
      <c r="A2564" s="115"/>
      <c r="B2564" s="91"/>
      <c r="C2564" s="92"/>
      <c r="D2564" s="95"/>
      <c r="E2564" s="114"/>
      <c r="F2564" s="94"/>
      <c r="G2564" s="94"/>
      <c r="H2564" s="94"/>
      <c r="I2564" s="94"/>
      <c r="J2564" s="93"/>
      <c r="K2564" s="95"/>
      <c r="L2564" s="96"/>
      <c r="M2564" s="97"/>
      <c r="N2564" s="98"/>
      <c r="O2564" s="98"/>
      <c r="P2564" s="97"/>
      <c r="Q2564" s="94"/>
      <c r="R2564" s="99"/>
      <c r="S2564" s="14"/>
      <c r="T2564" s="100"/>
      <c r="U2564" s="95"/>
      <c r="V2564" s="10"/>
      <c r="W2564" s="10"/>
      <c r="X2564" s="10"/>
      <c r="Y2564" s="27"/>
      <c r="Z2564" s="3"/>
      <c r="AA2564" s="1"/>
      <c r="AB2564" s="10"/>
      <c r="AC2564" s="3"/>
      <c r="AD2564" s="3"/>
      <c r="AE2564" s="3"/>
      <c r="AF2564" s="10"/>
      <c r="AG2564" s="11"/>
      <c r="AH2564" s="10"/>
      <c r="AI2564" s="10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  <c r="DZ2564" s="1"/>
      <c r="EA2564" s="1"/>
      <c r="EB2564" s="1"/>
      <c r="EC2564" s="1"/>
      <c r="ED2564" s="1"/>
      <c r="EE2564" s="1"/>
      <c r="EF2564" s="1"/>
      <c r="EG2564" s="1"/>
      <c r="EH2564" s="1"/>
      <c r="EI2564" s="1"/>
      <c r="EJ2564" s="1"/>
      <c r="EK2564" s="1"/>
      <c r="EL2564" s="1"/>
      <c r="EM2564" s="1"/>
      <c r="EN2564" s="1"/>
      <c r="EO2564" s="1"/>
      <c r="EP2564" s="1"/>
      <c r="EQ2564" s="1"/>
      <c r="ER2564" s="1"/>
      <c r="ES2564" s="1"/>
      <c r="ET2564" s="1"/>
      <c r="EU2564" s="1"/>
      <c r="EV2564" s="1"/>
      <c r="EW2564" s="1"/>
      <c r="EX2564" s="1"/>
      <c r="EY2564" s="1"/>
    </row>
    <row r="2565" spans="1:155" x14ac:dyDescent="0.15">
      <c r="A2565" s="115"/>
      <c r="B2565" s="91"/>
      <c r="C2565" s="92"/>
      <c r="D2565" s="95"/>
      <c r="E2565" s="114"/>
      <c r="F2565" s="94"/>
      <c r="G2565" s="94"/>
      <c r="H2565" s="94"/>
      <c r="I2565" s="94"/>
      <c r="J2565" s="93"/>
      <c r="K2565" s="95"/>
      <c r="L2565" s="96"/>
      <c r="M2565" s="97"/>
      <c r="N2565" s="98"/>
      <c r="O2565" s="98"/>
      <c r="P2565" s="97"/>
      <c r="Q2565" s="94"/>
      <c r="R2565" s="99"/>
      <c r="S2565" s="14"/>
      <c r="T2565" s="100"/>
      <c r="U2565" s="95"/>
      <c r="V2565" s="10"/>
      <c r="W2565" s="10"/>
      <c r="X2565" s="10"/>
      <c r="Y2565" s="27"/>
      <c r="Z2565" s="3"/>
      <c r="AA2565" s="1"/>
      <c r="AB2565" s="10"/>
      <c r="AC2565" s="3"/>
      <c r="AD2565" s="3"/>
      <c r="AE2565" s="3"/>
      <c r="AF2565" s="10"/>
      <c r="AG2565" s="11"/>
      <c r="AH2565" s="10"/>
      <c r="AI2565" s="10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1"/>
      <c r="DY2565" s="1"/>
      <c r="DZ2565" s="1"/>
      <c r="EA2565" s="1"/>
      <c r="EB2565" s="1"/>
      <c r="EC2565" s="1"/>
      <c r="ED2565" s="1"/>
      <c r="EE2565" s="1"/>
      <c r="EF2565" s="1"/>
      <c r="EG2565" s="1"/>
      <c r="EH2565" s="1"/>
      <c r="EI2565" s="1"/>
      <c r="EJ2565" s="1"/>
      <c r="EK2565" s="1"/>
      <c r="EL2565" s="1"/>
      <c r="EM2565" s="1"/>
      <c r="EN2565" s="1"/>
      <c r="EO2565" s="1"/>
      <c r="EP2565" s="1"/>
      <c r="EQ2565" s="1"/>
      <c r="ER2565" s="1"/>
      <c r="ES2565" s="1"/>
      <c r="ET2565" s="1"/>
      <c r="EU2565" s="1"/>
      <c r="EV2565" s="1"/>
      <c r="EW2565" s="1"/>
      <c r="EX2565" s="1"/>
      <c r="EY2565" s="1"/>
    </row>
    <row r="2566" spans="1:155" x14ac:dyDescent="0.15">
      <c r="A2566" s="115"/>
      <c r="B2566" s="91"/>
      <c r="C2566" s="92"/>
      <c r="D2566" s="95"/>
      <c r="E2566" s="114"/>
      <c r="F2566" s="94"/>
      <c r="G2566" s="94"/>
      <c r="H2566" s="94"/>
      <c r="I2566" s="94"/>
      <c r="J2566" s="93"/>
      <c r="K2566" s="95"/>
      <c r="L2566" s="96"/>
      <c r="M2566" s="97"/>
      <c r="N2566" s="98"/>
      <c r="O2566" s="98"/>
      <c r="P2566" s="97"/>
      <c r="Q2566" s="94"/>
      <c r="R2566" s="99"/>
      <c r="S2566" s="14"/>
      <c r="T2566" s="100"/>
      <c r="U2566" s="95"/>
      <c r="V2566" s="10"/>
      <c r="W2566" s="10"/>
      <c r="X2566" s="10"/>
      <c r="Y2566" s="27"/>
      <c r="Z2566" s="3"/>
      <c r="AA2566" s="1"/>
      <c r="AB2566" s="10"/>
      <c r="AC2566" s="3"/>
      <c r="AD2566" s="3"/>
      <c r="AE2566" s="3"/>
      <c r="AF2566" s="10"/>
      <c r="AG2566" s="11"/>
      <c r="AH2566" s="10"/>
      <c r="AI2566" s="10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1"/>
      <c r="DY2566" s="1"/>
      <c r="DZ2566" s="1"/>
      <c r="EA2566" s="1"/>
      <c r="EB2566" s="1"/>
      <c r="EC2566" s="1"/>
      <c r="ED2566" s="1"/>
      <c r="EE2566" s="1"/>
      <c r="EF2566" s="1"/>
      <c r="EG2566" s="1"/>
      <c r="EH2566" s="1"/>
      <c r="EI2566" s="1"/>
      <c r="EJ2566" s="1"/>
      <c r="EK2566" s="1"/>
      <c r="EL2566" s="1"/>
      <c r="EM2566" s="1"/>
      <c r="EN2566" s="1"/>
      <c r="EO2566" s="1"/>
      <c r="EP2566" s="1"/>
      <c r="EQ2566" s="1"/>
      <c r="ER2566" s="1"/>
      <c r="ES2566" s="1"/>
      <c r="ET2566" s="1"/>
      <c r="EU2566" s="1"/>
      <c r="EV2566" s="1"/>
      <c r="EW2566" s="1"/>
      <c r="EX2566" s="1"/>
      <c r="EY2566" s="1"/>
    </row>
    <row r="2567" spans="1:155" x14ac:dyDescent="0.15">
      <c r="A2567" s="115"/>
      <c r="B2567" s="91"/>
      <c r="C2567" s="92"/>
      <c r="D2567" s="95"/>
      <c r="E2567" s="114"/>
      <c r="F2567" s="94"/>
      <c r="G2567" s="94"/>
      <c r="H2567" s="94"/>
      <c r="I2567" s="94"/>
      <c r="J2567" s="93"/>
      <c r="K2567" s="95"/>
      <c r="L2567" s="96"/>
      <c r="M2567" s="97"/>
      <c r="N2567" s="98"/>
      <c r="O2567" s="98"/>
      <c r="P2567" s="97"/>
      <c r="Q2567" s="94"/>
      <c r="R2567" s="99"/>
      <c r="S2567" s="14"/>
      <c r="T2567" s="100"/>
      <c r="U2567" s="95"/>
      <c r="V2567" s="10"/>
      <c r="W2567" s="10"/>
      <c r="X2567" s="10"/>
      <c r="Y2567" s="27"/>
      <c r="Z2567" s="3"/>
      <c r="AA2567" s="1"/>
      <c r="AB2567" s="10"/>
      <c r="AC2567" s="3"/>
      <c r="AD2567" s="3"/>
      <c r="AE2567" s="3"/>
      <c r="AF2567" s="10"/>
      <c r="AG2567" s="11"/>
      <c r="AH2567" s="10"/>
      <c r="AI2567" s="10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1"/>
      <c r="DY2567" s="1"/>
      <c r="DZ2567" s="1"/>
      <c r="EA2567" s="1"/>
      <c r="EB2567" s="1"/>
      <c r="EC2567" s="1"/>
      <c r="ED2567" s="1"/>
      <c r="EE2567" s="1"/>
      <c r="EF2567" s="1"/>
      <c r="EG2567" s="1"/>
      <c r="EH2567" s="1"/>
      <c r="EI2567" s="1"/>
      <c r="EJ2567" s="1"/>
      <c r="EK2567" s="1"/>
      <c r="EL2567" s="1"/>
      <c r="EM2567" s="1"/>
      <c r="EN2567" s="1"/>
      <c r="EO2567" s="1"/>
      <c r="EP2567" s="1"/>
      <c r="EQ2567" s="1"/>
      <c r="ER2567" s="1"/>
      <c r="ES2567" s="1"/>
      <c r="ET2567" s="1"/>
      <c r="EU2567" s="1"/>
      <c r="EV2567" s="1"/>
      <c r="EW2567" s="1"/>
      <c r="EX2567" s="1"/>
      <c r="EY2567" s="1"/>
    </row>
    <row r="2568" spans="1:155" x14ac:dyDescent="0.15">
      <c r="A2568" s="115"/>
      <c r="B2568" s="91"/>
      <c r="C2568" s="92"/>
      <c r="D2568" s="95"/>
      <c r="E2568" s="114"/>
      <c r="F2568" s="94"/>
      <c r="G2568" s="94"/>
      <c r="H2568" s="94"/>
      <c r="I2568" s="94"/>
      <c r="J2568" s="93"/>
      <c r="K2568" s="95"/>
      <c r="L2568" s="96"/>
      <c r="M2568" s="97"/>
      <c r="N2568" s="98"/>
      <c r="O2568" s="98"/>
      <c r="P2568" s="97"/>
      <c r="Q2568" s="94"/>
      <c r="R2568" s="99"/>
      <c r="S2568" s="14"/>
      <c r="T2568" s="100"/>
      <c r="U2568" s="95"/>
      <c r="V2568" s="25"/>
      <c r="W2568" s="25"/>
      <c r="X2568" s="25"/>
      <c r="Y2568" s="31"/>
      <c r="Z2568" s="21"/>
      <c r="AA2568" s="24"/>
      <c r="AB2568" s="25"/>
      <c r="AC2568" s="21"/>
      <c r="AD2568" s="21"/>
      <c r="AE2568" s="21"/>
      <c r="AF2568" s="25"/>
      <c r="AG2568" s="22"/>
      <c r="AH2568" s="25"/>
      <c r="AI2568" s="25"/>
      <c r="AJ2568" s="24"/>
      <c r="AK2568" s="24"/>
      <c r="AL2568" s="24"/>
      <c r="AM2568" s="24"/>
      <c r="AN2568" s="24"/>
      <c r="AO2568" s="24"/>
      <c r="AP2568" s="24"/>
      <c r="AQ2568" s="24"/>
      <c r="AR2568" s="24"/>
      <c r="AS2568" s="24"/>
      <c r="AT2568" s="24"/>
      <c r="AU2568" s="24"/>
      <c r="AV2568" s="24"/>
      <c r="AW2568" s="24"/>
      <c r="AX2568" s="24"/>
      <c r="AY2568" s="24"/>
      <c r="AZ2568" s="24"/>
      <c r="BA2568" s="24"/>
      <c r="BB2568" s="24"/>
      <c r="BC2568" s="24"/>
      <c r="BD2568" s="24"/>
      <c r="BE2568" s="24"/>
      <c r="BF2568" s="24"/>
      <c r="BG2568" s="24"/>
      <c r="BH2568" s="24"/>
      <c r="BI2568" s="24"/>
      <c r="BJ2568" s="24"/>
      <c r="BK2568" s="24"/>
      <c r="BL2568" s="24"/>
      <c r="BM2568" s="24"/>
      <c r="BN2568" s="24"/>
      <c r="BO2568" s="24"/>
      <c r="BP2568" s="24"/>
      <c r="BQ2568" s="24"/>
      <c r="BR2568" s="24"/>
      <c r="BS2568" s="24"/>
      <c r="BT2568" s="24"/>
      <c r="BU2568" s="24"/>
      <c r="BV2568" s="24"/>
      <c r="BW2568" s="24"/>
      <c r="BX2568" s="24"/>
      <c r="BY2568" s="24"/>
      <c r="BZ2568" s="24"/>
      <c r="CA2568" s="24"/>
      <c r="CB2568" s="24"/>
      <c r="CC2568" s="24"/>
      <c r="CD2568" s="24"/>
      <c r="CE2568" s="24"/>
      <c r="CF2568" s="24"/>
      <c r="CG2568" s="24"/>
      <c r="CH2568" s="24"/>
      <c r="CI2568" s="24"/>
      <c r="CJ2568" s="24"/>
      <c r="CK2568" s="24"/>
      <c r="CL2568" s="24"/>
      <c r="CM2568" s="24"/>
      <c r="CN2568" s="24"/>
      <c r="CO2568" s="24"/>
      <c r="CP2568" s="24"/>
      <c r="CQ2568" s="24"/>
      <c r="CR2568" s="24"/>
      <c r="CS2568" s="24"/>
      <c r="CT2568" s="24"/>
      <c r="CU2568" s="24"/>
      <c r="CV2568" s="24"/>
      <c r="CW2568" s="24"/>
      <c r="CX2568" s="24"/>
      <c r="CY2568" s="24"/>
      <c r="CZ2568" s="24"/>
      <c r="DA2568" s="24"/>
      <c r="DB2568" s="24"/>
      <c r="DC2568" s="24"/>
      <c r="DD2568" s="24"/>
      <c r="DE2568" s="24"/>
      <c r="DF2568" s="24"/>
      <c r="DG2568" s="24"/>
      <c r="DH2568" s="24"/>
      <c r="DI2568" s="24"/>
      <c r="DJ2568" s="24"/>
      <c r="DK2568" s="24"/>
      <c r="DL2568" s="24"/>
      <c r="DM2568" s="24"/>
      <c r="DN2568" s="24"/>
      <c r="DO2568" s="24"/>
      <c r="DP2568" s="24"/>
      <c r="DQ2568" s="24"/>
      <c r="DR2568" s="24"/>
      <c r="DS2568" s="24"/>
      <c r="DT2568" s="24"/>
      <c r="DU2568" s="24"/>
      <c r="DV2568" s="24"/>
      <c r="DW2568" s="24"/>
      <c r="DX2568" s="24"/>
      <c r="DY2568" s="24"/>
      <c r="DZ2568" s="24"/>
      <c r="EA2568" s="24"/>
      <c r="EB2568" s="24"/>
      <c r="EC2568" s="24"/>
      <c r="ED2568" s="24"/>
      <c r="EE2568" s="24"/>
      <c r="EF2568" s="24"/>
      <c r="EG2568" s="24"/>
      <c r="EH2568" s="24"/>
      <c r="EI2568" s="24"/>
      <c r="EJ2568" s="24"/>
      <c r="EK2568" s="24"/>
      <c r="EL2568" s="24"/>
      <c r="EM2568" s="24"/>
      <c r="EN2568" s="24"/>
      <c r="EO2568" s="24"/>
      <c r="EP2568" s="24"/>
      <c r="EQ2568" s="24"/>
      <c r="ER2568" s="24"/>
      <c r="ES2568" s="24"/>
      <c r="ET2568" s="24"/>
      <c r="EU2568" s="24"/>
      <c r="EV2568" s="24"/>
      <c r="EW2568" s="24"/>
      <c r="EX2568" s="24"/>
      <c r="EY2568" s="24"/>
    </row>
    <row r="2569" spans="1:155" x14ac:dyDescent="0.15">
      <c r="A2569" s="115"/>
      <c r="B2569" s="91"/>
      <c r="C2569" s="92"/>
      <c r="D2569" s="95"/>
      <c r="E2569" s="114"/>
      <c r="F2569" s="94"/>
      <c r="G2569" s="94"/>
      <c r="H2569" s="94"/>
      <c r="I2569" s="94"/>
      <c r="J2569" s="93"/>
      <c r="K2569" s="95"/>
      <c r="L2569" s="96"/>
      <c r="M2569" s="97"/>
      <c r="N2569" s="98"/>
      <c r="O2569" s="98"/>
      <c r="P2569" s="97"/>
      <c r="Q2569" s="94"/>
      <c r="R2569" s="99"/>
      <c r="S2569" s="14"/>
      <c r="T2569" s="100"/>
      <c r="U2569" s="95"/>
      <c r="V2569" s="25"/>
      <c r="W2569" s="25"/>
      <c r="X2569" s="25"/>
      <c r="Y2569" s="31"/>
      <c r="Z2569" s="21"/>
      <c r="AA2569" s="24"/>
      <c r="AB2569" s="25"/>
      <c r="AC2569" s="21"/>
      <c r="AD2569" s="21"/>
      <c r="AE2569" s="21"/>
      <c r="AF2569" s="25"/>
      <c r="AG2569" s="22"/>
      <c r="AH2569" s="25"/>
      <c r="AI2569" s="25"/>
      <c r="AJ2569" s="24"/>
      <c r="AK2569" s="24"/>
      <c r="AL2569" s="24"/>
      <c r="AM2569" s="24"/>
      <c r="AN2569" s="24"/>
      <c r="AO2569" s="24"/>
      <c r="AP2569" s="24"/>
      <c r="AQ2569" s="24"/>
      <c r="AR2569" s="24"/>
      <c r="AS2569" s="24"/>
      <c r="AT2569" s="24"/>
      <c r="AU2569" s="24"/>
      <c r="AV2569" s="24"/>
      <c r="AW2569" s="24"/>
      <c r="AX2569" s="24"/>
      <c r="AY2569" s="24"/>
      <c r="AZ2569" s="24"/>
      <c r="BA2569" s="24"/>
      <c r="BB2569" s="24"/>
      <c r="BC2569" s="24"/>
      <c r="BD2569" s="24"/>
      <c r="BE2569" s="24"/>
      <c r="BF2569" s="24"/>
      <c r="BG2569" s="24"/>
      <c r="BH2569" s="24"/>
      <c r="BI2569" s="24"/>
      <c r="BJ2569" s="24"/>
      <c r="BK2569" s="24"/>
      <c r="BL2569" s="24"/>
      <c r="BM2569" s="24"/>
      <c r="BN2569" s="24"/>
      <c r="BO2569" s="24"/>
      <c r="BP2569" s="24"/>
      <c r="BQ2569" s="24"/>
      <c r="BR2569" s="24"/>
      <c r="BS2569" s="24"/>
      <c r="BT2569" s="24"/>
      <c r="BU2569" s="24"/>
      <c r="BV2569" s="24"/>
      <c r="BW2569" s="24"/>
      <c r="BX2569" s="24"/>
      <c r="BY2569" s="24"/>
      <c r="BZ2569" s="24"/>
      <c r="CA2569" s="24"/>
      <c r="CB2569" s="24"/>
      <c r="CC2569" s="24"/>
      <c r="CD2569" s="24"/>
      <c r="CE2569" s="24"/>
      <c r="CF2569" s="24"/>
      <c r="CG2569" s="24"/>
      <c r="CH2569" s="24"/>
      <c r="CI2569" s="24"/>
      <c r="CJ2569" s="24"/>
      <c r="CK2569" s="24"/>
      <c r="CL2569" s="24"/>
      <c r="CM2569" s="24"/>
      <c r="CN2569" s="24"/>
      <c r="CO2569" s="24"/>
      <c r="CP2569" s="24"/>
      <c r="CQ2569" s="24"/>
      <c r="CR2569" s="24"/>
      <c r="CS2569" s="24"/>
      <c r="CT2569" s="24"/>
      <c r="CU2569" s="24"/>
      <c r="CV2569" s="24"/>
      <c r="CW2569" s="24"/>
      <c r="CX2569" s="24"/>
      <c r="CY2569" s="24"/>
      <c r="CZ2569" s="24"/>
      <c r="DA2569" s="24"/>
      <c r="DB2569" s="24"/>
      <c r="DC2569" s="24"/>
      <c r="DD2569" s="24"/>
      <c r="DE2569" s="24"/>
      <c r="DF2569" s="24"/>
      <c r="DG2569" s="24"/>
      <c r="DH2569" s="24"/>
      <c r="DI2569" s="24"/>
      <c r="DJ2569" s="24"/>
      <c r="DK2569" s="24"/>
      <c r="DL2569" s="24"/>
      <c r="DM2569" s="24"/>
      <c r="DN2569" s="24"/>
      <c r="DO2569" s="24"/>
      <c r="DP2569" s="24"/>
      <c r="DQ2569" s="24"/>
      <c r="DR2569" s="24"/>
      <c r="DS2569" s="24"/>
      <c r="DT2569" s="24"/>
      <c r="DU2569" s="24"/>
      <c r="DV2569" s="24"/>
      <c r="DW2569" s="24"/>
      <c r="DX2569" s="24"/>
      <c r="DY2569" s="24"/>
      <c r="DZ2569" s="24"/>
      <c r="EA2569" s="24"/>
      <c r="EB2569" s="24"/>
      <c r="EC2569" s="24"/>
      <c r="ED2569" s="24"/>
      <c r="EE2569" s="24"/>
      <c r="EF2569" s="24"/>
      <c r="EG2569" s="24"/>
      <c r="EH2569" s="24"/>
      <c r="EI2569" s="24"/>
      <c r="EJ2569" s="24"/>
      <c r="EK2569" s="24"/>
      <c r="EL2569" s="24"/>
      <c r="EM2569" s="24"/>
      <c r="EN2569" s="24"/>
      <c r="EO2569" s="24"/>
      <c r="EP2569" s="24"/>
      <c r="EQ2569" s="24"/>
      <c r="ER2569" s="24"/>
      <c r="ES2569" s="24"/>
      <c r="ET2569" s="24"/>
      <c r="EU2569" s="24"/>
      <c r="EV2569" s="24"/>
      <c r="EW2569" s="24"/>
      <c r="EX2569" s="24"/>
      <c r="EY2569" s="24"/>
    </row>
    <row r="2570" spans="1:155" x14ac:dyDescent="0.15">
      <c r="A2570" s="115"/>
      <c r="B2570" s="91"/>
      <c r="C2570" s="92"/>
      <c r="D2570" s="95"/>
      <c r="E2570" s="114"/>
      <c r="F2570" s="94"/>
      <c r="G2570" s="94"/>
      <c r="H2570" s="94"/>
      <c r="I2570" s="94"/>
      <c r="J2570" s="93"/>
      <c r="K2570" s="95"/>
      <c r="L2570" s="96"/>
      <c r="M2570" s="97"/>
      <c r="N2570" s="98"/>
      <c r="O2570" s="98"/>
      <c r="P2570" s="97"/>
      <c r="Q2570" s="94"/>
      <c r="R2570" s="99"/>
      <c r="S2570" s="14"/>
      <c r="T2570" s="100"/>
      <c r="U2570" s="95"/>
      <c r="V2570" s="10"/>
      <c r="W2570" s="10"/>
      <c r="X2570" s="10"/>
      <c r="Y2570" s="27"/>
      <c r="Z2570" s="3"/>
      <c r="AA2570" s="1"/>
      <c r="AB2570" s="10"/>
      <c r="AC2570" s="3"/>
      <c r="AD2570" s="3"/>
      <c r="AE2570" s="3"/>
      <c r="AF2570" s="10"/>
      <c r="AG2570" s="11"/>
      <c r="AH2570" s="10"/>
      <c r="AI2570" s="10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1"/>
      <c r="DT2570" s="1"/>
      <c r="DU2570" s="1"/>
      <c r="DV2570" s="1"/>
      <c r="DW2570" s="1"/>
      <c r="DX2570" s="1"/>
      <c r="DY2570" s="1"/>
      <c r="DZ2570" s="1"/>
      <c r="EA2570" s="1"/>
      <c r="EB2570" s="1"/>
      <c r="EC2570" s="1"/>
      <c r="ED2570" s="1"/>
      <c r="EE2570" s="1"/>
      <c r="EF2570" s="1"/>
      <c r="EG2570" s="1"/>
      <c r="EH2570" s="1"/>
      <c r="EI2570" s="1"/>
      <c r="EJ2570" s="1"/>
      <c r="EK2570" s="1"/>
      <c r="EL2570" s="1"/>
      <c r="EM2570" s="1"/>
      <c r="EN2570" s="1"/>
      <c r="EO2570" s="1"/>
      <c r="EP2570" s="1"/>
      <c r="EQ2570" s="1"/>
      <c r="ER2570" s="1"/>
      <c r="ES2570" s="1"/>
      <c r="ET2570" s="1"/>
      <c r="EU2570" s="1"/>
      <c r="EV2570" s="1"/>
      <c r="EW2570" s="1"/>
      <c r="EX2570" s="1"/>
      <c r="EY2570" s="1"/>
    </row>
    <row r="2571" spans="1:155" x14ac:dyDescent="0.15">
      <c r="A2571" s="115"/>
      <c r="B2571" s="91"/>
      <c r="C2571" s="92"/>
      <c r="D2571" s="95"/>
      <c r="E2571" s="114"/>
      <c r="F2571" s="94"/>
      <c r="G2571" s="94"/>
      <c r="H2571" s="94"/>
      <c r="I2571" s="94"/>
      <c r="J2571" s="93"/>
      <c r="K2571" s="95"/>
      <c r="L2571" s="96"/>
      <c r="M2571" s="97"/>
      <c r="N2571" s="98"/>
      <c r="O2571" s="98"/>
      <c r="P2571" s="97"/>
      <c r="Q2571" s="94"/>
      <c r="R2571" s="99"/>
      <c r="S2571" s="14"/>
      <c r="T2571" s="100"/>
      <c r="U2571" s="95"/>
      <c r="V2571" s="10"/>
      <c r="W2571" s="10"/>
      <c r="X2571" s="10"/>
      <c r="Y2571" s="27"/>
      <c r="Z2571" s="3"/>
      <c r="AA2571" s="1"/>
      <c r="AB2571" s="10"/>
      <c r="AC2571" s="3"/>
      <c r="AD2571" s="3"/>
      <c r="AE2571" s="3"/>
      <c r="AF2571" s="10"/>
      <c r="AG2571" s="11"/>
      <c r="AH2571" s="10"/>
      <c r="AI2571" s="10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1"/>
      <c r="DU2571" s="1"/>
      <c r="DV2571" s="1"/>
      <c r="DW2571" s="1"/>
      <c r="DX2571" s="1"/>
      <c r="DY2571" s="1"/>
      <c r="DZ2571" s="1"/>
      <c r="EA2571" s="1"/>
      <c r="EB2571" s="1"/>
      <c r="EC2571" s="1"/>
      <c r="ED2571" s="1"/>
      <c r="EE2571" s="1"/>
      <c r="EF2571" s="1"/>
      <c r="EG2571" s="1"/>
      <c r="EH2571" s="1"/>
      <c r="EI2571" s="1"/>
      <c r="EJ2571" s="1"/>
      <c r="EK2571" s="1"/>
      <c r="EL2571" s="1"/>
      <c r="EM2571" s="1"/>
      <c r="EN2571" s="1"/>
      <c r="EO2571" s="1"/>
      <c r="EP2571" s="1"/>
      <c r="EQ2571" s="1"/>
      <c r="ER2571" s="1"/>
      <c r="ES2571" s="1"/>
      <c r="ET2571" s="1"/>
      <c r="EU2571" s="1"/>
      <c r="EV2571" s="1"/>
      <c r="EW2571" s="1"/>
      <c r="EX2571" s="1"/>
      <c r="EY2571" s="1"/>
    </row>
    <row r="2572" spans="1:155" x14ac:dyDescent="0.15">
      <c r="A2572" s="115"/>
      <c r="B2572" s="91"/>
      <c r="C2572" s="92"/>
      <c r="D2572" s="95"/>
      <c r="E2572" s="114"/>
      <c r="F2572" s="94"/>
      <c r="G2572" s="94"/>
      <c r="H2572" s="94"/>
      <c r="I2572" s="94"/>
      <c r="J2572" s="93"/>
      <c r="K2572" s="95"/>
      <c r="L2572" s="96"/>
      <c r="M2572" s="97"/>
      <c r="N2572" s="98"/>
      <c r="O2572" s="98"/>
      <c r="P2572" s="97"/>
      <c r="Q2572" s="94"/>
      <c r="R2572" s="99"/>
      <c r="S2572" s="14"/>
      <c r="T2572" s="100"/>
      <c r="U2572" s="95"/>
      <c r="V2572" s="10"/>
      <c r="W2572" s="10"/>
      <c r="X2572" s="10"/>
      <c r="Y2572" s="27"/>
      <c r="Z2572" s="3"/>
      <c r="AA2572" s="1"/>
      <c r="AB2572" s="10"/>
      <c r="AC2572" s="3"/>
      <c r="AD2572" s="3"/>
      <c r="AE2572" s="3"/>
      <c r="AF2572" s="10"/>
      <c r="AG2572" s="11"/>
      <c r="AH2572" s="10"/>
      <c r="AI2572" s="10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1"/>
      <c r="DV2572" s="1"/>
      <c r="DW2572" s="1"/>
      <c r="DX2572" s="1"/>
      <c r="DY2572" s="1"/>
      <c r="DZ2572" s="1"/>
      <c r="EA2572" s="1"/>
      <c r="EB2572" s="1"/>
      <c r="EC2572" s="1"/>
      <c r="ED2572" s="1"/>
      <c r="EE2572" s="1"/>
      <c r="EF2572" s="1"/>
      <c r="EG2572" s="1"/>
      <c r="EH2572" s="1"/>
      <c r="EI2572" s="1"/>
      <c r="EJ2572" s="1"/>
      <c r="EK2572" s="1"/>
      <c r="EL2572" s="1"/>
      <c r="EM2572" s="1"/>
      <c r="EN2572" s="1"/>
      <c r="EO2572" s="1"/>
      <c r="EP2572" s="1"/>
      <c r="EQ2572" s="1"/>
      <c r="ER2572" s="1"/>
      <c r="ES2572" s="1"/>
      <c r="ET2572" s="1"/>
      <c r="EU2572" s="1"/>
      <c r="EV2572" s="1"/>
      <c r="EW2572" s="1"/>
      <c r="EX2572" s="1"/>
      <c r="EY2572" s="1"/>
    </row>
    <row r="2573" spans="1:155" x14ac:dyDescent="0.15">
      <c r="A2573" s="115"/>
      <c r="B2573" s="91"/>
      <c r="C2573" s="92"/>
      <c r="D2573" s="95"/>
      <c r="E2573" s="114"/>
      <c r="F2573" s="94"/>
      <c r="G2573" s="94"/>
      <c r="H2573" s="94"/>
      <c r="I2573" s="94"/>
      <c r="J2573" s="93"/>
      <c r="K2573" s="95"/>
      <c r="L2573" s="96"/>
      <c r="M2573" s="97"/>
      <c r="N2573" s="98"/>
      <c r="O2573" s="98"/>
      <c r="P2573" s="97"/>
      <c r="Q2573" s="94"/>
      <c r="R2573" s="99"/>
      <c r="S2573" s="14"/>
      <c r="T2573" s="100"/>
      <c r="U2573" s="95"/>
      <c r="V2573" s="10"/>
      <c r="W2573" s="10"/>
      <c r="X2573" s="10"/>
      <c r="Y2573" s="27"/>
      <c r="Z2573" s="3"/>
      <c r="AA2573" s="1"/>
      <c r="AB2573" s="10"/>
      <c r="AC2573" s="3"/>
      <c r="AD2573" s="3"/>
      <c r="AE2573" s="3"/>
      <c r="AF2573" s="10"/>
      <c r="AG2573" s="11"/>
      <c r="AH2573" s="10"/>
      <c r="AI2573" s="10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1"/>
      <c r="DX2573" s="1"/>
      <c r="DY2573" s="1"/>
      <c r="DZ2573" s="1"/>
      <c r="EA2573" s="1"/>
      <c r="EB2573" s="1"/>
      <c r="EC2573" s="1"/>
      <c r="ED2573" s="1"/>
      <c r="EE2573" s="1"/>
      <c r="EF2573" s="1"/>
      <c r="EG2573" s="1"/>
      <c r="EH2573" s="1"/>
      <c r="EI2573" s="1"/>
      <c r="EJ2573" s="1"/>
      <c r="EK2573" s="1"/>
      <c r="EL2573" s="1"/>
      <c r="EM2573" s="1"/>
      <c r="EN2573" s="1"/>
      <c r="EO2573" s="1"/>
      <c r="EP2573" s="1"/>
      <c r="EQ2573" s="1"/>
      <c r="ER2573" s="1"/>
      <c r="ES2573" s="1"/>
      <c r="ET2573" s="1"/>
      <c r="EU2573" s="1"/>
      <c r="EV2573" s="1"/>
      <c r="EW2573" s="1"/>
      <c r="EX2573" s="1"/>
      <c r="EY2573" s="1"/>
    </row>
    <row r="2574" spans="1:155" x14ac:dyDescent="0.15">
      <c r="A2574" s="115"/>
      <c r="B2574" s="91"/>
      <c r="C2574" s="92"/>
      <c r="D2574" s="95"/>
      <c r="E2574" s="114"/>
      <c r="F2574" s="94"/>
      <c r="G2574" s="94"/>
      <c r="H2574" s="94"/>
      <c r="I2574" s="94"/>
      <c r="J2574" s="93"/>
      <c r="K2574" s="95"/>
      <c r="L2574" s="96"/>
      <c r="M2574" s="97"/>
      <c r="N2574" s="98"/>
      <c r="O2574" s="98"/>
      <c r="P2574" s="97"/>
      <c r="Q2574" s="94"/>
      <c r="R2574" s="99"/>
      <c r="S2574" s="14"/>
      <c r="T2574" s="100"/>
      <c r="U2574" s="95"/>
      <c r="V2574" s="10"/>
      <c r="W2574" s="10"/>
      <c r="X2574" s="10"/>
      <c r="Y2574" s="27"/>
      <c r="Z2574" s="3"/>
      <c r="AA2574" s="1"/>
      <c r="AB2574" s="10"/>
      <c r="AC2574" s="3"/>
      <c r="AD2574" s="3"/>
      <c r="AE2574" s="3"/>
      <c r="AF2574" s="10"/>
      <c r="AG2574" s="11"/>
      <c r="AH2574" s="10"/>
      <c r="AI2574" s="10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1"/>
      <c r="DY2574" s="1"/>
      <c r="DZ2574" s="1"/>
      <c r="EA2574" s="1"/>
      <c r="EB2574" s="1"/>
      <c r="EC2574" s="1"/>
      <c r="ED2574" s="1"/>
      <c r="EE2574" s="1"/>
      <c r="EF2574" s="1"/>
      <c r="EG2574" s="1"/>
      <c r="EH2574" s="1"/>
      <c r="EI2574" s="1"/>
      <c r="EJ2574" s="1"/>
      <c r="EK2574" s="1"/>
      <c r="EL2574" s="1"/>
      <c r="EM2574" s="1"/>
      <c r="EN2574" s="1"/>
      <c r="EO2574" s="1"/>
      <c r="EP2574" s="1"/>
      <c r="EQ2574" s="1"/>
      <c r="ER2574" s="1"/>
      <c r="ES2574" s="1"/>
      <c r="ET2574" s="1"/>
      <c r="EU2574" s="1"/>
      <c r="EV2574" s="1"/>
      <c r="EW2574" s="1"/>
      <c r="EX2574" s="1"/>
      <c r="EY2574" s="1"/>
    </row>
    <row r="2575" spans="1:155" x14ac:dyDescent="0.15">
      <c r="A2575" s="115"/>
      <c r="B2575" s="91"/>
      <c r="C2575" s="92"/>
      <c r="D2575" s="95"/>
      <c r="E2575" s="114"/>
      <c r="F2575" s="94"/>
      <c r="G2575" s="94"/>
      <c r="H2575" s="94"/>
      <c r="I2575" s="94"/>
      <c r="J2575" s="93"/>
      <c r="K2575" s="95"/>
      <c r="L2575" s="96"/>
      <c r="M2575" s="97"/>
      <c r="N2575" s="98"/>
      <c r="O2575" s="98"/>
      <c r="P2575" s="97"/>
      <c r="Q2575" s="94"/>
      <c r="R2575" s="99"/>
      <c r="S2575" s="14"/>
      <c r="T2575" s="100"/>
      <c r="U2575" s="95"/>
      <c r="V2575" s="10"/>
      <c r="W2575" s="10"/>
      <c r="X2575" s="10"/>
      <c r="Y2575" s="27"/>
      <c r="Z2575" s="3"/>
      <c r="AA2575" s="1"/>
      <c r="AB2575" s="10"/>
      <c r="AC2575" s="3"/>
      <c r="AD2575" s="3"/>
      <c r="AE2575" s="3"/>
      <c r="AF2575" s="10"/>
      <c r="AG2575" s="11"/>
      <c r="AH2575" s="10"/>
      <c r="AI2575" s="10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1"/>
      <c r="DY2575" s="1"/>
      <c r="DZ2575" s="1"/>
      <c r="EA2575" s="1"/>
      <c r="EB2575" s="1"/>
      <c r="EC2575" s="1"/>
      <c r="ED2575" s="1"/>
      <c r="EE2575" s="1"/>
      <c r="EF2575" s="1"/>
      <c r="EG2575" s="1"/>
      <c r="EH2575" s="1"/>
      <c r="EI2575" s="1"/>
      <c r="EJ2575" s="1"/>
      <c r="EK2575" s="1"/>
      <c r="EL2575" s="1"/>
      <c r="EM2575" s="1"/>
      <c r="EN2575" s="1"/>
      <c r="EO2575" s="1"/>
      <c r="EP2575" s="1"/>
      <c r="EQ2575" s="1"/>
      <c r="ER2575" s="1"/>
      <c r="ES2575" s="1"/>
      <c r="ET2575" s="1"/>
      <c r="EU2575" s="1"/>
      <c r="EV2575" s="1"/>
      <c r="EW2575" s="1"/>
      <c r="EX2575" s="1"/>
      <c r="EY2575" s="1"/>
    </row>
    <row r="2576" spans="1:155" x14ac:dyDescent="0.15">
      <c r="A2576" s="115"/>
      <c r="B2576" s="91"/>
      <c r="C2576" s="92"/>
      <c r="D2576" s="95"/>
      <c r="E2576" s="114"/>
      <c r="F2576" s="94"/>
      <c r="G2576" s="94"/>
      <c r="H2576" s="94"/>
      <c r="I2576" s="94"/>
      <c r="J2576" s="93"/>
      <c r="K2576" s="95"/>
      <c r="L2576" s="96"/>
      <c r="M2576" s="97"/>
      <c r="N2576" s="98"/>
      <c r="O2576" s="98"/>
      <c r="P2576" s="97"/>
      <c r="Q2576" s="94"/>
      <c r="R2576" s="99"/>
      <c r="S2576" s="14"/>
      <c r="T2576" s="100"/>
      <c r="U2576" s="95"/>
      <c r="V2576" s="10"/>
      <c r="W2576" s="10"/>
      <c r="X2576" s="10"/>
      <c r="Y2576" s="27"/>
      <c r="Z2576" s="3"/>
      <c r="AA2576" s="1"/>
      <c r="AB2576" s="10"/>
      <c r="AC2576" s="3"/>
      <c r="AD2576" s="3"/>
      <c r="AE2576" s="3"/>
      <c r="AF2576" s="10"/>
      <c r="AG2576" s="11"/>
      <c r="AH2576" s="10"/>
      <c r="AI2576" s="10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1"/>
      <c r="DY2576" s="1"/>
      <c r="DZ2576" s="1"/>
      <c r="EA2576" s="1"/>
      <c r="EB2576" s="1"/>
      <c r="EC2576" s="1"/>
      <c r="ED2576" s="1"/>
      <c r="EE2576" s="1"/>
      <c r="EF2576" s="1"/>
      <c r="EG2576" s="1"/>
      <c r="EH2576" s="1"/>
      <c r="EI2576" s="1"/>
      <c r="EJ2576" s="1"/>
      <c r="EK2576" s="1"/>
      <c r="EL2576" s="1"/>
      <c r="EM2576" s="1"/>
      <c r="EN2576" s="1"/>
      <c r="EO2576" s="1"/>
      <c r="EP2576" s="1"/>
      <c r="EQ2576" s="1"/>
      <c r="ER2576" s="1"/>
      <c r="ES2576" s="1"/>
      <c r="ET2576" s="1"/>
      <c r="EU2576" s="1"/>
      <c r="EV2576" s="1"/>
      <c r="EW2576" s="1"/>
      <c r="EX2576" s="1"/>
      <c r="EY2576" s="1"/>
    </row>
    <row r="2577" spans="1:155" x14ac:dyDescent="0.15">
      <c r="A2577" s="115"/>
      <c r="B2577" s="91"/>
      <c r="C2577" s="92"/>
      <c r="D2577" s="95"/>
      <c r="E2577" s="114"/>
      <c r="F2577" s="94"/>
      <c r="G2577" s="94"/>
      <c r="H2577" s="94"/>
      <c r="I2577" s="94"/>
      <c r="J2577" s="93"/>
      <c r="K2577" s="95"/>
      <c r="L2577" s="96"/>
      <c r="M2577" s="97"/>
      <c r="N2577" s="98"/>
      <c r="O2577" s="98"/>
      <c r="P2577" s="97"/>
      <c r="Q2577" s="94"/>
      <c r="R2577" s="99"/>
      <c r="S2577" s="14"/>
      <c r="T2577" s="100"/>
      <c r="U2577" s="95"/>
      <c r="V2577" s="10"/>
      <c r="W2577" s="10"/>
      <c r="X2577" s="10"/>
      <c r="Y2577" s="27"/>
      <c r="Z2577" s="3"/>
      <c r="AA2577" s="1"/>
      <c r="AB2577" s="10"/>
      <c r="AC2577" s="3"/>
      <c r="AD2577" s="3"/>
      <c r="AE2577" s="3"/>
      <c r="AF2577" s="10"/>
      <c r="AG2577" s="11"/>
      <c r="AH2577" s="10"/>
      <c r="AI2577" s="10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1"/>
      <c r="DY2577" s="1"/>
      <c r="DZ2577" s="1"/>
      <c r="EA2577" s="1"/>
      <c r="EB2577" s="1"/>
      <c r="EC2577" s="1"/>
      <c r="ED2577" s="1"/>
      <c r="EE2577" s="1"/>
      <c r="EF2577" s="1"/>
      <c r="EG2577" s="1"/>
      <c r="EH2577" s="1"/>
      <c r="EI2577" s="1"/>
      <c r="EJ2577" s="1"/>
      <c r="EK2577" s="1"/>
      <c r="EL2577" s="1"/>
      <c r="EM2577" s="1"/>
      <c r="EN2577" s="1"/>
      <c r="EO2577" s="1"/>
      <c r="EP2577" s="1"/>
      <c r="EQ2577" s="1"/>
      <c r="ER2577" s="1"/>
      <c r="ES2577" s="1"/>
      <c r="ET2577" s="1"/>
      <c r="EU2577" s="1"/>
      <c r="EV2577" s="1"/>
      <c r="EW2577" s="1"/>
      <c r="EX2577" s="1"/>
      <c r="EY2577" s="1"/>
    </row>
    <row r="2578" spans="1:155" x14ac:dyDescent="0.15">
      <c r="A2578" s="115"/>
      <c r="B2578" s="91"/>
      <c r="C2578" s="92"/>
      <c r="D2578" s="95"/>
      <c r="E2578" s="114"/>
      <c r="F2578" s="94"/>
      <c r="G2578" s="94"/>
      <c r="H2578" s="94"/>
      <c r="I2578" s="94"/>
      <c r="J2578" s="93"/>
      <c r="K2578" s="95"/>
      <c r="L2578" s="96"/>
      <c r="M2578" s="97"/>
      <c r="N2578" s="98"/>
      <c r="O2578" s="98"/>
      <c r="P2578" s="97"/>
      <c r="Q2578" s="94"/>
      <c r="R2578" s="99"/>
      <c r="S2578" s="14"/>
      <c r="T2578" s="100"/>
      <c r="U2578" s="95"/>
      <c r="V2578" s="10"/>
      <c r="W2578" s="10"/>
      <c r="X2578" s="10"/>
      <c r="Y2578" s="27"/>
      <c r="Z2578" s="3"/>
      <c r="AA2578" s="1"/>
      <c r="AB2578" s="10"/>
      <c r="AC2578" s="3"/>
      <c r="AD2578" s="3"/>
      <c r="AE2578" s="3"/>
      <c r="AF2578" s="10"/>
      <c r="AG2578" s="11"/>
      <c r="AH2578" s="10"/>
      <c r="AI2578" s="10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1"/>
      <c r="DY2578" s="1"/>
      <c r="DZ2578" s="1"/>
      <c r="EA2578" s="1"/>
      <c r="EB2578" s="1"/>
      <c r="EC2578" s="1"/>
      <c r="ED2578" s="1"/>
      <c r="EE2578" s="1"/>
      <c r="EF2578" s="1"/>
      <c r="EG2578" s="1"/>
      <c r="EH2578" s="1"/>
      <c r="EI2578" s="1"/>
      <c r="EJ2578" s="1"/>
      <c r="EK2578" s="1"/>
      <c r="EL2578" s="1"/>
      <c r="EM2578" s="1"/>
      <c r="EN2578" s="1"/>
      <c r="EO2578" s="1"/>
      <c r="EP2578" s="1"/>
      <c r="EQ2578" s="1"/>
      <c r="ER2578" s="1"/>
      <c r="ES2578" s="1"/>
      <c r="ET2578" s="1"/>
      <c r="EU2578" s="1"/>
      <c r="EV2578" s="1"/>
      <c r="EW2578" s="1"/>
      <c r="EX2578" s="1"/>
      <c r="EY2578" s="1"/>
    </row>
    <row r="2579" spans="1:155" x14ac:dyDescent="0.15">
      <c r="A2579" s="115"/>
      <c r="B2579" s="91"/>
      <c r="C2579" s="92"/>
      <c r="D2579" s="95"/>
      <c r="E2579" s="114"/>
      <c r="F2579" s="94"/>
      <c r="G2579" s="94"/>
      <c r="H2579" s="94"/>
      <c r="I2579" s="94"/>
      <c r="J2579" s="93"/>
      <c r="K2579" s="95"/>
      <c r="L2579" s="96"/>
      <c r="M2579" s="97"/>
      <c r="N2579" s="98"/>
      <c r="O2579" s="98"/>
      <c r="P2579" s="97"/>
      <c r="Q2579" s="94"/>
      <c r="R2579" s="99"/>
      <c r="S2579" s="14"/>
      <c r="T2579" s="100"/>
      <c r="U2579" s="95"/>
      <c r="V2579" s="10"/>
      <c r="W2579" s="10"/>
      <c r="X2579" s="10"/>
      <c r="Y2579" s="27"/>
      <c r="Z2579" s="3"/>
      <c r="AA2579" s="1"/>
      <c r="AB2579" s="10"/>
      <c r="AC2579" s="3"/>
      <c r="AD2579" s="3"/>
      <c r="AE2579" s="3"/>
      <c r="AF2579" s="10"/>
      <c r="AG2579" s="11"/>
      <c r="AH2579" s="10"/>
      <c r="AI2579" s="10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1"/>
      <c r="DY2579" s="1"/>
      <c r="DZ2579" s="1"/>
      <c r="EA2579" s="1"/>
      <c r="EB2579" s="1"/>
      <c r="EC2579" s="1"/>
      <c r="ED2579" s="1"/>
      <c r="EE2579" s="1"/>
      <c r="EF2579" s="1"/>
      <c r="EG2579" s="1"/>
      <c r="EH2579" s="1"/>
      <c r="EI2579" s="1"/>
      <c r="EJ2579" s="1"/>
      <c r="EK2579" s="1"/>
      <c r="EL2579" s="1"/>
      <c r="EM2579" s="1"/>
      <c r="EN2579" s="1"/>
      <c r="EO2579" s="1"/>
      <c r="EP2579" s="1"/>
      <c r="EQ2579" s="1"/>
      <c r="ER2579" s="1"/>
      <c r="ES2579" s="1"/>
      <c r="ET2579" s="1"/>
      <c r="EU2579" s="1"/>
      <c r="EV2579" s="1"/>
      <c r="EW2579" s="1"/>
      <c r="EX2579" s="1"/>
      <c r="EY2579" s="1"/>
    </row>
    <row r="2580" spans="1:155" x14ac:dyDescent="0.15">
      <c r="A2580" s="115"/>
      <c r="B2580" s="91"/>
      <c r="C2580" s="92"/>
      <c r="D2580" s="95"/>
      <c r="E2580" s="114"/>
      <c r="F2580" s="94"/>
      <c r="G2580" s="94"/>
      <c r="H2580" s="94"/>
      <c r="I2580" s="94"/>
      <c r="J2580" s="93"/>
      <c r="K2580" s="95"/>
      <c r="L2580" s="96"/>
      <c r="M2580" s="97"/>
      <c r="N2580" s="98"/>
      <c r="O2580" s="98"/>
      <c r="P2580" s="97"/>
      <c r="Q2580" s="94"/>
      <c r="R2580" s="99"/>
      <c r="S2580" s="14"/>
      <c r="T2580" s="100"/>
      <c r="U2580" s="95"/>
      <c r="V2580" s="10"/>
      <c r="W2580" s="10"/>
      <c r="X2580" s="10"/>
      <c r="Y2580" s="27"/>
      <c r="Z2580" s="3"/>
      <c r="AA2580" s="1"/>
      <c r="AB2580" s="10"/>
      <c r="AC2580" s="3"/>
      <c r="AD2580" s="3"/>
      <c r="AE2580" s="3"/>
      <c r="AF2580" s="10"/>
      <c r="AG2580" s="11"/>
      <c r="AH2580" s="10"/>
      <c r="AI2580" s="10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1"/>
      <c r="DY2580" s="1"/>
      <c r="DZ2580" s="1"/>
      <c r="EA2580" s="1"/>
      <c r="EB2580" s="1"/>
      <c r="EC2580" s="1"/>
      <c r="ED2580" s="1"/>
      <c r="EE2580" s="1"/>
      <c r="EF2580" s="1"/>
      <c r="EG2580" s="1"/>
      <c r="EH2580" s="1"/>
      <c r="EI2580" s="1"/>
      <c r="EJ2580" s="1"/>
      <c r="EK2580" s="1"/>
      <c r="EL2580" s="1"/>
      <c r="EM2580" s="1"/>
      <c r="EN2580" s="1"/>
      <c r="EO2580" s="1"/>
      <c r="EP2580" s="1"/>
      <c r="EQ2580" s="1"/>
      <c r="ER2580" s="1"/>
      <c r="ES2580" s="1"/>
      <c r="ET2580" s="1"/>
      <c r="EU2580" s="1"/>
      <c r="EV2580" s="1"/>
      <c r="EW2580" s="1"/>
      <c r="EX2580" s="1"/>
      <c r="EY2580" s="1"/>
    </row>
    <row r="2581" spans="1:155" x14ac:dyDescent="0.15">
      <c r="A2581" s="115"/>
      <c r="B2581" s="91"/>
      <c r="C2581" s="92"/>
      <c r="D2581" s="95"/>
      <c r="E2581" s="114"/>
      <c r="F2581" s="94"/>
      <c r="G2581" s="94"/>
      <c r="H2581" s="94"/>
      <c r="I2581" s="94"/>
      <c r="J2581" s="93"/>
      <c r="K2581" s="95"/>
      <c r="L2581" s="96"/>
      <c r="M2581" s="97"/>
      <c r="N2581" s="98"/>
      <c r="O2581" s="98"/>
      <c r="P2581" s="97"/>
      <c r="Q2581" s="94"/>
      <c r="R2581" s="99"/>
      <c r="S2581" s="14"/>
      <c r="T2581" s="100"/>
      <c r="U2581" s="95"/>
      <c r="V2581" s="10"/>
      <c r="W2581" s="10"/>
      <c r="X2581" s="10"/>
      <c r="Y2581" s="27"/>
      <c r="Z2581" s="3"/>
      <c r="AA2581" s="1"/>
      <c r="AB2581" s="10"/>
      <c r="AC2581" s="3"/>
      <c r="AD2581" s="3"/>
      <c r="AE2581" s="3"/>
      <c r="AF2581" s="10"/>
      <c r="AG2581" s="11"/>
      <c r="AH2581" s="10"/>
      <c r="AI2581" s="10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1"/>
      <c r="DY2581" s="1"/>
      <c r="DZ2581" s="1"/>
      <c r="EA2581" s="1"/>
      <c r="EB2581" s="1"/>
      <c r="EC2581" s="1"/>
      <c r="ED2581" s="1"/>
      <c r="EE2581" s="1"/>
      <c r="EF2581" s="1"/>
      <c r="EG2581" s="1"/>
      <c r="EH2581" s="1"/>
      <c r="EI2581" s="1"/>
      <c r="EJ2581" s="1"/>
      <c r="EK2581" s="1"/>
      <c r="EL2581" s="1"/>
      <c r="EM2581" s="1"/>
      <c r="EN2581" s="1"/>
      <c r="EO2581" s="1"/>
      <c r="EP2581" s="1"/>
      <c r="EQ2581" s="1"/>
      <c r="ER2581" s="1"/>
      <c r="ES2581" s="1"/>
      <c r="ET2581" s="1"/>
      <c r="EU2581" s="1"/>
      <c r="EV2581" s="1"/>
      <c r="EW2581" s="1"/>
      <c r="EX2581" s="1"/>
      <c r="EY2581" s="1"/>
    </row>
    <row r="2582" spans="1:155" x14ac:dyDescent="0.15">
      <c r="A2582" s="115"/>
      <c r="B2582" s="91"/>
      <c r="C2582" s="92"/>
      <c r="D2582" s="95"/>
      <c r="E2582" s="114"/>
      <c r="F2582" s="94"/>
      <c r="G2582" s="94"/>
      <c r="H2582" s="94"/>
      <c r="I2582" s="94"/>
      <c r="J2582" s="93"/>
      <c r="K2582" s="95"/>
      <c r="L2582" s="96"/>
      <c r="M2582" s="97"/>
      <c r="N2582" s="98"/>
      <c r="O2582" s="98"/>
      <c r="P2582" s="97"/>
      <c r="Q2582" s="94"/>
      <c r="R2582" s="99"/>
      <c r="S2582" s="14"/>
      <c r="T2582" s="100"/>
      <c r="U2582" s="95"/>
      <c r="V2582" s="10"/>
      <c r="W2582" s="10"/>
      <c r="X2582" s="10"/>
      <c r="Y2582" s="27"/>
      <c r="Z2582" s="3"/>
      <c r="AA2582" s="1"/>
      <c r="AB2582" s="10"/>
      <c r="AC2582" s="3"/>
      <c r="AD2582" s="3"/>
      <c r="AE2582" s="3"/>
      <c r="AF2582" s="10"/>
      <c r="AG2582" s="11"/>
      <c r="AH2582" s="10"/>
      <c r="AI2582" s="10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1"/>
      <c r="DY2582" s="1"/>
      <c r="DZ2582" s="1"/>
      <c r="EA2582" s="1"/>
      <c r="EB2582" s="1"/>
      <c r="EC2582" s="1"/>
      <c r="ED2582" s="1"/>
      <c r="EE2582" s="1"/>
      <c r="EF2582" s="1"/>
      <c r="EG2582" s="1"/>
      <c r="EH2582" s="1"/>
      <c r="EI2582" s="1"/>
      <c r="EJ2582" s="1"/>
      <c r="EK2582" s="1"/>
      <c r="EL2582" s="1"/>
      <c r="EM2582" s="1"/>
      <c r="EN2582" s="1"/>
      <c r="EO2582" s="1"/>
      <c r="EP2582" s="1"/>
      <c r="EQ2582" s="1"/>
      <c r="ER2582" s="1"/>
      <c r="ES2582" s="1"/>
      <c r="ET2582" s="1"/>
      <c r="EU2582" s="1"/>
      <c r="EV2582" s="1"/>
      <c r="EW2582" s="1"/>
      <c r="EX2582" s="1"/>
      <c r="EY2582" s="1"/>
    </row>
    <row r="2583" spans="1:155" x14ac:dyDescent="0.15">
      <c r="A2583" s="115"/>
      <c r="B2583" s="91"/>
      <c r="C2583" s="92"/>
      <c r="D2583" s="95"/>
      <c r="E2583" s="114"/>
      <c r="F2583" s="94"/>
      <c r="G2583" s="94"/>
      <c r="H2583" s="94"/>
      <c r="I2583" s="94"/>
      <c r="J2583" s="93"/>
      <c r="K2583" s="95"/>
      <c r="L2583" s="96"/>
      <c r="M2583" s="97"/>
      <c r="N2583" s="98"/>
      <c r="O2583" s="98"/>
      <c r="P2583" s="97"/>
      <c r="Q2583" s="94"/>
      <c r="R2583" s="99"/>
      <c r="S2583" s="14"/>
      <c r="T2583" s="100"/>
      <c r="U2583" s="95"/>
      <c r="V2583" s="10"/>
      <c r="W2583" s="10"/>
      <c r="X2583" s="10"/>
      <c r="Y2583" s="27"/>
      <c r="Z2583" s="3"/>
      <c r="AA2583" s="1"/>
      <c r="AB2583" s="10"/>
      <c r="AC2583" s="3"/>
      <c r="AD2583" s="3"/>
      <c r="AE2583" s="3"/>
      <c r="AF2583" s="10"/>
      <c r="AG2583" s="11"/>
      <c r="AH2583" s="10"/>
      <c r="AI2583" s="10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1"/>
      <c r="DY2583" s="1"/>
      <c r="DZ2583" s="1"/>
      <c r="EA2583" s="1"/>
      <c r="EB2583" s="1"/>
      <c r="EC2583" s="1"/>
      <c r="ED2583" s="1"/>
      <c r="EE2583" s="1"/>
      <c r="EF2583" s="1"/>
      <c r="EG2583" s="1"/>
      <c r="EH2583" s="1"/>
      <c r="EI2583" s="1"/>
      <c r="EJ2583" s="1"/>
      <c r="EK2583" s="1"/>
      <c r="EL2583" s="1"/>
      <c r="EM2583" s="1"/>
      <c r="EN2583" s="1"/>
      <c r="EO2583" s="1"/>
      <c r="EP2583" s="1"/>
      <c r="EQ2583" s="1"/>
      <c r="ER2583" s="1"/>
      <c r="ES2583" s="1"/>
      <c r="ET2583" s="1"/>
      <c r="EU2583" s="1"/>
      <c r="EV2583" s="1"/>
      <c r="EW2583" s="1"/>
      <c r="EX2583" s="1"/>
      <c r="EY2583" s="1"/>
    </row>
    <row r="2584" spans="1:155" x14ac:dyDescent="0.15">
      <c r="A2584" s="115"/>
      <c r="B2584" s="91"/>
      <c r="C2584" s="92"/>
      <c r="D2584" s="95"/>
      <c r="E2584" s="114"/>
      <c r="F2584" s="94"/>
      <c r="G2584" s="94"/>
      <c r="H2584" s="94"/>
      <c r="I2584" s="94"/>
      <c r="J2584" s="93"/>
      <c r="K2584" s="95"/>
      <c r="L2584" s="96"/>
      <c r="M2584" s="97"/>
      <c r="N2584" s="98"/>
      <c r="O2584" s="98"/>
      <c r="P2584" s="97"/>
      <c r="Q2584" s="94"/>
      <c r="R2584" s="99"/>
      <c r="S2584" s="14"/>
      <c r="T2584" s="100"/>
      <c r="U2584" s="95"/>
      <c r="V2584" s="10"/>
      <c r="W2584" s="10"/>
      <c r="X2584" s="10"/>
      <c r="Y2584" s="27"/>
      <c r="Z2584" s="3"/>
      <c r="AA2584" s="1"/>
      <c r="AB2584" s="10"/>
      <c r="AC2584" s="3"/>
      <c r="AD2584" s="3"/>
      <c r="AE2584" s="3"/>
      <c r="AF2584" s="10"/>
      <c r="AG2584" s="11"/>
      <c r="AH2584" s="10"/>
      <c r="AI2584" s="10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  <c r="DZ2584" s="1"/>
      <c r="EA2584" s="1"/>
      <c r="EB2584" s="1"/>
      <c r="EC2584" s="1"/>
      <c r="ED2584" s="1"/>
      <c r="EE2584" s="1"/>
      <c r="EF2584" s="1"/>
      <c r="EG2584" s="1"/>
      <c r="EH2584" s="1"/>
      <c r="EI2584" s="1"/>
      <c r="EJ2584" s="1"/>
      <c r="EK2584" s="1"/>
      <c r="EL2584" s="1"/>
      <c r="EM2584" s="1"/>
      <c r="EN2584" s="1"/>
      <c r="EO2584" s="1"/>
      <c r="EP2584" s="1"/>
      <c r="EQ2584" s="1"/>
      <c r="ER2584" s="1"/>
      <c r="ES2584" s="1"/>
      <c r="ET2584" s="1"/>
      <c r="EU2584" s="1"/>
      <c r="EV2584" s="1"/>
      <c r="EW2584" s="1"/>
      <c r="EX2584" s="1"/>
      <c r="EY2584" s="1"/>
    </row>
    <row r="2585" spans="1:155" x14ac:dyDescent="0.15">
      <c r="A2585" s="115"/>
      <c r="B2585" s="91"/>
      <c r="C2585" s="92"/>
      <c r="D2585" s="95"/>
      <c r="E2585" s="114"/>
      <c r="F2585" s="94"/>
      <c r="G2585" s="94"/>
      <c r="H2585" s="94"/>
      <c r="I2585" s="94"/>
      <c r="J2585" s="93"/>
      <c r="K2585" s="95"/>
      <c r="L2585" s="96"/>
      <c r="M2585" s="97"/>
      <c r="N2585" s="98"/>
      <c r="O2585" s="98"/>
      <c r="P2585" s="97"/>
      <c r="Q2585" s="94"/>
      <c r="R2585" s="99"/>
      <c r="S2585" s="14"/>
      <c r="T2585" s="100"/>
      <c r="U2585" s="95"/>
      <c r="V2585" s="10"/>
      <c r="W2585" s="10"/>
      <c r="X2585" s="10"/>
      <c r="Y2585" s="27"/>
      <c r="Z2585" s="3"/>
      <c r="AA2585" s="1"/>
      <c r="AB2585" s="10"/>
      <c r="AC2585" s="3"/>
      <c r="AD2585" s="3"/>
      <c r="AE2585" s="3"/>
      <c r="AF2585" s="10"/>
      <c r="AG2585" s="11"/>
      <c r="AH2585" s="10"/>
      <c r="AI2585" s="10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1"/>
      <c r="DY2585" s="1"/>
      <c r="DZ2585" s="1"/>
      <c r="EA2585" s="1"/>
      <c r="EB2585" s="1"/>
      <c r="EC2585" s="1"/>
      <c r="ED2585" s="1"/>
      <c r="EE2585" s="1"/>
      <c r="EF2585" s="1"/>
      <c r="EG2585" s="1"/>
      <c r="EH2585" s="1"/>
      <c r="EI2585" s="1"/>
      <c r="EJ2585" s="1"/>
      <c r="EK2585" s="1"/>
      <c r="EL2585" s="1"/>
      <c r="EM2585" s="1"/>
      <c r="EN2585" s="1"/>
      <c r="EO2585" s="1"/>
      <c r="EP2585" s="1"/>
      <c r="EQ2585" s="1"/>
      <c r="ER2585" s="1"/>
      <c r="ES2585" s="1"/>
      <c r="ET2585" s="1"/>
      <c r="EU2585" s="1"/>
      <c r="EV2585" s="1"/>
      <c r="EW2585" s="1"/>
      <c r="EX2585" s="1"/>
      <c r="EY2585" s="1"/>
    </row>
    <row r="2586" spans="1:155" x14ac:dyDescent="0.15">
      <c r="A2586" s="115"/>
      <c r="B2586" s="91"/>
      <c r="C2586" s="92"/>
      <c r="D2586" s="95"/>
      <c r="E2586" s="114"/>
      <c r="F2586" s="94"/>
      <c r="G2586" s="94"/>
      <c r="H2586" s="94"/>
      <c r="I2586" s="94"/>
      <c r="J2586" s="93"/>
      <c r="K2586" s="95"/>
      <c r="L2586" s="96"/>
      <c r="M2586" s="97"/>
      <c r="N2586" s="98"/>
      <c r="O2586" s="98"/>
      <c r="P2586" s="97"/>
      <c r="Q2586" s="94"/>
      <c r="R2586" s="99"/>
      <c r="S2586" s="14"/>
      <c r="T2586" s="100"/>
      <c r="U2586" s="95"/>
      <c r="V2586" s="10"/>
      <c r="W2586" s="10"/>
      <c r="X2586" s="10"/>
      <c r="Y2586" s="27"/>
      <c r="Z2586" s="3"/>
      <c r="AA2586" s="1"/>
      <c r="AB2586" s="10"/>
      <c r="AC2586" s="3"/>
      <c r="AD2586" s="3"/>
      <c r="AE2586" s="3"/>
      <c r="AF2586" s="10"/>
      <c r="AG2586" s="11"/>
      <c r="AH2586" s="10"/>
      <c r="AI2586" s="10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1"/>
      <c r="DY2586" s="1"/>
      <c r="DZ2586" s="1"/>
      <c r="EA2586" s="1"/>
      <c r="EB2586" s="1"/>
      <c r="EC2586" s="1"/>
      <c r="ED2586" s="1"/>
      <c r="EE2586" s="1"/>
      <c r="EF2586" s="1"/>
      <c r="EG2586" s="1"/>
      <c r="EH2586" s="1"/>
      <c r="EI2586" s="1"/>
      <c r="EJ2586" s="1"/>
      <c r="EK2586" s="1"/>
      <c r="EL2586" s="1"/>
      <c r="EM2586" s="1"/>
      <c r="EN2586" s="1"/>
      <c r="EO2586" s="1"/>
      <c r="EP2586" s="1"/>
      <c r="EQ2586" s="1"/>
      <c r="ER2586" s="1"/>
      <c r="ES2586" s="1"/>
      <c r="ET2586" s="1"/>
      <c r="EU2586" s="1"/>
      <c r="EV2586" s="1"/>
      <c r="EW2586" s="1"/>
      <c r="EX2586" s="1"/>
      <c r="EY2586" s="1"/>
    </row>
    <row r="2587" spans="1:155" x14ac:dyDescent="0.15">
      <c r="A2587" s="115"/>
      <c r="B2587" s="91"/>
      <c r="C2587" s="92"/>
      <c r="D2587" s="95"/>
      <c r="E2587" s="114"/>
      <c r="F2587" s="94"/>
      <c r="G2587" s="94"/>
      <c r="H2587" s="94"/>
      <c r="I2587" s="94"/>
      <c r="J2587" s="93"/>
      <c r="K2587" s="95"/>
      <c r="L2587" s="96"/>
      <c r="M2587" s="97"/>
      <c r="N2587" s="98"/>
      <c r="O2587" s="98"/>
      <c r="P2587" s="97"/>
      <c r="Q2587" s="94"/>
      <c r="R2587" s="99"/>
      <c r="S2587" s="14"/>
      <c r="T2587" s="100"/>
      <c r="U2587" s="95"/>
      <c r="V2587" s="10"/>
      <c r="W2587" s="10"/>
      <c r="X2587" s="10"/>
      <c r="Y2587" s="27"/>
      <c r="Z2587" s="3"/>
      <c r="AA2587" s="1"/>
      <c r="AB2587" s="10"/>
      <c r="AC2587" s="3"/>
      <c r="AD2587" s="3"/>
      <c r="AE2587" s="3"/>
      <c r="AF2587" s="10"/>
      <c r="AG2587" s="11"/>
      <c r="AH2587" s="10"/>
      <c r="AI2587" s="10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1"/>
      <c r="DY2587" s="1"/>
      <c r="DZ2587" s="1"/>
      <c r="EA2587" s="1"/>
      <c r="EB2587" s="1"/>
      <c r="EC2587" s="1"/>
      <c r="ED2587" s="1"/>
      <c r="EE2587" s="1"/>
      <c r="EF2587" s="1"/>
      <c r="EG2587" s="1"/>
      <c r="EH2587" s="1"/>
      <c r="EI2587" s="1"/>
      <c r="EJ2587" s="1"/>
      <c r="EK2587" s="1"/>
      <c r="EL2587" s="1"/>
      <c r="EM2587" s="1"/>
      <c r="EN2587" s="1"/>
      <c r="EO2587" s="1"/>
      <c r="EP2587" s="1"/>
      <c r="EQ2587" s="1"/>
      <c r="ER2587" s="1"/>
      <c r="ES2587" s="1"/>
      <c r="ET2587" s="1"/>
      <c r="EU2587" s="1"/>
      <c r="EV2587" s="1"/>
      <c r="EW2587" s="1"/>
      <c r="EX2587" s="1"/>
      <c r="EY2587" s="1"/>
    </row>
    <row r="2588" spans="1:155" x14ac:dyDescent="0.15">
      <c r="A2588" s="115"/>
      <c r="B2588" s="91"/>
      <c r="C2588" s="92"/>
      <c r="D2588" s="95"/>
      <c r="E2588" s="114"/>
      <c r="F2588" s="94"/>
      <c r="G2588" s="94"/>
      <c r="H2588" s="94"/>
      <c r="I2588" s="94"/>
      <c r="J2588" s="93"/>
      <c r="K2588" s="95"/>
      <c r="L2588" s="96"/>
      <c r="M2588" s="97"/>
      <c r="N2588" s="98"/>
      <c r="O2588" s="98"/>
      <c r="P2588" s="97"/>
      <c r="Q2588" s="94"/>
      <c r="R2588" s="99"/>
      <c r="S2588" s="14"/>
      <c r="T2588" s="100"/>
      <c r="U2588" s="95"/>
      <c r="V2588" s="10"/>
      <c r="W2588" s="10"/>
      <c r="X2588" s="10"/>
      <c r="Y2588" s="27"/>
      <c r="Z2588" s="3"/>
      <c r="AA2588" s="1"/>
      <c r="AB2588" s="10"/>
      <c r="AC2588" s="3"/>
      <c r="AD2588" s="3"/>
      <c r="AE2588" s="3"/>
      <c r="AF2588" s="10"/>
      <c r="AG2588" s="11"/>
      <c r="AH2588" s="10"/>
      <c r="AI2588" s="10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1"/>
      <c r="DY2588" s="1"/>
      <c r="DZ2588" s="1"/>
      <c r="EA2588" s="1"/>
      <c r="EB2588" s="1"/>
      <c r="EC2588" s="1"/>
      <c r="ED2588" s="1"/>
      <c r="EE2588" s="1"/>
      <c r="EF2588" s="1"/>
      <c r="EG2588" s="1"/>
      <c r="EH2588" s="1"/>
      <c r="EI2588" s="1"/>
      <c r="EJ2588" s="1"/>
      <c r="EK2588" s="1"/>
      <c r="EL2588" s="1"/>
      <c r="EM2588" s="1"/>
      <c r="EN2588" s="1"/>
      <c r="EO2588" s="1"/>
      <c r="EP2588" s="1"/>
      <c r="EQ2588" s="1"/>
      <c r="ER2588" s="1"/>
      <c r="ES2588" s="1"/>
      <c r="ET2588" s="1"/>
      <c r="EU2588" s="1"/>
      <c r="EV2588" s="1"/>
      <c r="EW2588" s="1"/>
      <c r="EX2588" s="1"/>
      <c r="EY2588" s="1"/>
    </row>
    <row r="2589" spans="1:155" x14ac:dyDescent="0.15">
      <c r="A2589" s="115"/>
      <c r="B2589" s="91"/>
      <c r="C2589" s="92"/>
      <c r="D2589" s="95"/>
      <c r="E2589" s="114"/>
      <c r="F2589" s="94"/>
      <c r="G2589" s="94"/>
      <c r="H2589" s="94"/>
      <c r="I2589" s="94"/>
      <c r="J2589" s="93"/>
      <c r="K2589" s="95"/>
      <c r="L2589" s="96"/>
      <c r="M2589" s="97"/>
      <c r="N2589" s="98"/>
      <c r="O2589" s="98"/>
      <c r="P2589" s="97"/>
      <c r="Q2589" s="94"/>
      <c r="R2589" s="99"/>
      <c r="S2589" s="14"/>
      <c r="T2589" s="100"/>
      <c r="U2589" s="95"/>
      <c r="V2589" s="10"/>
      <c r="W2589" s="10"/>
      <c r="X2589" s="10"/>
      <c r="Y2589" s="27"/>
      <c r="Z2589" s="3"/>
      <c r="AA2589" s="1"/>
      <c r="AB2589" s="10"/>
      <c r="AC2589" s="3"/>
      <c r="AD2589" s="3"/>
      <c r="AE2589" s="3"/>
      <c r="AF2589" s="10"/>
      <c r="AG2589" s="11"/>
      <c r="AH2589" s="10"/>
      <c r="AI2589" s="10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1"/>
      <c r="DY2589" s="1"/>
      <c r="DZ2589" s="1"/>
      <c r="EA2589" s="1"/>
      <c r="EB2589" s="1"/>
      <c r="EC2589" s="1"/>
      <c r="ED2589" s="1"/>
      <c r="EE2589" s="1"/>
      <c r="EF2589" s="1"/>
      <c r="EG2589" s="1"/>
      <c r="EH2589" s="1"/>
      <c r="EI2589" s="1"/>
      <c r="EJ2589" s="1"/>
      <c r="EK2589" s="1"/>
      <c r="EL2589" s="1"/>
      <c r="EM2589" s="1"/>
      <c r="EN2589" s="1"/>
      <c r="EO2589" s="1"/>
      <c r="EP2589" s="1"/>
      <c r="EQ2589" s="1"/>
      <c r="ER2589" s="1"/>
      <c r="ES2589" s="1"/>
      <c r="ET2589" s="1"/>
      <c r="EU2589" s="1"/>
      <c r="EV2589" s="1"/>
      <c r="EW2589" s="1"/>
      <c r="EX2589" s="1"/>
      <c r="EY2589" s="1"/>
    </row>
    <row r="2590" spans="1:155" x14ac:dyDescent="0.15">
      <c r="A2590" s="115"/>
      <c r="B2590" s="91"/>
      <c r="C2590" s="92"/>
      <c r="D2590" s="95"/>
      <c r="E2590" s="114"/>
      <c r="F2590" s="94"/>
      <c r="G2590" s="94"/>
      <c r="H2590" s="94"/>
      <c r="I2590" s="94"/>
      <c r="J2590" s="93"/>
      <c r="K2590" s="95"/>
      <c r="L2590" s="96"/>
      <c r="M2590" s="97"/>
      <c r="N2590" s="98"/>
      <c r="O2590" s="98"/>
      <c r="P2590" s="97"/>
      <c r="Q2590" s="94"/>
      <c r="R2590" s="99"/>
      <c r="S2590" s="14"/>
      <c r="T2590" s="100"/>
      <c r="U2590" s="95"/>
      <c r="V2590" s="10"/>
      <c r="W2590" s="10"/>
      <c r="X2590" s="10"/>
      <c r="Y2590" s="27"/>
      <c r="Z2590" s="3"/>
      <c r="AA2590" s="1"/>
      <c r="AB2590" s="10"/>
      <c r="AC2590" s="3"/>
      <c r="AD2590" s="3"/>
      <c r="AE2590" s="3"/>
      <c r="AF2590" s="10"/>
      <c r="AG2590" s="11"/>
      <c r="AH2590" s="10"/>
      <c r="AI2590" s="10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  <c r="DZ2590" s="1"/>
      <c r="EA2590" s="1"/>
      <c r="EB2590" s="1"/>
      <c r="EC2590" s="1"/>
      <c r="ED2590" s="1"/>
      <c r="EE2590" s="1"/>
      <c r="EF2590" s="1"/>
      <c r="EG2590" s="1"/>
      <c r="EH2590" s="1"/>
      <c r="EI2590" s="1"/>
      <c r="EJ2590" s="1"/>
      <c r="EK2590" s="1"/>
      <c r="EL2590" s="1"/>
      <c r="EM2590" s="1"/>
      <c r="EN2590" s="1"/>
      <c r="EO2590" s="1"/>
      <c r="EP2590" s="1"/>
      <c r="EQ2590" s="1"/>
      <c r="ER2590" s="1"/>
      <c r="ES2590" s="1"/>
      <c r="ET2590" s="1"/>
      <c r="EU2590" s="1"/>
      <c r="EV2590" s="1"/>
      <c r="EW2590" s="1"/>
      <c r="EX2590" s="1"/>
      <c r="EY2590" s="1"/>
    </row>
    <row r="2591" spans="1:155" x14ac:dyDescent="0.15">
      <c r="A2591" s="115"/>
      <c r="B2591" s="91"/>
      <c r="C2591" s="92"/>
      <c r="D2591" s="95"/>
      <c r="E2591" s="114"/>
      <c r="F2591" s="94"/>
      <c r="G2591" s="94"/>
      <c r="H2591" s="94"/>
      <c r="I2591" s="94"/>
      <c r="J2591" s="93"/>
      <c r="K2591" s="95"/>
      <c r="L2591" s="96"/>
      <c r="M2591" s="97"/>
      <c r="N2591" s="98"/>
      <c r="O2591" s="98"/>
      <c r="P2591" s="97"/>
      <c r="Q2591" s="94"/>
      <c r="R2591" s="99"/>
      <c r="S2591" s="14"/>
      <c r="T2591" s="100"/>
      <c r="U2591" s="95"/>
      <c r="V2591" s="10"/>
      <c r="W2591" s="10"/>
      <c r="X2591" s="10"/>
      <c r="Y2591" s="27"/>
      <c r="Z2591" s="3"/>
      <c r="AA2591" s="1"/>
      <c r="AB2591" s="10"/>
      <c r="AC2591" s="3"/>
      <c r="AD2591" s="3"/>
      <c r="AE2591" s="3"/>
      <c r="AF2591" s="10"/>
      <c r="AG2591" s="11"/>
      <c r="AH2591" s="10"/>
      <c r="AI2591" s="10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  <c r="DZ2591" s="1"/>
      <c r="EA2591" s="1"/>
      <c r="EB2591" s="1"/>
      <c r="EC2591" s="1"/>
      <c r="ED2591" s="1"/>
      <c r="EE2591" s="1"/>
      <c r="EF2591" s="1"/>
      <c r="EG2591" s="1"/>
      <c r="EH2591" s="1"/>
      <c r="EI2591" s="1"/>
      <c r="EJ2591" s="1"/>
      <c r="EK2591" s="1"/>
      <c r="EL2591" s="1"/>
      <c r="EM2591" s="1"/>
      <c r="EN2591" s="1"/>
      <c r="EO2591" s="1"/>
      <c r="EP2591" s="1"/>
      <c r="EQ2591" s="1"/>
      <c r="ER2591" s="1"/>
      <c r="ES2591" s="1"/>
      <c r="ET2591" s="1"/>
      <c r="EU2591" s="1"/>
      <c r="EV2591" s="1"/>
      <c r="EW2591" s="1"/>
      <c r="EX2591" s="1"/>
      <c r="EY2591" s="1"/>
    </row>
    <row r="2592" spans="1:155" x14ac:dyDescent="0.15">
      <c r="A2592" s="115"/>
      <c r="B2592" s="91"/>
      <c r="C2592" s="92"/>
      <c r="D2592" s="95"/>
      <c r="E2592" s="114"/>
      <c r="F2592" s="94"/>
      <c r="G2592" s="94"/>
      <c r="H2592" s="94"/>
      <c r="I2592" s="94"/>
      <c r="J2592" s="93"/>
      <c r="K2592" s="95"/>
      <c r="L2592" s="96"/>
      <c r="M2592" s="97"/>
      <c r="N2592" s="98"/>
      <c r="O2592" s="98"/>
      <c r="P2592" s="97"/>
      <c r="Q2592" s="94"/>
      <c r="R2592" s="99"/>
      <c r="S2592" s="14"/>
      <c r="T2592" s="100"/>
      <c r="U2592" s="95"/>
      <c r="V2592" s="10"/>
      <c r="W2592" s="10"/>
      <c r="X2592" s="10"/>
      <c r="Y2592" s="27"/>
      <c r="Z2592" s="3"/>
      <c r="AA2592" s="1"/>
      <c r="AB2592" s="10"/>
      <c r="AC2592" s="3"/>
      <c r="AD2592" s="3"/>
      <c r="AE2592" s="3"/>
      <c r="AF2592" s="10"/>
      <c r="AG2592" s="11"/>
      <c r="AH2592" s="10"/>
      <c r="AI2592" s="10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  <c r="DZ2592" s="1"/>
      <c r="EA2592" s="1"/>
      <c r="EB2592" s="1"/>
      <c r="EC2592" s="1"/>
      <c r="ED2592" s="1"/>
      <c r="EE2592" s="1"/>
      <c r="EF2592" s="1"/>
      <c r="EG2592" s="1"/>
      <c r="EH2592" s="1"/>
      <c r="EI2592" s="1"/>
      <c r="EJ2592" s="1"/>
      <c r="EK2592" s="1"/>
      <c r="EL2592" s="1"/>
      <c r="EM2592" s="1"/>
      <c r="EN2592" s="1"/>
      <c r="EO2592" s="1"/>
      <c r="EP2592" s="1"/>
      <c r="EQ2592" s="1"/>
      <c r="ER2592" s="1"/>
      <c r="ES2592" s="1"/>
      <c r="ET2592" s="1"/>
      <c r="EU2592" s="1"/>
      <c r="EV2592" s="1"/>
      <c r="EW2592" s="1"/>
      <c r="EX2592" s="1"/>
      <c r="EY2592" s="1"/>
    </row>
    <row r="2593" spans="1:155" x14ac:dyDescent="0.15">
      <c r="A2593" s="115"/>
      <c r="B2593" s="91"/>
      <c r="C2593" s="92"/>
      <c r="D2593" s="95"/>
      <c r="E2593" s="114"/>
      <c r="F2593" s="94"/>
      <c r="G2593" s="94"/>
      <c r="H2593" s="94"/>
      <c r="I2593" s="94"/>
      <c r="J2593" s="93"/>
      <c r="K2593" s="95"/>
      <c r="L2593" s="96"/>
      <c r="M2593" s="97"/>
      <c r="N2593" s="98"/>
      <c r="O2593" s="98"/>
      <c r="P2593" s="97"/>
      <c r="Q2593" s="94"/>
      <c r="R2593" s="99"/>
      <c r="S2593" s="14"/>
      <c r="T2593" s="100"/>
      <c r="U2593" s="95"/>
      <c r="V2593" s="10"/>
      <c r="W2593" s="10"/>
      <c r="X2593" s="10"/>
      <c r="Y2593" s="27"/>
      <c r="Z2593" s="3"/>
      <c r="AA2593" s="1"/>
      <c r="AB2593" s="10"/>
      <c r="AC2593" s="3"/>
      <c r="AD2593" s="3"/>
      <c r="AE2593" s="3"/>
      <c r="AF2593" s="10"/>
      <c r="AG2593" s="11"/>
      <c r="AH2593" s="10"/>
      <c r="AI2593" s="10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  <c r="DZ2593" s="1"/>
      <c r="EA2593" s="1"/>
      <c r="EB2593" s="1"/>
      <c r="EC2593" s="1"/>
      <c r="ED2593" s="1"/>
      <c r="EE2593" s="1"/>
      <c r="EF2593" s="1"/>
      <c r="EG2593" s="1"/>
      <c r="EH2593" s="1"/>
      <c r="EI2593" s="1"/>
      <c r="EJ2593" s="1"/>
      <c r="EK2593" s="1"/>
      <c r="EL2593" s="1"/>
      <c r="EM2593" s="1"/>
      <c r="EN2593" s="1"/>
      <c r="EO2593" s="1"/>
      <c r="EP2593" s="1"/>
      <c r="EQ2593" s="1"/>
      <c r="ER2593" s="1"/>
      <c r="ES2593" s="1"/>
      <c r="ET2593" s="1"/>
      <c r="EU2593" s="1"/>
      <c r="EV2593" s="1"/>
      <c r="EW2593" s="1"/>
      <c r="EX2593" s="1"/>
      <c r="EY2593" s="1"/>
    </row>
    <row r="2594" spans="1:155" x14ac:dyDescent="0.15">
      <c r="A2594" s="115"/>
      <c r="B2594" s="91"/>
      <c r="C2594" s="92"/>
      <c r="D2594" s="95"/>
      <c r="E2594" s="114"/>
      <c r="F2594" s="94"/>
      <c r="G2594" s="94"/>
      <c r="H2594" s="94"/>
      <c r="I2594" s="94"/>
      <c r="J2594" s="93"/>
      <c r="K2594" s="95"/>
      <c r="L2594" s="96"/>
      <c r="M2594" s="97"/>
      <c r="N2594" s="98"/>
      <c r="O2594" s="98"/>
      <c r="P2594" s="97"/>
      <c r="Q2594" s="94"/>
      <c r="R2594" s="99"/>
      <c r="S2594" s="14"/>
      <c r="T2594" s="100"/>
      <c r="U2594" s="95"/>
      <c r="V2594" s="10"/>
      <c r="W2594" s="10"/>
      <c r="X2594" s="10"/>
      <c r="Y2594" s="27"/>
      <c r="Z2594" s="3"/>
      <c r="AA2594" s="1"/>
      <c r="AB2594" s="10"/>
      <c r="AC2594" s="3"/>
      <c r="AD2594" s="3"/>
      <c r="AE2594" s="3"/>
      <c r="AF2594" s="10"/>
      <c r="AG2594" s="11"/>
      <c r="AH2594" s="10"/>
      <c r="AI2594" s="10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1"/>
      <c r="DY2594" s="1"/>
      <c r="DZ2594" s="1"/>
      <c r="EA2594" s="1"/>
      <c r="EB2594" s="1"/>
      <c r="EC2594" s="1"/>
      <c r="ED2594" s="1"/>
      <c r="EE2594" s="1"/>
      <c r="EF2594" s="1"/>
      <c r="EG2594" s="1"/>
      <c r="EH2594" s="1"/>
      <c r="EI2594" s="1"/>
      <c r="EJ2594" s="1"/>
      <c r="EK2594" s="1"/>
      <c r="EL2594" s="1"/>
      <c r="EM2594" s="1"/>
      <c r="EN2594" s="1"/>
      <c r="EO2594" s="1"/>
      <c r="EP2594" s="1"/>
      <c r="EQ2594" s="1"/>
      <c r="ER2594" s="1"/>
      <c r="ES2594" s="1"/>
      <c r="ET2594" s="1"/>
      <c r="EU2594" s="1"/>
      <c r="EV2594" s="1"/>
      <c r="EW2594" s="1"/>
      <c r="EX2594" s="1"/>
      <c r="EY2594" s="1"/>
    </row>
    <row r="2595" spans="1:155" x14ac:dyDescent="0.15">
      <c r="A2595" s="115"/>
      <c r="B2595" s="91"/>
      <c r="C2595" s="92"/>
      <c r="D2595" s="95"/>
      <c r="E2595" s="114"/>
      <c r="F2595" s="94"/>
      <c r="G2595" s="94"/>
      <c r="H2595" s="94"/>
      <c r="I2595" s="94"/>
      <c r="J2595" s="93"/>
      <c r="K2595" s="95"/>
      <c r="L2595" s="96"/>
      <c r="M2595" s="97"/>
      <c r="N2595" s="98"/>
      <c r="O2595" s="98"/>
      <c r="P2595" s="97"/>
      <c r="Q2595" s="94"/>
      <c r="R2595" s="99"/>
      <c r="S2595" s="14"/>
      <c r="T2595" s="100"/>
      <c r="U2595" s="95"/>
      <c r="V2595" s="10"/>
      <c r="W2595" s="10"/>
      <c r="X2595" s="10"/>
      <c r="Y2595" s="27"/>
      <c r="Z2595" s="3"/>
      <c r="AA2595" s="1"/>
      <c r="AB2595" s="10"/>
      <c r="AC2595" s="3"/>
      <c r="AD2595" s="3"/>
      <c r="AE2595" s="3"/>
      <c r="AF2595" s="10"/>
      <c r="AG2595" s="11"/>
      <c r="AH2595" s="10"/>
      <c r="AI2595" s="10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1"/>
      <c r="DY2595" s="1"/>
      <c r="DZ2595" s="1"/>
      <c r="EA2595" s="1"/>
      <c r="EB2595" s="1"/>
      <c r="EC2595" s="1"/>
      <c r="ED2595" s="1"/>
      <c r="EE2595" s="1"/>
      <c r="EF2595" s="1"/>
      <c r="EG2595" s="1"/>
      <c r="EH2595" s="1"/>
      <c r="EI2595" s="1"/>
      <c r="EJ2595" s="1"/>
      <c r="EK2595" s="1"/>
      <c r="EL2595" s="1"/>
      <c r="EM2595" s="1"/>
      <c r="EN2595" s="1"/>
      <c r="EO2595" s="1"/>
      <c r="EP2595" s="1"/>
      <c r="EQ2595" s="1"/>
      <c r="ER2595" s="1"/>
      <c r="ES2595" s="1"/>
      <c r="ET2595" s="1"/>
      <c r="EU2595" s="1"/>
      <c r="EV2595" s="1"/>
      <c r="EW2595" s="1"/>
      <c r="EX2595" s="1"/>
      <c r="EY2595" s="1"/>
    </row>
    <row r="2596" spans="1:155" x14ac:dyDescent="0.15">
      <c r="A2596" s="115"/>
      <c r="B2596" s="91"/>
      <c r="C2596" s="92"/>
      <c r="D2596" s="95"/>
      <c r="E2596" s="114"/>
      <c r="F2596" s="94"/>
      <c r="G2596" s="94"/>
      <c r="H2596" s="94"/>
      <c r="I2596" s="94"/>
      <c r="J2596" s="93"/>
      <c r="K2596" s="95"/>
      <c r="L2596" s="96"/>
      <c r="M2596" s="97"/>
      <c r="N2596" s="98"/>
      <c r="O2596" s="98"/>
      <c r="P2596" s="97"/>
      <c r="Q2596" s="94"/>
      <c r="R2596" s="99"/>
      <c r="S2596" s="14"/>
      <c r="T2596" s="100"/>
      <c r="U2596" s="95"/>
      <c r="V2596" s="10"/>
      <c r="W2596" s="10"/>
      <c r="X2596" s="10"/>
      <c r="Y2596" s="27"/>
      <c r="Z2596" s="3"/>
      <c r="AA2596" s="1"/>
      <c r="AB2596" s="10"/>
      <c r="AC2596" s="3"/>
      <c r="AD2596" s="3"/>
      <c r="AE2596" s="3"/>
      <c r="AF2596" s="10"/>
      <c r="AG2596" s="11"/>
      <c r="AH2596" s="10"/>
      <c r="AI2596" s="10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  <c r="DZ2596" s="1"/>
      <c r="EA2596" s="1"/>
      <c r="EB2596" s="1"/>
      <c r="EC2596" s="1"/>
      <c r="ED2596" s="1"/>
      <c r="EE2596" s="1"/>
      <c r="EF2596" s="1"/>
      <c r="EG2596" s="1"/>
      <c r="EH2596" s="1"/>
      <c r="EI2596" s="1"/>
      <c r="EJ2596" s="1"/>
      <c r="EK2596" s="1"/>
      <c r="EL2596" s="1"/>
      <c r="EM2596" s="1"/>
      <c r="EN2596" s="1"/>
      <c r="EO2596" s="1"/>
      <c r="EP2596" s="1"/>
      <c r="EQ2596" s="1"/>
      <c r="ER2596" s="1"/>
      <c r="ES2596" s="1"/>
      <c r="ET2596" s="1"/>
      <c r="EU2596" s="1"/>
      <c r="EV2596" s="1"/>
      <c r="EW2596" s="1"/>
      <c r="EX2596" s="1"/>
      <c r="EY2596" s="1"/>
    </row>
    <row r="2597" spans="1:155" x14ac:dyDescent="0.15">
      <c r="A2597" s="115"/>
      <c r="B2597" s="91"/>
      <c r="C2597" s="92"/>
      <c r="D2597" s="95"/>
      <c r="E2597" s="114"/>
      <c r="F2597" s="94"/>
      <c r="G2597" s="94"/>
      <c r="H2597" s="94"/>
      <c r="I2597" s="94"/>
      <c r="J2597" s="93"/>
      <c r="K2597" s="95"/>
      <c r="L2597" s="96"/>
      <c r="M2597" s="97"/>
      <c r="N2597" s="98"/>
      <c r="O2597" s="98"/>
      <c r="P2597" s="97"/>
      <c r="Q2597" s="94"/>
      <c r="R2597" s="99"/>
      <c r="S2597" s="14"/>
      <c r="T2597" s="100"/>
      <c r="U2597" s="95"/>
      <c r="V2597" s="10"/>
      <c r="W2597" s="10"/>
      <c r="X2597" s="10"/>
      <c r="Y2597" s="27"/>
      <c r="Z2597" s="3"/>
      <c r="AA2597" s="1"/>
      <c r="AB2597" s="10"/>
      <c r="AC2597" s="3"/>
      <c r="AD2597" s="3"/>
      <c r="AE2597" s="3"/>
      <c r="AF2597" s="10"/>
      <c r="AG2597" s="11"/>
      <c r="AH2597" s="10"/>
      <c r="AI2597" s="10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  <c r="DZ2597" s="1"/>
      <c r="EA2597" s="1"/>
      <c r="EB2597" s="1"/>
      <c r="EC2597" s="1"/>
      <c r="ED2597" s="1"/>
      <c r="EE2597" s="1"/>
      <c r="EF2597" s="1"/>
      <c r="EG2597" s="1"/>
      <c r="EH2597" s="1"/>
      <c r="EI2597" s="1"/>
      <c r="EJ2597" s="1"/>
      <c r="EK2597" s="1"/>
      <c r="EL2597" s="1"/>
      <c r="EM2597" s="1"/>
      <c r="EN2597" s="1"/>
      <c r="EO2597" s="1"/>
      <c r="EP2597" s="1"/>
      <c r="EQ2597" s="1"/>
      <c r="ER2597" s="1"/>
      <c r="ES2597" s="1"/>
      <c r="ET2597" s="1"/>
      <c r="EU2597" s="1"/>
      <c r="EV2597" s="1"/>
      <c r="EW2597" s="1"/>
      <c r="EX2597" s="1"/>
      <c r="EY2597" s="1"/>
    </row>
    <row r="2598" spans="1:155" x14ac:dyDescent="0.15">
      <c r="A2598" s="115"/>
      <c r="B2598" s="91"/>
      <c r="C2598" s="92"/>
      <c r="D2598" s="95"/>
      <c r="E2598" s="114"/>
      <c r="F2598" s="94"/>
      <c r="G2598" s="94"/>
      <c r="H2598" s="94"/>
      <c r="I2598" s="94"/>
      <c r="J2598" s="93"/>
      <c r="K2598" s="95"/>
      <c r="L2598" s="96"/>
      <c r="M2598" s="97"/>
      <c r="N2598" s="98"/>
      <c r="O2598" s="98"/>
      <c r="P2598" s="97"/>
      <c r="Q2598" s="94"/>
      <c r="R2598" s="99"/>
      <c r="S2598" s="14"/>
      <c r="T2598" s="100"/>
      <c r="U2598" s="95"/>
      <c r="V2598" s="10"/>
      <c r="W2598" s="10"/>
      <c r="X2598" s="10"/>
      <c r="Y2598" s="27"/>
      <c r="Z2598" s="3"/>
      <c r="AA2598" s="1"/>
      <c r="AB2598" s="10"/>
      <c r="AC2598" s="3"/>
      <c r="AD2598" s="3"/>
      <c r="AE2598" s="3"/>
      <c r="AF2598" s="10"/>
      <c r="AG2598" s="11"/>
      <c r="AH2598" s="10"/>
      <c r="AI2598" s="10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  <c r="DZ2598" s="1"/>
      <c r="EA2598" s="1"/>
      <c r="EB2598" s="1"/>
      <c r="EC2598" s="1"/>
      <c r="ED2598" s="1"/>
      <c r="EE2598" s="1"/>
      <c r="EF2598" s="1"/>
      <c r="EG2598" s="1"/>
      <c r="EH2598" s="1"/>
      <c r="EI2598" s="1"/>
      <c r="EJ2598" s="1"/>
      <c r="EK2598" s="1"/>
      <c r="EL2598" s="1"/>
      <c r="EM2598" s="1"/>
      <c r="EN2598" s="1"/>
      <c r="EO2598" s="1"/>
      <c r="EP2598" s="1"/>
      <c r="EQ2598" s="1"/>
      <c r="ER2598" s="1"/>
      <c r="ES2598" s="1"/>
      <c r="ET2598" s="1"/>
      <c r="EU2598" s="1"/>
      <c r="EV2598" s="1"/>
      <c r="EW2598" s="1"/>
      <c r="EX2598" s="1"/>
      <c r="EY2598" s="1"/>
    </row>
    <row r="2599" spans="1:155" x14ac:dyDescent="0.15">
      <c r="A2599" s="115"/>
      <c r="B2599" s="91"/>
      <c r="C2599" s="92"/>
      <c r="D2599" s="95"/>
      <c r="E2599" s="114"/>
      <c r="F2599" s="94"/>
      <c r="G2599" s="94"/>
      <c r="H2599" s="94"/>
      <c r="I2599" s="94"/>
      <c r="J2599" s="93"/>
      <c r="K2599" s="95"/>
      <c r="L2599" s="96"/>
      <c r="M2599" s="97"/>
      <c r="N2599" s="98"/>
      <c r="O2599" s="98"/>
      <c r="P2599" s="97"/>
      <c r="Q2599" s="94"/>
      <c r="R2599" s="99"/>
      <c r="S2599" s="14"/>
      <c r="T2599" s="100"/>
      <c r="U2599" s="95"/>
      <c r="V2599" s="10"/>
      <c r="W2599" s="10"/>
      <c r="X2599" s="10"/>
      <c r="Y2599" s="27"/>
      <c r="Z2599" s="3"/>
      <c r="AA2599" s="1"/>
      <c r="AB2599" s="10"/>
      <c r="AC2599" s="3"/>
      <c r="AD2599" s="3"/>
      <c r="AE2599" s="3"/>
      <c r="AF2599" s="10"/>
      <c r="AG2599" s="11"/>
      <c r="AH2599" s="10"/>
      <c r="AI2599" s="10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  <c r="EA2599" s="1"/>
      <c r="EB2599" s="1"/>
      <c r="EC2599" s="1"/>
      <c r="ED2599" s="1"/>
      <c r="EE2599" s="1"/>
      <c r="EF2599" s="1"/>
      <c r="EG2599" s="1"/>
      <c r="EH2599" s="1"/>
      <c r="EI2599" s="1"/>
      <c r="EJ2599" s="1"/>
      <c r="EK2599" s="1"/>
      <c r="EL2599" s="1"/>
      <c r="EM2599" s="1"/>
      <c r="EN2599" s="1"/>
      <c r="EO2599" s="1"/>
      <c r="EP2599" s="1"/>
      <c r="EQ2599" s="1"/>
      <c r="ER2599" s="1"/>
      <c r="ES2599" s="1"/>
      <c r="ET2599" s="1"/>
      <c r="EU2599" s="1"/>
      <c r="EV2599" s="1"/>
      <c r="EW2599" s="1"/>
      <c r="EX2599" s="1"/>
      <c r="EY2599" s="1"/>
    </row>
    <row r="2600" spans="1:155" x14ac:dyDescent="0.15">
      <c r="A2600" s="115"/>
      <c r="B2600" s="91"/>
      <c r="C2600" s="92"/>
      <c r="D2600" s="95"/>
      <c r="E2600" s="114"/>
      <c r="F2600" s="94"/>
      <c r="G2600" s="94"/>
      <c r="H2600" s="94"/>
      <c r="I2600" s="94"/>
      <c r="J2600" s="93"/>
      <c r="K2600" s="95"/>
      <c r="L2600" s="96"/>
      <c r="M2600" s="97"/>
      <c r="N2600" s="98"/>
      <c r="O2600" s="98"/>
      <c r="P2600" s="97"/>
      <c r="Q2600" s="94"/>
      <c r="R2600" s="99"/>
      <c r="S2600" s="14"/>
      <c r="T2600" s="100"/>
      <c r="U2600" s="95"/>
      <c r="V2600" s="10"/>
      <c r="W2600" s="10"/>
      <c r="X2600" s="10"/>
      <c r="Y2600" s="27"/>
      <c r="Z2600" s="3"/>
      <c r="AA2600" s="1"/>
      <c r="AB2600" s="10"/>
      <c r="AC2600" s="3"/>
      <c r="AD2600" s="3"/>
      <c r="AE2600" s="3"/>
      <c r="AF2600" s="10"/>
      <c r="AG2600" s="11"/>
      <c r="AH2600" s="10"/>
      <c r="AI2600" s="10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1"/>
      <c r="DY2600" s="1"/>
      <c r="DZ2600" s="1"/>
      <c r="EA2600" s="1"/>
      <c r="EB2600" s="1"/>
      <c r="EC2600" s="1"/>
      <c r="ED2600" s="1"/>
      <c r="EE2600" s="1"/>
      <c r="EF2600" s="1"/>
      <c r="EG2600" s="1"/>
      <c r="EH2600" s="1"/>
      <c r="EI2600" s="1"/>
      <c r="EJ2600" s="1"/>
      <c r="EK2600" s="1"/>
      <c r="EL2600" s="1"/>
      <c r="EM2600" s="1"/>
      <c r="EN2600" s="1"/>
      <c r="EO2600" s="1"/>
      <c r="EP2600" s="1"/>
      <c r="EQ2600" s="1"/>
      <c r="ER2600" s="1"/>
      <c r="ES2600" s="1"/>
      <c r="ET2600" s="1"/>
      <c r="EU2600" s="1"/>
      <c r="EV2600" s="1"/>
      <c r="EW2600" s="1"/>
      <c r="EX2600" s="1"/>
      <c r="EY2600" s="1"/>
    </row>
    <row r="2601" spans="1:155" x14ac:dyDescent="0.15">
      <c r="A2601" s="115"/>
      <c r="B2601" s="91"/>
      <c r="C2601" s="92"/>
      <c r="D2601" s="95"/>
      <c r="E2601" s="114"/>
      <c r="F2601" s="94"/>
      <c r="G2601" s="94"/>
      <c r="H2601" s="94"/>
      <c r="I2601" s="94"/>
      <c r="J2601" s="93"/>
      <c r="K2601" s="95"/>
      <c r="L2601" s="96"/>
      <c r="M2601" s="97"/>
      <c r="N2601" s="98"/>
      <c r="O2601" s="98"/>
      <c r="P2601" s="97"/>
      <c r="Q2601" s="94"/>
      <c r="R2601" s="99"/>
      <c r="S2601" s="14"/>
      <c r="T2601" s="100"/>
      <c r="U2601" s="95"/>
      <c r="V2601" s="10"/>
      <c r="W2601" s="10"/>
      <c r="X2601" s="10"/>
      <c r="Y2601" s="27"/>
      <c r="Z2601" s="3"/>
      <c r="AA2601" s="1"/>
      <c r="AB2601" s="10"/>
      <c r="AC2601" s="3"/>
      <c r="AD2601" s="3"/>
      <c r="AE2601" s="3"/>
      <c r="AF2601" s="10"/>
      <c r="AG2601" s="11"/>
      <c r="AH2601" s="10"/>
      <c r="AI2601" s="10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1"/>
      <c r="DY2601" s="1"/>
      <c r="DZ2601" s="1"/>
      <c r="EA2601" s="1"/>
      <c r="EB2601" s="1"/>
      <c r="EC2601" s="1"/>
      <c r="ED2601" s="1"/>
      <c r="EE2601" s="1"/>
      <c r="EF2601" s="1"/>
      <c r="EG2601" s="1"/>
      <c r="EH2601" s="1"/>
      <c r="EI2601" s="1"/>
      <c r="EJ2601" s="1"/>
      <c r="EK2601" s="1"/>
      <c r="EL2601" s="1"/>
      <c r="EM2601" s="1"/>
      <c r="EN2601" s="1"/>
      <c r="EO2601" s="1"/>
      <c r="EP2601" s="1"/>
      <c r="EQ2601" s="1"/>
      <c r="ER2601" s="1"/>
      <c r="ES2601" s="1"/>
      <c r="ET2601" s="1"/>
      <c r="EU2601" s="1"/>
      <c r="EV2601" s="1"/>
      <c r="EW2601" s="1"/>
      <c r="EX2601" s="1"/>
      <c r="EY2601" s="1"/>
    </row>
    <row r="2602" spans="1:155" x14ac:dyDescent="0.15">
      <c r="A2602" s="115"/>
      <c r="B2602" s="91"/>
      <c r="C2602" s="92"/>
      <c r="D2602" s="95"/>
      <c r="E2602" s="114"/>
      <c r="F2602" s="94"/>
      <c r="G2602" s="94"/>
      <c r="H2602" s="94"/>
      <c r="I2602" s="94"/>
      <c r="J2602" s="93"/>
      <c r="K2602" s="95"/>
      <c r="L2602" s="96"/>
      <c r="M2602" s="97"/>
      <c r="N2602" s="98"/>
      <c r="O2602" s="98"/>
      <c r="P2602" s="97"/>
      <c r="Q2602" s="94"/>
      <c r="R2602" s="99"/>
      <c r="S2602" s="14"/>
      <c r="T2602" s="100"/>
      <c r="U2602" s="95"/>
      <c r="V2602" s="10"/>
      <c r="W2602" s="10"/>
      <c r="X2602" s="10"/>
      <c r="Y2602" s="27"/>
      <c r="Z2602" s="3"/>
      <c r="AA2602" s="1"/>
      <c r="AB2602" s="10"/>
      <c r="AC2602" s="3"/>
      <c r="AD2602" s="3"/>
      <c r="AE2602" s="3"/>
      <c r="AF2602" s="10"/>
      <c r="AG2602" s="11"/>
      <c r="AH2602" s="10"/>
      <c r="AI2602" s="10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1"/>
      <c r="DY2602" s="1"/>
      <c r="DZ2602" s="1"/>
      <c r="EA2602" s="1"/>
      <c r="EB2602" s="1"/>
      <c r="EC2602" s="1"/>
      <c r="ED2602" s="1"/>
      <c r="EE2602" s="1"/>
      <c r="EF2602" s="1"/>
      <c r="EG2602" s="1"/>
      <c r="EH2602" s="1"/>
      <c r="EI2602" s="1"/>
      <c r="EJ2602" s="1"/>
      <c r="EK2602" s="1"/>
      <c r="EL2602" s="1"/>
      <c r="EM2602" s="1"/>
      <c r="EN2602" s="1"/>
      <c r="EO2602" s="1"/>
      <c r="EP2602" s="1"/>
      <c r="EQ2602" s="1"/>
      <c r="ER2602" s="1"/>
      <c r="ES2602" s="1"/>
      <c r="ET2602" s="1"/>
      <c r="EU2602" s="1"/>
      <c r="EV2602" s="1"/>
      <c r="EW2602" s="1"/>
      <c r="EX2602" s="1"/>
      <c r="EY2602" s="1"/>
    </row>
    <row r="2603" spans="1:155" x14ac:dyDescent="0.15">
      <c r="A2603" s="115"/>
      <c r="B2603" s="91"/>
      <c r="C2603" s="92"/>
      <c r="D2603" s="95"/>
      <c r="E2603" s="114"/>
      <c r="F2603" s="94"/>
      <c r="G2603" s="94"/>
      <c r="H2603" s="94"/>
      <c r="I2603" s="94"/>
      <c r="J2603" s="93"/>
      <c r="K2603" s="95"/>
      <c r="L2603" s="96"/>
      <c r="M2603" s="97"/>
      <c r="N2603" s="98"/>
      <c r="O2603" s="98"/>
      <c r="P2603" s="97"/>
      <c r="Q2603" s="94"/>
      <c r="R2603" s="99"/>
      <c r="S2603" s="14"/>
      <c r="T2603" s="100"/>
      <c r="U2603" s="95"/>
      <c r="V2603" s="10"/>
      <c r="W2603" s="10"/>
      <c r="X2603" s="10"/>
      <c r="Y2603" s="27"/>
      <c r="Z2603" s="3"/>
      <c r="AA2603" s="1"/>
      <c r="AB2603" s="10"/>
      <c r="AC2603" s="3"/>
      <c r="AD2603" s="3"/>
      <c r="AE2603" s="3"/>
      <c r="AF2603" s="10"/>
      <c r="AG2603" s="11"/>
      <c r="AH2603" s="10"/>
      <c r="AI2603" s="10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1"/>
      <c r="DY2603" s="1"/>
      <c r="DZ2603" s="1"/>
      <c r="EA2603" s="1"/>
      <c r="EB2603" s="1"/>
      <c r="EC2603" s="1"/>
      <c r="ED2603" s="1"/>
      <c r="EE2603" s="1"/>
      <c r="EF2603" s="1"/>
      <c r="EG2603" s="1"/>
      <c r="EH2603" s="1"/>
      <c r="EI2603" s="1"/>
      <c r="EJ2603" s="1"/>
      <c r="EK2603" s="1"/>
      <c r="EL2603" s="1"/>
      <c r="EM2603" s="1"/>
      <c r="EN2603" s="1"/>
      <c r="EO2603" s="1"/>
      <c r="EP2603" s="1"/>
      <c r="EQ2603" s="1"/>
      <c r="ER2603" s="1"/>
      <c r="ES2603" s="1"/>
      <c r="ET2603" s="1"/>
      <c r="EU2603" s="1"/>
      <c r="EV2603" s="1"/>
      <c r="EW2603" s="1"/>
      <c r="EX2603" s="1"/>
      <c r="EY2603" s="1"/>
    </row>
    <row r="2604" spans="1:155" x14ac:dyDescent="0.15">
      <c r="A2604" s="115"/>
      <c r="B2604" s="91"/>
      <c r="C2604" s="92"/>
      <c r="D2604" s="95"/>
      <c r="E2604" s="114"/>
      <c r="F2604" s="94"/>
      <c r="G2604" s="94"/>
      <c r="H2604" s="94"/>
      <c r="I2604" s="94"/>
      <c r="J2604" s="93"/>
      <c r="K2604" s="95"/>
      <c r="L2604" s="96"/>
      <c r="M2604" s="97"/>
      <c r="N2604" s="98"/>
      <c r="O2604" s="98"/>
      <c r="P2604" s="97"/>
      <c r="Q2604" s="94"/>
      <c r="R2604" s="99"/>
      <c r="S2604" s="14"/>
      <c r="T2604" s="100"/>
      <c r="U2604" s="95"/>
      <c r="V2604" s="10"/>
      <c r="W2604" s="10"/>
      <c r="X2604" s="10"/>
      <c r="Y2604" s="27"/>
      <c r="Z2604" s="3"/>
      <c r="AA2604" s="1"/>
      <c r="AB2604" s="10"/>
      <c r="AC2604" s="3"/>
      <c r="AD2604" s="3"/>
      <c r="AE2604" s="3"/>
      <c r="AF2604" s="10"/>
      <c r="AG2604" s="11"/>
      <c r="AH2604" s="10"/>
      <c r="AI2604" s="10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1"/>
      <c r="DY2604" s="1"/>
      <c r="DZ2604" s="1"/>
      <c r="EA2604" s="1"/>
      <c r="EB2604" s="1"/>
      <c r="EC2604" s="1"/>
      <c r="ED2604" s="1"/>
      <c r="EE2604" s="1"/>
      <c r="EF2604" s="1"/>
      <c r="EG2604" s="1"/>
      <c r="EH2604" s="1"/>
      <c r="EI2604" s="1"/>
      <c r="EJ2604" s="1"/>
      <c r="EK2604" s="1"/>
      <c r="EL2604" s="1"/>
      <c r="EM2604" s="1"/>
      <c r="EN2604" s="1"/>
      <c r="EO2604" s="1"/>
      <c r="EP2604" s="1"/>
      <c r="EQ2604" s="1"/>
      <c r="ER2604" s="1"/>
      <c r="ES2604" s="1"/>
      <c r="ET2604" s="1"/>
      <c r="EU2604" s="1"/>
      <c r="EV2604" s="1"/>
      <c r="EW2604" s="1"/>
      <c r="EX2604" s="1"/>
      <c r="EY2604" s="1"/>
    </row>
    <row r="2605" spans="1:155" x14ac:dyDescent="0.15">
      <c r="A2605" s="115"/>
      <c r="B2605" s="91"/>
      <c r="C2605" s="92"/>
      <c r="D2605" s="95"/>
      <c r="E2605" s="114"/>
      <c r="F2605" s="94"/>
      <c r="G2605" s="94"/>
      <c r="H2605" s="94"/>
      <c r="I2605" s="94"/>
      <c r="J2605" s="93"/>
      <c r="K2605" s="95"/>
      <c r="L2605" s="96"/>
      <c r="M2605" s="97"/>
      <c r="N2605" s="98"/>
      <c r="O2605" s="98"/>
      <c r="P2605" s="97"/>
      <c r="Q2605" s="94"/>
      <c r="R2605" s="99"/>
      <c r="S2605" s="14"/>
      <c r="T2605" s="100"/>
      <c r="U2605" s="95"/>
      <c r="V2605" s="10"/>
      <c r="W2605" s="10"/>
      <c r="X2605" s="10"/>
      <c r="Y2605" s="27"/>
      <c r="Z2605" s="3"/>
      <c r="AA2605" s="1"/>
      <c r="AB2605" s="10"/>
      <c r="AC2605" s="3"/>
      <c r="AD2605" s="3"/>
      <c r="AE2605" s="3"/>
      <c r="AF2605" s="10"/>
      <c r="AG2605" s="11"/>
      <c r="AH2605" s="10"/>
      <c r="AI2605" s="10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1"/>
      <c r="DY2605" s="1"/>
      <c r="DZ2605" s="1"/>
      <c r="EA2605" s="1"/>
      <c r="EB2605" s="1"/>
      <c r="EC2605" s="1"/>
      <c r="ED2605" s="1"/>
      <c r="EE2605" s="1"/>
      <c r="EF2605" s="1"/>
      <c r="EG2605" s="1"/>
      <c r="EH2605" s="1"/>
      <c r="EI2605" s="1"/>
      <c r="EJ2605" s="1"/>
      <c r="EK2605" s="1"/>
      <c r="EL2605" s="1"/>
      <c r="EM2605" s="1"/>
      <c r="EN2605" s="1"/>
      <c r="EO2605" s="1"/>
      <c r="EP2605" s="1"/>
      <c r="EQ2605" s="1"/>
      <c r="ER2605" s="1"/>
      <c r="ES2605" s="1"/>
      <c r="ET2605" s="1"/>
      <c r="EU2605" s="1"/>
      <c r="EV2605" s="1"/>
      <c r="EW2605" s="1"/>
      <c r="EX2605" s="1"/>
      <c r="EY2605" s="1"/>
    </row>
    <row r="2606" spans="1:155" x14ac:dyDescent="0.15">
      <c r="A2606" s="115"/>
      <c r="B2606" s="91"/>
      <c r="C2606" s="92"/>
      <c r="D2606" s="95"/>
      <c r="E2606" s="114"/>
      <c r="F2606" s="94"/>
      <c r="G2606" s="94"/>
      <c r="H2606" s="94"/>
      <c r="I2606" s="94"/>
      <c r="J2606" s="93"/>
      <c r="K2606" s="95"/>
      <c r="L2606" s="96"/>
      <c r="M2606" s="97"/>
      <c r="N2606" s="98"/>
      <c r="O2606" s="98"/>
      <c r="P2606" s="97"/>
      <c r="Q2606" s="94"/>
      <c r="R2606" s="99"/>
      <c r="S2606" s="14"/>
      <c r="T2606" s="100"/>
      <c r="U2606" s="95"/>
      <c r="V2606" s="10"/>
      <c r="W2606" s="10"/>
      <c r="X2606" s="10"/>
      <c r="Y2606" s="27"/>
      <c r="Z2606" s="3"/>
      <c r="AA2606" s="1"/>
      <c r="AB2606" s="10"/>
      <c r="AC2606" s="3"/>
      <c r="AD2606" s="3"/>
      <c r="AE2606" s="3"/>
      <c r="AF2606" s="10"/>
      <c r="AG2606" s="11"/>
      <c r="AH2606" s="10"/>
      <c r="AI2606" s="10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1"/>
      <c r="DY2606" s="1"/>
      <c r="DZ2606" s="1"/>
      <c r="EA2606" s="1"/>
      <c r="EB2606" s="1"/>
      <c r="EC2606" s="1"/>
      <c r="ED2606" s="1"/>
      <c r="EE2606" s="1"/>
      <c r="EF2606" s="1"/>
      <c r="EG2606" s="1"/>
      <c r="EH2606" s="1"/>
      <c r="EI2606" s="1"/>
      <c r="EJ2606" s="1"/>
      <c r="EK2606" s="1"/>
      <c r="EL2606" s="1"/>
      <c r="EM2606" s="1"/>
      <c r="EN2606" s="1"/>
      <c r="EO2606" s="1"/>
      <c r="EP2606" s="1"/>
      <c r="EQ2606" s="1"/>
      <c r="ER2606" s="1"/>
      <c r="ES2606" s="1"/>
      <c r="ET2606" s="1"/>
      <c r="EU2606" s="1"/>
      <c r="EV2606" s="1"/>
      <c r="EW2606" s="1"/>
      <c r="EX2606" s="1"/>
      <c r="EY2606" s="1"/>
    </row>
    <row r="2607" spans="1:155" x14ac:dyDescent="0.15">
      <c r="A2607" s="115"/>
      <c r="B2607" s="91"/>
      <c r="C2607" s="92"/>
      <c r="D2607" s="95"/>
      <c r="E2607" s="114"/>
      <c r="F2607" s="94"/>
      <c r="G2607" s="94"/>
      <c r="H2607" s="94"/>
      <c r="I2607" s="94"/>
      <c r="J2607" s="93"/>
      <c r="K2607" s="95"/>
      <c r="L2607" s="96"/>
      <c r="M2607" s="97"/>
      <c r="N2607" s="98"/>
      <c r="O2607" s="98"/>
      <c r="P2607" s="97"/>
      <c r="Q2607" s="94"/>
      <c r="R2607" s="99"/>
      <c r="S2607" s="14"/>
      <c r="T2607" s="100"/>
      <c r="U2607" s="95"/>
      <c r="V2607" s="10"/>
      <c r="W2607" s="10"/>
      <c r="X2607" s="10"/>
      <c r="Y2607" s="27"/>
      <c r="Z2607" s="3"/>
      <c r="AA2607" s="1"/>
      <c r="AB2607" s="10"/>
      <c r="AC2607" s="3"/>
      <c r="AD2607" s="3"/>
      <c r="AE2607" s="3"/>
      <c r="AF2607" s="10"/>
      <c r="AG2607" s="11"/>
      <c r="AH2607" s="10"/>
      <c r="AI2607" s="10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1"/>
      <c r="DY2607" s="1"/>
      <c r="DZ2607" s="1"/>
      <c r="EA2607" s="1"/>
      <c r="EB2607" s="1"/>
      <c r="EC2607" s="1"/>
      <c r="ED2607" s="1"/>
      <c r="EE2607" s="1"/>
      <c r="EF2607" s="1"/>
      <c r="EG2607" s="1"/>
      <c r="EH2607" s="1"/>
      <c r="EI2607" s="1"/>
      <c r="EJ2607" s="1"/>
      <c r="EK2607" s="1"/>
      <c r="EL2607" s="1"/>
      <c r="EM2607" s="1"/>
      <c r="EN2607" s="1"/>
      <c r="EO2607" s="1"/>
      <c r="EP2607" s="1"/>
      <c r="EQ2607" s="1"/>
      <c r="ER2607" s="1"/>
      <c r="ES2607" s="1"/>
      <c r="ET2607" s="1"/>
      <c r="EU2607" s="1"/>
      <c r="EV2607" s="1"/>
      <c r="EW2607" s="1"/>
      <c r="EX2607" s="1"/>
      <c r="EY2607" s="1"/>
    </row>
    <row r="2608" spans="1:155" x14ac:dyDescent="0.15">
      <c r="A2608" s="115"/>
      <c r="B2608" s="91"/>
      <c r="C2608" s="92"/>
      <c r="D2608" s="95"/>
      <c r="E2608" s="114"/>
      <c r="F2608" s="94"/>
      <c r="G2608" s="94"/>
      <c r="H2608" s="94"/>
      <c r="I2608" s="94"/>
      <c r="J2608" s="93"/>
      <c r="K2608" s="95"/>
      <c r="L2608" s="96"/>
      <c r="M2608" s="97"/>
      <c r="N2608" s="98"/>
      <c r="O2608" s="98"/>
      <c r="P2608" s="97"/>
      <c r="Q2608" s="94"/>
      <c r="R2608" s="99"/>
      <c r="S2608" s="14"/>
      <c r="T2608" s="100"/>
      <c r="U2608" s="95"/>
      <c r="V2608" s="10"/>
      <c r="W2608" s="10"/>
      <c r="X2608" s="10"/>
      <c r="Y2608" s="27"/>
      <c r="Z2608" s="3"/>
      <c r="AA2608" s="1"/>
      <c r="AB2608" s="10"/>
      <c r="AC2608" s="3"/>
      <c r="AD2608" s="3"/>
      <c r="AE2608" s="3"/>
      <c r="AF2608" s="10"/>
      <c r="AG2608" s="11"/>
      <c r="AH2608" s="10"/>
      <c r="AI2608" s="10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1"/>
      <c r="DY2608" s="1"/>
      <c r="DZ2608" s="1"/>
      <c r="EA2608" s="1"/>
      <c r="EB2608" s="1"/>
      <c r="EC2608" s="1"/>
      <c r="ED2608" s="1"/>
      <c r="EE2608" s="1"/>
      <c r="EF2608" s="1"/>
      <c r="EG2608" s="1"/>
      <c r="EH2608" s="1"/>
      <c r="EI2608" s="1"/>
      <c r="EJ2608" s="1"/>
      <c r="EK2608" s="1"/>
      <c r="EL2608" s="1"/>
      <c r="EM2608" s="1"/>
      <c r="EN2608" s="1"/>
      <c r="EO2608" s="1"/>
      <c r="EP2608" s="1"/>
      <c r="EQ2608" s="1"/>
      <c r="ER2608" s="1"/>
      <c r="ES2608" s="1"/>
      <c r="ET2608" s="1"/>
      <c r="EU2608" s="1"/>
      <c r="EV2608" s="1"/>
      <c r="EW2608" s="1"/>
      <c r="EX2608" s="1"/>
      <c r="EY2608" s="1"/>
    </row>
    <row r="2609" spans="1:155" x14ac:dyDescent="0.15">
      <c r="A2609" s="115"/>
      <c r="B2609" s="91"/>
      <c r="C2609" s="92"/>
      <c r="D2609" s="95"/>
      <c r="E2609" s="114"/>
      <c r="F2609" s="94"/>
      <c r="G2609" s="94"/>
      <c r="H2609" s="94"/>
      <c r="I2609" s="94"/>
      <c r="J2609" s="93"/>
      <c r="K2609" s="95"/>
      <c r="L2609" s="96"/>
      <c r="M2609" s="97"/>
      <c r="N2609" s="98"/>
      <c r="O2609" s="98"/>
      <c r="P2609" s="97"/>
      <c r="Q2609" s="94"/>
      <c r="R2609" s="99"/>
      <c r="S2609" s="14"/>
      <c r="T2609" s="100"/>
      <c r="U2609" s="95"/>
      <c r="V2609" s="10"/>
      <c r="W2609" s="10"/>
      <c r="X2609" s="10"/>
      <c r="Y2609" s="27"/>
      <c r="Z2609" s="3"/>
      <c r="AA2609" s="1"/>
      <c r="AB2609" s="10"/>
      <c r="AC2609" s="3"/>
      <c r="AD2609" s="3"/>
      <c r="AE2609" s="3"/>
      <c r="AF2609" s="10"/>
      <c r="AG2609" s="11"/>
      <c r="AH2609" s="10"/>
      <c r="AI2609" s="10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1"/>
      <c r="DY2609" s="1"/>
      <c r="DZ2609" s="1"/>
      <c r="EA2609" s="1"/>
      <c r="EB2609" s="1"/>
      <c r="EC2609" s="1"/>
      <c r="ED2609" s="1"/>
      <c r="EE2609" s="1"/>
      <c r="EF2609" s="1"/>
      <c r="EG2609" s="1"/>
      <c r="EH2609" s="1"/>
      <c r="EI2609" s="1"/>
      <c r="EJ2609" s="1"/>
      <c r="EK2609" s="1"/>
      <c r="EL2609" s="1"/>
      <c r="EM2609" s="1"/>
      <c r="EN2609" s="1"/>
      <c r="EO2609" s="1"/>
      <c r="EP2609" s="1"/>
      <c r="EQ2609" s="1"/>
      <c r="ER2609" s="1"/>
      <c r="ES2609" s="1"/>
      <c r="ET2609" s="1"/>
      <c r="EU2609" s="1"/>
      <c r="EV2609" s="1"/>
      <c r="EW2609" s="1"/>
      <c r="EX2609" s="1"/>
      <c r="EY2609" s="1"/>
    </row>
    <row r="2610" spans="1:155" x14ac:dyDescent="0.15">
      <c r="A2610" s="115"/>
      <c r="B2610" s="91"/>
      <c r="C2610" s="92"/>
      <c r="D2610" s="95"/>
      <c r="E2610" s="114"/>
      <c r="F2610" s="94"/>
      <c r="G2610" s="94"/>
      <c r="H2610" s="94"/>
      <c r="I2610" s="94"/>
      <c r="J2610" s="93"/>
      <c r="K2610" s="95"/>
      <c r="L2610" s="96"/>
      <c r="M2610" s="97"/>
      <c r="N2610" s="98"/>
      <c r="O2610" s="98"/>
      <c r="P2610" s="97"/>
      <c r="Q2610" s="94"/>
      <c r="R2610" s="99"/>
      <c r="S2610" s="14"/>
      <c r="T2610" s="100"/>
      <c r="U2610" s="95"/>
      <c r="V2610" s="10"/>
      <c r="W2610" s="10"/>
      <c r="X2610" s="10"/>
      <c r="Y2610" s="27"/>
      <c r="Z2610" s="3"/>
      <c r="AA2610" s="1"/>
      <c r="AB2610" s="10"/>
      <c r="AC2610" s="3"/>
      <c r="AD2610" s="3"/>
      <c r="AE2610" s="3"/>
      <c r="AF2610" s="10"/>
      <c r="AG2610" s="11"/>
      <c r="AH2610" s="10"/>
      <c r="AI2610" s="10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1"/>
      <c r="DY2610" s="1"/>
      <c r="DZ2610" s="1"/>
      <c r="EA2610" s="1"/>
      <c r="EB2610" s="1"/>
      <c r="EC2610" s="1"/>
      <c r="ED2610" s="1"/>
      <c r="EE2610" s="1"/>
      <c r="EF2610" s="1"/>
      <c r="EG2610" s="1"/>
      <c r="EH2610" s="1"/>
      <c r="EI2610" s="1"/>
      <c r="EJ2610" s="1"/>
      <c r="EK2610" s="1"/>
      <c r="EL2610" s="1"/>
      <c r="EM2610" s="1"/>
      <c r="EN2610" s="1"/>
      <c r="EO2610" s="1"/>
      <c r="EP2610" s="1"/>
      <c r="EQ2610" s="1"/>
      <c r="ER2610" s="1"/>
      <c r="ES2610" s="1"/>
      <c r="ET2610" s="1"/>
      <c r="EU2610" s="1"/>
      <c r="EV2610" s="1"/>
      <c r="EW2610" s="1"/>
      <c r="EX2610" s="1"/>
      <c r="EY2610" s="1"/>
    </row>
    <row r="2611" spans="1:155" x14ac:dyDescent="0.15">
      <c r="A2611" s="115"/>
      <c r="B2611" s="91"/>
      <c r="C2611" s="92"/>
      <c r="D2611" s="95"/>
      <c r="E2611" s="114"/>
      <c r="F2611" s="94"/>
      <c r="G2611" s="94"/>
      <c r="H2611" s="94"/>
      <c r="I2611" s="94"/>
      <c r="J2611" s="93"/>
      <c r="K2611" s="95"/>
      <c r="L2611" s="96"/>
      <c r="M2611" s="97"/>
      <c r="N2611" s="98"/>
      <c r="O2611" s="98"/>
      <c r="P2611" s="97"/>
      <c r="Q2611" s="94"/>
      <c r="R2611" s="99"/>
      <c r="S2611" s="14"/>
      <c r="T2611" s="100"/>
      <c r="U2611" s="95"/>
      <c r="V2611" s="10"/>
      <c r="W2611" s="10"/>
      <c r="X2611" s="10"/>
      <c r="Y2611" s="27"/>
      <c r="Z2611" s="3"/>
      <c r="AA2611" s="1"/>
      <c r="AB2611" s="10"/>
      <c r="AC2611" s="3"/>
      <c r="AD2611" s="3"/>
      <c r="AE2611" s="3"/>
      <c r="AF2611" s="10"/>
      <c r="AG2611" s="11"/>
      <c r="AH2611" s="10"/>
      <c r="AI2611" s="10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1"/>
      <c r="DY2611" s="1"/>
      <c r="DZ2611" s="1"/>
      <c r="EA2611" s="1"/>
      <c r="EB2611" s="1"/>
      <c r="EC2611" s="1"/>
      <c r="ED2611" s="1"/>
      <c r="EE2611" s="1"/>
      <c r="EF2611" s="1"/>
      <c r="EG2611" s="1"/>
      <c r="EH2611" s="1"/>
      <c r="EI2611" s="1"/>
      <c r="EJ2611" s="1"/>
      <c r="EK2611" s="1"/>
      <c r="EL2611" s="1"/>
      <c r="EM2611" s="1"/>
      <c r="EN2611" s="1"/>
      <c r="EO2611" s="1"/>
      <c r="EP2611" s="1"/>
      <c r="EQ2611" s="1"/>
      <c r="ER2611" s="1"/>
      <c r="ES2611" s="1"/>
      <c r="ET2611" s="1"/>
      <c r="EU2611" s="1"/>
      <c r="EV2611" s="1"/>
      <c r="EW2611" s="1"/>
      <c r="EX2611" s="1"/>
      <c r="EY2611" s="1"/>
    </row>
    <row r="2612" spans="1:155" x14ac:dyDescent="0.15">
      <c r="A2612" s="115"/>
      <c r="B2612" s="91"/>
      <c r="C2612" s="92"/>
      <c r="D2612" s="95"/>
      <c r="E2612" s="114"/>
      <c r="F2612" s="94"/>
      <c r="G2612" s="94"/>
      <c r="H2612" s="94"/>
      <c r="I2612" s="94"/>
      <c r="J2612" s="93"/>
      <c r="K2612" s="95"/>
      <c r="L2612" s="96"/>
      <c r="M2612" s="97"/>
      <c r="N2612" s="98"/>
      <c r="O2612" s="98"/>
      <c r="P2612" s="97"/>
      <c r="Q2612" s="94"/>
      <c r="R2612" s="99"/>
      <c r="S2612" s="14"/>
      <c r="T2612" s="100"/>
      <c r="U2612" s="95"/>
      <c r="V2612" s="10"/>
      <c r="W2612" s="10"/>
      <c r="X2612" s="10"/>
      <c r="Y2612" s="27"/>
      <c r="Z2612" s="3"/>
      <c r="AA2612" s="1"/>
      <c r="AB2612" s="10"/>
      <c r="AC2612" s="3"/>
      <c r="AD2612" s="3"/>
      <c r="AE2612" s="3"/>
      <c r="AF2612" s="10"/>
      <c r="AG2612" s="11"/>
      <c r="AH2612" s="10"/>
      <c r="AI2612" s="10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1"/>
      <c r="DY2612" s="1"/>
      <c r="DZ2612" s="1"/>
      <c r="EA2612" s="1"/>
      <c r="EB2612" s="1"/>
      <c r="EC2612" s="1"/>
      <c r="ED2612" s="1"/>
      <c r="EE2612" s="1"/>
      <c r="EF2612" s="1"/>
      <c r="EG2612" s="1"/>
      <c r="EH2612" s="1"/>
      <c r="EI2612" s="1"/>
      <c r="EJ2612" s="1"/>
      <c r="EK2612" s="1"/>
      <c r="EL2612" s="1"/>
      <c r="EM2612" s="1"/>
      <c r="EN2612" s="1"/>
      <c r="EO2612" s="1"/>
      <c r="EP2612" s="1"/>
      <c r="EQ2612" s="1"/>
      <c r="ER2612" s="1"/>
      <c r="ES2612" s="1"/>
      <c r="ET2612" s="1"/>
      <c r="EU2612" s="1"/>
      <c r="EV2612" s="1"/>
      <c r="EW2612" s="1"/>
      <c r="EX2612" s="1"/>
      <c r="EY2612" s="1"/>
    </row>
    <row r="2613" spans="1:155" x14ac:dyDescent="0.15">
      <c r="A2613" s="115"/>
      <c r="B2613" s="91"/>
      <c r="C2613" s="92"/>
      <c r="D2613" s="92"/>
      <c r="E2613" s="93"/>
      <c r="F2613" s="94"/>
      <c r="G2613" s="94"/>
      <c r="H2613" s="94"/>
      <c r="I2613" s="94"/>
      <c r="J2613" s="93"/>
      <c r="K2613" s="95"/>
      <c r="L2613" s="96"/>
      <c r="M2613" s="97"/>
      <c r="N2613" s="98"/>
      <c r="O2613" s="98"/>
      <c r="P2613" s="97"/>
      <c r="Q2613" s="94"/>
      <c r="R2613" s="99"/>
      <c r="S2613" s="94"/>
      <c r="T2613" s="100"/>
      <c r="U2613" s="95"/>
      <c r="V2613" s="10"/>
      <c r="W2613" s="10"/>
      <c r="X2613" s="10"/>
      <c r="Y2613" s="27"/>
      <c r="Z2613" s="3"/>
      <c r="AA2613" s="1"/>
      <c r="AB2613" s="10"/>
      <c r="AC2613" s="3"/>
      <c r="AD2613" s="3"/>
      <c r="AE2613" s="3"/>
      <c r="AF2613" s="10"/>
      <c r="AG2613" s="11"/>
      <c r="AH2613" s="10"/>
      <c r="AI2613" s="10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1"/>
      <c r="DY2613" s="1"/>
      <c r="DZ2613" s="1"/>
      <c r="EA2613" s="1"/>
      <c r="EB2613" s="1"/>
      <c r="EC2613" s="1"/>
      <c r="ED2613" s="1"/>
      <c r="EE2613" s="1"/>
      <c r="EF2613" s="1"/>
      <c r="EG2613" s="1"/>
      <c r="EH2613" s="1"/>
      <c r="EI2613" s="1"/>
      <c r="EJ2613" s="1"/>
      <c r="EK2613" s="1"/>
      <c r="EL2613" s="1"/>
      <c r="EM2613" s="1"/>
      <c r="EN2613" s="1"/>
      <c r="EO2613" s="1"/>
      <c r="EP2613" s="1"/>
      <c r="EQ2613" s="1"/>
      <c r="ER2613" s="1"/>
      <c r="ES2613" s="1"/>
      <c r="ET2613" s="1"/>
      <c r="EU2613" s="1"/>
      <c r="EV2613" s="1"/>
      <c r="EW2613" s="1"/>
      <c r="EX2613" s="1"/>
      <c r="EY2613" s="1"/>
    </row>
    <row r="2614" spans="1:155" x14ac:dyDescent="0.15">
      <c r="A2614" s="90"/>
      <c r="B2614" s="91"/>
      <c r="C2614" s="92"/>
      <c r="D2614" s="92"/>
      <c r="E2614" s="93"/>
      <c r="F2614" s="94"/>
      <c r="G2614" s="94"/>
      <c r="H2614" s="94"/>
      <c r="I2614" s="94"/>
      <c r="J2614" s="93"/>
      <c r="K2614" s="95"/>
      <c r="L2614" s="96"/>
      <c r="M2614" s="97"/>
      <c r="N2614" s="98"/>
      <c r="O2614" s="98"/>
      <c r="P2614" s="97"/>
      <c r="Q2614" s="94"/>
      <c r="R2614" s="99"/>
      <c r="S2614" s="94"/>
      <c r="T2614" s="100"/>
      <c r="U2614" s="95"/>
      <c r="V2614" s="10"/>
      <c r="W2614" s="10"/>
      <c r="X2614" s="10"/>
      <c r="Y2614" s="27"/>
      <c r="Z2614" s="3"/>
      <c r="AA2614" s="1"/>
      <c r="AB2614" s="10"/>
      <c r="AC2614" s="3"/>
      <c r="AD2614" s="3"/>
      <c r="AE2614" s="3"/>
      <c r="AF2614" s="10"/>
      <c r="AG2614" s="11"/>
      <c r="AH2614" s="10"/>
      <c r="AI2614" s="10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1"/>
      <c r="DY2614" s="1"/>
      <c r="DZ2614" s="1"/>
      <c r="EA2614" s="1"/>
      <c r="EB2614" s="1"/>
      <c r="EC2614" s="1"/>
      <c r="ED2614" s="1"/>
      <c r="EE2614" s="1"/>
      <c r="EF2614" s="1"/>
      <c r="EG2614" s="1"/>
      <c r="EH2614" s="1"/>
      <c r="EI2614" s="1"/>
      <c r="EJ2614" s="1"/>
      <c r="EK2614" s="1"/>
      <c r="EL2614" s="1"/>
      <c r="EM2614" s="1"/>
      <c r="EN2614" s="1"/>
      <c r="EO2614" s="1"/>
      <c r="EP2614" s="1"/>
      <c r="EQ2614" s="1"/>
      <c r="ER2614" s="1"/>
      <c r="ES2614" s="1"/>
      <c r="ET2614" s="1"/>
      <c r="EU2614" s="1"/>
      <c r="EV2614" s="1"/>
      <c r="EW2614" s="1"/>
      <c r="EX2614" s="1"/>
      <c r="EY2614" s="1"/>
    </row>
    <row r="2615" spans="1:155" x14ac:dyDescent="0.15">
      <c r="A2615" s="90"/>
      <c r="B2615" s="91"/>
      <c r="C2615" s="92"/>
      <c r="D2615" s="92"/>
      <c r="E2615" s="93"/>
      <c r="F2615" s="94"/>
      <c r="G2615" s="94"/>
      <c r="H2615" s="94"/>
      <c r="I2615" s="94"/>
      <c r="J2615" s="93"/>
      <c r="K2615" s="95"/>
      <c r="L2615" s="96"/>
      <c r="M2615" s="97"/>
      <c r="N2615" s="98"/>
      <c r="O2615" s="98"/>
      <c r="P2615" s="97"/>
      <c r="Q2615" s="94"/>
      <c r="R2615" s="99"/>
      <c r="S2615" s="94"/>
      <c r="T2615" s="100"/>
      <c r="U2615" s="95"/>
      <c r="V2615" s="10"/>
      <c r="W2615" s="10"/>
      <c r="X2615" s="10"/>
      <c r="Y2615" s="27"/>
      <c r="Z2615" s="3"/>
      <c r="AA2615" s="1"/>
      <c r="AB2615" s="10"/>
      <c r="AC2615" s="3"/>
      <c r="AD2615" s="3"/>
      <c r="AE2615" s="3"/>
      <c r="AF2615" s="10"/>
      <c r="AG2615" s="11"/>
      <c r="AH2615" s="10"/>
      <c r="AI2615" s="10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1"/>
      <c r="DY2615" s="1"/>
      <c r="DZ2615" s="1"/>
      <c r="EA2615" s="1"/>
      <c r="EB2615" s="1"/>
      <c r="EC2615" s="1"/>
      <c r="ED2615" s="1"/>
      <c r="EE2615" s="1"/>
      <c r="EF2615" s="1"/>
      <c r="EG2615" s="1"/>
      <c r="EH2615" s="1"/>
      <c r="EI2615" s="1"/>
      <c r="EJ2615" s="1"/>
      <c r="EK2615" s="1"/>
      <c r="EL2615" s="1"/>
      <c r="EM2615" s="1"/>
      <c r="EN2615" s="1"/>
      <c r="EO2615" s="1"/>
      <c r="EP2615" s="1"/>
      <c r="EQ2615" s="1"/>
      <c r="ER2615" s="1"/>
      <c r="ES2615" s="1"/>
      <c r="ET2615" s="1"/>
      <c r="EU2615" s="1"/>
      <c r="EV2615" s="1"/>
      <c r="EW2615" s="1"/>
      <c r="EX2615" s="1"/>
      <c r="EY2615" s="1"/>
    </row>
    <row r="2616" spans="1:155" x14ac:dyDescent="0.15">
      <c r="A2616" s="90"/>
      <c r="B2616" s="91"/>
      <c r="C2616" s="92"/>
      <c r="D2616" s="92"/>
      <c r="E2616" s="93"/>
      <c r="F2616" s="94"/>
      <c r="G2616" s="94"/>
      <c r="H2616" s="94"/>
      <c r="I2616" s="94"/>
      <c r="J2616" s="93"/>
      <c r="K2616" s="95"/>
      <c r="L2616" s="96"/>
      <c r="M2616" s="97"/>
      <c r="N2616" s="98"/>
      <c r="O2616" s="98"/>
      <c r="P2616" s="97"/>
      <c r="Q2616" s="94"/>
      <c r="R2616" s="99"/>
      <c r="S2616" s="94"/>
      <c r="T2616" s="100"/>
      <c r="U2616" s="95"/>
      <c r="V2616" s="10"/>
      <c r="W2616" s="10"/>
      <c r="X2616" s="10"/>
      <c r="Y2616" s="27"/>
      <c r="Z2616" s="3"/>
      <c r="AA2616" s="1"/>
      <c r="AB2616" s="10"/>
      <c r="AC2616" s="3"/>
      <c r="AD2616" s="3"/>
      <c r="AE2616" s="3"/>
      <c r="AF2616" s="10"/>
      <c r="AG2616" s="11"/>
      <c r="AH2616" s="10"/>
      <c r="AI2616" s="10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1"/>
      <c r="DY2616" s="1"/>
      <c r="DZ2616" s="1"/>
      <c r="EA2616" s="1"/>
      <c r="EB2616" s="1"/>
      <c r="EC2616" s="1"/>
      <c r="ED2616" s="1"/>
      <c r="EE2616" s="1"/>
      <c r="EF2616" s="1"/>
      <c r="EG2616" s="1"/>
      <c r="EH2616" s="1"/>
      <c r="EI2616" s="1"/>
      <c r="EJ2616" s="1"/>
      <c r="EK2616" s="1"/>
      <c r="EL2616" s="1"/>
      <c r="EM2616" s="1"/>
      <c r="EN2616" s="1"/>
      <c r="EO2616" s="1"/>
      <c r="EP2616" s="1"/>
      <c r="EQ2616" s="1"/>
      <c r="ER2616" s="1"/>
      <c r="ES2616" s="1"/>
      <c r="ET2616" s="1"/>
      <c r="EU2616" s="1"/>
      <c r="EV2616" s="1"/>
      <c r="EW2616" s="1"/>
      <c r="EX2616" s="1"/>
      <c r="EY2616" s="1"/>
    </row>
    <row r="2617" spans="1:155" x14ac:dyDescent="0.15">
      <c r="A2617" s="90"/>
      <c r="B2617" s="91"/>
      <c r="C2617" s="92"/>
      <c r="D2617" s="92"/>
      <c r="E2617" s="93"/>
      <c r="F2617" s="94"/>
      <c r="G2617" s="94"/>
      <c r="H2617" s="94"/>
      <c r="I2617" s="94"/>
      <c r="J2617" s="93"/>
      <c r="K2617" s="95"/>
      <c r="L2617" s="96"/>
      <c r="M2617" s="97"/>
      <c r="N2617" s="98"/>
      <c r="O2617" s="98"/>
      <c r="P2617" s="97"/>
      <c r="Q2617" s="94"/>
      <c r="R2617" s="99"/>
      <c r="S2617" s="94"/>
      <c r="T2617" s="100"/>
      <c r="U2617" s="95"/>
      <c r="V2617" s="10"/>
      <c r="W2617" s="10"/>
      <c r="X2617" s="10"/>
      <c r="Y2617" s="27"/>
      <c r="Z2617" s="3"/>
      <c r="AA2617" s="1"/>
      <c r="AB2617" s="10"/>
      <c r="AC2617" s="3"/>
      <c r="AD2617" s="3"/>
      <c r="AE2617" s="3"/>
      <c r="AF2617" s="10"/>
      <c r="AG2617" s="11"/>
      <c r="AH2617" s="10"/>
      <c r="AI2617" s="10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  <c r="DZ2617" s="1"/>
      <c r="EA2617" s="1"/>
      <c r="EB2617" s="1"/>
      <c r="EC2617" s="1"/>
      <c r="ED2617" s="1"/>
      <c r="EE2617" s="1"/>
      <c r="EF2617" s="1"/>
      <c r="EG2617" s="1"/>
      <c r="EH2617" s="1"/>
      <c r="EI2617" s="1"/>
      <c r="EJ2617" s="1"/>
      <c r="EK2617" s="1"/>
      <c r="EL2617" s="1"/>
      <c r="EM2617" s="1"/>
      <c r="EN2617" s="1"/>
      <c r="EO2617" s="1"/>
      <c r="EP2617" s="1"/>
      <c r="EQ2617" s="1"/>
      <c r="ER2617" s="1"/>
      <c r="ES2617" s="1"/>
      <c r="ET2617" s="1"/>
      <c r="EU2617" s="1"/>
      <c r="EV2617" s="1"/>
      <c r="EW2617" s="1"/>
      <c r="EX2617" s="1"/>
      <c r="EY2617" s="1"/>
    </row>
    <row r="2618" spans="1:155" x14ac:dyDescent="0.15">
      <c r="A2618" s="90"/>
      <c r="B2618" s="91"/>
      <c r="C2618" s="92"/>
      <c r="D2618" s="92"/>
      <c r="E2618" s="93"/>
      <c r="F2618" s="94"/>
      <c r="G2618" s="94"/>
      <c r="H2618" s="94"/>
      <c r="I2618" s="94"/>
      <c r="J2618" s="93"/>
      <c r="K2618" s="95"/>
      <c r="L2618" s="96"/>
      <c r="M2618" s="97"/>
      <c r="N2618" s="98"/>
      <c r="O2618" s="98"/>
      <c r="P2618" s="97"/>
      <c r="Q2618" s="94"/>
      <c r="R2618" s="99"/>
      <c r="S2618" s="94"/>
      <c r="T2618" s="100"/>
      <c r="U2618" s="95"/>
      <c r="V2618" s="10"/>
      <c r="W2618" s="10"/>
      <c r="X2618" s="10"/>
      <c r="Y2618" s="27"/>
      <c r="Z2618" s="3"/>
      <c r="AA2618" s="1"/>
      <c r="AB2618" s="10"/>
      <c r="AC2618" s="3"/>
      <c r="AD2618" s="3"/>
      <c r="AE2618" s="3"/>
      <c r="AF2618" s="10"/>
      <c r="AG2618" s="11"/>
      <c r="AH2618" s="10"/>
      <c r="AI2618" s="10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1"/>
      <c r="DY2618" s="1"/>
      <c r="DZ2618" s="1"/>
      <c r="EA2618" s="1"/>
      <c r="EB2618" s="1"/>
      <c r="EC2618" s="1"/>
      <c r="ED2618" s="1"/>
      <c r="EE2618" s="1"/>
      <c r="EF2618" s="1"/>
      <c r="EG2618" s="1"/>
      <c r="EH2618" s="1"/>
      <c r="EI2618" s="1"/>
      <c r="EJ2618" s="1"/>
      <c r="EK2618" s="1"/>
      <c r="EL2618" s="1"/>
      <c r="EM2618" s="1"/>
      <c r="EN2618" s="1"/>
      <c r="EO2618" s="1"/>
      <c r="EP2618" s="1"/>
      <c r="EQ2618" s="1"/>
      <c r="ER2618" s="1"/>
      <c r="ES2618" s="1"/>
      <c r="ET2618" s="1"/>
      <c r="EU2618" s="1"/>
      <c r="EV2618" s="1"/>
      <c r="EW2618" s="1"/>
      <c r="EX2618" s="1"/>
      <c r="EY2618" s="1"/>
    </row>
    <row r="2619" spans="1:155" x14ac:dyDescent="0.15">
      <c r="A2619" s="90"/>
      <c r="B2619" s="91"/>
      <c r="C2619" s="92"/>
      <c r="D2619" s="92"/>
      <c r="E2619" s="93"/>
      <c r="F2619" s="94"/>
      <c r="G2619" s="94"/>
      <c r="H2619" s="94"/>
      <c r="I2619" s="94"/>
      <c r="J2619" s="93"/>
      <c r="K2619" s="95"/>
      <c r="L2619" s="96"/>
      <c r="M2619" s="97"/>
      <c r="N2619" s="98"/>
      <c r="O2619" s="98"/>
      <c r="P2619" s="97"/>
      <c r="Q2619" s="94"/>
      <c r="R2619" s="99"/>
      <c r="S2619" s="94"/>
      <c r="T2619" s="100"/>
      <c r="U2619" s="95"/>
      <c r="V2619" s="10"/>
      <c r="W2619" s="10"/>
      <c r="X2619" s="10"/>
      <c r="Y2619" s="27"/>
      <c r="Z2619" s="3"/>
      <c r="AA2619" s="1"/>
      <c r="AB2619" s="10"/>
      <c r="AC2619" s="3"/>
      <c r="AD2619" s="3"/>
      <c r="AE2619" s="3"/>
      <c r="AF2619" s="10"/>
      <c r="AG2619" s="11"/>
      <c r="AH2619" s="10"/>
      <c r="AI2619" s="10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  <c r="DZ2619" s="1"/>
      <c r="EA2619" s="1"/>
      <c r="EB2619" s="1"/>
      <c r="EC2619" s="1"/>
      <c r="ED2619" s="1"/>
      <c r="EE2619" s="1"/>
      <c r="EF2619" s="1"/>
      <c r="EG2619" s="1"/>
      <c r="EH2619" s="1"/>
      <c r="EI2619" s="1"/>
      <c r="EJ2619" s="1"/>
      <c r="EK2619" s="1"/>
      <c r="EL2619" s="1"/>
      <c r="EM2619" s="1"/>
      <c r="EN2619" s="1"/>
      <c r="EO2619" s="1"/>
      <c r="EP2619" s="1"/>
      <c r="EQ2619" s="1"/>
      <c r="ER2619" s="1"/>
      <c r="ES2619" s="1"/>
      <c r="ET2619" s="1"/>
      <c r="EU2619" s="1"/>
      <c r="EV2619" s="1"/>
      <c r="EW2619" s="1"/>
      <c r="EX2619" s="1"/>
      <c r="EY2619" s="1"/>
    </row>
    <row r="2620" spans="1:155" x14ac:dyDescent="0.15">
      <c r="A2620" s="90"/>
      <c r="B2620" s="91"/>
      <c r="C2620" s="92"/>
      <c r="D2620" s="92"/>
      <c r="E2620" s="93"/>
      <c r="F2620" s="94"/>
      <c r="G2620" s="94"/>
      <c r="H2620" s="94"/>
      <c r="I2620" s="94"/>
      <c r="J2620" s="93"/>
      <c r="K2620" s="95"/>
      <c r="L2620" s="96"/>
      <c r="M2620" s="97"/>
      <c r="N2620" s="98"/>
      <c r="O2620" s="98"/>
      <c r="P2620" s="97"/>
      <c r="Q2620" s="94"/>
      <c r="R2620" s="99"/>
      <c r="S2620" s="94"/>
      <c r="T2620" s="100"/>
      <c r="U2620" s="95"/>
      <c r="V2620" s="10"/>
      <c r="W2620" s="10"/>
      <c r="X2620" s="10"/>
      <c r="Y2620" s="27"/>
      <c r="Z2620" s="3"/>
      <c r="AA2620" s="1"/>
      <c r="AB2620" s="10"/>
      <c r="AC2620" s="3"/>
      <c r="AD2620" s="3"/>
      <c r="AE2620" s="3"/>
      <c r="AF2620" s="10"/>
      <c r="AG2620" s="11"/>
      <c r="AH2620" s="10"/>
      <c r="AI2620" s="10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  <c r="DZ2620" s="1"/>
      <c r="EA2620" s="1"/>
      <c r="EB2620" s="1"/>
      <c r="EC2620" s="1"/>
      <c r="ED2620" s="1"/>
      <c r="EE2620" s="1"/>
      <c r="EF2620" s="1"/>
      <c r="EG2620" s="1"/>
      <c r="EH2620" s="1"/>
      <c r="EI2620" s="1"/>
      <c r="EJ2620" s="1"/>
      <c r="EK2620" s="1"/>
      <c r="EL2620" s="1"/>
      <c r="EM2620" s="1"/>
      <c r="EN2620" s="1"/>
      <c r="EO2620" s="1"/>
      <c r="EP2620" s="1"/>
      <c r="EQ2620" s="1"/>
      <c r="ER2620" s="1"/>
      <c r="ES2620" s="1"/>
      <c r="ET2620" s="1"/>
      <c r="EU2620" s="1"/>
      <c r="EV2620" s="1"/>
      <c r="EW2620" s="1"/>
      <c r="EX2620" s="1"/>
      <c r="EY2620" s="1"/>
    </row>
    <row r="2621" spans="1:155" x14ac:dyDescent="0.15">
      <c r="A2621" s="90"/>
      <c r="B2621" s="91"/>
      <c r="C2621" s="92"/>
      <c r="D2621" s="92"/>
      <c r="E2621" s="93"/>
      <c r="F2621" s="94"/>
      <c r="G2621" s="94"/>
      <c r="H2621" s="94"/>
      <c r="I2621" s="94"/>
      <c r="J2621" s="93"/>
      <c r="K2621" s="95"/>
      <c r="L2621" s="96"/>
      <c r="M2621" s="97"/>
      <c r="N2621" s="98"/>
      <c r="O2621" s="98"/>
      <c r="P2621" s="97"/>
      <c r="Q2621" s="94"/>
      <c r="R2621" s="99"/>
      <c r="S2621" s="94"/>
      <c r="T2621" s="100"/>
      <c r="U2621" s="95"/>
      <c r="V2621" s="10"/>
      <c r="W2621" s="10"/>
      <c r="X2621" s="10"/>
      <c r="Y2621" s="27"/>
      <c r="Z2621" s="3"/>
      <c r="AA2621" s="1"/>
      <c r="AB2621" s="10"/>
      <c r="AC2621" s="3"/>
      <c r="AD2621" s="3"/>
      <c r="AE2621" s="3"/>
      <c r="AF2621" s="10"/>
      <c r="AG2621" s="11"/>
      <c r="AH2621" s="10"/>
      <c r="AI2621" s="10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  <c r="DZ2621" s="1"/>
      <c r="EA2621" s="1"/>
      <c r="EB2621" s="1"/>
      <c r="EC2621" s="1"/>
      <c r="ED2621" s="1"/>
      <c r="EE2621" s="1"/>
      <c r="EF2621" s="1"/>
      <c r="EG2621" s="1"/>
      <c r="EH2621" s="1"/>
      <c r="EI2621" s="1"/>
      <c r="EJ2621" s="1"/>
      <c r="EK2621" s="1"/>
      <c r="EL2621" s="1"/>
      <c r="EM2621" s="1"/>
      <c r="EN2621" s="1"/>
      <c r="EO2621" s="1"/>
      <c r="EP2621" s="1"/>
      <c r="EQ2621" s="1"/>
      <c r="ER2621" s="1"/>
      <c r="ES2621" s="1"/>
      <c r="ET2621" s="1"/>
      <c r="EU2621" s="1"/>
      <c r="EV2621" s="1"/>
      <c r="EW2621" s="1"/>
      <c r="EX2621" s="1"/>
      <c r="EY2621" s="1"/>
    </row>
    <row r="2622" spans="1:155" x14ac:dyDescent="0.15">
      <c r="A2622" s="90"/>
      <c r="B2622" s="91"/>
      <c r="C2622" s="92"/>
      <c r="D2622" s="92"/>
      <c r="E2622" s="93"/>
      <c r="F2622" s="94"/>
      <c r="G2622" s="94"/>
      <c r="H2622" s="94"/>
      <c r="I2622" s="94"/>
      <c r="J2622" s="93"/>
      <c r="K2622" s="95"/>
      <c r="L2622" s="96"/>
      <c r="M2622" s="97"/>
      <c r="N2622" s="98"/>
      <c r="O2622" s="98"/>
      <c r="P2622" s="97"/>
      <c r="Q2622" s="94"/>
      <c r="R2622" s="99"/>
      <c r="S2622" s="94"/>
      <c r="T2622" s="100"/>
      <c r="U2622" s="95"/>
      <c r="V2622" s="10"/>
      <c r="W2622" s="10"/>
      <c r="X2622" s="10"/>
      <c r="Y2622" s="27"/>
      <c r="Z2622" s="3"/>
      <c r="AA2622" s="1"/>
      <c r="AB2622" s="10"/>
      <c r="AC2622" s="3"/>
      <c r="AD2622" s="3"/>
      <c r="AE2622" s="3"/>
      <c r="AF2622" s="10"/>
      <c r="AG2622" s="11"/>
      <c r="AH2622" s="10"/>
      <c r="AI2622" s="10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1"/>
      <c r="DY2622" s="1"/>
      <c r="DZ2622" s="1"/>
      <c r="EA2622" s="1"/>
      <c r="EB2622" s="1"/>
      <c r="EC2622" s="1"/>
      <c r="ED2622" s="1"/>
      <c r="EE2622" s="1"/>
      <c r="EF2622" s="1"/>
      <c r="EG2622" s="1"/>
      <c r="EH2622" s="1"/>
      <c r="EI2622" s="1"/>
      <c r="EJ2622" s="1"/>
      <c r="EK2622" s="1"/>
      <c r="EL2622" s="1"/>
      <c r="EM2622" s="1"/>
      <c r="EN2622" s="1"/>
      <c r="EO2622" s="1"/>
      <c r="EP2622" s="1"/>
      <c r="EQ2622" s="1"/>
      <c r="ER2622" s="1"/>
      <c r="ES2622" s="1"/>
      <c r="ET2622" s="1"/>
      <c r="EU2622" s="1"/>
      <c r="EV2622" s="1"/>
      <c r="EW2622" s="1"/>
      <c r="EX2622" s="1"/>
      <c r="EY2622" s="1"/>
    </row>
    <row r="2623" spans="1:155" x14ac:dyDescent="0.15">
      <c r="A2623" s="90"/>
      <c r="B2623" s="91"/>
      <c r="C2623" s="92"/>
      <c r="D2623" s="92"/>
      <c r="E2623" s="93"/>
      <c r="F2623" s="94"/>
      <c r="G2623" s="94"/>
      <c r="H2623" s="94"/>
      <c r="I2623" s="94"/>
      <c r="J2623" s="93"/>
      <c r="K2623" s="95"/>
      <c r="L2623" s="96"/>
      <c r="M2623" s="97"/>
      <c r="N2623" s="98"/>
      <c r="O2623" s="98"/>
      <c r="P2623" s="97"/>
      <c r="Q2623" s="94"/>
      <c r="R2623" s="99"/>
      <c r="S2623" s="94"/>
      <c r="T2623" s="100"/>
      <c r="U2623" s="95"/>
      <c r="V2623" s="10"/>
      <c r="W2623" s="10"/>
      <c r="X2623" s="10"/>
      <c r="Y2623" s="27"/>
      <c r="Z2623" s="3"/>
      <c r="AA2623" s="1"/>
      <c r="AB2623" s="10"/>
      <c r="AC2623" s="3"/>
      <c r="AD2623" s="3"/>
      <c r="AE2623" s="3"/>
      <c r="AF2623" s="10"/>
      <c r="AG2623" s="11"/>
      <c r="AH2623" s="10"/>
      <c r="AI2623" s="10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1"/>
      <c r="DY2623" s="1"/>
      <c r="DZ2623" s="1"/>
      <c r="EA2623" s="1"/>
      <c r="EB2623" s="1"/>
      <c r="EC2623" s="1"/>
      <c r="ED2623" s="1"/>
      <c r="EE2623" s="1"/>
      <c r="EF2623" s="1"/>
      <c r="EG2623" s="1"/>
      <c r="EH2623" s="1"/>
      <c r="EI2623" s="1"/>
      <c r="EJ2623" s="1"/>
      <c r="EK2623" s="1"/>
      <c r="EL2623" s="1"/>
      <c r="EM2623" s="1"/>
      <c r="EN2623" s="1"/>
      <c r="EO2623" s="1"/>
      <c r="EP2623" s="1"/>
      <c r="EQ2623" s="1"/>
      <c r="ER2623" s="1"/>
      <c r="ES2623" s="1"/>
      <c r="ET2623" s="1"/>
      <c r="EU2623" s="1"/>
      <c r="EV2623" s="1"/>
      <c r="EW2623" s="1"/>
      <c r="EX2623" s="1"/>
      <c r="EY2623" s="1"/>
    </row>
    <row r="2624" spans="1:155" x14ac:dyDescent="0.15">
      <c r="A2624" s="90"/>
      <c r="B2624" s="91"/>
      <c r="C2624" s="92"/>
      <c r="D2624" s="92"/>
      <c r="E2624" s="93"/>
      <c r="F2624" s="94"/>
      <c r="G2624" s="94"/>
      <c r="H2624" s="94"/>
      <c r="I2624" s="94"/>
      <c r="J2624" s="93"/>
      <c r="K2624" s="95"/>
      <c r="L2624" s="96"/>
      <c r="M2624" s="97"/>
      <c r="N2624" s="98"/>
      <c r="O2624" s="98"/>
      <c r="P2624" s="97"/>
      <c r="Q2624" s="94"/>
      <c r="R2624" s="99"/>
      <c r="S2624" s="94"/>
      <c r="T2624" s="100"/>
      <c r="U2624" s="95"/>
      <c r="V2624" s="10"/>
      <c r="W2624" s="10"/>
      <c r="X2624" s="10"/>
      <c r="Y2624" s="27"/>
      <c r="Z2624" s="3"/>
      <c r="AA2624" s="1"/>
      <c r="AB2624" s="10"/>
      <c r="AC2624" s="3"/>
      <c r="AD2624" s="3"/>
      <c r="AE2624" s="3"/>
      <c r="AF2624" s="10"/>
      <c r="AG2624" s="11"/>
      <c r="AH2624" s="10"/>
      <c r="AI2624" s="10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1"/>
      <c r="DY2624" s="1"/>
      <c r="DZ2624" s="1"/>
      <c r="EA2624" s="1"/>
      <c r="EB2624" s="1"/>
      <c r="EC2624" s="1"/>
      <c r="ED2624" s="1"/>
      <c r="EE2624" s="1"/>
      <c r="EF2624" s="1"/>
      <c r="EG2624" s="1"/>
      <c r="EH2624" s="1"/>
      <c r="EI2624" s="1"/>
      <c r="EJ2624" s="1"/>
      <c r="EK2624" s="1"/>
      <c r="EL2624" s="1"/>
      <c r="EM2624" s="1"/>
      <c r="EN2624" s="1"/>
      <c r="EO2624" s="1"/>
      <c r="EP2624" s="1"/>
      <c r="EQ2624" s="1"/>
      <c r="ER2624" s="1"/>
      <c r="ES2624" s="1"/>
      <c r="ET2624" s="1"/>
      <c r="EU2624" s="1"/>
      <c r="EV2624" s="1"/>
      <c r="EW2624" s="1"/>
      <c r="EX2624" s="1"/>
      <c r="EY2624" s="1"/>
    </row>
    <row r="2625" spans="1:155" x14ac:dyDescent="0.15">
      <c r="A2625" s="90"/>
      <c r="B2625" s="91"/>
      <c r="C2625" s="92"/>
      <c r="D2625" s="92"/>
      <c r="E2625" s="93"/>
      <c r="F2625" s="94"/>
      <c r="G2625" s="94"/>
      <c r="H2625" s="94"/>
      <c r="I2625" s="94"/>
      <c r="J2625" s="93"/>
      <c r="K2625" s="95"/>
      <c r="L2625" s="96"/>
      <c r="M2625" s="97"/>
      <c r="N2625" s="98"/>
      <c r="O2625" s="98"/>
      <c r="P2625" s="97"/>
      <c r="Q2625" s="94"/>
      <c r="R2625" s="99"/>
      <c r="S2625" s="94"/>
      <c r="T2625" s="100"/>
      <c r="U2625" s="95"/>
      <c r="V2625" s="10"/>
      <c r="W2625" s="10"/>
      <c r="X2625" s="10"/>
      <c r="Y2625" s="27"/>
      <c r="Z2625" s="3"/>
      <c r="AA2625" s="1"/>
      <c r="AB2625" s="10"/>
      <c r="AC2625" s="3"/>
      <c r="AD2625" s="3"/>
      <c r="AE2625" s="3"/>
      <c r="AF2625" s="10"/>
      <c r="AG2625" s="11"/>
      <c r="AH2625" s="10"/>
      <c r="AI2625" s="10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1"/>
      <c r="DY2625" s="1"/>
      <c r="DZ2625" s="1"/>
      <c r="EA2625" s="1"/>
      <c r="EB2625" s="1"/>
      <c r="EC2625" s="1"/>
      <c r="ED2625" s="1"/>
      <c r="EE2625" s="1"/>
      <c r="EF2625" s="1"/>
      <c r="EG2625" s="1"/>
      <c r="EH2625" s="1"/>
      <c r="EI2625" s="1"/>
      <c r="EJ2625" s="1"/>
      <c r="EK2625" s="1"/>
      <c r="EL2625" s="1"/>
      <c r="EM2625" s="1"/>
      <c r="EN2625" s="1"/>
      <c r="EO2625" s="1"/>
      <c r="EP2625" s="1"/>
      <c r="EQ2625" s="1"/>
      <c r="ER2625" s="1"/>
      <c r="ES2625" s="1"/>
      <c r="ET2625" s="1"/>
      <c r="EU2625" s="1"/>
      <c r="EV2625" s="1"/>
      <c r="EW2625" s="1"/>
      <c r="EX2625" s="1"/>
      <c r="EY2625" s="1"/>
    </row>
    <row r="2626" spans="1:155" x14ac:dyDescent="0.15">
      <c r="A2626" s="90"/>
      <c r="B2626" s="91"/>
      <c r="C2626" s="92"/>
      <c r="D2626" s="92"/>
      <c r="E2626" s="93"/>
      <c r="F2626" s="94"/>
      <c r="G2626" s="94"/>
      <c r="H2626" s="94"/>
      <c r="I2626" s="94"/>
      <c r="J2626" s="93"/>
      <c r="K2626" s="95"/>
      <c r="L2626" s="96"/>
      <c r="M2626" s="97"/>
      <c r="N2626" s="98"/>
      <c r="O2626" s="98"/>
      <c r="P2626" s="97"/>
      <c r="Q2626" s="94"/>
      <c r="R2626" s="99"/>
      <c r="S2626" s="94"/>
      <c r="T2626" s="100"/>
      <c r="U2626" s="95"/>
      <c r="V2626" s="10"/>
      <c r="W2626" s="10"/>
      <c r="X2626" s="10"/>
      <c r="Y2626" s="27"/>
      <c r="Z2626" s="3"/>
      <c r="AA2626" s="1"/>
      <c r="AB2626" s="10"/>
      <c r="AC2626" s="3"/>
      <c r="AD2626" s="3"/>
      <c r="AE2626" s="3"/>
      <c r="AF2626" s="10"/>
      <c r="AG2626" s="11"/>
      <c r="AH2626" s="10"/>
      <c r="AI2626" s="10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1"/>
      <c r="DY2626" s="1"/>
      <c r="DZ2626" s="1"/>
      <c r="EA2626" s="1"/>
      <c r="EB2626" s="1"/>
      <c r="EC2626" s="1"/>
      <c r="ED2626" s="1"/>
      <c r="EE2626" s="1"/>
      <c r="EF2626" s="1"/>
      <c r="EG2626" s="1"/>
      <c r="EH2626" s="1"/>
      <c r="EI2626" s="1"/>
      <c r="EJ2626" s="1"/>
      <c r="EK2626" s="1"/>
      <c r="EL2626" s="1"/>
      <c r="EM2626" s="1"/>
      <c r="EN2626" s="1"/>
      <c r="EO2626" s="1"/>
      <c r="EP2626" s="1"/>
      <c r="EQ2626" s="1"/>
      <c r="ER2626" s="1"/>
      <c r="ES2626" s="1"/>
      <c r="ET2626" s="1"/>
      <c r="EU2626" s="1"/>
      <c r="EV2626" s="1"/>
      <c r="EW2626" s="1"/>
      <c r="EX2626" s="1"/>
      <c r="EY2626" s="1"/>
    </row>
    <row r="2627" spans="1:155" x14ac:dyDescent="0.15">
      <c r="A2627" s="90"/>
      <c r="B2627" s="91"/>
      <c r="C2627" s="92"/>
      <c r="D2627" s="92"/>
      <c r="E2627" s="93"/>
      <c r="F2627" s="94"/>
      <c r="G2627" s="94"/>
      <c r="H2627" s="94"/>
      <c r="I2627" s="94"/>
      <c r="J2627" s="93"/>
      <c r="K2627" s="95"/>
      <c r="L2627" s="96"/>
      <c r="M2627" s="97"/>
      <c r="N2627" s="98"/>
      <c r="O2627" s="98"/>
      <c r="P2627" s="97"/>
      <c r="Q2627" s="94"/>
      <c r="R2627" s="99"/>
      <c r="S2627" s="94"/>
      <c r="T2627" s="100"/>
      <c r="U2627" s="95"/>
      <c r="V2627" s="10"/>
      <c r="W2627" s="10"/>
      <c r="X2627" s="10"/>
      <c r="Y2627" s="27"/>
      <c r="Z2627" s="3"/>
      <c r="AA2627" s="1"/>
      <c r="AB2627" s="10"/>
      <c r="AC2627" s="3"/>
      <c r="AD2627" s="3"/>
      <c r="AE2627" s="3"/>
      <c r="AF2627" s="10"/>
      <c r="AG2627" s="11"/>
      <c r="AH2627" s="10"/>
      <c r="AI2627" s="10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1"/>
      <c r="DY2627" s="1"/>
      <c r="DZ2627" s="1"/>
      <c r="EA2627" s="1"/>
      <c r="EB2627" s="1"/>
      <c r="EC2627" s="1"/>
      <c r="ED2627" s="1"/>
      <c r="EE2627" s="1"/>
      <c r="EF2627" s="1"/>
      <c r="EG2627" s="1"/>
      <c r="EH2627" s="1"/>
      <c r="EI2627" s="1"/>
      <c r="EJ2627" s="1"/>
      <c r="EK2627" s="1"/>
      <c r="EL2627" s="1"/>
      <c r="EM2627" s="1"/>
      <c r="EN2627" s="1"/>
      <c r="EO2627" s="1"/>
      <c r="EP2627" s="1"/>
      <c r="EQ2627" s="1"/>
      <c r="ER2627" s="1"/>
      <c r="ES2627" s="1"/>
      <c r="ET2627" s="1"/>
      <c r="EU2627" s="1"/>
      <c r="EV2627" s="1"/>
      <c r="EW2627" s="1"/>
      <c r="EX2627" s="1"/>
      <c r="EY2627" s="1"/>
    </row>
    <row r="2628" spans="1:155" x14ac:dyDescent="0.15">
      <c r="A2628" s="90"/>
      <c r="B2628" s="91"/>
      <c r="C2628" s="92"/>
      <c r="D2628" s="92"/>
      <c r="E2628" s="93"/>
      <c r="F2628" s="94"/>
      <c r="G2628" s="94"/>
      <c r="H2628" s="94"/>
      <c r="I2628" s="94"/>
      <c r="J2628" s="93"/>
      <c r="K2628" s="95"/>
      <c r="L2628" s="96"/>
      <c r="M2628" s="97"/>
      <c r="N2628" s="98"/>
      <c r="O2628" s="98"/>
      <c r="P2628" s="97"/>
      <c r="Q2628" s="94"/>
      <c r="R2628" s="99"/>
      <c r="S2628" s="94"/>
      <c r="T2628" s="100"/>
      <c r="U2628" s="95"/>
      <c r="V2628" s="10"/>
      <c r="W2628" s="10"/>
      <c r="X2628" s="10"/>
      <c r="Y2628" s="27"/>
      <c r="Z2628" s="3"/>
      <c r="AA2628" s="1"/>
      <c r="AB2628" s="10"/>
      <c r="AC2628" s="3"/>
      <c r="AD2628" s="3"/>
      <c r="AE2628" s="3"/>
      <c r="AF2628" s="10"/>
      <c r="AG2628" s="11"/>
      <c r="AH2628" s="10"/>
      <c r="AI2628" s="10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1"/>
      <c r="DY2628" s="1"/>
      <c r="DZ2628" s="1"/>
      <c r="EA2628" s="1"/>
      <c r="EB2628" s="1"/>
      <c r="EC2628" s="1"/>
      <c r="ED2628" s="1"/>
      <c r="EE2628" s="1"/>
      <c r="EF2628" s="1"/>
      <c r="EG2628" s="1"/>
      <c r="EH2628" s="1"/>
      <c r="EI2628" s="1"/>
      <c r="EJ2628" s="1"/>
      <c r="EK2628" s="1"/>
      <c r="EL2628" s="1"/>
      <c r="EM2628" s="1"/>
      <c r="EN2628" s="1"/>
      <c r="EO2628" s="1"/>
      <c r="EP2628" s="1"/>
      <c r="EQ2628" s="1"/>
      <c r="ER2628" s="1"/>
      <c r="ES2628" s="1"/>
      <c r="ET2628" s="1"/>
      <c r="EU2628" s="1"/>
      <c r="EV2628" s="1"/>
      <c r="EW2628" s="1"/>
      <c r="EX2628" s="1"/>
      <c r="EY2628" s="1"/>
    </row>
    <row r="2629" spans="1:155" x14ac:dyDescent="0.15">
      <c r="A2629" s="90"/>
      <c r="B2629" s="91"/>
      <c r="C2629" s="92"/>
      <c r="D2629" s="92"/>
      <c r="E2629" s="93"/>
      <c r="F2629" s="94"/>
      <c r="G2629" s="94"/>
      <c r="H2629" s="94"/>
      <c r="I2629" s="94"/>
      <c r="J2629" s="93"/>
      <c r="K2629" s="95"/>
      <c r="L2629" s="96"/>
      <c r="M2629" s="97"/>
      <c r="N2629" s="98"/>
      <c r="O2629" s="98"/>
      <c r="P2629" s="97"/>
      <c r="Q2629" s="94"/>
      <c r="R2629" s="99"/>
      <c r="S2629" s="94"/>
      <c r="T2629" s="100"/>
      <c r="U2629" s="95"/>
      <c r="V2629" s="10"/>
      <c r="W2629" s="10"/>
      <c r="X2629" s="10"/>
      <c r="Y2629" s="27"/>
      <c r="Z2629" s="3"/>
      <c r="AA2629" s="1"/>
      <c r="AB2629" s="10"/>
      <c r="AC2629" s="3"/>
      <c r="AD2629" s="3"/>
      <c r="AE2629" s="3"/>
      <c r="AF2629" s="10"/>
      <c r="AG2629" s="11"/>
      <c r="AH2629" s="10"/>
      <c r="AI2629" s="10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  <c r="DZ2629" s="1"/>
      <c r="EA2629" s="1"/>
      <c r="EB2629" s="1"/>
      <c r="EC2629" s="1"/>
      <c r="ED2629" s="1"/>
      <c r="EE2629" s="1"/>
      <c r="EF2629" s="1"/>
      <c r="EG2629" s="1"/>
      <c r="EH2629" s="1"/>
      <c r="EI2629" s="1"/>
      <c r="EJ2629" s="1"/>
      <c r="EK2629" s="1"/>
      <c r="EL2629" s="1"/>
      <c r="EM2629" s="1"/>
      <c r="EN2629" s="1"/>
      <c r="EO2629" s="1"/>
      <c r="EP2629" s="1"/>
      <c r="EQ2629" s="1"/>
      <c r="ER2629" s="1"/>
      <c r="ES2629" s="1"/>
      <c r="ET2629" s="1"/>
      <c r="EU2629" s="1"/>
      <c r="EV2629" s="1"/>
      <c r="EW2629" s="1"/>
      <c r="EX2629" s="1"/>
      <c r="EY2629" s="1"/>
    </row>
    <row r="2630" spans="1:155" x14ac:dyDescent="0.15">
      <c r="A2630" s="90"/>
      <c r="B2630" s="91"/>
      <c r="C2630" s="92"/>
      <c r="D2630" s="92"/>
      <c r="E2630" s="93"/>
      <c r="F2630" s="94"/>
      <c r="G2630" s="94"/>
      <c r="H2630" s="94"/>
      <c r="I2630" s="94"/>
      <c r="J2630" s="93"/>
      <c r="K2630" s="95"/>
      <c r="L2630" s="96"/>
      <c r="M2630" s="97"/>
      <c r="N2630" s="98"/>
      <c r="O2630" s="98"/>
      <c r="P2630" s="97"/>
      <c r="Q2630" s="94"/>
      <c r="R2630" s="99"/>
      <c r="S2630" s="94"/>
      <c r="T2630" s="100"/>
      <c r="U2630" s="95"/>
      <c r="V2630" s="10"/>
      <c r="W2630" s="10"/>
      <c r="X2630" s="10"/>
      <c r="Y2630" s="27"/>
      <c r="Z2630" s="3"/>
      <c r="AA2630" s="1"/>
      <c r="AB2630" s="10"/>
      <c r="AC2630" s="3"/>
      <c r="AD2630" s="3"/>
      <c r="AE2630" s="3"/>
      <c r="AF2630" s="10"/>
      <c r="AG2630" s="11"/>
      <c r="AH2630" s="10"/>
      <c r="AI2630" s="10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  <c r="DZ2630" s="1"/>
      <c r="EA2630" s="1"/>
      <c r="EB2630" s="1"/>
      <c r="EC2630" s="1"/>
      <c r="ED2630" s="1"/>
      <c r="EE2630" s="1"/>
      <c r="EF2630" s="1"/>
      <c r="EG2630" s="1"/>
      <c r="EH2630" s="1"/>
      <c r="EI2630" s="1"/>
      <c r="EJ2630" s="1"/>
      <c r="EK2630" s="1"/>
      <c r="EL2630" s="1"/>
      <c r="EM2630" s="1"/>
      <c r="EN2630" s="1"/>
      <c r="EO2630" s="1"/>
      <c r="EP2630" s="1"/>
      <c r="EQ2630" s="1"/>
      <c r="ER2630" s="1"/>
      <c r="ES2630" s="1"/>
      <c r="ET2630" s="1"/>
      <c r="EU2630" s="1"/>
      <c r="EV2630" s="1"/>
      <c r="EW2630" s="1"/>
      <c r="EX2630" s="1"/>
      <c r="EY2630" s="1"/>
    </row>
    <row r="2631" spans="1:155" x14ac:dyDescent="0.15">
      <c r="A2631" s="90"/>
      <c r="B2631" s="91"/>
      <c r="C2631" s="92"/>
      <c r="D2631" s="92"/>
      <c r="E2631" s="93"/>
      <c r="F2631" s="94"/>
      <c r="G2631" s="94"/>
      <c r="H2631" s="94"/>
      <c r="I2631" s="94"/>
      <c r="J2631" s="93"/>
      <c r="K2631" s="95"/>
      <c r="L2631" s="96"/>
      <c r="M2631" s="97"/>
      <c r="N2631" s="98"/>
      <c r="O2631" s="98"/>
      <c r="P2631" s="97"/>
      <c r="Q2631" s="94"/>
      <c r="R2631" s="99"/>
      <c r="S2631" s="94"/>
      <c r="T2631" s="100"/>
      <c r="U2631" s="95"/>
      <c r="V2631" s="10"/>
      <c r="W2631" s="10"/>
      <c r="X2631" s="10"/>
      <c r="Y2631" s="27"/>
      <c r="Z2631" s="3"/>
      <c r="AA2631" s="1"/>
      <c r="AB2631" s="10"/>
      <c r="AC2631" s="3"/>
      <c r="AD2631" s="3"/>
      <c r="AE2631" s="3"/>
      <c r="AF2631" s="10"/>
      <c r="AG2631" s="11"/>
      <c r="AH2631" s="10"/>
      <c r="AI2631" s="10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1"/>
      <c r="DY2631" s="1"/>
      <c r="DZ2631" s="1"/>
      <c r="EA2631" s="1"/>
      <c r="EB2631" s="1"/>
      <c r="EC2631" s="1"/>
      <c r="ED2631" s="1"/>
      <c r="EE2631" s="1"/>
      <c r="EF2631" s="1"/>
      <c r="EG2631" s="1"/>
      <c r="EH2631" s="1"/>
      <c r="EI2631" s="1"/>
      <c r="EJ2631" s="1"/>
      <c r="EK2631" s="1"/>
      <c r="EL2631" s="1"/>
      <c r="EM2631" s="1"/>
      <c r="EN2631" s="1"/>
      <c r="EO2631" s="1"/>
      <c r="EP2631" s="1"/>
      <c r="EQ2631" s="1"/>
      <c r="ER2631" s="1"/>
      <c r="ES2631" s="1"/>
      <c r="ET2631" s="1"/>
      <c r="EU2631" s="1"/>
      <c r="EV2631" s="1"/>
      <c r="EW2631" s="1"/>
      <c r="EX2631" s="1"/>
      <c r="EY2631" s="1"/>
    </row>
    <row r="2632" spans="1:155" x14ac:dyDescent="0.15">
      <c r="A2632" s="90"/>
      <c r="B2632" s="91"/>
      <c r="C2632" s="92"/>
      <c r="D2632" s="92"/>
      <c r="E2632" s="93"/>
      <c r="F2632" s="94"/>
      <c r="G2632" s="94"/>
      <c r="H2632" s="94"/>
      <c r="I2632" s="94"/>
      <c r="J2632" s="93"/>
      <c r="K2632" s="95"/>
      <c r="L2632" s="96"/>
      <c r="M2632" s="97"/>
      <c r="N2632" s="98"/>
      <c r="O2632" s="98"/>
      <c r="P2632" s="97"/>
      <c r="Q2632" s="94"/>
      <c r="R2632" s="99"/>
      <c r="S2632" s="94"/>
      <c r="T2632" s="100"/>
      <c r="U2632" s="95"/>
      <c r="V2632" s="10"/>
      <c r="W2632" s="10"/>
      <c r="X2632" s="10"/>
      <c r="Y2632" s="27"/>
      <c r="Z2632" s="3"/>
      <c r="AA2632" s="1"/>
      <c r="AB2632" s="10"/>
      <c r="AC2632" s="3"/>
      <c r="AD2632" s="3"/>
      <c r="AE2632" s="3"/>
      <c r="AF2632" s="10"/>
      <c r="AG2632" s="11"/>
      <c r="AH2632" s="10"/>
      <c r="AI2632" s="10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1"/>
      <c r="DY2632" s="1"/>
      <c r="DZ2632" s="1"/>
      <c r="EA2632" s="1"/>
      <c r="EB2632" s="1"/>
      <c r="EC2632" s="1"/>
      <c r="ED2632" s="1"/>
      <c r="EE2632" s="1"/>
      <c r="EF2632" s="1"/>
      <c r="EG2632" s="1"/>
      <c r="EH2632" s="1"/>
      <c r="EI2632" s="1"/>
      <c r="EJ2632" s="1"/>
      <c r="EK2632" s="1"/>
      <c r="EL2632" s="1"/>
      <c r="EM2632" s="1"/>
      <c r="EN2632" s="1"/>
      <c r="EO2632" s="1"/>
      <c r="EP2632" s="1"/>
      <c r="EQ2632" s="1"/>
      <c r="ER2632" s="1"/>
      <c r="ES2632" s="1"/>
      <c r="ET2632" s="1"/>
      <c r="EU2632" s="1"/>
      <c r="EV2632" s="1"/>
      <c r="EW2632" s="1"/>
      <c r="EX2632" s="1"/>
      <c r="EY2632" s="1"/>
    </row>
    <row r="2633" spans="1:155" x14ac:dyDescent="0.15">
      <c r="A2633" s="90"/>
      <c r="B2633" s="91"/>
      <c r="C2633" s="92"/>
      <c r="D2633" s="92"/>
      <c r="E2633" s="93"/>
      <c r="F2633" s="94"/>
      <c r="G2633" s="94"/>
      <c r="H2633" s="94"/>
      <c r="I2633" s="94"/>
      <c r="J2633" s="93"/>
      <c r="K2633" s="95"/>
      <c r="L2633" s="96"/>
      <c r="M2633" s="97"/>
      <c r="N2633" s="98"/>
      <c r="O2633" s="98"/>
      <c r="P2633" s="97"/>
      <c r="Q2633" s="94"/>
      <c r="R2633" s="99"/>
      <c r="S2633" s="94"/>
      <c r="T2633" s="100"/>
      <c r="U2633" s="95"/>
      <c r="V2633" s="10"/>
      <c r="W2633" s="10"/>
      <c r="X2633" s="10"/>
      <c r="Y2633" s="27"/>
      <c r="Z2633" s="3"/>
      <c r="AA2633" s="1"/>
      <c r="AB2633" s="10"/>
      <c r="AC2633" s="3"/>
      <c r="AD2633" s="3"/>
      <c r="AE2633" s="3"/>
      <c r="AF2633" s="10"/>
      <c r="AG2633" s="11"/>
      <c r="AH2633" s="10"/>
      <c r="AI2633" s="10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  <c r="DZ2633" s="1"/>
      <c r="EA2633" s="1"/>
      <c r="EB2633" s="1"/>
      <c r="EC2633" s="1"/>
      <c r="ED2633" s="1"/>
      <c r="EE2633" s="1"/>
      <c r="EF2633" s="1"/>
      <c r="EG2633" s="1"/>
      <c r="EH2633" s="1"/>
      <c r="EI2633" s="1"/>
      <c r="EJ2633" s="1"/>
      <c r="EK2633" s="1"/>
      <c r="EL2633" s="1"/>
      <c r="EM2633" s="1"/>
      <c r="EN2633" s="1"/>
      <c r="EO2633" s="1"/>
      <c r="EP2633" s="1"/>
      <c r="EQ2633" s="1"/>
      <c r="ER2633" s="1"/>
      <c r="ES2633" s="1"/>
      <c r="ET2633" s="1"/>
      <c r="EU2633" s="1"/>
      <c r="EV2633" s="1"/>
      <c r="EW2633" s="1"/>
      <c r="EX2633" s="1"/>
      <c r="EY2633" s="1"/>
    </row>
    <row r="2634" spans="1:155" x14ac:dyDescent="0.15">
      <c r="A2634" s="90"/>
      <c r="B2634" s="91"/>
      <c r="C2634" s="92"/>
      <c r="D2634" s="92"/>
      <c r="E2634" s="93"/>
      <c r="F2634" s="94"/>
      <c r="G2634" s="94"/>
      <c r="H2634" s="94"/>
      <c r="I2634" s="94"/>
      <c r="J2634" s="93"/>
      <c r="K2634" s="95"/>
      <c r="L2634" s="96"/>
      <c r="M2634" s="97"/>
      <c r="N2634" s="98"/>
      <c r="O2634" s="98"/>
      <c r="P2634" s="97"/>
      <c r="Q2634" s="94"/>
      <c r="R2634" s="99"/>
      <c r="S2634" s="94"/>
      <c r="T2634" s="100"/>
      <c r="U2634" s="95"/>
      <c r="V2634" s="10"/>
      <c r="W2634" s="10"/>
      <c r="X2634" s="10"/>
      <c r="Y2634" s="27"/>
      <c r="Z2634" s="3"/>
      <c r="AA2634" s="1"/>
      <c r="AB2634" s="10"/>
      <c r="AC2634" s="3"/>
      <c r="AD2634" s="3"/>
      <c r="AE2634" s="3"/>
      <c r="AF2634" s="10"/>
      <c r="AG2634" s="11"/>
      <c r="AH2634" s="10"/>
      <c r="AI2634" s="10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  <c r="DZ2634" s="1"/>
      <c r="EA2634" s="1"/>
      <c r="EB2634" s="1"/>
      <c r="EC2634" s="1"/>
      <c r="ED2634" s="1"/>
      <c r="EE2634" s="1"/>
      <c r="EF2634" s="1"/>
      <c r="EG2634" s="1"/>
      <c r="EH2634" s="1"/>
      <c r="EI2634" s="1"/>
      <c r="EJ2634" s="1"/>
      <c r="EK2634" s="1"/>
      <c r="EL2634" s="1"/>
      <c r="EM2634" s="1"/>
      <c r="EN2634" s="1"/>
      <c r="EO2634" s="1"/>
      <c r="EP2634" s="1"/>
      <c r="EQ2634" s="1"/>
      <c r="ER2634" s="1"/>
      <c r="ES2634" s="1"/>
      <c r="ET2634" s="1"/>
      <c r="EU2634" s="1"/>
      <c r="EV2634" s="1"/>
      <c r="EW2634" s="1"/>
      <c r="EX2634" s="1"/>
      <c r="EY2634" s="1"/>
    </row>
    <row r="2635" spans="1:155" x14ac:dyDescent="0.15">
      <c r="A2635" s="90"/>
      <c r="B2635" s="91"/>
      <c r="C2635" s="92"/>
      <c r="D2635" s="92"/>
      <c r="E2635" s="93"/>
      <c r="F2635" s="94"/>
      <c r="G2635" s="94"/>
      <c r="H2635" s="94"/>
      <c r="I2635" s="94"/>
      <c r="J2635" s="93"/>
      <c r="K2635" s="95"/>
      <c r="L2635" s="96"/>
      <c r="M2635" s="97"/>
      <c r="N2635" s="98"/>
      <c r="O2635" s="98"/>
      <c r="P2635" s="97"/>
      <c r="Q2635" s="94"/>
      <c r="R2635" s="99"/>
      <c r="S2635" s="94"/>
      <c r="T2635" s="100"/>
      <c r="U2635" s="95"/>
      <c r="V2635" s="10"/>
      <c r="W2635" s="10"/>
      <c r="X2635" s="10"/>
      <c r="Y2635" s="27"/>
      <c r="Z2635" s="3"/>
      <c r="AA2635" s="1"/>
      <c r="AB2635" s="10"/>
      <c r="AC2635" s="3"/>
      <c r="AD2635" s="3"/>
      <c r="AE2635" s="3"/>
      <c r="AF2635" s="10"/>
      <c r="AG2635" s="11"/>
      <c r="AH2635" s="10"/>
      <c r="AI2635" s="10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1"/>
      <c r="DY2635" s="1"/>
      <c r="DZ2635" s="1"/>
      <c r="EA2635" s="1"/>
      <c r="EB2635" s="1"/>
      <c r="EC2635" s="1"/>
      <c r="ED2635" s="1"/>
      <c r="EE2635" s="1"/>
      <c r="EF2635" s="1"/>
      <c r="EG2635" s="1"/>
      <c r="EH2635" s="1"/>
      <c r="EI2635" s="1"/>
      <c r="EJ2635" s="1"/>
      <c r="EK2635" s="1"/>
      <c r="EL2635" s="1"/>
      <c r="EM2635" s="1"/>
      <c r="EN2635" s="1"/>
      <c r="EO2635" s="1"/>
      <c r="EP2635" s="1"/>
      <c r="EQ2635" s="1"/>
      <c r="ER2635" s="1"/>
      <c r="ES2635" s="1"/>
      <c r="ET2635" s="1"/>
      <c r="EU2635" s="1"/>
      <c r="EV2635" s="1"/>
      <c r="EW2635" s="1"/>
      <c r="EX2635" s="1"/>
      <c r="EY2635" s="1"/>
    </row>
    <row r="2636" spans="1:155" x14ac:dyDescent="0.15">
      <c r="A2636" s="90"/>
      <c r="B2636" s="91"/>
      <c r="C2636" s="92"/>
      <c r="D2636" s="92"/>
      <c r="E2636" s="93"/>
      <c r="F2636" s="94"/>
      <c r="G2636" s="94"/>
      <c r="H2636" s="94"/>
      <c r="I2636" s="94"/>
      <c r="J2636" s="93"/>
      <c r="K2636" s="95"/>
      <c r="L2636" s="96"/>
      <c r="M2636" s="97"/>
      <c r="N2636" s="98"/>
      <c r="O2636" s="98"/>
      <c r="P2636" s="97"/>
      <c r="Q2636" s="94"/>
      <c r="R2636" s="99"/>
      <c r="S2636" s="94"/>
      <c r="T2636" s="100"/>
      <c r="U2636" s="95"/>
      <c r="V2636" s="10"/>
      <c r="W2636" s="10"/>
      <c r="X2636" s="10"/>
      <c r="Y2636" s="27"/>
      <c r="Z2636" s="3"/>
      <c r="AA2636" s="1"/>
      <c r="AB2636" s="10"/>
      <c r="AC2636" s="3"/>
      <c r="AD2636" s="3"/>
      <c r="AE2636" s="3"/>
      <c r="AF2636" s="10"/>
      <c r="AG2636" s="11"/>
      <c r="AH2636" s="10"/>
      <c r="AI2636" s="10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1"/>
      <c r="DY2636" s="1"/>
      <c r="DZ2636" s="1"/>
      <c r="EA2636" s="1"/>
      <c r="EB2636" s="1"/>
      <c r="EC2636" s="1"/>
      <c r="ED2636" s="1"/>
      <c r="EE2636" s="1"/>
      <c r="EF2636" s="1"/>
      <c r="EG2636" s="1"/>
      <c r="EH2636" s="1"/>
      <c r="EI2636" s="1"/>
      <c r="EJ2636" s="1"/>
      <c r="EK2636" s="1"/>
      <c r="EL2636" s="1"/>
      <c r="EM2636" s="1"/>
      <c r="EN2636" s="1"/>
      <c r="EO2636" s="1"/>
      <c r="EP2636" s="1"/>
      <c r="EQ2636" s="1"/>
      <c r="ER2636" s="1"/>
      <c r="ES2636" s="1"/>
      <c r="ET2636" s="1"/>
      <c r="EU2636" s="1"/>
      <c r="EV2636" s="1"/>
      <c r="EW2636" s="1"/>
      <c r="EX2636" s="1"/>
      <c r="EY2636" s="1"/>
    </row>
    <row r="2637" spans="1:155" x14ac:dyDescent="0.15">
      <c r="A2637" s="90"/>
      <c r="B2637" s="91"/>
      <c r="C2637" s="92"/>
      <c r="D2637" s="92"/>
      <c r="E2637" s="93"/>
      <c r="F2637" s="94"/>
      <c r="G2637" s="94"/>
      <c r="H2637" s="94"/>
      <c r="I2637" s="94"/>
      <c r="J2637" s="93"/>
      <c r="K2637" s="95"/>
      <c r="L2637" s="96"/>
      <c r="M2637" s="97"/>
      <c r="N2637" s="98"/>
      <c r="O2637" s="98"/>
      <c r="P2637" s="97"/>
      <c r="Q2637" s="94"/>
      <c r="R2637" s="99"/>
      <c r="S2637" s="94"/>
      <c r="T2637" s="100"/>
      <c r="U2637" s="95"/>
      <c r="V2637" s="10"/>
      <c r="W2637" s="10"/>
      <c r="X2637" s="10"/>
      <c r="Y2637" s="27"/>
      <c r="Z2637" s="3"/>
      <c r="AA2637" s="1"/>
      <c r="AB2637" s="10"/>
      <c r="AC2637" s="3"/>
      <c r="AD2637" s="3"/>
      <c r="AE2637" s="3"/>
      <c r="AF2637" s="10"/>
      <c r="AG2637" s="11"/>
      <c r="AH2637" s="10"/>
      <c r="AI2637" s="10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1"/>
      <c r="DY2637" s="1"/>
      <c r="DZ2637" s="1"/>
      <c r="EA2637" s="1"/>
      <c r="EB2637" s="1"/>
      <c r="EC2637" s="1"/>
      <c r="ED2637" s="1"/>
      <c r="EE2637" s="1"/>
      <c r="EF2637" s="1"/>
      <c r="EG2637" s="1"/>
      <c r="EH2637" s="1"/>
      <c r="EI2637" s="1"/>
      <c r="EJ2637" s="1"/>
      <c r="EK2637" s="1"/>
      <c r="EL2637" s="1"/>
      <c r="EM2637" s="1"/>
      <c r="EN2637" s="1"/>
      <c r="EO2637" s="1"/>
      <c r="EP2637" s="1"/>
      <c r="EQ2637" s="1"/>
      <c r="ER2637" s="1"/>
      <c r="ES2637" s="1"/>
      <c r="ET2637" s="1"/>
      <c r="EU2637" s="1"/>
      <c r="EV2637" s="1"/>
      <c r="EW2637" s="1"/>
      <c r="EX2637" s="1"/>
      <c r="EY2637" s="1"/>
    </row>
    <row r="2638" spans="1:155" x14ac:dyDescent="0.15">
      <c r="A2638" s="90"/>
      <c r="B2638" s="91"/>
      <c r="C2638" s="92"/>
      <c r="D2638" s="92"/>
      <c r="E2638" s="93"/>
      <c r="F2638" s="94"/>
      <c r="G2638" s="94"/>
      <c r="H2638" s="94"/>
      <c r="I2638" s="94"/>
      <c r="J2638" s="93"/>
      <c r="K2638" s="95"/>
      <c r="L2638" s="96"/>
      <c r="M2638" s="97"/>
      <c r="N2638" s="98"/>
      <c r="O2638" s="98"/>
      <c r="P2638" s="97"/>
      <c r="Q2638" s="94"/>
      <c r="R2638" s="99"/>
      <c r="S2638" s="94"/>
      <c r="T2638" s="100"/>
      <c r="U2638" s="95"/>
      <c r="V2638" s="10"/>
      <c r="W2638" s="10"/>
      <c r="X2638" s="10"/>
      <c r="Y2638" s="27"/>
      <c r="Z2638" s="3"/>
      <c r="AA2638" s="1"/>
      <c r="AB2638" s="10"/>
      <c r="AC2638" s="3"/>
      <c r="AD2638" s="3"/>
      <c r="AE2638" s="3"/>
      <c r="AF2638" s="10"/>
      <c r="AG2638" s="11"/>
      <c r="AH2638" s="10"/>
      <c r="AI2638" s="10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  <c r="EA2638" s="1"/>
      <c r="EB2638" s="1"/>
      <c r="EC2638" s="1"/>
      <c r="ED2638" s="1"/>
      <c r="EE2638" s="1"/>
      <c r="EF2638" s="1"/>
      <c r="EG2638" s="1"/>
      <c r="EH2638" s="1"/>
      <c r="EI2638" s="1"/>
      <c r="EJ2638" s="1"/>
      <c r="EK2638" s="1"/>
      <c r="EL2638" s="1"/>
      <c r="EM2638" s="1"/>
      <c r="EN2638" s="1"/>
      <c r="EO2638" s="1"/>
      <c r="EP2638" s="1"/>
      <c r="EQ2638" s="1"/>
      <c r="ER2638" s="1"/>
      <c r="ES2638" s="1"/>
      <c r="ET2638" s="1"/>
      <c r="EU2638" s="1"/>
      <c r="EV2638" s="1"/>
      <c r="EW2638" s="1"/>
      <c r="EX2638" s="1"/>
      <c r="EY2638" s="1"/>
    </row>
    <row r="2639" spans="1:155" x14ac:dyDescent="0.15">
      <c r="A2639" s="90"/>
      <c r="B2639" s="91"/>
      <c r="C2639" s="92"/>
      <c r="D2639" s="92"/>
      <c r="E2639" s="93"/>
      <c r="F2639" s="94"/>
      <c r="G2639" s="94"/>
      <c r="H2639" s="94"/>
      <c r="I2639" s="94"/>
      <c r="J2639" s="93"/>
      <c r="K2639" s="95"/>
      <c r="L2639" s="96"/>
      <c r="M2639" s="97"/>
      <c r="N2639" s="98"/>
      <c r="O2639" s="98"/>
      <c r="P2639" s="97"/>
      <c r="Q2639" s="94"/>
      <c r="R2639" s="99"/>
      <c r="S2639" s="94"/>
      <c r="T2639" s="100"/>
      <c r="U2639" s="95"/>
      <c r="V2639" s="10"/>
      <c r="W2639" s="10"/>
      <c r="X2639" s="10"/>
      <c r="Y2639" s="27"/>
      <c r="Z2639" s="3"/>
      <c r="AA2639" s="1"/>
      <c r="AB2639" s="10"/>
      <c r="AC2639" s="3"/>
      <c r="AD2639" s="3"/>
      <c r="AE2639" s="3"/>
      <c r="AF2639" s="10"/>
      <c r="AG2639" s="11"/>
      <c r="AH2639" s="10"/>
      <c r="AI2639" s="10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1"/>
      <c r="DY2639" s="1"/>
      <c r="DZ2639" s="1"/>
      <c r="EA2639" s="1"/>
      <c r="EB2639" s="1"/>
      <c r="EC2639" s="1"/>
      <c r="ED2639" s="1"/>
      <c r="EE2639" s="1"/>
      <c r="EF2639" s="1"/>
      <c r="EG2639" s="1"/>
      <c r="EH2639" s="1"/>
      <c r="EI2639" s="1"/>
      <c r="EJ2639" s="1"/>
      <c r="EK2639" s="1"/>
      <c r="EL2639" s="1"/>
      <c r="EM2639" s="1"/>
      <c r="EN2639" s="1"/>
      <c r="EO2639" s="1"/>
      <c r="EP2639" s="1"/>
      <c r="EQ2639" s="1"/>
      <c r="ER2639" s="1"/>
      <c r="ES2639" s="1"/>
      <c r="ET2639" s="1"/>
      <c r="EU2639" s="1"/>
      <c r="EV2639" s="1"/>
      <c r="EW2639" s="1"/>
      <c r="EX2639" s="1"/>
      <c r="EY2639" s="1"/>
    </row>
    <row r="2640" spans="1:155" x14ac:dyDescent="0.15">
      <c r="A2640" s="90"/>
      <c r="B2640" s="91"/>
      <c r="C2640" s="92"/>
      <c r="D2640" s="92"/>
      <c r="E2640" s="93"/>
      <c r="F2640" s="94"/>
      <c r="G2640" s="94"/>
      <c r="H2640" s="94"/>
      <c r="I2640" s="94"/>
      <c r="J2640" s="93"/>
      <c r="K2640" s="95"/>
      <c r="L2640" s="96"/>
      <c r="M2640" s="97"/>
      <c r="N2640" s="98"/>
      <c r="O2640" s="98"/>
      <c r="P2640" s="97"/>
      <c r="Q2640" s="94"/>
      <c r="R2640" s="99"/>
      <c r="S2640" s="94"/>
      <c r="T2640" s="100"/>
      <c r="U2640" s="95"/>
      <c r="V2640" s="10"/>
      <c r="W2640" s="10"/>
      <c r="X2640" s="10"/>
      <c r="Y2640" s="27"/>
      <c r="Z2640" s="3"/>
      <c r="AA2640" s="1"/>
      <c r="AB2640" s="10"/>
      <c r="AC2640" s="3"/>
      <c r="AD2640" s="3"/>
      <c r="AE2640" s="3"/>
      <c r="AF2640" s="10"/>
      <c r="AG2640" s="11"/>
      <c r="AH2640" s="10"/>
      <c r="AI2640" s="10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1"/>
      <c r="DY2640" s="1"/>
      <c r="DZ2640" s="1"/>
      <c r="EA2640" s="1"/>
      <c r="EB2640" s="1"/>
      <c r="EC2640" s="1"/>
      <c r="ED2640" s="1"/>
      <c r="EE2640" s="1"/>
      <c r="EF2640" s="1"/>
      <c r="EG2640" s="1"/>
      <c r="EH2640" s="1"/>
      <c r="EI2640" s="1"/>
      <c r="EJ2640" s="1"/>
      <c r="EK2640" s="1"/>
      <c r="EL2640" s="1"/>
      <c r="EM2640" s="1"/>
      <c r="EN2640" s="1"/>
      <c r="EO2640" s="1"/>
      <c r="EP2640" s="1"/>
      <c r="EQ2640" s="1"/>
      <c r="ER2640" s="1"/>
      <c r="ES2640" s="1"/>
      <c r="ET2640" s="1"/>
      <c r="EU2640" s="1"/>
      <c r="EV2640" s="1"/>
      <c r="EW2640" s="1"/>
      <c r="EX2640" s="1"/>
      <c r="EY2640" s="1"/>
    </row>
    <row r="2641" spans="1:155" x14ac:dyDescent="0.15">
      <c r="A2641" s="90"/>
      <c r="B2641" s="91"/>
      <c r="C2641" s="92"/>
      <c r="D2641" s="92"/>
      <c r="E2641" s="93"/>
      <c r="F2641" s="94"/>
      <c r="G2641" s="94"/>
      <c r="H2641" s="94"/>
      <c r="I2641" s="94"/>
      <c r="J2641" s="93"/>
      <c r="K2641" s="95"/>
      <c r="L2641" s="96"/>
      <c r="M2641" s="97"/>
      <c r="N2641" s="98"/>
      <c r="O2641" s="98"/>
      <c r="P2641" s="97"/>
      <c r="Q2641" s="94"/>
      <c r="R2641" s="99"/>
      <c r="S2641" s="94"/>
      <c r="T2641" s="100"/>
      <c r="U2641" s="95"/>
      <c r="V2641" s="10"/>
      <c r="W2641" s="10"/>
      <c r="X2641" s="10"/>
      <c r="Y2641" s="27"/>
      <c r="Z2641" s="3"/>
      <c r="AA2641" s="1"/>
      <c r="AB2641" s="10"/>
      <c r="AC2641" s="3"/>
      <c r="AD2641" s="3"/>
      <c r="AE2641" s="3"/>
      <c r="AF2641" s="10"/>
      <c r="AG2641" s="11"/>
      <c r="AH2641" s="10"/>
      <c r="AI2641" s="10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  <c r="DZ2641" s="1"/>
      <c r="EA2641" s="1"/>
      <c r="EB2641" s="1"/>
      <c r="EC2641" s="1"/>
      <c r="ED2641" s="1"/>
      <c r="EE2641" s="1"/>
      <c r="EF2641" s="1"/>
      <c r="EG2641" s="1"/>
      <c r="EH2641" s="1"/>
      <c r="EI2641" s="1"/>
      <c r="EJ2641" s="1"/>
      <c r="EK2641" s="1"/>
      <c r="EL2641" s="1"/>
      <c r="EM2641" s="1"/>
      <c r="EN2641" s="1"/>
      <c r="EO2641" s="1"/>
      <c r="EP2641" s="1"/>
      <c r="EQ2641" s="1"/>
      <c r="ER2641" s="1"/>
      <c r="ES2641" s="1"/>
      <c r="ET2641" s="1"/>
      <c r="EU2641" s="1"/>
      <c r="EV2641" s="1"/>
      <c r="EW2641" s="1"/>
      <c r="EX2641" s="1"/>
      <c r="EY2641" s="1"/>
    </row>
    <row r="2642" spans="1:155" x14ac:dyDescent="0.15">
      <c r="A2642" s="90"/>
      <c r="B2642" s="91"/>
      <c r="C2642" s="92"/>
      <c r="D2642" s="92"/>
      <c r="E2642" s="93"/>
      <c r="F2642" s="94"/>
      <c r="G2642" s="94"/>
      <c r="H2642" s="94"/>
      <c r="I2642" s="94"/>
      <c r="J2642" s="93"/>
      <c r="K2642" s="95"/>
      <c r="L2642" s="96"/>
      <c r="M2642" s="97"/>
      <c r="N2642" s="98"/>
      <c r="O2642" s="98"/>
      <c r="P2642" s="97"/>
      <c r="Q2642" s="94"/>
      <c r="R2642" s="99"/>
      <c r="S2642" s="94"/>
      <c r="T2642" s="100"/>
      <c r="U2642" s="95"/>
      <c r="V2642" s="10"/>
      <c r="W2642" s="10"/>
      <c r="X2642" s="10"/>
      <c r="Y2642" s="27"/>
      <c r="Z2642" s="3"/>
      <c r="AA2642" s="1"/>
      <c r="AB2642" s="10"/>
      <c r="AC2642" s="3"/>
      <c r="AD2642" s="3"/>
      <c r="AE2642" s="3"/>
      <c r="AF2642" s="10"/>
      <c r="AG2642" s="11"/>
      <c r="AH2642" s="10"/>
      <c r="AI2642" s="10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  <c r="EA2642" s="1"/>
      <c r="EB2642" s="1"/>
      <c r="EC2642" s="1"/>
      <c r="ED2642" s="1"/>
      <c r="EE2642" s="1"/>
      <c r="EF2642" s="1"/>
      <c r="EG2642" s="1"/>
      <c r="EH2642" s="1"/>
      <c r="EI2642" s="1"/>
      <c r="EJ2642" s="1"/>
      <c r="EK2642" s="1"/>
      <c r="EL2642" s="1"/>
      <c r="EM2642" s="1"/>
      <c r="EN2642" s="1"/>
      <c r="EO2642" s="1"/>
      <c r="EP2642" s="1"/>
      <c r="EQ2642" s="1"/>
      <c r="ER2642" s="1"/>
      <c r="ES2642" s="1"/>
      <c r="ET2642" s="1"/>
      <c r="EU2642" s="1"/>
      <c r="EV2642" s="1"/>
      <c r="EW2642" s="1"/>
      <c r="EX2642" s="1"/>
      <c r="EY2642" s="1"/>
    </row>
    <row r="2643" spans="1:155" x14ac:dyDescent="0.15">
      <c r="A2643" s="90"/>
      <c r="B2643" s="91"/>
      <c r="C2643" s="92"/>
      <c r="D2643" s="92"/>
      <c r="E2643" s="93"/>
      <c r="F2643" s="94"/>
      <c r="G2643" s="94"/>
      <c r="H2643" s="94"/>
      <c r="I2643" s="94"/>
      <c r="J2643" s="93"/>
      <c r="K2643" s="95"/>
      <c r="L2643" s="96"/>
      <c r="M2643" s="97"/>
      <c r="N2643" s="98"/>
      <c r="O2643" s="98"/>
      <c r="P2643" s="97"/>
      <c r="Q2643" s="94"/>
      <c r="R2643" s="99"/>
      <c r="S2643" s="94"/>
      <c r="T2643" s="100"/>
      <c r="U2643" s="95"/>
      <c r="V2643" s="10"/>
      <c r="W2643" s="10"/>
      <c r="X2643" s="10"/>
      <c r="Y2643" s="27"/>
      <c r="Z2643" s="3"/>
      <c r="AA2643" s="1"/>
      <c r="AB2643" s="10"/>
      <c r="AC2643" s="3"/>
      <c r="AD2643" s="3"/>
      <c r="AE2643" s="3"/>
      <c r="AF2643" s="10"/>
      <c r="AG2643" s="11"/>
      <c r="AH2643" s="10"/>
      <c r="AI2643" s="10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  <c r="DZ2643" s="1"/>
      <c r="EA2643" s="1"/>
      <c r="EB2643" s="1"/>
      <c r="EC2643" s="1"/>
      <c r="ED2643" s="1"/>
      <c r="EE2643" s="1"/>
      <c r="EF2643" s="1"/>
      <c r="EG2643" s="1"/>
      <c r="EH2643" s="1"/>
      <c r="EI2643" s="1"/>
      <c r="EJ2643" s="1"/>
      <c r="EK2643" s="1"/>
      <c r="EL2643" s="1"/>
      <c r="EM2643" s="1"/>
      <c r="EN2643" s="1"/>
      <c r="EO2643" s="1"/>
      <c r="EP2643" s="1"/>
      <c r="EQ2643" s="1"/>
      <c r="ER2643" s="1"/>
      <c r="ES2643" s="1"/>
      <c r="ET2643" s="1"/>
      <c r="EU2643" s="1"/>
      <c r="EV2643" s="1"/>
      <c r="EW2643" s="1"/>
      <c r="EX2643" s="1"/>
      <c r="EY2643" s="1"/>
    </row>
    <row r="2644" spans="1:155" x14ac:dyDescent="0.15">
      <c r="A2644" s="90"/>
      <c r="B2644" s="91"/>
      <c r="C2644" s="92"/>
      <c r="D2644" s="92"/>
      <c r="E2644" s="93"/>
      <c r="F2644" s="94"/>
      <c r="G2644" s="94"/>
      <c r="H2644" s="94"/>
      <c r="I2644" s="94"/>
      <c r="J2644" s="93"/>
      <c r="K2644" s="95"/>
      <c r="L2644" s="96"/>
      <c r="M2644" s="97"/>
      <c r="N2644" s="98"/>
      <c r="O2644" s="98"/>
      <c r="P2644" s="97"/>
      <c r="Q2644" s="94"/>
      <c r="R2644" s="99"/>
      <c r="S2644" s="94"/>
      <c r="T2644" s="100"/>
      <c r="U2644" s="95"/>
      <c r="V2644" s="10"/>
      <c r="W2644" s="10"/>
      <c r="X2644" s="10"/>
      <c r="Y2644" s="27"/>
      <c r="Z2644" s="3"/>
      <c r="AA2644" s="1"/>
      <c r="AB2644" s="10"/>
      <c r="AC2644" s="3"/>
      <c r="AD2644" s="3"/>
      <c r="AE2644" s="3"/>
      <c r="AF2644" s="10"/>
      <c r="AG2644" s="11"/>
      <c r="AH2644" s="10"/>
      <c r="AI2644" s="10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1"/>
      <c r="DY2644" s="1"/>
      <c r="DZ2644" s="1"/>
      <c r="EA2644" s="1"/>
      <c r="EB2644" s="1"/>
      <c r="EC2644" s="1"/>
      <c r="ED2644" s="1"/>
      <c r="EE2644" s="1"/>
      <c r="EF2644" s="1"/>
      <c r="EG2644" s="1"/>
      <c r="EH2644" s="1"/>
      <c r="EI2644" s="1"/>
      <c r="EJ2644" s="1"/>
      <c r="EK2644" s="1"/>
      <c r="EL2644" s="1"/>
      <c r="EM2644" s="1"/>
      <c r="EN2644" s="1"/>
      <c r="EO2644" s="1"/>
      <c r="EP2644" s="1"/>
      <c r="EQ2644" s="1"/>
      <c r="ER2644" s="1"/>
      <c r="ES2644" s="1"/>
      <c r="ET2644" s="1"/>
      <c r="EU2644" s="1"/>
      <c r="EV2644" s="1"/>
      <c r="EW2644" s="1"/>
      <c r="EX2644" s="1"/>
      <c r="EY2644" s="1"/>
    </row>
    <row r="2645" spans="1:155" x14ac:dyDescent="0.15">
      <c r="A2645" s="90"/>
      <c r="B2645" s="91"/>
      <c r="C2645" s="92"/>
      <c r="D2645" s="92"/>
      <c r="E2645" s="93"/>
      <c r="F2645" s="94"/>
      <c r="G2645" s="94"/>
      <c r="H2645" s="94"/>
      <c r="I2645" s="94"/>
      <c r="J2645" s="93"/>
      <c r="K2645" s="95"/>
      <c r="L2645" s="96"/>
      <c r="M2645" s="97"/>
      <c r="N2645" s="98"/>
      <c r="O2645" s="98"/>
      <c r="P2645" s="97"/>
      <c r="Q2645" s="94"/>
      <c r="R2645" s="99"/>
      <c r="S2645" s="94"/>
      <c r="T2645" s="100"/>
      <c r="U2645" s="95"/>
      <c r="V2645" s="10"/>
      <c r="W2645" s="10"/>
      <c r="X2645" s="10"/>
      <c r="Y2645" s="27"/>
      <c r="Z2645" s="3"/>
      <c r="AA2645" s="1"/>
      <c r="AB2645" s="10"/>
      <c r="AC2645" s="3"/>
      <c r="AD2645" s="3"/>
      <c r="AE2645" s="3"/>
      <c r="AF2645" s="10"/>
      <c r="AG2645" s="11"/>
      <c r="AH2645" s="10"/>
      <c r="AI2645" s="10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  <c r="DZ2645" s="1"/>
      <c r="EA2645" s="1"/>
      <c r="EB2645" s="1"/>
      <c r="EC2645" s="1"/>
      <c r="ED2645" s="1"/>
      <c r="EE2645" s="1"/>
      <c r="EF2645" s="1"/>
      <c r="EG2645" s="1"/>
      <c r="EH2645" s="1"/>
      <c r="EI2645" s="1"/>
      <c r="EJ2645" s="1"/>
      <c r="EK2645" s="1"/>
      <c r="EL2645" s="1"/>
      <c r="EM2645" s="1"/>
      <c r="EN2645" s="1"/>
      <c r="EO2645" s="1"/>
      <c r="EP2645" s="1"/>
      <c r="EQ2645" s="1"/>
      <c r="ER2645" s="1"/>
      <c r="ES2645" s="1"/>
      <c r="ET2645" s="1"/>
      <c r="EU2645" s="1"/>
      <c r="EV2645" s="1"/>
      <c r="EW2645" s="1"/>
      <c r="EX2645" s="1"/>
      <c r="EY2645" s="1"/>
    </row>
    <row r="2646" spans="1:155" x14ac:dyDescent="0.15">
      <c r="A2646" s="90"/>
      <c r="B2646" s="91"/>
      <c r="C2646" s="92"/>
      <c r="D2646" s="92"/>
      <c r="E2646" s="93"/>
      <c r="F2646" s="94"/>
      <c r="G2646" s="94"/>
      <c r="H2646" s="94"/>
      <c r="I2646" s="94"/>
      <c r="J2646" s="93"/>
      <c r="K2646" s="95"/>
      <c r="L2646" s="96"/>
      <c r="M2646" s="97"/>
      <c r="N2646" s="98"/>
      <c r="O2646" s="98"/>
      <c r="P2646" s="97"/>
      <c r="Q2646" s="94"/>
      <c r="R2646" s="99"/>
      <c r="S2646" s="94"/>
      <c r="T2646" s="100"/>
      <c r="U2646" s="95"/>
      <c r="V2646" s="10"/>
      <c r="W2646" s="10"/>
      <c r="X2646" s="10"/>
      <c r="Y2646" s="27"/>
      <c r="Z2646" s="3"/>
      <c r="AA2646" s="1"/>
      <c r="AB2646" s="10"/>
      <c r="AC2646" s="3"/>
      <c r="AD2646" s="3"/>
      <c r="AE2646" s="3"/>
      <c r="AF2646" s="10"/>
      <c r="AG2646" s="11"/>
      <c r="AH2646" s="10"/>
      <c r="AI2646" s="10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  <c r="DZ2646" s="1"/>
      <c r="EA2646" s="1"/>
      <c r="EB2646" s="1"/>
      <c r="EC2646" s="1"/>
      <c r="ED2646" s="1"/>
      <c r="EE2646" s="1"/>
      <c r="EF2646" s="1"/>
      <c r="EG2646" s="1"/>
      <c r="EH2646" s="1"/>
      <c r="EI2646" s="1"/>
      <c r="EJ2646" s="1"/>
      <c r="EK2646" s="1"/>
      <c r="EL2646" s="1"/>
      <c r="EM2646" s="1"/>
      <c r="EN2646" s="1"/>
      <c r="EO2646" s="1"/>
      <c r="EP2646" s="1"/>
      <c r="EQ2646" s="1"/>
      <c r="ER2646" s="1"/>
      <c r="ES2646" s="1"/>
      <c r="ET2646" s="1"/>
      <c r="EU2646" s="1"/>
      <c r="EV2646" s="1"/>
      <c r="EW2646" s="1"/>
      <c r="EX2646" s="1"/>
      <c r="EY2646" s="1"/>
    </row>
    <row r="2647" spans="1:155" x14ac:dyDescent="0.15">
      <c r="A2647" s="90"/>
      <c r="B2647" s="91"/>
      <c r="C2647" s="92"/>
      <c r="D2647" s="92"/>
      <c r="E2647" s="93"/>
      <c r="F2647" s="94"/>
      <c r="G2647" s="94"/>
      <c r="H2647" s="94"/>
      <c r="I2647" s="94"/>
      <c r="J2647" s="93"/>
      <c r="K2647" s="95"/>
      <c r="L2647" s="96"/>
      <c r="M2647" s="97"/>
      <c r="N2647" s="98"/>
      <c r="O2647" s="98"/>
      <c r="P2647" s="97"/>
      <c r="Q2647" s="94"/>
      <c r="R2647" s="99"/>
      <c r="S2647" s="94"/>
      <c r="T2647" s="100"/>
      <c r="U2647" s="95"/>
      <c r="V2647" s="10"/>
      <c r="W2647" s="10"/>
      <c r="X2647" s="10"/>
      <c r="Y2647" s="27"/>
      <c r="Z2647" s="3"/>
      <c r="AA2647" s="1"/>
      <c r="AB2647" s="10"/>
      <c r="AC2647" s="3"/>
      <c r="AD2647" s="3"/>
      <c r="AE2647" s="3"/>
      <c r="AF2647" s="10"/>
      <c r="AG2647" s="11"/>
      <c r="AH2647" s="10"/>
      <c r="AI2647" s="10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1"/>
      <c r="DY2647" s="1"/>
      <c r="DZ2647" s="1"/>
      <c r="EA2647" s="1"/>
      <c r="EB2647" s="1"/>
      <c r="EC2647" s="1"/>
      <c r="ED2647" s="1"/>
      <c r="EE2647" s="1"/>
      <c r="EF2647" s="1"/>
      <c r="EG2647" s="1"/>
      <c r="EH2647" s="1"/>
      <c r="EI2647" s="1"/>
      <c r="EJ2647" s="1"/>
      <c r="EK2647" s="1"/>
      <c r="EL2647" s="1"/>
      <c r="EM2647" s="1"/>
      <c r="EN2647" s="1"/>
      <c r="EO2647" s="1"/>
      <c r="EP2647" s="1"/>
      <c r="EQ2647" s="1"/>
      <c r="ER2647" s="1"/>
      <c r="ES2647" s="1"/>
      <c r="ET2647" s="1"/>
      <c r="EU2647" s="1"/>
      <c r="EV2647" s="1"/>
      <c r="EW2647" s="1"/>
      <c r="EX2647" s="1"/>
      <c r="EY2647" s="1"/>
    </row>
    <row r="2648" spans="1:155" x14ac:dyDescent="0.15">
      <c r="A2648" s="90"/>
      <c r="B2648" s="91"/>
      <c r="C2648" s="92"/>
      <c r="D2648" s="92"/>
      <c r="E2648" s="93"/>
      <c r="F2648" s="94"/>
      <c r="G2648" s="94"/>
      <c r="H2648" s="94"/>
      <c r="I2648" s="94"/>
      <c r="J2648" s="93"/>
      <c r="K2648" s="95"/>
      <c r="L2648" s="96"/>
      <c r="M2648" s="97"/>
      <c r="N2648" s="98"/>
      <c r="O2648" s="98"/>
      <c r="P2648" s="97"/>
      <c r="Q2648" s="94"/>
      <c r="R2648" s="99"/>
      <c r="S2648" s="94"/>
      <c r="T2648" s="100"/>
      <c r="U2648" s="95"/>
      <c r="V2648" s="10"/>
      <c r="W2648" s="10"/>
      <c r="X2648" s="10"/>
      <c r="Y2648" s="27"/>
      <c r="Z2648" s="3"/>
      <c r="AA2648" s="1"/>
      <c r="AB2648" s="10"/>
      <c r="AC2648" s="3"/>
      <c r="AD2648" s="3"/>
      <c r="AE2648" s="3"/>
      <c r="AF2648" s="10"/>
      <c r="AG2648" s="11"/>
      <c r="AH2648" s="10"/>
      <c r="AI2648" s="10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  <c r="EA2648" s="1"/>
      <c r="EB2648" s="1"/>
      <c r="EC2648" s="1"/>
      <c r="ED2648" s="1"/>
      <c r="EE2648" s="1"/>
      <c r="EF2648" s="1"/>
      <c r="EG2648" s="1"/>
      <c r="EH2648" s="1"/>
      <c r="EI2648" s="1"/>
      <c r="EJ2648" s="1"/>
      <c r="EK2648" s="1"/>
      <c r="EL2648" s="1"/>
      <c r="EM2648" s="1"/>
      <c r="EN2648" s="1"/>
      <c r="EO2648" s="1"/>
      <c r="EP2648" s="1"/>
      <c r="EQ2648" s="1"/>
      <c r="ER2648" s="1"/>
      <c r="ES2648" s="1"/>
      <c r="ET2648" s="1"/>
      <c r="EU2648" s="1"/>
      <c r="EV2648" s="1"/>
      <c r="EW2648" s="1"/>
      <c r="EX2648" s="1"/>
      <c r="EY2648" s="1"/>
    </row>
    <row r="2649" spans="1:155" x14ac:dyDescent="0.15">
      <c r="A2649" s="90"/>
      <c r="B2649" s="91"/>
      <c r="C2649" s="92"/>
      <c r="D2649" s="92"/>
      <c r="E2649" s="93"/>
      <c r="F2649" s="94"/>
      <c r="G2649" s="94"/>
      <c r="H2649" s="94"/>
      <c r="I2649" s="94"/>
      <c r="J2649" s="93"/>
      <c r="K2649" s="95"/>
      <c r="L2649" s="96"/>
      <c r="M2649" s="97"/>
      <c r="N2649" s="98"/>
      <c r="O2649" s="98"/>
      <c r="P2649" s="97"/>
      <c r="Q2649" s="94"/>
      <c r="R2649" s="99"/>
      <c r="S2649" s="94"/>
      <c r="T2649" s="100"/>
      <c r="U2649" s="95"/>
      <c r="V2649" s="10"/>
      <c r="W2649" s="10"/>
      <c r="X2649" s="10"/>
      <c r="Y2649" s="27"/>
      <c r="Z2649" s="3"/>
      <c r="AA2649" s="1"/>
      <c r="AB2649" s="10"/>
      <c r="AC2649" s="3"/>
      <c r="AD2649" s="3"/>
      <c r="AE2649" s="3"/>
      <c r="AF2649" s="10"/>
      <c r="AG2649" s="11"/>
      <c r="AH2649" s="10"/>
      <c r="AI2649" s="10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1"/>
      <c r="DY2649" s="1"/>
      <c r="DZ2649" s="1"/>
      <c r="EA2649" s="1"/>
      <c r="EB2649" s="1"/>
      <c r="EC2649" s="1"/>
      <c r="ED2649" s="1"/>
      <c r="EE2649" s="1"/>
      <c r="EF2649" s="1"/>
      <c r="EG2649" s="1"/>
      <c r="EH2649" s="1"/>
      <c r="EI2649" s="1"/>
      <c r="EJ2649" s="1"/>
      <c r="EK2649" s="1"/>
      <c r="EL2649" s="1"/>
      <c r="EM2649" s="1"/>
      <c r="EN2649" s="1"/>
      <c r="EO2649" s="1"/>
      <c r="EP2649" s="1"/>
      <c r="EQ2649" s="1"/>
      <c r="ER2649" s="1"/>
      <c r="ES2649" s="1"/>
      <c r="ET2649" s="1"/>
      <c r="EU2649" s="1"/>
      <c r="EV2649" s="1"/>
      <c r="EW2649" s="1"/>
      <c r="EX2649" s="1"/>
      <c r="EY2649" s="1"/>
    </row>
    <row r="2650" spans="1:155" x14ac:dyDescent="0.15">
      <c r="A2650" s="90"/>
      <c r="B2650" s="91"/>
      <c r="C2650" s="92"/>
      <c r="D2650" s="92"/>
      <c r="E2650" s="93"/>
      <c r="F2650" s="94"/>
      <c r="G2650" s="94"/>
      <c r="H2650" s="94"/>
      <c r="I2650" s="94"/>
      <c r="J2650" s="93"/>
      <c r="K2650" s="95"/>
      <c r="L2650" s="96"/>
      <c r="M2650" s="97"/>
      <c r="N2650" s="98"/>
      <c r="O2650" s="98"/>
      <c r="P2650" s="97"/>
      <c r="Q2650" s="94"/>
      <c r="R2650" s="99"/>
      <c r="S2650" s="94"/>
      <c r="T2650" s="100"/>
      <c r="U2650" s="95"/>
      <c r="V2650" s="10"/>
      <c r="W2650" s="10"/>
      <c r="X2650" s="10"/>
      <c r="Y2650" s="27"/>
      <c r="Z2650" s="3"/>
      <c r="AA2650" s="1"/>
      <c r="AB2650" s="10"/>
      <c r="AC2650" s="3"/>
      <c r="AD2650" s="3"/>
      <c r="AE2650" s="3"/>
      <c r="AF2650" s="10"/>
      <c r="AG2650" s="11"/>
      <c r="AH2650" s="10"/>
      <c r="AI2650" s="10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  <c r="DZ2650" s="1"/>
      <c r="EA2650" s="1"/>
      <c r="EB2650" s="1"/>
      <c r="EC2650" s="1"/>
      <c r="ED2650" s="1"/>
      <c r="EE2650" s="1"/>
      <c r="EF2650" s="1"/>
      <c r="EG2650" s="1"/>
      <c r="EH2650" s="1"/>
      <c r="EI2650" s="1"/>
      <c r="EJ2650" s="1"/>
      <c r="EK2650" s="1"/>
      <c r="EL2650" s="1"/>
      <c r="EM2650" s="1"/>
      <c r="EN2650" s="1"/>
      <c r="EO2650" s="1"/>
      <c r="EP2650" s="1"/>
      <c r="EQ2650" s="1"/>
      <c r="ER2650" s="1"/>
      <c r="ES2650" s="1"/>
      <c r="ET2650" s="1"/>
      <c r="EU2650" s="1"/>
      <c r="EV2650" s="1"/>
      <c r="EW2650" s="1"/>
      <c r="EX2650" s="1"/>
      <c r="EY2650" s="1"/>
    </row>
    <row r="2651" spans="1:155" x14ac:dyDescent="0.15">
      <c r="A2651" s="90"/>
      <c r="B2651" s="91"/>
      <c r="C2651" s="92"/>
      <c r="D2651" s="92"/>
      <c r="E2651" s="93"/>
      <c r="F2651" s="94"/>
      <c r="G2651" s="94"/>
      <c r="H2651" s="94"/>
      <c r="I2651" s="94"/>
      <c r="J2651" s="93"/>
      <c r="K2651" s="95"/>
      <c r="L2651" s="96"/>
      <c r="M2651" s="97"/>
      <c r="N2651" s="98"/>
      <c r="O2651" s="98"/>
      <c r="P2651" s="97"/>
      <c r="Q2651" s="94"/>
      <c r="R2651" s="99"/>
      <c r="S2651" s="94"/>
      <c r="T2651" s="100"/>
      <c r="U2651" s="95"/>
      <c r="V2651" s="10"/>
      <c r="W2651" s="10"/>
      <c r="X2651" s="10"/>
      <c r="Y2651" s="27"/>
      <c r="Z2651" s="3"/>
      <c r="AA2651" s="1"/>
      <c r="AB2651" s="10"/>
      <c r="AC2651" s="3"/>
      <c r="AD2651" s="3"/>
      <c r="AE2651" s="3"/>
      <c r="AF2651" s="10"/>
      <c r="AG2651" s="11"/>
      <c r="AH2651" s="10"/>
      <c r="AI2651" s="10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1"/>
      <c r="DY2651" s="1"/>
      <c r="DZ2651" s="1"/>
      <c r="EA2651" s="1"/>
      <c r="EB2651" s="1"/>
      <c r="EC2651" s="1"/>
      <c r="ED2651" s="1"/>
      <c r="EE2651" s="1"/>
      <c r="EF2651" s="1"/>
      <c r="EG2651" s="1"/>
      <c r="EH2651" s="1"/>
      <c r="EI2651" s="1"/>
      <c r="EJ2651" s="1"/>
      <c r="EK2651" s="1"/>
      <c r="EL2651" s="1"/>
      <c r="EM2651" s="1"/>
      <c r="EN2651" s="1"/>
      <c r="EO2651" s="1"/>
      <c r="EP2651" s="1"/>
      <c r="EQ2651" s="1"/>
      <c r="ER2651" s="1"/>
      <c r="ES2651" s="1"/>
      <c r="ET2651" s="1"/>
      <c r="EU2651" s="1"/>
      <c r="EV2651" s="1"/>
      <c r="EW2651" s="1"/>
      <c r="EX2651" s="1"/>
      <c r="EY2651" s="1"/>
    </row>
    <row r="2652" spans="1:155" x14ac:dyDescent="0.15">
      <c r="A2652" s="90"/>
      <c r="B2652" s="91"/>
      <c r="C2652" s="92"/>
      <c r="D2652" s="92"/>
      <c r="E2652" s="93"/>
      <c r="F2652" s="94"/>
      <c r="G2652" s="94"/>
      <c r="H2652" s="94"/>
      <c r="I2652" s="94"/>
      <c r="J2652" s="93"/>
      <c r="K2652" s="95"/>
      <c r="L2652" s="96"/>
      <c r="M2652" s="97"/>
      <c r="N2652" s="98"/>
      <c r="O2652" s="98"/>
      <c r="P2652" s="97"/>
      <c r="Q2652" s="94"/>
      <c r="R2652" s="99"/>
      <c r="S2652" s="94"/>
      <c r="T2652" s="100"/>
      <c r="U2652" s="95"/>
      <c r="V2652" s="10"/>
      <c r="W2652" s="10"/>
      <c r="X2652" s="10"/>
      <c r="Y2652" s="27"/>
      <c r="Z2652" s="3"/>
      <c r="AA2652" s="1"/>
      <c r="AB2652" s="10"/>
      <c r="AC2652" s="3"/>
      <c r="AD2652" s="3"/>
      <c r="AE2652" s="3"/>
      <c r="AF2652" s="10"/>
      <c r="AG2652" s="11"/>
      <c r="AH2652" s="10"/>
      <c r="AI2652" s="10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1"/>
      <c r="DY2652" s="1"/>
      <c r="DZ2652" s="1"/>
      <c r="EA2652" s="1"/>
      <c r="EB2652" s="1"/>
      <c r="EC2652" s="1"/>
      <c r="ED2652" s="1"/>
      <c r="EE2652" s="1"/>
      <c r="EF2652" s="1"/>
      <c r="EG2652" s="1"/>
      <c r="EH2652" s="1"/>
      <c r="EI2652" s="1"/>
      <c r="EJ2652" s="1"/>
      <c r="EK2652" s="1"/>
      <c r="EL2652" s="1"/>
      <c r="EM2652" s="1"/>
      <c r="EN2652" s="1"/>
      <c r="EO2652" s="1"/>
      <c r="EP2652" s="1"/>
      <c r="EQ2652" s="1"/>
      <c r="ER2652" s="1"/>
      <c r="ES2652" s="1"/>
      <c r="ET2652" s="1"/>
      <c r="EU2652" s="1"/>
      <c r="EV2652" s="1"/>
      <c r="EW2652" s="1"/>
      <c r="EX2652" s="1"/>
      <c r="EY2652" s="1"/>
    </row>
    <row r="2653" spans="1:155" x14ac:dyDescent="0.15">
      <c r="A2653" s="90"/>
      <c r="B2653" s="91"/>
      <c r="C2653" s="92"/>
      <c r="D2653" s="92"/>
      <c r="E2653" s="93"/>
      <c r="F2653" s="94"/>
      <c r="G2653" s="94"/>
      <c r="H2653" s="94"/>
      <c r="I2653" s="94"/>
      <c r="J2653" s="93"/>
      <c r="K2653" s="95"/>
      <c r="L2653" s="96"/>
      <c r="M2653" s="97"/>
      <c r="N2653" s="98"/>
      <c r="O2653" s="98"/>
      <c r="P2653" s="97"/>
      <c r="Q2653" s="94"/>
      <c r="R2653" s="99"/>
      <c r="S2653" s="94"/>
      <c r="T2653" s="100"/>
      <c r="U2653" s="95"/>
      <c r="V2653" s="10"/>
      <c r="W2653" s="10"/>
      <c r="X2653" s="10"/>
      <c r="Y2653" s="27"/>
      <c r="Z2653" s="3"/>
      <c r="AA2653" s="1"/>
      <c r="AB2653" s="10"/>
      <c r="AC2653" s="3"/>
      <c r="AD2653" s="3"/>
      <c r="AE2653" s="3"/>
      <c r="AF2653" s="10"/>
      <c r="AG2653" s="11"/>
      <c r="AH2653" s="10"/>
      <c r="AI2653" s="10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1"/>
      <c r="DY2653" s="1"/>
      <c r="DZ2653" s="1"/>
      <c r="EA2653" s="1"/>
      <c r="EB2653" s="1"/>
      <c r="EC2653" s="1"/>
      <c r="ED2653" s="1"/>
      <c r="EE2653" s="1"/>
      <c r="EF2653" s="1"/>
      <c r="EG2653" s="1"/>
      <c r="EH2653" s="1"/>
      <c r="EI2653" s="1"/>
      <c r="EJ2653" s="1"/>
      <c r="EK2653" s="1"/>
      <c r="EL2653" s="1"/>
      <c r="EM2653" s="1"/>
      <c r="EN2653" s="1"/>
      <c r="EO2653" s="1"/>
      <c r="EP2653" s="1"/>
      <c r="EQ2653" s="1"/>
      <c r="ER2653" s="1"/>
      <c r="ES2653" s="1"/>
      <c r="ET2653" s="1"/>
      <c r="EU2653" s="1"/>
      <c r="EV2653" s="1"/>
      <c r="EW2653" s="1"/>
      <c r="EX2653" s="1"/>
      <c r="EY2653" s="1"/>
    </row>
    <row r="2654" spans="1:155" x14ac:dyDescent="0.15">
      <c r="A2654" s="90"/>
      <c r="B2654" s="91"/>
      <c r="C2654" s="92"/>
      <c r="D2654" s="92"/>
      <c r="E2654" s="93"/>
      <c r="F2654" s="94"/>
      <c r="G2654" s="94"/>
      <c r="H2654" s="94"/>
      <c r="I2654" s="94"/>
      <c r="J2654" s="93"/>
      <c r="K2654" s="95"/>
      <c r="L2654" s="96"/>
      <c r="M2654" s="97"/>
      <c r="N2654" s="98"/>
      <c r="O2654" s="98"/>
      <c r="P2654" s="97"/>
      <c r="Q2654" s="94"/>
      <c r="R2654" s="99"/>
      <c r="S2654" s="94"/>
      <c r="T2654" s="100"/>
      <c r="U2654" s="95"/>
      <c r="V2654" s="10"/>
      <c r="W2654" s="10"/>
      <c r="X2654" s="10"/>
      <c r="Y2654" s="27"/>
      <c r="Z2654" s="3"/>
      <c r="AA2654" s="1"/>
      <c r="AB2654" s="10"/>
      <c r="AC2654" s="3"/>
      <c r="AD2654" s="3"/>
      <c r="AE2654" s="3"/>
      <c r="AF2654" s="10"/>
      <c r="AG2654" s="11"/>
      <c r="AH2654" s="10"/>
      <c r="AI2654" s="10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1"/>
      <c r="DY2654" s="1"/>
      <c r="DZ2654" s="1"/>
      <c r="EA2654" s="1"/>
      <c r="EB2654" s="1"/>
      <c r="EC2654" s="1"/>
      <c r="ED2654" s="1"/>
      <c r="EE2654" s="1"/>
      <c r="EF2654" s="1"/>
      <c r="EG2654" s="1"/>
      <c r="EH2654" s="1"/>
      <c r="EI2654" s="1"/>
      <c r="EJ2654" s="1"/>
      <c r="EK2654" s="1"/>
      <c r="EL2654" s="1"/>
      <c r="EM2654" s="1"/>
      <c r="EN2654" s="1"/>
      <c r="EO2654" s="1"/>
      <c r="EP2654" s="1"/>
      <c r="EQ2654" s="1"/>
      <c r="ER2654" s="1"/>
      <c r="ES2654" s="1"/>
      <c r="ET2654" s="1"/>
      <c r="EU2654" s="1"/>
      <c r="EV2654" s="1"/>
      <c r="EW2654" s="1"/>
      <c r="EX2654" s="1"/>
      <c r="EY2654" s="1"/>
    </row>
    <row r="2655" spans="1:155" x14ac:dyDescent="0.15">
      <c r="A2655" s="90"/>
      <c r="B2655" s="91"/>
      <c r="C2655" s="92"/>
      <c r="D2655" s="92"/>
      <c r="E2655" s="93"/>
      <c r="F2655" s="94"/>
      <c r="G2655" s="94"/>
      <c r="H2655" s="94"/>
      <c r="I2655" s="94"/>
      <c r="J2655" s="93"/>
      <c r="K2655" s="95"/>
      <c r="L2655" s="96"/>
      <c r="M2655" s="97"/>
      <c r="N2655" s="98"/>
      <c r="O2655" s="98"/>
      <c r="P2655" s="97"/>
      <c r="Q2655" s="94"/>
      <c r="R2655" s="99"/>
      <c r="S2655" s="94"/>
      <c r="T2655" s="100"/>
      <c r="U2655" s="95"/>
      <c r="V2655" s="10"/>
      <c r="W2655" s="10"/>
      <c r="X2655" s="10"/>
      <c r="Y2655" s="27"/>
      <c r="Z2655" s="3"/>
      <c r="AA2655" s="1"/>
      <c r="AB2655" s="10"/>
      <c r="AC2655" s="3"/>
      <c r="AD2655" s="3"/>
      <c r="AE2655" s="3"/>
      <c r="AF2655" s="10"/>
      <c r="AG2655" s="11"/>
      <c r="AH2655" s="10"/>
      <c r="AI2655" s="10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1"/>
      <c r="DY2655" s="1"/>
      <c r="DZ2655" s="1"/>
      <c r="EA2655" s="1"/>
      <c r="EB2655" s="1"/>
      <c r="EC2655" s="1"/>
      <c r="ED2655" s="1"/>
      <c r="EE2655" s="1"/>
      <c r="EF2655" s="1"/>
      <c r="EG2655" s="1"/>
      <c r="EH2655" s="1"/>
      <c r="EI2655" s="1"/>
      <c r="EJ2655" s="1"/>
      <c r="EK2655" s="1"/>
      <c r="EL2655" s="1"/>
      <c r="EM2655" s="1"/>
      <c r="EN2655" s="1"/>
      <c r="EO2655" s="1"/>
      <c r="EP2655" s="1"/>
      <c r="EQ2655" s="1"/>
      <c r="ER2655" s="1"/>
      <c r="ES2655" s="1"/>
      <c r="ET2655" s="1"/>
      <c r="EU2655" s="1"/>
      <c r="EV2655" s="1"/>
      <c r="EW2655" s="1"/>
      <c r="EX2655" s="1"/>
      <c r="EY2655" s="1"/>
    </row>
    <row r="2656" spans="1:155" x14ac:dyDescent="0.15">
      <c r="A2656" s="90"/>
      <c r="B2656" s="91"/>
      <c r="C2656" s="92"/>
      <c r="D2656" s="92"/>
      <c r="E2656" s="93"/>
      <c r="F2656" s="94"/>
      <c r="G2656" s="94"/>
      <c r="H2656" s="94"/>
      <c r="I2656" s="94"/>
      <c r="J2656" s="93"/>
      <c r="K2656" s="95"/>
      <c r="L2656" s="96"/>
      <c r="M2656" s="97"/>
      <c r="N2656" s="98"/>
      <c r="O2656" s="98"/>
      <c r="P2656" s="97"/>
      <c r="Q2656" s="94"/>
      <c r="R2656" s="99"/>
      <c r="S2656" s="94"/>
      <c r="T2656" s="100"/>
      <c r="U2656" s="95"/>
      <c r="V2656" s="10"/>
      <c r="W2656" s="10"/>
      <c r="X2656" s="10"/>
      <c r="Y2656" s="27"/>
      <c r="Z2656" s="3"/>
      <c r="AA2656" s="1"/>
      <c r="AB2656" s="10"/>
      <c r="AC2656" s="3"/>
      <c r="AD2656" s="3"/>
      <c r="AE2656" s="3"/>
      <c r="AF2656" s="10"/>
      <c r="AG2656" s="11"/>
      <c r="AH2656" s="10"/>
      <c r="AI2656" s="10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1"/>
      <c r="DY2656" s="1"/>
      <c r="DZ2656" s="1"/>
      <c r="EA2656" s="1"/>
      <c r="EB2656" s="1"/>
      <c r="EC2656" s="1"/>
      <c r="ED2656" s="1"/>
      <c r="EE2656" s="1"/>
      <c r="EF2656" s="1"/>
      <c r="EG2656" s="1"/>
      <c r="EH2656" s="1"/>
      <c r="EI2656" s="1"/>
      <c r="EJ2656" s="1"/>
      <c r="EK2656" s="1"/>
      <c r="EL2656" s="1"/>
      <c r="EM2656" s="1"/>
      <c r="EN2656" s="1"/>
      <c r="EO2656" s="1"/>
      <c r="EP2656" s="1"/>
      <c r="EQ2656" s="1"/>
      <c r="ER2656" s="1"/>
      <c r="ES2656" s="1"/>
      <c r="ET2656" s="1"/>
      <c r="EU2656" s="1"/>
      <c r="EV2656" s="1"/>
      <c r="EW2656" s="1"/>
      <c r="EX2656" s="1"/>
      <c r="EY2656" s="1"/>
    </row>
    <row r="2657" spans="1:155" x14ac:dyDescent="0.15">
      <c r="A2657" s="90"/>
      <c r="B2657" s="91"/>
      <c r="C2657" s="92"/>
      <c r="D2657" s="92"/>
      <c r="E2657" s="93"/>
      <c r="F2657" s="94"/>
      <c r="G2657" s="94"/>
      <c r="H2657" s="94"/>
      <c r="I2657" s="94"/>
      <c r="J2657" s="93"/>
      <c r="K2657" s="95"/>
      <c r="L2657" s="96"/>
      <c r="M2657" s="97"/>
      <c r="N2657" s="98"/>
      <c r="O2657" s="98"/>
      <c r="P2657" s="97"/>
      <c r="Q2657" s="94"/>
      <c r="R2657" s="99"/>
      <c r="S2657" s="94"/>
      <c r="T2657" s="100"/>
      <c r="U2657" s="95"/>
      <c r="V2657" s="10"/>
      <c r="W2657" s="10"/>
      <c r="X2657" s="10"/>
      <c r="Y2657" s="27"/>
      <c r="Z2657" s="3"/>
      <c r="AA2657" s="1"/>
      <c r="AB2657" s="10"/>
      <c r="AC2657" s="3"/>
      <c r="AD2657" s="3"/>
      <c r="AE2657" s="3"/>
      <c r="AF2657" s="10"/>
      <c r="AG2657" s="11"/>
      <c r="AH2657" s="10"/>
      <c r="AI2657" s="10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1"/>
      <c r="DY2657" s="1"/>
      <c r="DZ2657" s="1"/>
      <c r="EA2657" s="1"/>
      <c r="EB2657" s="1"/>
      <c r="EC2657" s="1"/>
      <c r="ED2657" s="1"/>
      <c r="EE2657" s="1"/>
      <c r="EF2657" s="1"/>
      <c r="EG2657" s="1"/>
      <c r="EH2657" s="1"/>
      <c r="EI2657" s="1"/>
      <c r="EJ2657" s="1"/>
      <c r="EK2657" s="1"/>
      <c r="EL2657" s="1"/>
      <c r="EM2657" s="1"/>
      <c r="EN2657" s="1"/>
      <c r="EO2657" s="1"/>
      <c r="EP2657" s="1"/>
      <c r="EQ2657" s="1"/>
      <c r="ER2657" s="1"/>
      <c r="ES2657" s="1"/>
      <c r="ET2657" s="1"/>
      <c r="EU2657" s="1"/>
      <c r="EV2657" s="1"/>
      <c r="EW2657" s="1"/>
      <c r="EX2657" s="1"/>
      <c r="EY2657" s="1"/>
    </row>
    <row r="2658" spans="1:155" x14ac:dyDescent="0.15">
      <c r="A2658" s="90"/>
      <c r="B2658" s="91"/>
      <c r="C2658" s="92"/>
      <c r="D2658" s="92"/>
      <c r="E2658" s="93"/>
      <c r="F2658" s="94"/>
      <c r="G2658" s="94"/>
      <c r="H2658" s="94"/>
      <c r="I2658" s="94"/>
      <c r="J2658" s="93"/>
      <c r="K2658" s="95"/>
      <c r="L2658" s="96"/>
      <c r="M2658" s="97"/>
      <c r="N2658" s="98"/>
      <c r="O2658" s="98"/>
      <c r="P2658" s="97"/>
      <c r="Q2658" s="94"/>
      <c r="R2658" s="99"/>
      <c r="S2658" s="94"/>
      <c r="T2658" s="100"/>
      <c r="U2658" s="95"/>
      <c r="V2658" s="10"/>
      <c r="W2658" s="10"/>
      <c r="X2658" s="10"/>
      <c r="Y2658" s="27"/>
      <c r="Z2658" s="3"/>
      <c r="AA2658" s="1"/>
      <c r="AB2658" s="10"/>
      <c r="AC2658" s="3"/>
      <c r="AD2658" s="3"/>
      <c r="AE2658" s="3"/>
      <c r="AF2658" s="10"/>
      <c r="AG2658" s="11"/>
      <c r="AH2658" s="10"/>
      <c r="AI2658" s="10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1"/>
      <c r="DY2658" s="1"/>
      <c r="DZ2658" s="1"/>
      <c r="EA2658" s="1"/>
      <c r="EB2658" s="1"/>
      <c r="EC2658" s="1"/>
      <c r="ED2658" s="1"/>
      <c r="EE2658" s="1"/>
      <c r="EF2658" s="1"/>
      <c r="EG2658" s="1"/>
      <c r="EH2658" s="1"/>
      <c r="EI2658" s="1"/>
      <c r="EJ2658" s="1"/>
      <c r="EK2658" s="1"/>
      <c r="EL2658" s="1"/>
      <c r="EM2658" s="1"/>
      <c r="EN2658" s="1"/>
      <c r="EO2658" s="1"/>
      <c r="EP2658" s="1"/>
      <c r="EQ2658" s="1"/>
      <c r="ER2658" s="1"/>
      <c r="ES2658" s="1"/>
      <c r="ET2658" s="1"/>
      <c r="EU2658" s="1"/>
      <c r="EV2658" s="1"/>
      <c r="EW2658" s="1"/>
      <c r="EX2658" s="1"/>
      <c r="EY2658" s="1"/>
    </row>
    <row r="2659" spans="1:155" x14ac:dyDescent="0.15">
      <c r="A2659" s="90"/>
      <c r="B2659" s="91"/>
      <c r="C2659" s="92"/>
      <c r="D2659" s="92"/>
      <c r="E2659" s="93"/>
      <c r="F2659" s="94"/>
      <c r="G2659" s="94"/>
      <c r="H2659" s="94"/>
      <c r="I2659" s="94"/>
      <c r="J2659" s="93"/>
      <c r="K2659" s="95"/>
      <c r="L2659" s="96"/>
      <c r="M2659" s="97"/>
      <c r="N2659" s="98"/>
      <c r="O2659" s="98"/>
      <c r="P2659" s="97"/>
      <c r="Q2659" s="94"/>
      <c r="R2659" s="99"/>
      <c r="S2659" s="94"/>
      <c r="T2659" s="100"/>
      <c r="U2659" s="95"/>
      <c r="V2659" s="10"/>
      <c r="W2659" s="10"/>
      <c r="X2659" s="10"/>
      <c r="Y2659" s="27"/>
      <c r="Z2659" s="3"/>
      <c r="AA2659" s="1"/>
      <c r="AB2659" s="10"/>
      <c r="AC2659" s="3"/>
      <c r="AD2659" s="3"/>
      <c r="AE2659" s="3"/>
      <c r="AF2659" s="10"/>
      <c r="AG2659" s="11"/>
      <c r="AH2659" s="10"/>
      <c r="AI2659" s="10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1"/>
      <c r="DY2659" s="1"/>
      <c r="DZ2659" s="1"/>
      <c r="EA2659" s="1"/>
      <c r="EB2659" s="1"/>
      <c r="EC2659" s="1"/>
      <c r="ED2659" s="1"/>
      <c r="EE2659" s="1"/>
      <c r="EF2659" s="1"/>
      <c r="EG2659" s="1"/>
      <c r="EH2659" s="1"/>
      <c r="EI2659" s="1"/>
      <c r="EJ2659" s="1"/>
      <c r="EK2659" s="1"/>
      <c r="EL2659" s="1"/>
      <c r="EM2659" s="1"/>
      <c r="EN2659" s="1"/>
      <c r="EO2659" s="1"/>
      <c r="EP2659" s="1"/>
      <c r="EQ2659" s="1"/>
      <c r="ER2659" s="1"/>
      <c r="ES2659" s="1"/>
      <c r="ET2659" s="1"/>
      <c r="EU2659" s="1"/>
      <c r="EV2659" s="1"/>
      <c r="EW2659" s="1"/>
      <c r="EX2659" s="1"/>
      <c r="EY2659" s="1"/>
    </row>
    <row r="2660" spans="1:155" x14ac:dyDescent="0.15">
      <c r="A2660" s="90"/>
      <c r="B2660" s="91"/>
      <c r="C2660" s="92"/>
      <c r="D2660" s="92"/>
      <c r="E2660" s="93"/>
      <c r="F2660" s="94"/>
      <c r="G2660" s="94"/>
      <c r="H2660" s="94"/>
      <c r="I2660" s="94"/>
      <c r="J2660" s="93"/>
      <c r="K2660" s="95"/>
      <c r="L2660" s="96"/>
      <c r="M2660" s="97"/>
      <c r="N2660" s="98"/>
      <c r="O2660" s="98"/>
      <c r="P2660" s="97"/>
      <c r="Q2660" s="94"/>
      <c r="R2660" s="99"/>
      <c r="S2660" s="94"/>
      <c r="T2660" s="100"/>
      <c r="U2660" s="95"/>
      <c r="V2660" s="10"/>
      <c r="W2660" s="10"/>
      <c r="X2660" s="10"/>
      <c r="Y2660" s="27"/>
      <c r="Z2660" s="3"/>
      <c r="AA2660" s="1"/>
      <c r="AB2660" s="10"/>
      <c r="AC2660" s="3"/>
      <c r="AD2660" s="3"/>
      <c r="AE2660" s="3"/>
      <c r="AF2660" s="10"/>
      <c r="AG2660" s="11"/>
      <c r="AH2660" s="10"/>
      <c r="AI2660" s="10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1"/>
      <c r="DY2660" s="1"/>
      <c r="DZ2660" s="1"/>
      <c r="EA2660" s="1"/>
      <c r="EB2660" s="1"/>
      <c r="EC2660" s="1"/>
      <c r="ED2660" s="1"/>
      <c r="EE2660" s="1"/>
      <c r="EF2660" s="1"/>
      <c r="EG2660" s="1"/>
      <c r="EH2660" s="1"/>
      <c r="EI2660" s="1"/>
      <c r="EJ2660" s="1"/>
      <c r="EK2660" s="1"/>
      <c r="EL2660" s="1"/>
      <c r="EM2660" s="1"/>
      <c r="EN2660" s="1"/>
      <c r="EO2660" s="1"/>
      <c r="EP2660" s="1"/>
      <c r="EQ2660" s="1"/>
      <c r="ER2660" s="1"/>
      <c r="ES2660" s="1"/>
      <c r="ET2660" s="1"/>
      <c r="EU2660" s="1"/>
      <c r="EV2660" s="1"/>
      <c r="EW2660" s="1"/>
      <c r="EX2660" s="1"/>
      <c r="EY2660" s="1"/>
    </row>
    <row r="2661" spans="1:155" x14ac:dyDescent="0.15">
      <c r="A2661" s="90"/>
      <c r="B2661" s="91"/>
      <c r="C2661" s="92"/>
      <c r="D2661" s="92"/>
      <c r="E2661" s="93"/>
      <c r="F2661" s="94"/>
      <c r="G2661" s="94"/>
      <c r="H2661" s="94"/>
      <c r="I2661" s="94"/>
      <c r="J2661" s="93"/>
      <c r="K2661" s="95"/>
      <c r="L2661" s="96"/>
      <c r="M2661" s="97"/>
      <c r="N2661" s="98"/>
      <c r="O2661" s="98"/>
      <c r="P2661" s="97"/>
      <c r="Q2661" s="94"/>
      <c r="R2661" s="99"/>
      <c r="S2661" s="94"/>
      <c r="T2661" s="100"/>
      <c r="U2661" s="95"/>
      <c r="V2661" s="10"/>
      <c r="W2661" s="10"/>
      <c r="X2661" s="10"/>
      <c r="Y2661" s="27"/>
      <c r="Z2661" s="3"/>
      <c r="AA2661" s="1"/>
      <c r="AB2661" s="10"/>
      <c r="AC2661" s="3"/>
      <c r="AD2661" s="3"/>
      <c r="AE2661" s="3"/>
      <c r="AF2661" s="10"/>
      <c r="AG2661" s="11"/>
      <c r="AH2661" s="10"/>
      <c r="AI2661" s="10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1"/>
      <c r="DY2661" s="1"/>
      <c r="DZ2661" s="1"/>
      <c r="EA2661" s="1"/>
      <c r="EB2661" s="1"/>
      <c r="EC2661" s="1"/>
      <c r="ED2661" s="1"/>
      <c r="EE2661" s="1"/>
      <c r="EF2661" s="1"/>
      <c r="EG2661" s="1"/>
      <c r="EH2661" s="1"/>
      <c r="EI2661" s="1"/>
      <c r="EJ2661" s="1"/>
      <c r="EK2661" s="1"/>
      <c r="EL2661" s="1"/>
      <c r="EM2661" s="1"/>
      <c r="EN2661" s="1"/>
      <c r="EO2661" s="1"/>
      <c r="EP2661" s="1"/>
      <c r="EQ2661" s="1"/>
      <c r="ER2661" s="1"/>
      <c r="ES2661" s="1"/>
      <c r="ET2661" s="1"/>
      <c r="EU2661" s="1"/>
      <c r="EV2661" s="1"/>
      <c r="EW2661" s="1"/>
      <c r="EX2661" s="1"/>
      <c r="EY2661" s="1"/>
    </row>
    <row r="2662" spans="1:155" x14ac:dyDescent="0.15">
      <c r="A2662" s="90"/>
      <c r="B2662" s="91"/>
      <c r="C2662" s="92"/>
      <c r="D2662" s="92"/>
      <c r="E2662" s="93"/>
      <c r="F2662" s="94"/>
      <c r="G2662" s="94"/>
      <c r="H2662" s="94"/>
      <c r="I2662" s="94"/>
      <c r="J2662" s="93"/>
      <c r="K2662" s="95"/>
      <c r="L2662" s="96"/>
      <c r="M2662" s="97"/>
      <c r="N2662" s="98"/>
      <c r="O2662" s="98"/>
      <c r="P2662" s="97"/>
      <c r="Q2662" s="94"/>
      <c r="R2662" s="99"/>
      <c r="S2662" s="94"/>
      <c r="T2662" s="100"/>
      <c r="U2662" s="95"/>
      <c r="V2662" s="10"/>
      <c r="W2662" s="10"/>
      <c r="X2662" s="10"/>
      <c r="Y2662" s="27"/>
      <c r="Z2662" s="3"/>
      <c r="AA2662" s="1"/>
      <c r="AB2662" s="10"/>
      <c r="AC2662" s="3"/>
      <c r="AD2662" s="3"/>
      <c r="AE2662" s="3"/>
      <c r="AF2662" s="10"/>
      <c r="AG2662" s="11"/>
      <c r="AH2662" s="10"/>
      <c r="AI2662" s="10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1"/>
      <c r="DY2662" s="1"/>
      <c r="DZ2662" s="1"/>
      <c r="EA2662" s="1"/>
      <c r="EB2662" s="1"/>
      <c r="EC2662" s="1"/>
      <c r="ED2662" s="1"/>
      <c r="EE2662" s="1"/>
      <c r="EF2662" s="1"/>
      <c r="EG2662" s="1"/>
      <c r="EH2662" s="1"/>
      <c r="EI2662" s="1"/>
      <c r="EJ2662" s="1"/>
      <c r="EK2662" s="1"/>
      <c r="EL2662" s="1"/>
      <c r="EM2662" s="1"/>
      <c r="EN2662" s="1"/>
      <c r="EO2662" s="1"/>
      <c r="EP2662" s="1"/>
      <c r="EQ2662" s="1"/>
      <c r="ER2662" s="1"/>
      <c r="ES2662" s="1"/>
      <c r="ET2662" s="1"/>
      <c r="EU2662" s="1"/>
      <c r="EV2662" s="1"/>
      <c r="EW2662" s="1"/>
      <c r="EX2662" s="1"/>
      <c r="EY2662" s="1"/>
    </row>
    <row r="2663" spans="1:155" x14ac:dyDescent="0.15">
      <c r="A2663" s="90"/>
      <c r="B2663" s="91"/>
      <c r="C2663" s="92"/>
      <c r="D2663" s="92"/>
      <c r="E2663" s="93"/>
      <c r="F2663" s="94"/>
      <c r="G2663" s="94"/>
      <c r="H2663" s="94"/>
      <c r="I2663" s="94"/>
      <c r="J2663" s="93"/>
      <c r="K2663" s="95"/>
      <c r="L2663" s="96"/>
      <c r="M2663" s="97"/>
      <c r="N2663" s="98"/>
      <c r="O2663" s="98"/>
      <c r="P2663" s="97"/>
      <c r="Q2663" s="94"/>
      <c r="R2663" s="99"/>
      <c r="S2663" s="94"/>
      <c r="T2663" s="100"/>
      <c r="U2663" s="95"/>
      <c r="V2663" s="10"/>
      <c r="W2663" s="10"/>
      <c r="X2663" s="10"/>
      <c r="Y2663" s="27"/>
      <c r="Z2663" s="3"/>
      <c r="AA2663" s="1"/>
      <c r="AB2663" s="10"/>
      <c r="AC2663" s="3"/>
      <c r="AD2663" s="3"/>
      <c r="AE2663" s="3"/>
      <c r="AF2663" s="10"/>
      <c r="AG2663" s="11"/>
      <c r="AH2663" s="10"/>
      <c r="AI2663" s="10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1"/>
      <c r="DY2663" s="1"/>
      <c r="DZ2663" s="1"/>
      <c r="EA2663" s="1"/>
      <c r="EB2663" s="1"/>
      <c r="EC2663" s="1"/>
      <c r="ED2663" s="1"/>
      <c r="EE2663" s="1"/>
      <c r="EF2663" s="1"/>
      <c r="EG2663" s="1"/>
      <c r="EH2663" s="1"/>
      <c r="EI2663" s="1"/>
      <c r="EJ2663" s="1"/>
      <c r="EK2663" s="1"/>
      <c r="EL2663" s="1"/>
      <c r="EM2663" s="1"/>
      <c r="EN2663" s="1"/>
      <c r="EO2663" s="1"/>
      <c r="EP2663" s="1"/>
      <c r="EQ2663" s="1"/>
      <c r="ER2663" s="1"/>
      <c r="ES2663" s="1"/>
      <c r="ET2663" s="1"/>
      <c r="EU2663" s="1"/>
      <c r="EV2663" s="1"/>
      <c r="EW2663" s="1"/>
      <c r="EX2663" s="1"/>
      <c r="EY2663" s="1"/>
    </row>
    <row r="2664" spans="1:155" x14ac:dyDescent="0.15">
      <c r="A2664" s="90"/>
      <c r="B2664" s="91"/>
      <c r="C2664" s="92"/>
      <c r="D2664" s="92"/>
      <c r="E2664" s="93"/>
      <c r="F2664" s="94"/>
      <c r="G2664" s="94"/>
      <c r="H2664" s="94"/>
      <c r="I2664" s="94"/>
      <c r="J2664" s="93"/>
      <c r="K2664" s="95"/>
      <c r="L2664" s="96"/>
      <c r="M2664" s="97"/>
      <c r="N2664" s="98"/>
      <c r="O2664" s="98"/>
      <c r="P2664" s="97"/>
      <c r="Q2664" s="94"/>
      <c r="R2664" s="99"/>
      <c r="S2664" s="94"/>
      <c r="T2664" s="100"/>
      <c r="U2664" s="95"/>
      <c r="V2664" s="10"/>
      <c r="W2664" s="10"/>
      <c r="X2664" s="10"/>
      <c r="Y2664" s="27"/>
      <c r="Z2664" s="3"/>
      <c r="AA2664" s="1"/>
      <c r="AB2664" s="10"/>
      <c r="AC2664" s="3"/>
      <c r="AD2664" s="3"/>
      <c r="AE2664" s="3"/>
      <c r="AF2664" s="10"/>
      <c r="AG2664" s="11"/>
      <c r="AH2664" s="10"/>
      <c r="AI2664" s="10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1"/>
      <c r="DY2664" s="1"/>
      <c r="DZ2664" s="1"/>
      <c r="EA2664" s="1"/>
      <c r="EB2664" s="1"/>
      <c r="EC2664" s="1"/>
      <c r="ED2664" s="1"/>
      <c r="EE2664" s="1"/>
      <c r="EF2664" s="1"/>
      <c r="EG2664" s="1"/>
      <c r="EH2664" s="1"/>
      <c r="EI2664" s="1"/>
      <c r="EJ2664" s="1"/>
      <c r="EK2664" s="1"/>
      <c r="EL2664" s="1"/>
      <c r="EM2664" s="1"/>
      <c r="EN2664" s="1"/>
      <c r="EO2664" s="1"/>
      <c r="EP2664" s="1"/>
      <c r="EQ2664" s="1"/>
      <c r="ER2664" s="1"/>
      <c r="ES2664" s="1"/>
      <c r="ET2664" s="1"/>
      <c r="EU2664" s="1"/>
      <c r="EV2664" s="1"/>
      <c r="EW2664" s="1"/>
      <c r="EX2664" s="1"/>
      <c r="EY2664" s="1"/>
    </row>
    <row r="2665" spans="1:155" x14ac:dyDescent="0.15">
      <c r="A2665" s="90"/>
      <c r="B2665" s="91"/>
      <c r="C2665" s="92"/>
      <c r="D2665" s="92"/>
      <c r="E2665" s="93"/>
      <c r="F2665" s="94"/>
      <c r="G2665" s="94"/>
      <c r="H2665" s="94"/>
      <c r="I2665" s="94"/>
      <c r="J2665" s="93"/>
      <c r="K2665" s="95"/>
      <c r="L2665" s="96"/>
      <c r="M2665" s="97"/>
      <c r="N2665" s="98"/>
      <c r="O2665" s="98"/>
      <c r="P2665" s="97"/>
      <c r="Q2665" s="94"/>
      <c r="R2665" s="99"/>
      <c r="S2665" s="94"/>
      <c r="T2665" s="100"/>
      <c r="U2665" s="95"/>
      <c r="V2665" s="10"/>
      <c r="W2665" s="10"/>
      <c r="X2665" s="10"/>
      <c r="Y2665" s="27"/>
      <c r="Z2665" s="3"/>
      <c r="AA2665" s="1"/>
      <c r="AB2665" s="10"/>
      <c r="AC2665" s="3"/>
      <c r="AD2665" s="3"/>
      <c r="AE2665" s="3"/>
      <c r="AF2665" s="10"/>
      <c r="AG2665" s="11"/>
      <c r="AH2665" s="10"/>
      <c r="AI2665" s="10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1"/>
      <c r="DY2665" s="1"/>
      <c r="DZ2665" s="1"/>
      <c r="EA2665" s="1"/>
      <c r="EB2665" s="1"/>
      <c r="EC2665" s="1"/>
      <c r="ED2665" s="1"/>
      <c r="EE2665" s="1"/>
      <c r="EF2665" s="1"/>
      <c r="EG2665" s="1"/>
      <c r="EH2665" s="1"/>
      <c r="EI2665" s="1"/>
      <c r="EJ2665" s="1"/>
      <c r="EK2665" s="1"/>
      <c r="EL2665" s="1"/>
      <c r="EM2665" s="1"/>
      <c r="EN2665" s="1"/>
      <c r="EO2665" s="1"/>
      <c r="EP2665" s="1"/>
      <c r="EQ2665" s="1"/>
      <c r="ER2665" s="1"/>
      <c r="ES2665" s="1"/>
      <c r="ET2665" s="1"/>
      <c r="EU2665" s="1"/>
      <c r="EV2665" s="1"/>
      <c r="EW2665" s="1"/>
      <c r="EX2665" s="1"/>
      <c r="EY2665" s="1"/>
    </row>
    <row r="2666" spans="1:155" x14ac:dyDescent="0.15">
      <c r="A2666" s="90"/>
      <c r="B2666" s="91"/>
      <c r="C2666" s="92"/>
      <c r="D2666" s="92"/>
      <c r="E2666" s="93"/>
      <c r="F2666" s="94"/>
      <c r="G2666" s="94"/>
      <c r="H2666" s="94"/>
      <c r="I2666" s="94"/>
      <c r="J2666" s="93"/>
      <c r="K2666" s="95"/>
      <c r="L2666" s="96"/>
      <c r="M2666" s="97"/>
      <c r="N2666" s="98"/>
      <c r="O2666" s="98"/>
      <c r="P2666" s="97"/>
      <c r="Q2666" s="94"/>
      <c r="R2666" s="99"/>
      <c r="S2666" s="94"/>
      <c r="T2666" s="100"/>
      <c r="U2666" s="95"/>
      <c r="V2666" s="10"/>
      <c r="W2666" s="10"/>
      <c r="X2666" s="10"/>
      <c r="Y2666" s="27"/>
      <c r="Z2666" s="3"/>
      <c r="AA2666" s="1"/>
      <c r="AB2666" s="10"/>
      <c r="AC2666" s="3"/>
      <c r="AD2666" s="3"/>
      <c r="AE2666" s="3"/>
      <c r="AF2666" s="10"/>
      <c r="AG2666" s="11"/>
      <c r="AH2666" s="10"/>
      <c r="AI2666" s="10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1"/>
      <c r="DY2666" s="1"/>
      <c r="DZ2666" s="1"/>
      <c r="EA2666" s="1"/>
      <c r="EB2666" s="1"/>
      <c r="EC2666" s="1"/>
      <c r="ED2666" s="1"/>
      <c r="EE2666" s="1"/>
      <c r="EF2666" s="1"/>
      <c r="EG2666" s="1"/>
      <c r="EH2666" s="1"/>
      <c r="EI2666" s="1"/>
      <c r="EJ2666" s="1"/>
      <c r="EK2666" s="1"/>
      <c r="EL2666" s="1"/>
      <c r="EM2666" s="1"/>
      <c r="EN2666" s="1"/>
      <c r="EO2666" s="1"/>
      <c r="EP2666" s="1"/>
      <c r="EQ2666" s="1"/>
      <c r="ER2666" s="1"/>
      <c r="ES2666" s="1"/>
      <c r="ET2666" s="1"/>
      <c r="EU2666" s="1"/>
      <c r="EV2666" s="1"/>
      <c r="EW2666" s="1"/>
      <c r="EX2666" s="1"/>
      <c r="EY2666" s="1"/>
    </row>
    <row r="2667" spans="1:155" x14ac:dyDescent="0.15">
      <c r="A2667" s="90"/>
      <c r="B2667" s="91"/>
      <c r="C2667" s="92"/>
      <c r="D2667" s="92"/>
      <c r="E2667" s="93"/>
      <c r="F2667" s="94"/>
      <c r="G2667" s="94"/>
      <c r="H2667" s="94"/>
      <c r="I2667" s="94"/>
      <c r="J2667" s="93"/>
      <c r="K2667" s="95"/>
      <c r="L2667" s="96"/>
      <c r="M2667" s="97"/>
      <c r="N2667" s="98"/>
      <c r="O2667" s="98"/>
      <c r="P2667" s="97"/>
      <c r="Q2667" s="94"/>
      <c r="R2667" s="99"/>
      <c r="S2667" s="94"/>
      <c r="T2667" s="100"/>
      <c r="U2667" s="95"/>
      <c r="V2667" s="10"/>
      <c r="W2667" s="10"/>
      <c r="X2667" s="10"/>
      <c r="Y2667" s="27"/>
      <c r="Z2667" s="3"/>
      <c r="AA2667" s="1"/>
      <c r="AB2667" s="10"/>
      <c r="AC2667" s="3"/>
      <c r="AD2667" s="3"/>
      <c r="AE2667" s="3"/>
      <c r="AF2667" s="10"/>
      <c r="AG2667" s="11"/>
      <c r="AH2667" s="10"/>
      <c r="AI2667" s="10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1"/>
      <c r="DY2667" s="1"/>
      <c r="DZ2667" s="1"/>
      <c r="EA2667" s="1"/>
      <c r="EB2667" s="1"/>
      <c r="EC2667" s="1"/>
      <c r="ED2667" s="1"/>
      <c r="EE2667" s="1"/>
      <c r="EF2667" s="1"/>
      <c r="EG2667" s="1"/>
      <c r="EH2667" s="1"/>
      <c r="EI2667" s="1"/>
      <c r="EJ2667" s="1"/>
      <c r="EK2667" s="1"/>
      <c r="EL2667" s="1"/>
      <c r="EM2667" s="1"/>
      <c r="EN2667" s="1"/>
      <c r="EO2667" s="1"/>
      <c r="EP2667" s="1"/>
      <c r="EQ2667" s="1"/>
      <c r="ER2667" s="1"/>
      <c r="ES2667" s="1"/>
      <c r="ET2667" s="1"/>
      <c r="EU2667" s="1"/>
      <c r="EV2667" s="1"/>
      <c r="EW2667" s="1"/>
      <c r="EX2667" s="1"/>
      <c r="EY2667" s="1"/>
    </row>
    <row r="2668" spans="1:155" x14ac:dyDescent="0.15">
      <c r="A2668" s="90"/>
      <c r="B2668" s="91"/>
      <c r="C2668" s="92"/>
      <c r="D2668" s="92"/>
      <c r="E2668" s="93"/>
      <c r="F2668" s="94"/>
      <c r="G2668" s="94"/>
      <c r="H2668" s="94"/>
      <c r="I2668" s="94"/>
      <c r="J2668" s="93"/>
      <c r="K2668" s="95"/>
      <c r="L2668" s="96"/>
      <c r="M2668" s="97"/>
      <c r="N2668" s="98"/>
      <c r="O2668" s="98"/>
      <c r="P2668" s="97"/>
      <c r="Q2668" s="94"/>
      <c r="R2668" s="99"/>
      <c r="S2668" s="94"/>
      <c r="T2668" s="100"/>
      <c r="U2668" s="95"/>
      <c r="V2668" s="10"/>
      <c r="W2668" s="10"/>
      <c r="X2668" s="10"/>
      <c r="Y2668" s="27"/>
      <c r="Z2668" s="3"/>
      <c r="AA2668" s="1"/>
      <c r="AB2668" s="10"/>
      <c r="AC2668" s="3"/>
      <c r="AD2668" s="3"/>
      <c r="AE2668" s="3"/>
      <c r="AF2668" s="10"/>
      <c r="AG2668" s="11"/>
      <c r="AH2668" s="10"/>
      <c r="AI2668" s="10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1"/>
      <c r="DY2668" s="1"/>
      <c r="DZ2668" s="1"/>
      <c r="EA2668" s="1"/>
      <c r="EB2668" s="1"/>
      <c r="EC2668" s="1"/>
      <c r="ED2668" s="1"/>
      <c r="EE2668" s="1"/>
      <c r="EF2668" s="1"/>
      <c r="EG2668" s="1"/>
      <c r="EH2668" s="1"/>
      <c r="EI2668" s="1"/>
      <c r="EJ2668" s="1"/>
      <c r="EK2668" s="1"/>
      <c r="EL2668" s="1"/>
      <c r="EM2668" s="1"/>
      <c r="EN2668" s="1"/>
      <c r="EO2668" s="1"/>
      <c r="EP2668" s="1"/>
      <c r="EQ2668" s="1"/>
      <c r="ER2668" s="1"/>
      <c r="ES2668" s="1"/>
      <c r="ET2668" s="1"/>
      <c r="EU2668" s="1"/>
      <c r="EV2668" s="1"/>
      <c r="EW2668" s="1"/>
      <c r="EX2668" s="1"/>
      <c r="EY2668" s="1"/>
    </row>
    <row r="2669" spans="1:155" x14ac:dyDescent="0.15">
      <c r="A2669" s="90"/>
      <c r="B2669" s="91"/>
      <c r="C2669" s="92"/>
      <c r="D2669" s="92"/>
      <c r="E2669" s="93"/>
      <c r="F2669" s="94"/>
      <c r="G2669" s="94"/>
      <c r="H2669" s="94"/>
      <c r="I2669" s="94"/>
      <c r="J2669" s="93"/>
      <c r="K2669" s="95"/>
      <c r="L2669" s="96"/>
      <c r="M2669" s="97"/>
      <c r="N2669" s="98"/>
      <c r="O2669" s="98"/>
      <c r="P2669" s="97"/>
      <c r="Q2669" s="94"/>
      <c r="R2669" s="99"/>
      <c r="S2669" s="94"/>
      <c r="T2669" s="100"/>
      <c r="U2669" s="95"/>
      <c r="V2669" s="10"/>
      <c r="W2669" s="10"/>
      <c r="X2669" s="10"/>
      <c r="Y2669" s="27"/>
      <c r="Z2669" s="3"/>
      <c r="AA2669" s="1"/>
      <c r="AB2669" s="10"/>
      <c r="AC2669" s="3"/>
      <c r="AD2669" s="3"/>
      <c r="AE2669" s="3"/>
      <c r="AF2669" s="10"/>
      <c r="AG2669" s="11"/>
      <c r="AH2669" s="10"/>
      <c r="AI2669" s="10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1"/>
      <c r="DY2669" s="1"/>
      <c r="DZ2669" s="1"/>
      <c r="EA2669" s="1"/>
      <c r="EB2669" s="1"/>
      <c r="EC2669" s="1"/>
      <c r="ED2669" s="1"/>
      <c r="EE2669" s="1"/>
      <c r="EF2669" s="1"/>
      <c r="EG2669" s="1"/>
      <c r="EH2669" s="1"/>
      <c r="EI2669" s="1"/>
      <c r="EJ2669" s="1"/>
      <c r="EK2669" s="1"/>
      <c r="EL2669" s="1"/>
      <c r="EM2669" s="1"/>
      <c r="EN2669" s="1"/>
      <c r="EO2669" s="1"/>
      <c r="EP2669" s="1"/>
      <c r="EQ2669" s="1"/>
      <c r="ER2669" s="1"/>
      <c r="ES2669" s="1"/>
      <c r="ET2669" s="1"/>
      <c r="EU2669" s="1"/>
      <c r="EV2669" s="1"/>
      <c r="EW2669" s="1"/>
      <c r="EX2669" s="1"/>
      <c r="EY2669" s="1"/>
    </row>
    <row r="2670" spans="1:155" x14ac:dyDescent="0.15">
      <c r="A2670" s="90"/>
      <c r="B2670" s="91"/>
      <c r="C2670" s="92"/>
      <c r="D2670" s="92"/>
      <c r="E2670" s="93"/>
      <c r="F2670" s="94"/>
      <c r="G2670" s="94"/>
      <c r="H2670" s="94"/>
      <c r="I2670" s="94"/>
      <c r="J2670" s="93"/>
      <c r="K2670" s="95"/>
      <c r="L2670" s="96"/>
      <c r="M2670" s="97"/>
      <c r="N2670" s="98"/>
      <c r="O2670" s="98"/>
      <c r="P2670" s="97"/>
      <c r="Q2670" s="94"/>
      <c r="R2670" s="99"/>
      <c r="S2670" s="94"/>
      <c r="T2670" s="100"/>
      <c r="U2670" s="95"/>
      <c r="V2670" s="10"/>
      <c r="W2670" s="10"/>
      <c r="X2670" s="10"/>
      <c r="Y2670" s="27"/>
      <c r="Z2670" s="3"/>
      <c r="AA2670" s="1"/>
      <c r="AB2670" s="10"/>
      <c r="AC2670" s="3"/>
      <c r="AD2670" s="3"/>
      <c r="AE2670" s="3"/>
      <c r="AF2670" s="10"/>
      <c r="AG2670" s="11"/>
      <c r="AH2670" s="10"/>
      <c r="AI2670" s="10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1"/>
      <c r="DY2670" s="1"/>
      <c r="DZ2670" s="1"/>
      <c r="EA2670" s="1"/>
      <c r="EB2670" s="1"/>
      <c r="EC2670" s="1"/>
      <c r="ED2670" s="1"/>
      <c r="EE2670" s="1"/>
      <c r="EF2670" s="1"/>
      <c r="EG2670" s="1"/>
      <c r="EH2670" s="1"/>
      <c r="EI2670" s="1"/>
      <c r="EJ2670" s="1"/>
      <c r="EK2670" s="1"/>
      <c r="EL2670" s="1"/>
      <c r="EM2670" s="1"/>
      <c r="EN2670" s="1"/>
      <c r="EO2670" s="1"/>
      <c r="EP2670" s="1"/>
      <c r="EQ2670" s="1"/>
      <c r="ER2670" s="1"/>
      <c r="ES2670" s="1"/>
      <c r="ET2670" s="1"/>
      <c r="EU2670" s="1"/>
      <c r="EV2670" s="1"/>
      <c r="EW2670" s="1"/>
      <c r="EX2670" s="1"/>
      <c r="EY2670" s="1"/>
    </row>
    <row r="2671" spans="1:155" x14ac:dyDescent="0.15">
      <c r="A2671" s="90"/>
      <c r="B2671" s="91"/>
      <c r="C2671" s="92"/>
      <c r="D2671" s="92"/>
      <c r="E2671" s="93"/>
      <c r="F2671" s="94"/>
      <c r="G2671" s="94"/>
      <c r="H2671" s="94"/>
      <c r="I2671" s="94"/>
      <c r="J2671" s="93"/>
      <c r="K2671" s="95"/>
      <c r="L2671" s="96"/>
      <c r="M2671" s="97"/>
      <c r="N2671" s="98"/>
      <c r="O2671" s="98"/>
      <c r="P2671" s="97"/>
      <c r="Q2671" s="94"/>
      <c r="R2671" s="99"/>
      <c r="S2671" s="94"/>
      <c r="T2671" s="100"/>
      <c r="U2671" s="95"/>
      <c r="V2671" s="10"/>
      <c r="W2671" s="10"/>
      <c r="X2671" s="10"/>
      <c r="Y2671" s="27"/>
      <c r="Z2671" s="3"/>
      <c r="AA2671" s="1"/>
      <c r="AB2671" s="10"/>
      <c r="AC2671" s="3"/>
      <c r="AD2671" s="3"/>
      <c r="AE2671" s="3"/>
      <c r="AF2671" s="10"/>
      <c r="AG2671" s="11"/>
      <c r="AH2671" s="10"/>
      <c r="AI2671" s="10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  <c r="DZ2671" s="1"/>
      <c r="EA2671" s="1"/>
      <c r="EB2671" s="1"/>
      <c r="EC2671" s="1"/>
      <c r="ED2671" s="1"/>
      <c r="EE2671" s="1"/>
      <c r="EF2671" s="1"/>
      <c r="EG2671" s="1"/>
      <c r="EH2671" s="1"/>
      <c r="EI2671" s="1"/>
      <c r="EJ2671" s="1"/>
      <c r="EK2671" s="1"/>
      <c r="EL2671" s="1"/>
      <c r="EM2671" s="1"/>
      <c r="EN2671" s="1"/>
      <c r="EO2671" s="1"/>
      <c r="EP2671" s="1"/>
      <c r="EQ2671" s="1"/>
      <c r="ER2671" s="1"/>
      <c r="ES2671" s="1"/>
      <c r="ET2671" s="1"/>
      <c r="EU2671" s="1"/>
      <c r="EV2671" s="1"/>
      <c r="EW2671" s="1"/>
      <c r="EX2671" s="1"/>
      <c r="EY2671" s="1"/>
    </row>
    <row r="2672" spans="1:155" x14ac:dyDescent="0.15">
      <c r="A2672" s="90"/>
      <c r="B2672" s="91"/>
      <c r="C2672" s="92"/>
      <c r="D2672" s="92"/>
      <c r="E2672" s="93"/>
      <c r="F2672" s="94"/>
      <c r="G2672" s="94"/>
      <c r="H2672" s="94"/>
      <c r="I2672" s="94"/>
      <c r="J2672" s="93"/>
      <c r="K2672" s="95"/>
      <c r="L2672" s="96"/>
      <c r="M2672" s="97"/>
      <c r="N2672" s="98"/>
      <c r="O2672" s="98"/>
      <c r="P2672" s="97"/>
      <c r="Q2672" s="94"/>
      <c r="R2672" s="99"/>
      <c r="S2672" s="94"/>
      <c r="T2672" s="100"/>
      <c r="U2672" s="95"/>
      <c r="V2672" s="10"/>
      <c r="W2672" s="10"/>
      <c r="X2672" s="10"/>
      <c r="Y2672" s="27"/>
      <c r="Z2672" s="3"/>
      <c r="AA2672" s="1"/>
      <c r="AB2672" s="10"/>
      <c r="AC2672" s="3"/>
      <c r="AD2672" s="3"/>
      <c r="AE2672" s="3"/>
      <c r="AF2672" s="10"/>
      <c r="AG2672" s="11"/>
      <c r="AH2672" s="10"/>
      <c r="AI2672" s="10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1"/>
      <c r="DY2672" s="1"/>
      <c r="DZ2672" s="1"/>
      <c r="EA2672" s="1"/>
      <c r="EB2672" s="1"/>
      <c r="EC2672" s="1"/>
      <c r="ED2672" s="1"/>
      <c r="EE2672" s="1"/>
      <c r="EF2672" s="1"/>
      <c r="EG2672" s="1"/>
      <c r="EH2672" s="1"/>
      <c r="EI2672" s="1"/>
      <c r="EJ2672" s="1"/>
      <c r="EK2672" s="1"/>
      <c r="EL2672" s="1"/>
      <c r="EM2672" s="1"/>
      <c r="EN2672" s="1"/>
      <c r="EO2672" s="1"/>
      <c r="EP2672" s="1"/>
      <c r="EQ2672" s="1"/>
      <c r="ER2672" s="1"/>
      <c r="ES2672" s="1"/>
      <c r="ET2672" s="1"/>
      <c r="EU2672" s="1"/>
      <c r="EV2672" s="1"/>
      <c r="EW2672" s="1"/>
      <c r="EX2672" s="1"/>
      <c r="EY2672" s="1"/>
    </row>
    <row r="2673" spans="1:155" x14ac:dyDescent="0.15">
      <c r="A2673" s="90"/>
      <c r="B2673" s="91"/>
      <c r="C2673" s="92"/>
      <c r="D2673" s="92"/>
      <c r="E2673" s="93"/>
      <c r="F2673" s="94"/>
      <c r="G2673" s="94"/>
      <c r="H2673" s="94"/>
      <c r="I2673" s="94"/>
      <c r="J2673" s="93"/>
      <c r="K2673" s="95"/>
      <c r="L2673" s="96"/>
      <c r="M2673" s="97"/>
      <c r="N2673" s="98"/>
      <c r="O2673" s="98"/>
      <c r="P2673" s="97"/>
      <c r="Q2673" s="94"/>
      <c r="R2673" s="99"/>
      <c r="S2673" s="94"/>
      <c r="T2673" s="100"/>
      <c r="U2673" s="95"/>
      <c r="V2673" s="10"/>
      <c r="W2673" s="10"/>
      <c r="X2673" s="10"/>
      <c r="Y2673" s="27"/>
      <c r="Z2673" s="3"/>
      <c r="AA2673" s="1"/>
      <c r="AB2673" s="10"/>
      <c r="AC2673" s="3"/>
      <c r="AD2673" s="3"/>
      <c r="AE2673" s="3"/>
      <c r="AF2673" s="10"/>
      <c r="AG2673" s="11"/>
      <c r="AH2673" s="10"/>
      <c r="AI2673" s="10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1"/>
      <c r="DY2673" s="1"/>
      <c r="DZ2673" s="1"/>
      <c r="EA2673" s="1"/>
      <c r="EB2673" s="1"/>
      <c r="EC2673" s="1"/>
      <c r="ED2673" s="1"/>
      <c r="EE2673" s="1"/>
      <c r="EF2673" s="1"/>
      <c r="EG2673" s="1"/>
      <c r="EH2673" s="1"/>
      <c r="EI2673" s="1"/>
      <c r="EJ2673" s="1"/>
      <c r="EK2673" s="1"/>
      <c r="EL2673" s="1"/>
      <c r="EM2673" s="1"/>
      <c r="EN2673" s="1"/>
      <c r="EO2673" s="1"/>
      <c r="EP2673" s="1"/>
      <c r="EQ2673" s="1"/>
      <c r="ER2673" s="1"/>
      <c r="ES2673" s="1"/>
      <c r="ET2673" s="1"/>
      <c r="EU2673" s="1"/>
      <c r="EV2673" s="1"/>
      <c r="EW2673" s="1"/>
      <c r="EX2673" s="1"/>
      <c r="EY2673" s="1"/>
    </row>
    <row r="2674" spans="1:155" x14ac:dyDescent="0.15">
      <c r="A2674" s="90"/>
      <c r="B2674" s="91"/>
      <c r="C2674" s="92"/>
      <c r="D2674" s="92"/>
      <c r="E2674" s="93"/>
      <c r="F2674" s="94"/>
      <c r="G2674" s="94"/>
      <c r="H2674" s="94"/>
      <c r="I2674" s="94"/>
      <c r="J2674" s="93"/>
      <c r="K2674" s="95"/>
      <c r="L2674" s="96"/>
      <c r="M2674" s="97"/>
      <c r="N2674" s="98"/>
      <c r="O2674" s="98"/>
      <c r="P2674" s="97"/>
      <c r="Q2674" s="94"/>
      <c r="R2674" s="99"/>
      <c r="S2674" s="94"/>
      <c r="T2674" s="100"/>
      <c r="U2674" s="95"/>
      <c r="V2674" s="10"/>
      <c r="W2674" s="10"/>
      <c r="X2674" s="10"/>
      <c r="Y2674" s="27"/>
      <c r="Z2674" s="3"/>
      <c r="AA2674" s="1"/>
      <c r="AB2674" s="10"/>
      <c r="AC2674" s="3"/>
      <c r="AD2674" s="3"/>
      <c r="AE2674" s="3"/>
      <c r="AF2674" s="10"/>
      <c r="AG2674" s="11"/>
      <c r="AH2674" s="10"/>
      <c r="AI2674" s="10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1"/>
      <c r="DY2674" s="1"/>
      <c r="DZ2674" s="1"/>
      <c r="EA2674" s="1"/>
      <c r="EB2674" s="1"/>
      <c r="EC2674" s="1"/>
      <c r="ED2674" s="1"/>
      <c r="EE2674" s="1"/>
      <c r="EF2674" s="1"/>
      <c r="EG2674" s="1"/>
      <c r="EH2674" s="1"/>
      <c r="EI2674" s="1"/>
      <c r="EJ2674" s="1"/>
      <c r="EK2674" s="1"/>
      <c r="EL2674" s="1"/>
      <c r="EM2674" s="1"/>
      <c r="EN2674" s="1"/>
      <c r="EO2674" s="1"/>
      <c r="EP2674" s="1"/>
      <c r="EQ2674" s="1"/>
      <c r="ER2674" s="1"/>
      <c r="ES2674" s="1"/>
      <c r="ET2674" s="1"/>
      <c r="EU2674" s="1"/>
      <c r="EV2674" s="1"/>
      <c r="EW2674" s="1"/>
      <c r="EX2674" s="1"/>
      <c r="EY2674" s="1"/>
    </row>
    <row r="2675" spans="1:155" x14ac:dyDescent="0.15">
      <c r="A2675" s="90"/>
      <c r="B2675" s="91"/>
      <c r="C2675" s="92"/>
      <c r="D2675" s="92"/>
      <c r="E2675" s="93"/>
      <c r="F2675" s="94"/>
      <c r="G2675" s="94"/>
      <c r="H2675" s="94"/>
      <c r="I2675" s="94"/>
      <c r="J2675" s="93"/>
      <c r="K2675" s="95"/>
      <c r="L2675" s="96"/>
      <c r="M2675" s="97"/>
      <c r="N2675" s="98"/>
      <c r="O2675" s="98"/>
      <c r="P2675" s="97"/>
      <c r="Q2675" s="94"/>
      <c r="R2675" s="99"/>
      <c r="S2675" s="94"/>
      <c r="T2675" s="100"/>
      <c r="U2675" s="95"/>
      <c r="V2675" s="10"/>
      <c r="W2675" s="10"/>
      <c r="X2675" s="10"/>
      <c r="Y2675" s="27"/>
      <c r="Z2675" s="3"/>
      <c r="AA2675" s="1"/>
      <c r="AB2675" s="10"/>
      <c r="AC2675" s="3"/>
      <c r="AD2675" s="3"/>
      <c r="AE2675" s="3"/>
      <c r="AF2675" s="10"/>
      <c r="AG2675" s="11"/>
      <c r="AH2675" s="10"/>
      <c r="AI2675" s="10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1"/>
      <c r="DY2675" s="1"/>
      <c r="DZ2675" s="1"/>
      <c r="EA2675" s="1"/>
      <c r="EB2675" s="1"/>
      <c r="EC2675" s="1"/>
      <c r="ED2675" s="1"/>
      <c r="EE2675" s="1"/>
      <c r="EF2675" s="1"/>
      <c r="EG2675" s="1"/>
      <c r="EH2675" s="1"/>
      <c r="EI2675" s="1"/>
      <c r="EJ2675" s="1"/>
      <c r="EK2675" s="1"/>
      <c r="EL2675" s="1"/>
      <c r="EM2675" s="1"/>
      <c r="EN2675" s="1"/>
      <c r="EO2675" s="1"/>
      <c r="EP2675" s="1"/>
      <c r="EQ2675" s="1"/>
      <c r="ER2675" s="1"/>
      <c r="ES2675" s="1"/>
      <c r="ET2675" s="1"/>
      <c r="EU2675" s="1"/>
      <c r="EV2675" s="1"/>
      <c r="EW2675" s="1"/>
      <c r="EX2675" s="1"/>
      <c r="EY2675" s="1"/>
    </row>
    <row r="2676" spans="1:155" x14ac:dyDescent="0.15">
      <c r="A2676" s="90"/>
      <c r="B2676" s="91"/>
      <c r="C2676" s="92"/>
      <c r="D2676" s="92"/>
      <c r="E2676" s="93"/>
      <c r="F2676" s="94"/>
      <c r="G2676" s="94"/>
      <c r="H2676" s="94"/>
      <c r="I2676" s="94"/>
      <c r="J2676" s="93"/>
      <c r="K2676" s="95"/>
      <c r="L2676" s="96"/>
      <c r="M2676" s="97"/>
      <c r="N2676" s="98"/>
      <c r="O2676" s="98"/>
      <c r="P2676" s="97"/>
      <c r="Q2676" s="94"/>
      <c r="R2676" s="99"/>
      <c r="S2676" s="94"/>
      <c r="T2676" s="100"/>
      <c r="U2676" s="95"/>
      <c r="V2676" s="10"/>
      <c r="W2676" s="10"/>
      <c r="X2676" s="10"/>
      <c r="Y2676" s="27"/>
      <c r="Z2676" s="3"/>
      <c r="AA2676" s="1"/>
      <c r="AB2676" s="10"/>
      <c r="AC2676" s="3"/>
      <c r="AD2676" s="3"/>
      <c r="AE2676" s="3"/>
      <c r="AF2676" s="10"/>
      <c r="AG2676" s="11"/>
      <c r="AH2676" s="10"/>
      <c r="AI2676" s="10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1"/>
      <c r="DY2676" s="1"/>
      <c r="DZ2676" s="1"/>
      <c r="EA2676" s="1"/>
      <c r="EB2676" s="1"/>
      <c r="EC2676" s="1"/>
      <c r="ED2676" s="1"/>
      <c r="EE2676" s="1"/>
      <c r="EF2676" s="1"/>
      <c r="EG2676" s="1"/>
      <c r="EH2676" s="1"/>
      <c r="EI2676" s="1"/>
      <c r="EJ2676" s="1"/>
      <c r="EK2676" s="1"/>
      <c r="EL2676" s="1"/>
      <c r="EM2676" s="1"/>
      <c r="EN2676" s="1"/>
      <c r="EO2676" s="1"/>
      <c r="EP2676" s="1"/>
      <c r="EQ2676" s="1"/>
      <c r="ER2676" s="1"/>
      <c r="ES2676" s="1"/>
      <c r="ET2676" s="1"/>
      <c r="EU2676" s="1"/>
      <c r="EV2676" s="1"/>
      <c r="EW2676" s="1"/>
      <c r="EX2676" s="1"/>
      <c r="EY2676" s="1"/>
    </row>
    <row r="2677" spans="1:155" x14ac:dyDescent="0.15">
      <c r="A2677" s="90"/>
      <c r="B2677" s="91"/>
      <c r="C2677" s="92"/>
      <c r="D2677" s="92"/>
      <c r="E2677" s="93"/>
      <c r="F2677" s="94"/>
      <c r="G2677" s="94"/>
      <c r="H2677" s="94"/>
      <c r="I2677" s="94"/>
      <c r="J2677" s="93"/>
      <c r="K2677" s="95"/>
      <c r="L2677" s="96"/>
      <c r="M2677" s="97"/>
      <c r="N2677" s="98"/>
      <c r="O2677" s="98"/>
      <c r="P2677" s="97"/>
      <c r="Q2677" s="94"/>
      <c r="R2677" s="99"/>
      <c r="S2677" s="94"/>
      <c r="T2677" s="100"/>
      <c r="U2677" s="95"/>
      <c r="V2677" s="10"/>
      <c r="W2677" s="10"/>
      <c r="X2677" s="10"/>
      <c r="Y2677" s="27"/>
      <c r="Z2677" s="3"/>
      <c r="AA2677" s="1"/>
      <c r="AB2677" s="10"/>
      <c r="AC2677" s="3"/>
      <c r="AD2677" s="3"/>
      <c r="AE2677" s="3"/>
      <c r="AF2677" s="10"/>
      <c r="AG2677" s="11"/>
      <c r="AH2677" s="10"/>
      <c r="AI2677" s="10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1"/>
      <c r="DY2677" s="1"/>
      <c r="DZ2677" s="1"/>
      <c r="EA2677" s="1"/>
      <c r="EB2677" s="1"/>
      <c r="EC2677" s="1"/>
      <c r="ED2677" s="1"/>
      <c r="EE2677" s="1"/>
      <c r="EF2677" s="1"/>
      <c r="EG2677" s="1"/>
      <c r="EH2677" s="1"/>
      <c r="EI2677" s="1"/>
      <c r="EJ2677" s="1"/>
      <c r="EK2677" s="1"/>
      <c r="EL2677" s="1"/>
      <c r="EM2677" s="1"/>
      <c r="EN2677" s="1"/>
      <c r="EO2677" s="1"/>
      <c r="EP2677" s="1"/>
      <c r="EQ2677" s="1"/>
      <c r="ER2677" s="1"/>
      <c r="ES2677" s="1"/>
      <c r="ET2677" s="1"/>
      <c r="EU2677" s="1"/>
      <c r="EV2677" s="1"/>
      <c r="EW2677" s="1"/>
      <c r="EX2677" s="1"/>
      <c r="EY2677" s="1"/>
    </row>
    <row r="2678" spans="1:155" x14ac:dyDescent="0.15">
      <c r="A2678" s="90"/>
      <c r="B2678" s="91"/>
      <c r="C2678" s="92"/>
      <c r="D2678" s="92"/>
      <c r="E2678" s="93"/>
      <c r="F2678" s="94"/>
      <c r="G2678" s="94"/>
      <c r="H2678" s="94"/>
      <c r="I2678" s="94"/>
      <c r="J2678" s="93"/>
      <c r="K2678" s="95"/>
      <c r="L2678" s="96"/>
      <c r="M2678" s="97"/>
      <c r="N2678" s="98"/>
      <c r="O2678" s="98"/>
      <c r="P2678" s="97"/>
      <c r="Q2678" s="94"/>
      <c r="R2678" s="99"/>
      <c r="S2678" s="94"/>
      <c r="T2678" s="100"/>
      <c r="U2678" s="95"/>
      <c r="V2678" s="10"/>
      <c r="W2678" s="10"/>
      <c r="X2678" s="10"/>
      <c r="Y2678" s="27"/>
      <c r="Z2678" s="3"/>
      <c r="AA2678" s="1"/>
      <c r="AB2678" s="10"/>
      <c r="AC2678" s="3"/>
      <c r="AD2678" s="3"/>
      <c r="AE2678" s="3"/>
      <c r="AF2678" s="10"/>
      <c r="AG2678" s="11"/>
      <c r="AH2678" s="10"/>
      <c r="AI2678" s="10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1"/>
      <c r="DY2678" s="1"/>
      <c r="DZ2678" s="1"/>
      <c r="EA2678" s="1"/>
      <c r="EB2678" s="1"/>
      <c r="EC2678" s="1"/>
      <c r="ED2678" s="1"/>
      <c r="EE2678" s="1"/>
      <c r="EF2678" s="1"/>
      <c r="EG2678" s="1"/>
      <c r="EH2678" s="1"/>
      <c r="EI2678" s="1"/>
      <c r="EJ2678" s="1"/>
      <c r="EK2678" s="1"/>
      <c r="EL2678" s="1"/>
      <c r="EM2678" s="1"/>
      <c r="EN2678" s="1"/>
      <c r="EO2678" s="1"/>
      <c r="EP2678" s="1"/>
      <c r="EQ2678" s="1"/>
      <c r="ER2678" s="1"/>
      <c r="ES2678" s="1"/>
      <c r="ET2678" s="1"/>
      <c r="EU2678" s="1"/>
      <c r="EV2678" s="1"/>
      <c r="EW2678" s="1"/>
      <c r="EX2678" s="1"/>
      <c r="EY2678" s="1"/>
    </row>
    <row r="2679" spans="1:155" x14ac:dyDescent="0.15">
      <c r="A2679" s="90"/>
      <c r="B2679" s="91"/>
      <c r="C2679" s="92"/>
      <c r="D2679" s="92"/>
      <c r="E2679" s="93"/>
      <c r="F2679" s="94"/>
      <c r="G2679" s="94"/>
      <c r="H2679" s="94"/>
      <c r="I2679" s="94"/>
      <c r="J2679" s="93"/>
      <c r="K2679" s="95"/>
      <c r="L2679" s="96"/>
      <c r="M2679" s="97"/>
      <c r="N2679" s="98"/>
      <c r="O2679" s="98"/>
      <c r="P2679" s="97"/>
      <c r="Q2679" s="94"/>
      <c r="R2679" s="99"/>
      <c r="S2679" s="94"/>
      <c r="T2679" s="100"/>
      <c r="U2679" s="95"/>
      <c r="V2679" s="10"/>
      <c r="W2679" s="10"/>
      <c r="X2679" s="10"/>
      <c r="Y2679" s="27"/>
      <c r="Z2679" s="3"/>
      <c r="AA2679" s="1"/>
      <c r="AB2679" s="10"/>
      <c r="AC2679" s="3"/>
      <c r="AD2679" s="3"/>
      <c r="AE2679" s="3"/>
      <c r="AF2679" s="10"/>
      <c r="AG2679" s="11"/>
      <c r="AH2679" s="10"/>
      <c r="AI2679" s="10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1"/>
      <c r="DV2679" s="1"/>
      <c r="DW2679" s="1"/>
      <c r="DX2679" s="1"/>
      <c r="DY2679" s="1"/>
      <c r="DZ2679" s="1"/>
      <c r="EA2679" s="1"/>
      <c r="EB2679" s="1"/>
      <c r="EC2679" s="1"/>
      <c r="ED2679" s="1"/>
      <c r="EE2679" s="1"/>
      <c r="EF2679" s="1"/>
      <c r="EG2679" s="1"/>
      <c r="EH2679" s="1"/>
      <c r="EI2679" s="1"/>
      <c r="EJ2679" s="1"/>
      <c r="EK2679" s="1"/>
      <c r="EL2679" s="1"/>
      <c r="EM2679" s="1"/>
      <c r="EN2679" s="1"/>
      <c r="EO2679" s="1"/>
      <c r="EP2679" s="1"/>
      <c r="EQ2679" s="1"/>
      <c r="ER2679" s="1"/>
      <c r="ES2679" s="1"/>
      <c r="ET2679" s="1"/>
      <c r="EU2679" s="1"/>
      <c r="EV2679" s="1"/>
      <c r="EW2679" s="1"/>
      <c r="EX2679" s="1"/>
      <c r="EY2679" s="1"/>
    </row>
    <row r="2680" spans="1:155" x14ac:dyDescent="0.15">
      <c r="A2680" s="90"/>
      <c r="B2680" s="91"/>
      <c r="C2680" s="92"/>
      <c r="D2680" s="92"/>
      <c r="E2680" s="93"/>
      <c r="F2680" s="94"/>
      <c r="G2680" s="94"/>
      <c r="H2680" s="94"/>
      <c r="I2680" s="94"/>
      <c r="J2680" s="93"/>
      <c r="K2680" s="95"/>
      <c r="L2680" s="96"/>
      <c r="M2680" s="97"/>
      <c r="N2680" s="98"/>
      <c r="O2680" s="98"/>
      <c r="P2680" s="97"/>
      <c r="Q2680" s="94"/>
      <c r="R2680" s="99"/>
      <c r="S2680" s="94"/>
      <c r="T2680" s="100"/>
      <c r="U2680" s="95"/>
      <c r="V2680" s="10"/>
      <c r="W2680" s="10"/>
      <c r="X2680" s="10"/>
      <c r="Y2680" s="27"/>
      <c r="Z2680" s="3"/>
      <c r="AA2680" s="1"/>
      <c r="AB2680" s="10"/>
      <c r="AC2680" s="3"/>
      <c r="AD2680" s="3"/>
      <c r="AE2680" s="3"/>
      <c r="AF2680" s="10"/>
      <c r="AG2680" s="11"/>
      <c r="AH2680" s="10"/>
      <c r="AI2680" s="10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1"/>
      <c r="DU2680" s="1"/>
      <c r="DV2680" s="1"/>
      <c r="DW2680" s="1"/>
      <c r="DX2680" s="1"/>
      <c r="DY2680" s="1"/>
      <c r="DZ2680" s="1"/>
      <c r="EA2680" s="1"/>
      <c r="EB2680" s="1"/>
      <c r="EC2680" s="1"/>
      <c r="ED2680" s="1"/>
      <c r="EE2680" s="1"/>
      <c r="EF2680" s="1"/>
      <c r="EG2680" s="1"/>
      <c r="EH2680" s="1"/>
      <c r="EI2680" s="1"/>
      <c r="EJ2680" s="1"/>
      <c r="EK2680" s="1"/>
      <c r="EL2680" s="1"/>
      <c r="EM2680" s="1"/>
      <c r="EN2680" s="1"/>
      <c r="EO2680" s="1"/>
      <c r="EP2680" s="1"/>
      <c r="EQ2680" s="1"/>
      <c r="ER2680" s="1"/>
      <c r="ES2680" s="1"/>
      <c r="ET2680" s="1"/>
      <c r="EU2680" s="1"/>
      <c r="EV2680" s="1"/>
      <c r="EW2680" s="1"/>
      <c r="EX2680" s="1"/>
      <c r="EY2680" s="1"/>
    </row>
    <row r="2681" spans="1:155" x14ac:dyDescent="0.15">
      <c r="A2681" s="90"/>
      <c r="B2681" s="91"/>
      <c r="C2681" s="92"/>
      <c r="D2681" s="92"/>
      <c r="E2681" s="93"/>
      <c r="F2681" s="94"/>
      <c r="G2681" s="94"/>
      <c r="H2681" s="94"/>
      <c r="I2681" s="94"/>
      <c r="J2681" s="93"/>
      <c r="K2681" s="95"/>
      <c r="L2681" s="96"/>
      <c r="M2681" s="97"/>
      <c r="N2681" s="98"/>
      <c r="O2681" s="98"/>
      <c r="P2681" s="97"/>
      <c r="Q2681" s="94"/>
      <c r="R2681" s="99"/>
      <c r="S2681" s="94"/>
      <c r="T2681" s="100"/>
      <c r="U2681" s="95"/>
      <c r="V2681" s="10"/>
      <c r="W2681" s="10"/>
      <c r="X2681" s="10"/>
      <c r="Y2681" s="27"/>
      <c r="Z2681" s="3"/>
      <c r="AA2681" s="1"/>
      <c r="AB2681" s="10"/>
      <c r="AC2681" s="3"/>
      <c r="AD2681" s="3"/>
      <c r="AE2681" s="3"/>
      <c r="AF2681" s="10"/>
      <c r="AG2681" s="11"/>
      <c r="AH2681" s="10"/>
      <c r="AI2681" s="10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1"/>
      <c r="DU2681" s="1"/>
      <c r="DV2681" s="1"/>
      <c r="DW2681" s="1"/>
      <c r="DX2681" s="1"/>
      <c r="DY2681" s="1"/>
      <c r="DZ2681" s="1"/>
      <c r="EA2681" s="1"/>
      <c r="EB2681" s="1"/>
      <c r="EC2681" s="1"/>
      <c r="ED2681" s="1"/>
      <c r="EE2681" s="1"/>
      <c r="EF2681" s="1"/>
      <c r="EG2681" s="1"/>
      <c r="EH2681" s="1"/>
      <c r="EI2681" s="1"/>
      <c r="EJ2681" s="1"/>
      <c r="EK2681" s="1"/>
      <c r="EL2681" s="1"/>
      <c r="EM2681" s="1"/>
      <c r="EN2681" s="1"/>
      <c r="EO2681" s="1"/>
      <c r="EP2681" s="1"/>
      <c r="EQ2681" s="1"/>
      <c r="ER2681" s="1"/>
      <c r="ES2681" s="1"/>
      <c r="ET2681" s="1"/>
      <c r="EU2681" s="1"/>
      <c r="EV2681" s="1"/>
      <c r="EW2681" s="1"/>
      <c r="EX2681" s="1"/>
      <c r="EY2681" s="1"/>
    </row>
    <row r="2682" spans="1:155" x14ac:dyDescent="0.15">
      <c r="A2682" s="90"/>
      <c r="B2682" s="91"/>
      <c r="C2682" s="92"/>
      <c r="D2682" s="92"/>
      <c r="E2682" s="93"/>
      <c r="F2682" s="94"/>
      <c r="G2682" s="94"/>
      <c r="H2682" s="94"/>
      <c r="I2682" s="94"/>
      <c r="J2682" s="93"/>
      <c r="K2682" s="95"/>
      <c r="L2682" s="96"/>
      <c r="M2682" s="97"/>
      <c r="N2682" s="98"/>
      <c r="O2682" s="98"/>
      <c r="P2682" s="97"/>
      <c r="Q2682" s="94"/>
      <c r="R2682" s="99"/>
      <c r="S2682" s="94"/>
      <c r="T2682" s="100"/>
      <c r="U2682" s="95"/>
      <c r="V2682" s="10"/>
      <c r="W2682" s="10"/>
      <c r="X2682" s="10"/>
      <c r="Y2682" s="27"/>
      <c r="Z2682" s="3"/>
      <c r="AA2682" s="1"/>
      <c r="AB2682" s="10"/>
      <c r="AC2682" s="3"/>
      <c r="AD2682" s="3"/>
      <c r="AE2682" s="3"/>
      <c r="AF2682" s="10"/>
      <c r="AG2682" s="11"/>
      <c r="AH2682" s="10"/>
      <c r="AI2682" s="10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1"/>
      <c r="DU2682" s="1"/>
      <c r="DV2682" s="1"/>
      <c r="DW2682" s="1"/>
      <c r="DX2682" s="1"/>
      <c r="DY2682" s="1"/>
      <c r="DZ2682" s="1"/>
      <c r="EA2682" s="1"/>
      <c r="EB2682" s="1"/>
      <c r="EC2682" s="1"/>
      <c r="ED2682" s="1"/>
      <c r="EE2682" s="1"/>
      <c r="EF2682" s="1"/>
      <c r="EG2682" s="1"/>
      <c r="EH2682" s="1"/>
      <c r="EI2682" s="1"/>
      <c r="EJ2682" s="1"/>
      <c r="EK2682" s="1"/>
      <c r="EL2682" s="1"/>
      <c r="EM2682" s="1"/>
      <c r="EN2682" s="1"/>
      <c r="EO2682" s="1"/>
      <c r="EP2682" s="1"/>
      <c r="EQ2682" s="1"/>
      <c r="ER2682" s="1"/>
      <c r="ES2682" s="1"/>
      <c r="ET2682" s="1"/>
      <c r="EU2682" s="1"/>
      <c r="EV2682" s="1"/>
      <c r="EW2682" s="1"/>
      <c r="EX2682" s="1"/>
      <c r="EY2682" s="1"/>
    </row>
    <row r="2683" spans="1:155" x14ac:dyDescent="0.15">
      <c r="A2683" s="90"/>
      <c r="B2683" s="91"/>
      <c r="C2683" s="92"/>
      <c r="D2683" s="92"/>
      <c r="E2683" s="93"/>
      <c r="F2683" s="94"/>
      <c r="G2683" s="94"/>
      <c r="H2683" s="94"/>
      <c r="I2683" s="94"/>
      <c r="J2683" s="93"/>
      <c r="K2683" s="95"/>
      <c r="L2683" s="96"/>
      <c r="M2683" s="97"/>
      <c r="N2683" s="98"/>
      <c r="O2683" s="98"/>
      <c r="P2683" s="97"/>
      <c r="Q2683" s="94"/>
      <c r="R2683" s="99"/>
      <c r="S2683" s="94"/>
      <c r="T2683" s="100"/>
      <c r="U2683" s="95"/>
      <c r="V2683" s="10"/>
      <c r="W2683" s="10"/>
      <c r="X2683" s="10"/>
      <c r="Y2683" s="27"/>
      <c r="Z2683" s="3"/>
      <c r="AA2683" s="1"/>
      <c r="AB2683" s="10"/>
      <c r="AC2683" s="3"/>
      <c r="AD2683" s="3"/>
      <c r="AE2683" s="3"/>
      <c r="AF2683" s="10"/>
      <c r="AG2683" s="11"/>
      <c r="AH2683" s="10"/>
      <c r="AI2683" s="10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1"/>
      <c r="DU2683" s="1"/>
      <c r="DV2683" s="1"/>
      <c r="DW2683" s="1"/>
      <c r="DX2683" s="1"/>
      <c r="DY2683" s="1"/>
      <c r="DZ2683" s="1"/>
      <c r="EA2683" s="1"/>
      <c r="EB2683" s="1"/>
      <c r="EC2683" s="1"/>
      <c r="ED2683" s="1"/>
      <c r="EE2683" s="1"/>
      <c r="EF2683" s="1"/>
      <c r="EG2683" s="1"/>
      <c r="EH2683" s="1"/>
      <c r="EI2683" s="1"/>
      <c r="EJ2683" s="1"/>
      <c r="EK2683" s="1"/>
      <c r="EL2683" s="1"/>
      <c r="EM2683" s="1"/>
      <c r="EN2683" s="1"/>
      <c r="EO2683" s="1"/>
      <c r="EP2683" s="1"/>
      <c r="EQ2683" s="1"/>
      <c r="ER2683" s="1"/>
      <c r="ES2683" s="1"/>
      <c r="ET2683" s="1"/>
      <c r="EU2683" s="1"/>
      <c r="EV2683" s="1"/>
      <c r="EW2683" s="1"/>
      <c r="EX2683" s="1"/>
      <c r="EY2683" s="1"/>
    </row>
    <row r="2684" spans="1:155" x14ac:dyDescent="0.15">
      <c r="A2684" s="90"/>
      <c r="B2684" s="91"/>
      <c r="C2684" s="92"/>
      <c r="D2684" s="92"/>
      <c r="E2684" s="93"/>
      <c r="F2684" s="94"/>
      <c r="G2684" s="94"/>
      <c r="H2684" s="94"/>
      <c r="I2684" s="94"/>
      <c r="J2684" s="93"/>
      <c r="K2684" s="95"/>
      <c r="L2684" s="96"/>
      <c r="M2684" s="97"/>
      <c r="N2684" s="98"/>
      <c r="O2684" s="98"/>
      <c r="P2684" s="97"/>
      <c r="Q2684" s="94"/>
      <c r="R2684" s="99"/>
      <c r="S2684" s="94"/>
      <c r="T2684" s="100"/>
      <c r="U2684" s="95"/>
      <c r="V2684" s="10"/>
      <c r="W2684" s="10"/>
      <c r="X2684" s="10"/>
      <c r="Y2684" s="27"/>
      <c r="Z2684" s="3"/>
      <c r="AA2684" s="1"/>
      <c r="AB2684" s="10"/>
      <c r="AC2684" s="3"/>
      <c r="AD2684" s="3"/>
      <c r="AE2684" s="3"/>
      <c r="AF2684" s="10"/>
      <c r="AG2684" s="11"/>
      <c r="AH2684" s="10"/>
      <c r="AI2684" s="10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1"/>
      <c r="DU2684" s="1"/>
      <c r="DV2684" s="1"/>
      <c r="DW2684" s="1"/>
      <c r="DX2684" s="1"/>
      <c r="DY2684" s="1"/>
      <c r="DZ2684" s="1"/>
      <c r="EA2684" s="1"/>
      <c r="EB2684" s="1"/>
      <c r="EC2684" s="1"/>
      <c r="ED2684" s="1"/>
      <c r="EE2684" s="1"/>
      <c r="EF2684" s="1"/>
      <c r="EG2684" s="1"/>
      <c r="EH2684" s="1"/>
      <c r="EI2684" s="1"/>
      <c r="EJ2684" s="1"/>
      <c r="EK2684" s="1"/>
      <c r="EL2684" s="1"/>
      <c r="EM2684" s="1"/>
      <c r="EN2684" s="1"/>
      <c r="EO2684" s="1"/>
      <c r="EP2684" s="1"/>
      <c r="EQ2684" s="1"/>
      <c r="ER2684" s="1"/>
      <c r="ES2684" s="1"/>
      <c r="ET2684" s="1"/>
      <c r="EU2684" s="1"/>
      <c r="EV2684" s="1"/>
      <c r="EW2684" s="1"/>
      <c r="EX2684" s="1"/>
      <c r="EY2684" s="1"/>
    </row>
    <row r="2685" spans="1:155" x14ac:dyDescent="0.15">
      <c r="A2685" s="90"/>
      <c r="B2685" s="91"/>
      <c r="C2685" s="92"/>
      <c r="D2685" s="92"/>
      <c r="E2685" s="93"/>
      <c r="F2685" s="94"/>
      <c r="G2685" s="94"/>
      <c r="H2685" s="94"/>
      <c r="I2685" s="94"/>
      <c r="J2685" s="93"/>
      <c r="K2685" s="95"/>
      <c r="L2685" s="96"/>
      <c r="M2685" s="97"/>
      <c r="N2685" s="98"/>
      <c r="O2685" s="98"/>
      <c r="P2685" s="97"/>
      <c r="Q2685" s="94"/>
      <c r="R2685" s="99"/>
      <c r="S2685" s="94"/>
      <c r="T2685" s="100"/>
      <c r="U2685" s="95"/>
      <c r="V2685" s="10"/>
      <c r="W2685" s="10"/>
      <c r="X2685" s="10"/>
      <c r="Y2685" s="27"/>
      <c r="Z2685" s="3"/>
      <c r="AA2685" s="1"/>
      <c r="AB2685" s="10"/>
      <c r="AC2685" s="3"/>
      <c r="AD2685" s="3"/>
      <c r="AE2685" s="3"/>
      <c r="AF2685" s="10"/>
      <c r="AG2685" s="11"/>
      <c r="AH2685" s="10"/>
      <c r="AI2685" s="10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1"/>
      <c r="DU2685" s="1"/>
      <c r="DV2685" s="1"/>
      <c r="DW2685" s="1"/>
      <c r="DX2685" s="1"/>
      <c r="DY2685" s="1"/>
      <c r="DZ2685" s="1"/>
      <c r="EA2685" s="1"/>
      <c r="EB2685" s="1"/>
      <c r="EC2685" s="1"/>
      <c r="ED2685" s="1"/>
      <c r="EE2685" s="1"/>
      <c r="EF2685" s="1"/>
      <c r="EG2685" s="1"/>
      <c r="EH2685" s="1"/>
      <c r="EI2685" s="1"/>
      <c r="EJ2685" s="1"/>
      <c r="EK2685" s="1"/>
      <c r="EL2685" s="1"/>
      <c r="EM2685" s="1"/>
      <c r="EN2685" s="1"/>
      <c r="EO2685" s="1"/>
      <c r="EP2685" s="1"/>
      <c r="EQ2685" s="1"/>
      <c r="ER2685" s="1"/>
      <c r="ES2685" s="1"/>
      <c r="ET2685" s="1"/>
      <c r="EU2685" s="1"/>
      <c r="EV2685" s="1"/>
      <c r="EW2685" s="1"/>
      <c r="EX2685" s="1"/>
      <c r="EY2685" s="1"/>
    </row>
    <row r="2686" spans="1:155" x14ac:dyDescent="0.15">
      <c r="A2686" s="90"/>
      <c r="B2686" s="91"/>
      <c r="C2686" s="92"/>
      <c r="D2686" s="92"/>
      <c r="E2686" s="93"/>
      <c r="F2686" s="94"/>
      <c r="G2686" s="94"/>
      <c r="H2686" s="94"/>
      <c r="I2686" s="94"/>
      <c r="J2686" s="93"/>
      <c r="K2686" s="95"/>
      <c r="L2686" s="96"/>
      <c r="M2686" s="97"/>
      <c r="N2686" s="98"/>
      <c r="O2686" s="98"/>
      <c r="P2686" s="97"/>
      <c r="Q2686" s="94"/>
      <c r="R2686" s="99"/>
      <c r="S2686" s="94"/>
      <c r="T2686" s="100"/>
      <c r="U2686" s="95"/>
      <c r="V2686" s="10"/>
      <c r="W2686" s="10"/>
      <c r="X2686" s="10"/>
      <c r="Y2686" s="27"/>
      <c r="Z2686" s="3"/>
      <c r="AA2686" s="1"/>
      <c r="AB2686" s="10"/>
      <c r="AC2686" s="3"/>
      <c r="AD2686" s="3"/>
      <c r="AE2686" s="3"/>
      <c r="AF2686" s="10"/>
      <c r="AG2686" s="11"/>
      <c r="AH2686" s="10"/>
      <c r="AI2686" s="10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1"/>
      <c r="DU2686" s="1"/>
      <c r="DV2686" s="1"/>
      <c r="DW2686" s="1"/>
      <c r="DX2686" s="1"/>
      <c r="DY2686" s="1"/>
      <c r="DZ2686" s="1"/>
      <c r="EA2686" s="1"/>
      <c r="EB2686" s="1"/>
      <c r="EC2686" s="1"/>
      <c r="ED2686" s="1"/>
      <c r="EE2686" s="1"/>
      <c r="EF2686" s="1"/>
      <c r="EG2686" s="1"/>
      <c r="EH2686" s="1"/>
      <c r="EI2686" s="1"/>
      <c r="EJ2686" s="1"/>
      <c r="EK2686" s="1"/>
      <c r="EL2686" s="1"/>
      <c r="EM2686" s="1"/>
      <c r="EN2686" s="1"/>
      <c r="EO2686" s="1"/>
      <c r="EP2686" s="1"/>
      <c r="EQ2686" s="1"/>
      <c r="ER2686" s="1"/>
      <c r="ES2686" s="1"/>
      <c r="ET2686" s="1"/>
      <c r="EU2686" s="1"/>
      <c r="EV2686" s="1"/>
      <c r="EW2686" s="1"/>
      <c r="EX2686" s="1"/>
      <c r="EY2686" s="1"/>
    </row>
    <row r="2687" spans="1:155" x14ac:dyDescent="0.15">
      <c r="A2687" s="90"/>
      <c r="B2687" s="91"/>
      <c r="C2687" s="92"/>
      <c r="D2687" s="92"/>
      <c r="E2687" s="93"/>
      <c r="F2687" s="94"/>
      <c r="G2687" s="94"/>
      <c r="H2687" s="94"/>
      <c r="I2687" s="94"/>
      <c r="J2687" s="93"/>
      <c r="K2687" s="95"/>
      <c r="L2687" s="96"/>
      <c r="M2687" s="97"/>
      <c r="N2687" s="98"/>
      <c r="O2687" s="98"/>
      <c r="P2687" s="97"/>
      <c r="Q2687" s="94"/>
      <c r="R2687" s="99"/>
      <c r="S2687" s="94"/>
      <c r="T2687" s="100"/>
      <c r="U2687" s="95"/>
      <c r="V2687" s="10"/>
      <c r="W2687" s="10"/>
      <c r="X2687" s="10"/>
      <c r="Y2687" s="27"/>
      <c r="Z2687" s="3"/>
      <c r="AA2687" s="1"/>
      <c r="AB2687" s="10"/>
      <c r="AC2687" s="3"/>
      <c r="AD2687" s="3"/>
      <c r="AE2687" s="3"/>
      <c r="AF2687" s="10"/>
      <c r="AG2687" s="11"/>
      <c r="AH2687" s="10"/>
      <c r="AI2687" s="10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1"/>
      <c r="DU2687" s="1"/>
      <c r="DV2687" s="1"/>
      <c r="DW2687" s="1"/>
      <c r="DX2687" s="1"/>
      <c r="DY2687" s="1"/>
      <c r="DZ2687" s="1"/>
      <c r="EA2687" s="1"/>
      <c r="EB2687" s="1"/>
      <c r="EC2687" s="1"/>
      <c r="ED2687" s="1"/>
      <c r="EE2687" s="1"/>
      <c r="EF2687" s="1"/>
      <c r="EG2687" s="1"/>
      <c r="EH2687" s="1"/>
      <c r="EI2687" s="1"/>
      <c r="EJ2687" s="1"/>
      <c r="EK2687" s="1"/>
      <c r="EL2687" s="1"/>
      <c r="EM2687" s="1"/>
      <c r="EN2687" s="1"/>
      <c r="EO2687" s="1"/>
      <c r="EP2687" s="1"/>
      <c r="EQ2687" s="1"/>
      <c r="ER2687" s="1"/>
      <c r="ES2687" s="1"/>
      <c r="ET2687" s="1"/>
      <c r="EU2687" s="1"/>
      <c r="EV2687" s="1"/>
      <c r="EW2687" s="1"/>
      <c r="EX2687" s="1"/>
      <c r="EY2687" s="1"/>
    </row>
    <row r="2688" spans="1:155" x14ac:dyDescent="0.15">
      <c r="A2688" s="90"/>
      <c r="B2688" s="91"/>
      <c r="C2688" s="92"/>
      <c r="D2688" s="92"/>
      <c r="E2688" s="93"/>
      <c r="F2688" s="94"/>
      <c r="G2688" s="94"/>
      <c r="H2688" s="94"/>
      <c r="I2688" s="94"/>
      <c r="J2688" s="93"/>
      <c r="K2688" s="95"/>
      <c r="L2688" s="96"/>
      <c r="M2688" s="97"/>
      <c r="N2688" s="98"/>
      <c r="O2688" s="98"/>
      <c r="P2688" s="97"/>
      <c r="Q2688" s="94"/>
      <c r="R2688" s="99"/>
      <c r="S2688" s="94"/>
      <c r="T2688" s="100"/>
      <c r="U2688" s="95"/>
      <c r="V2688" s="10"/>
      <c r="W2688" s="10"/>
      <c r="X2688" s="10"/>
      <c r="Y2688" s="27"/>
      <c r="Z2688" s="3"/>
      <c r="AA2688" s="1"/>
      <c r="AB2688" s="10"/>
      <c r="AC2688" s="3"/>
      <c r="AD2688" s="3"/>
      <c r="AE2688" s="3"/>
      <c r="AF2688" s="10"/>
      <c r="AG2688" s="11"/>
      <c r="AH2688" s="10"/>
      <c r="AI2688" s="10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1"/>
      <c r="DU2688" s="1"/>
      <c r="DV2688" s="1"/>
      <c r="DW2688" s="1"/>
      <c r="DX2688" s="1"/>
      <c r="DY2688" s="1"/>
      <c r="DZ2688" s="1"/>
      <c r="EA2688" s="1"/>
      <c r="EB2688" s="1"/>
      <c r="EC2688" s="1"/>
      <c r="ED2688" s="1"/>
      <c r="EE2688" s="1"/>
      <c r="EF2688" s="1"/>
      <c r="EG2688" s="1"/>
      <c r="EH2688" s="1"/>
      <c r="EI2688" s="1"/>
      <c r="EJ2688" s="1"/>
      <c r="EK2688" s="1"/>
      <c r="EL2688" s="1"/>
      <c r="EM2688" s="1"/>
      <c r="EN2688" s="1"/>
      <c r="EO2688" s="1"/>
      <c r="EP2688" s="1"/>
      <c r="EQ2688" s="1"/>
      <c r="ER2688" s="1"/>
      <c r="ES2688" s="1"/>
      <c r="ET2688" s="1"/>
      <c r="EU2688" s="1"/>
      <c r="EV2688" s="1"/>
      <c r="EW2688" s="1"/>
      <c r="EX2688" s="1"/>
      <c r="EY2688" s="1"/>
    </row>
    <row r="2689" spans="1:155" x14ac:dyDescent="0.15">
      <c r="A2689" s="90"/>
      <c r="B2689" s="91"/>
      <c r="C2689" s="92"/>
      <c r="D2689" s="92"/>
      <c r="E2689" s="93"/>
      <c r="F2689" s="94"/>
      <c r="G2689" s="94"/>
      <c r="H2689" s="94"/>
      <c r="I2689" s="94"/>
      <c r="J2689" s="93"/>
      <c r="K2689" s="95"/>
      <c r="L2689" s="96"/>
      <c r="M2689" s="97"/>
      <c r="N2689" s="98"/>
      <c r="O2689" s="98"/>
      <c r="P2689" s="97"/>
      <c r="Q2689" s="94"/>
      <c r="R2689" s="99"/>
      <c r="S2689" s="94"/>
      <c r="T2689" s="100"/>
      <c r="U2689" s="95"/>
      <c r="V2689" s="10"/>
      <c r="W2689" s="10"/>
      <c r="X2689" s="10"/>
      <c r="Y2689" s="27"/>
      <c r="Z2689" s="3"/>
      <c r="AA2689" s="1"/>
      <c r="AB2689" s="10"/>
      <c r="AC2689" s="3"/>
      <c r="AD2689" s="3"/>
      <c r="AE2689" s="3"/>
      <c r="AF2689" s="10"/>
      <c r="AG2689" s="11"/>
      <c r="AH2689" s="10"/>
      <c r="AI2689" s="10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1"/>
      <c r="DU2689" s="1"/>
      <c r="DV2689" s="1"/>
      <c r="DW2689" s="1"/>
      <c r="DX2689" s="1"/>
      <c r="DY2689" s="1"/>
      <c r="DZ2689" s="1"/>
      <c r="EA2689" s="1"/>
      <c r="EB2689" s="1"/>
      <c r="EC2689" s="1"/>
      <c r="ED2689" s="1"/>
      <c r="EE2689" s="1"/>
      <c r="EF2689" s="1"/>
      <c r="EG2689" s="1"/>
      <c r="EH2689" s="1"/>
      <c r="EI2689" s="1"/>
      <c r="EJ2689" s="1"/>
      <c r="EK2689" s="1"/>
      <c r="EL2689" s="1"/>
      <c r="EM2689" s="1"/>
      <c r="EN2689" s="1"/>
      <c r="EO2689" s="1"/>
      <c r="EP2689" s="1"/>
      <c r="EQ2689" s="1"/>
      <c r="ER2689" s="1"/>
      <c r="ES2689" s="1"/>
      <c r="ET2689" s="1"/>
      <c r="EU2689" s="1"/>
      <c r="EV2689" s="1"/>
      <c r="EW2689" s="1"/>
      <c r="EX2689" s="1"/>
      <c r="EY2689" s="1"/>
    </row>
    <row r="2690" spans="1:155" x14ac:dyDescent="0.15">
      <c r="A2690" s="90"/>
      <c r="B2690" s="91"/>
      <c r="C2690" s="92"/>
      <c r="D2690" s="92"/>
      <c r="E2690" s="93"/>
      <c r="F2690" s="94"/>
      <c r="G2690" s="94"/>
      <c r="H2690" s="94"/>
      <c r="I2690" s="94"/>
      <c r="J2690" s="93"/>
      <c r="K2690" s="95"/>
      <c r="L2690" s="96"/>
      <c r="M2690" s="97"/>
      <c r="N2690" s="98"/>
      <c r="O2690" s="98"/>
      <c r="P2690" s="97"/>
      <c r="Q2690" s="94"/>
      <c r="R2690" s="99"/>
      <c r="S2690" s="94"/>
      <c r="T2690" s="100"/>
      <c r="U2690" s="95"/>
      <c r="V2690" s="10"/>
      <c r="W2690" s="10"/>
      <c r="X2690" s="10"/>
      <c r="Y2690" s="27"/>
      <c r="Z2690" s="3"/>
      <c r="AA2690" s="1"/>
      <c r="AB2690" s="10"/>
      <c r="AC2690" s="3"/>
      <c r="AD2690" s="3"/>
      <c r="AE2690" s="3"/>
      <c r="AF2690" s="10"/>
      <c r="AG2690" s="11"/>
      <c r="AH2690" s="10"/>
      <c r="AI2690" s="10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1"/>
      <c r="DU2690" s="1"/>
      <c r="DV2690" s="1"/>
      <c r="DW2690" s="1"/>
      <c r="DX2690" s="1"/>
      <c r="DY2690" s="1"/>
      <c r="DZ2690" s="1"/>
      <c r="EA2690" s="1"/>
      <c r="EB2690" s="1"/>
      <c r="EC2690" s="1"/>
      <c r="ED2690" s="1"/>
      <c r="EE2690" s="1"/>
      <c r="EF2690" s="1"/>
      <c r="EG2690" s="1"/>
      <c r="EH2690" s="1"/>
      <c r="EI2690" s="1"/>
      <c r="EJ2690" s="1"/>
      <c r="EK2690" s="1"/>
      <c r="EL2690" s="1"/>
      <c r="EM2690" s="1"/>
      <c r="EN2690" s="1"/>
      <c r="EO2690" s="1"/>
      <c r="EP2690" s="1"/>
      <c r="EQ2690" s="1"/>
      <c r="ER2690" s="1"/>
      <c r="ES2690" s="1"/>
      <c r="ET2690" s="1"/>
      <c r="EU2690" s="1"/>
      <c r="EV2690" s="1"/>
      <c r="EW2690" s="1"/>
      <c r="EX2690" s="1"/>
      <c r="EY2690" s="1"/>
    </row>
    <row r="2691" spans="1:155" x14ac:dyDescent="0.15">
      <c r="A2691" s="90"/>
      <c r="B2691" s="91"/>
      <c r="C2691" s="92"/>
      <c r="D2691" s="92"/>
      <c r="E2691" s="93"/>
      <c r="F2691" s="94"/>
      <c r="G2691" s="94"/>
      <c r="H2691" s="94"/>
      <c r="I2691" s="94"/>
      <c r="J2691" s="93"/>
      <c r="K2691" s="95"/>
      <c r="L2691" s="96"/>
      <c r="M2691" s="97"/>
      <c r="N2691" s="98"/>
      <c r="O2691" s="98"/>
      <c r="P2691" s="97"/>
      <c r="Q2691" s="94"/>
      <c r="R2691" s="99"/>
      <c r="S2691" s="94"/>
      <c r="T2691" s="100"/>
      <c r="U2691" s="95"/>
      <c r="V2691" s="10"/>
      <c r="W2691" s="10"/>
      <c r="X2691" s="10"/>
      <c r="Y2691" s="27"/>
      <c r="Z2691" s="3"/>
      <c r="AA2691" s="1"/>
      <c r="AB2691" s="10"/>
      <c r="AC2691" s="3"/>
      <c r="AD2691" s="3"/>
      <c r="AE2691" s="3"/>
      <c r="AF2691" s="10"/>
      <c r="AG2691" s="11"/>
      <c r="AH2691" s="10"/>
      <c r="AI2691" s="10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1"/>
      <c r="DU2691" s="1"/>
      <c r="DV2691" s="1"/>
      <c r="DW2691" s="1"/>
      <c r="DX2691" s="1"/>
      <c r="DY2691" s="1"/>
      <c r="DZ2691" s="1"/>
      <c r="EA2691" s="1"/>
      <c r="EB2691" s="1"/>
      <c r="EC2691" s="1"/>
      <c r="ED2691" s="1"/>
      <c r="EE2691" s="1"/>
      <c r="EF2691" s="1"/>
      <c r="EG2691" s="1"/>
      <c r="EH2691" s="1"/>
      <c r="EI2691" s="1"/>
      <c r="EJ2691" s="1"/>
      <c r="EK2691" s="1"/>
      <c r="EL2691" s="1"/>
      <c r="EM2691" s="1"/>
      <c r="EN2691" s="1"/>
      <c r="EO2691" s="1"/>
      <c r="EP2691" s="1"/>
      <c r="EQ2691" s="1"/>
      <c r="ER2691" s="1"/>
      <c r="ES2691" s="1"/>
      <c r="ET2691" s="1"/>
      <c r="EU2691" s="1"/>
      <c r="EV2691" s="1"/>
      <c r="EW2691" s="1"/>
      <c r="EX2691" s="1"/>
      <c r="EY2691" s="1"/>
    </row>
    <row r="2692" spans="1:155" x14ac:dyDescent="0.15">
      <c r="A2692" s="90"/>
      <c r="B2692" s="91"/>
      <c r="C2692" s="92"/>
      <c r="D2692" s="92"/>
      <c r="E2692" s="93"/>
      <c r="F2692" s="94"/>
      <c r="G2692" s="94"/>
      <c r="H2692" s="94"/>
      <c r="I2692" s="94"/>
      <c r="J2692" s="93"/>
      <c r="K2692" s="95"/>
      <c r="L2692" s="96"/>
      <c r="M2692" s="97"/>
      <c r="N2692" s="98"/>
      <c r="O2692" s="98"/>
      <c r="P2692" s="97"/>
      <c r="Q2692" s="94"/>
      <c r="R2692" s="99"/>
      <c r="S2692" s="94"/>
      <c r="T2692" s="100"/>
      <c r="U2692" s="95"/>
      <c r="V2692" s="10"/>
      <c r="W2692" s="10"/>
      <c r="X2692" s="10"/>
      <c r="Y2692" s="27"/>
      <c r="Z2692" s="3"/>
      <c r="AA2692" s="1"/>
      <c r="AB2692" s="10"/>
      <c r="AC2692" s="3"/>
      <c r="AD2692" s="3"/>
      <c r="AE2692" s="3"/>
      <c r="AF2692" s="10"/>
      <c r="AG2692" s="11"/>
      <c r="AH2692" s="10"/>
      <c r="AI2692" s="10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1"/>
      <c r="DU2692" s="1"/>
      <c r="DV2692" s="1"/>
      <c r="DW2692" s="1"/>
      <c r="DX2692" s="1"/>
      <c r="DY2692" s="1"/>
      <c r="DZ2692" s="1"/>
      <c r="EA2692" s="1"/>
      <c r="EB2692" s="1"/>
      <c r="EC2692" s="1"/>
      <c r="ED2692" s="1"/>
      <c r="EE2692" s="1"/>
      <c r="EF2692" s="1"/>
      <c r="EG2692" s="1"/>
      <c r="EH2692" s="1"/>
      <c r="EI2692" s="1"/>
      <c r="EJ2692" s="1"/>
      <c r="EK2692" s="1"/>
      <c r="EL2692" s="1"/>
      <c r="EM2692" s="1"/>
      <c r="EN2692" s="1"/>
      <c r="EO2692" s="1"/>
      <c r="EP2692" s="1"/>
      <c r="EQ2692" s="1"/>
      <c r="ER2692" s="1"/>
      <c r="ES2692" s="1"/>
      <c r="ET2692" s="1"/>
      <c r="EU2692" s="1"/>
      <c r="EV2692" s="1"/>
      <c r="EW2692" s="1"/>
      <c r="EX2692" s="1"/>
      <c r="EY2692" s="1"/>
    </row>
    <row r="2693" spans="1:155" x14ac:dyDescent="0.15">
      <c r="A2693" s="90"/>
      <c r="B2693" s="91"/>
      <c r="C2693" s="92"/>
      <c r="D2693" s="92"/>
      <c r="E2693" s="93"/>
      <c r="F2693" s="94"/>
      <c r="G2693" s="94"/>
      <c r="H2693" s="94"/>
      <c r="I2693" s="94"/>
      <c r="J2693" s="93"/>
      <c r="K2693" s="95"/>
      <c r="L2693" s="96"/>
      <c r="M2693" s="97"/>
      <c r="N2693" s="98"/>
      <c r="O2693" s="98"/>
      <c r="P2693" s="97"/>
      <c r="Q2693" s="94"/>
      <c r="R2693" s="99"/>
      <c r="S2693" s="94"/>
      <c r="T2693" s="100"/>
      <c r="U2693" s="95"/>
      <c r="V2693" s="10"/>
      <c r="W2693" s="10"/>
      <c r="X2693" s="10"/>
      <c r="Y2693" s="27"/>
      <c r="Z2693" s="3"/>
      <c r="AA2693" s="1"/>
      <c r="AB2693" s="10"/>
      <c r="AC2693" s="3"/>
      <c r="AD2693" s="3"/>
      <c r="AE2693" s="3"/>
      <c r="AF2693" s="10"/>
      <c r="AG2693" s="11"/>
      <c r="AH2693" s="10"/>
      <c r="AI2693" s="10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1"/>
      <c r="DU2693" s="1"/>
      <c r="DV2693" s="1"/>
      <c r="DW2693" s="1"/>
      <c r="DX2693" s="1"/>
      <c r="DY2693" s="1"/>
      <c r="DZ2693" s="1"/>
      <c r="EA2693" s="1"/>
      <c r="EB2693" s="1"/>
      <c r="EC2693" s="1"/>
      <c r="ED2693" s="1"/>
      <c r="EE2693" s="1"/>
      <c r="EF2693" s="1"/>
      <c r="EG2693" s="1"/>
      <c r="EH2693" s="1"/>
      <c r="EI2693" s="1"/>
      <c r="EJ2693" s="1"/>
      <c r="EK2693" s="1"/>
      <c r="EL2693" s="1"/>
      <c r="EM2693" s="1"/>
      <c r="EN2693" s="1"/>
      <c r="EO2693" s="1"/>
      <c r="EP2693" s="1"/>
      <c r="EQ2693" s="1"/>
      <c r="ER2693" s="1"/>
      <c r="ES2693" s="1"/>
      <c r="ET2693" s="1"/>
      <c r="EU2693" s="1"/>
      <c r="EV2693" s="1"/>
      <c r="EW2693" s="1"/>
      <c r="EX2693" s="1"/>
      <c r="EY2693" s="1"/>
    </row>
    <row r="2694" spans="1:155" x14ac:dyDescent="0.15">
      <c r="A2694" s="90"/>
      <c r="B2694" s="91"/>
      <c r="C2694" s="92"/>
      <c r="D2694" s="92"/>
      <c r="E2694" s="93"/>
      <c r="F2694" s="94"/>
      <c r="G2694" s="94"/>
      <c r="H2694" s="94"/>
      <c r="I2694" s="94"/>
      <c r="J2694" s="93"/>
      <c r="K2694" s="95"/>
      <c r="L2694" s="96"/>
      <c r="M2694" s="97"/>
      <c r="N2694" s="98"/>
      <c r="O2694" s="98"/>
      <c r="P2694" s="97"/>
      <c r="Q2694" s="94"/>
      <c r="R2694" s="99"/>
      <c r="S2694" s="94"/>
      <c r="T2694" s="100"/>
      <c r="U2694" s="95"/>
      <c r="V2694" s="10"/>
      <c r="W2694" s="10"/>
      <c r="X2694" s="10"/>
      <c r="Y2694" s="27"/>
      <c r="Z2694" s="3"/>
      <c r="AA2694" s="1"/>
      <c r="AB2694" s="10"/>
      <c r="AC2694" s="3"/>
      <c r="AD2694" s="3"/>
      <c r="AE2694" s="3"/>
      <c r="AF2694" s="10"/>
      <c r="AG2694" s="11"/>
      <c r="AH2694" s="10"/>
      <c r="AI2694" s="10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1"/>
      <c r="DU2694" s="1"/>
      <c r="DV2694" s="1"/>
      <c r="DW2694" s="1"/>
      <c r="DX2694" s="1"/>
      <c r="DY2694" s="1"/>
      <c r="DZ2694" s="1"/>
      <c r="EA2694" s="1"/>
      <c r="EB2694" s="1"/>
      <c r="EC2694" s="1"/>
      <c r="ED2694" s="1"/>
      <c r="EE2694" s="1"/>
      <c r="EF2694" s="1"/>
      <c r="EG2694" s="1"/>
      <c r="EH2694" s="1"/>
      <c r="EI2694" s="1"/>
      <c r="EJ2694" s="1"/>
      <c r="EK2694" s="1"/>
      <c r="EL2694" s="1"/>
      <c r="EM2694" s="1"/>
      <c r="EN2694" s="1"/>
      <c r="EO2694" s="1"/>
      <c r="EP2694" s="1"/>
      <c r="EQ2694" s="1"/>
      <c r="ER2694" s="1"/>
      <c r="ES2694" s="1"/>
      <c r="ET2694" s="1"/>
      <c r="EU2694" s="1"/>
      <c r="EV2694" s="1"/>
      <c r="EW2694" s="1"/>
      <c r="EX2694" s="1"/>
      <c r="EY2694" s="1"/>
    </row>
    <row r="2695" spans="1:155" x14ac:dyDescent="0.15">
      <c r="A2695" s="90"/>
      <c r="B2695" s="91"/>
      <c r="C2695" s="92"/>
      <c r="D2695" s="92"/>
      <c r="E2695" s="93"/>
      <c r="F2695" s="94"/>
      <c r="G2695" s="94"/>
      <c r="H2695" s="94"/>
      <c r="I2695" s="94"/>
      <c r="J2695" s="93"/>
      <c r="K2695" s="95"/>
      <c r="L2695" s="96"/>
      <c r="M2695" s="97"/>
      <c r="N2695" s="98"/>
      <c r="O2695" s="98"/>
      <c r="P2695" s="97"/>
      <c r="Q2695" s="94"/>
      <c r="R2695" s="99"/>
      <c r="S2695" s="94"/>
      <c r="T2695" s="100"/>
      <c r="U2695" s="95"/>
      <c r="V2695" s="10"/>
      <c r="W2695" s="10"/>
      <c r="X2695" s="10"/>
      <c r="Y2695" s="27"/>
      <c r="Z2695" s="3"/>
      <c r="AA2695" s="1"/>
      <c r="AB2695" s="10"/>
      <c r="AC2695" s="3"/>
      <c r="AD2695" s="3"/>
      <c r="AE2695" s="3"/>
      <c r="AF2695" s="10"/>
      <c r="AG2695" s="11"/>
      <c r="AH2695" s="10"/>
      <c r="AI2695" s="10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1"/>
      <c r="DU2695" s="1"/>
      <c r="DV2695" s="1"/>
      <c r="DW2695" s="1"/>
      <c r="DX2695" s="1"/>
      <c r="DY2695" s="1"/>
      <c r="DZ2695" s="1"/>
      <c r="EA2695" s="1"/>
      <c r="EB2695" s="1"/>
      <c r="EC2695" s="1"/>
      <c r="ED2695" s="1"/>
      <c r="EE2695" s="1"/>
      <c r="EF2695" s="1"/>
      <c r="EG2695" s="1"/>
      <c r="EH2695" s="1"/>
      <c r="EI2695" s="1"/>
      <c r="EJ2695" s="1"/>
      <c r="EK2695" s="1"/>
      <c r="EL2695" s="1"/>
      <c r="EM2695" s="1"/>
      <c r="EN2695" s="1"/>
      <c r="EO2695" s="1"/>
      <c r="EP2695" s="1"/>
      <c r="EQ2695" s="1"/>
      <c r="ER2695" s="1"/>
      <c r="ES2695" s="1"/>
      <c r="ET2695" s="1"/>
      <c r="EU2695" s="1"/>
      <c r="EV2695" s="1"/>
      <c r="EW2695" s="1"/>
      <c r="EX2695" s="1"/>
      <c r="EY2695" s="1"/>
    </row>
    <row r="2696" spans="1:155" x14ac:dyDescent="0.15">
      <c r="A2696" s="90"/>
      <c r="B2696" s="91"/>
      <c r="C2696" s="92"/>
      <c r="D2696" s="92"/>
      <c r="E2696" s="93"/>
      <c r="F2696" s="94"/>
      <c r="G2696" s="94"/>
      <c r="H2696" s="94"/>
      <c r="I2696" s="94"/>
      <c r="J2696" s="93"/>
      <c r="K2696" s="95"/>
      <c r="L2696" s="96"/>
      <c r="M2696" s="97"/>
      <c r="N2696" s="98"/>
      <c r="O2696" s="98"/>
      <c r="P2696" s="97"/>
      <c r="Q2696" s="94"/>
      <c r="R2696" s="99"/>
      <c r="S2696" s="94"/>
      <c r="T2696" s="100"/>
      <c r="U2696" s="95"/>
      <c r="V2696" s="10"/>
      <c r="W2696" s="10"/>
      <c r="X2696" s="10"/>
      <c r="Y2696" s="27"/>
      <c r="Z2696" s="3"/>
      <c r="AA2696" s="1"/>
      <c r="AB2696" s="10"/>
      <c r="AC2696" s="3"/>
      <c r="AD2696" s="3"/>
      <c r="AE2696" s="3"/>
      <c r="AF2696" s="10"/>
      <c r="AG2696" s="11"/>
      <c r="AH2696" s="10"/>
      <c r="AI2696" s="10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1"/>
      <c r="DU2696" s="1"/>
      <c r="DV2696" s="1"/>
      <c r="DW2696" s="1"/>
      <c r="DX2696" s="1"/>
      <c r="DY2696" s="1"/>
      <c r="DZ2696" s="1"/>
      <c r="EA2696" s="1"/>
      <c r="EB2696" s="1"/>
      <c r="EC2696" s="1"/>
      <c r="ED2696" s="1"/>
      <c r="EE2696" s="1"/>
      <c r="EF2696" s="1"/>
      <c r="EG2696" s="1"/>
      <c r="EH2696" s="1"/>
      <c r="EI2696" s="1"/>
      <c r="EJ2696" s="1"/>
      <c r="EK2696" s="1"/>
      <c r="EL2696" s="1"/>
      <c r="EM2696" s="1"/>
      <c r="EN2696" s="1"/>
      <c r="EO2696" s="1"/>
      <c r="EP2696" s="1"/>
      <c r="EQ2696" s="1"/>
      <c r="ER2696" s="1"/>
      <c r="ES2696" s="1"/>
      <c r="ET2696" s="1"/>
      <c r="EU2696" s="1"/>
      <c r="EV2696" s="1"/>
      <c r="EW2696" s="1"/>
      <c r="EX2696" s="1"/>
      <c r="EY2696" s="1"/>
    </row>
    <row r="2697" spans="1:155" x14ac:dyDescent="0.15">
      <c r="A2697" s="90"/>
      <c r="B2697" s="91"/>
      <c r="C2697" s="92"/>
      <c r="D2697" s="92"/>
      <c r="E2697" s="93"/>
      <c r="F2697" s="94"/>
      <c r="G2697" s="94"/>
      <c r="H2697" s="94"/>
      <c r="I2697" s="94"/>
      <c r="J2697" s="93"/>
      <c r="K2697" s="95"/>
      <c r="L2697" s="96"/>
      <c r="M2697" s="97"/>
      <c r="N2697" s="98"/>
      <c r="O2697" s="98"/>
      <c r="P2697" s="97"/>
      <c r="Q2697" s="94"/>
      <c r="R2697" s="99"/>
      <c r="S2697" s="94"/>
      <c r="T2697" s="100"/>
      <c r="U2697" s="95"/>
      <c r="V2697" s="10"/>
      <c r="W2697" s="10"/>
      <c r="X2697" s="10"/>
      <c r="Y2697" s="27"/>
      <c r="Z2697" s="3"/>
      <c r="AA2697" s="1"/>
      <c r="AB2697" s="10"/>
      <c r="AC2697" s="3"/>
      <c r="AD2697" s="3"/>
      <c r="AE2697" s="3"/>
      <c r="AF2697" s="10"/>
      <c r="AG2697" s="11"/>
      <c r="AH2697" s="10"/>
      <c r="AI2697" s="10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1"/>
      <c r="DU2697" s="1"/>
      <c r="DV2697" s="1"/>
      <c r="DW2697" s="1"/>
      <c r="DX2697" s="1"/>
      <c r="DY2697" s="1"/>
      <c r="DZ2697" s="1"/>
      <c r="EA2697" s="1"/>
      <c r="EB2697" s="1"/>
      <c r="EC2697" s="1"/>
      <c r="ED2697" s="1"/>
      <c r="EE2697" s="1"/>
      <c r="EF2697" s="1"/>
      <c r="EG2697" s="1"/>
      <c r="EH2697" s="1"/>
      <c r="EI2697" s="1"/>
      <c r="EJ2697" s="1"/>
      <c r="EK2697" s="1"/>
      <c r="EL2697" s="1"/>
      <c r="EM2697" s="1"/>
      <c r="EN2697" s="1"/>
      <c r="EO2697" s="1"/>
      <c r="EP2697" s="1"/>
      <c r="EQ2697" s="1"/>
      <c r="ER2697" s="1"/>
      <c r="ES2697" s="1"/>
      <c r="ET2697" s="1"/>
      <c r="EU2697" s="1"/>
      <c r="EV2697" s="1"/>
      <c r="EW2697" s="1"/>
      <c r="EX2697" s="1"/>
      <c r="EY2697" s="1"/>
    </row>
    <row r="2698" spans="1:155" x14ac:dyDescent="0.15">
      <c r="A2698" s="90"/>
      <c r="B2698" s="91"/>
      <c r="C2698" s="92"/>
      <c r="D2698" s="92"/>
      <c r="E2698" s="93"/>
      <c r="F2698" s="94"/>
      <c r="G2698" s="94"/>
      <c r="H2698" s="94"/>
      <c r="I2698" s="94"/>
      <c r="J2698" s="93"/>
      <c r="K2698" s="95"/>
      <c r="L2698" s="96"/>
      <c r="M2698" s="97"/>
      <c r="N2698" s="98"/>
      <c r="O2698" s="98"/>
      <c r="P2698" s="97"/>
      <c r="Q2698" s="94"/>
      <c r="R2698" s="99"/>
      <c r="S2698" s="94"/>
      <c r="T2698" s="100"/>
      <c r="U2698" s="95"/>
      <c r="V2698" s="10"/>
      <c r="W2698" s="10"/>
      <c r="X2698" s="10"/>
      <c r="Y2698" s="27"/>
      <c r="Z2698" s="3"/>
      <c r="AA2698" s="1"/>
      <c r="AB2698" s="10"/>
      <c r="AC2698" s="3"/>
      <c r="AD2698" s="3"/>
      <c r="AE2698" s="3"/>
      <c r="AF2698" s="10"/>
      <c r="AG2698" s="11"/>
      <c r="AH2698" s="10"/>
      <c r="AI2698" s="10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1"/>
      <c r="DU2698" s="1"/>
      <c r="DV2698" s="1"/>
      <c r="DW2698" s="1"/>
      <c r="DX2698" s="1"/>
      <c r="DY2698" s="1"/>
      <c r="DZ2698" s="1"/>
      <c r="EA2698" s="1"/>
      <c r="EB2698" s="1"/>
      <c r="EC2698" s="1"/>
      <c r="ED2698" s="1"/>
      <c r="EE2698" s="1"/>
      <c r="EF2698" s="1"/>
      <c r="EG2698" s="1"/>
      <c r="EH2698" s="1"/>
      <c r="EI2698" s="1"/>
      <c r="EJ2698" s="1"/>
      <c r="EK2698" s="1"/>
      <c r="EL2698" s="1"/>
      <c r="EM2698" s="1"/>
      <c r="EN2698" s="1"/>
      <c r="EO2698" s="1"/>
      <c r="EP2698" s="1"/>
      <c r="EQ2698" s="1"/>
      <c r="ER2698" s="1"/>
      <c r="ES2698" s="1"/>
      <c r="ET2698" s="1"/>
      <c r="EU2698" s="1"/>
      <c r="EV2698" s="1"/>
      <c r="EW2698" s="1"/>
      <c r="EX2698" s="1"/>
      <c r="EY2698" s="1"/>
    </row>
    <row r="2699" spans="1:155" x14ac:dyDescent="0.15">
      <c r="A2699" s="90"/>
      <c r="B2699" s="91"/>
      <c r="C2699" s="92"/>
      <c r="D2699" s="92"/>
      <c r="E2699" s="93"/>
      <c r="F2699" s="94"/>
      <c r="G2699" s="94"/>
      <c r="H2699" s="94"/>
      <c r="I2699" s="94"/>
      <c r="J2699" s="93"/>
      <c r="K2699" s="95"/>
      <c r="L2699" s="96"/>
      <c r="M2699" s="97"/>
      <c r="N2699" s="98"/>
      <c r="O2699" s="98"/>
      <c r="P2699" s="97"/>
      <c r="Q2699" s="94"/>
      <c r="R2699" s="99"/>
      <c r="S2699" s="94"/>
      <c r="T2699" s="100"/>
      <c r="U2699" s="95"/>
      <c r="V2699" s="10"/>
      <c r="W2699" s="10"/>
      <c r="X2699" s="10"/>
      <c r="Y2699" s="27"/>
      <c r="Z2699" s="3"/>
      <c r="AA2699" s="1"/>
      <c r="AB2699" s="10"/>
      <c r="AC2699" s="3"/>
      <c r="AD2699" s="3"/>
      <c r="AE2699" s="3"/>
      <c r="AF2699" s="10"/>
      <c r="AG2699" s="11"/>
      <c r="AH2699" s="10"/>
      <c r="AI2699" s="10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1"/>
      <c r="DU2699" s="1"/>
      <c r="DV2699" s="1"/>
      <c r="DW2699" s="1"/>
      <c r="DX2699" s="1"/>
      <c r="DY2699" s="1"/>
      <c r="DZ2699" s="1"/>
      <c r="EA2699" s="1"/>
      <c r="EB2699" s="1"/>
      <c r="EC2699" s="1"/>
      <c r="ED2699" s="1"/>
      <c r="EE2699" s="1"/>
      <c r="EF2699" s="1"/>
      <c r="EG2699" s="1"/>
      <c r="EH2699" s="1"/>
      <c r="EI2699" s="1"/>
      <c r="EJ2699" s="1"/>
      <c r="EK2699" s="1"/>
      <c r="EL2699" s="1"/>
      <c r="EM2699" s="1"/>
      <c r="EN2699" s="1"/>
      <c r="EO2699" s="1"/>
      <c r="EP2699" s="1"/>
      <c r="EQ2699" s="1"/>
      <c r="ER2699" s="1"/>
      <c r="ES2699" s="1"/>
      <c r="ET2699" s="1"/>
      <c r="EU2699" s="1"/>
      <c r="EV2699" s="1"/>
      <c r="EW2699" s="1"/>
      <c r="EX2699" s="1"/>
      <c r="EY2699" s="1"/>
    </row>
    <row r="2700" spans="1:155" x14ac:dyDescent="0.15">
      <c r="A2700" s="90"/>
      <c r="B2700" s="91"/>
      <c r="C2700" s="92"/>
      <c r="D2700" s="92"/>
      <c r="E2700" s="93"/>
      <c r="F2700" s="94"/>
      <c r="G2700" s="94"/>
      <c r="H2700" s="94"/>
      <c r="I2700" s="94"/>
      <c r="J2700" s="93"/>
      <c r="K2700" s="95"/>
      <c r="L2700" s="96"/>
      <c r="M2700" s="97"/>
      <c r="N2700" s="98"/>
      <c r="O2700" s="98"/>
      <c r="P2700" s="97"/>
      <c r="Q2700" s="94"/>
      <c r="R2700" s="99"/>
      <c r="S2700" s="94"/>
      <c r="T2700" s="100"/>
      <c r="U2700" s="95"/>
      <c r="V2700" s="10"/>
      <c r="W2700" s="10"/>
      <c r="X2700" s="10"/>
      <c r="Y2700" s="27"/>
      <c r="Z2700" s="3"/>
      <c r="AA2700" s="1"/>
      <c r="AB2700" s="10"/>
      <c r="AC2700" s="3"/>
      <c r="AD2700" s="3"/>
      <c r="AE2700" s="3"/>
      <c r="AF2700" s="10"/>
      <c r="AG2700" s="11"/>
      <c r="AH2700" s="10"/>
      <c r="AI2700" s="10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1"/>
      <c r="DU2700" s="1"/>
      <c r="DV2700" s="1"/>
      <c r="DW2700" s="1"/>
      <c r="DX2700" s="1"/>
      <c r="DY2700" s="1"/>
      <c r="DZ2700" s="1"/>
      <c r="EA2700" s="1"/>
      <c r="EB2700" s="1"/>
      <c r="EC2700" s="1"/>
      <c r="ED2700" s="1"/>
      <c r="EE2700" s="1"/>
      <c r="EF2700" s="1"/>
      <c r="EG2700" s="1"/>
      <c r="EH2700" s="1"/>
      <c r="EI2700" s="1"/>
      <c r="EJ2700" s="1"/>
      <c r="EK2700" s="1"/>
      <c r="EL2700" s="1"/>
      <c r="EM2700" s="1"/>
      <c r="EN2700" s="1"/>
      <c r="EO2700" s="1"/>
      <c r="EP2700" s="1"/>
      <c r="EQ2700" s="1"/>
      <c r="ER2700" s="1"/>
      <c r="ES2700" s="1"/>
      <c r="ET2700" s="1"/>
      <c r="EU2700" s="1"/>
      <c r="EV2700" s="1"/>
      <c r="EW2700" s="1"/>
      <c r="EX2700" s="1"/>
      <c r="EY2700" s="1"/>
    </row>
    <row r="2701" spans="1:155" x14ac:dyDescent="0.15">
      <c r="A2701" s="90"/>
      <c r="B2701" s="91"/>
      <c r="C2701" s="92"/>
      <c r="D2701" s="92"/>
      <c r="E2701" s="93"/>
      <c r="F2701" s="94"/>
      <c r="G2701" s="94"/>
      <c r="H2701" s="94"/>
      <c r="I2701" s="94"/>
      <c r="J2701" s="93"/>
      <c r="K2701" s="95"/>
      <c r="L2701" s="96"/>
      <c r="M2701" s="97"/>
      <c r="N2701" s="98"/>
      <c r="O2701" s="98"/>
      <c r="P2701" s="97"/>
      <c r="Q2701" s="94"/>
      <c r="R2701" s="99"/>
      <c r="S2701" s="94"/>
      <c r="T2701" s="100"/>
      <c r="U2701" s="95"/>
      <c r="V2701" s="10"/>
      <c r="W2701" s="10"/>
      <c r="X2701" s="10"/>
      <c r="Y2701" s="27"/>
      <c r="Z2701" s="3"/>
      <c r="AA2701" s="1"/>
      <c r="AB2701" s="10"/>
      <c r="AC2701" s="3"/>
      <c r="AD2701" s="3"/>
      <c r="AE2701" s="3"/>
      <c r="AF2701" s="10"/>
      <c r="AG2701" s="11"/>
      <c r="AH2701" s="10"/>
      <c r="AI2701" s="10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1"/>
      <c r="DU2701" s="1"/>
      <c r="DV2701" s="1"/>
      <c r="DW2701" s="1"/>
      <c r="DX2701" s="1"/>
      <c r="DY2701" s="1"/>
      <c r="DZ2701" s="1"/>
      <c r="EA2701" s="1"/>
      <c r="EB2701" s="1"/>
      <c r="EC2701" s="1"/>
      <c r="ED2701" s="1"/>
      <c r="EE2701" s="1"/>
      <c r="EF2701" s="1"/>
      <c r="EG2701" s="1"/>
      <c r="EH2701" s="1"/>
      <c r="EI2701" s="1"/>
      <c r="EJ2701" s="1"/>
      <c r="EK2701" s="1"/>
      <c r="EL2701" s="1"/>
      <c r="EM2701" s="1"/>
      <c r="EN2701" s="1"/>
      <c r="EO2701" s="1"/>
      <c r="EP2701" s="1"/>
      <c r="EQ2701" s="1"/>
      <c r="ER2701" s="1"/>
      <c r="ES2701" s="1"/>
      <c r="ET2701" s="1"/>
      <c r="EU2701" s="1"/>
      <c r="EV2701" s="1"/>
      <c r="EW2701" s="1"/>
      <c r="EX2701" s="1"/>
      <c r="EY2701" s="1"/>
    </row>
    <row r="2702" spans="1:155" x14ac:dyDescent="0.15">
      <c r="A2702" s="90"/>
      <c r="B2702" s="91"/>
      <c r="C2702" s="92"/>
      <c r="D2702" s="92"/>
      <c r="E2702" s="93"/>
      <c r="F2702" s="94"/>
      <c r="G2702" s="94"/>
      <c r="H2702" s="94"/>
      <c r="I2702" s="94"/>
      <c r="J2702" s="93"/>
      <c r="K2702" s="95"/>
      <c r="L2702" s="96"/>
      <c r="M2702" s="97"/>
      <c r="N2702" s="98"/>
      <c r="O2702" s="98"/>
      <c r="P2702" s="97"/>
      <c r="Q2702" s="94"/>
      <c r="R2702" s="99"/>
      <c r="S2702" s="94"/>
      <c r="T2702" s="100"/>
      <c r="U2702" s="95"/>
      <c r="V2702" s="10"/>
      <c r="W2702" s="10"/>
      <c r="X2702" s="10"/>
      <c r="Y2702" s="27"/>
      <c r="Z2702" s="3"/>
      <c r="AA2702" s="1"/>
      <c r="AB2702" s="10"/>
      <c r="AC2702" s="3"/>
      <c r="AD2702" s="3"/>
      <c r="AE2702" s="3"/>
      <c r="AF2702" s="10"/>
      <c r="AG2702" s="11"/>
      <c r="AH2702" s="10"/>
      <c r="AI2702" s="10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1"/>
      <c r="DU2702" s="1"/>
      <c r="DV2702" s="1"/>
      <c r="DW2702" s="1"/>
      <c r="DX2702" s="1"/>
      <c r="DY2702" s="1"/>
      <c r="DZ2702" s="1"/>
      <c r="EA2702" s="1"/>
      <c r="EB2702" s="1"/>
      <c r="EC2702" s="1"/>
      <c r="ED2702" s="1"/>
      <c r="EE2702" s="1"/>
      <c r="EF2702" s="1"/>
      <c r="EG2702" s="1"/>
      <c r="EH2702" s="1"/>
      <c r="EI2702" s="1"/>
      <c r="EJ2702" s="1"/>
      <c r="EK2702" s="1"/>
      <c r="EL2702" s="1"/>
      <c r="EM2702" s="1"/>
      <c r="EN2702" s="1"/>
      <c r="EO2702" s="1"/>
      <c r="EP2702" s="1"/>
      <c r="EQ2702" s="1"/>
      <c r="ER2702" s="1"/>
      <c r="ES2702" s="1"/>
      <c r="ET2702" s="1"/>
      <c r="EU2702" s="1"/>
      <c r="EV2702" s="1"/>
      <c r="EW2702" s="1"/>
      <c r="EX2702" s="1"/>
      <c r="EY2702" s="1"/>
    </row>
    <row r="2703" spans="1:155" x14ac:dyDescent="0.15">
      <c r="A2703" s="90"/>
      <c r="B2703" s="91"/>
      <c r="C2703" s="92"/>
      <c r="D2703" s="92"/>
      <c r="E2703" s="93"/>
      <c r="F2703" s="94"/>
      <c r="G2703" s="94"/>
      <c r="H2703" s="94"/>
      <c r="I2703" s="94"/>
      <c r="J2703" s="93"/>
      <c r="K2703" s="95"/>
      <c r="L2703" s="96"/>
      <c r="M2703" s="97"/>
      <c r="N2703" s="98"/>
      <c r="O2703" s="98"/>
      <c r="P2703" s="97"/>
      <c r="Q2703" s="94"/>
      <c r="R2703" s="99"/>
      <c r="S2703" s="94"/>
      <c r="T2703" s="100"/>
      <c r="U2703" s="95"/>
      <c r="V2703" s="10"/>
      <c r="W2703" s="10"/>
      <c r="X2703" s="10"/>
      <c r="Y2703" s="27"/>
      <c r="Z2703" s="3"/>
      <c r="AA2703" s="1"/>
      <c r="AB2703" s="10"/>
      <c r="AC2703" s="3"/>
      <c r="AD2703" s="3"/>
      <c r="AE2703" s="3"/>
      <c r="AF2703" s="10"/>
      <c r="AG2703" s="11"/>
      <c r="AH2703" s="10"/>
      <c r="AI2703" s="10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1"/>
      <c r="DU2703" s="1"/>
      <c r="DV2703" s="1"/>
      <c r="DW2703" s="1"/>
      <c r="DX2703" s="1"/>
      <c r="DY2703" s="1"/>
      <c r="DZ2703" s="1"/>
      <c r="EA2703" s="1"/>
      <c r="EB2703" s="1"/>
      <c r="EC2703" s="1"/>
      <c r="ED2703" s="1"/>
      <c r="EE2703" s="1"/>
      <c r="EF2703" s="1"/>
      <c r="EG2703" s="1"/>
      <c r="EH2703" s="1"/>
      <c r="EI2703" s="1"/>
      <c r="EJ2703" s="1"/>
      <c r="EK2703" s="1"/>
      <c r="EL2703" s="1"/>
      <c r="EM2703" s="1"/>
      <c r="EN2703" s="1"/>
      <c r="EO2703" s="1"/>
      <c r="EP2703" s="1"/>
      <c r="EQ2703" s="1"/>
      <c r="ER2703" s="1"/>
      <c r="ES2703" s="1"/>
      <c r="ET2703" s="1"/>
      <c r="EU2703" s="1"/>
      <c r="EV2703" s="1"/>
      <c r="EW2703" s="1"/>
      <c r="EX2703" s="1"/>
      <c r="EY2703" s="1"/>
    </row>
    <row r="2704" spans="1:155" x14ac:dyDescent="0.15">
      <c r="A2704" s="90"/>
      <c r="B2704" s="91"/>
      <c r="C2704" s="92"/>
      <c r="D2704" s="92"/>
      <c r="E2704" s="93"/>
      <c r="F2704" s="94"/>
      <c r="G2704" s="94"/>
      <c r="H2704" s="94"/>
      <c r="I2704" s="94"/>
      <c r="J2704" s="93"/>
      <c r="K2704" s="95"/>
      <c r="L2704" s="96"/>
      <c r="M2704" s="97"/>
      <c r="N2704" s="98"/>
      <c r="O2704" s="98"/>
      <c r="P2704" s="97"/>
      <c r="Q2704" s="94"/>
      <c r="R2704" s="99"/>
      <c r="S2704" s="94"/>
      <c r="T2704" s="100"/>
      <c r="U2704" s="95"/>
      <c r="V2704" s="10"/>
      <c r="W2704" s="10"/>
      <c r="X2704" s="10"/>
      <c r="Y2704" s="27"/>
      <c r="Z2704" s="3"/>
      <c r="AA2704" s="1"/>
      <c r="AB2704" s="10"/>
      <c r="AC2704" s="3"/>
      <c r="AD2704" s="3"/>
      <c r="AE2704" s="3"/>
      <c r="AF2704" s="10"/>
      <c r="AG2704" s="11"/>
      <c r="AH2704" s="10"/>
      <c r="AI2704" s="10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1"/>
      <c r="DU2704" s="1"/>
      <c r="DV2704" s="1"/>
      <c r="DW2704" s="1"/>
      <c r="DX2704" s="1"/>
      <c r="DY2704" s="1"/>
      <c r="DZ2704" s="1"/>
      <c r="EA2704" s="1"/>
      <c r="EB2704" s="1"/>
      <c r="EC2704" s="1"/>
      <c r="ED2704" s="1"/>
      <c r="EE2704" s="1"/>
      <c r="EF2704" s="1"/>
      <c r="EG2704" s="1"/>
      <c r="EH2704" s="1"/>
      <c r="EI2704" s="1"/>
      <c r="EJ2704" s="1"/>
      <c r="EK2704" s="1"/>
      <c r="EL2704" s="1"/>
      <c r="EM2704" s="1"/>
      <c r="EN2704" s="1"/>
      <c r="EO2704" s="1"/>
      <c r="EP2704" s="1"/>
      <c r="EQ2704" s="1"/>
      <c r="ER2704" s="1"/>
      <c r="ES2704" s="1"/>
      <c r="ET2704" s="1"/>
      <c r="EU2704" s="1"/>
      <c r="EV2704" s="1"/>
      <c r="EW2704" s="1"/>
      <c r="EX2704" s="1"/>
      <c r="EY2704" s="1"/>
    </row>
    <row r="2705" spans="1:155" x14ac:dyDescent="0.15">
      <c r="A2705" s="90"/>
      <c r="B2705" s="91"/>
      <c r="C2705" s="92"/>
      <c r="D2705" s="92"/>
      <c r="E2705" s="93"/>
      <c r="F2705" s="94"/>
      <c r="G2705" s="94"/>
      <c r="H2705" s="94"/>
      <c r="I2705" s="94"/>
      <c r="J2705" s="93"/>
      <c r="K2705" s="95"/>
      <c r="L2705" s="96"/>
      <c r="M2705" s="97"/>
      <c r="N2705" s="98"/>
      <c r="O2705" s="98"/>
      <c r="P2705" s="97"/>
      <c r="Q2705" s="94"/>
      <c r="R2705" s="99"/>
      <c r="S2705" s="94"/>
      <c r="T2705" s="100"/>
      <c r="U2705" s="95"/>
      <c r="V2705" s="10"/>
      <c r="W2705" s="10"/>
      <c r="X2705" s="10"/>
      <c r="Y2705" s="27"/>
      <c r="Z2705" s="3"/>
      <c r="AA2705" s="1"/>
      <c r="AB2705" s="10"/>
      <c r="AC2705" s="3"/>
      <c r="AD2705" s="3"/>
      <c r="AE2705" s="3"/>
      <c r="AF2705" s="10"/>
      <c r="AG2705" s="11"/>
      <c r="AH2705" s="10"/>
      <c r="AI2705" s="10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1"/>
      <c r="DU2705" s="1"/>
      <c r="DV2705" s="1"/>
      <c r="DW2705" s="1"/>
      <c r="DX2705" s="1"/>
      <c r="DY2705" s="1"/>
      <c r="DZ2705" s="1"/>
      <c r="EA2705" s="1"/>
      <c r="EB2705" s="1"/>
      <c r="EC2705" s="1"/>
      <c r="ED2705" s="1"/>
      <c r="EE2705" s="1"/>
      <c r="EF2705" s="1"/>
      <c r="EG2705" s="1"/>
      <c r="EH2705" s="1"/>
      <c r="EI2705" s="1"/>
      <c r="EJ2705" s="1"/>
      <c r="EK2705" s="1"/>
      <c r="EL2705" s="1"/>
      <c r="EM2705" s="1"/>
      <c r="EN2705" s="1"/>
      <c r="EO2705" s="1"/>
      <c r="EP2705" s="1"/>
      <c r="EQ2705" s="1"/>
      <c r="ER2705" s="1"/>
      <c r="ES2705" s="1"/>
      <c r="ET2705" s="1"/>
      <c r="EU2705" s="1"/>
      <c r="EV2705" s="1"/>
      <c r="EW2705" s="1"/>
      <c r="EX2705" s="1"/>
      <c r="EY2705" s="1"/>
    </row>
    <row r="2706" spans="1:155" x14ac:dyDescent="0.15">
      <c r="A2706" s="90"/>
      <c r="B2706" s="91"/>
      <c r="C2706" s="92"/>
      <c r="D2706" s="92"/>
      <c r="E2706" s="93"/>
      <c r="F2706" s="94"/>
      <c r="G2706" s="94"/>
      <c r="H2706" s="94"/>
      <c r="I2706" s="94"/>
      <c r="J2706" s="93"/>
      <c r="K2706" s="95"/>
      <c r="L2706" s="96"/>
      <c r="M2706" s="97"/>
      <c r="N2706" s="98"/>
      <c r="O2706" s="98"/>
      <c r="P2706" s="97"/>
      <c r="Q2706" s="94"/>
      <c r="R2706" s="99"/>
      <c r="S2706" s="94"/>
      <c r="T2706" s="100"/>
      <c r="U2706" s="95"/>
      <c r="V2706" s="10"/>
      <c r="W2706" s="10"/>
      <c r="X2706" s="10"/>
      <c r="Y2706" s="27"/>
      <c r="Z2706" s="3"/>
      <c r="AA2706" s="1"/>
      <c r="AB2706" s="10"/>
      <c r="AC2706" s="3"/>
      <c r="AD2706" s="3"/>
      <c r="AE2706" s="3"/>
      <c r="AF2706" s="10"/>
      <c r="AG2706" s="11"/>
      <c r="AH2706" s="10"/>
      <c r="AI2706" s="10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1"/>
      <c r="DU2706" s="1"/>
      <c r="DV2706" s="1"/>
      <c r="DW2706" s="1"/>
      <c r="DX2706" s="1"/>
      <c r="DY2706" s="1"/>
      <c r="DZ2706" s="1"/>
      <c r="EA2706" s="1"/>
      <c r="EB2706" s="1"/>
      <c r="EC2706" s="1"/>
      <c r="ED2706" s="1"/>
      <c r="EE2706" s="1"/>
      <c r="EF2706" s="1"/>
      <c r="EG2706" s="1"/>
      <c r="EH2706" s="1"/>
      <c r="EI2706" s="1"/>
      <c r="EJ2706" s="1"/>
      <c r="EK2706" s="1"/>
      <c r="EL2706" s="1"/>
      <c r="EM2706" s="1"/>
      <c r="EN2706" s="1"/>
      <c r="EO2706" s="1"/>
      <c r="EP2706" s="1"/>
      <c r="EQ2706" s="1"/>
      <c r="ER2706" s="1"/>
      <c r="ES2706" s="1"/>
      <c r="ET2706" s="1"/>
      <c r="EU2706" s="1"/>
      <c r="EV2706" s="1"/>
      <c r="EW2706" s="1"/>
      <c r="EX2706" s="1"/>
      <c r="EY2706" s="1"/>
    </row>
    <row r="2707" spans="1:155" x14ac:dyDescent="0.15">
      <c r="A2707" s="90"/>
      <c r="B2707" s="91"/>
      <c r="C2707" s="92"/>
      <c r="D2707" s="92"/>
      <c r="E2707" s="93"/>
      <c r="F2707" s="94"/>
      <c r="G2707" s="94"/>
      <c r="H2707" s="94"/>
      <c r="I2707" s="94"/>
      <c r="J2707" s="93"/>
      <c r="K2707" s="95"/>
      <c r="L2707" s="96"/>
      <c r="M2707" s="97"/>
      <c r="N2707" s="98"/>
      <c r="O2707" s="98"/>
      <c r="P2707" s="97"/>
      <c r="Q2707" s="94"/>
      <c r="R2707" s="99"/>
      <c r="S2707" s="94"/>
      <c r="T2707" s="100"/>
      <c r="U2707" s="95"/>
      <c r="V2707" s="10"/>
      <c r="W2707" s="10"/>
      <c r="X2707" s="10"/>
      <c r="Y2707" s="27"/>
      <c r="Z2707" s="3"/>
      <c r="AA2707" s="1"/>
      <c r="AB2707" s="10"/>
      <c r="AC2707" s="3"/>
      <c r="AD2707" s="3"/>
      <c r="AE2707" s="3"/>
      <c r="AF2707" s="10"/>
      <c r="AG2707" s="11"/>
      <c r="AH2707" s="10"/>
      <c r="AI2707" s="10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1"/>
      <c r="DU2707" s="1"/>
      <c r="DV2707" s="1"/>
      <c r="DW2707" s="1"/>
      <c r="DX2707" s="1"/>
      <c r="DY2707" s="1"/>
      <c r="DZ2707" s="1"/>
      <c r="EA2707" s="1"/>
      <c r="EB2707" s="1"/>
      <c r="EC2707" s="1"/>
      <c r="ED2707" s="1"/>
      <c r="EE2707" s="1"/>
      <c r="EF2707" s="1"/>
      <c r="EG2707" s="1"/>
      <c r="EH2707" s="1"/>
      <c r="EI2707" s="1"/>
      <c r="EJ2707" s="1"/>
      <c r="EK2707" s="1"/>
      <c r="EL2707" s="1"/>
      <c r="EM2707" s="1"/>
      <c r="EN2707" s="1"/>
      <c r="EO2707" s="1"/>
      <c r="EP2707" s="1"/>
      <c r="EQ2707" s="1"/>
      <c r="ER2707" s="1"/>
      <c r="ES2707" s="1"/>
      <c r="ET2707" s="1"/>
      <c r="EU2707" s="1"/>
      <c r="EV2707" s="1"/>
      <c r="EW2707" s="1"/>
      <c r="EX2707" s="1"/>
      <c r="EY2707" s="1"/>
    </row>
    <row r="2708" spans="1:155" x14ac:dyDescent="0.15">
      <c r="A2708" s="90"/>
      <c r="B2708" s="91"/>
      <c r="C2708" s="92"/>
      <c r="D2708" s="92"/>
      <c r="E2708" s="93"/>
      <c r="F2708" s="94"/>
      <c r="G2708" s="94"/>
      <c r="H2708" s="94"/>
      <c r="I2708" s="94"/>
      <c r="J2708" s="93"/>
      <c r="K2708" s="95"/>
      <c r="L2708" s="96"/>
      <c r="M2708" s="97"/>
      <c r="N2708" s="98"/>
      <c r="O2708" s="98"/>
      <c r="P2708" s="97"/>
      <c r="Q2708" s="94"/>
      <c r="R2708" s="99"/>
      <c r="S2708" s="94"/>
      <c r="T2708" s="100"/>
      <c r="U2708" s="95"/>
      <c r="V2708" s="10"/>
      <c r="W2708" s="10"/>
      <c r="X2708" s="10"/>
      <c r="Y2708" s="27"/>
      <c r="Z2708" s="3"/>
      <c r="AA2708" s="1"/>
      <c r="AB2708" s="10"/>
      <c r="AC2708" s="3"/>
      <c r="AD2708" s="3"/>
      <c r="AE2708" s="3"/>
      <c r="AF2708" s="10"/>
      <c r="AG2708" s="11"/>
      <c r="AH2708" s="10"/>
      <c r="AI2708" s="10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1"/>
      <c r="DU2708" s="1"/>
      <c r="DV2708" s="1"/>
      <c r="DW2708" s="1"/>
      <c r="DX2708" s="1"/>
      <c r="DY2708" s="1"/>
      <c r="DZ2708" s="1"/>
      <c r="EA2708" s="1"/>
      <c r="EB2708" s="1"/>
      <c r="EC2708" s="1"/>
      <c r="ED2708" s="1"/>
      <c r="EE2708" s="1"/>
      <c r="EF2708" s="1"/>
      <c r="EG2708" s="1"/>
      <c r="EH2708" s="1"/>
      <c r="EI2708" s="1"/>
      <c r="EJ2708" s="1"/>
      <c r="EK2708" s="1"/>
      <c r="EL2708" s="1"/>
      <c r="EM2708" s="1"/>
      <c r="EN2708" s="1"/>
      <c r="EO2708" s="1"/>
      <c r="EP2708" s="1"/>
      <c r="EQ2708" s="1"/>
      <c r="ER2708" s="1"/>
      <c r="ES2708" s="1"/>
      <c r="ET2708" s="1"/>
      <c r="EU2708" s="1"/>
      <c r="EV2708" s="1"/>
      <c r="EW2708" s="1"/>
      <c r="EX2708" s="1"/>
      <c r="EY2708" s="1"/>
    </row>
    <row r="2709" spans="1:155" x14ac:dyDescent="0.15">
      <c r="A2709" s="90"/>
      <c r="B2709" s="91"/>
      <c r="C2709" s="92"/>
      <c r="D2709" s="92"/>
      <c r="E2709" s="93"/>
      <c r="F2709" s="94"/>
      <c r="G2709" s="94"/>
      <c r="H2709" s="94"/>
      <c r="I2709" s="94"/>
      <c r="J2709" s="93"/>
      <c r="K2709" s="95"/>
      <c r="L2709" s="96"/>
      <c r="M2709" s="97"/>
      <c r="N2709" s="98"/>
      <c r="O2709" s="98"/>
      <c r="P2709" s="97"/>
      <c r="Q2709" s="94"/>
      <c r="R2709" s="99"/>
      <c r="S2709" s="94"/>
      <c r="T2709" s="100"/>
      <c r="U2709" s="95"/>
      <c r="V2709" s="10"/>
      <c r="W2709" s="10"/>
      <c r="X2709" s="10"/>
      <c r="Y2709" s="27"/>
      <c r="Z2709" s="3"/>
      <c r="AA2709" s="1"/>
      <c r="AB2709" s="10"/>
      <c r="AC2709" s="3"/>
      <c r="AD2709" s="3"/>
      <c r="AE2709" s="3"/>
      <c r="AF2709" s="10"/>
      <c r="AG2709" s="11"/>
      <c r="AH2709" s="10"/>
      <c r="AI2709" s="10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1"/>
      <c r="DU2709" s="1"/>
      <c r="DV2709" s="1"/>
      <c r="DW2709" s="1"/>
      <c r="DX2709" s="1"/>
      <c r="DY2709" s="1"/>
      <c r="DZ2709" s="1"/>
      <c r="EA2709" s="1"/>
      <c r="EB2709" s="1"/>
      <c r="EC2709" s="1"/>
      <c r="ED2709" s="1"/>
      <c r="EE2709" s="1"/>
      <c r="EF2709" s="1"/>
      <c r="EG2709" s="1"/>
      <c r="EH2709" s="1"/>
      <c r="EI2709" s="1"/>
      <c r="EJ2709" s="1"/>
      <c r="EK2709" s="1"/>
      <c r="EL2709" s="1"/>
      <c r="EM2709" s="1"/>
      <c r="EN2709" s="1"/>
      <c r="EO2709" s="1"/>
      <c r="EP2709" s="1"/>
      <c r="EQ2709" s="1"/>
      <c r="ER2709" s="1"/>
      <c r="ES2709" s="1"/>
      <c r="ET2709" s="1"/>
      <c r="EU2709" s="1"/>
      <c r="EV2709" s="1"/>
      <c r="EW2709" s="1"/>
      <c r="EX2709" s="1"/>
      <c r="EY2709" s="1"/>
    </row>
    <row r="2710" spans="1:155" x14ac:dyDescent="0.15">
      <c r="A2710" s="90"/>
      <c r="B2710" s="91"/>
      <c r="C2710" s="92"/>
      <c r="D2710" s="92"/>
      <c r="E2710" s="93"/>
      <c r="F2710" s="94"/>
      <c r="G2710" s="94"/>
      <c r="H2710" s="94"/>
      <c r="I2710" s="94"/>
      <c r="J2710" s="93"/>
      <c r="K2710" s="95"/>
      <c r="L2710" s="96"/>
      <c r="M2710" s="97"/>
      <c r="N2710" s="98"/>
      <c r="O2710" s="98"/>
      <c r="P2710" s="97"/>
      <c r="Q2710" s="94"/>
      <c r="R2710" s="99"/>
      <c r="S2710" s="94"/>
      <c r="T2710" s="100"/>
      <c r="U2710" s="95"/>
      <c r="V2710" s="10"/>
      <c r="W2710" s="10"/>
      <c r="X2710" s="10"/>
      <c r="Y2710" s="27"/>
      <c r="Z2710" s="3"/>
      <c r="AA2710" s="1"/>
      <c r="AB2710" s="10"/>
      <c r="AC2710" s="3"/>
      <c r="AD2710" s="3"/>
      <c r="AE2710" s="3"/>
      <c r="AF2710" s="10"/>
      <c r="AG2710" s="11"/>
      <c r="AH2710" s="10"/>
      <c r="AI2710" s="10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1"/>
      <c r="DU2710" s="1"/>
      <c r="DV2710" s="1"/>
      <c r="DW2710" s="1"/>
      <c r="DX2710" s="1"/>
      <c r="DY2710" s="1"/>
      <c r="DZ2710" s="1"/>
      <c r="EA2710" s="1"/>
      <c r="EB2710" s="1"/>
      <c r="EC2710" s="1"/>
      <c r="ED2710" s="1"/>
      <c r="EE2710" s="1"/>
      <c r="EF2710" s="1"/>
      <c r="EG2710" s="1"/>
      <c r="EH2710" s="1"/>
      <c r="EI2710" s="1"/>
      <c r="EJ2710" s="1"/>
      <c r="EK2710" s="1"/>
      <c r="EL2710" s="1"/>
      <c r="EM2710" s="1"/>
      <c r="EN2710" s="1"/>
      <c r="EO2710" s="1"/>
      <c r="EP2710" s="1"/>
      <c r="EQ2710" s="1"/>
      <c r="ER2710" s="1"/>
      <c r="ES2710" s="1"/>
      <c r="ET2710" s="1"/>
      <c r="EU2710" s="1"/>
      <c r="EV2710" s="1"/>
      <c r="EW2710" s="1"/>
      <c r="EX2710" s="1"/>
      <c r="EY2710" s="1"/>
    </row>
    <row r="2711" spans="1:155" x14ac:dyDescent="0.15">
      <c r="A2711" s="90"/>
      <c r="B2711" s="91"/>
      <c r="C2711" s="92"/>
      <c r="D2711" s="92"/>
      <c r="E2711" s="93"/>
      <c r="F2711" s="94"/>
      <c r="G2711" s="94"/>
      <c r="H2711" s="94"/>
      <c r="I2711" s="94"/>
      <c r="J2711" s="93"/>
      <c r="K2711" s="95"/>
      <c r="L2711" s="96"/>
      <c r="M2711" s="97"/>
      <c r="N2711" s="98"/>
      <c r="O2711" s="98"/>
      <c r="P2711" s="97"/>
      <c r="Q2711" s="94"/>
      <c r="R2711" s="99"/>
      <c r="S2711" s="94"/>
      <c r="T2711" s="100"/>
      <c r="U2711" s="95"/>
      <c r="V2711" s="10"/>
      <c r="W2711" s="10"/>
      <c r="X2711" s="10"/>
      <c r="Y2711" s="27"/>
      <c r="Z2711" s="3"/>
      <c r="AA2711" s="1"/>
      <c r="AB2711" s="10"/>
      <c r="AC2711" s="3"/>
      <c r="AD2711" s="3"/>
      <c r="AE2711" s="3"/>
      <c r="AF2711" s="10"/>
      <c r="AG2711" s="11"/>
      <c r="AH2711" s="10"/>
      <c r="AI2711" s="10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1"/>
      <c r="DU2711" s="1"/>
      <c r="DV2711" s="1"/>
      <c r="DW2711" s="1"/>
      <c r="DX2711" s="1"/>
      <c r="DY2711" s="1"/>
      <c r="DZ2711" s="1"/>
      <c r="EA2711" s="1"/>
      <c r="EB2711" s="1"/>
      <c r="EC2711" s="1"/>
      <c r="ED2711" s="1"/>
      <c r="EE2711" s="1"/>
      <c r="EF2711" s="1"/>
      <c r="EG2711" s="1"/>
      <c r="EH2711" s="1"/>
      <c r="EI2711" s="1"/>
      <c r="EJ2711" s="1"/>
      <c r="EK2711" s="1"/>
      <c r="EL2711" s="1"/>
      <c r="EM2711" s="1"/>
      <c r="EN2711" s="1"/>
      <c r="EO2711" s="1"/>
      <c r="EP2711" s="1"/>
      <c r="EQ2711" s="1"/>
      <c r="ER2711" s="1"/>
      <c r="ES2711" s="1"/>
      <c r="ET2711" s="1"/>
      <c r="EU2711" s="1"/>
      <c r="EV2711" s="1"/>
      <c r="EW2711" s="1"/>
      <c r="EX2711" s="1"/>
      <c r="EY2711" s="1"/>
    </row>
    <row r="2712" spans="1:155" x14ac:dyDescent="0.15">
      <c r="A2712" s="90"/>
      <c r="B2712" s="91"/>
      <c r="C2712" s="92"/>
      <c r="D2712" s="92"/>
      <c r="E2712" s="93"/>
      <c r="F2712" s="94"/>
      <c r="G2712" s="94"/>
      <c r="H2712" s="94"/>
      <c r="I2712" s="94"/>
      <c r="J2712" s="93"/>
      <c r="K2712" s="95"/>
      <c r="L2712" s="96"/>
      <c r="M2712" s="97"/>
      <c r="N2712" s="98"/>
      <c r="O2712" s="98"/>
      <c r="P2712" s="97"/>
      <c r="Q2712" s="94"/>
      <c r="R2712" s="99"/>
      <c r="S2712" s="94"/>
      <c r="T2712" s="100"/>
      <c r="U2712" s="95"/>
      <c r="V2712" s="10"/>
      <c r="W2712" s="10"/>
      <c r="X2712" s="10"/>
      <c r="Y2712" s="27"/>
      <c r="Z2712" s="3"/>
      <c r="AA2712" s="1"/>
      <c r="AB2712" s="10"/>
      <c r="AC2712" s="3"/>
      <c r="AD2712" s="3"/>
      <c r="AE2712" s="3"/>
      <c r="AF2712" s="10"/>
      <c r="AG2712" s="11"/>
      <c r="AH2712" s="10"/>
      <c r="AI2712" s="10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1"/>
      <c r="DU2712" s="1"/>
      <c r="DV2712" s="1"/>
      <c r="DW2712" s="1"/>
      <c r="DX2712" s="1"/>
      <c r="DY2712" s="1"/>
      <c r="DZ2712" s="1"/>
      <c r="EA2712" s="1"/>
      <c r="EB2712" s="1"/>
      <c r="EC2712" s="1"/>
      <c r="ED2712" s="1"/>
      <c r="EE2712" s="1"/>
      <c r="EF2712" s="1"/>
      <c r="EG2712" s="1"/>
      <c r="EH2712" s="1"/>
      <c r="EI2712" s="1"/>
      <c r="EJ2712" s="1"/>
      <c r="EK2712" s="1"/>
      <c r="EL2712" s="1"/>
      <c r="EM2712" s="1"/>
      <c r="EN2712" s="1"/>
      <c r="EO2712" s="1"/>
      <c r="EP2712" s="1"/>
      <c r="EQ2712" s="1"/>
      <c r="ER2712" s="1"/>
      <c r="ES2712" s="1"/>
      <c r="ET2712" s="1"/>
      <c r="EU2712" s="1"/>
      <c r="EV2712" s="1"/>
      <c r="EW2712" s="1"/>
      <c r="EX2712" s="1"/>
      <c r="EY2712" s="1"/>
    </row>
    <row r="2713" spans="1:155" x14ac:dyDescent="0.15">
      <c r="A2713" s="90"/>
      <c r="B2713" s="91"/>
      <c r="C2713" s="92"/>
      <c r="D2713" s="92"/>
      <c r="E2713" s="93"/>
      <c r="F2713" s="94"/>
      <c r="G2713" s="94"/>
      <c r="H2713" s="94"/>
      <c r="I2713" s="94"/>
      <c r="J2713" s="93"/>
      <c r="K2713" s="95"/>
      <c r="L2713" s="96"/>
      <c r="M2713" s="97"/>
      <c r="N2713" s="98"/>
      <c r="O2713" s="98"/>
      <c r="P2713" s="97"/>
      <c r="Q2713" s="94"/>
      <c r="R2713" s="99"/>
      <c r="S2713" s="94"/>
      <c r="T2713" s="100"/>
      <c r="U2713" s="95"/>
      <c r="V2713" s="10"/>
      <c r="W2713" s="10"/>
      <c r="X2713" s="10"/>
      <c r="Y2713" s="27"/>
      <c r="Z2713" s="3"/>
      <c r="AA2713" s="1"/>
      <c r="AB2713" s="10"/>
      <c r="AC2713" s="3"/>
      <c r="AD2713" s="3"/>
      <c r="AE2713" s="3"/>
      <c r="AF2713" s="10"/>
      <c r="AG2713" s="11"/>
      <c r="AH2713" s="10"/>
      <c r="AI2713" s="10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1"/>
      <c r="DU2713" s="1"/>
      <c r="DV2713" s="1"/>
      <c r="DW2713" s="1"/>
      <c r="DX2713" s="1"/>
      <c r="DY2713" s="1"/>
      <c r="DZ2713" s="1"/>
      <c r="EA2713" s="1"/>
      <c r="EB2713" s="1"/>
      <c r="EC2713" s="1"/>
      <c r="ED2713" s="1"/>
      <c r="EE2713" s="1"/>
      <c r="EF2713" s="1"/>
      <c r="EG2713" s="1"/>
      <c r="EH2713" s="1"/>
      <c r="EI2713" s="1"/>
      <c r="EJ2713" s="1"/>
      <c r="EK2713" s="1"/>
      <c r="EL2713" s="1"/>
      <c r="EM2713" s="1"/>
      <c r="EN2713" s="1"/>
      <c r="EO2713" s="1"/>
      <c r="EP2713" s="1"/>
      <c r="EQ2713" s="1"/>
      <c r="ER2713" s="1"/>
      <c r="ES2713" s="1"/>
      <c r="ET2713" s="1"/>
      <c r="EU2713" s="1"/>
      <c r="EV2713" s="1"/>
      <c r="EW2713" s="1"/>
      <c r="EX2713" s="1"/>
      <c r="EY2713" s="1"/>
    </row>
    <row r="2714" spans="1:155" x14ac:dyDescent="0.15">
      <c r="A2714" s="90"/>
      <c r="B2714" s="91"/>
      <c r="C2714" s="92"/>
      <c r="D2714" s="92"/>
      <c r="E2714" s="93"/>
      <c r="F2714" s="94"/>
      <c r="G2714" s="94"/>
      <c r="H2714" s="94"/>
      <c r="I2714" s="94"/>
      <c r="J2714" s="93"/>
      <c r="K2714" s="95"/>
      <c r="L2714" s="96"/>
      <c r="M2714" s="97"/>
      <c r="N2714" s="98"/>
      <c r="O2714" s="98"/>
      <c r="P2714" s="97"/>
      <c r="Q2714" s="94"/>
      <c r="R2714" s="99"/>
      <c r="S2714" s="94"/>
      <c r="T2714" s="100"/>
      <c r="U2714" s="95"/>
      <c r="V2714" s="10"/>
      <c r="W2714" s="10"/>
      <c r="X2714" s="10"/>
      <c r="Y2714" s="27"/>
      <c r="Z2714" s="3"/>
      <c r="AA2714" s="1"/>
      <c r="AB2714" s="10"/>
      <c r="AC2714" s="3"/>
      <c r="AD2714" s="3"/>
      <c r="AE2714" s="3"/>
      <c r="AF2714" s="10"/>
      <c r="AG2714" s="11"/>
      <c r="AH2714" s="10"/>
      <c r="AI2714" s="10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1"/>
      <c r="DU2714" s="1"/>
      <c r="DV2714" s="1"/>
      <c r="DW2714" s="1"/>
      <c r="DX2714" s="1"/>
      <c r="DY2714" s="1"/>
      <c r="DZ2714" s="1"/>
      <c r="EA2714" s="1"/>
      <c r="EB2714" s="1"/>
      <c r="EC2714" s="1"/>
      <c r="ED2714" s="1"/>
      <c r="EE2714" s="1"/>
      <c r="EF2714" s="1"/>
      <c r="EG2714" s="1"/>
      <c r="EH2714" s="1"/>
      <c r="EI2714" s="1"/>
      <c r="EJ2714" s="1"/>
      <c r="EK2714" s="1"/>
      <c r="EL2714" s="1"/>
      <c r="EM2714" s="1"/>
      <c r="EN2714" s="1"/>
      <c r="EO2714" s="1"/>
      <c r="EP2714" s="1"/>
      <c r="EQ2714" s="1"/>
      <c r="ER2714" s="1"/>
      <c r="ES2714" s="1"/>
      <c r="ET2714" s="1"/>
      <c r="EU2714" s="1"/>
      <c r="EV2714" s="1"/>
      <c r="EW2714" s="1"/>
      <c r="EX2714" s="1"/>
      <c r="EY2714" s="1"/>
    </row>
    <row r="2715" spans="1:155" x14ac:dyDescent="0.15">
      <c r="A2715" s="90"/>
      <c r="B2715" s="91"/>
      <c r="C2715" s="92"/>
      <c r="D2715" s="92"/>
      <c r="E2715" s="93"/>
      <c r="F2715" s="94"/>
      <c r="G2715" s="94"/>
      <c r="H2715" s="94"/>
      <c r="I2715" s="94"/>
      <c r="J2715" s="93"/>
      <c r="K2715" s="95"/>
      <c r="L2715" s="96"/>
      <c r="M2715" s="97"/>
      <c r="N2715" s="98"/>
      <c r="O2715" s="98"/>
      <c r="P2715" s="97"/>
      <c r="Q2715" s="94"/>
      <c r="R2715" s="99"/>
      <c r="S2715" s="94"/>
      <c r="T2715" s="100"/>
      <c r="U2715" s="95"/>
      <c r="V2715" s="10"/>
      <c r="W2715" s="10"/>
      <c r="X2715" s="10"/>
      <c r="Y2715" s="27"/>
      <c r="Z2715" s="3"/>
      <c r="AA2715" s="1"/>
      <c r="AB2715" s="10"/>
      <c r="AC2715" s="3"/>
      <c r="AD2715" s="3"/>
      <c r="AE2715" s="3"/>
      <c r="AF2715" s="10"/>
      <c r="AG2715" s="11"/>
      <c r="AH2715" s="10"/>
      <c r="AI2715" s="10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1"/>
      <c r="DU2715" s="1"/>
      <c r="DV2715" s="1"/>
      <c r="DW2715" s="1"/>
      <c r="DX2715" s="1"/>
      <c r="DY2715" s="1"/>
      <c r="DZ2715" s="1"/>
      <c r="EA2715" s="1"/>
      <c r="EB2715" s="1"/>
      <c r="EC2715" s="1"/>
      <c r="ED2715" s="1"/>
      <c r="EE2715" s="1"/>
      <c r="EF2715" s="1"/>
      <c r="EG2715" s="1"/>
      <c r="EH2715" s="1"/>
      <c r="EI2715" s="1"/>
      <c r="EJ2715" s="1"/>
      <c r="EK2715" s="1"/>
      <c r="EL2715" s="1"/>
      <c r="EM2715" s="1"/>
      <c r="EN2715" s="1"/>
      <c r="EO2715" s="1"/>
      <c r="EP2715" s="1"/>
      <c r="EQ2715" s="1"/>
      <c r="ER2715" s="1"/>
      <c r="ES2715" s="1"/>
      <c r="ET2715" s="1"/>
      <c r="EU2715" s="1"/>
      <c r="EV2715" s="1"/>
      <c r="EW2715" s="1"/>
      <c r="EX2715" s="1"/>
      <c r="EY2715" s="1"/>
    </row>
    <row r="2716" spans="1:155" x14ac:dyDescent="0.15">
      <c r="A2716" s="90"/>
      <c r="B2716" s="91"/>
      <c r="C2716" s="92"/>
      <c r="D2716" s="92"/>
      <c r="E2716" s="93"/>
      <c r="F2716" s="94"/>
      <c r="G2716" s="94"/>
      <c r="H2716" s="94"/>
      <c r="I2716" s="94"/>
      <c r="J2716" s="93"/>
      <c r="K2716" s="95"/>
      <c r="L2716" s="96"/>
      <c r="M2716" s="97"/>
      <c r="N2716" s="98"/>
      <c r="O2716" s="98"/>
      <c r="P2716" s="97"/>
      <c r="Q2716" s="94"/>
      <c r="R2716" s="99"/>
      <c r="S2716" s="94"/>
      <c r="T2716" s="100"/>
      <c r="U2716" s="95"/>
      <c r="V2716" s="10"/>
      <c r="W2716" s="10"/>
      <c r="X2716" s="10"/>
      <c r="Y2716" s="27"/>
      <c r="Z2716" s="3"/>
      <c r="AA2716" s="1"/>
      <c r="AB2716" s="10"/>
      <c r="AC2716" s="3"/>
      <c r="AD2716" s="3"/>
      <c r="AE2716" s="3"/>
      <c r="AF2716" s="10"/>
      <c r="AG2716" s="11"/>
      <c r="AH2716" s="10"/>
      <c r="AI2716" s="10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1"/>
      <c r="DT2716" s="1"/>
      <c r="DU2716" s="1"/>
      <c r="DV2716" s="1"/>
      <c r="DW2716" s="1"/>
      <c r="DX2716" s="1"/>
      <c r="DY2716" s="1"/>
      <c r="DZ2716" s="1"/>
      <c r="EA2716" s="1"/>
      <c r="EB2716" s="1"/>
      <c r="EC2716" s="1"/>
      <c r="ED2716" s="1"/>
      <c r="EE2716" s="1"/>
      <c r="EF2716" s="1"/>
      <c r="EG2716" s="1"/>
      <c r="EH2716" s="1"/>
      <c r="EI2716" s="1"/>
      <c r="EJ2716" s="1"/>
      <c r="EK2716" s="1"/>
      <c r="EL2716" s="1"/>
      <c r="EM2716" s="1"/>
      <c r="EN2716" s="1"/>
      <c r="EO2716" s="1"/>
      <c r="EP2716" s="1"/>
      <c r="EQ2716" s="1"/>
      <c r="ER2716" s="1"/>
      <c r="ES2716" s="1"/>
      <c r="ET2716" s="1"/>
      <c r="EU2716" s="1"/>
      <c r="EV2716" s="1"/>
      <c r="EW2716" s="1"/>
      <c r="EX2716" s="1"/>
      <c r="EY2716" s="1"/>
    </row>
    <row r="2717" spans="1:155" x14ac:dyDescent="0.15">
      <c r="A2717" s="90"/>
      <c r="B2717" s="91"/>
      <c r="C2717" s="92"/>
      <c r="D2717" s="92"/>
      <c r="E2717" s="93"/>
      <c r="F2717" s="94"/>
      <c r="G2717" s="94"/>
      <c r="H2717" s="94"/>
      <c r="I2717" s="94"/>
      <c r="J2717" s="93"/>
      <c r="K2717" s="95"/>
      <c r="L2717" s="96"/>
      <c r="M2717" s="97"/>
      <c r="N2717" s="98"/>
      <c r="O2717" s="98"/>
      <c r="P2717" s="97"/>
      <c r="Q2717" s="94"/>
      <c r="R2717" s="99"/>
      <c r="S2717" s="94"/>
      <c r="T2717" s="100"/>
      <c r="U2717" s="95"/>
      <c r="V2717" s="10"/>
      <c r="W2717" s="10"/>
      <c r="X2717" s="10"/>
      <c r="Y2717" s="27"/>
      <c r="Z2717" s="3"/>
      <c r="AA2717" s="1"/>
      <c r="AB2717" s="10"/>
      <c r="AC2717" s="3"/>
      <c r="AD2717" s="3"/>
      <c r="AE2717" s="3"/>
      <c r="AF2717" s="10"/>
      <c r="AG2717" s="11"/>
      <c r="AH2717" s="10"/>
      <c r="AI2717" s="10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1"/>
      <c r="DT2717" s="1"/>
      <c r="DU2717" s="1"/>
      <c r="DV2717" s="1"/>
      <c r="DW2717" s="1"/>
      <c r="DX2717" s="1"/>
      <c r="DY2717" s="1"/>
      <c r="DZ2717" s="1"/>
      <c r="EA2717" s="1"/>
      <c r="EB2717" s="1"/>
      <c r="EC2717" s="1"/>
      <c r="ED2717" s="1"/>
      <c r="EE2717" s="1"/>
      <c r="EF2717" s="1"/>
      <c r="EG2717" s="1"/>
      <c r="EH2717" s="1"/>
      <c r="EI2717" s="1"/>
      <c r="EJ2717" s="1"/>
      <c r="EK2717" s="1"/>
      <c r="EL2717" s="1"/>
      <c r="EM2717" s="1"/>
      <c r="EN2717" s="1"/>
      <c r="EO2717" s="1"/>
      <c r="EP2717" s="1"/>
      <c r="EQ2717" s="1"/>
      <c r="ER2717" s="1"/>
      <c r="ES2717" s="1"/>
      <c r="ET2717" s="1"/>
      <c r="EU2717" s="1"/>
      <c r="EV2717" s="1"/>
      <c r="EW2717" s="1"/>
      <c r="EX2717" s="1"/>
      <c r="EY2717" s="1"/>
    </row>
    <row r="2718" spans="1:155" x14ac:dyDescent="0.15">
      <c r="A2718" s="90"/>
      <c r="B2718" s="91"/>
      <c r="C2718" s="92"/>
      <c r="D2718" s="92"/>
      <c r="E2718" s="93"/>
      <c r="F2718" s="94"/>
      <c r="G2718" s="94"/>
      <c r="H2718" s="94"/>
      <c r="I2718" s="94"/>
      <c r="J2718" s="93"/>
      <c r="K2718" s="95"/>
      <c r="L2718" s="96"/>
      <c r="M2718" s="97"/>
      <c r="N2718" s="98"/>
      <c r="O2718" s="98"/>
      <c r="P2718" s="97"/>
      <c r="Q2718" s="94"/>
      <c r="R2718" s="99"/>
      <c r="S2718" s="94"/>
      <c r="T2718" s="100"/>
      <c r="U2718" s="95"/>
      <c r="V2718" s="10"/>
      <c r="W2718" s="10"/>
      <c r="X2718" s="10"/>
      <c r="Y2718" s="27"/>
      <c r="Z2718" s="3"/>
      <c r="AA2718" s="1"/>
      <c r="AB2718" s="10"/>
      <c r="AC2718" s="3"/>
      <c r="AD2718" s="3"/>
      <c r="AE2718" s="3"/>
      <c r="AF2718" s="10"/>
      <c r="AG2718" s="11"/>
      <c r="AH2718" s="10"/>
      <c r="AI2718" s="10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1"/>
      <c r="DT2718" s="1"/>
      <c r="DU2718" s="1"/>
      <c r="DV2718" s="1"/>
      <c r="DW2718" s="1"/>
      <c r="DX2718" s="1"/>
      <c r="DY2718" s="1"/>
      <c r="DZ2718" s="1"/>
      <c r="EA2718" s="1"/>
      <c r="EB2718" s="1"/>
      <c r="EC2718" s="1"/>
      <c r="ED2718" s="1"/>
      <c r="EE2718" s="1"/>
      <c r="EF2718" s="1"/>
      <c r="EG2718" s="1"/>
      <c r="EH2718" s="1"/>
      <c r="EI2718" s="1"/>
      <c r="EJ2718" s="1"/>
      <c r="EK2718" s="1"/>
      <c r="EL2718" s="1"/>
      <c r="EM2718" s="1"/>
      <c r="EN2718" s="1"/>
      <c r="EO2718" s="1"/>
      <c r="EP2718" s="1"/>
      <c r="EQ2718" s="1"/>
      <c r="ER2718" s="1"/>
      <c r="ES2718" s="1"/>
      <c r="ET2718" s="1"/>
      <c r="EU2718" s="1"/>
      <c r="EV2718" s="1"/>
      <c r="EW2718" s="1"/>
      <c r="EX2718" s="1"/>
      <c r="EY2718" s="1"/>
    </row>
    <row r="2719" spans="1:155" x14ac:dyDescent="0.15">
      <c r="A2719" s="90"/>
      <c r="B2719" s="91"/>
      <c r="C2719" s="92"/>
      <c r="D2719" s="92"/>
      <c r="E2719" s="93"/>
      <c r="F2719" s="94"/>
      <c r="G2719" s="94"/>
      <c r="H2719" s="94"/>
      <c r="I2719" s="94"/>
      <c r="J2719" s="93"/>
      <c r="K2719" s="95"/>
      <c r="L2719" s="96"/>
      <c r="M2719" s="97"/>
      <c r="N2719" s="98"/>
      <c r="O2719" s="98"/>
      <c r="P2719" s="97"/>
      <c r="Q2719" s="94"/>
      <c r="R2719" s="99"/>
      <c r="S2719" s="94"/>
      <c r="T2719" s="100"/>
      <c r="U2719" s="95"/>
      <c r="V2719" s="10"/>
      <c r="W2719" s="10"/>
      <c r="X2719" s="10"/>
      <c r="Y2719" s="27"/>
      <c r="Z2719" s="3"/>
      <c r="AA2719" s="1"/>
      <c r="AB2719" s="10"/>
      <c r="AC2719" s="3"/>
      <c r="AD2719" s="3"/>
      <c r="AE2719" s="3"/>
      <c r="AF2719" s="10"/>
      <c r="AG2719" s="11"/>
      <c r="AH2719" s="10"/>
      <c r="AI2719" s="10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1"/>
      <c r="DT2719" s="1"/>
      <c r="DU2719" s="1"/>
      <c r="DV2719" s="1"/>
      <c r="DW2719" s="1"/>
      <c r="DX2719" s="1"/>
      <c r="DY2719" s="1"/>
      <c r="DZ2719" s="1"/>
      <c r="EA2719" s="1"/>
      <c r="EB2719" s="1"/>
      <c r="EC2719" s="1"/>
      <c r="ED2719" s="1"/>
      <c r="EE2719" s="1"/>
      <c r="EF2719" s="1"/>
      <c r="EG2719" s="1"/>
      <c r="EH2719" s="1"/>
      <c r="EI2719" s="1"/>
      <c r="EJ2719" s="1"/>
      <c r="EK2719" s="1"/>
      <c r="EL2719" s="1"/>
      <c r="EM2719" s="1"/>
      <c r="EN2719" s="1"/>
      <c r="EO2719" s="1"/>
      <c r="EP2719" s="1"/>
      <c r="EQ2719" s="1"/>
      <c r="ER2719" s="1"/>
      <c r="ES2719" s="1"/>
      <c r="ET2719" s="1"/>
      <c r="EU2719" s="1"/>
      <c r="EV2719" s="1"/>
      <c r="EW2719" s="1"/>
      <c r="EX2719" s="1"/>
      <c r="EY2719" s="1"/>
    </row>
    <row r="2720" spans="1:155" x14ac:dyDescent="0.15">
      <c r="A2720" s="90"/>
      <c r="B2720" s="91"/>
      <c r="C2720" s="92"/>
      <c r="D2720" s="92"/>
      <c r="E2720" s="93"/>
      <c r="F2720" s="94"/>
      <c r="G2720" s="94"/>
      <c r="H2720" s="94"/>
      <c r="I2720" s="94"/>
      <c r="J2720" s="93"/>
      <c r="K2720" s="95"/>
      <c r="L2720" s="96"/>
      <c r="M2720" s="97"/>
      <c r="N2720" s="98"/>
      <c r="O2720" s="98"/>
      <c r="P2720" s="97"/>
      <c r="Q2720" s="94"/>
      <c r="R2720" s="99"/>
      <c r="S2720" s="94"/>
      <c r="T2720" s="100"/>
      <c r="U2720" s="95"/>
      <c r="V2720" s="10"/>
      <c r="W2720" s="10"/>
      <c r="X2720" s="10"/>
      <c r="Y2720" s="27"/>
      <c r="Z2720" s="3"/>
      <c r="AA2720" s="1"/>
      <c r="AB2720" s="10"/>
      <c r="AC2720" s="3"/>
      <c r="AD2720" s="3"/>
      <c r="AE2720" s="3"/>
      <c r="AF2720" s="10"/>
      <c r="AG2720" s="11"/>
      <c r="AH2720" s="10"/>
      <c r="AI2720" s="10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1"/>
      <c r="DR2720" s="1"/>
      <c r="DS2720" s="1"/>
      <c r="DT2720" s="1"/>
      <c r="DU2720" s="1"/>
      <c r="DV2720" s="1"/>
      <c r="DW2720" s="1"/>
      <c r="DX2720" s="1"/>
      <c r="DY2720" s="1"/>
      <c r="DZ2720" s="1"/>
      <c r="EA2720" s="1"/>
      <c r="EB2720" s="1"/>
      <c r="EC2720" s="1"/>
      <c r="ED2720" s="1"/>
      <c r="EE2720" s="1"/>
      <c r="EF2720" s="1"/>
      <c r="EG2720" s="1"/>
      <c r="EH2720" s="1"/>
      <c r="EI2720" s="1"/>
      <c r="EJ2720" s="1"/>
      <c r="EK2720" s="1"/>
      <c r="EL2720" s="1"/>
      <c r="EM2720" s="1"/>
      <c r="EN2720" s="1"/>
      <c r="EO2720" s="1"/>
      <c r="EP2720" s="1"/>
      <c r="EQ2720" s="1"/>
      <c r="ER2720" s="1"/>
      <c r="ES2720" s="1"/>
      <c r="ET2720" s="1"/>
      <c r="EU2720" s="1"/>
      <c r="EV2720" s="1"/>
      <c r="EW2720" s="1"/>
      <c r="EX2720" s="1"/>
      <c r="EY2720" s="1"/>
    </row>
    <row r="2721" spans="1:155" x14ac:dyDescent="0.15">
      <c r="A2721" s="90"/>
      <c r="B2721" s="91"/>
      <c r="C2721" s="92"/>
      <c r="D2721" s="92"/>
      <c r="E2721" s="93"/>
      <c r="F2721" s="94"/>
      <c r="G2721" s="94"/>
      <c r="H2721" s="94"/>
      <c r="I2721" s="94"/>
      <c r="J2721" s="93"/>
      <c r="K2721" s="95"/>
      <c r="L2721" s="96"/>
      <c r="M2721" s="97"/>
      <c r="N2721" s="98"/>
      <c r="O2721" s="98"/>
      <c r="P2721" s="97"/>
      <c r="Q2721" s="94"/>
      <c r="R2721" s="99"/>
      <c r="S2721" s="94"/>
      <c r="T2721" s="100"/>
      <c r="U2721" s="95"/>
      <c r="V2721" s="10"/>
      <c r="W2721" s="10"/>
      <c r="X2721" s="10"/>
      <c r="Y2721" s="27"/>
      <c r="Z2721" s="3"/>
      <c r="AA2721" s="1"/>
      <c r="AB2721" s="10"/>
      <c r="AC2721" s="3"/>
      <c r="AD2721" s="3"/>
      <c r="AE2721" s="3"/>
      <c r="AF2721" s="10"/>
      <c r="AG2721" s="11"/>
      <c r="AH2721" s="10"/>
      <c r="AI2721" s="10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1"/>
      <c r="DR2721" s="1"/>
      <c r="DS2721" s="1"/>
      <c r="DT2721" s="1"/>
      <c r="DU2721" s="1"/>
      <c r="DV2721" s="1"/>
      <c r="DW2721" s="1"/>
      <c r="DX2721" s="1"/>
      <c r="DY2721" s="1"/>
      <c r="DZ2721" s="1"/>
      <c r="EA2721" s="1"/>
      <c r="EB2721" s="1"/>
      <c r="EC2721" s="1"/>
      <c r="ED2721" s="1"/>
      <c r="EE2721" s="1"/>
      <c r="EF2721" s="1"/>
      <c r="EG2721" s="1"/>
      <c r="EH2721" s="1"/>
      <c r="EI2721" s="1"/>
      <c r="EJ2721" s="1"/>
      <c r="EK2721" s="1"/>
      <c r="EL2721" s="1"/>
      <c r="EM2721" s="1"/>
      <c r="EN2721" s="1"/>
      <c r="EO2721" s="1"/>
      <c r="EP2721" s="1"/>
      <c r="EQ2721" s="1"/>
      <c r="ER2721" s="1"/>
      <c r="ES2721" s="1"/>
      <c r="ET2721" s="1"/>
      <c r="EU2721" s="1"/>
      <c r="EV2721" s="1"/>
      <c r="EW2721" s="1"/>
      <c r="EX2721" s="1"/>
      <c r="EY2721" s="1"/>
    </row>
    <row r="2722" spans="1:155" x14ac:dyDescent="0.15">
      <c r="A2722" s="90"/>
      <c r="B2722" s="91"/>
      <c r="C2722" s="92"/>
      <c r="D2722" s="92"/>
      <c r="E2722" s="93"/>
      <c r="F2722" s="94"/>
      <c r="G2722" s="94"/>
      <c r="H2722" s="94"/>
      <c r="I2722" s="94"/>
      <c r="J2722" s="93"/>
      <c r="K2722" s="95"/>
      <c r="L2722" s="96"/>
      <c r="M2722" s="97"/>
      <c r="N2722" s="98"/>
      <c r="O2722" s="98"/>
      <c r="P2722" s="97"/>
      <c r="Q2722" s="94"/>
      <c r="R2722" s="99"/>
      <c r="S2722" s="94"/>
      <c r="T2722" s="100"/>
      <c r="U2722" s="95"/>
      <c r="V2722" s="10"/>
      <c r="W2722" s="10"/>
      <c r="X2722" s="10"/>
      <c r="Y2722" s="27"/>
      <c r="Z2722" s="3"/>
      <c r="AA2722" s="1"/>
      <c r="AB2722" s="10"/>
      <c r="AC2722" s="3"/>
      <c r="AD2722" s="3"/>
      <c r="AE2722" s="3"/>
      <c r="AF2722" s="10"/>
      <c r="AG2722" s="11"/>
      <c r="AH2722" s="10"/>
      <c r="AI2722" s="10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1"/>
      <c r="DR2722" s="1"/>
      <c r="DS2722" s="1"/>
      <c r="DT2722" s="1"/>
      <c r="DU2722" s="1"/>
      <c r="DV2722" s="1"/>
      <c r="DW2722" s="1"/>
      <c r="DX2722" s="1"/>
      <c r="DY2722" s="1"/>
      <c r="DZ2722" s="1"/>
      <c r="EA2722" s="1"/>
      <c r="EB2722" s="1"/>
      <c r="EC2722" s="1"/>
      <c r="ED2722" s="1"/>
      <c r="EE2722" s="1"/>
      <c r="EF2722" s="1"/>
      <c r="EG2722" s="1"/>
      <c r="EH2722" s="1"/>
      <c r="EI2722" s="1"/>
      <c r="EJ2722" s="1"/>
      <c r="EK2722" s="1"/>
      <c r="EL2722" s="1"/>
      <c r="EM2722" s="1"/>
      <c r="EN2722" s="1"/>
      <c r="EO2722" s="1"/>
      <c r="EP2722" s="1"/>
      <c r="EQ2722" s="1"/>
      <c r="ER2722" s="1"/>
      <c r="ES2722" s="1"/>
      <c r="ET2722" s="1"/>
      <c r="EU2722" s="1"/>
      <c r="EV2722" s="1"/>
      <c r="EW2722" s="1"/>
      <c r="EX2722" s="1"/>
      <c r="EY2722" s="1"/>
    </row>
    <row r="2723" spans="1:155" x14ac:dyDescent="0.15">
      <c r="A2723" s="90"/>
      <c r="B2723" s="91"/>
      <c r="C2723" s="92"/>
      <c r="D2723" s="92"/>
      <c r="E2723" s="93"/>
      <c r="F2723" s="94"/>
      <c r="G2723" s="94"/>
      <c r="H2723" s="94"/>
      <c r="I2723" s="94"/>
      <c r="J2723" s="93"/>
      <c r="K2723" s="95"/>
      <c r="L2723" s="96"/>
      <c r="M2723" s="97"/>
      <c r="N2723" s="98"/>
      <c r="O2723" s="98"/>
      <c r="P2723" s="97"/>
      <c r="Q2723" s="94"/>
      <c r="R2723" s="99"/>
      <c r="S2723" s="94"/>
      <c r="T2723" s="100"/>
      <c r="U2723" s="95"/>
      <c r="V2723" s="10"/>
      <c r="W2723" s="10"/>
      <c r="X2723" s="10"/>
      <c r="Y2723" s="27"/>
      <c r="Z2723" s="3"/>
      <c r="AA2723" s="1"/>
      <c r="AB2723" s="10"/>
      <c r="AC2723" s="3"/>
      <c r="AD2723" s="3"/>
      <c r="AE2723" s="3"/>
      <c r="AF2723" s="10"/>
      <c r="AG2723" s="11"/>
      <c r="AH2723" s="10"/>
      <c r="AI2723" s="10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1"/>
      <c r="DR2723" s="1"/>
      <c r="DS2723" s="1"/>
      <c r="DT2723" s="1"/>
      <c r="DU2723" s="1"/>
      <c r="DV2723" s="1"/>
      <c r="DW2723" s="1"/>
      <c r="DX2723" s="1"/>
      <c r="DY2723" s="1"/>
      <c r="DZ2723" s="1"/>
      <c r="EA2723" s="1"/>
      <c r="EB2723" s="1"/>
      <c r="EC2723" s="1"/>
      <c r="ED2723" s="1"/>
      <c r="EE2723" s="1"/>
      <c r="EF2723" s="1"/>
      <c r="EG2723" s="1"/>
      <c r="EH2723" s="1"/>
      <c r="EI2723" s="1"/>
      <c r="EJ2723" s="1"/>
      <c r="EK2723" s="1"/>
      <c r="EL2723" s="1"/>
      <c r="EM2723" s="1"/>
      <c r="EN2723" s="1"/>
      <c r="EO2723" s="1"/>
      <c r="EP2723" s="1"/>
      <c r="EQ2723" s="1"/>
      <c r="ER2723" s="1"/>
      <c r="ES2723" s="1"/>
      <c r="ET2723" s="1"/>
      <c r="EU2723" s="1"/>
      <c r="EV2723" s="1"/>
      <c r="EW2723" s="1"/>
      <c r="EX2723" s="1"/>
      <c r="EY2723" s="1"/>
    </row>
    <row r="2724" spans="1:155" x14ac:dyDescent="0.15">
      <c r="A2724" s="90"/>
      <c r="B2724" s="91"/>
      <c r="C2724" s="92"/>
      <c r="D2724" s="92"/>
      <c r="E2724" s="93"/>
      <c r="F2724" s="94"/>
      <c r="G2724" s="94"/>
      <c r="H2724" s="94"/>
      <c r="I2724" s="94"/>
      <c r="J2724" s="93"/>
      <c r="K2724" s="95"/>
      <c r="L2724" s="96"/>
      <c r="M2724" s="97"/>
      <c r="N2724" s="98"/>
      <c r="O2724" s="98"/>
      <c r="P2724" s="97"/>
      <c r="Q2724" s="94"/>
      <c r="R2724" s="99"/>
      <c r="S2724" s="94"/>
      <c r="T2724" s="100"/>
      <c r="U2724" s="95"/>
      <c r="V2724" s="10"/>
      <c r="W2724" s="10"/>
      <c r="X2724" s="10"/>
      <c r="Y2724" s="27"/>
      <c r="Z2724" s="3"/>
      <c r="AA2724" s="1"/>
      <c r="AB2724" s="10"/>
      <c r="AC2724" s="3"/>
      <c r="AD2724" s="3"/>
      <c r="AE2724" s="3"/>
      <c r="AF2724" s="10"/>
      <c r="AG2724" s="11"/>
      <c r="AH2724" s="10"/>
      <c r="AI2724" s="10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1"/>
      <c r="DR2724" s="1"/>
      <c r="DS2724" s="1"/>
      <c r="DT2724" s="1"/>
      <c r="DU2724" s="1"/>
      <c r="DV2724" s="1"/>
      <c r="DW2724" s="1"/>
      <c r="DX2724" s="1"/>
      <c r="DY2724" s="1"/>
      <c r="DZ2724" s="1"/>
      <c r="EA2724" s="1"/>
      <c r="EB2724" s="1"/>
      <c r="EC2724" s="1"/>
      <c r="ED2724" s="1"/>
      <c r="EE2724" s="1"/>
      <c r="EF2724" s="1"/>
      <c r="EG2724" s="1"/>
      <c r="EH2724" s="1"/>
      <c r="EI2724" s="1"/>
      <c r="EJ2724" s="1"/>
      <c r="EK2724" s="1"/>
      <c r="EL2724" s="1"/>
      <c r="EM2724" s="1"/>
      <c r="EN2724" s="1"/>
      <c r="EO2724" s="1"/>
      <c r="EP2724" s="1"/>
      <c r="EQ2724" s="1"/>
      <c r="ER2724" s="1"/>
      <c r="ES2724" s="1"/>
      <c r="ET2724" s="1"/>
      <c r="EU2724" s="1"/>
      <c r="EV2724" s="1"/>
      <c r="EW2724" s="1"/>
      <c r="EX2724" s="1"/>
      <c r="EY2724" s="1"/>
    </row>
    <row r="2725" spans="1:155" x14ac:dyDescent="0.15">
      <c r="A2725" s="90"/>
      <c r="B2725" s="91"/>
      <c r="C2725" s="92"/>
      <c r="D2725" s="92"/>
      <c r="E2725" s="93"/>
      <c r="F2725" s="94"/>
      <c r="G2725" s="94"/>
      <c r="H2725" s="94"/>
      <c r="I2725" s="94"/>
      <c r="J2725" s="93"/>
      <c r="K2725" s="95"/>
      <c r="L2725" s="96"/>
      <c r="M2725" s="97"/>
      <c r="N2725" s="98"/>
      <c r="O2725" s="98"/>
      <c r="P2725" s="97"/>
      <c r="Q2725" s="94"/>
      <c r="R2725" s="99"/>
      <c r="S2725" s="94"/>
      <c r="T2725" s="100"/>
      <c r="U2725" s="95"/>
      <c r="V2725" s="10"/>
      <c r="W2725" s="10"/>
      <c r="X2725" s="10"/>
      <c r="Y2725" s="27"/>
      <c r="Z2725" s="3"/>
      <c r="AA2725" s="1"/>
      <c r="AB2725" s="10"/>
      <c r="AC2725" s="3"/>
      <c r="AD2725" s="3"/>
      <c r="AE2725" s="3"/>
      <c r="AF2725" s="10"/>
      <c r="AG2725" s="11"/>
      <c r="AH2725" s="10"/>
      <c r="AI2725" s="10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1"/>
      <c r="DR2725" s="1"/>
      <c r="DS2725" s="1"/>
      <c r="DT2725" s="1"/>
      <c r="DU2725" s="1"/>
      <c r="DV2725" s="1"/>
      <c r="DW2725" s="1"/>
      <c r="DX2725" s="1"/>
      <c r="DY2725" s="1"/>
      <c r="DZ2725" s="1"/>
      <c r="EA2725" s="1"/>
      <c r="EB2725" s="1"/>
      <c r="EC2725" s="1"/>
      <c r="ED2725" s="1"/>
      <c r="EE2725" s="1"/>
      <c r="EF2725" s="1"/>
      <c r="EG2725" s="1"/>
      <c r="EH2725" s="1"/>
      <c r="EI2725" s="1"/>
      <c r="EJ2725" s="1"/>
      <c r="EK2725" s="1"/>
      <c r="EL2725" s="1"/>
      <c r="EM2725" s="1"/>
      <c r="EN2725" s="1"/>
      <c r="EO2725" s="1"/>
      <c r="EP2725" s="1"/>
      <c r="EQ2725" s="1"/>
      <c r="ER2725" s="1"/>
      <c r="ES2725" s="1"/>
      <c r="ET2725" s="1"/>
      <c r="EU2725" s="1"/>
      <c r="EV2725" s="1"/>
      <c r="EW2725" s="1"/>
      <c r="EX2725" s="1"/>
      <c r="EY2725" s="1"/>
    </row>
    <row r="2726" spans="1:155" x14ac:dyDescent="0.15">
      <c r="A2726" s="90"/>
      <c r="B2726" s="91"/>
      <c r="C2726" s="92"/>
      <c r="D2726" s="92"/>
      <c r="E2726" s="93"/>
      <c r="F2726" s="94"/>
      <c r="G2726" s="94"/>
      <c r="H2726" s="94"/>
      <c r="I2726" s="94"/>
      <c r="J2726" s="93"/>
      <c r="K2726" s="95"/>
      <c r="L2726" s="96"/>
      <c r="M2726" s="97"/>
      <c r="N2726" s="98"/>
      <c r="O2726" s="98"/>
      <c r="P2726" s="97"/>
      <c r="Q2726" s="94"/>
      <c r="R2726" s="99"/>
      <c r="S2726" s="94"/>
      <c r="T2726" s="100"/>
      <c r="U2726" s="95"/>
      <c r="V2726" s="10"/>
      <c r="W2726" s="10"/>
      <c r="X2726" s="10"/>
      <c r="Y2726" s="27"/>
      <c r="Z2726" s="3"/>
      <c r="AA2726" s="1"/>
      <c r="AB2726" s="10"/>
      <c r="AC2726" s="3"/>
      <c r="AD2726" s="3"/>
      <c r="AE2726" s="3"/>
      <c r="AF2726" s="10"/>
      <c r="AG2726" s="11"/>
      <c r="AH2726" s="10"/>
      <c r="AI2726" s="10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1"/>
      <c r="DR2726" s="1"/>
      <c r="DS2726" s="1"/>
      <c r="DT2726" s="1"/>
      <c r="DU2726" s="1"/>
      <c r="DV2726" s="1"/>
      <c r="DW2726" s="1"/>
      <c r="DX2726" s="1"/>
      <c r="DY2726" s="1"/>
      <c r="DZ2726" s="1"/>
      <c r="EA2726" s="1"/>
      <c r="EB2726" s="1"/>
      <c r="EC2726" s="1"/>
      <c r="ED2726" s="1"/>
      <c r="EE2726" s="1"/>
      <c r="EF2726" s="1"/>
      <c r="EG2726" s="1"/>
      <c r="EH2726" s="1"/>
      <c r="EI2726" s="1"/>
      <c r="EJ2726" s="1"/>
      <c r="EK2726" s="1"/>
      <c r="EL2726" s="1"/>
      <c r="EM2726" s="1"/>
      <c r="EN2726" s="1"/>
      <c r="EO2726" s="1"/>
      <c r="EP2726" s="1"/>
      <c r="EQ2726" s="1"/>
      <c r="ER2726" s="1"/>
      <c r="ES2726" s="1"/>
      <c r="ET2726" s="1"/>
      <c r="EU2726" s="1"/>
      <c r="EV2726" s="1"/>
      <c r="EW2726" s="1"/>
      <c r="EX2726" s="1"/>
      <c r="EY2726" s="1"/>
    </row>
    <row r="2727" spans="1:155" x14ac:dyDescent="0.15">
      <c r="A2727" s="90"/>
      <c r="B2727" s="91"/>
      <c r="C2727" s="92"/>
      <c r="D2727" s="92"/>
      <c r="E2727" s="93"/>
      <c r="F2727" s="94"/>
      <c r="G2727" s="94"/>
      <c r="H2727" s="94"/>
      <c r="I2727" s="94"/>
      <c r="J2727" s="93"/>
      <c r="K2727" s="95"/>
      <c r="L2727" s="96"/>
      <c r="M2727" s="97"/>
      <c r="N2727" s="98"/>
      <c r="O2727" s="98"/>
      <c r="P2727" s="97"/>
      <c r="Q2727" s="94"/>
      <c r="R2727" s="99"/>
      <c r="S2727" s="94"/>
      <c r="T2727" s="100"/>
      <c r="U2727" s="95"/>
      <c r="V2727" s="10"/>
      <c r="W2727" s="10"/>
      <c r="X2727" s="10"/>
      <c r="Y2727" s="27"/>
      <c r="Z2727" s="3"/>
      <c r="AA2727" s="1"/>
      <c r="AB2727" s="10"/>
      <c r="AC2727" s="3"/>
      <c r="AD2727" s="3"/>
      <c r="AE2727" s="3"/>
      <c r="AF2727" s="10"/>
      <c r="AG2727" s="11"/>
      <c r="AH2727" s="10"/>
      <c r="AI2727" s="10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1"/>
      <c r="DR2727" s="1"/>
      <c r="DS2727" s="1"/>
      <c r="DT2727" s="1"/>
      <c r="DU2727" s="1"/>
      <c r="DV2727" s="1"/>
      <c r="DW2727" s="1"/>
      <c r="DX2727" s="1"/>
      <c r="DY2727" s="1"/>
      <c r="DZ2727" s="1"/>
      <c r="EA2727" s="1"/>
      <c r="EB2727" s="1"/>
      <c r="EC2727" s="1"/>
      <c r="ED2727" s="1"/>
      <c r="EE2727" s="1"/>
      <c r="EF2727" s="1"/>
      <c r="EG2727" s="1"/>
      <c r="EH2727" s="1"/>
      <c r="EI2727" s="1"/>
      <c r="EJ2727" s="1"/>
      <c r="EK2727" s="1"/>
      <c r="EL2727" s="1"/>
      <c r="EM2727" s="1"/>
      <c r="EN2727" s="1"/>
      <c r="EO2727" s="1"/>
      <c r="EP2727" s="1"/>
      <c r="EQ2727" s="1"/>
      <c r="ER2727" s="1"/>
      <c r="ES2727" s="1"/>
      <c r="ET2727" s="1"/>
      <c r="EU2727" s="1"/>
      <c r="EV2727" s="1"/>
      <c r="EW2727" s="1"/>
      <c r="EX2727" s="1"/>
      <c r="EY2727" s="1"/>
    </row>
    <row r="2728" spans="1:155" x14ac:dyDescent="0.15">
      <c r="A2728" s="90"/>
      <c r="B2728" s="91"/>
      <c r="C2728" s="92"/>
      <c r="D2728" s="92"/>
      <c r="E2728" s="93"/>
      <c r="F2728" s="94"/>
      <c r="G2728" s="94"/>
      <c r="H2728" s="94"/>
      <c r="I2728" s="94"/>
      <c r="J2728" s="93"/>
      <c r="K2728" s="95"/>
      <c r="L2728" s="96"/>
      <c r="M2728" s="97"/>
      <c r="N2728" s="98"/>
      <c r="O2728" s="98"/>
      <c r="P2728" s="97"/>
      <c r="Q2728" s="94"/>
      <c r="R2728" s="99"/>
      <c r="S2728" s="94"/>
      <c r="T2728" s="100"/>
      <c r="U2728" s="95"/>
      <c r="V2728" s="10"/>
      <c r="W2728" s="10"/>
      <c r="X2728" s="10"/>
      <c r="Y2728" s="27"/>
      <c r="Z2728" s="3"/>
      <c r="AA2728" s="1"/>
      <c r="AB2728" s="10"/>
      <c r="AC2728" s="3"/>
      <c r="AD2728" s="3"/>
      <c r="AE2728" s="3"/>
      <c r="AF2728" s="10"/>
      <c r="AG2728" s="11"/>
      <c r="AH2728" s="10"/>
      <c r="AI2728" s="10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1"/>
      <c r="DR2728" s="1"/>
      <c r="DS2728" s="1"/>
      <c r="DT2728" s="1"/>
      <c r="DU2728" s="1"/>
      <c r="DV2728" s="1"/>
      <c r="DW2728" s="1"/>
      <c r="DX2728" s="1"/>
      <c r="DY2728" s="1"/>
      <c r="DZ2728" s="1"/>
      <c r="EA2728" s="1"/>
      <c r="EB2728" s="1"/>
      <c r="EC2728" s="1"/>
      <c r="ED2728" s="1"/>
      <c r="EE2728" s="1"/>
      <c r="EF2728" s="1"/>
      <c r="EG2728" s="1"/>
      <c r="EH2728" s="1"/>
      <c r="EI2728" s="1"/>
      <c r="EJ2728" s="1"/>
      <c r="EK2728" s="1"/>
      <c r="EL2728" s="1"/>
      <c r="EM2728" s="1"/>
      <c r="EN2728" s="1"/>
      <c r="EO2728" s="1"/>
      <c r="EP2728" s="1"/>
      <c r="EQ2728" s="1"/>
      <c r="ER2728" s="1"/>
      <c r="ES2728" s="1"/>
      <c r="ET2728" s="1"/>
      <c r="EU2728" s="1"/>
      <c r="EV2728" s="1"/>
      <c r="EW2728" s="1"/>
      <c r="EX2728" s="1"/>
      <c r="EY2728" s="1"/>
    </row>
    <row r="2729" spans="1:155" x14ac:dyDescent="0.15">
      <c r="A2729" s="90"/>
      <c r="B2729" s="91"/>
      <c r="C2729" s="92"/>
      <c r="D2729" s="92"/>
      <c r="E2729" s="93"/>
      <c r="F2729" s="94"/>
      <c r="G2729" s="94"/>
      <c r="H2729" s="94"/>
      <c r="I2729" s="94"/>
      <c r="J2729" s="93"/>
      <c r="K2729" s="95"/>
      <c r="L2729" s="96"/>
      <c r="M2729" s="97"/>
      <c r="N2729" s="98"/>
      <c r="O2729" s="98"/>
      <c r="P2729" s="97"/>
      <c r="Q2729" s="94"/>
      <c r="R2729" s="99"/>
      <c r="S2729" s="94"/>
      <c r="T2729" s="100"/>
      <c r="U2729" s="95"/>
      <c r="V2729" s="10"/>
      <c r="W2729" s="10"/>
      <c r="X2729" s="10"/>
      <c r="Y2729" s="27"/>
      <c r="Z2729" s="3"/>
      <c r="AA2729" s="1"/>
      <c r="AB2729" s="10"/>
      <c r="AC2729" s="3"/>
      <c r="AD2729" s="3"/>
      <c r="AE2729" s="3"/>
      <c r="AF2729" s="10"/>
      <c r="AG2729" s="11"/>
      <c r="AH2729" s="10"/>
      <c r="AI2729" s="10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1"/>
      <c r="DR2729" s="1"/>
      <c r="DS2729" s="1"/>
      <c r="DT2729" s="1"/>
      <c r="DU2729" s="1"/>
      <c r="DV2729" s="1"/>
      <c r="DW2729" s="1"/>
      <c r="DX2729" s="1"/>
      <c r="DY2729" s="1"/>
      <c r="DZ2729" s="1"/>
      <c r="EA2729" s="1"/>
      <c r="EB2729" s="1"/>
      <c r="EC2729" s="1"/>
      <c r="ED2729" s="1"/>
      <c r="EE2729" s="1"/>
      <c r="EF2729" s="1"/>
      <c r="EG2729" s="1"/>
      <c r="EH2729" s="1"/>
      <c r="EI2729" s="1"/>
      <c r="EJ2729" s="1"/>
      <c r="EK2729" s="1"/>
      <c r="EL2729" s="1"/>
      <c r="EM2729" s="1"/>
      <c r="EN2729" s="1"/>
      <c r="EO2729" s="1"/>
      <c r="EP2729" s="1"/>
      <c r="EQ2729" s="1"/>
      <c r="ER2729" s="1"/>
      <c r="ES2729" s="1"/>
      <c r="ET2729" s="1"/>
      <c r="EU2729" s="1"/>
      <c r="EV2729" s="1"/>
      <c r="EW2729" s="1"/>
      <c r="EX2729" s="1"/>
      <c r="EY2729" s="1"/>
    </row>
    <row r="2730" spans="1:155" x14ac:dyDescent="0.15">
      <c r="A2730" s="90"/>
      <c r="B2730" s="91"/>
      <c r="C2730" s="92"/>
      <c r="D2730" s="92"/>
      <c r="E2730" s="93"/>
      <c r="F2730" s="94"/>
      <c r="G2730" s="94"/>
      <c r="H2730" s="94"/>
      <c r="I2730" s="94"/>
      <c r="J2730" s="93"/>
      <c r="K2730" s="95"/>
      <c r="L2730" s="96"/>
      <c r="M2730" s="97"/>
      <c r="N2730" s="98"/>
      <c r="O2730" s="98"/>
      <c r="P2730" s="97"/>
      <c r="Q2730" s="94"/>
      <c r="R2730" s="99"/>
      <c r="S2730" s="94"/>
      <c r="T2730" s="100"/>
      <c r="U2730" s="95"/>
      <c r="V2730" s="10"/>
      <c r="W2730" s="10"/>
      <c r="X2730" s="10"/>
      <c r="Y2730" s="27"/>
      <c r="Z2730" s="3"/>
      <c r="AA2730" s="1"/>
      <c r="AB2730" s="10"/>
      <c r="AC2730" s="3"/>
      <c r="AD2730" s="3"/>
      <c r="AE2730" s="3"/>
      <c r="AF2730" s="10"/>
      <c r="AG2730" s="11"/>
      <c r="AH2730" s="10"/>
      <c r="AI2730" s="10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1"/>
      <c r="DR2730" s="1"/>
      <c r="DS2730" s="1"/>
      <c r="DT2730" s="1"/>
      <c r="DU2730" s="1"/>
      <c r="DV2730" s="1"/>
      <c r="DW2730" s="1"/>
      <c r="DX2730" s="1"/>
      <c r="DY2730" s="1"/>
      <c r="DZ2730" s="1"/>
      <c r="EA2730" s="1"/>
      <c r="EB2730" s="1"/>
      <c r="EC2730" s="1"/>
      <c r="ED2730" s="1"/>
      <c r="EE2730" s="1"/>
      <c r="EF2730" s="1"/>
      <c r="EG2730" s="1"/>
      <c r="EH2730" s="1"/>
      <c r="EI2730" s="1"/>
      <c r="EJ2730" s="1"/>
      <c r="EK2730" s="1"/>
      <c r="EL2730" s="1"/>
      <c r="EM2730" s="1"/>
      <c r="EN2730" s="1"/>
      <c r="EO2730" s="1"/>
      <c r="EP2730" s="1"/>
      <c r="EQ2730" s="1"/>
      <c r="ER2730" s="1"/>
      <c r="ES2730" s="1"/>
      <c r="ET2730" s="1"/>
      <c r="EU2730" s="1"/>
      <c r="EV2730" s="1"/>
      <c r="EW2730" s="1"/>
      <c r="EX2730" s="1"/>
      <c r="EY2730" s="1"/>
    </row>
    <row r="2731" spans="1:155" x14ac:dyDescent="0.15">
      <c r="A2731" s="90"/>
      <c r="B2731" s="91"/>
      <c r="C2731" s="92"/>
      <c r="D2731" s="92"/>
      <c r="E2731" s="93"/>
      <c r="F2731" s="94"/>
      <c r="G2731" s="94"/>
      <c r="H2731" s="94"/>
      <c r="I2731" s="94"/>
      <c r="J2731" s="93"/>
      <c r="K2731" s="95"/>
      <c r="L2731" s="96"/>
      <c r="M2731" s="97"/>
      <c r="N2731" s="98"/>
      <c r="O2731" s="98"/>
      <c r="P2731" s="97"/>
      <c r="Q2731" s="94"/>
      <c r="R2731" s="99"/>
      <c r="S2731" s="94"/>
      <c r="T2731" s="100"/>
      <c r="U2731" s="95"/>
      <c r="V2731" s="10"/>
      <c r="W2731" s="10"/>
      <c r="X2731" s="10"/>
      <c r="Y2731" s="27"/>
      <c r="Z2731" s="3"/>
      <c r="AA2731" s="1"/>
      <c r="AB2731" s="10"/>
      <c r="AC2731" s="3"/>
      <c r="AD2731" s="3"/>
      <c r="AE2731" s="3"/>
      <c r="AF2731" s="10"/>
      <c r="AG2731" s="11"/>
      <c r="AH2731" s="10"/>
      <c r="AI2731" s="10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1"/>
      <c r="DR2731" s="1"/>
      <c r="DS2731" s="1"/>
      <c r="DT2731" s="1"/>
      <c r="DU2731" s="1"/>
      <c r="DV2731" s="1"/>
      <c r="DW2731" s="1"/>
      <c r="DX2731" s="1"/>
      <c r="DY2731" s="1"/>
      <c r="DZ2731" s="1"/>
      <c r="EA2731" s="1"/>
      <c r="EB2731" s="1"/>
      <c r="EC2731" s="1"/>
      <c r="ED2731" s="1"/>
      <c r="EE2731" s="1"/>
      <c r="EF2731" s="1"/>
      <c r="EG2731" s="1"/>
      <c r="EH2731" s="1"/>
      <c r="EI2731" s="1"/>
      <c r="EJ2731" s="1"/>
      <c r="EK2731" s="1"/>
      <c r="EL2731" s="1"/>
      <c r="EM2731" s="1"/>
      <c r="EN2731" s="1"/>
      <c r="EO2731" s="1"/>
      <c r="EP2731" s="1"/>
      <c r="EQ2731" s="1"/>
      <c r="ER2731" s="1"/>
      <c r="ES2731" s="1"/>
      <c r="ET2731" s="1"/>
      <c r="EU2731" s="1"/>
      <c r="EV2731" s="1"/>
      <c r="EW2731" s="1"/>
      <c r="EX2731" s="1"/>
      <c r="EY2731" s="1"/>
    </row>
    <row r="2732" spans="1:155" x14ac:dyDescent="0.15">
      <c r="A2732" s="90"/>
      <c r="B2732" s="91"/>
      <c r="C2732" s="92"/>
      <c r="D2732" s="92"/>
      <c r="E2732" s="93"/>
      <c r="F2732" s="94"/>
      <c r="G2732" s="94"/>
      <c r="H2732" s="94"/>
      <c r="I2732" s="94"/>
      <c r="J2732" s="93"/>
      <c r="K2732" s="95"/>
      <c r="L2732" s="96"/>
      <c r="M2732" s="97"/>
      <c r="N2732" s="98"/>
      <c r="O2732" s="98"/>
      <c r="P2732" s="97"/>
      <c r="Q2732" s="94"/>
      <c r="R2732" s="99"/>
      <c r="S2732" s="94"/>
      <c r="T2732" s="100"/>
      <c r="U2732" s="95"/>
      <c r="V2732" s="10"/>
      <c r="W2732" s="10"/>
      <c r="X2732" s="10"/>
      <c r="Y2732" s="27"/>
      <c r="Z2732" s="3"/>
      <c r="AA2732" s="1"/>
      <c r="AB2732" s="10"/>
      <c r="AC2732" s="3"/>
      <c r="AD2732" s="3"/>
      <c r="AE2732" s="3"/>
      <c r="AF2732" s="10"/>
      <c r="AG2732" s="11"/>
      <c r="AH2732" s="10"/>
      <c r="AI2732" s="10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1"/>
      <c r="DR2732" s="1"/>
      <c r="DS2732" s="1"/>
      <c r="DT2732" s="1"/>
      <c r="DU2732" s="1"/>
      <c r="DV2732" s="1"/>
      <c r="DW2732" s="1"/>
      <c r="DX2732" s="1"/>
      <c r="DY2732" s="1"/>
      <c r="DZ2732" s="1"/>
      <c r="EA2732" s="1"/>
      <c r="EB2732" s="1"/>
      <c r="EC2732" s="1"/>
      <c r="ED2732" s="1"/>
      <c r="EE2732" s="1"/>
      <c r="EF2732" s="1"/>
      <c r="EG2732" s="1"/>
      <c r="EH2732" s="1"/>
      <c r="EI2732" s="1"/>
      <c r="EJ2732" s="1"/>
      <c r="EK2732" s="1"/>
      <c r="EL2732" s="1"/>
      <c r="EM2732" s="1"/>
      <c r="EN2732" s="1"/>
      <c r="EO2732" s="1"/>
      <c r="EP2732" s="1"/>
      <c r="EQ2732" s="1"/>
      <c r="ER2732" s="1"/>
      <c r="ES2732" s="1"/>
      <c r="ET2732" s="1"/>
      <c r="EU2732" s="1"/>
      <c r="EV2732" s="1"/>
      <c r="EW2732" s="1"/>
      <c r="EX2732" s="1"/>
      <c r="EY2732" s="1"/>
    </row>
    <row r="2733" spans="1:155" x14ac:dyDescent="0.15">
      <c r="A2733" s="90"/>
      <c r="B2733" s="91"/>
      <c r="C2733" s="92"/>
      <c r="D2733" s="92"/>
      <c r="E2733" s="93"/>
      <c r="F2733" s="94"/>
      <c r="G2733" s="94"/>
      <c r="H2733" s="94"/>
      <c r="I2733" s="94"/>
      <c r="J2733" s="93"/>
      <c r="K2733" s="95"/>
      <c r="L2733" s="96"/>
      <c r="M2733" s="97"/>
      <c r="N2733" s="98"/>
      <c r="O2733" s="98"/>
      <c r="P2733" s="97"/>
      <c r="Q2733" s="94"/>
      <c r="R2733" s="99"/>
      <c r="S2733" s="94"/>
      <c r="T2733" s="100"/>
      <c r="U2733" s="95"/>
      <c r="V2733" s="10"/>
      <c r="W2733" s="10"/>
      <c r="X2733" s="10"/>
      <c r="Y2733" s="27"/>
      <c r="Z2733" s="3"/>
      <c r="AA2733" s="1"/>
      <c r="AB2733" s="10"/>
      <c r="AC2733" s="3"/>
      <c r="AD2733" s="3"/>
      <c r="AE2733" s="3"/>
      <c r="AF2733" s="10"/>
      <c r="AG2733" s="11"/>
      <c r="AH2733" s="10"/>
      <c r="AI2733" s="10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1"/>
      <c r="DR2733" s="1"/>
      <c r="DS2733" s="1"/>
      <c r="DT2733" s="1"/>
      <c r="DU2733" s="1"/>
      <c r="DV2733" s="1"/>
      <c r="DW2733" s="1"/>
      <c r="DX2733" s="1"/>
      <c r="DY2733" s="1"/>
      <c r="DZ2733" s="1"/>
      <c r="EA2733" s="1"/>
      <c r="EB2733" s="1"/>
      <c r="EC2733" s="1"/>
      <c r="ED2733" s="1"/>
      <c r="EE2733" s="1"/>
      <c r="EF2733" s="1"/>
      <c r="EG2733" s="1"/>
      <c r="EH2733" s="1"/>
      <c r="EI2733" s="1"/>
      <c r="EJ2733" s="1"/>
      <c r="EK2733" s="1"/>
      <c r="EL2733" s="1"/>
      <c r="EM2733" s="1"/>
      <c r="EN2733" s="1"/>
      <c r="EO2733" s="1"/>
      <c r="EP2733" s="1"/>
      <c r="EQ2733" s="1"/>
      <c r="ER2733" s="1"/>
      <c r="ES2733" s="1"/>
      <c r="ET2733" s="1"/>
      <c r="EU2733" s="1"/>
      <c r="EV2733" s="1"/>
      <c r="EW2733" s="1"/>
      <c r="EX2733" s="1"/>
      <c r="EY2733" s="1"/>
    </row>
    <row r="2734" spans="1:155" x14ac:dyDescent="0.15">
      <c r="A2734" s="90"/>
      <c r="B2734" s="91"/>
      <c r="C2734" s="92"/>
      <c r="D2734" s="92"/>
      <c r="E2734" s="93"/>
      <c r="F2734" s="94"/>
      <c r="G2734" s="94"/>
      <c r="H2734" s="94"/>
      <c r="I2734" s="94"/>
      <c r="J2734" s="93"/>
      <c r="K2734" s="95"/>
      <c r="L2734" s="96"/>
      <c r="M2734" s="97"/>
      <c r="N2734" s="98"/>
      <c r="O2734" s="98"/>
      <c r="P2734" s="97"/>
      <c r="Q2734" s="94"/>
      <c r="R2734" s="99"/>
      <c r="S2734" s="94"/>
      <c r="T2734" s="100"/>
      <c r="U2734" s="95"/>
      <c r="V2734" s="10"/>
      <c r="W2734" s="10"/>
      <c r="X2734" s="10"/>
      <c r="Y2734" s="27"/>
      <c r="Z2734" s="3"/>
      <c r="AA2734" s="1"/>
      <c r="AB2734" s="10"/>
      <c r="AC2734" s="3"/>
      <c r="AD2734" s="3"/>
      <c r="AE2734" s="3"/>
      <c r="AF2734" s="10"/>
      <c r="AG2734" s="11"/>
      <c r="AH2734" s="10"/>
      <c r="AI2734" s="10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1"/>
      <c r="DR2734" s="1"/>
      <c r="DS2734" s="1"/>
      <c r="DT2734" s="1"/>
      <c r="DU2734" s="1"/>
      <c r="DV2734" s="1"/>
      <c r="DW2734" s="1"/>
      <c r="DX2734" s="1"/>
      <c r="DY2734" s="1"/>
      <c r="DZ2734" s="1"/>
      <c r="EA2734" s="1"/>
      <c r="EB2734" s="1"/>
      <c r="EC2734" s="1"/>
      <c r="ED2734" s="1"/>
      <c r="EE2734" s="1"/>
      <c r="EF2734" s="1"/>
      <c r="EG2734" s="1"/>
      <c r="EH2734" s="1"/>
      <c r="EI2734" s="1"/>
      <c r="EJ2734" s="1"/>
      <c r="EK2734" s="1"/>
      <c r="EL2734" s="1"/>
      <c r="EM2734" s="1"/>
      <c r="EN2734" s="1"/>
      <c r="EO2734" s="1"/>
      <c r="EP2734" s="1"/>
      <c r="EQ2734" s="1"/>
      <c r="ER2734" s="1"/>
      <c r="ES2734" s="1"/>
      <c r="ET2734" s="1"/>
      <c r="EU2734" s="1"/>
      <c r="EV2734" s="1"/>
      <c r="EW2734" s="1"/>
      <c r="EX2734" s="1"/>
      <c r="EY2734" s="1"/>
    </row>
    <row r="2735" spans="1:155" x14ac:dyDescent="0.15">
      <c r="A2735" s="90"/>
      <c r="B2735" s="91"/>
      <c r="C2735" s="92"/>
      <c r="D2735" s="92"/>
      <c r="E2735" s="93"/>
      <c r="F2735" s="94"/>
      <c r="G2735" s="94"/>
      <c r="H2735" s="94"/>
      <c r="I2735" s="94"/>
      <c r="J2735" s="93"/>
      <c r="K2735" s="95"/>
      <c r="L2735" s="96"/>
      <c r="M2735" s="97"/>
      <c r="N2735" s="98"/>
      <c r="O2735" s="98"/>
      <c r="P2735" s="97"/>
      <c r="Q2735" s="94"/>
      <c r="R2735" s="99"/>
      <c r="S2735" s="94"/>
      <c r="T2735" s="100"/>
      <c r="U2735" s="95"/>
      <c r="V2735" s="10"/>
      <c r="W2735" s="10"/>
      <c r="X2735" s="10"/>
      <c r="Y2735" s="27"/>
      <c r="Z2735" s="3"/>
      <c r="AA2735" s="1"/>
      <c r="AB2735" s="10"/>
      <c r="AC2735" s="3"/>
      <c r="AD2735" s="3"/>
      <c r="AE2735" s="3"/>
      <c r="AF2735" s="10"/>
      <c r="AG2735" s="11"/>
      <c r="AH2735" s="10"/>
      <c r="AI2735" s="10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1"/>
      <c r="DR2735" s="1"/>
      <c r="DS2735" s="1"/>
      <c r="DT2735" s="1"/>
      <c r="DU2735" s="1"/>
      <c r="DV2735" s="1"/>
      <c r="DW2735" s="1"/>
      <c r="DX2735" s="1"/>
      <c r="DY2735" s="1"/>
      <c r="DZ2735" s="1"/>
      <c r="EA2735" s="1"/>
      <c r="EB2735" s="1"/>
      <c r="EC2735" s="1"/>
      <c r="ED2735" s="1"/>
      <c r="EE2735" s="1"/>
      <c r="EF2735" s="1"/>
      <c r="EG2735" s="1"/>
      <c r="EH2735" s="1"/>
      <c r="EI2735" s="1"/>
      <c r="EJ2735" s="1"/>
      <c r="EK2735" s="1"/>
      <c r="EL2735" s="1"/>
      <c r="EM2735" s="1"/>
      <c r="EN2735" s="1"/>
      <c r="EO2735" s="1"/>
      <c r="EP2735" s="1"/>
      <c r="EQ2735" s="1"/>
      <c r="ER2735" s="1"/>
      <c r="ES2735" s="1"/>
      <c r="ET2735" s="1"/>
      <c r="EU2735" s="1"/>
      <c r="EV2735" s="1"/>
      <c r="EW2735" s="1"/>
      <c r="EX2735" s="1"/>
      <c r="EY2735" s="1"/>
    </row>
    <row r="2736" spans="1:155" x14ac:dyDescent="0.15">
      <c r="A2736" s="90"/>
      <c r="B2736" s="91"/>
      <c r="C2736" s="92"/>
      <c r="D2736" s="92"/>
      <c r="E2736" s="93"/>
      <c r="F2736" s="94"/>
      <c r="G2736" s="94"/>
      <c r="H2736" s="94"/>
      <c r="I2736" s="94"/>
      <c r="J2736" s="93"/>
      <c r="K2736" s="95"/>
      <c r="L2736" s="96"/>
      <c r="M2736" s="97"/>
      <c r="N2736" s="98"/>
      <c r="O2736" s="98"/>
      <c r="P2736" s="97"/>
      <c r="Q2736" s="94"/>
      <c r="R2736" s="99"/>
      <c r="S2736" s="94"/>
      <c r="T2736" s="100"/>
      <c r="U2736" s="95"/>
      <c r="V2736" s="10"/>
      <c r="W2736" s="10"/>
      <c r="X2736" s="10"/>
      <c r="Y2736" s="27"/>
      <c r="Z2736" s="3"/>
      <c r="AA2736" s="1"/>
      <c r="AB2736" s="10"/>
      <c r="AC2736" s="3"/>
      <c r="AD2736" s="3"/>
      <c r="AE2736" s="3"/>
      <c r="AF2736" s="10"/>
      <c r="AG2736" s="11"/>
      <c r="AH2736" s="10"/>
      <c r="AI2736" s="10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1"/>
      <c r="DR2736" s="1"/>
      <c r="DS2736" s="1"/>
      <c r="DT2736" s="1"/>
      <c r="DU2736" s="1"/>
      <c r="DV2736" s="1"/>
      <c r="DW2736" s="1"/>
      <c r="DX2736" s="1"/>
      <c r="DY2736" s="1"/>
      <c r="DZ2736" s="1"/>
      <c r="EA2736" s="1"/>
      <c r="EB2736" s="1"/>
      <c r="EC2736" s="1"/>
      <c r="ED2736" s="1"/>
      <c r="EE2736" s="1"/>
      <c r="EF2736" s="1"/>
      <c r="EG2736" s="1"/>
      <c r="EH2736" s="1"/>
      <c r="EI2736" s="1"/>
      <c r="EJ2736" s="1"/>
      <c r="EK2736" s="1"/>
      <c r="EL2736" s="1"/>
      <c r="EM2736" s="1"/>
      <c r="EN2736" s="1"/>
      <c r="EO2736" s="1"/>
      <c r="EP2736" s="1"/>
      <c r="EQ2736" s="1"/>
      <c r="ER2736" s="1"/>
      <c r="ES2736" s="1"/>
      <c r="ET2736" s="1"/>
      <c r="EU2736" s="1"/>
      <c r="EV2736" s="1"/>
      <c r="EW2736" s="1"/>
      <c r="EX2736" s="1"/>
      <c r="EY2736" s="1"/>
    </row>
    <row r="2737" spans="1:155" x14ac:dyDescent="0.15">
      <c r="A2737" s="90"/>
      <c r="B2737" s="91"/>
      <c r="C2737" s="92"/>
      <c r="D2737" s="92"/>
      <c r="E2737" s="93"/>
      <c r="F2737" s="94"/>
      <c r="G2737" s="94"/>
      <c r="H2737" s="94"/>
      <c r="I2737" s="94"/>
      <c r="J2737" s="93"/>
      <c r="K2737" s="95"/>
      <c r="L2737" s="96"/>
      <c r="M2737" s="97"/>
      <c r="N2737" s="98"/>
      <c r="O2737" s="98"/>
      <c r="P2737" s="97"/>
      <c r="Q2737" s="94"/>
      <c r="R2737" s="99"/>
      <c r="S2737" s="94"/>
      <c r="T2737" s="100"/>
      <c r="U2737" s="95"/>
      <c r="V2737" s="10"/>
      <c r="W2737" s="10"/>
      <c r="X2737" s="10"/>
      <c r="Y2737" s="27"/>
      <c r="Z2737" s="3"/>
      <c r="AA2737" s="1"/>
      <c r="AB2737" s="10"/>
      <c r="AC2737" s="3"/>
      <c r="AD2737" s="3"/>
      <c r="AE2737" s="3"/>
      <c r="AF2737" s="10"/>
      <c r="AG2737" s="11"/>
      <c r="AH2737" s="10"/>
      <c r="AI2737" s="10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1"/>
      <c r="DR2737" s="1"/>
      <c r="DS2737" s="1"/>
      <c r="DT2737" s="1"/>
      <c r="DU2737" s="1"/>
      <c r="DV2737" s="1"/>
      <c r="DW2737" s="1"/>
      <c r="DX2737" s="1"/>
      <c r="DY2737" s="1"/>
      <c r="DZ2737" s="1"/>
      <c r="EA2737" s="1"/>
      <c r="EB2737" s="1"/>
      <c r="EC2737" s="1"/>
      <c r="ED2737" s="1"/>
      <c r="EE2737" s="1"/>
      <c r="EF2737" s="1"/>
      <c r="EG2737" s="1"/>
      <c r="EH2737" s="1"/>
      <c r="EI2737" s="1"/>
      <c r="EJ2737" s="1"/>
      <c r="EK2737" s="1"/>
      <c r="EL2737" s="1"/>
      <c r="EM2737" s="1"/>
      <c r="EN2737" s="1"/>
      <c r="EO2737" s="1"/>
      <c r="EP2737" s="1"/>
      <c r="EQ2737" s="1"/>
      <c r="ER2737" s="1"/>
      <c r="ES2737" s="1"/>
      <c r="ET2737" s="1"/>
      <c r="EU2737" s="1"/>
      <c r="EV2737" s="1"/>
      <c r="EW2737" s="1"/>
      <c r="EX2737" s="1"/>
      <c r="EY2737" s="1"/>
    </row>
    <row r="2738" spans="1:155" x14ac:dyDescent="0.15">
      <c r="A2738" s="90"/>
      <c r="B2738" s="91"/>
      <c r="C2738" s="92"/>
      <c r="D2738" s="92"/>
      <c r="E2738" s="93"/>
      <c r="F2738" s="94"/>
      <c r="G2738" s="94"/>
      <c r="H2738" s="94"/>
      <c r="I2738" s="94"/>
      <c r="J2738" s="93"/>
      <c r="K2738" s="95"/>
      <c r="L2738" s="96"/>
      <c r="M2738" s="97"/>
      <c r="N2738" s="98"/>
      <c r="O2738" s="98"/>
      <c r="P2738" s="97"/>
      <c r="Q2738" s="94"/>
      <c r="R2738" s="99"/>
      <c r="S2738" s="94"/>
      <c r="T2738" s="100"/>
      <c r="U2738" s="95"/>
      <c r="V2738" s="10"/>
      <c r="W2738" s="10"/>
      <c r="X2738" s="10"/>
      <c r="Y2738" s="27"/>
      <c r="Z2738" s="3"/>
      <c r="AA2738" s="1"/>
      <c r="AB2738" s="10"/>
      <c r="AC2738" s="3"/>
      <c r="AD2738" s="3"/>
      <c r="AE2738" s="3"/>
      <c r="AF2738" s="10"/>
      <c r="AG2738" s="11"/>
      <c r="AH2738" s="10"/>
      <c r="AI2738" s="10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1"/>
      <c r="DR2738" s="1"/>
      <c r="DS2738" s="1"/>
      <c r="DT2738" s="1"/>
      <c r="DU2738" s="1"/>
      <c r="DV2738" s="1"/>
      <c r="DW2738" s="1"/>
      <c r="DX2738" s="1"/>
      <c r="DY2738" s="1"/>
      <c r="DZ2738" s="1"/>
      <c r="EA2738" s="1"/>
      <c r="EB2738" s="1"/>
      <c r="EC2738" s="1"/>
      <c r="ED2738" s="1"/>
      <c r="EE2738" s="1"/>
      <c r="EF2738" s="1"/>
      <c r="EG2738" s="1"/>
      <c r="EH2738" s="1"/>
      <c r="EI2738" s="1"/>
      <c r="EJ2738" s="1"/>
      <c r="EK2738" s="1"/>
      <c r="EL2738" s="1"/>
      <c r="EM2738" s="1"/>
      <c r="EN2738" s="1"/>
      <c r="EO2738" s="1"/>
      <c r="EP2738" s="1"/>
      <c r="EQ2738" s="1"/>
      <c r="ER2738" s="1"/>
      <c r="ES2738" s="1"/>
      <c r="ET2738" s="1"/>
      <c r="EU2738" s="1"/>
      <c r="EV2738" s="1"/>
      <c r="EW2738" s="1"/>
      <c r="EX2738" s="1"/>
      <c r="EY2738" s="1"/>
    </row>
    <row r="2739" spans="1:155" x14ac:dyDescent="0.15">
      <c r="A2739" s="90"/>
      <c r="B2739" s="91"/>
      <c r="C2739" s="92"/>
      <c r="D2739" s="92"/>
      <c r="E2739" s="93"/>
      <c r="F2739" s="94"/>
      <c r="G2739" s="94"/>
      <c r="H2739" s="94"/>
      <c r="I2739" s="94"/>
      <c r="J2739" s="93"/>
      <c r="K2739" s="95"/>
      <c r="L2739" s="96"/>
      <c r="M2739" s="97"/>
      <c r="N2739" s="98"/>
      <c r="O2739" s="98"/>
      <c r="P2739" s="97"/>
      <c r="Q2739" s="94"/>
      <c r="R2739" s="99"/>
      <c r="S2739" s="94"/>
      <c r="T2739" s="100"/>
      <c r="U2739" s="95"/>
      <c r="V2739" s="10"/>
      <c r="W2739" s="10"/>
      <c r="X2739" s="10"/>
      <c r="Y2739" s="27"/>
      <c r="Z2739" s="3"/>
      <c r="AA2739" s="1"/>
      <c r="AB2739" s="10"/>
      <c r="AC2739" s="3"/>
      <c r="AD2739" s="3"/>
      <c r="AE2739" s="3"/>
      <c r="AF2739" s="10"/>
      <c r="AG2739" s="11"/>
      <c r="AH2739" s="10"/>
      <c r="AI2739" s="10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1"/>
      <c r="DR2739" s="1"/>
      <c r="DS2739" s="1"/>
      <c r="DT2739" s="1"/>
      <c r="DU2739" s="1"/>
      <c r="DV2739" s="1"/>
      <c r="DW2739" s="1"/>
      <c r="DX2739" s="1"/>
      <c r="DY2739" s="1"/>
      <c r="DZ2739" s="1"/>
      <c r="EA2739" s="1"/>
      <c r="EB2739" s="1"/>
      <c r="EC2739" s="1"/>
      <c r="ED2739" s="1"/>
      <c r="EE2739" s="1"/>
      <c r="EF2739" s="1"/>
      <c r="EG2739" s="1"/>
      <c r="EH2739" s="1"/>
      <c r="EI2739" s="1"/>
      <c r="EJ2739" s="1"/>
      <c r="EK2739" s="1"/>
      <c r="EL2739" s="1"/>
      <c r="EM2739" s="1"/>
      <c r="EN2739" s="1"/>
      <c r="EO2739" s="1"/>
      <c r="EP2739" s="1"/>
      <c r="EQ2739" s="1"/>
      <c r="ER2739" s="1"/>
      <c r="ES2739" s="1"/>
      <c r="ET2739" s="1"/>
      <c r="EU2739" s="1"/>
      <c r="EV2739" s="1"/>
      <c r="EW2739" s="1"/>
      <c r="EX2739" s="1"/>
      <c r="EY2739" s="1"/>
    </row>
    <row r="2740" spans="1:155" x14ac:dyDescent="0.15">
      <c r="A2740" s="90"/>
      <c r="B2740" s="91"/>
      <c r="C2740" s="92"/>
      <c r="D2740" s="92"/>
      <c r="E2740" s="93"/>
      <c r="F2740" s="94"/>
      <c r="G2740" s="94"/>
      <c r="H2740" s="94"/>
      <c r="I2740" s="94"/>
      <c r="J2740" s="93"/>
      <c r="K2740" s="95"/>
      <c r="L2740" s="96"/>
      <c r="M2740" s="97"/>
      <c r="N2740" s="98"/>
      <c r="O2740" s="98"/>
      <c r="P2740" s="97"/>
      <c r="Q2740" s="94"/>
      <c r="R2740" s="99"/>
      <c r="S2740" s="94"/>
      <c r="T2740" s="100"/>
      <c r="U2740" s="95"/>
      <c r="V2740" s="10"/>
      <c r="W2740" s="10"/>
      <c r="X2740" s="10"/>
      <c r="Y2740" s="27"/>
      <c r="Z2740" s="3"/>
      <c r="AA2740" s="1"/>
      <c r="AB2740" s="10"/>
      <c r="AC2740" s="3"/>
      <c r="AD2740" s="3"/>
      <c r="AE2740" s="3"/>
      <c r="AF2740" s="10"/>
      <c r="AG2740" s="11"/>
      <c r="AH2740" s="10"/>
      <c r="AI2740" s="10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1"/>
      <c r="DR2740" s="1"/>
      <c r="DS2740" s="1"/>
      <c r="DT2740" s="1"/>
      <c r="DU2740" s="1"/>
      <c r="DV2740" s="1"/>
      <c r="DW2740" s="1"/>
      <c r="DX2740" s="1"/>
      <c r="DY2740" s="1"/>
      <c r="DZ2740" s="1"/>
      <c r="EA2740" s="1"/>
      <c r="EB2740" s="1"/>
      <c r="EC2740" s="1"/>
      <c r="ED2740" s="1"/>
      <c r="EE2740" s="1"/>
      <c r="EF2740" s="1"/>
      <c r="EG2740" s="1"/>
      <c r="EH2740" s="1"/>
      <c r="EI2740" s="1"/>
      <c r="EJ2740" s="1"/>
      <c r="EK2740" s="1"/>
      <c r="EL2740" s="1"/>
      <c r="EM2740" s="1"/>
      <c r="EN2740" s="1"/>
      <c r="EO2740" s="1"/>
      <c r="EP2740" s="1"/>
      <c r="EQ2740" s="1"/>
      <c r="ER2740" s="1"/>
      <c r="ES2740" s="1"/>
      <c r="ET2740" s="1"/>
      <c r="EU2740" s="1"/>
      <c r="EV2740" s="1"/>
      <c r="EW2740" s="1"/>
      <c r="EX2740" s="1"/>
      <c r="EY2740" s="1"/>
    </row>
    <row r="2741" spans="1:155" x14ac:dyDescent="0.15">
      <c r="A2741" s="90"/>
      <c r="B2741" s="91"/>
      <c r="C2741" s="92"/>
      <c r="D2741" s="92"/>
      <c r="E2741" s="93"/>
      <c r="F2741" s="94"/>
      <c r="G2741" s="94"/>
      <c r="H2741" s="94"/>
      <c r="I2741" s="94"/>
      <c r="J2741" s="93"/>
      <c r="K2741" s="95"/>
      <c r="L2741" s="96"/>
      <c r="M2741" s="97"/>
      <c r="N2741" s="98"/>
      <c r="O2741" s="98"/>
      <c r="P2741" s="97"/>
      <c r="Q2741" s="94"/>
      <c r="R2741" s="99"/>
      <c r="S2741" s="94"/>
      <c r="T2741" s="100"/>
      <c r="U2741" s="95"/>
      <c r="V2741" s="10"/>
      <c r="W2741" s="10"/>
      <c r="X2741" s="10"/>
      <c r="Y2741" s="27"/>
      <c r="Z2741" s="3"/>
      <c r="AA2741" s="1"/>
      <c r="AB2741" s="10"/>
      <c r="AC2741" s="3"/>
      <c r="AD2741" s="3"/>
      <c r="AE2741" s="3"/>
      <c r="AF2741" s="10"/>
      <c r="AG2741" s="11"/>
      <c r="AH2741" s="10"/>
      <c r="AI2741" s="10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1"/>
      <c r="DR2741" s="1"/>
      <c r="DS2741" s="1"/>
      <c r="DT2741" s="1"/>
      <c r="DU2741" s="1"/>
      <c r="DV2741" s="1"/>
      <c r="DW2741" s="1"/>
      <c r="DX2741" s="1"/>
      <c r="DY2741" s="1"/>
      <c r="DZ2741" s="1"/>
      <c r="EA2741" s="1"/>
      <c r="EB2741" s="1"/>
      <c r="EC2741" s="1"/>
      <c r="ED2741" s="1"/>
      <c r="EE2741" s="1"/>
      <c r="EF2741" s="1"/>
      <c r="EG2741" s="1"/>
      <c r="EH2741" s="1"/>
      <c r="EI2741" s="1"/>
      <c r="EJ2741" s="1"/>
      <c r="EK2741" s="1"/>
      <c r="EL2741" s="1"/>
      <c r="EM2741" s="1"/>
      <c r="EN2741" s="1"/>
      <c r="EO2741" s="1"/>
      <c r="EP2741" s="1"/>
      <c r="EQ2741" s="1"/>
      <c r="ER2741" s="1"/>
      <c r="ES2741" s="1"/>
      <c r="ET2741" s="1"/>
      <c r="EU2741" s="1"/>
      <c r="EV2741" s="1"/>
      <c r="EW2741" s="1"/>
      <c r="EX2741" s="1"/>
      <c r="EY2741" s="1"/>
    </row>
    <row r="2742" spans="1:155" x14ac:dyDescent="0.15">
      <c r="A2742" s="90"/>
      <c r="B2742" s="91"/>
      <c r="C2742" s="92"/>
      <c r="D2742" s="92"/>
      <c r="E2742" s="93"/>
      <c r="F2742" s="94"/>
      <c r="G2742" s="94"/>
      <c r="H2742" s="94"/>
      <c r="I2742" s="94"/>
      <c r="J2742" s="93"/>
      <c r="K2742" s="95"/>
      <c r="L2742" s="96"/>
      <c r="M2742" s="97"/>
      <c r="N2742" s="98"/>
      <c r="O2742" s="98"/>
      <c r="P2742" s="97"/>
      <c r="Q2742" s="94"/>
      <c r="R2742" s="99"/>
      <c r="S2742" s="94"/>
      <c r="T2742" s="100"/>
      <c r="U2742" s="95"/>
      <c r="V2742" s="10"/>
      <c r="W2742" s="10"/>
      <c r="X2742" s="10"/>
      <c r="Y2742" s="27"/>
      <c r="Z2742" s="3"/>
      <c r="AA2742" s="1"/>
      <c r="AB2742" s="10"/>
      <c r="AC2742" s="3"/>
      <c r="AD2742" s="3"/>
      <c r="AE2742" s="3"/>
      <c r="AF2742" s="10"/>
      <c r="AG2742" s="11"/>
      <c r="AH2742" s="10"/>
      <c r="AI2742" s="10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1"/>
      <c r="DR2742" s="1"/>
      <c r="DS2742" s="1"/>
      <c r="DT2742" s="1"/>
      <c r="DU2742" s="1"/>
      <c r="DV2742" s="1"/>
      <c r="DW2742" s="1"/>
      <c r="DX2742" s="1"/>
      <c r="DY2742" s="1"/>
      <c r="DZ2742" s="1"/>
      <c r="EA2742" s="1"/>
      <c r="EB2742" s="1"/>
      <c r="EC2742" s="1"/>
      <c r="ED2742" s="1"/>
      <c r="EE2742" s="1"/>
      <c r="EF2742" s="1"/>
      <c r="EG2742" s="1"/>
      <c r="EH2742" s="1"/>
      <c r="EI2742" s="1"/>
      <c r="EJ2742" s="1"/>
      <c r="EK2742" s="1"/>
      <c r="EL2742" s="1"/>
      <c r="EM2742" s="1"/>
      <c r="EN2742" s="1"/>
      <c r="EO2742" s="1"/>
      <c r="EP2742" s="1"/>
      <c r="EQ2742" s="1"/>
      <c r="ER2742" s="1"/>
      <c r="ES2742" s="1"/>
      <c r="ET2742" s="1"/>
      <c r="EU2742" s="1"/>
      <c r="EV2742" s="1"/>
      <c r="EW2742" s="1"/>
      <c r="EX2742" s="1"/>
      <c r="EY2742" s="1"/>
    </row>
    <row r="2743" spans="1:155" x14ac:dyDescent="0.15">
      <c r="A2743" s="90"/>
      <c r="B2743" s="91"/>
      <c r="C2743" s="92"/>
      <c r="D2743" s="92"/>
      <c r="E2743" s="93"/>
      <c r="F2743" s="94"/>
      <c r="G2743" s="94"/>
      <c r="H2743" s="94"/>
      <c r="I2743" s="94"/>
      <c r="J2743" s="93"/>
      <c r="K2743" s="95"/>
      <c r="L2743" s="96"/>
      <c r="M2743" s="97"/>
      <c r="N2743" s="98"/>
      <c r="O2743" s="98"/>
      <c r="P2743" s="97"/>
      <c r="Q2743" s="94"/>
      <c r="R2743" s="99"/>
      <c r="S2743" s="94"/>
      <c r="T2743" s="100"/>
      <c r="U2743" s="95"/>
      <c r="V2743" s="10"/>
      <c r="W2743" s="10"/>
      <c r="X2743" s="10"/>
      <c r="Y2743" s="27"/>
      <c r="Z2743" s="3"/>
      <c r="AA2743" s="1"/>
      <c r="AB2743" s="10"/>
      <c r="AC2743" s="3"/>
      <c r="AD2743" s="3"/>
      <c r="AE2743" s="3"/>
      <c r="AF2743" s="10"/>
      <c r="AG2743" s="11"/>
      <c r="AH2743" s="10"/>
      <c r="AI2743" s="10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1"/>
      <c r="DR2743" s="1"/>
      <c r="DS2743" s="1"/>
      <c r="DT2743" s="1"/>
      <c r="DU2743" s="1"/>
      <c r="DV2743" s="1"/>
      <c r="DW2743" s="1"/>
      <c r="DX2743" s="1"/>
      <c r="DY2743" s="1"/>
      <c r="DZ2743" s="1"/>
      <c r="EA2743" s="1"/>
      <c r="EB2743" s="1"/>
      <c r="EC2743" s="1"/>
      <c r="ED2743" s="1"/>
      <c r="EE2743" s="1"/>
      <c r="EF2743" s="1"/>
      <c r="EG2743" s="1"/>
      <c r="EH2743" s="1"/>
      <c r="EI2743" s="1"/>
      <c r="EJ2743" s="1"/>
      <c r="EK2743" s="1"/>
      <c r="EL2743" s="1"/>
      <c r="EM2743" s="1"/>
      <c r="EN2743" s="1"/>
      <c r="EO2743" s="1"/>
      <c r="EP2743" s="1"/>
      <c r="EQ2743" s="1"/>
      <c r="ER2743" s="1"/>
      <c r="ES2743" s="1"/>
      <c r="ET2743" s="1"/>
      <c r="EU2743" s="1"/>
      <c r="EV2743" s="1"/>
      <c r="EW2743" s="1"/>
      <c r="EX2743" s="1"/>
      <c r="EY2743" s="1"/>
    </row>
    <row r="2744" spans="1:155" x14ac:dyDescent="0.15">
      <c r="A2744" s="90"/>
      <c r="B2744" s="91"/>
      <c r="C2744" s="92"/>
      <c r="D2744" s="92"/>
      <c r="E2744" s="93"/>
      <c r="F2744" s="94"/>
      <c r="G2744" s="94"/>
      <c r="H2744" s="94"/>
      <c r="I2744" s="94"/>
      <c r="J2744" s="93"/>
      <c r="K2744" s="95"/>
      <c r="L2744" s="96"/>
      <c r="M2744" s="97"/>
      <c r="N2744" s="98"/>
      <c r="O2744" s="98"/>
      <c r="P2744" s="97"/>
      <c r="Q2744" s="94"/>
      <c r="R2744" s="99"/>
      <c r="S2744" s="94"/>
      <c r="T2744" s="100"/>
      <c r="U2744" s="95"/>
      <c r="V2744" s="10"/>
      <c r="W2744" s="10"/>
      <c r="X2744" s="10"/>
      <c r="Y2744" s="27"/>
      <c r="Z2744" s="3"/>
      <c r="AA2744" s="1"/>
      <c r="AB2744" s="10"/>
      <c r="AC2744" s="3"/>
      <c r="AD2744" s="3"/>
      <c r="AE2744" s="3"/>
      <c r="AF2744" s="10"/>
      <c r="AG2744" s="11"/>
      <c r="AH2744" s="10"/>
      <c r="AI2744" s="10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1"/>
      <c r="DR2744" s="1"/>
      <c r="DS2744" s="1"/>
      <c r="DT2744" s="1"/>
      <c r="DU2744" s="1"/>
      <c r="DV2744" s="1"/>
      <c r="DW2744" s="1"/>
      <c r="DX2744" s="1"/>
      <c r="DY2744" s="1"/>
      <c r="DZ2744" s="1"/>
      <c r="EA2744" s="1"/>
      <c r="EB2744" s="1"/>
      <c r="EC2744" s="1"/>
      <c r="ED2744" s="1"/>
      <c r="EE2744" s="1"/>
      <c r="EF2744" s="1"/>
      <c r="EG2744" s="1"/>
      <c r="EH2744" s="1"/>
      <c r="EI2744" s="1"/>
      <c r="EJ2744" s="1"/>
      <c r="EK2744" s="1"/>
      <c r="EL2744" s="1"/>
      <c r="EM2744" s="1"/>
      <c r="EN2744" s="1"/>
      <c r="EO2744" s="1"/>
      <c r="EP2744" s="1"/>
      <c r="EQ2744" s="1"/>
      <c r="ER2744" s="1"/>
      <c r="ES2744" s="1"/>
      <c r="ET2744" s="1"/>
      <c r="EU2744" s="1"/>
      <c r="EV2744" s="1"/>
      <c r="EW2744" s="1"/>
      <c r="EX2744" s="1"/>
      <c r="EY2744" s="1"/>
    </row>
    <row r="2745" spans="1:155" x14ac:dyDescent="0.15">
      <c r="A2745" s="90"/>
      <c r="B2745" s="91"/>
      <c r="C2745" s="92"/>
      <c r="D2745" s="92"/>
      <c r="E2745" s="93"/>
      <c r="F2745" s="94"/>
      <c r="G2745" s="94"/>
      <c r="H2745" s="94"/>
      <c r="I2745" s="94"/>
      <c r="J2745" s="93"/>
      <c r="K2745" s="95"/>
      <c r="L2745" s="96"/>
      <c r="M2745" s="97"/>
      <c r="N2745" s="98"/>
      <c r="O2745" s="98"/>
      <c r="P2745" s="97"/>
      <c r="Q2745" s="94"/>
      <c r="R2745" s="99"/>
      <c r="S2745" s="94"/>
      <c r="T2745" s="100"/>
      <c r="U2745" s="95"/>
      <c r="V2745" s="10"/>
      <c r="W2745" s="10"/>
      <c r="X2745" s="10"/>
      <c r="Y2745" s="27"/>
      <c r="Z2745" s="3"/>
      <c r="AA2745" s="1"/>
      <c r="AB2745" s="10"/>
      <c r="AC2745" s="3"/>
      <c r="AD2745" s="3"/>
      <c r="AE2745" s="3"/>
      <c r="AF2745" s="10"/>
      <c r="AG2745" s="11"/>
      <c r="AH2745" s="10"/>
      <c r="AI2745" s="10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1"/>
      <c r="DR2745" s="1"/>
      <c r="DS2745" s="1"/>
      <c r="DT2745" s="1"/>
      <c r="DU2745" s="1"/>
      <c r="DV2745" s="1"/>
      <c r="DW2745" s="1"/>
      <c r="DX2745" s="1"/>
      <c r="DY2745" s="1"/>
      <c r="DZ2745" s="1"/>
      <c r="EA2745" s="1"/>
      <c r="EB2745" s="1"/>
      <c r="EC2745" s="1"/>
      <c r="ED2745" s="1"/>
      <c r="EE2745" s="1"/>
      <c r="EF2745" s="1"/>
      <c r="EG2745" s="1"/>
      <c r="EH2745" s="1"/>
      <c r="EI2745" s="1"/>
      <c r="EJ2745" s="1"/>
      <c r="EK2745" s="1"/>
      <c r="EL2745" s="1"/>
      <c r="EM2745" s="1"/>
      <c r="EN2745" s="1"/>
      <c r="EO2745" s="1"/>
      <c r="EP2745" s="1"/>
      <c r="EQ2745" s="1"/>
      <c r="ER2745" s="1"/>
      <c r="ES2745" s="1"/>
      <c r="ET2745" s="1"/>
      <c r="EU2745" s="1"/>
      <c r="EV2745" s="1"/>
      <c r="EW2745" s="1"/>
      <c r="EX2745" s="1"/>
      <c r="EY2745" s="1"/>
    </row>
    <row r="2746" spans="1:155" x14ac:dyDescent="0.15">
      <c r="A2746" s="90"/>
      <c r="B2746" s="91"/>
      <c r="C2746" s="92"/>
      <c r="D2746" s="92"/>
      <c r="E2746" s="93"/>
      <c r="F2746" s="94"/>
      <c r="G2746" s="94"/>
      <c r="H2746" s="94"/>
      <c r="I2746" s="94"/>
      <c r="J2746" s="93"/>
      <c r="K2746" s="95"/>
      <c r="L2746" s="96"/>
      <c r="M2746" s="97"/>
      <c r="N2746" s="98"/>
      <c r="O2746" s="98"/>
      <c r="P2746" s="97"/>
      <c r="Q2746" s="94"/>
      <c r="R2746" s="99"/>
      <c r="S2746" s="94"/>
      <c r="T2746" s="100"/>
      <c r="U2746" s="95"/>
      <c r="V2746" s="10"/>
      <c r="W2746" s="10"/>
      <c r="X2746" s="10"/>
      <c r="Y2746" s="27"/>
      <c r="Z2746" s="3"/>
      <c r="AA2746" s="1"/>
      <c r="AB2746" s="10"/>
      <c r="AC2746" s="3"/>
      <c r="AD2746" s="3"/>
      <c r="AE2746" s="3"/>
      <c r="AF2746" s="10"/>
      <c r="AG2746" s="11"/>
      <c r="AH2746" s="10"/>
      <c r="AI2746" s="10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1"/>
      <c r="DR2746" s="1"/>
      <c r="DS2746" s="1"/>
      <c r="DT2746" s="1"/>
      <c r="DU2746" s="1"/>
      <c r="DV2746" s="1"/>
      <c r="DW2746" s="1"/>
      <c r="DX2746" s="1"/>
      <c r="DY2746" s="1"/>
      <c r="DZ2746" s="1"/>
      <c r="EA2746" s="1"/>
      <c r="EB2746" s="1"/>
      <c r="EC2746" s="1"/>
      <c r="ED2746" s="1"/>
      <c r="EE2746" s="1"/>
      <c r="EF2746" s="1"/>
      <c r="EG2746" s="1"/>
      <c r="EH2746" s="1"/>
      <c r="EI2746" s="1"/>
      <c r="EJ2746" s="1"/>
      <c r="EK2746" s="1"/>
      <c r="EL2746" s="1"/>
      <c r="EM2746" s="1"/>
      <c r="EN2746" s="1"/>
      <c r="EO2746" s="1"/>
      <c r="EP2746" s="1"/>
      <c r="EQ2746" s="1"/>
      <c r="ER2746" s="1"/>
      <c r="ES2746" s="1"/>
      <c r="ET2746" s="1"/>
      <c r="EU2746" s="1"/>
      <c r="EV2746" s="1"/>
      <c r="EW2746" s="1"/>
      <c r="EX2746" s="1"/>
      <c r="EY2746" s="1"/>
    </row>
    <row r="2747" spans="1:155" x14ac:dyDescent="0.15">
      <c r="A2747" s="90"/>
      <c r="B2747" s="91"/>
      <c r="C2747" s="92"/>
      <c r="D2747" s="92"/>
      <c r="E2747" s="93"/>
      <c r="F2747" s="94"/>
      <c r="G2747" s="94"/>
      <c r="H2747" s="94"/>
      <c r="I2747" s="94"/>
      <c r="J2747" s="93"/>
      <c r="K2747" s="95"/>
      <c r="L2747" s="96"/>
      <c r="M2747" s="97"/>
      <c r="N2747" s="98"/>
      <c r="O2747" s="98"/>
      <c r="P2747" s="97"/>
      <c r="Q2747" s="94"/>
      <c r="R2747" s="99"/>
      <c r="S2747" s="94"/>
      <c r="T2747" s="100"/>
      <c r="U2747" s="95"/>
      <c r="V2747" s="10"/>
      <c r="W2747" s="10"/>
      <c r="X2747" s="10"/>
      <c r="Y2747" s="27"/>
      <c r="Z2747" s="3"/>
      <c r="AA2747" s="1"/>
      <c r="AB2747" s="10"/>
      <c r="AC2747" s="3"/>
      <c r="AD2747" s="3"/>
      <c r="AE2747" s="3"/>
      <c r="AF2747" s="10"/>
      <c r="AG2747" s="11"/>
      <c r="AH2747" s="10"/>
      <c r="AI2747" s="10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1"/>
      <c r="DR2747" s="1"/>
      <c r="DS2747" s="1"/>
      <c r="DT2747" s="1"/>
      <c r="DU2747" s="1"/>
      <c r="DV2747" s="1"/>
      <c r="DW2747" s="1"/>
      <c r="DX2747" s="1"/>
      <c r="DY2747" s="1"/>
      <c r="DZ2747" s="1"/>
      <c r="EA2747" s="1"/>
      <c r="EB2747" s="1"/>
      <c r="EC2747" s="1"/>
      <c r="ED2747" s="1"/>
      <c r="EE2747" s="1"/>
      <c r="EF2747" s="1"/>
      <c r="EG2747" s="1"/>
      <c r="EH2747" s="1"/>
      <c r="EI2747" s="1"/>
      <c r="EJ2747" s="1"/>
      <c r="EK2747" s="1"/>
      <c r="EL2747" s="1"/>
      <c r="EM2747" s="1"/>
      <c r="EN2747" s="1"/>
      <c r="EO2747" s="1"/>
      <c r="EP2747" s="1"/>
      <c r="EQ2747" s="1"/>
      <c r="ER2747" s="1"/>
      <c r="ES2747" s="1"/>
      <c r="ET2747" s="1"/>
      <c r="EU2747" s="1"/>
      <c r="EV2747" s="1"/>
      <c r="EW2747" s="1"/>
      <c r="EX2747" s="1"/>
      <c r="EY2747" s="1"/>
    </row>
    <row r="2748" spans="1:155" x14ac:dyDescent="0.15">
      <c r="A2748" s="90"/>
      <c r="B2748" s="91"/>
      <c r="C2748" s="92"/>
      <c r="D2748" s="92"/>
      <c r="E2748" s="93"/>
      <c r="F2748" s="94"/>
      <c r="G2748" s="94"/>
      <c r="H2748" s="94"/>
      <c r="I2748" s="94"/>
      <c r="J2748" s="93"/>
      <c r="K2748" s="95"/>
      <c r="L2748" s="96"/>
      <c r="M2748" s="97"/>
      <c r="N2748" s="98"/>
      <c r="O2748" s="98"/>
      <c r="P2748" s="97"/>
      <c r="Q2748" s="94"/>
      <c r="R2748" s="99"/>
      <c r="S2748" s="94"/>
      <c r="T2748" s="100"/>
      <c r="U2748" s="95"/>
      <c r="V2748" s="10"/>
      <c r="W2748" s="10"/>
      <c r="X2748" s="10"/>
      <c r="Y2748" s="27"/>
      <c r="Z2748" s="3"/>
      <c r="AA2748" s="1"/>
      <c r="AB2748" s="10"/>
      <c r="AC2748" s="3"/>
      <c r="AD2748" s="3"/>
      <c r="AE2748" s="3"/>
      <c r="AF2748" s="10"/>
      <c r="AG2748" s="11"/>
      <c r="AH2748" s="10"/>
      <c r="AI2748" s="10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1"/>
      <c r="DR2748" s="1"/>
      <c r="DS2748" s="1"/>
      <c r="DT2748" s="1"/>
      <c r="DU2748" s="1"/>
      <c r="DV2748" s="1"/>
      <c r="DW2748" s="1"/>
      <c r="DX2748" s="1"/>
      <c r="DY2748" s="1"/>
      <c r="DZ2748" s="1"/>
      <c r="EA2748" s="1"/>
      <c r="EB2748" s="1"/>
      <c r="EC2748" s="1"/>
      <c r="ED2748" s="1"/>
      <c r="EE2748" s="1"/>
      <c r="EF2748" s="1"/>
      <c r="EG2748" s="1"/>
      <c r="EH2748" s="1"/>
      <c r="EI2748" s="1"/>
      <c r="EJ2748" s="1"/>
      <c r="EK2748" s="1"/>
      <c r="EL2748" s="1"/>
      <c r="EM2748" s="1"/>
      <c r="EN2748" s="1"/>
      <c r="EO2748" s="1"/>
      <c r="EP2748" s="1"/>
      <c r="EQ2748" s="1"/>
      <c r="ER2748" s="1"/>
      <c r="ES2748" s="1"/>
      <c r="ET2748" s="1"/>
      <c r="EU2748" s="1"/>
      <c r="EV2748" s="1"/>
      <c r="EW2748" s="1"/>
      <c r="EX2748" s="1"/>
      <c r="EY2748" s="1"/>
    </row>
    <row r="2749" spans="1:155" x14ac:dyDescent="0.15">
      <c r="A2749" s="90"/>
      <c r="B2749" s="91"/>
      <c r="C2749" s="92"/>
      <c r="D2749" s="92"/>
      <c r="E2749" s="93"/>
      <c r="F2749" s="94"/>
      <c r="G2749" s="94"/>
      <c r="H2749" s="94"/>
      <c r="I2749" s="94"/>
      <c r="J2749" s="93"/>
      <c r="K2749" s="95"/>
      <c r="L2749" s="96"/>
      <c r="M2749" s="97"/>
      <c r="N2749" s="98"/>
      <c r="O2749" s="98"/>
      <c r="P2749" s="97"/>
      <c r="Q2749" s="94"/>
      <c r="R2749" s="99"/>
      <c r="S2749" s="94"/>
      <c r="T2749" s="100"/>
      <c r="U2749" s="95"/>
      <c r="V2749" s="10"/>
      <c r="W2749" s="10"/>
      <c r="X2749" s="10"/>
      <c r="Y2749" s="27"/>
      <c r="Z2749" s="3"/>
      <c r="AA2749" s="1"/>
      <c r="AB2749" s="10"/>
      <c r="AC2749" s="3"/>
      <c r="AD2749" s="3"/>
      <c r="AE2749" s="3"/>
      <c r="AF2749" s="10"/>
      <c r="AG2749" s="11"/>
      <c r="AH2749" s="10"/>
      <c r="AI2749" s="10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1"/>
      <c r="DR2749" s="1"/>
      <c r="DS2749" s="1"/>
      <c r="DT2749" s="1"/>
      <c r="DU2749" s="1"/>
      <c r="DV2749" s="1"/>
      <c r="DW2749" s="1"/>
      <c r="DX2749" s="1"/>
      <c r="DY2749" s="1"/>
      <c r="DZ2749" s="1"/>
      <c r="EA2749" s="1"/>
      <c r="EB2749" s="1"/>
      <c r="EC2749" s="1"/>
      <c r="ED2749" s="1"/>
      <c r="EE2749" s="1"/>
      <c r="EF2749" s="1"/>
      <c r="EG2749" s="1"/>
      <c r="EH2749" s="1"/>
      <c r="EI2749" s="1"/>
      <c r="EJ2749" s="1"/>
      <c r="EK2749" s="1"/>
      <c r="EL2749" s="1"/>
      <c r="EM2749" s="1"/>
      <c r="EN2749" s="1"/>
      <c r="EO2749" s="1"/>
      <c r="EP2749" s="1"/>
      <c r="EQ2749" s="1"/>
      <c r="ER2749" s="1"/>
      <c r="ES2749" s="1"/>
      <c r="ET2749" s="1"/>
      <c r="EU2749" s="1"/>
      <c r="EV2749" s="1"/>
      <c r="EW2749" s="1"/>
      <c r="EX2749" s="1"/>
      <c r="EY2749" s="1"/>
    </row>
    <row r="2750" spans="1:155" ht="15" x14ac:dyDescent="0.2">
      <c r="A2750" s="101"/>
      <c r="B2750" s="102"/>
      <c r="C2750" s="103"/>
      <c r="D2750" s="103"/>
      <c r="E2750" s="104"/>
      <c r="F2750" s="105"/>
      <c r="G2750" s="105"/>
      <c r="H2750" s="105"/>
      <c r="I2750" s="105"/>
      <c r="J2750" s="104"/>
      <c r="K2750" s="106"/>
      <c r="L2750" s="107"/>
      <c r="M2750" s="108"/>
      <c r="N2750" s="109"/>
      <c r="O2750" s="109"/>
      <c r="P2750" s="108"/>
      <c r="Q2750" s="105"/>
      <c r="R2750" s="110"/>
      <c r="S2750" s="105"/>
      <c r="T2750" s="111"/>
      <c r="U2750" s="106"/>
      <c r="V2750" s="25"/>
      <c r="W2750" s="25"/>
      <c r="X2750" s="25"/>
      <c r="Y2750" s="31"/>
      <c r="Z2750" s="21"/>
      <c r="AA2750" s="24"/>
      <c r="AB2750" s="25"/>
      <c r="AC2750" s="21"/>
      <c r="AD2750" s="21"/>
      <c r="AE2750" s="21"/>
      <c r="AF2750" s="25"/>
      <c r="AG2750" s="22"/>
      <c r="AH2750" s="25"/>
      <c r="AI2750" s="25"/>
      <c r="AJ2750" s="24"/>
      <c r="AK2750" s="24"/>
      <c r="AL2750" s="24"/>
      <c r="AM2750" s="24"/>
      <c r="AN2750" s="24"/>
      <c r="AO2750" s="24"/>
      <c r="AP2750" s="24"/>
      <c r="AQ2750" s="24"/>
      <c r="AR2750" s="24"/>
      <c r="AS2750" s="24"/>
      <c r="AT2750" s="24"/>
      <c r="AU2750" s="24"/>
      <c r="AV2750" s="24"/>
      <c r="AW2750" s="24"/>
      <c r="AX2750" s="24"/>
      <c r="AY2750" s="24"/>
      <c r="AZ2750" s="24"/>
      <c r="BA2750" s="24"/>
      <c r="BB2750" s="24"/>
      <c r="BC2750" s="24"/>
      <c r="BD2750" s="24"/>
      <c r="BE2750" s="24"/>
      <c r="BF2750" s="24"/>
      <c r="BG2750" s="24"/>
      <c r="BH2750" s="24"/>
      <c r="BI2750" s="24"/>
      <c r="BJ2750" s="24"/>
      <c r="BK2750" s="24"/>
      <c r="BL2750" s="24"/>
      <c r="BM2750" s="24"/>
      <c r="BN2750" s="24"/>
      <c r="BO2750" s="24"/>
      <c r="BP2750" s="24"/>
      <c r="BQ2750" s="24"/>
      <c r="BR2750" s="24"/>
      <c r="BS2750" s="24"/>
      <c r="BT2750" s="24"/>
      <c r="BU2750" s="24"/>
      <c r="BV2750" s="24"/>
      <c r="BW2750" s="24"/>
      <c r="BX2750" s="24"/>
      <c r="BY2750" s="24"/>
      <c r="BZ2750" s="24"/>
      <c r="CA2750" s="24"/>
      <c r="CB2750" s="24"/>
      <c r="CC2750" s="24"/>
      <c r="CD2750" s="24"/>
      <c r="CE2750" s="24"/>
      <c r="CF2750" s="24"/>
      <c r="CG2750" s="24"/>
      <c r="CH2750" s="24"/>
      <c r="CI2750" s="24"/>
      <c r="CJ2750" s="24"/>
      <c r="CK2750" s="24"/>
      <c r="CL2750" s="24"/>
      <c r="CM2750" s="24"/>
      <c r="CN2750" s="24"/>
      <c r="CO2750" s="24"/>
      <c r="CP2750" s="24"/>
      <c r="CQ2750" s="24"/>
      <c r="CR2750" s="24"/>
      <c r="CS2750" s="24"/>
      <c r="CT2750" s="24"/>
      <c r="CU2750" s="24"/>
      <c r="CV2750" s="24"/>
      <c r="CW2750" s="24"/>
      <c r="CX2750" s="24"/>
      <c r="CY2750" s="24"/>
      <c r="CZ2750" s="24"/>
      <c r="DA2750" s="24"/>
      <c r="DB2750" s="24"/>
      <c r="DC2750" s="24"/>
      <c r="DD2750" s="24"/>
      <c r="DE2750" s="24"/>
      <c r="DF2750" s="24"/>
      <c r="DG2750" s="24"/>
      <c r="DH2750" s="24"/>
      <c r="DI2750" s="24"/>
      <c r="DJ2750" s="24"/>
      <c r="DK2750" s="24"/>
      <c r="DL2750" s="24"/>
      <c r="DM2750" s="24"/>
      <c r="DN2750" s="24"/>
      <c r="DO2750" s="24"/>
      <c r="DP2750" s="24"/>
      <c r="DQ2750" s="24"/>
      <c r="DR2750" s="24"/>
      <c r="DS2750" s="24"/>
      <c r="DT2750" s="24"/>
      <c r="DU2750" s="24"/>
      <c r="DV2750" s="24"/>
      <c r="DW2750" s="24"/>
      <c r="DX2750" s="24"/>
      <c r="DY2750" s="24"/>
      <c r="DZ2750" s="24"/>
      <c r="EA2750" s="24"/>
      <c r="EB2750" s="24"/>
      <c r="EC2750" s="24"/>
      <c r="ED2750" s="24"/>
      <c r="EE2750" s="24"/>
      <c r="EF2750" s="24"/>
      <c r="EG2750" s="24"/>
      <c r="EH2750" s="24"/>
      <c r="EI2750" s="24"/>
      <c r="EJ2750" s="24"/>
      <c r="EK2750" s="24"/>
      <c r="EL2750" s="24"/>
      <c r="EM2750" s="24"/>
      <c r="EN2750" s="24"/>
      <c r="EO2750" s="24"/>
      <c r="EP2750" s="24"/>
      <c r="EQ2750" s="24"/>
      <c r="ER2750" s="24"/>
      <c r="ES2750" s="24"/>
      <c r="ET2750" s="24"/>
      <c r="EU2750" s="24"/>
      <c r="EV2750" s="24"/>
      <c r="EW2750" s="24"/>
      <c r="EX2750" s="24"/>
      <c r="EY2750" s="24"/>
    </row>
    <row r="2751" spans="1:155" x14ac:dyDescent="0.15">
      <c r="A2751" s="90"/>
      <c r="B2751" s="91"/>
      <c r="C2751" s="92"/>
      <c r="D2751" s="92"/>
      <c r="E2751" s="93"/>
      <c r="F2751" s="94"/>
      <c r="G2751" s="94"/>
      <c r="H2751" s="94"/>
      <c r="I2751" s="94"/>
      <c r="J2751" s="93"/>
      <c r="K2751" s="95"/>
      <c r="L2751" s="96"/>
      <c r="M2751" s="97"/>
      <c r="N2751" s="98"/>
      <c r="O2751" s="98"/>
      <c r="P2751" s="97"/>
      <c r="Q2751" s="94"/>
      <c r="R2751" s="99"/>
      <c r="S2751" s="94"/>
      <c r="T2751" s="100"/>
      <c r="U2751" s="95"/>
      <c r="V2751" s="25"/>
      <c r="W2751" s="25"/>
      <c r="X2751" s="25"/>
      <c r="Y2751" s="31"/>
      <c r="Z2751" s="21"/>
      <c r="AA2751" s="24"/>
      <c r="AB2751" s="25"/>
      <c r="AC2751" s="21"/>
      <c r="AD2751" s="21"/>
      <c r="AE2751" s="21"/>
      <c r="AF2751" s="25"/>
      <c r="AG2751" s="22"/>
      <c r="AH2751" s="25"/>
      <c r="AI2751" s="25"/>
      <c r="AJ2751" s="24"/>
      <c r="AK2751" s="24"/>
      <c r="AL2751" s="24"/>
      <c r="AM2751" s="24"/>
      <c r="AN2751" s="24"/>
      <c r="AO2751" s="24"/>
      <c r="AP2751" s="24"/>
      <c r="AQ2751" s="24"/>
      <c r="AR2751" s="24"/>
      <c r="AS2751" s="24"/>
      <c r="AT2751" s="24"/>
      <c r="AU2751" s="24"/>
      <c r="AV2751" s="24"/>
      <c r="AW2751" s="24"/>
      <c r="AX2751" s="24"/>
      <c r="AY2751" s="24"/>
      <c r="AZ2751" s="24"/>
      <c r="BA2751" s="24"/>
      <c r="BB2751" s="24"/>
      <c r="BC2751" s="24"/>
      <c r="BD2751" s="24"/>
      <c r="BE2751" s="24"/>
      <c r="BF2751" s="24"/>
      <c r="BG2751" s="24"/>
      <c r="BH2751" s="24"/>
      <c r="BI2751" s="24"/>
      <c r="BJ2751" s="24"/>
      <c r="BK2751" s="24"/>
      <c r="BL2751" s="24"/>
      <c r="BM2751" s="24"/>
      <c r="BN2751" s="24"/>
      <c r="BO2751" s="24"/>
      <c r="BP2751" s="24"/>
      <c r="BQ2751" s="24"/>
      <c r="BR2751" s="24"/>
      <c r="BS2751" s="24"/>
      <c r="BT2751" s="24"/>
      <c r="BU2751" s="24"/>
      <c r="BV2751" s="24"/>
      <c r="BW2751" s="24"/>
      <c r="BX2751" s="24"/>
      <c r="BY2751" s="24"/>
      <c r="BZ2751" s="24"/>
      <c r="CA2751" s="24"/>
      <c r="CB2751" s="24"/>
      <c r="CC2751" s="24"/>
      <c r="CD2751" s="24"/>
      <c r="CE2751" s="24"/>
      <c r="CF2751" s="24"/>
      <c r="CG2751" s="24"/>
      <c r="CH2751" s="24"/>
      <c r="CI2751" s="24"/>
      <c r="CJ2751" s="24"/>
      <c r="CK2751" s="24"/>
      <c r="CL2751" s="24"/>
      <c r="CM2751" s="24"/>
      <c r="CN2751" s="24"/>
      <c r="CO2751" s="24"/>
      <c r="CP2751" s="24"/>
      <c r="CQ2751" s="24"/>
      <c r="CR2751" s="24"/>
      <c r="CS2751" s="24"/>
      <c r="CT2751" s="24"/>
      <c r="CU2751" s="24"/>
      <c r="CV2751" s="24"/>
      <c r="CW2751" s="24"/>
      <c r="CX2751" s="24"/>
      <c r="CY2751" s="24"/>
      <c r="CZ2751" s="24"/>
      <c r="DA2751" s="24"/>
      <c r="DB2751" s="24"/>
      <c r="DC2751" s="24"/>
      <c r="DD2751" s="24"/>
      <c r="DE2751" s="24"/>
      <c r="DF2751" s="24"/>
      <c r="DG2751" s="24"/>
      <c r="DH2751" s="24"/>
      <c r="DI2751" s="24"/>
      <c r="DJ2751" s="24"/>
      <c r="DK2751" s="24"/>
      <c r="DL2751" s="24"/>
      <c r="DM2751" s="24"/>
      <c r="DN2751" s="24"/>
      <c r="DO2751" s="24"/>
      <c r="DP2751" s="24"/>
      <c r="DQ2751" s="24"/>
      <c r="DR2751" s="24"/>
      <c r="DS2751" s="24"/>
      <c r="DT2751" s="24"/>
      <c r="DU2751" s="24"/>
      <c r="DV2751" s="24"/>
      <c r="DW2751" s="24"/>
      <c r="DX2751" s="24"/>
      <c r="DY2751" s="24"/>
      <c r="DZ2751" s="24"/>
      <c r="EA2751" s="24"/>
      <c r="EB2751" s="24"/>
      <c r="EC2751" s="24"/>
      <c r="ED2751" s="24"/>
      <c r="EE2751" s="24"/>
      <c r="EF2751" s="24"/>
      <c r="EG2751" s="24"/>
      <c r="EH2751" s="24"/>
      <c r="EI2751" s="24"/>
      <c r="EJ2751" s="24"/>
      <c r="EK2751" s="24"/>
      <c r="EL2751" s="24"/>
      <c r="EM2751" s="24"/>
      <c r="EN2751" s="24"/>
      <c r="EO2751" s="24"/>
      <c r="EP2751" s="24"/>
      <c r="EQ2751" s="24"/>
      <c r="ER2751" s="24"/>
      <c r="ES2751" s="24"/>
      <c r="ET2751" s="24"/>
      <c r="EU2751" s="24"/>
      <c r="EV2751" s="24"/>
      <c r="EW2751" s="24"/>
      <c r="EX2751" s="24"/>
      <c r="EY2751" s="24"/>
    </row>
    <row r="2752" spans="1:155" x14ac:dyDescent="0.15">
      <c r="A2752" s="90"/>
      <c r="B2752" s="91"/>
      <c r="C2752" s="92"/>
      <c r="D2752" s="92"/>
      <c r="E2752" s="93"/>
      <c r="F2752" s="94"/>
      <c r="G2752" s="94"/>
      <c r="H2752" s="94"/>
      <c r="I2752" s="94"/>
      <c r="J2752" s="93"/>
      <c r="K2752" s="95"/>
      <c r="L2752" s="96"/>
      <c r="M2752" s="97"/>
      <c r="N2752" s="98"/>
      <c r="O2752" s="98"/>
      <c r="P2752" s="97"/>
      <c r="Q2752" s="94"/>
      <c r="R2752" s="99"/>
      <c r="S2752" s="94"/>
      <c r="T2752" s="100"/>
      <c r="U2752" s="95"/>
      <c r="V2752" s="10"/>
      <c r="W2752" s="10"/>
      <c r="X2752" s="10"/>
      <c r="Y2752" s="27"/>
      <c r="Z2752" s="3"/>
      <c r="AA2752" s="1"/>
      <c r="AB2752" s="10"/>
      <c r="AC2752" s="3"/>
      <c r="AD2752" s="3"/>
      <c r="AE2752" s="3"/>
      <c r="AF2752" s="10"/>
      <c r="AG2752" s="11"/>
      <c r="AH2752" s="10"/>
      <c r="AI2752" s="10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1"/>
      <c r="DR2752" s="1"/>
      <c r="DS2752" s="1"/>
      <c r="DT2752" s="1"/>
      <c r="DU2752" s="1"/>
      <c r="DV2752" s="1"/>
      <c r="DW2752" s="1"/>
      <c r="DX2752" s="1"/>
      <c r="DY2752" s="1"/>
      <c r="DZ2752" s="1"/>
      <c r="EA2752" s="1"/>
      <c r="EB2752" s="1"/>
      <c r="EC2752" s="1"/>
      <c r="ED2752" s="1"/>
      <c r="EE2752" s="1"/>
      <c r="EF2752" s="1"/>
      <c r="EG2752" s="1"/>
      <c r="EH2752" s="1"/>
      <c r="EI2752" s="1"/>
      <c r="EJ2752" s="1"/>
      <c r="EK2752" s="1"/>
      <c r="EL2752" s="1"/>
      <c r="EM2752" s="1"/>
      <c r="EN2752" s="1"/>
      <c r="EO2752" s="1"/>
      <c r="EP2752" s="1"/>
      <c r="EQ2752" s="1"/>
      <c r="ER2752" s="1"/>
      <c r="ES2752" s="1"/>
      <c r="ET2752" s="1"/>
      <c r="EU2752" s="1"/>
      <c r="EV2752" s="1"/>
      <c r="EW2752" s="1"/>
      <c r="EX2752" s="1"/>
      <c r="EY2752" s="1"/>
    </row>
    <row r="2753" spans="1:155" x14ac:dyDescent="0.15">
      <c r="A2753" s="90"/>
      <c r="B2753" s="91"/>
      <c r="C2753" s="92"/>
      <c r="D2753" s="92"/>
      <c r="E2753" s="93"/>
      <c r="F2753" s="94"/>
      <c r="G2753" s="94"/>
      <c r="H2753" s="94"/>
      <c r="I2753" s="94"/>
      <c r="J2753" s="93"/>
      <c r="K2753" s="95"/>
      <c r="L2753" s="96"/>
      <c r="M2753" s="97"/>
      <c r="N2753" s="98"/>
      <c r="O2753" s="98"/>
      <c r="P2753" s="97"/>
      <c r="Q2753" s="94"/>
      <c r="R2753" s="99"/>
      <c r="S2753" s="94"/>
      <c r="T2753" s="100"/>
      <c r="U2753" s="95"/>
      <c r="V2753" s="10"/>
      <c r="W2753" s="10"/>
      <c r="X2753" s="10"/>
      <c r="Y2753" s="27"/>
      <c r="Z2753" s="3"/>
      <c r="AA2753" s="1"/>
      <c r="AB2753" s="10"/>
      <c r="AC2753" s="3"/>
      <c r="AD2753" s="3"/>
      <c r="AE2753" s="3"/>
      <c r="AF2753" s="10"/>
      <c r="AG2753" s="11"/>
      <c r="AH2753" s="10"/>
      <c r="AI2753" s="10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1"/>
      <c r="DR2753" s="1"/>
      <c r="DS2753" s="1"/>
      <c r="DT2753" s="1"/>
      <c r="DU2753" s="1"/>
      <c r="DV2753" s="1"/>
      <c r="DW2753" s="1"/>
      <c r="DX2753" s="1"/>
      <c r="DY2753" s="1"/>
      <c r="DZ2753" s="1"/>
      <c r="EA2753" s="1"/>
      <c r="EB2753" s="1"/>
      <c r="EC2753" s="1"/>
      <c r="ED2753" s="1"/>
      <c r="EE2753" s="1"/>
      <c r="EF2753" s="1"/>
      <c r="EG2753" s="1"/>
      <c r="EH2753" s="1"/>
      <c r="EI2753" s="1"/>
      <c r="EJ2753" s="1"/>
      <c r="EK2753" s="1"/>
      <c r="EL2753" s="1"/>
      <c r="EM2753" s="1"/>
      <c r="EN2753" s="1"/>
      <c r="EO2753" s="1"/>
      <c r="EP2753" s="1"/>
      <c r="EQ2753" s="1"/>
      <c r="ER2753" s="1"/>
      <c r="ES2753" s="1"/>
      <c r="ET2753" s="1"/>
      <c r="EU2753" s="1"/>
      <c r="EV2753" s="1"/>
      <c r="EW2753" s="1"/>
      <c r="EX2753" s="1"/>
      <c r="EY2753" s="1"/>
    </row>
    <row r="2754" spans="1:155" x14ac:dyDescent="0.15">
      <c r="A2754" s="90"/>
      <c r="B2754" s="91"/>
      <c r="C2754" s="92"/>
      <c r="D2754" s="92"/>
      <c r="E2754" s="93"/>
      <c r="F2754" s="94"/>
      <c r="G2754" s="94"/>
      <c r="H2754" s="94"/>
      <c r="I2754" s="94"/>
      <c r="J2754" s="93"/>
      <c r="K2754" s="95"/>
      <c r="L2754" s="96"/>
      <c r="M2754" s="97"/>
      <c r="N2754" s="98"/>
      <c r="O2754" s="98"/>
      <c r="P2754" s="97"/>
      <c r="Q2754" s="94"/>
      <c r="R2754" s="99"/>
      <c r="S2754" s="94"/>
      <c r="T2754" s="100"/>
      <c r="U2754" s="95"/>
      <c r="V2754" s="25"/>
      <c r="W2754" s="25"/>
      <c r="X2754" s="25"/>
      <c r="Y2754" s="31"/>
      <c r="Z2754" s="21"/>
      <c r="AA2754" s="24"/>
      <c r="AB2754" s="25"/>
      <c r="AC2754" s="21"/>
      <c r="AD2754" s="21"/>
      <c r="AE2754" s="21"/>
      <c r="AF2754" s="25"/>
      <c r="AG2754" s="22"/>
      <c r="AH2754" s="25"/>
      <c r="AI2754" s="25"/>
      <c r="AJ2754" s="24"/>
      <c r="AK2754" s="24"/>
      <c r="AL2754" s="24"/>
      <c r="AM2754" s="24"/>
      <c r="AN2754" s="24"/>
      <c r="AO2754" s="24"/>
      <c r="AP2754" s="24"/>
      <c r="AQ2754" s="24"/>
      <c r="AR2754" s="24"/>
      <c r="AS2754" s="24"/>
      <c r="AT2754" s="24"/>
      <c r="AU2754" s="24"/>
      <c r="AV2754" s="24"/>
      <c r="AW2754" s="24"/>
      <c r="AX2754" s="24"/>
      <c r="AY2754" s="24"/>
      <c r="AZ2754" s="24"/>
      <c r="BA2754" s="24"/>
      <c r="BB2754" s="24"/>
      <c r="BC2754" s="24"/>
      <c r="BD2754" s="24"/>
      <c r="BE2754" s="24"/>
      <c r="BF2754" s="24"/>
      <c r="BG2754" s="24"/>
      <c r="BH2754" s="24"/>
      <c r="BI2754" s="24"/>
      <c r="BJ2754" s="24"/>
      <c r="BK2754" s="24"/>
      <c r="BL2754" s="24"/>
      <c r="BM2754" s="24"/>
      <c r="BN2754" s="24"/>
      <c r="BO2754" s="24"/>
      <c r="BP2754" s="24"/>
      <c r="BQ2754" s="24"/>
      <c r="BR2754" s="24"/>
      <c r="BS2754" s="24"/>
      <c r="BT2754" s="24"/>
      <c r="BU2754" s="24"/>
      <c r="BV2754" s="24"/>
      <c r="BW2754" s="24"/>
      <c r="BX2754" s="24"/>
      <c r="BY2754" s="24"/>
      <c r="BZ2754" s="24"/>
      <c r="CA2754" s="24"/>
      <c r="CB2754" s="24"/>
      <c r="CC2754" s="24"/>
      <c r="CD2754" s="24"/>
      <c r="CE2754" s="24"/>
      <c r="CF2754" s="24"/>
      <c r="CG2754" s="24"/>
      <c r="CH2754" s="24"/>
      <c r="CI2754" s="24"/>
      <c r="CJ2754" s="24"/>
      <c r="CK2754" s="24"/>
      <c r="CL2754" s="24"/>
      <c r="CM2754" s="24"/>
      <c r="CN2754" s="24"/>
      <c r="CO2754" s="24"/>
      <c r="CP2754" s="24"/>
      <c r="CQ2754" s="24"/>
      <c r="CR2754" s="24"/>
      <c r="CS2754" s="24"/>
      <c r="CT2754" s="24"/>
      <c r="CU2754" s="24"/>
      <c r="CV2754" s="24"/>
      <c r="CW2754" s="24"/>
      <c r="CX2754" s="24"/>
      <c r="CY2754" s="24"/>
      <c r="CZ2754" s="24"/>
      <c r="DA2754" s="24"/>
      <c r="DB2754" s="24"/>
      <c r="DC2754" s="24"/>
      <c r="DD2754" s="24"/>
      <c r="DE2754" s="24"/>
      <c r="DF2754" s="24"/>
      <c r="DG2754" s="24"/>
      <c r="DH2754" s="24"/>
      <c r="DI2754" s="24"/>
      <c r="DJ2754" s="24"/>
      <c r="DK2754" s="24"/>
      <c r="DL2754" s="24"/>
      <c r="DM2754" s="24"/>
      <c r="DN2754" s="24"/>
      <c r="DO2754" s="24"/>
      <c r="DP2754" s="24"/>
      <c r="DQ2754" s="24"/>
      <c r="DR2754" s="24"/>
      <c r="DS2754" s="24"/>
      <c r="DT2754" s="24"/>
      <c r="DU2754" s="24"/>
      <c r="DV2754" s="24"/>
      <c r="DW2754" s="24"/>
      <c r="DX2754" s="24"/>
      <c r="DY2754" s="24"/>
      <c r="DZ2754" s="24"/>
      <c r="EA2754" s="24"/>
      <c r="EB2754" s="24"/>
      <c r="EC2754" s="24"/>
      <c r="ED2754" s="24"/>
      <c r="EE2754" s="24"/>
      <c r="EF2754" s="24"/>
      <c r="EG2754" s="24"/>
      <c r="EH2754" s="24"/>
      <c r="EI2754" s="24"/>
      <c r="EJ2754" s="24"/>
      <c r="EK2754" s="24"/>
      <c r="EL2754" s="24"/>
      <c r="EM2754" s="24"/>
      <c r="EN2754" s="24"/>
      <c r="EO2754" s="24"/>
      <c r="EP2754" s="24"/>
      <c r="EQ2754" s="24"/>
      <c r="ER2754" s="24"/>
      <c r="ES2754" s="24"/>
      <c r="ET2754" s="24"/>
      <c r="EU2754" s="24"/>
      <c r="EV2754" s="24"/>
      <c r="EW2754" s="24"/>
      <c r="EX2754" s="24"/>
      <c r="EY2754" s="24"/>
    </row>
    <row r="2755" spans="1:155" x14ac:dyDescent="0.15">
      <c r="A2755" s="90"/>
      <c r="B2755" s="91"/>
      <c r="C2755" s="92"/>
      <c r="D2755" s="92"/>
      <c r="E2755" s="93"/>
      <c r="F2755" s="94"/>
      <c r="G2755" s="94"/>
      <c r="H2755" s="94"/>
      <c r="I2755" s="94"/>
      <c r="J2755" s="93"/>
      <c r="K2755" s="95"/>
      <c r="L2755" s="96"/>
      <c r="M2755" s="97"/>
      <c r="N2755" s="98"/>
      <c r="O2755" s="98"/>
      <c r="P2755" s="97"/>
      <c r="Q2755" s="94"/>
      <c r="R2755" s="99"/>
      <c r="S2755" s="94"/>
      <c r="T2755" s="100"/>
      <c r="U2755" s="95"/>
      <c r="V2755" s="10"/>
      <c r="W2755" s="10"/>
      <c r="X2755" s="10"/>
      <c r="Y2755" s="27"/>
      <c r="Z2755" s="3"/>
      <c r="AA2755" s="1"/>
      <c r="AB2755" s="10"/>
      <c r="AC2755" s="3"/>
      <c r="AD2755" s="3"/>
      <c r="AE2755" s="3"/>
      <c r="AF2755" s="10"/>
      <c r="AG2755" s="11"/>
      <c r="AH2755" s="10"/>
      <c r="AI2755" s="10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1"/>
      <c r="DR2755" s="1"/>
      <c r="DS2755" s="1"/>
      <c r="DT2755" s="1"/>
      <c r="DU2755" s="1"/>
      <c r="DV2755" s="1"/>
      <c r="DW2755" s="1"/>
      <c r="DX2755" s="1"/>
      <c r="DY2755" s="1"/>
      <c r="DZ2755" s="1"/>
      <c r="EA2755" s="1"/>
      <c r="EB2755" s="1"/>
      <c r="EC2755" s="1"/>
      <c r="ED2755" s="1"/>
      <c r="EE2755" s="1"/>
      <c r="EF2755" s="1"/>
      <c r="EG2755" s="1"/>
      <c r="EH2755" s="1"/>
      <c r="EI2755" s="1"/>
      <c r="EJ2755" s="1"/>
      <c r="EK2755" s="1"/>
      <c r="EL2755" s="1"/>
      <c r="EM2755" s="1"/>
      <c r="EN2755" s="1"/>
      <c r="EO2755" s="1"/>
      <c r="EP2755" s="1"/>
      <c r="EQ2755" s="1"/>
      <c r="ER2755" s="1"/>
      <c r="ES2755" s="1"/>
      <c r="ET2755" s="1"/>
      <c r="EU2755" s="1"/>
      <c r="EV2755" s="1"/>
      <c r="EW2755" s="1"/>
      <c r="EX2755" s="1"/>
      <c r="EY2755" s="1"/>
    </row>
    <row r="2756" spans="1:155" x14ac:dyDescent="0.15">
      <c r="A2756" s="90"/>
      <c r="B2756" s="91"/>
      <c r="C2756" s="92"/>
      <c r="D2756" s="92"/>
      <c r="E2756" s="93"/>
      <c r="F2756" s="94"/>
      <c r="G2756" s="94"/>
      <c r="H2756" s="94"/>
      <c r="I2756" s="94"/>
      <c r="J2756" s="93"/>
      <c r="K2756" s="95"/>
      <c r="L2756" s="96"/>
      <c r="M2756" s="97"/>
      <c r="N2756" s="98"/>
      <c r="O2756" s="98"/>
      <c r="P2756" s="97"/>
      <c r="Q2756" s="94"/>
      <c r="R2756" s="99"/>
      <c r="S2756" s="94"/>
      <c r="T2756" s="100"/>
      <c r="U2756" s="95"/>
      <c r="V2756" s="10"/>
      <c r="W2756" s="10"/>
      <c r="X2756" s="10"/>
      <c r="Y2756" s="27"/>
      <c r="Z2756" s="3"/>
      <c r="AA2756" s="1"/>
      <c r="AB2756" s="10"/>
      <c r="AC2756" s="3"/>
      <c r="AD2756" s="3"/>
      <c r="AE2756" s="3"/>
      <c r="AF2756" s="10"/>
      <c r="AG2756" s="11"/>
      <c r="AH2756" s="10"/>
      <c r="AI2756" s="10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1"/>
      <c r="DR2756" s="1"/>
      <c r="DS2756" s="1"/>
      <c r="DT2756" s="1"/>
      <c r="DU2756" s="1"/>
      <c r="DV2756" s="1"/>
      <c r="DW2756" s="1"/>
      <c r="DX2756" s="1"/>
      <c r="DY2756" s="1"/>
      <c r="DZ2756" s="1"/>
      <c r="EA2756" s="1"/>
      <c r="EB2756" s="1"/>
      <c r="EC2756" s="1"/>
      <c r="ED2756" s="1"/>
      <c r="EE2756" s="1"/>
      <c r="EF2756" s="1"/>
      <c r="EG2756" s="1"/>
      <c r="EH2756" s="1"/>
      <c r="EI2756" s="1"/>
      <c r="EJ2756" s="1"/>
      <c r="EK2756" s="1"/>
      <c r="EL2756" s="1"/>
      <c r="EM2756" s="1"/>
      <c r="EN2756" s="1"/>
      <c r="EO2756" s="1"/>
      <c r="EP2756" s="1"/>
      <c r="EQ2756" s="1"/>
      <c r="ER2756" s="1"/>
      <c r="ES2756" s="1"/>
      <c r="ET2756" s="1"/>
      <c r="EU2756" s="1"/>
      <c r="EV2756" s="1"/>
      <c r="EW2756" s="1"/>
      <c r="EX2756" s="1"/>
      <c r="EY2756" s="1"/>
    </row>
    <row r="2757" spans="1:155" x14ac:dyDescent="0.15">
      <c r="A2757" s="90"/>
      <c r="B2757" s="91"/>
      <c r="C2757" s="92"/>
      <c r="D2757" s="92"/>
      <c r="E2757" s="93"/>
      <c r="F2757" s="94"/>
      <c r="G2757" s="94"/>
      <c r="H2757" s="94"/>
      <c r="I2757" s="94"/>
      <c r="J2757" s="93"/>
      <c r="K2757" s="95"/>
      <c r="L2757" s="96"/>
      <c r="M2757" s="97"/>
      <c r="N2757" s="98"/>
      <c r="O2757" s="98"/>
      <c r="P2757" s="97"/>
      <c r="Q2757" s="94"/>
      <c r="R2757" s="99"/>
      <c r="S2757" s="94"/>
      <c r="T2757" s="100"/>
      <c r="U2757" s="95"/>
      <c r="V2757" s="10"/>
      <c r="W2757" s="10"/>
      <c r="X2757" s="10"/>
      <c r="Y2757" s="27"/>
      <c r="Z2757" s="3"/>
      <c r="AA2757" s="1"/>
      <c r="AB2757" s="10"/>
      <c r="AC2757" s="3"/>
      <c r="AD2757" s="3"/>
      <c r="AE2757" s="3"/>
      <c r="AF2757" s="10"/>
      <c r="AG2757" s="11"/>
      <c r="AH2757" s="10"/>
      <c r="AI2757" s="10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1"/>
      <c r="DR2757" s="1"/>
      <c r="DS2757" s="1"/>
      <c r="DT2757" s="1"/>
      <c r="DU2757" s="1"/>
      <c r="DV2757" s="1"/>
      <c r="DW2757" s="1"/>
      <c r="DX2757" s="1"/>
      <c r="DY2757" s="1"/>
      <c r="DZ2757" s="1"/>
      <c r="EA2757" s="1"/>
      <c r="EB2757" s="1"/>
      <c r="EC2757" s="1"/>
      <c r="ED2757" s="1"/>
      <c r="EE2757" s="1"/>
      <c r="EF2757" s="1"/>
      <c r="EG2757" s="1"/>
      <c r="EH2757" s="1"/>
      <c r="EI2757" s="1"/>
      <c r="EJ2757" s="1"/>
      <c r="EK2757" s="1"/>
      <c r="EL2757" s="1"/>
      <c r="EM2757" s="1"/>
      <c r="EN2757" s="1"/>
      <c r="EO2757" s="1"/>
      <c r="EP2757" s="1"/>
      <c r="EQ2757" s="1"/>
      <c r="ER2757" s="1"/>
      <c r="ES2757" s="1"/>
      <c r="ET2757" s="1"/>
      <c r="EU2757" s="1"/>
      <c r="EV2757" s="1"/>
      <c r="EW2757" s="1"/>
      <c r="EX2757" s="1"/>
      <c r="EY2757" s="1"/>
    </row>
    <row r="2758" spans="1:155" x14ac:dyDescent="0.15">
      <c r="A2758" s="90"/>
      <c r="B2758" s="91"/>
      <c r="C2758" s="92"/>
      <c r="D2758" s="92"/>
      <c r="E2758" s="93"/>
      <c r="F2758" s="94"/>
      <c r="G2758" s="94"/>
      <c r="H2758" s="94"/>
      <c r="I2758" s="94"/>
      <c r="J2758" s="93"/>
      <c r="K2758" s="95"/>
      <c r="L2758" s="96"/>
      <c r="M2758" s="97"/>
      <c r="N2758" s="98"/>
      <c r="O2758" s="98"/>
      <c r="P2758" s="97"/>
      <c r="Q2758" s="94"/>
      <c r="R2758" s="99"/>
      <c r="S2758" s="94"/>
      <c r="T2758" s="100"/>
      <c r="U2758" s="95"/>
      <c r="V2758" s="10"/>
      <c r="W2758" s="10"/>
      <c r="X2758" s="10"/>
      <c r="Y2758" s="27"/>
      <c r="Z2758" s="3"/>
      <c r="AA2758" s="1"/>
      <c r="AB2758" s="10"/>
      <c r="AC2758" s="3"/>
      <c r="AD2758" s="3"/>
      <c r="AE2758" s="3"/>
      <c r="AF2758" s="10"/>
      <c r="AG2758" s="11"/>
      <c r="AH2758" s="10"/>
      <c r="AI2758" s="10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1"/>
      <c r="DR2758" s="1"/>
      <c r="DS2758" s="1"/>
      <c r="DT2758" s="1"/>
      <c r="DU2758" s="1"/>
      <c r="DV2758" s="1"/>
      <c r="DW2758" s="1"/>
      <c r="DX2758" s="1"/>
      <c r="DY2758" s="1"/>
      <c r="DZ2758" s="1"/>
      <c r="EA2758" s="1"/>
      <c r="EB2758" s="1"/>
      <c r="EC2758" s="1"/>
      <c r="ED2758" s="1"/>
      <c r="EE2758" s="1"/>
      <c r="EF2758" s="1"/>
      <c r="EG2758" s="1"/>
      <c r="EH2758" s="1"/>
      <c r="EI2758" s="1"/>
      <c r="EJ2758" s="1"/>
      <c r="EK2758" s="1"/>
      <c r="EL2758" s="1"/>
      <c r="EM2758" s="1"/>
      <c r="EN2758" s="1"/>
      <c r="EO2758" s="1"/>
      <c r="EP2758" s="1"/>
      <c r="EQ2758" s="1"/>
      <c r="ER2758" s="1"/>
      <c r="ES2758" s="1"/>
      <c r="ET2758" s="1"/>
      <c r="EU2758" s="1"/>
      <c r="EV2758" s="1"/>
      <c r="EW2758" s="1"/>
      <c r="EX2758" s="1"/>
      <c r="EY2758" s="1"/>
    </row>
    <row r="2759" spans="1:155" x14ac:dyDescent="0.15">
      <c r="A2759" s="90"/>
      <c r="B2759" s="91"/>
      <c r="C2759" s="92"/>
      <c r="D2759" s="92"/>
      <c r="E2759" s="93"/>
      <c r="F2759" s="94"/>
      <c r="G2759" s="94"/>
      <c r="H2759" s="94"/>
      <c r="I2759" s="94"/>
      <c r="J2759" s="93"/>
      <c r="K2759" s="95"/>
      <c r="L2759" s="96"/>
      <c r="M2759" s="97"/>
      <c r="N2759" s="98"/>
      <c r="O2759" s="98"/>
      <c r="P2759" s="97"/>
      <c r="Q2759" s="94"/>
      <c r="R2759" s="99"/>
      <c r="S2759" s="94"/>
      <c r="T2759" s="100"/>
      <c r="U2759" s="95"/>
      <c r="V2759" s="10"/>
      <c r="W2759" s="10"/>
      <c r="X2759" s="10"/>
      <c r="Y2759" s="27"/>
      <c r="Z2759" s="3"/>
      <c r="AA2759" s="1"/>
      <c r="AB2759" s="10"/>
      <c r="AC2759" s="3"/>
      <c r="AD2759" s="3"/>
      <c r="AE2759" s="3"/>
      <c r="AF2759" s="10"/>
      <c r="AG2759" s="11"/>
      <c r="AH2759" s="10"/>
      <c r="AI2759" s="10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1"/>
      <c r="DR2759" s="1"/>
      <c r="DS2759" s="1"/>
      <c r="DT2759" s="1"/>
      <c r="DU2759" s="1"/>
      <c r="DV2759" s="1"/>
      <c r="DW2759" s="1"/>
      <c r="DX2759" s="1"/>
      <c r="DY2759" s="1"/>
      <c r="DZ2759" s="1"/>
      <c r="EA2759" s="1"/>
      <c r="EB2759" s="1"/>
      <c r="EC2759" s="1"/>
      <c r="ED2759" s="1"/>
      <c r="EE2759" s="1"/>
      <c r="EF2759" s="1"/>
      <c r="EG2759" s="1"/>
      <c r="EH2759" s="1"/>
      <c r="EI2759" s="1"/>
      <c r="EJ2759" s="1"/>
      <c r="EK2759" s="1"/>
      <c r="EL2759" s="1"/>
      <c r="EM2759" s="1"/>
      <c r="EN2759" s="1"/>
      <c r="EO2759" s="1"/>
      <c r="EP2759" s="1"/>
      <c r="EQ2759" s="1"/>
      <c r="ER2759" s="1"/>
      <c r="ES2759" s="1"/>
      <c r="ET2759" s="1"/>
      <c r="EU2759" s="1"/>
      <c r="EV2759" s="1"/>
      <c r="EW2759" s="1"/>
      <c r="EX2759" s="1"/>
      <c r="EY2759" s="1"/>
    </row>
    <row r="2760" spans="1:155" x14ac:dyDescent="0.15">
      <c r="A2760" s="90"/>
      <c r="B2760" s="91"/>
      <c r="C2760" s="92"/>
      <c r="D2760" s="92"/>
      <c r="E2760" s="93"/>
      <c r="F2760" s="94"/>
      <c r="G2760" s="94"/>
      <c r="H2760" s="94"/>
      <c r="I2760" s="94"/>
      <c r="J2760" s="93"/>
      <c r="K2760" s="95"/>
      <c r="L2760" s="96"/>
      <c r="M2760" s="97"/>
      <c r="N2760" s="98"/>
      <c r="O2760" s="98"/>
      <c r="P2760" s="97"/>
      <c r="Q2760" s="94"/>
      <c r="R2760" s="99"/>
      <c r="S2760" s="94"/>
      <c r="T2760" s="100"/>
      <c r="U2760" s="95"/>
      <c r="V2760" s="10"/>
      <c r="W2760" s="10"/>
      <c r="X2760" s="10"/>
      <c r="Y2760" s="27"/>
      <c r="Z2760" s="3"/>
      <c r="AA2760" s="1"/>
      <c r="AB2760" s="10"/>
      <c r="AC2760" s="3"/>
      <c r="AD2760" s="3"/>
      <c r="AE2760" s="3"/>
      <c r="AF2760" s="10"/>
      <c r="AG2760" s="11"/>
      <c r="AH2760" s="10"/>
      <c r="AI2760" s="10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1"/>
      <c r="DR2760" s="1"/>
      <c r="DS2760" s="1"/>
      <c r="DT2760" s="1"/>
      <c r="DU2760" s="1"/>
      <c r="DV2760" s="1"/>
      <c r="DW2760" s="1"/>
      <c r="DX2760" s="1"/>
      <c r="DY2760" s="1"/>
      <c r="DZ2760" s="1"/>
      <c r="EA2760" s="1"/>
      <c r="EB2760" s="1"/>
      <c r="EC2760" s="1"/>
      <c r="ED2760" s="1"/>
      <c r="EE2760" s="1"/>
      <c r="EF2760" s="1"/>
      <c r="EG2760" s="1"/>
      <c r="EH2760" s="1"/>
      <c r="EI2760" s="1"/>
      <c r="EJ2760" s="1"/>
      <c r="EK2760" s="1"/>
      <c r="EL2760" s="1"/>
      <c r="EM2760" s="1"/>
      <c r="EN2760" s="1"/>
      <c r="EO2760" s="1"/>
      <c r="EP2760" s="1"/>
      <c r="EQ2760" s="1"/>
      <c r="ER2760" s="1"/>
      <c r="ES2760" s="1"/>
      <c r="ET2760" s="1"/>
      <c r="EU2760" s="1"/>
      <c r="EV2760" s="1"/>
      <c r="EW2760" s="1"/>
      <c r="EX2760" s="1"/>
      <c r="EY2760" s="1"/>
    </row>
    <row r="2761" spans="1:155" x14ac:dyDescent="0.15">
      <c r="A2761" s="90"/>
      <c r="B2761" s="91"/>
      <c r="C2761" s="92"/>
      <c r="D2761" s="92"/>
      <c r="E2761" s="93"/>
      <c r="F2761" s="94"/>
      <c r="G2761" s="94"/>
      <c r="H2761" s="94"/>
      <c r="I2761" s="94"/>
      <c r="J2761" s="93"/>
      <c r="K2761" s="95"/>
      <c r="L2761" s="96"/>
      <c r="M2761" s="97"/>
      <c r="N2761" s="98"/>
      <c r="O2761" s="98"/>
      <c r="P2761" s="97"/>
      <c r="Q2761" s="94"/>
      <c r="R2761" s="99"/>
      <c r="S2761" s="94"/>
      <c r="T2761" s="100"/>
      <c r="U2761" s="95"/>
      <c r="V2761" s="10"/>
      <c r="W2761" s="10"/>
      <c r="X2761" s="10"/>
      <c r="Y2761" s="27"/>
      <c r="Z2761" s="3"/>
      <c r="AA2761" s="1"/>
      <c r="AB2761" s="10"/>
      <c r="AC2761" s="3"/>
      <c r="AD2761" s="3"/>
      <c r="AE2761" s="3"/>
      <c r="AF2761" s="10"/>
      <c r="AG2761" s="11"/>
      <c r="AH2761" s="10"/>
      <c r="AI2761" s="10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1"/>
      <c r="DR2761" s="1"/>
      <c r="DS2761" s="1"/>
      <c r="DT2761" s="1"/>
      <c r="DU2761" s="1"/>
      <c r="DV2761" s="1"/>
      <c r="DW2761" s="1"/>
      <c r="DX2761" s="1"/>
      <c r="DY2761" s="1"/>
      <c r="DZ2761" s="1"/>
      <c r="EA2761" s="1"/>
      <c r="EB2761" s="1"/>
      <c r="EC2761" s="1"/>
      <c r="ED2761" s="1"/>
      <c r="EE2761" s="1"/>
      <c r="EF2761" s="1"/>
      <c r="EG2761" s="1"/>
      <c r="EH2761" s="1"/>
      <c r="EI2761" s="1"/>
      <c r="EJ2761" s="1"/>
      <c r="EK2761" s="1"/>
      <c r="EL2761" s="1"/>
      <c r="EM2761" s="1"/>
      <c r="EN2761" s="1"/>
      <c r="EO2761" s="1"/>
      <c r="EP2761" s="1"/>
      <c r="EQ2761" s="1"/>
      <c r="ER2761" s="1"/>
      <c r="ES2761" s="1"/>
      <c r="ET2761" s="1"/>
      <c r="EU2761" s="1"/>
      <c r="EV2761" s="1"/>
      <c r="EW2761" s="1"/>
      <c r="EX2761" s="1"/>
      <c r="EY2761" s="1"/>
    </row>
    <row r="2762" spans="1:155" x14ac:dyDescent="0.15">
      <c r="A2762" s="90"/>
      <c r="B2762" s="91"/>
      <c r="C2762" s="92"/>
      <c r="D2762" s="92"/>
      <c r="E2762" s="93"/>
      <c r="F2762" s="94"/>
      <c r="G2762" s="94"/>
      <c r="H2762" s="94"/>
      <c r="I2762" s="94"/>
      <c r="J2762" s="93"/>
      <c r="K2762" s="95"/>
      <c r="L2762" s="96"/>
      <c r="M2762" s="97"/>
      <c r="N2762" s="98"/>
      <c r="O2762" s="98"/>
      <c r="P2762" s="97"/>
      <c r="Q2762" s="94"/>
      <c r="R2762" s="99"/>
      <c r="S2762" s="94"/>
      <c r="T2762" s="100"/>
      <c r="U2762" s="95"/>
      <c r="V2762" s="10"/>
      <c r="W2762" s="10"/>
      <c r="X2762" s="10"/>
      <c r="Y2762" s="27"/>
      <c r="Z2762" s="3"/>
      <c r="AA2762" s="1"/>
      <c r="AB2762" s="10"/>
      <c r="AC2762" s="3"/>
      <c r="AD2762" s="3"/>
      <c r="AE2762" s="3"/>
      <c r="AF2762" s="10"/>
      <c r="AG2762" s="11"/>
      <c r="AH2762" s="10"/>
      <c r="AI2762" s="10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1"/>
      <c r="DR2762" s="1"/>
      <c r="DS2762" s="1"/>
      <c r="DT2762" s="1"/>
      <c r="DU2762" s="1"/>
      <c r="DV2762" s="1"/>
      <c r="DW2762" s="1"/>
      <c r="DX2762" s="1"/>
      <c r="DY2762" s="1"/>
      <c r="DZ2762" s="1"/>
      <c r="EA2762" s="1"/>
      <c r="EB2762" s="1"/>
      <c r="EC2762" s="1"/>
      <c r="ED2762" s="1"/>
      <c r="EE2762" s="1"/>
      <c r="EF2762" s="1"/>
      <c r="EG2762" s="1"/>
      <c r="EH2762" s="1"/>
      <c r="EI2762" s="1"/>
      <c r="EJ2762" s="1"/>
      <c r="EK2762" s="1"/>
      <c r="EL2762" s="1"/>
      <c r="EM2762" s="1"/>
      <c r="EN2762" s="1"/>
      <c r="EO2762" s="1"/>
      <c r="EP2762" s="1"/>
      <c r="EQ2762" s="1"/>
      <c r="ER2762" s="1"/>
      <c r="ES2762" s="1"/>
      <c r="ET2762" s="1"/>
      <c r="EU2762" s="1"/>
      <c r="EV2762" s="1"/>
      <c r="EW2762" s="1"/>
      <c r="EX2762" s="1"/>
      <c r="EY2762" s="1"/>
    </row>
    <row r="2763" spans="1:155" x14ac:dyDescent="0.15">
      <c r="A2763" s="90"/>
      <c r="B2763" s="91"/>
      <c r="C2763" s="92"/>
      <c r="D2763" s="92"/>
      <c r="E2763" s="93"/>
      <c r="F2763" s="94"/>
      <c r="G2763" s="94"/>
      <c r="H2763" s="94"/>
      <c r="I2763" s="94"/>
      <c r="J2763" s="93"/>
      <c r="K2763" s="95"/>
      <c r="L2763" s="96"/>
      <c r="M2763" s="97"/>
      <c r="N2763" s="98"/>
      <c r="O2763" s="98"/>
      <c r="P2763" s="97"/>
      <c r="Q2763" s="94"/>
      <c r="R2763" s="99"/>
      <c r="S2763" s="94"/>
      <c r="T2763" s="100"/>
      <c r="U2763" s="95"/>
      <c r="V2763" s="10"/>
      <c r="W2763" s="10"/>
      <c r="X2763" s="10"/>
      <c r="Y2763" s="27"/>
      <c r="Z2763" s="3"/>
      <c r="AA2763" s="1"/>
      <c r="AB2763" s="10"/>
      <c r="AC2763" s="3"/>
      <c r="AD2763" s="3"/>
      <c r="AE2763" s="3"/>
      <c r="AF2763" s="10"/>
      <c r="AG2763" s="11"/>
      <c r="AH2763" s="10"/>
      <c r="AI2763" s="10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1"/>
      <c r="DR2763" s="1"/>
      <c r="DS2763" s="1"/>
      <c r="DT2763" s="1"/>
      <c r="DU2763" s="1"/>
      <c r="DV2763" s="1"/>
      <c r="DW2763" s="1"/>
      <c r="DX2763" s="1"/>
      <c r="DY2763" s="1"/>
      <c r="DZ2763" s="1"/>
      <c r="EA2763" s="1"/>
      <c r="EB2763" s="1"/>
      <c r="EC2763" s="1"/>
      <c r="ED2763" s="1"/>
      <c r="EE2763" s="1"/>
      <c r="EF2763" s="1"/>
      <c r="EG2763" s="1"/>
      <c r="EH2763" s="1"/>
      <c r="EI2763" s="1"/>
      <c r="EJ2763" s="1"/>
      <c r="EK2763" s="1"/>
      <c r="EL2763" s="1"/>
      <c r="EM2763" s="1"/>
      <c r="EN2763" s="1"/>
      <c r="EO2763" s="1"/>
      <c r="EP2763" s="1"/>
      <c r="EQ2763" s="1"/>
      <c r="ER2763" s="1"/>
      <c r="ES2763" s="1"/>
      <c r="ET2763" s="1"/>
      <c r="EU2763" s="1"/>
      <c r="EV2763" s="1"/>
      <c r="EW2763" s="1"/>
      <c r="EX2763" s="1"/>
      <c r="EY2763" s="1"/>
    </row>
    <row r="2764" spans="1:155" x14ac:dyDescent="0.15">
      <c r="A2764" s="90"/>
      <c r="B2764" s="91"/>
      <c r="C2764" s="92"/>
      <c r="D2764" s="92"/>
      <c r="E2764" s="93"/>
      <c r="F2764" s="94"/>
      <c r="G2764" s="94"/>
      <c r="H2764" s="94"/>
      <c r="I2764" s="94"/>
      <c r="J2764" s="93"/>
      <c r="K2764" s="95"/>
      <c r="L2764" s="96"/>
      <c r="M2764" s="97"/>
      <c r="N2764" s="98"/>
      <c r="O2764" s="98"/>
      <c r="P2764" s="97"/>
      <c r="Q2764" s="94"/>
      <c r="R2764" s="99"/>
      <c r="S2764" s="94"/>
      <c r="T2764" s="100"/>
      <c r="U2764" s="95"/>
      <c r="V2764" s="10"/>
      <c r="W2764" s="10"/>
      <c r="X2764" s="10"/>
      <c r="Y2764" s="27"/>
      <c r="Z2764" s="3"/>
      <c r="AA2764" s="1"/>
      <c r="AB2764" s="10"/>
      <c r="AC2764" s="3"/>
      <c r="AD2764" s="3"/>
      <c r="AE2764" s="3"/>
      <c r="AF2764" s="10"/>
      <c r="AG2764" s="11"/>
      <c r="AH2764" s="10"/>
      <c r="AI2764" s="10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1"/>
      <c r="DR2764" s="1"/>
      <c r="DS2764" s="1"/>
      <c r="DT2764" s="1"/>
      <c r="DU2764" s="1"/>
      <c r="DV2764" s="1"/>
      <c r="DW2764" s="1"/>
      <c r="DX2764" s="1"/>
      <c r="DY2764" s="1"/>
      <c r="DZ2764" s="1"/>
      <c r="EA2764" s="1"/>
      <c r="EB2764" s="1"/>
      <c r="EC2764" s="1"/>
      <c r="ED2764" s="1"/>
      <c r="EE2764" s="1"/>
      <c r="EF2764" s="1"/>
      <c r="EG2764" s="1"/>
      <c r="EH2764" s="1"/>
      <c r="EI2764" s="1"/>
      <c r="EJ2764" s="1"/>
      <c r="EK2764" s="1"/>
      <c r="EL2764" s="1"/>
      <c r="EM2764" s="1"/>
      <c r="EN2764" s="1"/>
      <c r="EO2764" s="1"/>
      <c r="EP2764" s="1"/>
      <c r="EQ2764" s="1"/>
      <c r="ER2764" s="1"/>
      <c r="ES2764" s="1"/>
      <c r="ET2764" s="1"/>
      <c r="EU2764" s="1"/>
      <c r="EV2764" s="1"/>
      <c r="EW2764" s="1"/>
      <c r="EX2764" s="1"/>
      <c r="EY2764" s="1"/>
    </row>
    <row r="2765" spans="1:155" x14ac:dyDescent="0.15">
      <c r="A2765" s="90"/>
      <c r="B2765" s="91"/>
      <c r="C2765" s="92"/>
      <c r="D2765" s="92"/>
      <c r="E2765" s="93"/>
      <c r="F2765" s="94"/>
      <c r="G2765" s="94"/>
      <c r="H2765" s="94"/>
      <c r="I2765" s="94"/>
      <c r="J2765" s="93"/>
      <c r="K2765" s="95"/>
      <c r="L2765" s="96"/>
      <c r="M2765" s="97"/>
      <c r="N2765" s="98"/>
      <c r="O2765" s="98"/>
      <c r="P2765" s="97"/>
      <c r="Q2765" s="94"/>
      <c r="R2765" s="99"/>
      <c r="S2765" s="94"/>
      <c r="T2765" s="100"/>
      <c r="U2765" s="95"/>
      <c r="V2765" s="10"/>
      <c r="W2765" s="10"/>
      <c r="X2765" s="10"/>
      <c r="Y2765" s="27"/>
      <c r="Z2765" s="3"/>
      <c r="AA2765" s="1"/>
      <c r="AB2765" s="10"/>
      <c r="AC2765" s="3"/>
      <c r="AD2765" s="3"/>
      <c r="AE2765" s="3"/>
      <c r="AF2765" s="10"/>
      <c r="AG2765" s="11"/>
      <c r="AH2765" s="10"/>
      <c r="AI2765" s="10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1"/>
      <c r="DR2765" s="1"/>
      <c r="DS2765" s="1"/>
      <c r="DT2765" s="1"/>
      <c r="DU2765" s="1"/>
      <c r="DV2765" s="1"/>
      <c r="DW2765" s="1"/>
      <c r="DX2765" s="1"/>
      <c r="DY2765" s="1"/>
      <c r="DZ2765" s="1"/>
      <c r="EA2765" s="1"/>
      <c r="EB2765" s="1"/>
      <c r="EC2765" s="1"/>
      <c r="ED2765" s="1"/>
      <c r="EE2765" s="1"/>
      <c r="EF2765" s="1"/>
      <c r="EG2765" s="1"/>
      <c r="EH2765" s="1"/>
      <c r="EI2765" s="1"/>
      <c r="EJ2765" s="1"/>
      <c r="EK2765" s="1"/>
      <c r="EL2765" s="1"/>
      <c r="EM2765" s="1"/>
      <c r="EN2765" s="1"/>
      <c r="EO2765" s="1"/>
      <c r="EP2765" s="1"/>
      <c r="EQ2765" s="1"/>
      <c r="ER2765" s="1"/>
      <c r="ES2765" s="1"/>
      <c r="ET2765" s="1"/>
      <c r="EU2765" s="1"/>
      <c r="EV2765" s="1"/>
      <c r="EW2765" s="1"/>
      <c r="EX2765" s="1"/>
      <c r="EY2765" s="1"/>
    </row>
    <row r="2766" spans="1:155" x14ac:dyDescent="0.15">
      <c r="A2766" s="90"/>
      <c r="B2766" s="91"/>
      <c r="C2766" s="92"/>
      <c r="D2766" s="92"/>
      <c r="E2766" s="93"/>
      <c r="F2766" s="94"/>
      <c r="G2766" s="94"/>
      <c r="H2766" s="94"/>
      <c r="I2766" s="94"/>
      <c r="J2766" s="93"/>
      <c r="K2766" s="95"/>
      <c r="L2766" s="96"/>
      <c r="M2766" s="97"/>
      <c r="N2766" s="98"/>
      <c r="O2766" s="98"/>
      <c r="P2766" s="97"/>
      <c r="Q2766" s="94"/>
      <c r="R2766" s="99"/>
      <c r="S2766" s="94"/>
      <c r="T2766" s="100"/>
      <c r="U2766" s="95"/>
      <c r="V2766" s="10"/>
      <c r="W2766" s="10"/>
      <c r="X2766" s="10"/>
      <c r="Y2766" s="27"/>
      <c r="Z2766" s="3"/>
      <c r="AA2766" s="1"/>
      <c r="AB2766" s="10"/>
      <c r="AC2766" s="3"/>
      <c r="AD2766" s="3"/>
      <c r="AE2766" s="3"/>
      <c r="AF2766" s="10"/>
      <c r="AG2766" s="11"/>
      <c r="AH2766" s="10"/>
      <c r="AI2766" s="10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1"/>
      <c r="DR2766" s="1"/>
      <c r="DS2766" s="1"/>
      <c r="DT2766" s="1"/>
      <c r="DU2766" s="1"/>
      <c r="DV2766" s="1"/>
      <c r="DW2766" s="1"/>
      <c r="DX2766" s="1"/>
      <c r="DY2766" s="1"/>
      <c r="DZ2766" s="1"/>
      <c r="EA2766" s="1"/>
      <c r="EB2766" s="1"/>
      <c r="EC2766" s="1"/>
      <c r="ED2766" s="1"/>
      <c r="EE2766" s="1"/>
      <c r="EF2766" s="1"/>
      <c r="EG2766" s="1"/>
      <c r="EH2766" s="1"/>
      <c r="EI2766" s="1"/>
      <c r="EJ2766" s="1"/>
      <c r="EK2766" s="1"/>
      <c r="EL2766" s="1"/>
      <c r="EM2766" s="1"/>
      <c r="EN2766" s="1"/>
      <c r="EO2766" s="1"/>
      <c r="EP2766" s="1"/>
      <c r="EQ2766" s="1"/>
      <c r="ER2766" s="1"/>
      <c r="ES2766" s="1"/>
      <c r="ET2766" s="1"/>
      <c r="EU2766" s="1"/>
      <c r="EV2766" s="1"/>
      <c r="EW2766" s="1"/>
      <c r="EX2766" s="1"/>
      <c r="EY2766" s="1"/>
    </row>
    <row r="2767" spans="1:155" x14ac:dyDescent="0.15">
      <c r="A2767" s="90"/>
      <c r="B2767" s="91"/>
      <c r="C2767" s="92"/>
      <c r="D2767" s="92"/>
      <c r="E2767" s="93"/>
      <c r="F2767" s="94"/>
      <c r="G2767" s="94"/>
      <c r="H2767" s="94"/>
      <c r="I2767" s="94"/>
      <c r="J2767" s="93"/>
      <c r="K2767" s="95"/>
      <c r="L2767" s="96"/>
      <c r="M2767" s="97"/>
      <c r="N2767" s="98"/>
      <c r="O2767" s="98"/>
      <c r="P2767" s="97"/>
      <c r="Q2767" s="94"/>
      <c r="R2767" s="99"/>
      <c r="S2767" s="94"/>
      <c r="T2767" s="100"/>
      <c r="U2767" s="95"/>
      <c r="V2767" s="10"/>
      <c r="W2767" s="10"/>
      <c r="X2767" s="10"/>
      <c r="Y2767" s="27"/>
      <c r="Z2767" s="3"/>
      <c r="AA2767" s="1"/>
      <c r="AB2767" s="10"/>
      <c r="AC2767" s="3"/>
      <c r="AD2767" s="3"/>
      <c r="AE2767" s="3"/>
      <c r="AF2767" s="10"/>
      <c r="AG2767" s="11"/>
      <c r="AH2767" s="10"/>
      <c r="AI2767" s="10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1"/>
      <c r="DR2767" s="1"/>
      <c r="DS2767" s="1"/>
      <c r="DT2767" s="1"/>
      <c r="DU2767" s="1"/>
      <c r="DV2767" s="1"/>
      <c r="DW2767" s="1"/>
      <c r="DX2767" s="1"/>
      <c r="DY2767" s="1"/>
      <c r="DZ2767" s="1"/>
      <c r="EA2767" s="1"/>
      <c r="EB2767" s="1"/>
      <c r="EC2767" s="1"/>
      <c r="ED2767" s="1"/>
      <c r="EE2767" s="1"/>
      <c r="EF2767" s="1"/>
      <c r="EG2767" s="1"/>
      <c r="EH2767" s="1"/>
      <c r="EI2767" s="1"/>
      <c r="EJ2767" s="1"/>
      <c r="EK2767" s="1"/>
      <c r="EL2767" s="1"/>
      <c r="EM2767" s="1"/>
      <c r="EN2767" s="1"/>
      <c r="EO2767" s="1"/>
      <c r="EP2767" s="1"/>
      <c r="EQ2767" s="1"/>
      <c r="ER2767" s="1"/>
      <c r="ES2767" s="1"/>
      <c r="ET2767" s="1"/>
      <c r="EU2767" s="1"/>
      <c r="EV2767" s="1"/>
      <c r="EW2767" s="1"/>
      <c r="EX2767" s="1"/>
      <c r="EY2767" s="1"/>
    </row>
    <row r="2768" spans="1:155" x14ac:dyDescent="0.15">
      <c r="A2768" s="90"/>
      <c r="B2768" s="91"/>
      <c r="C2768" s="92"/>
      <c r="D2768" s="92"/>
      <c r="E2768" s="93"/>
      <c r="F2768" s="94"/>
      <c r="G2768" s="94"/>
      <c r="H2768" s="94"/>
      <c r="I2768" s="94"/>
      <c r="J2768" s="93"/>
      <c r="K2768" s="95"/>
      <c r="L2768" s="96"/>
      <c r="M2768" s="97"/>
      <c r="N2768" s="98"/>
      <c r="O2768" s="98"/>
      <c r="P2768" s="97"/>
      <c r="Q2768" s="94"/>
      <c r="R2768" s="99"/>
      <c r="S2768" s="94"/>
      <c r="T2768" s="100"/>
      <c r="U2768" s="95"/>
      <c r="V2768" s="10"/>
      <c r="W2768" s="10"/>
      <c r="X2768" s="10"/>
      <c r="Y2768" s="27"/>
      <c r="Z2768" s="3"/>
      <c r="AA2768" s="1"/>
      <c r="AB2768" s="10"/>
      <c r="AC2768" s="3"/>
      <c r="AD2768" s="3"/>
      <c r="AE2768" s="3"/>
      <c r="AF2768" s="10"/>
      <c r="AG2768" s="11"/>
      <c r="AH2768" s="10"/>
      <c r="AI2768" s="10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1"/>
      <c r="DR2768" s="1"/>
      <c r="DS2768" s="1"/>
      <c r="DT2768" s="1"/>
      <c r="DU2768" s="1"/>
      <c r="DV2768" s="1"/>
      <c r="DW2768" s="1"/>
      <c r="DX2768" s="1"/>
      <c r="DY2768" s="1"/>
      <c r="DZ2768" s="1"/>
      <c r="EA2768" s="1"/>
      <c r="EB2768" s="1"/>
      <c r="EC2768" s="1"/>
      <c r="ED2768" s="1"/>
      <c r="EE2768" s="1"/>
      <c r="EF2768" s="1"/>
      <c r="EG2768" s="1"/>
      <c r="EH2768" s="1"/>
      <c r="EI2768" s="1"/>
      <c r="EJ2768" s="1"/>
      <c r="EK2768" s="1"/>
      <c r="EL2768" s="1"/>
      <c r="EM2768" s="1"/>
      <c r="EN2768" s="1"/>
      <c r="EO2768" s="1"/>
      <c r="EP2768" s="1"/>
      <c r="EQ2768" s="1"/>
      <c r="ER2768" s="1"/>
      <c r="ES2768" s="1"/>
      <c r="ET2768" s="1"/>
      <c r="EU2768" s="1"/>
      <c r="EV2768" s="1"/>
      <c r="EW2768" s="1"/>
      <c r="EX2768" s="1"/>
      <c r="EY2768" s="1"/>
    </row>
    <row r="2769" spans="1:155" x14ac:dyDescent="0.15">
      <c r="A2769" s="90"/>
      <c r="B2769" s="91"/>
      <c r="C2769" s="92"/>
      <c r="D2769" s="92"/>
      <c r="E2769" s="93"/>
      <c r="F2769" s="94"/>
      <c r="G2769" s="94"/>
      <c r="H2769" s="94"/>
      <c r="I2769" s="94"/>
      <c r="J2769" s="93"/>
      <c r="K2769" s="95"/>
      <c r="L2769" s="96"/>
      <c r="M2769" s="97"/>
      <c r="N2769" s="98"/>
      <c r="O2769" s="98"/>
      <c r="P2769" s="97"/>
      <c r="Q2769" s="94"/>
      <c r="R2769" s="99"/>
      <c r="S2769" s="94"/>
      <c r="T2769" s="100"/>
      <c r="U2769" s="95"/>
      <c r="V2769" s="10"/>
      <c r="W2769" s="10"/>
      <c r="X2769" s="10"/>
      <c r="Y2769" s="27"/>
      <c r="Z2769" s="3"/>
      <c r="AA2769" s="1"/>
      <c r="AB2769" s="10"/>
      <c r="AC2769" s="3"/>
      <c r="AD2769" s="3"/>
      <c r="AE2769" s="3"/>
      <c r="AF2769" s="10"/>
      <c r="AG2769" s="11"/>
      <c r="AH2769" s="10"/>
      <c r="AI2769" s="10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1"/>
      <c r="DR2769" s="1"/>
      <c r="DS2769" s="1"/>
      <c r="DT2769" s="1"/>
      <c r="DU2769" s="1"/>
      <c r="DV2769" s="1"/>
      <c r="DW2769" s="1"/>
      <c r="DX2769" s="1"/>
      <c r="DY2769" s="1"/>
      <c r="DZ2769" s="1"/>
      <c r="EA2769" s="1"/>
      <c r="EB2769" s="1"/>
      <c r="EC2769" s="1"/>
      <c r="ED2769" s="1"/>
      <c r="EE2769" s="1"/>
      <c r="EF2769" s="1"/>
      <c r="EG2769" s="1"/>
      <c r="EH2769" s="1"/>
      <c r="EI2769" s="1"/>
      <c r="EJ2769" s="1"/>
      <c r="EK2769" s="1"/>
      <c r="EL2769" s="1"/>
      <c r="EM2769" s="1"/>
      <c r="EN2769" s="1"/>
      <c r="EO2769" s="1"/>
      <c r="EP2769" s="1"/>
      <c r="EQ2769" s="1"/>
      <c r="ER2769" s="1"/>
      <c r="ES2769" s="1"/>
      <c r="ET2769" s="1"/>
      <c r="EU2769" s="1"/>
      <c r="EV2769" s="1"/>
      <c r="EW2769" s="1"/>
      <c r="EX2769" s="1"/>
      <c r="EY2769" s="1"/>
    </row>
    <row r="2770" spans="1:155" x14ac:dyDescent="0.15">
      <c r="A2770" s="90"/>
      <c r="B2770" s="91"/>
      <c r="C2770" s="92"/>
      <c r="D2770" s="92"/>
      <c r="E2770" s="93"/>
      <c r="F2770" s="94"/>
      <c r="G2770" s="94"/>
      <c r="H2770" s="94"/>
      <c r="I2770" s="94"/>
      <c r="J2770" s="93"/>
      <c r="K2770" s="95"/>
      <c r="L2770" s="96"/>
      <c r="M2770" s="97"/>
      <c r="N2770" s="98"/>
      <c r="O2770" s="98"/>
      <c r="P2770" s="97"/>
      <c r="Q2770" s="94"/>
      <c r="R2770" s="99"/>
      <c r="S2770" s="94"/>
      <c r="T2770" s="100"/>
      <c r="U2770" s="95"/>
      <c r="V2770" s="10"/>
      <c r="W2770" s="10"/>
      <c r="X2770" s="10"/>
      <c r="Y2770" s="27"/>
      <c r="Z2770" s="3"/>
      <c r="AA2770" s="1"/>
      <c r="AB2770" s="10"/>
      <c r="AC2770" s="3"/>
      <c r="AD2770" s="3"/>
      <c r="AE2770" s="3"/>
      <c r="AF2770" s="10"/>
      <c r="AG2770" s="11"/>
      <c r="AH2770" s="10"/>
      <c r="AI2770" s="10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1"/>
      <c r="DR2770" s="1"/>
      <c r="DS2770" s="1"/>
      <c r="DT2770" s="1"/>
      <c r="DU2770" s="1"/>
      <c r="DV2770" s="1"/>
      <c r="DW2770" s="1"/>
      <c r="DX2770" s="1"/>
      <c r="DY2770" s="1"/>
      <c r="DZ2770" s="1"/>
      <c r="EA2770" s="1"/>
      <c r="EB2770" s="1"/>
      <c r="EC2770" s="1"/>
      <c r="ED2770" s="1"/>
      <c r="EE2770" s="1"/>
      <c r="EF2770" s="1"/>
      <c r="EG2770" s="1"/>
      <c r="EH2770" s="1"/>
      <c r="EI2770" s="1"/>
      <c r="EJ2770" s="1"/>
      <c r="EK2770" s="1"/>
      <c r="EL2770" s="1"/>
      <c r="EM2770" s="1"/>
      <c r="EN2770" s="1"/>
      <c r="EO2770" s="1"/>
      <c r="EP2770" s="1"/>
      <c r="EQ2770" s="1"/>
      <c r="ER2770" s="1"/>
      <c r="ES2770" s="1"/>
      <c r="ET2770" s="1"/>
      <c r="EU2770" s="1"/>
      <c r="EV2770" s="1"/>
      <c r="EW2770" s="1"/>
      <c r="EX2770" s="1"/>
      <c r="EY2770" s="1"/>
    </row>
    <row r="2771" spans="1:155" x14ac:dyDescent="0.15">
      <c r="A2771" s="90"/>
      <c r="B2771" s="91"/>
      <c r="C2771" s="92"/>
      <c r="D2771" s="92"/>
      <c r="E2771" s="93"/>
      <c r="F2771" s="94"/>
      <c r="G2771" s="94"/>
      <c r="H2771" s="94"/>
      <c r="I2771" s="94"/>
      <c r="J2771" s="93"/>
      <c r="K2771" s="95"/>
      <c r="L2771" s="96"/>
      <c r="M2771" s="97"/>
      <c r="N2771" s="98"/>
      <c r="O2771" s="98"/>
      <c r="P2771" s="97"/>
      <c r="Q2771" s="94"/>
      <c r="R2771" s="99"/>
      <c r="S2771" s="94"/>
      <c r="T2771" s="100"/>
      <c r="U2771" s="95"/>
      <c r="V2771" s="10"/>
      <c r="W2771" s="10"/>
      <c r="X2771" s="10"/>
      <c r="Y2771" s="27"/>
      <c r="Z2771" s="3"/>
      <c r="AA2771" s="1"/>
      <c r="AB2771" s="10"/>
      <c r="AC2771" s="3"/>
      <c r="AD2771" s="3"/>
      <c r="AE2771" s="3"/>
      <c r="AF2771" s="10"/>
      <c r="AG2771" s="11"/>
      <c r="AH2771" s="10"/>
      <c r="AI2771" s="10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1"/>
      <c r="DR2771" s="1"/>
      <c r="DS2771" s="1"/>
      <c r="DT2771" s="1"/>
      <c r="DU2771" s="1"/>
      <c r="DV2771" s="1"/>
      <c r="DW2771" s="1"/>
      <c r="DX2771" s="1"/>
      <c r="DY2771" s="1"/>
      <c r="DZ2771" s="1"/>
      <c r="EA2771" s="1"/>
      <c r="EB2771" s="1"/>
      <c r="EC2771" s="1"/>
      <c r="ED2771" s="1"/>
      <c r="EE2771" s="1"/>
      <c r="EF2771" s="1"/>
      <c r="EG2771" s="1"/>
      <c r="EH2771" s="1"/>
      <c r="EI2771" s="1"/>
      <c r="EJ2771" s="1"/>
      <c r="EK2771" s="1"/>
      <c r="EL2771" s="1"/>
      <c r="EM2771" s="1"/>
      <c r="EN2771" s="1"/>
      <c r="EO2771" s="1"/>
      <c r="EP2771" s="1"/>
      <c r="EQ2771" s="1"/>
      <c r="ER2771" s="1"/>
      <c r="ES2771" s="1"/>
      <c r="ET2771" s="1"/>
      <c r="EU2771" s="1"/>
      <c r="EV2771" s="1"/>
      <c r="EW2771" s="1"/>
      <c r="EX2771" s="1"/>
      <c r="EY2771" s="1"/>
    </row>
    <row r="2772" spans="1:155" x14ac:dyDescent="0.15">
      <c r="A2772" s="90"/>
      <c r="B2772" s="91"/>
      <c r="C2772" s="92"/>
      <c r="D2772" s="92"/>
      <c r="E2772" s="93"/>
      <c r="F2772" s="94"/>
      <c r="G2772" s="94"/>
      <c r="H2772" s="94"/>
      <c r="I2772" s="94"/>
      <c r="J2772" s="93"/>
      <c r="K2772" s="95"/>
      <c r="L2772" s="96"/>
      <c r="M2772" s="97"/>
      <c r="N2772" s="98"/>
      <c r="O2772" s="98"/>
      <c r="P2772" s="97"/>
      <c r="Q2772" s="94"/>
      <c r="R2772" s="99"/>
      <c r="S2772" s="94"/>
      <c r="T2772" s="100"/>
      <c r="U2772" s="95"/>
      <c r="V2772" s="10"/>
      <c r="W2772" s="10"/>
      <c r="X2772" s="10"/>
      <c r="Y2772" s="27"/>
      <c r="Z2772" s="3"/>
      <c r="AA2772" s="1"/>
      <c r="AB2772" s="10"/>
      <c r="AC2772" s="3"/>
      <c r="AD2772" s="3"/>
      <c r="AE2772" s="3"/>
      <c r="AF2772" s="10"/>
      <c r="AG2772" s="11"/>
      <c r="AH2772" s="10"/>
      <c r="AI2772" s="10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1"/>
      <c r="DR2772" s="1"/>
      <c r="DS2772" s="1"/>
      <c r="DT2772" s="1"/>
      <c r="DU2772" s="1"/>
      <c r="DV2772" s="1"/>
      <c r="DW2772" s="1"/>
      <c r="DX2772" s="1"/>
      <c r="DY2772" s="1"/>
      <c r="DZ2772" s="1"/>
      <c r="EA2772" s="1"/>
      <c r="EB2772" s="1"/>
      <c r="EC2772" s="1"/>
      <c r="ED2772" s="1"/>
      <c r="EE2772" s="1"/>
      <c r="EF2772" s="1"/>
      <c r="EG2772" s="1"/>
      <c r="EH2772" s="1"/>
      <c r="EI2772" s="1"/>
      <c r="EJ2772" s="1"/>
      <c r="EK2772" s="1"/>
      <c r="EL2772" s="1"/>
      <c r="EM2772" s="1"/>
      <c r="EN2772" s="1"/>
      <c r="EO2772" s="1"/>
      <c r="EP2772" s="1"/>
      <c r="EQ2772" s="1"/>
      <c r="ER2772" s="1"/>
      <c r="ES2772" s="1"/>
      <c r="ET2772" s="1"/>
      <c r="EU2772" s="1"/>
      <c r="EV2772" s="1"/>
      <c r="EW2772" s="1"/>
      <c r="EX2772" s="1"/>
      <c r="EY2772" s="1"/>
    </row>
    <row r="2773" spans="1:155" x14ac:dyDescent="0.15">
      <c r="A2773" s="90"/>
      <c r="B2773" s="91"/>
      <c r="C2773" s="92"/>
      <c r="D2773" s="92"/>
      <c r="E2773" s="93"/>
      <c r="F2773" s="94"/>
      <c r="G2773" s="94"/>
      <c r="H2773" s="94"/>
      <c r="I2773" s="94"/>
      <c r="J2773" s="93"/>
      <c r="K2773" s="95"/>
      <c r="L2773" s="96"/>
      <c r="M2773" s="97"/>
      <c r="N2773" s="98"/>
      <c r="O2773" s="98"/>
      <c r="P2773" s="97"/>
      <c r="Q2773" s="94"/>
      <c r="R2773" s="99"/>
      <c r="S2773" s="94"/>
      <c r="T2773" s="100"/>
      <c r="U2773" s="95"/>
      <c r="V2773" s="10"/>
      <c r="W2773" s="10"/>
      <c r="X2773" s="10"/>
      <c r="Y2773" s="27"/>
      <c r="Z2773" s="3"/>
      <c r="AA2773" s="1"/>
      <c r="AB2773" s="10"/>
      <c r="AC2773" s="3"/>
      <c r="AD2773" s="3"/>
      <c r="AE2773" s="3"/>
      <c r="AF2773" s="10"/>
      <c r="AG2773" s="11"/>
      <c r="AH2773" s="10"/>
      <c r="AI2773" s="10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1"/>
      <c r="DR2773" s="1"/>
      <c r="DS2773" s="1"/>
      <c r="DT2773" s="1"/>
      <c r="DU2773" s="1"/>
      <c r="DV2773" s="1"/>
      <c r="DW2773" s="1"/>
      <c r="DX2773" s="1"/>
      <c r="DY2773" s="1"/>
      <c r="DZ2773" s="1"/>
      <c r="EA2773" s="1"/>
      <c r="EB2773" s="1"/>
      <c r="EC2773" s="1"/>
      <c r="ED2773" s="1"/>
      <c r="EE2773" s="1"/>
      <c r="EF2773" s="1"/>
      <c r="EG2773" s="1"/>
      <c r="EH2773" s="1"/>
      <c r="EI2773" s="1"/>
      <c r="EJ2773" s="1"/>
      <c r="EK2773" s="1"/>
      <c r="EL2773" s="1"/>
      <c r="EM2773" s="1"/>
      <c r="EN2773" s="1"/>
      <c r="EO2773" s="1"/>
      <c r="EP2773" s="1"/>
      <c r="EQ2773" s="1"/>
      <c r="ER2773" s="1"/>
      <c r="ES2773" s="1"/>
      <c r="ET2773" s="1"/>
      <c r="EU2773" s="1"/>
      <c r="EV2773" s="1"/>
      <c r="EW2773" s="1"/>
      <c r="EX2773" s="1"/>
      <c r="EY2773" s="1"/>
    </row>
    <row r="2774" spans="1:155" x14ac:dyDescent="0.15">
      <c r="A2774" s="90"/>
      <c r="B2774" s="91"/>
      <c r="C2774" s="92"/>
      <c r="D2774" s="92"/>
      <c r="E2774" s="93"/>
      <c r="F2774" s="94"/>
      <c r="G2774" s="94"/>
      <c r="H2774" s="94"/>
      <c r="I2774" s="94"/>
      <c r="J2774" s="93"/>
      <c r="K2774" s="95"/>
      <c r="L2774" s="96"/>
      <c r="M2774" s="97"/>
      <c r="N2774" s="98"/>
      <c r="O2774" s="98"/>
      <c r="P2774" s="97"/>
      <c r="Q2774" s="94"/>
      <c r="R2774" s="99"/>
      <c r="S2774" s="94"/>
      <c r="T2774" s="100"/>
      <c r="U2774" s="95"/>
      <c r="V2774" s="10"/>
      <c r="W2774" s="10"/>
      <c r="X2774" s="10"/>
      <c r="Y2774" s="27"/>
      <c r="Z2774" s="3"/>
      <c r="AA2774" s="1"/>
      <c r="AB2774" s="10"/>
      <c r="AC2774" s="3"/>
      <c r="AD2774" s="3"/>
      <c r="AE2774" s="3"/>
      <c r="AF2774" s="10"/>
      <c r="AG2774" s="11"/>
      <c r="AH2774" s="10"/>
      <c r="AI2774" s="10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1"/>
      <c r="DR2774" s="1"/>
      <c r="DS2774" s="1"/>
      <c r="DT2774" s="1"/>
      <c r="DU2774" s="1"/>
      <c r="DV2774" s="1"/>
      <c r="DW2774" s="1"/>
      <c r="DX2774" s="1"/>
      <c r="DY2774" s="1"/>
      <c r="DZ2774" s="1"/>
      <c r="EA2774" s="1"/>
      <c r="EB2774" s="1"/>
      <c r="EC2774" s="1"/>
      <c r="ED2774" s="1"/>
      <c r="EE2774" s="1"/>
      <c r="EF2774" s="1"/>
      <c r="EG2774" s="1"/>
      <c r="EH2774" s="1"/>
      <c r="EI2774" s="1"/>
      <c r="EJ2774" s="1"/>
      <c r="EK2774" s="1"/>
      <c r="EL2774" s="1"/>
      <c r="EM2774" s="1"/>
      <c r="EN2774" s="1"/>
      <c r="EO2774" s="1"/>
      <c r="EP2774" s="1"/>
      <c r="EQ2774" s="1"/>
      <c r="ER2774" s="1"/>
      <c r="ES2774" s="1"/>
      <c r="ET2774" s="1"/>
      <c r="EU2774" s="1"/>
      <c r="EV2774" s="1"/>
      <c r="EW2774" s="1"/>
      <c r="EX2774" s="1"/>
      <c r="EY2774" s="1"/>
    </row>
    <row r="2775" spans="1:155" x14ac:dyDescent="0.15">
      <c r="A2775" s="90"/>
      <c r="B2775" s="91"/>
      <c r="C2775" s="92"/>
      <c r="D2775" s="92"/>
      <c r="E2775" s="93"/>
      <c r="F2775" s="94"/>
      <c r="G2775" s="94"/>
      <c r="H2775" s="94"/>
      <c r="I2775" s="94"/>
      <c r="J2775" s="93"/>
      <c r="K2775" s="95"/>
      <c r="L2775" s="96"/>
      <c r="M2775" s="97"/>
      <c r="N2775" s="98"/>
      <c r="O2775" s="98"/>
      <c r="P2775" s="97"/>
      <c r="Q2775" s="94"/>
      <c r="R2775" s="99"/>
      <c r="S2775" s="94"/>
      <c r="T2775" s="100"/>
      <c r="U2775" s="95"/>
      <c r="V2775" s="10"/>
      <c r="W2775" s="10"/>
      <c r="X2775" s="10"/>
      <c r="Y2775" s="27"/>
      <c r="Z2775" s="3"/>
      <c r="AA2775" s="1"/>
      <c r="AB2775" s="10"/>
      <c r="AC2775" s="3"/>
      <c r="AD2775" s="3"/>
      <c r="AE2775" s="3"/>
      <c r="AF2775" s="10"/>
      <c r="AG2775" s="11"/>
      <c r="AH2775" s="10"/>
      <c r="AI2775" s="10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1"/>
      <c r="DR2775" s="1"/>
      <c r="DS2775" s="1"/>
      <c r="DT2775" s="1"/>
      <c r="DU2775" s="1"/>
      <c r="DV2775" s="1"/>
      <c r="DW2775" s="1"/>
      <c r="DX2775" s="1"/>
      <c r="DY2775" s="1"/>
      <c r="DZ2775" s="1"/>
      <c r="EA2775" s="1"/>
      <c r="EB2775" s="1"/>
      <c r="EC2775" s="1"/>
      <c r="ED2775" s="1"/>
      <c r="EE2775" s="1"/>
      <c r="EF2775" s="1"/>
      <c r="EG2775" s="1"/>
      <c r="EH2775" s="1"/>
      <c r="EI2775" s="1"/>
      <c r="EJ2775" s="1"/>
      <c r="EK2775" s="1"/>
      <c r="EL2775" s="1"/>
      <c r="EM2775" s="1"/>
      <c r="EN2775" s="1"/>
      <c r="EO2775" s="1"/>
      <c r="EP2775" s="1"/>
      <c r="EQ2775" s="1"/>
      <c r="ER2775" s="1"/>
      <c r="ES2775" s="1"/>
      <c r="ET2775" s="1"/>
      <c r="EU2775" s="1"/>
      <c r="EV2775" s="1"/>
      <c r="EW2775" s="1"/>
      <c r="EX2775" s="1"/>
      <c r="EY2775" s="1"/>
    </row>
    <row r="2776" spans="1:155" x14ac:dyDescent="0.15">
      <c r="A2776" s="90"/>
      <c r="B2776" s="91"/>
      <c r="C2776" s="92"/>
      <c r="D2776" s="92"/>
      <c r="E2776" s="93"/>
      <c r="F2776" s="94"/>
      <c r="G2776" s="94"/>
      <c r="H2776" s="94"/>
      <c r="I2776" s="94"/>
      <c r="J2776" s="93"/>
      <c r="K2776" s="95"/>
      <c r="L2776" s="96"/>
      <c r="M2776" s="97"/>
      <c r="N2776" s="98"/>
      <c r="O2776" s="98"/>
      <c r="P2776" s="97"/>
      <c r="Q2776" s="94"/>
      <c r="R2776" s="99"/>
      <c r="S2776" s="94"/>
      <c r="T2776" s="100"/>
      <c r="U2776" s="95"/>
      <c r="V2776" s="10"/>
      <c r="W2776" s="10"/>
      <c r="X2776" s="10"/>
      <c r="Y2776" s="27"/>
      <c r="Z2776" s="3"/>
      <c r="AA2776" s="1"/>
      <c r="AB2776" s="10"/>
      <c r="AC2776" s="3"/>
      <c r="AD2776" s="3"/>
      <c r="AE2776" s="3"/>
      <c r="AF2776" s="10"/>
      <c r="AG2776" s="11"/>
      <c r="AH2776" s="10"/>
      <c r="AI2776" s="10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1"/>
      <c r="DR2776" s="1"/>
      <c r="DS2776" s="1"/>
      <c r="DT2776" s="1"/>
      <c r="DU2776" s="1"/>
      <c r="DV2776" s="1"/>
      <c r="DW2776" s="1"/>
      <c r="DX2776" s="1"/>
      <c r="DY2776" s="1"/>
      <c r="DZ2776" s="1"/>
      <c r="EA2776" s="1"/>
      <c r="EB2776" s="1"/>
      <c r="EC2776" s="1"/>
      <c r="ED2776" s="1"/>
      <c r="EE2776" s="1"/>
      <c r="EF2776" s="1"/>
      <c r="EG2776" s="1"/>
      <c r="EH2776" s="1"/>
      <c r="EI2776" s="1"/>
      <c r="EJ2776" s="1"/>
      <c r="EK2776" s="1"/>
      <c r="EL2776" s="1"/>
      <c r="EM2776" s="1"/>
      <c r="EN2776" s="1"/>
      <c r="EO2776" s="1"/>
      <c r="EP2776" s="1"/>
      <c r="EQ2776" s="1"/>
      <c r="ER2776" s="1"/>
      <c r="ES2776" s="1"/>
      <c r="ET2776" s="1"/>
      <c r="EU2776" s="1"/>
      <c r="EV2776" s="1"/>
      <c r="EW2776" s="1"/>
      <c r="EX2776" s="1"/>
      <c r="EY2776" s="1"/>
    </row>
    <row r="2777" spans="1:155" x14ac:dyDescent="0.15">
      <c r="A2777" s="90"/>
      <c r="B2777" s="91"/>
      <c r="C2777" s="92"/>
      <c r="D2777" s="92"/>
      <c r="E2777" s="93"/>
      <c r="F2777" s="94"/>
      <c r="G2777" s="94"/>
      <c r="H2777" s="94"/>
      <c r="I2777" s="94"/>
      <c r="J2777" s="93"/>
      <c r="K2777" s="95"/>
      <c r="L2777" s="96"/>
      <c r="M2777" s="97"/>
      <c r="N2777" s="98"/>
      <c r="O2777" s="98"/>
      <c r="P2777" s="97"/>
      <c r="Q2777" s="94"/>
      <c r="R2777" s="99"/>
      <c r="S2777" s="94"/>
      <c r="T2777" s="100"/>
      <c r="U2777" s="95"/>
      <c r="V2777" s="10"/>
      <c r="W2777" s="10"/>
      <c r="X2777" s="10"/>
      <c r="Y2777" s="27"/>
      <c r="Z2777" s="3"/>
      <c r="AA2777" s="1"/>
      <c r="AB2777" s="10"/>
      <c r="AC2777" s="3"/>
      <c r="AD2777" s="3"/>
      <c r="AE2777" s="3"/>
      <c r="AF2777" s="10"/>
      <c r="AG2777" s="11"/>
      <c r="AH2777" s="10"/>
      <c r="AI2777" s="10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1"/>
      <c r="DR2777" s="1"/>
      <c r="DS2777" s="1"/>
      <c r="DT2777" s="1"/>
      <c r="DU2777" s="1"/>
      <c r="DV2777" s="1"/>
      <c r="DW2777" s="1"/>
      <c r="DX2777" s="1"/>
      <c r="DY2777" s="1"/>
      <c r="DZ2777" s="1"/>
      <c r="EA2777" s="1"/>
      <c r="EB2777" s="1"/>
      <c r="EC2777" s="1"/>
      <c r="ED2777" s="1"/>
      <c r="EE2777" s="1"/>
      <c r="EF2777" s="1"/>
      <c r="EG2777" s="1"/>
      <c r="EH2777" s="1"/>
      <c r="EI2777" s="1"/>
      <c r="EJ2777" s="1"/>
      <c r="EK2777" s="1"/>
      <c r="EL2777" s="1"/>
      <c r="EM2777" s="1"/>
      <c r="EN2777" s="1"/>
      <c r="EO2777" s="1"/>
      <c r="EP2777" s="1"/>
      <c r="EQ2777" s="1"/>
      <c r="ER2777" s="1"/>
      <c r="ES2777" s="1"/>
      <c r="ET2777" s="1"/>
      <c r="EU2777" s="1"/>
      <c r="EV2777" s="1"/>
      <c r="EW2777" s="1"/>
      <c r="EX2777" s="1"/>
      <c r="EY2777" s="1"/>
    </row>
    <row r="2778" spans="1:155" x14ac:dyDescent="0.15">
      <c r="A2778" s="90"/>
      <c r="B2778" s="91"/>
      <c r="C2778" s="92"/>
      <c r="D2778" s="92"/>
      <c r="E2778" s="93"/>
      <c r="F2778" s="94"/>
      <c r="G2778" s="94"/>
      <c r="H2778" s="94"/>
      <c r="I2778" s="94"/>
      <c r="J2778" s="93"/>
      <c r="K2778" s="95"/>
      <c r="L2778" s="96"/>
      <c r="M2778" s="97"/>
      <c r="N2778" s="98"/>
      <c r="O2778" s="98"/>
      <c r="P2778" s="97"/>
      <c r="Q2778" s="94"/>
      <c r="R2778" s="99"/>
      <c r="S2778" s="94"/>
      <c r="T2778" s="100"/>
      <c r="U2778" s="95"/>
      <c r="V2778" s="10"/>
      <c r="W2778" s="10"/>
      <c r="X2778" s="10"/>
      <c r="Y2778" s="27"/>
      <c r="Z2778" s="3"/>
      <c r="AA2778" s="1"/>
      <c r="AB2778" s="10"/>
      <c r="AC2778" s="3"/>
      <c r="AD2778" s="3"/>
      <c r="AE2778" s="3"/>
      <c r="AF2778" s="10"/>
      <c r="AG2778" s="11"/>
      <c r="AH2778" s="10"/>
      <c r="AI2778" s="10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1"/>
      <c r="DR2778" s="1"/>
      <c r="DS2778" s="1"/>
      <c r="DT2778" s="1"/>
      <c r="DU2778" s="1"/>
      <c r="DV2778" s="1"/>
      <c r="DW2778" s="1"/>
      <c r="DX2778" s="1"/>
      <c r="DY2778" s="1"/>
      <c r="DZ2778" s="1"/>
      <c r="EA2778" s="1"/>
      <c r="EB2778" s="1"/>
      <c r="EC2778" s="1"/>
      <c r="ED2778" s="1"/>
      <c r="EE2778" s="1"/>
      <c r="EF2778" s="1"/>
      <c r="EG2778" s="1"/>
      <c r="EH2778" s="1"/>
      <c r="EI2778" s="1"/>
      <c r="EJ2778" s="1"/>
      <c r="EK2778" s="1"/>
      <c r="EL2778" s="1"/>
      <c r="EM2778" s="1"/>
      <c r="EN2778" s="1"/>
      <c r="EO2778" s="1"/>
      <c r="EP2778" s="1"/>
      <c r="EQ2778" s="1"/>
      <c r="ER2778" s="1"/>
      <c r="ES2778" s="1"/>
      <c r="ET2778" s="1"/>
      <c r="EU2778" s="1"/>
      <c r="EV2778" s="1"/>
      <c r="EW2778" s="1"/>
      <c r="EX2778" s="1"/>
      <c r="EY2778" s="1"/>
    </row>
    <row r="2779" spans="1:155" x14ac:dyDescent="0.15">
      <c r="A2779" s="90"/>
      <c r="B2779" s="91"/>
      <c r="C2779" s="92"/>
      <c r="D2779" s="92"/>
      <c r="E2779" s="93"/>
      <c r="F2779" s="94"/>
      <c r="G2779" s="94"/>
      <c r="H2779" s="94"/>
      <c r="I2779" s="94"/>
      <c r="J2779" s="93"/>
      <c r="K2779" s="95"/>
      <c r="L2779" s="96"/>
      <c r="M2779" s="97"/>
      <c r="N2779" s="98"/>
      <c r="O2779" s="98"/>
      <c r="P2779" s="97"/>
      <c r="Q2779" s="94"/>
      <c r="R2779" s="99"/>
      <c r="S2779" s="94"/>
      <c r="T2779" s="100"/>
      <c r="U2779" s="95"/>
      <c r="V2779" s="10"/>
      <c r="W2779" s="10"/>
      <c r="X2779" s="10"/>
      <c r="Y2779" s="27"/>
      <c r="Z2779" s="3"/>
      <c r="AA2779" s="1"/>
      <c r="AB2779" s="10"/>
      <c r="AC2779" s="3"/>
      <c r="AD2779" s="3"/>
      <c r="AE2779" s="3"/>
      <c r="AF2779" s="10"/>
      <c r="AG2779" s="11"/>
      <c r="AH2779" s="10"/>
      <c r="AI2779" s="10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1"/>
      <c r="DR2779" s="1"/>
      <c r="DS2779" s="1"/>
      <c r="DT2779" s="1"/>
      <c r="DU2779" s="1"/>
      <c r="DV2779" s="1"/>
      <c r="DW2779" s="1"/>
      <c r="DX2779" s="1"/>
      <c r="DY2779" s="1"/>
      <c r="DZ2779" s="1"/>
      <c r="EA2779" s="1"/>
      <c r="EB2779" s="1"/>
      <c r="EC2779" s="1"/>
      <c r="ED2779" s="1"/>
      <c r="EE2779" s="1"/>
      <c r="EF2779" s="1"/>
      <c r="EG2779" s="1"/>
      <c r="EH2779" s="1"/>
      <c r="EI2779" s="1"/>
      <c r="EJ2779" s="1"/>
      <c r="EK2779" s="1"/>
      <c r="EL2779" s="1"/>
      <c r="EM2779" s="1"/>
      <c r="EN2779" s="1"/>
      <c r="EO2779" s="1"/>
      <c r="EP2779" s="1"/>
      <c r="EQ2779" s="1"/>
      <c r="ER2779" s="1"/>
      <c r="ES2779" s="1"/>
      <c r="ET2779" s="1"/>
      <c r="EU2779" s="1"/>
      <c r="EV2779" s="1"/>
      <c r="EW2779" s="1"/>
      <c r="EX2779" s="1"/>
      <c r="EY2779" s="1"/>
    </row>
    <row r="2780" spans="1:155" x14ac:dyDescent="0.15">
      <c r="A2780" s="90"/>
      <c r="B2780" s="91"/>
      <c r="C2780" s="92"/>
      <c r="D2780" s="92"/>
      <c r="E2780" s="93"/>
      <c r="F2780" s="94"/>
      <c r="G2780" s="94"/>
      <c r="H2780" s="94"/>
      <c r="I2780" s="94"/>
      <c r="J2780" s="93"/>
      <c r="K2780" s="95"/>
      <c r="L2780" s="96"/>
      <c r="M2780" s="97"/>
      <c r="N2780" s="98"/>
      <c r="O2780" s="98"/>
      <c r="P2780" s="97"/>
      <c r="Q2780" s="94"/>
      <c r="R2780" s="99"/>
      <c r="S2780" s="94"/>
      <c r="T2780" s="100"/>
      <c r="U2780" s="95"/>
      <c r="V2780" s="10"/>
      <c r="W2780" s="10"/>
      <c r="X2780" s="10"/>
      <c r="Y2780" s="27"/>
      <c r="Z2780" s="3"/>
      <c r="AA2780" s="1"/>
      <c r="AB2780" s="10"/>
      <c r="AC2780" s="3"/>
      <c r="AD2780" s="3"/>
      <c r="AE2780" s="3"/>
      <c r="AF2780" s="10"/>
      <c r="AG2780" s="11"/>
      <c r="AH2780" s="10"/>
      <c r="AI2780" s="10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1"/>
      <c r="DR2780" s="1"/>
      <c r="DS2780" s="1"/>
      <c r="DT2780" s="1"/>
      <c r="DU2780" s="1"/>
      <c r="DV2780" s="1"/>
      <c r="DW2780" s="1"/>
      <c r="DX2780" s="1"/>
      <c r="DY2780" s="1"/>
      <c r="DZ2780" s="1"/>
      <c r="EA2780" s="1"/>
      <c r="EB2780" s="1"/>
      <c r="EC2780" s="1"/>
      <c r="ED2780" s="1"/>
      <c r="EE2780" s="1"/>
      <c r="EF2780" s="1"/>
      <c r="EG2780" s="1"/>
      <c r="EH2780" s="1"/>
      <c r="EI2780" s="1"/>
      <c r="EJ2780" s="1"/>
      <c r="EK2780" s="1"/>
      <c r="EL2780" s="1"/>
      <c r="EM2780" s="1"/>
      <c r="EN2780" s="1"/>
      <c r="EO2780" s="1"/>
      <c r="EP2780" s="1"/>
      <c r="EQ2780" s="1"/>
      <c r="ER2780" s="1"/>
      <c r="ES2780" s="1"/>
      <c r="ET2780" s="1"/>
      <c r="EU2780" s="1"/>
      <c r="EV2780" s="1"/>
      <c r="EW2780" s="1"/>
      <c r="EX2780" s="1"/>
      <c r="EY2780" s="1"/>
    </row>
    <row r="2781" spans="1:155" x14ac:dyDescent="0.15">
      <c r="A2781" s="90"/>
      <c r="B2781" s="91"/>
      <c r="C2781" s="92"/>
      <c r="D2781" s="92"/>
      <c r="E2781" s="93"/>
      <c r="F2781" s="94"/>
      <c r="G2781" s="94"/>
      <c r="H2781" s="94"/>
      <c r="I2781" s="94"/>
      <c r="J2781" s="93"/>
      <c r="K2781" s="95"/>
      <c r="L2781" s="96"/>
      <c r="M2781" s="97"/>
      <c r="N2781" s="98"/>
      <c r="O2781" s="98"/>
      <c r="P2781" s="97"/>
      <c r="Q2781" s="94"/>
      <c r="R2781" s="99"/>
      <c r="S2781" s="94"/>
      <c r="T2781" s="100"/>
      <c r="U2781" s="95"/>
      <c r="V2781" s="10"/>
      <c r="W2781" s="10"/>
      <c r="X2781" s="10"/>
      <c r="Y2781" s="27"/>
      <c r="Z2781" s="3"/>
      <c r="AA2781" s="1"/>
      <c r="AB2781" s="10"/>
      <c r="AC2781" s="3"/>
      <c r="AD2781" s="3"/>
      <c r="AE2781" s="3"/>
      <c r="AF2781" s="10"/>
      <c r="AG2781" s="11"/>
      <c r="AH2781" s="10"/>
      <c r="AI2781" s="10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1"/>
      <c r="DR2781" s="1"/>
      <c r="DS2781" s="1"/>
      <c r="DT2781" s="1"/>
      <c r="DU2781" s="1"/>
      <c r="DV2781" s="1"/>
      <c r="DW2781" s="1"/>
      <c r="DX2781" s="1"/>
      <c r="DY2781" s="1"/>
      <c r="DZ2781" s="1"/>
      <c r="EA2781" s="1"/>
      <c r="EB2781" s="1"/>
      <c r="EC2781" s="1"/>
      <c r="ED2781" s="1"/>
      <c r="EE2781" s="1"/>
      <c r="EF2781" s="1"/>
      <c r="EG2781" s="1"/>
      <c r="EH2781" s="1"/>
      <c r="EI2781" s="1"/>
      <c r="EJ2781" s="1"/>
      <c r="EK2781" s="1"/>
      <c r="EL2781" s="1"/>
      <c r="EM2781" s="1"/>
      <c r="EN2781" s="1"/>
      <c r="EO2781" s="1"/>
      <c r="EP2781" s="1"/>
      <c r="EQ2781" s="1"/>
      <c r="ER2781" s="1"/>
      <c r="ES2781" s="1"/>
      <c r="ET2781" s="1"/>
      <c r="EU2781" s="1"/>
      <c r="EV2781" s="1"/>
      <c r="EW2781" s="1"/>
      <c r="EX2781" s="1"/>
      <c r="EY2781" s="1"/>
    </row>
    <row r="2782" spans="1:155" x14ac:dyDescent="0.15">
      <c r="A2782" s="90"/>
      <c r="B2782" s="91"/>
      <c r="C2782" s="92"/>
      <c r="D2782" s="92"/>
      <c r="E2782" s="93"/>
      <c r="F2782" s="94"/>
      <c r="G2782" s="94"/>
      <c r="H2782" s="94"/>
      <c r="I2782" s="94"/>
      <c r="J2782" s="93"/>
      <c r="K2782" s="95"/>
      <c r="L2782" s="96"/>
      <c r="M2782" s="97"/>
      <c r="N2782" s="98"/>
      <c r="O2782" s="98"/>
      <c r="P2782" s="97"/>
      <c r="Q2782" s="94"/>
      <c r="R2782" s="99"/>
      <c r="S2782" s="94"/>
      <c r="T2782" s="100"/>
      <c r="U2782" s="95"/>
      <c r="V2782" s="10"/>
      <c r="W2782" s="10"/>
      <c r="X2782" s="10"/>
      <c r="Y2782" s="27"/>
      <c r="Z2782" s="3"/>
      <c r="AA2782" s="1"/>
      <c r="AB2782" s="10"/>
      <c r="AC2782" s="3"/>
      <c r="AD2782" s="3"/>
      <c r="AE2782" s="3"/>
      <c r="AF2782" s="10"/>
      <c r="AG2782" s="11"/>
      <c r="AH2782" s="10"/>
      <c r="AI2782" s="10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1"/>
      <c r="DR2782" s="1"/>
      <c r="DS2782" s="1"/>
      <c r="DT2782" s="1"/>
      <c r="DU2782" s="1"/>
      <c r="DV2782" s="1"/>
      <c r="DW2782" s="1"/>
      <c r="DX2782" s="1"/>
      <c r="DY2782" s="1"/>
      <c r="DZ2782" s="1"/>
      <c r="EA2782" s="1"/>
      <c r="EB2782" s="1"/>
      <c r="EC2782" s="1"/>
      <c r="ED2782" s="1"/>
      <c r="EE2782" s="1"/>
      <c r="EF2782" s="1"/>
      <c r="EG2782" s="1"/>
      <c r="EH2782" s="1"/>
      <c r="EI2782" s="1"/>
      <c r="EJ2782" s="1"/>
      <c r="EK2782" s="1"/>
      <c r="EL2782" s="1"/>
      <c r="EM2782" s="1"/>
      <c r="EN2782" s="1"/>
      <c r="EO2782" s="1"/>
      <c r="EP2782" s="1"/>
      <c r="EQ2782" s="1"/>
      <c r="ER2782" s="1"/>
      <c r="ES2782" s="1"/>
      <c r="ET2782" s="1"/>
      <c r="EU2782" s="1"/>
      <c r="EV2782" s="1"/>
      <c r="EW2782" s="1"/>
      <c r="EX2782" s="1"/>
      <c r="EY2782" s="1"/>
    </row>
    <row r="2783" spans="1:155" x14ac:dyDescent="0.15">
      <c r="A2783" s="90"/>
      <c r="B2783" s="91"/>
      <c r="C2783" s="92"/>
      <c r="D2783" s="92"/>
      <c r="E2783" s="93"/>
      <c r="F2783" s="94"/>
      <c r="G2783" s="94"/>
      <c r="H2783" s="94"/>
      <c r="I2783" s="94"/>
      <c r="J2783" s="93"/>
      <c r="K2783" s="95"/>
      <c r="L2783" s="96"/>
      <c r="M2783" s="97"/>
      <c r="N2783" s="98"/>
      <c r="O2783" s="98"/>
      <c r="P2783" s="97"/>
      <c r="Q2783" s="94"/>
      <c r="R2783" s="99"/>
      <c r="S2783" s="94"/>
      <c r="T2783" s="100"/>
      <c r="U2783" s="95"/>
      <c r="V2783" s="10"/>
      <c r="W2783" s="10"/>
      <c r="X2783" s="10"/>
      <c r="Y2783" s="27"/>
      <c r="Z2783" s="3"/>
      <c r="AA2783" s="1"/>
      <c r="AB2783" s="10"/>
      <c r="AC2783" s="3"/>
      <c r="AD2783" s="3"/>
      <c r="AE2783" s="3"/>
      <c r="AF2783" s="10"/>
      <c r="AG2783" s="11"/>
      <c r="AH2783" s="10"/>
      <c r="AI2783" s="10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1"/>
      <c r="DR2783" s="1"/>
      <c r="DS2783" s="1"/>
      <c r="DT2783" s="1"/>
      <c r="DU2783" s="1"/>
      <c r="DV2783" s="1"/>
      <c r="DW2783" s="1"/>
      <c r="DX2783" s="1"/>
      <c r="DY2783" s="1"/>
      <c r="DZ2783" s="1"/>
      <c r="EA2783" s="1"/>
      <c r="EB2783" s="1"/>
      <c r="EC2783" s="1"/>
      <c r="ED2783" s="1"/>
      <c r="EE2783" s="1"/>
      <c r="EF2783" s="1"/>
      <c r="EG2783" s="1"/>
      <c r="EH2783" s="1"/>
      <c r="EI2783" s="1"/>
      <c r="EJ2783" s="1"/>
      <c r="EK2783" s="1"/>
      <c r="EL2783" s="1"/>
      <c r="EM2783" s="1"/>
      <c r="EN2783" s="1"/>
      <c r="EO2783" s="1"/>
      <c r="EP2783" s="1"/>
      <c r="EQ2783" s="1"/>
      <c r="ER2783" s="1"/>
      <c r="ES2783" s="1"/>
      <c r="ET2783" s="1"/>
      <c r="EU2783" s="1"/>
      <c r="EV2783" s="1"/>
      <c r="EW2783" s="1"/>
      <c r="EX2783" s="1"/>
      <c r="EY2783" s="1"/>
    </row>
    <row r="2784" spans="1:155" x14ac:dyDescent="0.15">
      <c r="A2784" s="90"/>
      <c r="B2784" s="91"/>
      <c r="C2784" s="92"/>
      <c r="D2784" s="92"/>
      <c r="E2784" s="93"/>
      <c r="F2784" s="94"/>
      <c r="G2784" s="94"/>
      <c r="H2784" s="94"/>
      <c r="I2784" s="94"/>
      <c r="J2784" s="93"/>
      <c r="K2784" s="95"/>
      <c r="L2784" s="96"/>
      <c r="M2784" s="97"/>
      <c r="N2784" s="98"/>
      <c r="O2784" s="98"/>
      <c r="P2784" s="97"/>
      <c r="Q2784" s="94"/>
      <c r="R2784" s="99"/>
      <c r="S2784" s="94"/>
      <c r="T2784" s="100"/>
      <c r="U2784" s="95"/>
      <c r="V2784" s="10"/>
      <c r="W2784" s="10"/>
      <c r="X2784" s="10"/>
      <c r="Y2784" s="27"/>
      <c r="Z2784" s="3"/>
      <c r="AA2784" s="1"/>
      <c r="AB2784" s="10"/>
      <c r="AC2784" s="3"/>
      <c r="AD2784" s="3"/>
      <c r="AE2784" s="3"/>
      <c r="AF2784" s="10"/>
      <c r="AG2784" s="11"/>
      <c r="AH2784" s="10"/>
      <c r="AI2784" s="10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1"/>
      <c r="DR2784" s="1"/>
      <c r="DS2784" s="1"/>
      <c r="DT2784" s="1"/>
      <c r="DU2784" s="1"/>
      <c r="DV2784" s="1"/>
      <c r="DW2784" s="1"/>
      <c r="DX2784" s="1"/>
      <c r="DY2784" s="1"/>
      <c r="DZ2784" s="1"/>
      <c r="EA2784" s="1"/>
      <c r="EB2784" s="1"/>
      <c r="EC2784" s="1"/>
      <c r="ED2784" s="1"/>
      <c r="EE2784" s="1"/>
      <c r="EF2784" s="1"/>
      <c r="EG2784" s="1"/>
      <c r="EH2784" s="1"/>
      <c r="EI2784" s="1"/>
      <c r="EJ2784" s="1"/>
      <c r="EK2784" s="1"/>
      <c r="EL2784" s="1"/>
      <c r="EM2784" s="1"/>
      <c r="EN2784" s="1"/>
      <c r="EO2784" s="1"/>
      <c r="EP2784" s="1"/>
      <c r="EQ2784" s="1"/>
      <c r="ER2784" s="1"/>
      <c r="ES2784" s="1"/>
      <c r="ET2784" s="1"/>
      <c r="EU2784" s="1"/>
      <c r="EV2784" s="1"/>
      <c r="EW2784" s="1"/>
      <c r="EX2784" s="1"/>
      <c r="EY2784" s="1"/>
    </row>
    <row r="2785" spans="1:155" x14ac:dyDescent="0.15">
      <c r="A2785" s="90"/>
      <c r="B2785" s="91"/>
      <c r="C2785" s="92"/>
      <c r="D2785" s="92"/>
      <c r="E2785" s="93"/>
      <c r="F2785" s="94"/>
      <c r="G2785" s="94"/>
      <c r="H2785" s="94"/>
      <c r="I2785" s="94"/>
      <c r="J2785" s="93"/>
      <c r="K2785" s="95"/>
      <c r="L2785" s="96"/>
      <c r="M2785" s="97"/>
      <c r="N2785" s="98"/>
      <c r="O2785" s="98"/>
      <c r="P2785" s="97"/>
      <c r="Q2785" s="94"/>
      <c r="R2785" s="99"/>
      <c r="S2785" s="94"/>
      <c r="T2785" s="100"/>
      <c r="U2785" s="95"/>
      <c r="V2785" s="10"/>
      <c r="W2785" s="10"/>
      <c r="X2785" s="10"/>
      <c r="Y2785" s="27"/>
      <c r="Z2785" s="3"/>
      <c r="AA2785" s="1"/>
      <c r="AB2785" s="10"/>
      <c r="AC2785" s="3"/>
      <c r="AD2785" s="3"/>
      <c r="AE2785" s="3"/>
      <c r="AF2785" s="10"/>
      <c r="AG2785" s="11"/>
      <c r="AH2785" s="10"/>
      <c r="AI2785" s="10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1"/>
      <c r="DR2785" s="1"/>
      <c r="DS2785" s="1"/>
      <c r="DT2785" s="1"/>
      <c r="DU2785" s="1"/>
      <c r="DV2785" s="1"/>
      <c r="DW2785" s="1"/>
      <c r="DX2785" s="1"/>
      <c r="DY2785" s="1"/>
      <c r="DZ2785" s="1"/>
      <c r="EA2785" s="1"/>
      <c r="EB2785" s="1"/>
      <c r="EC2785" s="1"/>
      <c r="ED2785" s="1"/>
      <c r="EE2785" s="1"/>
      <c r="EF2785" s="1"/>
      <c r="EG2785" s="1"/>
      <c r="EH2785" s="1"/>
      <c r="EI2785" s="1"/>
      <c r="EJ2785" s="1"/>
      <c r="EK2785" s="1"/>
      <c r="EL2785" s="1"/>
      <c r="EM2785" s="1"/>
      <c r="EN2785" s="1"/>
      <c r="EO2785" s="1"/>
      <c r="EP2785" s="1"/>
      <c r="EQ2785" s="1"/>
      <c r="ER2785" s="1"/>
      <c r="ES2785" s="1"/>
      <c r="ET2785" s="1"/>
      <c r="EU2785" s="1"/>
      <c r="EV2785" s="1"/>
      <c r="EW2785" s="1"/>
      <c r="EX2785" s="1"/>
      <c r="EY2785" s="1"/>
    </row>
    <row r="2786" spans="1:155" x14ac:dyDescent="0.15">
      <c r="A2786" s="90"/>
      <c r="B2786" s="91"/>
      <c r="C2786" s="92"/>
      <c r="D2786" s="92"/>
      <c r="E2786" s="93"/>
      <c r="F2786" s="94"/>
      <c r="G2786" s="94"/>
      <c r="H2786" s="94"/>
      <c r="I2786" s="94"/>
      <c r="J2786" s="93"/>
      <c r="K2786" s="95"/>
      <c r="L2786" s="96"/>
      <c r="M2786" s="97"/>
      <c r="N2786" s="98"/>
      <c r="O2786" s="98"/>
      <c r="P2786" s="97"/>
      <c r="Q2786" s="94"/>
      <c r="R2786" s="99"/>
      <c r="S2786" s="94"/>
      <c r="T2786" s="100"/>
      <c r="U2786" s="95"/>
      <c r="V2786" s="10"/>
      <c r="W2786" s="10"/>
      <c r="X2786" s="10"/>
      <c r="Y2786" s="27"/>
      <c r="Z2786" s="3"/>
      <c r="AA2786" s="1"/>
      <c r="AB2786" s="10"/>
      <c r="AC2786" s="3"/>
      <c r="AD2786" s="3"/>
      <c r="AE2786" s="3"/>
      <c r="AF2786" s="10"/>
      <c r="AG2786" s="11"/>
      <c r="AH2786" s="10"/>
      <c r="AI2786" s="10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1"/>
      <c r="DR2786" s="1"/>
      <c r="DS2786" s="1"/>
      <c r="DT2786" s="1"/>
      <c r="DU2786" s="1"/>
      <c r="DV2786" s="1"/>
      <c r="DW2786" s="1"/>
      <c r="DX2786" s="1"/>
      <c r="DY2786" s="1"/>
      <c r="DZ2786" s="1"/>
      <c r="EA2786" s="1"/>
      <c r="EB2786" s="1"/>
      <c r="EC2786" s="1"/>
      <c r="ED2786" s="1"/>
      <c r="EE2786" s="1"/>
      <c r="EF2786" s="1"/>
      <c r="EG2786" s="1"/>
      <c r="EH2786" s="1"/>
      <c r="EI2786" s="1"/>
      <c r="EJ2786" s="1"/>
      <c r="EK2786" s="1"/>
      <c r="EL2786" s="1"/>
      <c r="EM2786" s="1"/>
      <c r="EN2786" s="1"/>
      <c r="EO2786" s="1"/>
      <c r="EP2786" s="1"/>
      <c r="EQ2786" s="1"/>
      <c r="ER2786" s="1"/>
      <c r="ES2786" s="1"/>
      <c r="ET2786" s="1"/>
      <c r="EU2786" s="1"/>
      <c r="EV2786" s="1"/>
      <c r="EW2786" s="1"/>
      <c r="EX2786" s="1"/>
      <c r="EY2786" s="1"/>
    </row>
    <row r="2787" spans="1:155" x14ac:dyDescent="0.15">
      <c r="A2787" s="90"/>
      <c r="B2787" s="91"/>
      <c r="C2787" s="92"/>
      <c r="D2787" s="92"/>
      <c r="E2787" s="93"/>
      <c r="F2787" s="94"/>
      <c r="G2787" s="94"/>
      <c r="H2787" s="94"/>
      <c r="I2787" s="94"/>
      <c r="J2787" s="93"/>
      <c r="K2787" s="95"/>
      <c r="L2787" s="96"/>
      <c r="M2787" s="97"/>
      <c r="N2787" s="98"/>
      <c r="O2787" s="98"/>
      <c r="P2787" s="97"/>
      <c r="Q2787" s="94"/>
      <c r="R2787" s="99"/>
      <c r="S2787" s="94"/>
      <c r="T2787" s="100"/>
      <c r="U2787" s="95"/>
      <c r="V2787" s="10"/>
      <c r="W2787" s="10"/>
      <c r="X2787" s="10"/>
      <c r="Y2787" s="27"/>
      <c r="Z2787" s="3"/>
      <c r="AA2787" s="1"/>
      <c r="AB2787" s="10"/>
      <c r="AC2787" s="3"/>
      <c r="AD2787" s="3"/>
      <c r="AE2787" s="3"/>
      <c r="AF2787" s="10"/>
      <c r="AG2787" s="11"/>
      <c r="AH2787" s="10"/>
      <c r="AI2787" s="10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1"/>
      <c r="DR2787" s="1"/>
      <c r="DS2787" s="1"/>
      <c r="DT2787" s="1"/>
      <c r="DU2787" s="1"/>
      <c r="DV2787" s="1"/>
      <c r="DW2787" s="1"/>
      <c r="DX2787" s="1"/>
      <c r="DY2787" s="1"/>
      <c r="DZ2787" s="1"/>
      <c r="EA2787" s="1"/>
      <c r="EB2787" s="1"/>
      <c r="EC2787" s="1"/>
      <c r="ED2787" s="1"/>
      <c r="EE2787" s="1"/>
      <c r="EF2787" s="1"/>
      <c r="EG2787" s="1"/>
      <c r="EH2787" s="1"/>
      <c r="EI2787" s="1"/>
      <c r="EJ2787" s="1"/>
      <c r="EK2787" s="1"/>
      <c r="EL2787" s="1"/>
      <c r="EM2787" s="1"/>
      <c r="EN2787" s="1"/>
      <c r="EO2787" s="1"/>
      <c r="EP2787" s="1"/>
      <c r="EQ2787" s="1"/>
      <c r="ER2787" s="1"/>
      <c r="ES2787" s="1"/>
      <c r="ET2787" s="1"/>
      <c r="EU2787" s="1"/>
      <c r="EV2787" s="1"/>
      <c r="EW2787" s="1"/>
      <c r="EX2787" s="1"/>
      <c r="EY2787" s="1"/>
    </row>
    <row r="2788" spans="1:155" x14ac:dyDescent="0.15">
      <c r="A2788" s="90"/>
      <c r="B2788" s="91"/>
      <c r="C2788" s="92"/>
      <c r="D2788" s="92"/>
      <c r="E2788" s="93"/>
      <c r="F2788" s="94"/>
      <c r="G2788" s="94"/>
      <c r="H2788" s="94"/>
      <c r="I2788" s="94"/>
      <c r="J2788" s="93"/>
      <c r="K2788" s="95"/>
      <c r="L2788" s="96"/>
      <c r="M2788" s="97"/>
      <c r="N2788" s="98"/>
      <c r="O2788" s="98"/>
      <c r="P2788" s="97"/>
      <c r="Q2788" s="94"/>
      <c r="R2788" s="99"/>
      <c r="S2788" s="94"/>
      <c r="T2788" s="100"/>
      <c r="U2788" s="95"/>
      <c r="V2788" s="10"/>
      <c r="W2788" s="10"/>
      <c r="X2788" s="10"/>
      <c r="Y2788" s="27"/>
      <c r="Z2788" s="3"/>
      <c r="AA2788" s="1"/>
      <c r="AB2788" s="10"/>
      <c r="AC2788" s="3"/>
      <c r="AD2788" s="3"/>
      <c r="AE2788" s="3"/>
      <c r="AF2788" s="10"/>
      <c r="AG2788" s="11"/>
      <c r="AH2788" s="10"/>
      <c r="AI2788" s="10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1"/>
      <c r="DR2788" s="1"/>
      <c r="DS2788" s="1"/>
      <c r="DT2788" s="1"/>
      <c r="DU2788" s="1"/>
      <c r="DV2788" s="1"/>
      <c r="DW2788" s="1"/>
      <c r="DX2788" s="1"/>
      <c r="DY2788" s="1"/>
      <c r="DZ2788" s="1"/>
      <c r="EA2788" s="1"/>
      <c r="EB2788" s="1"/>
      <c r="EC2788" s="1"/>
      <c r="ED2788" s="1"/>
      <c r="EE2788" s="1"/>
      <c r="EF2788" s="1"/>
      <c r="EG2788" s="1"/>
      <c r="EH2788" s="1"/>
      <c r="EI2788" s="1"/>
      <c r="EJ2788" s="1"/>
      <c r="EK2788" s="1"/>
      <c r="EL2788" s="1"/>
      <c r="EM2788" s="1"/>
      <c r="EN2788" s="1"/>
      <c r="EO2788" s="1"/>
      <c r="EP2788" s="1"/>
      <c r="EQ2788" s="1"/>
      <c r="ER2788" s="1"/>
      <c r="ES2788" s="1"/>
      <c r="ET2788" s="1"/>
      <c r="EU2788" s="1"/>
      <c r="EV2788" s="1"/>
      <c r="EW2788" s="1"/>
      <c r="EX2788" s="1"/>
      <c r="EY2788" s="1"/>
    </row>
    <row r="2789" spans="1:155" x14ac:dyDescent="0.15">
      <c r="A2789" s="90"/>
      <c r="B2789" s="91"/>
      <c r="C2789" s="92"/>
      <c r="D2789" s="92"/>
      <c r="E2789" s="93"/>
      <c r="F2789" s="94"/>
      <c r="G2789" s="94"/>
      <c r="H2789" s="94"/>
      <c r="I2789" s="94"/>
      <c r="J2789" s="93"/>
      <c r="K2789" s="95"/>
      <c r="L2789" s="96"/>
      <c r="M2789" s="97"/>
      <c r="N2789" s="98"/>
      <c r="O2789" s="98"/>
      <c r="P2789" s="97"/>
      <c r="Q2789" s="94"/>
      <c r="R2789" s="99"/>
      <c r="S2789" s="94"/>
      <c r="T2789" s="100"/>
      <c r="U2789" s="95"/>
      <c r="V2789" s="10"/>
      <c r="W2789" s="10"/>
      <c r="X2789" s="10"/>
      <c r="Y2789" s="27"/>
      <c r="Z2789" s="3"/>
      <c r="AA2789" s="1"/>
      <c r="AB2789" s="10"/>
      <c r="AC2789" s="3"/>
      <c r="AD2789" s="3"/>
      <c r="AE2789" s="3"/>
      <c r="AF2789" s="10"/>
      <c r="AG2789" s="11"/>
      <c r="AH2789" s="10"/>
      <c r="AI2789" s="10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1"/>
      <c r="DR2789" s="1"/>
      <c r="DS2789" s="1"/>
      <c r="DT2789" s="1"/>
      <c r="DU2789" s="1"/>
      <c r="DV2789" s="1"/>
      <c r="DW2789" s="1"/>
      <c r="DX2789" s="1"/>
      <c r="DY2789" s="1"/>
      <c r="DZ2789" s="1"/>
      <c r="EA2789" s="1"/>
      <c r="EB2789" s="1"/>
      <c r="EC2789" s="1"/>
      <c r="ED2789" s="1"/>
      <c r="EE2789" s="1"/>
      <c r="EF2789" s="1"/>
      <c r="EG2789" s="1"/>
      <c r="EH2789" s="1"/>
      <c r="EI2789" s="1"/>
      <c r="EJ2789" s="1"/>
      <c r="EK2789" s="1"/>
      <c r="EL2789" s="1"/>
      <c r="EM2789" s="1"/>
      <c r="EN2789" s="1"/>
      <c r="EO2789" s="1"/>
      <c r="EP2789" s="1"/>
      <c r="EQ2789" s="1"/>
      <c r="ER2789" s="1"/>
      <c r="ES2789" s="1"/>
      <c r="ET2789" s="1"/>
      <c r="EU2789" s="1"/>
      <c r="EV2789" s="1"/>
      <c r="EW2789" s="1"/>
      <c r="EX2789" s="1"/>
      <c r="EY2789" s="1"/>
    </row>
    <row r="2790" spans="1:155" x14ac:dyDescent="0.15">
      <c r="A2790" s="90"/>
      <c r="B2790" s="91"/>
      <c r="C2790" s="92"/>
      <c r="D2790" s="92"/>
      <c r="E2790" s="93"/>
      <c r="F2790" s="94"/>
      <c r="G2790" s="94"/>
      <c r="H2790" s="94"/>
      <c r="I2790" s="94"/>
      <c r="J2790" s="93"/>
      <c r="K2790" s="95"/>
      <c r="L2790" s="96"/>
      <c r="M2790" s="97"/>
      <c r="N2790" s="98"/>
      <c r="O2790" s="98"/>
      <c r="P2790" s="97"/>
      <c r="Q2790" s="94"/>
      <c r="R2790" s="99"/>
      <c r="S2790" s="94"/>
      <c r="T2790" s="100"/>
      <c r="U2790" s="95"/>
      <c r="V2790" s="10"/>
      <c r="W2790" s="10"/>
      <c r="X2790" s="10"/>
      <c r="Y2790" s="27"/>
      <c r="Z2790" s="3"/>
      <c r="AA2790" s="1"/>
      <c r="AB2790" s="10"/>
      <c r="AC2790" s="3"/>
      <c r="AD2790" s="3"/>
      <c r="AE2790" s="3"/>
      <c r="AF2790" s="10"/>
      <c r="AG2790" s="11"/>
      <c r="AH2790" s="10"/>
      <c r="AI2790" s="10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1"/>
      <c r="DR2790" s="1"/>
      <c r="DS2790" s="1"/>
      <c r="DT2790" s="1"/>
      <c r="DU2790" s="1"/>
      <c r="DV2790" s="1"/>
      <c r="DW2790" s="1"/>
      <c r="DX2790" s="1"/>
      <c r="DY2790" s="1"/>
      <c r="DZ2790" s="1"/>
      <c r="EA2790" s="1"/>
      <c r="EB2790" s="1"/>
      <c r="EC2790" s="1"/>
      <c r="ED2790" s="1"/>
      <c r="EE2790" s="1"/>
      <c r="EF2790" s="1"/>
      <c r="EG2790" s="1"/>
      <c r="EH2790" s="1"/>
      <c r="EI2790" s="1"/>
      <c r="EJ2790" s="1"/>
      <c r="EK2790" s="1"/>
      <c r="EL2790" s="1"/>
      <c r="EM2790" s="1"/>
      <c r="EN2790" s="1"/>
      <c r="EO2790" s="1"/>
      <c r="EP2790" s="1"/>
      <c r="EQ2790" s="1"/>
      <c r="ER2790" s="1"/>
      <c r="ES2790" s="1"/>
      <c r="ET2790" s="1"/>
      <c r="EU2790" s="1"/>
      <c r="EV2790" s="1"/>
      <c r="EW2790" s="1"/>
      <c r="EX2790" s="1"/>
      <c r="EY2790" s="1"/>
    </row>
    <row r="2791" spans="1:155" x14ac:dyDescent="0.15">
      <c r="A2791" s="90"/>
      <c r="B2791" s="91"/>
      <c r="C2791" s="92"/>
      <c r="D2791" s="92"/>
      <c r="E2791" s="93"/>
      <c r="F2791" s="94"/>
      <c r="G2791" s="94"/>
      <c r="H2791" s="94"/>
      <c r="I2791" s="94"/>
      <c r="J2791" s="93"/>
      <c r="K2791" s="95"/>
      <c r="L2791" s="96"/>
      <c r="M2791" s="97"/>
      <c r="N2791" s="98"/>
      <c r="O2791" s="98"/>
      <c r="P2791" s="97"/>
      <c r="Q2791" s="94"/>
      <c r="R2791" s="99"/>
      <c r="S2791" s="94"/>
      <c r="T2791" s="100"/>
      <c r="U2791" s="95"/>
      <c r="V2791" s="10"/>
      <c r="W2791" s="10"/>
      <c r="X2791" s="10"/>
      <c r="Y2791" s="27"/>
      <c r="Z2791" s="3"/>
      <c r="AA2791" s="1"/>
      <c r="AB2791" s="10"/>
      <c r="AC2791" s="3"/>
      <c r="AD2791" s="3"/>
      <c r="AE2791" s="3"/>
      <c r="AF2791" s="10"/>
      <c r="AG2791" s="11"/>
      <c r="AH2791" s="10"/>
      <c r="AI2791" s="10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1"/>
      <c r="DR2791" s="1"/>
      <c r="DS2791" s="1"/>
      <c r="DT2791" s="1"/>
      <c r="DU2791" s="1"/>
      <c r="DV2791" s="1"/>
      <c r="DW2791" s="1"/>
      <c r="DX2791" s="1"/>
      <c r="DY2791" s="1"/>
      <c r="DZ2791" s="1"/>
      <c r="EA2791" s="1"/>
      <c r="EB2791" s="1"/>
      <c r="EC2791" s="1"/>
      <c r="ED2791" s="1"/>
      <c r="EE2791" s="1"/>
      <c r="EF2791" s="1"/>
      <c r="EG2791" s="1"/>
      <c r="EH2791" s="1"/>
      <c r="EI2791" s="1"/>
      <c r="EJ2791" s="1"/>
      <c r="EK2791" s="1"/>
      <c r="EL2791" s="1"/>
      <c r="EM2791" s="1"/>
      <c r="EN2791" s="1"/>
      <c r="EO2791" s="1"/>
      <c r="EP2791" s="1"/>
      <c r="EQ2791" s="1"/>
      <c r="ER2791" s="1"/>
      <c r="ES2791" s="1"/>
      <c r="ET2791" s="1"/>
      <c r="EU2791" s="1"/>
      <c r="EV2791" s="1"/>
      <c r="EW2791" s="1"/>
      <c r="EX2791" s="1"/>
      <c r="EY2791" s="1"/>
    </row>
    <row r="2792" spans="1:155" x14ac:dyDescent="0.15">
      <c r="A2792" s="90"/>
      <c r="B2792" s="91"/>
      <c r="C2792" s="92"/>
      <c r="D2792" s="92"/>
      <c r="E2792" s="93"/>
      <c r="F2792" s="94"/>
      <c r="G2792" s="94"/>
      <c r="H2792" s="94"/>
      <c r="I2792" s="94"/>
      <c r="J2792" s="93"/>
      <c r="K2792" s="95"/>
      <c r="L2792" s="96"/>
      <c r="M2792" s="97"/>
      <c r="N2792" s="98"/>
      <c r="O2792" s="98"/>
      <c r="P2792" s="97"/>
      <c r="Q2792" s="94"/>
      <c r="R2792" s="99"/>
      <c r="S2792" s="94"/>
      <c r="T2792" s="100"/>
      <c r="U2792" s="95"/>
      <c r="V2792" s="10"/>
      <c r="W2792" s="10"/>
      <c r="X2792" s="10"/>
      <c r="Y2792" s="27"/>
      <c r="Z2792" s="3"/>
      <c r="AA2792" s="1"/>
      <c r="AB2792" s="10"/>
      <c r="AC2792" s="3"/>
      <c r="AD2792" s="3"/>
      <c r="AE2792" s="3"/>
      <c r="AF2792" s="10"/>
      <c r="AG2792" s="11"/>
      <c r="AH2792" s="10"/>
      <c r="AI2792" s="10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1"/>
      <c r="DR2792" s="1"/>
      <c r="DS2792" s="1"/>
      <c r="DT2792" s="1"/>
      <c r="DU2792" s="1"/>
      <c r="DV2792" s="1"/>
      <c r="DW2792" s="1"/>
      <c r="DX2792" s="1"/>
      <c r="DY2792" s="1"/>
      <c r="DZ2792" s="1"/>
      <c r="EA2792" s="1"/>
      <c r="EB2792" s="1"/>
      <c r="EC2792" s="1"/>
      <c r="ED2792" s="1"/>
      <c r="EE2792" s="1"/>
      <c r="EF2792" s="1"/>
      <c r="EG2792" s="1"/>
      <c r="EH2792" s="1"/>
      <c r="EI2792" s="1"/>
      <c r="EJ2792" s="1"/>
      <c r="EK2792" s="1"/>
      <c r="EL2792" s="1"/>
      <c r="EM2792" s="1"/>
      <c r="EN2792" s="1"/>
      <c r="EO2792" s="1"/>
      <c r="EP2792" s="1"/>
      <c r="EQ2792" s="1"/>
      <c r="ER2792" s="1"/>
      <c r="ES2792" s="1"/>
      <c r="ET2792" s="1"/>
      <c r="EU2792" s="1"/>
      <c r="EV2792" s="1"/>
      <c r="EW2792" s="1"/>
      <c r="EX2792" s="1"/>
      <c r="EY2792" s="1"/>
    </row>
    <row r="2793" spans="1:155" x14ac:dyDescent="0.15">
      <c r="A2793" s="90"/>
      <c r="B2793" s="91"/>
      <c r="C2793" s="92"/>
      <c r="D2793" s="92"/>
      <c r="E2793" s="93"/>
      <c r="F2793" s="94"/>
      <c r="G2793" s="94"/>
      <c r="H2793" s="94"/>
      <c r="I2793" s="94"/>
      <c r="J2793" s="93"/>
      <c r="K2793" s="95"/>
      <c r="L2793" s="96"/>
      <c r="M2793" s="97"/>
      <c r="N2793" s="98"/>
      <c r="O2793" s="98"/>
      <c r="P2793" s="97"/>
      <c r="Q2793" s="94"/>
      <c r="R2793" s="99"/>
      <c r="S2793" s="94"/>
      <c r="T2793" s="100"/>
      <c r="U2793" s="95"/>
      <c r="V2793" s="10"/>
      <c r="W2793" s="10"/>
      <c r="X2793" s="10"/>
      <c r="Y2793" s="27"/>
      <c r="Z2793" s="3"/>
      <c r="AA2793" s="1"/>
      <c r="AB2793" s="10"/>
      <c r="AC2793" s="3"/>
      <c r="AD2793" s="3"/>
      <c r="AE2793" s="3"/>
      <c r="AF2793" s="10"/>
      <c r="AG2793" s="11"/>
      <c r="AH2793" s="10"/>
      <c r="AI2793" s="10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1"/>
      <c r="DR2793" s="1"/>
      <c r="DS2793" s="1"/>
      <c r="DT2793" s="1"/>
      <c r="DU2793" s="1"/>
      <c r="DV2793" s="1"/>
      <c r="DW2793" s="1"/>
      <c r="DX2793" s="1"/>
      <c r="DY2793" s="1"/>
      <c r="DZ2793" s="1"/>
      <c r="EA2793" s="1"/>
      <c r="EB2793" s="1"/>
      <c r="EC2793" s="1"/>
      <c r="ED2793" s="1"/>
      <c r="EE2793" s="1"/>
      <c r="EF2793" s="1"/>
      <c r="EG2793" s="1"/>
      <c r="EH2793" s="1"/>
      <c r="EI2793" s="1"/>
      <c r="EJ2793" s="1"/>
      <c r="EK2793" s="1"/>
      <c r="EL2793" s="1"/>
      <c r="EM2793" s="1"/>
      <c r="EN2793" s="1"/>
      <c r="EO2793" s="1"/>
      <c r="EP2793" s="1"/>
      <c r="EQ2793" s="1"/>
      <c r="ER2793" s="1"/>
      <c r="ES2793" s="1"/>
      <c r="ET2793" s="1"/>
      <c r="EU2793" s="1"/>
      <c r="EV2793" s="1"/>
      <c r="EW2793" s="1"/>
      <c r="EX2793" s="1"/>
      <c r="EY2793" s="1"/>
    </row>
    <row r="2794" spans="1:155" x14ac:dyDescent="0.15">
      <c r="A2794" s="90"/>
      <c r="B2794" s="91"/>
      <c r="C2794" s="92"/>
      <c r="D2794" s="92"/>
      <c r="E2794" s="93"/>
      <c r="F2794" s="94"/>
      <c r="G2794" s="94"/>
      <c r="H2794" s="94"/>
      <c r="I2794" s="94"/>
      <c r="J2794" s="93"/>
      <c r="K2794" s="95"/>
      <c r="L2794" s="96"/>
      <c r="M2794" s="97"/>
      <c r="N2794" s="98"/>
      <c r="O2794" s="98"/>
      <c r="P2794" s="97"/>
      <c r="Q2794" s="94"/>
      <c r="R2794" s="99"/>
      <c r="S2794" s="94"/>
      <c r="T2794" s="100"/>
      <c r="U2794" s="95"/>
      <c r="V2794" s="10"/>
      <c r="W2794" s="10"/>
      <c r="X2794" s="10"/>
      <c r="Y2794" s="27"/>
      <c r="Z2794" s="3"/>
      <c r="AA2794" s="1"/>
      <c r="AB2794" s="10"/>
      <c r="AC2794" s="3"/>
      <c r="AD2794" s="3"/>
      <c r="AE2794" s="3"/>
      <c r="AF2794" s="10"/>
      <c r="AG2794" s="11"/>
      <c r="AH2794" s="10"/>
      <c r="AI2794" s="10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1"/>
      <c r="DR2794" s="1"/>
      <c r="DS2794" s="1"/>
      <c r="DT2794" s="1"/>
      <c r="DU2794" s="1"/>
      <c r="DV2794" s="1"/>
      <c r="DW2794" s="1"/>
      <c r="DX2794" s="1"/>
      <c r="DY2794" s="1"/>
      <c r="DZ2794" s="1"/>
      <c r="EA2794" s="1"/>
      <c r="EB2794" s="1"/>
      <c r="EC2794" s="1"/>
      <c r="ED2794" s="1"/>
      <c r="EE2794" s="1"/>
      <c r="EF2794" s="1"/>
      <c r="EG2794" s="1"/>
      <c r="EH2794" s="1"/>
      <c r="EI2794" s="1"/>
      <c r="EJ2794" s="1"/>
      <c r="EK2794" s="1"/>
      <c r="EL2794" s="1"/>
      <c r="EM2794" s="1"/>
      <c r="EN2794" s="1"/>
      <c r="EO2794" s="1"/>
      <c r="EP2794" s="1"/>
      <c r="EQ2794" s="1"/>
      <c r="ER2794" s="1"/>
      <c r="ES2794" s="1"/>
      <c r="ET2794" s="1"/>
      <c r="EU2794" s="1"/>
      <c r="EV2794" s="1"/>
      <c r="EW2794" s="1"/>
      <c r="EX2794" s="1"/>
      <c r="EY2794" s="1"/>
    </row>
    <row r="2795" spans="1:155" x14ac:dyDescent="0.15">
      <c r="A2795" s="90"/>
      <c r="B2795" s="91"/>
      <c r="C2795" s="92"/>
      <c r="D2795" s="92"/>
      <c r="E2795" s="93"/>
      <c r="F2795" s="94"/>
      <c r="G2795" s="94"/>
      <c r="H2795" s="94"/>
      <c r="I2795" s="94"/>
      <c r="J2795" s="93"/>
      <c r="K2795" s="95"/>
      <c r="L2795" s="96"/>
      <c r="M2795" s="97"/>
      <c r="N2795" s="98"/>
      <c r="O2795" s="98"/>
      <c r="P2795" s="97"/>
      <c r="Q2795" s="94"/>
      <c r="R2795" s="99"/>
      <c r="S2795" s="94"/>
      <c r="T2795" s="100"/>
      <c r="U2795" s="95"/>
      <c r="V2795" s="10"/>
      <c r="W2795" s="10"/>
      <c r="X2795" s="10"/>
      <c r="Y2795" s="27"/>
      <c r="Z2795" s="3"/>
      <c r="AA2795" s="1"/>
      <c r="AB2795" s="10"/>
      <c r="AC2795" s="3"/>
      <c r="AD2795" s="3"/>
      <c r="AE2795" s="3"/>
      <c r="AF2795" s="10"/>
      <c r="AG2795" s="11"/>
      <c r="AH2795" s="10"/>
      <c r="AI2795" s="10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1"/>
      <c r="DR2795" s="1"/>
      <c r="DS2795" s="1"/>
      <c r="DT2795" s="1"/>
      <c r="DU2795" s="1"/>
      <c r="DV2795" s="1"/>
      <c r="DW2795" s="1"/>
      <c r="DX2795" s="1"/>
      <c r="DY2795" s="1"/>
      <c r="DZ2795" s="1"/>
      <c r="EA2795" s="1"/>
      <c r="EB2795" s="1"/>
      <c r="EC2795" s="1"/>
      <c r="ED2795" s="1"/>
      <c r="EE2795" s="1"/>
      <c r="EF2795" s="1"/>
      <c r="EG2795" s="1"/>
      <c r="EH2795" s="1"/>
      <c r="EI2795" s="1"/>
      <c r="EJ2795" s="1"/>
      <c r="EK2795" s="1"/>
      <c r="EL2795" s="1"/>
      <c r="EM2795" s="1"/>
      <c r="EN2795" s="1"/>
      <c r="EO2795" s="1"/>
      <c r="EP2795" s="1"/>
      <c r="EQ2795" s="1"/>
      <c r="ER2795" s="1"/>
      <c r="ES2795" s="1"/>
      <c r="ET2795" s="1"/>
      <c r="EU2795" s="1"/>
      <c r="EV2795" s="1"/>
      <c r="EW2795" s="1"/>
      <c r="EX2795" s="1"/>
      <c r="EY2795" s="1"/>
    </row>
    <row r="2796" spans="1:155" x14ac:dyDescent="0.15">
      <c r="A2796" s="90"/>
      <c r="B2796" s="91"/>
      <c r="C2796" s="92"/>
      <c r="D2796" s="92"/>
      <c r="E2796" s="93"/>
      <c r="F2796" s="94"/>
      <c r="G2796" s="94"/>
      <c r="H2796" s="94"/>
      <c r="I2796" s="94"/>
      <c r="J2796" s="93"/>
      <c r="K2796" s="95"/>
      <c r="L2796" s="96"/>
      <c r="M2796" s="97"/>
      <c r="N2796" s="98"/>
      <c r="O2796" s="98"/>
      <c r="P2796" s="97"/>
      <c r="Q2796" s="94"/>
      <c r="R2796" s="99"/>
      <c r="S2796" s="94"/>
      <c r="T2796" s="100"/>
      <c r="U2796" s="95"/>
      <c r="V2796" s="10"/>
      <c r="W2796" s="10"/>
      <c r="X2796" s="10"/>
      <c r="Y2796" s="27"/>
      <c r="Z2796" s="3"/>
      <c r="AA2796" s="1"/>
      <c r="AB2796" s="10"/>
      <c r="AC2796" s="3"/>
      <c r="AD2796" s="3"/>
      <c r="AE2796" s="3"/>
      <c r="AF2796" s="10"/>
      <c r="AG2796" s="11"/>
      <c r="AH2796" s="10"/>
      <c r="AI2796" s="10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1"/>
      <c r="DR2796" s="1"/>
      <c r="DS2796" s="1"/>
      <c r="DT2796" s="1"/>
      <c r="DU2796" s="1"/>
      <c r="DV2796" s="1"/>
      <c r="DW2796" s="1"/>
      <c r="DX2796" s="1"/>
      <c r="DY2796" s="1"/>
      <c r="DZ2796" s="1"/>
      <c r="EA2796" s="1"/>
      <c r="EB2796" s="1"/>
      <c r="EC2796" s="1"/>
      <c r="ED2796" s="1"/>
      <c r="EE2796" s="1"/>
      <c r="EF2796" s="1"/>
      <c r="EG2796" s="1"/>
      <c r="EH2796" s="1"/>
      <c r="EI2796" s="1"/>
      <c r="EJ2796" s="1"/>
      <c r="EK2796" s="1"/>
      <c r="EL2796" s="1"/>
      <c r="EM2796" s="1"/>
      <c r="EN2796" s="1"/>
      <c r="EO2796" s="1"/>
      <c r="EP2796" s="1"/>
      <c r="EQ2796" s="1"/>
      <c r="ER2796" s="1"/>
      <c r="ES2796" s="1"/>
      <c r="ET2796" s="1"/>
      <c r="EU2796" s="1"/>
      <c r="EV2796" s="1"/>
      <c r="EW2796" s="1"/>
      <c r="EX2796" s="1"/>
      <c r="EY2796" s="1"/>
    </row>
    <row r="2797" spans="1:155" x14ac:dyDescent="0.15">
      <c r="A2797" s="90"/>
      <c r="B2797" s="91"/>
      <c r="C2797" s="92"/>
      <c r="D2797" s="92"/>
      <c r="E2797" s="93"/>
      <c r="F2797" s="94"/>
      <c r="G2797" s="94"/>
      <c r="H2797" s="94"/>
      <c r="I2797" s="94"/>
      <c r="J2797" s="93"/>
      <c r="K2797" s="95"/>
      <c r="L2797" s="96"/>
      <c r="M2797" s="97"/>
      <c r="N2797" s="98"/>
      <c r="O2797" s="98"/>
      <c r="P2797" s="97"/>
      <c r="Q2797" s="94"/>
      <c r="R2797" s="99"/>
      <c r="S2797" s="94"/>
      <c r="T2797" s="100"/>
      <c r="U2797" s="95"/>
      <c r="V2797" s="10"/>
      <c r="W2797" s="10"/>
      <c r="X2797" s="10"/>
      <c r="Y2797" s="27"/>
      <c r="Z2797" s="3"/>
      <c r="AA2797" s="1"/>
      <c r="AB2797" s="10"/>
      <c r="AC2797" s="3"/>
      <c r="AD2797" s="3"/>
      <c r="AE2797" s="3"/>
      <c r="AF2797" s="10"/>
      <c r="AG2797" s="11"/>
      <c r="AH2797" s="10"/>
      <c r="AI2797" s="10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1"/>
      <c r="DR2797" s="1"/>
      <c r="DS2797" s="1"/>
      <c r="DT2797" s="1"/>
      <c r="DU2797" s="1"/>
      <c r="DV2797" s="1"/>
      <c r="DW2797" s="1"/>
      <c r="DX2797" s="1"/>
      <c r="DY2797" s="1"/>
      <c r="DZ2797" s="1"/>
      <c r="EA2797" s="1"/>
      <c r="EB2797" s="1"/>
      <c r="EC2797" s="1"/>
      <c r="ED2797" s="1"/>
      <c r="EE2797" s="1"/>
      <c r="EF2797" s="1"/>
      <c r="EG2797" s="1"/>
      <c r="EH2797" s="1"/>
      <c r="EI2797" s="1"/>
      <c r="EJ2797" s="1"/>
      <c r="EK2797" s="1"/>
      <c r="EL2797" s="1"/>
      <c r="EM2797" s="1"/>
      <c r="EN2797" s="1"/>
      <c r="EO2797" s="1"/>
      <c r="EP2797" s="1"/>
      <c r="EQ2797" s="1"/>
      <c r="ER2797" s="1"/>
      <c r="ES2797" s="1"/>
      <c r="ET2797" s="1"/>
      <c r="EU2797" s="1"/>
      <c r="EV2797" s="1"/>
      <c r="EW2797" s="1"/>
      <c r="EX2797" s="1"/>
      <c r="EY2797" s="1"/>
    </row>
    <row r="2798" spans="1:155" x14ac:dyDescent="0.15">
      <c r="A2798" s="90"/>
      <c r="B2798" s="91"/>
      <c r="C2798" s="92"/>
      <c r="D2798" s="92"/>
      <c r="E2798" s="93"/>
      <c r="F2798" s="94"/>
      <c r="G2798" s="94"/>
      <c r="H2798" s="94"/>
      <c r="I2798" s="94"/>
      <c r="J2798" s="93"/>
      <c r="K2798" s="95"/>
      <c r="L2798" s="96"/>
      <c r="M2798" s="97"/>
      <c r="N2798" s="98"/>
      <c r="O2798" s="98"/>
      <c r="P2798" s="97"/>
      <c r="Q2798" s="94"/>
      <c r="R2798" s="99"/>
      <c r="S2798" s="94"/>
      <c r="T2798" s="100"/>
      <c r="U2798" s="95"/>
      <c r="V2798" s="10"/>
      <c r="W2798" s="10"/>
      <c r="X2798" s="10"/>
      <c r="Y2798" s="27"/>
      <c r="Z2798" s="3"/>
      <c r="AA2798" s="1"/>
      <c r="AB2798" s="10"/>
      <c r="AC2798" s="3"/>
      <c r="AD2798" s="3"/>
      <c r="AE2798" s="3"/>
      <c r="AF2798" s="10"/>
      <c r="AG2798" s="11"/>
      <c r="AH2798" s="10"/>
      <c r="AI2798" s="10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1"/>
      <c r="DR2798" s="1"/>
      <c r="DS2798" s="1"/>
      <c r="DT2798" s="1"/>
      <c r="DU2798" s="1"/>
      <c r="DV2798" s="1"/>
      <c r="DW2798" s="1"/>
      <c r="DX2798" s="1"/>
      <c r="DY2798" s="1"/>
      <c r="DZ2798" s="1"/>
      <c r="EA2798" s="1"/>
      <c r="EB2798" s="1"/>
      <c r="EC2798" s="1"/>
      <c r="ED2798" s="1"/>
      <c r="EE2798" s="1"/>
      <c r="EF2798" s="1"/>
      <c r="EG2798" s="1"/>
      <c r="EH2798" s="1"/>
      <c r="EI2798" s="1"/>
      <c r="EJ2798" s="1"/>
      <c r="EK2798" s="1"/>
      <c r="EL2798" s="1"/>
      <c r="EM2798" s="1"/>
      <c r="EN2798" s="1"/>
      <c r="EO2798" s="1"/>
      <c r="EP2798" s="1"/>
      <c r="EQ2798" s="1"/>
      <c r="ER2798" s="1"/>
      <c r="ES2798" s="1"/>
      <c r="ET2798" s="1"/>
      <c r="EU2798" s="1"/>
      <c r="EV2798" s="1"/>
      <c r="EW2798" s="1"/>
      <c r="EX2798" s="1"/>
      <c r="EY2798" s="1"/>
    </row>
    <row r="2799" spans="1:155" x14ac:dyDescent="0.15">
      <c r="A2799" s="90"/>
      <c r="B2799" s="91"/>
      <c r="C2799" s="92"/>
      <c r="D2799" s="92"/>
      <c r="E2799" s="93"/>
      <c r="F2799" s="94"/>
      <c r="G2799" s="94"/>
      <c r="H2799" s="94"/>
      <c r="I2799" s="94"/>
      <c r="J2799" s="93"/>
      <c r="K2799" s="95"/>
      <c r="L2799" s="96"/>
      <c r="M2799" s="97"/>
      <c r="N2799" s="98"/>
      <c r="O2799" s="98"/>
      <c r="P2799" s="97"/>
      <c r="Q2799" s="94"/>
      <c r="R2799" s="99"/>
      <c r="S2799" s="94"/>
      <c r="T2799" s="100"/>
      <c r="U2799" s="95"/>
      <c r="V2799" s="10"/>
      <c r="W2799" s="10"/>
      <c r="X2799" s="10"/>
      <c r="Y2799" s="27"/>
      <c r="Z2799" s="3"/>
      <c r="AA2799" s="1"/>
      <c r="AB2799" s="10"/>
      <c r="AC2799" s="3"/>
      <c r="AD2799" s="3"/>
      <c r="AE2799" s="3"/>
      <c r="AF2799" s="10"/>
      <c r="AG2799" s="11"/>
      <c r="AH2799" s="10"/>
      <c r="AI2799" s="10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1"/>
      <c r="DR2799" s="1"/>
      <c r="DS2799" s="1"/>
      <c r="DT2799" s="1"/>
      <c r="DU2799" s="1"/>
      <c r="DV2799" s="1"/>
      <c r="DW2799" s="1"/>
      <c r="DX2799" s="1"/>
      <c r="DY2799" s="1"/>
      <c r="DZ2799" s="1"/>
      <c r="EA2799" s="1"/>
      <c r="EB2799" s="1"/>
      <c r="EC2799" s="1"/>
      <c r="ED2799" s="1"/>
      <c r="EE2799" s="1"/>
      <c r="EF2799" s="1"/>
      <c r="EG2799" s="1"/>
      <c r="EH2799" s="1"/>
      <c r="EI2799" s="1"/>
      <c r="EJ2799" s="1"/>
      <c r="EK2799" s="1"/>
      <c r="EL2799" s="1"/>
      <c r="EM2799" s="1"/>
      <c r="EN2799" s="1"/>
      <c r="EO2799" s="1"/>
      <c r="EP2799" s="1"/>
      <c r="EQ2799" s="1"/>
      <c r="ER2799" s="1"/>
      <c r="ES2799" s="1"/>
      <c r="ET2799" s="1"/>
      <c r="EU2799" s="1"/>
      <c r="EV2799" s="1"/>
      <c r="EW2799" s="1"/>
      <c r="EX2799" s="1"/>
      <c r="EY2799" s="1"/>
    </row>
    <row r="2800" spans="1:155" x14ac:dyDescent="0.15">
      <c r="A2800" s="90"/>
      <c r="B2800" s="91"/>
      <c r="C2800" s="92"/>
      <c r="D2800" s="92"/>
      <c r="E2800" s="93"/>
      <c r="F2800" s="94"/>
      <c r="G2800" s="94"/>
      <c r="H2800" s="94"/>
      <c r="I2800" s="94"/>
      <c r="J2800" s="93"/>
      <c r="K2800" s="95"/>
      <c r="L2800" s="96"/>
      <c r="M2800" s="97"/>
      <c r="N2800" s="98"/>
      <c r="O2800" s="98"/>
      <c r="P2800" s="97"/>
      <c r="Q2800" s="94"/>
      <c r="R2800" s="99"/>
      <c r="S2800" s="94"/>
      <c r="T2800" s="100"/>
      <c r="U2800" s="95"/>
      <c r="V2800" s="10"/>
      <c r="W2800" s="10"/>
      <c r="X2800" s="10"/>
      <c r="Y2800" s="27"/>
      <c r="Z2800" s="3"/>
      <c r="AA2800" s="1"/>
      <c r="AB2800" s="10"/>
      <c r="AC2800" s="3"/>
      <c r="AD2800" s="3"/>
      <c r="AE2800" s="3"/>
      <c r="AF2800" s="10"/>
      <c r="AG2800" s="11"/>
      <c r="AH2800" s="10"/>
      <c r="AI2800" s="10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1"/>
      <c r="DR2800" s="1"/>
      <c r="DS2800" s="1"/>
      <c r="DT2800" s="1"/>
      <c r="DU2800" s="1"/>
      <c r="DV2800" s="1"/>
      <c r="DW2800" s="1"/>
      <c r="DX2800" s="1"/>
      <c r="DY2800" s="1"/>
      <c r="DZ2800" s="1"/>
      <c r="EA2800" s="1"/>
      <c r="EB2800" s="1"/>
      <c r="EC2800" s="1"/>
      <c r="ED2800" s="1"/>
      <c r="EE2800" s="1"/>
      <c r="EF2800" s="1"/>
      <c r="EG2800" s="1"/>
      <c r="EH2800" s="1"/>
      <c r="EI2800" s="1"/>
      <c r="EJ2800" s="1"/>
      <c r="EK2800" s="1"/>
      <c r="EL2800" s="1"/>
      <c r="EM2800" s="1"/>
      <c r="EN2800" s="1"/>
      <c r="EO2800" s="1"/>
      <c r="EP2800" s="1"/>
      <c r="EQ2800" s="1"/>
      <c r="ER2800" s="1"/>
      <c r="ES2800" s="1"/>
      <c r="ET2800" s="1"/>
      <c r="EU2800" s="1"/>
      <c r="EV2800" s="1"/>
      <c r="EW2800" s="1"/>
      <c r="EX2800" s="1"/>
      <c r="EY2800" s="1"/>
    </row>
    <row r="2801" spans="1:155" x14ac:dyDescent="0.15">
      <c r="A2801" s="90"/>
      <c r="B2801" s="91"/>
      <c r="C2801" s="92"/>
      <c r="D2801" s="92"/>
      <c r="E2801" s="93"/>
      <c r="F2801" s="94"/>
      <c r="G2801" s="94"/>
      <c r="H2801" s="94"/>
      <c r="I2801" s="94"/>
      <c r="J2801" s="93"/>
      <c r="K2801" s="95"/>
      <c r="L2801" s="96"/>
      <c r="M2801" s="97"/>
      <c r="N2801" s="98"/>
      <c r="O2801" s="98"/>
      <c r="P2801" s="97"/>
      <c r="Q2801" s="94"/>
      <c r="R2801" s="99"/>
      <c r="S2801" s="94"/>
      <c r="T2801" s="100"/>
      <c r="U2801" s="95"/>
      <c r="V2801" s="10"/>
      <c r="W2801" s="10"/>
      <c r="X2801" s="10"/>
      <c r="Y2801" s="27"/>
      <c r="Z2801" s="3"/>
      <c r="AA2801" s="1"/>
      <c r="AB2801" s="10"/>
      <c r="AC2801" s="3"/>
      <c r="AD2801" s="3"/>
      <c r="AE2801" s="3"/>
      <c r="AF2801" s="10"/>
      <c r="AG2801" s="11"/>
      <c r="AH2801" s="10"/>
      <c r="AI2801" s="10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1"/>
      <c r="DR2801" s="1"/>
      <c r="DS2801" s="1"/>
      <c r="DT2801" s="1"/>
      <c r="DU2801" s="1"/>
      <c r="DV2801" s="1"/>
      <c r="DW2801" s="1"/>
      <c r="DX2801" s="1"/>
      <c r="DY2801" s="1"/>
      <c r="DZ2801" s="1"/>
      <c r="EA2801" s="1"/>
      <c r="EB2801" s="1"/>
      <c r="EC2801" s="1"/>
      <c r="ED2801" s="1"/>
      <c r="EE2801" s="1"/>
      <c r="EF2801" s="1"/>
      <c r="EG2801" s="1"/>
      <c r="EH2801" s="1"/>
      <c r="EI2801" s="1"/>
      <c r="EJ2801" s="1"/>
      <c r="EK2801" s="1"/>
      <c r="EL2801" s="1"/>
      <c r="EM2801" s="1"/>
      <c r="EN2801" s="1"/>
      <c r="EO2801" s="1"/>
      <c r="EP2801" s="1"/>
      <c r="EQ2801" s="1"/>
      <c r="ER2801" s="1"/>
      <c r="ES2801" s="1"/>
      <c r="ET2801" s="1"/>
      <c r="EU2801" s="1"/>
      <c r="EV2801" s="1"/>
      <c r="EW2801" s="1"/>
      <c r="EX2801" s="1"/>
      <c r="EY2801" s="1"/>
    </row>
    <row r="2802" spans="1:155" x14ac:dyDescent="0.15">
      <c r="A2802" s="90"/>
      <c r="B2802" s="91"/>
      <c r="C2802" s="92"/>
      <c r="D2802" s="92"/>
      <c r="E2802" s="93"/>
      <c r="F2802" s="94"/>
      <c r="G2802" s="94"/>
      <c r="H2802" s="94"/>
      <c r="I2802" s="94"/>
      <c r="J2802" s="93"/>
      <c r="K2802" s="95"/>
      <c r="L2802" s="96"/>
      <c r="M2802" s="97"/>
      <c r="N2802" s="98"/>
      <c r="O2802" s="98"/>
      <c r="P2802" s="97"/>
      <c r="Q2802" s="94"/>
      <c r="R2802" s="99"/>
      <c r="S2802" s="94"/>
      <c r="T2802" s="100"/>
      <c r="U2802" s="95"/>
      <c r="V2802" s="10"/>
      <c r="W2802" s="10"/>
      <c r="X2802" s="10"/>
      <c r="Y2802" s="27"/>
      <c r="Z2802" s="3"/>
      <c r="AA2802" s="1"/>
      <c r="AB2802" s="10"/>
      <c r="AC2802" s="3"/>
      <c r="AD2802" s="3"/>
      <c r="AE2802" s="3"/>
      <c r="AF2802" s="10"/>
      <c r="AG2802" s="11"/>
      <c r="AH2802" s="10"/>
      <c r="AI2802" s="10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1"/>
      <c r="DR2802" s="1"/>
      <c r="DS2802" s="1"/>
      <c r="DT2802" s="1"/>
      <c r="DU2802" s="1"/>
      <c r="DV2802" s="1"/>
      <c r="DW2802" s="1"/>
      <c r="DX2802" s="1"/>
      <c r="DY2802" s="1"/>
      <c r="DZ2802" s="1"/>
      <c r="EA2802" s="1"/>
      <c r="EB2802" s="1"/>
      <c r="EC2802" s="1"/>
      <c r="ED2802" s="1"/>
      <c r="EE2802" s="1"/>
      <c r="EF2802" s="1"/>
      <c r="EG2802" s="1"/>
      <c r="EH2802" s="1"/>
      <c r="EI2802" s="1"/>
      <c r="EJ2802" s="1"/>
      <c r="EK2802" s="1"/>
      <c r="EL2802" s="1"/>
      <c r="EM2802" s="1"/>
      <c r="EN2802" s="1"/>
      <c r="EO2802" s="1"/>
      <c r="EP2802" s="1"/>
      <c r="EQ2802" s="1"/>
      <c r="ER2802" s="1"/>
      <c r="ES2802" s="1"/>
      <c r="ET2802" s="1"/>
      <c r="EU2802" s="1"/>
      <c r="EV2802" s="1"/>
      <c r="EW2802" s="1"/>
      <c r="EX2802" s="1"/>
      <c r="EY2802" s="1"/>
    </row>
    <row r="2803" spans="1:155" x14ac:dyDescent="0.15">
      <c r="A2803" s="90"/>
      <c r="B2803" s="91"/>
      <c r="C2803" s="92"/>
      <c r="D2803" s="92"/>
      <c r="E2803" s="93"/>
      <c r="F2803" s="94"/>
      <c r="G2803" s="94"/>
      <c r="H2803" s="94"/>
      <c r="I2803" s="94"/>
      <c r="J2803" s="93"/>
      <c r="K2803" s="95"/>
      <c r="L2803" s="96"/>
      <c r="M2803" s="97"/>
      <c r="N2803" s="98"/>
      <c r="O2803" s="98"/>
      <c r="P2803" s="97"/>
      <c r="Q2803" s="94"/>
      <c r="R2803" s="99"/>
      <c r="S2803" s="94"/>
      <c r="T2803" s="100"/>
      <c r="U2803" s="95"/>
      <c r="V2803" s="10"/>
      <c r="W2803" s="10"/>
      <c r="X2803" s="10"/>
      <c r="Y2803" s="27"/>
      <c r="Z2803" s="3"/>
      <c r="AA2803" s="1"/>
      <c r="AB2803" s="10"/>
      <c r="AC2803" s="3"/>
      <c r="AD2803" s="3"/>
      <c r="AE2803" s="3"/>
      <c r="AF2803" s="10"/>
      <c r="AG2803" s="11"/>
      <c r="AH2803" s="10"/>
      <c r="AI2803" s="10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1"/>
      <c r="DR2803" s="1"/>
      <c r="DS2803" s="1"/>
      <c r="DT2803" s="1"/>
      <c r="DU2803" s="1"/>
      <c r="DV2803" s="1"/>
      <c r="DW2803" s="1"/>
      <c r="DX2803" s="1"/>
      <c r="DY2803" s="1"/>
      <c r="DZ2803" s="1"/>
      <c r="EA2803" s="1"/>
      <c r="EB2803" s="1"/>
      <c r="EC2803" s="1"/>
      <c r="ED2803" s="1"/>
      <c r="EE2803" s="1"/>
      <c r="EF2803" s="1"/>
      <c r="EG2803" s="1"/>
      <c r="EH2803" s="1"/>
      <c r="EI2803" s="1"/>
      <c r="EJ2803" s="1"/>
      <c r="EK2803" s="1"/>
      <c r="EL2803" s="1"/>
      <c r="EM2803" s="1"/>
      <c r="EN2803" s="1"/>
      <c r="EO2803" s="1"/>
      <c r="EP2803" s="1"/>
      <c r="EQ2803" s="1"/>
      <c r="ER2803" s="1"/>
      <c r="ES2803" s="1"/>
      <c r="ET2803" s="1"/>
      <c r="EU2803" s="1"/>
      <c r="EV2803" s="1"/>
      <c r="EW2803" s="1"/>
      <c r="EX2803" s="1"/>
      <c r="EY2803" s="1"/>
    </row>
    <row r="2804" spans="1:155" x14ac:dyDescent="0.15">
      <c r="A2804" s="90"/>
      <c r="B2804" s="91"/>
      <c r="C2804" s="92"/>
      <c r="D2804" s="92"/>
      <c r="E2804" s="93"/>
      <c r="F2804" s="94"/>
      <c r="G2804" s="94"/>
      <c r="H2804" s="94"/>
      <c r="I2804" s="94"/>
      <c r="J2804" s="93"/>
      <c r="K2804" s="95"/>
      <c r="L2804" s="96"/>
      <c r="M2804" s="97"/>
      <c r="N2804" s="98"/>
      <c r="O2804" s="98"/>
      <c r="P2804" s="97"/>
      <c r="Q2804" s="94"/>
      <c r="R2804" s="99"/>
      <c r="S2804" s="94"/>
      <c r="T2804" s="100"/>
      <c r="U2804" s="95"/>
      <c r="V2804" s="10"/>
      <c r="W2804" s="10"/>
      <c r="X2804" s="10"/>
      <c r="Y2804" s="27"/>
      <c r="Z2804" s="3"/>
      <c r="AA2804" s="1"/>
      <c r="AB2804" s="10"/>
      <c r="AC2804" s="3"/>
      <c r="AD2804" s="3"/>
      <c r="AE2804" s="3"/>
      <c r="AF2804" s="10"/>
      <c r="AG2804" s="11"/>
      <c r="AH2804" s="10"/>
      <c r="AI2804" s="10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1"/>
      <c r="DR2804" s="1"/>
      <c r="DS2804" s="1"/>
      <c r="DT2804" s="1"/>
      <c r="DU2804" s="1"/>
      <c r="DV2804" s="1"/>
      <c r="DW2804" s="1"/>
      <c r="DX2804" s="1"/>
      <c r="DY2804" s="1"/>
      <c r="DZ2804" s="1"/>
      <c r="EA2804" s="1"/>
      <c r="EB2804" s="1"/>
      <c r="EC2804" s="1"/>
      <c r="ED2804" s="1"/>
      <c r="EE2804" s="1"/>
      <c r="EF2804" s="1"/>
      <c r="EG2804" s="1"/>
      <c r="EH2804" s="1"/>
      <c r="EI2804" s="1"/>
      <c r="EJ2804" s="1"/>
      <c r="EK2804" s="1"/>
      <c r="EL2804" s="1"/>
      <c r="EM2804" s="1"/>
      <c r="EN2804" s="1"/>
      <c r="EO2804" s="1"/>
      <c r="EP2804" s="1"/>
      <c r="EQ2804" s="1"/>
      <c r="ER2804" s="1"/>
      <c r="ES2804" s="1"/>
      <c r="ET2804" s="1"/>
      <c r="EU2804" s="1"/>
      <c r="EV2804" s="1"/>
      <c r="EW2804" s="1"/>
      <c r="EX2804" s="1"/>
      <c r="EY2804" s="1"/>
    </row>
    <row r="2805" spans="1:155" x14ac:dyDescent="0.15">
      <c r="A2805" s="90"/>
      <c r="B2805" s="91"/>
      <c r="C2805" s="92"/>
      <c r="D2805" s="92"/>
      <c r="E2805" s="93"/>
      <c r="F2805" s="94"/>
      <c r="G2805" s="94"/>
      <c r="H2805" s="94"/>
      <c r="I2805" s="94"/>
      <c r="J2805" s="93"/>
      <c r="K2805" s="95"/>
      <c r="L2805" s="96"/>
      <c r="M2805" s="97"/>
      <c r="N2805" s="98"/>
      <c r="O2805" s="98"/>
      <c r="P2805" s="97"/>
      <c r="Q2805" s="94"/>
      <c r="R2805" s="99"/>
      <c r="S2805" s="94"/>
      <c r="T2805" s="100"/>
      <c r="U2805" s="95"/>
      <c r="V2805" s="10"/>
      <c r="W2805" s="10"/>
      <c r="X2805" s="10"/>
      <c r="Y2805" s="27"/>
      <c r="Z2805" s="3"/>
      <c r="AA2805" s="1"/>
      <c r="AB2805" s="10"/>
      <c r="AC2805" s="3"/>
      <c r="AD2805" s="3"/>
      <c r="AE2805" s="3"/>
      <c r="AF2805" s="10"/>
      <c r="AG2805" s="11"/>
      <c r="AH2805" s="10"/>
      <c r="AI2805" s="10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1"/>
      <c r="DR2805" s="1"/>
      <c r="DS2805" s="1"/>
      <c r="DT2805" s="1"/>
      <c r="DU2805" s="1"/>
      <c r="DV2805" s="1"/>
      <c r="DW2805" s="1"/>
      <c r="DX2805" s="1"/>
      <c r="DY2805" s="1"/>
      <c r="DZ2805" s="1"/>
      <c r="EA2805" s="1"/>
      <c r="EB2805" s="1"/>
      <c r="EC2805" s="1"/>
      <c r="ED2805" s="1"/>
      <c r="EE2805" s="1"/>
      <c r="EF2805" s="1"/>
      <c r="EG2805" s="1"/>
      <c r="EH2805" s="1"/>
      <c r="EI2805" s="1"/>
      <c r="EJ2805" s="1"/>
      <c r="EK2805" s="1"/>
      <c r="EL2805" s="1"/>
      <c r="EM2805" s="1"/>
      <c r="EN2805" s="1"/>
      <c r="EO2805" s="1"/>
      <c r="EP2805" s="1"/>
      <c r="EQ2805" s="1"/>
      <c r="ER2805" s="1"/>
      <c r="ES2805" s="1"/>
      <c r="ET2805" s="1"/>
      <c r="EU2805" s="1"/>
      <c r="EV2805" s="1"/>
      <c r="EW2805" s="1"/>
      <c r="EX2805" s="1"/>
      <c r="EY2805" s="1"/>
    </row>
    <row r="2806" spans="1:155" x14ac:dyDescent="0.15">
      <c r="A2806" s="90"/>
      <c r="B2806" s="91"/>
      <c r="C2806" s="92"/>
      <c r="D2806" s="92"/>
      <c r="E2806" s="93"/>
      <c r="F2806" s="94"/>
      <c r="G2806" s="94"/>
      <c r="H2806" s="94"/>
      <c r="I2806" s="94"/>
      <c r="J2806" s="93"/>
      <c r="K2806" s="95"/>
      <c r="L2806" s="96"/>
      <c r="M2806" s="97"/>
      <c r="N2806" s="98"/>
      <c r="O2806" s="98"/>
      <c r="P2806" s="97"/>
      <c r="Q2806" s="94"/>
      <c r="R2806" s="99"/>
      <c r="S2806" s="94"/>
      <c r="T2806" s="100"/>
      <c r="U2806" s="95"/>
      <c r="V2806" s="10"/>
      <c r="W2806" s="10"/>
      <c r="X2806" s="10"/>
      <c r="Y2806" s="27"/>
      <c r="Z2806" s="3"/>
      <c r="AA2806" s="1"/>
      <c r="AB2806" s="10"/>
      <c r="AC2806" s="3"/>
      <c r="AD2806" s="3"/>
      <c r="AE2806" s="3"/>
      <c r="AF2806" s="10"/>
      <c r="AG2806" s="11"/>
      <c r="AH2806" s="10"/>
      <c r="AI2806" s="10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1"/>
      <c r="DR2806" s="1"/>
      <c r="DS2806" s="1"/>
      <c r="DT2806" s="1"/>
      <c r="DU2806" s="1"/>
      <c r="DV2806" s="1"/>
      <c r="DW2806" s="1"/>
      <c r="DX2806" s="1"/>
      <c r="DY2806" s="1"/>
      <c r="DZ2806" s="1"/>
      <c r="EA2806" s="1"/>
      <c r="EB2806" s="1"/>
      <c r="EC2806" s="1"/>
      <c r="ED2806" s="1"/>
      <c r="EE2806" s="1"/>
      <c r="EF2806" s="1"/>
      <c r="EG2806" s="1"/>
      <c r="EH2806" s="1"/>
      <c r="EI2806" s="1"/>
      <c r="EJ2806" s="1"/>
      <c r="EK2806" s="1"/>
      <c r="EL2806" s="1"/>
      <c r="EM2806" s="1"/>
      <c r="EN2806" s="1"/>
      <c r="EO2806" s="1"/>
      <c r="EP2806" s="1"/>
      <c r="EQ2806" s="1"/>
      <c r="ER2806" s="1"/>
      <c r="ES2806" s="1"/>
      <c r="ET2806" s="1"/>
      <c r="EU2806" s="1"/>
      <c r="EV2806" s="1"/>
      <c r="EW2806" s="1"/>
      <c r="EX2806" s="1"/>
      <c r="EY2806" s="1"/>
    </row>
    <row r="2807" spans="1:155" x14ac:dyDescent="0.15">
      <c r="A2807" s="90"/>
      <c r="B2807" s="91"/>
      <c r="C2807" s="92"/>
      <c r="D2807" s="92"/>
      <c r="E2807" s="93"/>
      <c r="F2807" s="94"/>
      <c r="G2807" s="94"/>
      <c r="H2807" s="94"/>
      <c r="I2807" s="94"/>
      <c r="J2807" s="93"/>
      <c r="K2807" s="95"/>
      <c r="L2807" s="96"/>
      <c r="M2807" s="97"/>
      <c r="N2807" s="98"/>
      <c r="O2807" s="98"/>
      <c r="P2807" s="97"/>
      <c r="Q2807" s="94"/>
      <c r="R2807" s="99"/>
      <c r="S2807" s="94"/>
      <c r="T2807" s="100"/>
      <c r="U2807" s="95"/>
      <c r="V2807" s="10"/>
      <c r="W2807" s="10"/>
      <c r="X2807" s="10"/>
      <c r="Y2807" s="27"/>
      <c r="Z2807" s="3"/>
      <c r="AA2807" s="1"/>
      <c r="AB2807" s="10"/>
      <c r="AC2807" s="3"/>
      <c r="AD2807" s="3"/>
      <c r="AE2807" s="3"/>
      <c r="AF2807" s="10"/>
      <c r="AG2807" s="11"/>
      <c r="AH2807" s="10"/>
      <c r="AI2807" s="10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1"/>
      <c r="DR2807" s="1"/>
      <c r="DS2807" s="1"/>
      <c r="DT2807" s="1"/>
      <c r="DU2807" s="1"/>
      <c r="DV2807" s="1"/>
      <c r="DW2807" s="1"/>
      <c r="DX2807" s="1"/>
      <c r="DY2807" s="1"/>
      <c r="DZ2807" s="1"/>
      <c r="EA2807" s="1"/>
      <c r="EB2807" s="1"/>
      <c r="EC2807" s="1"/>
      <c r="ED2807" s="1"/>
      <c r="EE2807" s="1"/>
      <c r="EF2807" s="1"/>
      <c r="EG2807" s="1"/>
      <c r="EH2807" s="1"/>
      <c r="EI2807" s="1"/>
      <c r="EJ2807" s="1"/>
      <c r="EK2807" s="1"/>
      <c r="EL2807" s="1"/>
      <c r="EM2807" s="1"/>
      <c r="EN2807" s="1"/>
      <c r="EO2807" s="1"/>
      <c r="EP2807" s="1"/>
      <c r="EQ2807" s="1"/>
      <c r="ER2807" s="1"/>
      <c r="ES2807" s="1"/>
      <c r="ET2807" s="1"/>
      <c r="EU2807" s="1"/>
      <c r="EV2807" s="1"/>
      <c r="EW2807" s="1"/>
      <c r="EX2807" s="1"/>
      <c r="EY2807" s="1"/>
    </row>
    <row r="2808" spans="1:155" x14ac:dyDescent="0.15">
      <c r="A2808" s="90"/>
      <c r="B2808" s="91"/>
      <c r="C2808" s="92"/>
      <c r="D2808" s="92"/>
      <c r="E2808" s="93"/>
      <c r="F2808" s="94"/>
      <c r="G2808" s="94"/>
      <c r="H2808" s="94"/>
      <c r="I2808" s="94"/>
      <c r="J2808" s="93"/>
      <c r="K2808" s="95"/>
      <c r="L2808" s="96"/>
      <c r="M2808" s="97"/>
      <c r="N2808" s="98"/>
      <c r="O2808" s="98"/>
      <c r="P2808" s="97"/>
      <c r="Q2808" s="94"/>
      <c r="R2808" s="99"/>
      <c r="S2808" s="94"/>
      <c r="T2808" s="100"/>
      <c r="U2808" s="95"/>
      <c r="V2808" s="10"/>
      <c r="W2808" s="10"/>
      <c r="X2808" s="10"/>
      <c r="Y2808" s="27"/>
      <c r="Z2808" s="3"/>
      <c r="AA2808" s="1"/>
      <c r="AB2808" s="10"/>
      <c r="AC2808" s="3"/>
      <c r="AD2808" s="3"/>
      <c r="AE2808" s="3"/>
      <c r="AF2808" s="10"/>
      <c r="AG2808" s="11"/>
      <c r="AH2808" s="10"/>
      <c r="AI2808" s="10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1"/>
      <c r="DR2808" s="1"/>
      <c r="DS2808" s="1"/>
      <c r="DT2808" s="1"/>
      <c r="DU2808" s="1"/>
      <c r="DV2808" s="1"/>
      <c r="DW2808" s="1"/>
      <c r="DX2808" s="1"/>
      <c r="DY2808" s="1"/>
      <c r="DZ2808" s="1"/>
      <c r="EA2808" s="1"/>
      <c r="EB2808" s="1"/>
      <c r="EC2808" s="1"/>
      <c r="ED2808" s="1"/>
      <c r="EE2808" s="1"/>
      <c r="EF2808" s="1"/>
      <c r="EG2808" s="1"/>
      <c r="EH2808" s="1"/>
      <c r="EI2808" s="1"/>
      <c r="EJ2808" s="1"/>
      <c r="EK2808" s="1"/>
      <c r="EL2808" s="1"/>
      <c r="EM2808" s="1"/>
      <c r="EN2808" s="1"/>
      <c r="EO2808" s="1"/>
      <c r="EP2808" s="1"/>
      <c r="EQ2808" s="1"/>
      <c r="ER2808" s="1"/>
      <c r="ES2808" s="1"/>
      <c r="ET2808" s="1"/>
      <c r="EU2808" s="1"/>
      <c r="EV2808" s="1"/>
      <c r="EW2808" s="1"/>
      <c r="EX2808" s="1"/>
      <c r="EY2808" s="1"/>
    </row>
    <row r="2809" spans="1:155" x14ac:dyDescent="0.15">
      <c r="A2809" s="90"/>
      <c r="B2809" s="91"/>
      <c r="C2809" s="92"/>
      <c r="D2809" s="92"/>
      <c r="E2809" s="93"/>
      <c r="F2809" s="94"/>
      <c r="G2809" s="94"/>
      <c r="H2809" s="94"/>
      <c r="I2809" s="94"/>
      <c r="J2809" s="93"/>
      <c r="K2809" s="95"/>
      <c r="L2809" s="96"/>
      <c r="M2809" s="97"/>
      <c r="N2809" s="98"/>
      <c r="O2809" s="98"/>
      <c r="P2809" s="97"/>
      <c r="Q2809" s="94"/>
      <c r="R2809" s="99"/>
      <c r="S2809" s="94"/>
      <c r="T2809" s="100"/>
      <c r="U2809" s="95"/>
      <c r="V2809" s="10"/>
      <c r="W2809" s="10"/>
      <c r="X2809" s="10"/>
      <c r="Y2809" s="27"/>
      <c r="Z2809" s="3"/>
      <c r="AA2809" s="1"/>
      <c r="AB2809" s="10"/>
      <c r="AC2809" s="3"/>
      <c r="AD2809" s="3"/>
      <c r="AE2809" s="3"/>
      <c r="AF2809" s="10"/>
      <c r="AG2809" s="11"/>
      <c r="AH2809" s="10"/>
      <c r="AI2809" s="10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1"/>
      <c r="DR2809" s="1"/>
      <c r="DS2809" s="1"/>
      <c r="DT2809" s="1"/>
      <c r="DU2809" s="1"/>
      <c r="DV2809" s="1"/>
      <c r="DW2809" s="1"/>
      <c r="DX2809" s="1"/>
      <c r="DY2809" s="1"/>
      <c r="DZ2809" s="1"/>
      <c r="EA2809" s="1"/>
      <c r="EB2809" s="1"/>
      <c r="EC2809" s="1"/>
      <c r="ED2809" s="1"/>
      <c r="EE2809" s="1"/>
      <c r="EF2809" s="1"/>
      <c r="EG2809" s="1"/>
      <c r="EH2809" s="1"/>
      <c r="EI2809" s="1"/>
      <c r="EJ2809" s="1"/>
      <c r="EK2809" s="1"/>
      <c r="EL2809" s="1"/>
      <c r="EM2809" s="1"/>
      <c r="EN2809" s="1"/>
      <c r="EO2809" s="1"/>
      <c r="EP2809" s="1"/>
      <c r="EQ2809" s="1"/>
      <c r="ER2809" s="1"/>
      <c r="ES2809" s="1"/>
      <c r="ET2809" s="1"/>
      <c r="EU2809" s="1"/>
      <c r="EV2809" s="1"/>
      <c r="EW2809" s="1"/>
      <c r="EX2809" s="1"/>
      <c r="EY2809" s="1"/>
    </row>
    <row r="2810" spans="1:155" x14ac:dyDescent="0.15">
      <c r="A2810" s="90"/>
      <c r="B2810" s="91"/>
      <c r="C2810" s="92"/>
      <c r="D2810" s="92"/>
      <c r="E2810" s="93"/>
      <c r="F2810" s="94"/>
      <c r="G2810" s="94"/>
      <c r="H2810" s="94"/>
      <c r="I2810" s="94"/>
      <c r="J2810" s="93"/>
      <c r="K2810" s="95"/>
      <c r="L2810" s="96"/>
      <c r="M2810" s="97"/>
      <c r="N2810" s="98"/>
      <c r="O2810" s="98"/>
      <c r="P2810" s="97"/>
      <c r="Q2810" s="94"/>
      <c r="R2810" s="99"/>
      <c r="S2810" s="94"/>
      <c r="T2810" s="100"/>
      <c r="U2810" s="95"/>
      <c r="V2810" s="10"/>
      <c r="W2810" s="10"/>
      <c r="X2810" s="10"/>
      <c r="Y2810" s="27"/>
      <c r="Z2810" s="3"/>
      <c r="AA2810" s="1"/>
      <c r="AB2810" s="10"/>
      <c r="AC2810" s="3"/>
      <c r="AD2810" s="3"/>
      <c r="AE2810" s="3"/>
      <c r="AF2810" s="10"/>
      <c r="AG2810" s="11"/>
      <c r="AH2810" s="10"/>
      <c r="AI2810" s="10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1"/>
      <c r="DR2810" s="1"/>
      <c r="DS2810" s="1"/>
      <c r="DT2810" s="1"/>
      <c r="DU2810" s="1"/>
      <c r="DV2810" s="1"/>
      <c r="DW2810" s="1"/>
      <c r="DX2810" s="1"/>
      <c r="DY2810" s="1"/>
      <c r="DZ2810" s="1"/>
      <c r="EA2810" s="1"/>
      <c r="EB2810" s="1"/>
      <c r="EC2810" s="1"/>
      <c r="ED2810" s="1"/>
      <c r="EE2810" s="1"/>
      <c r="EF2810" s="1"/>
      <c r="EG2810" s="1"/>
      <c r="EH2810" s="1"/>
      <c r="EI2810" s="1"/>
      <c r="EJ2810" s="1"/>
      <c r="EK2810" s="1"/>
      <c r="EL2810" s="1"/>
      <c r="EM2810" s="1"/>
      <c r="EN2810" s="1"/>
      <c r="EO2810" s="1"/>
      <c r="EP2810" s="1"/>
      <c r="EQ2810" s="1"/>
      <c r="ER2810" s="1"/>
      <c r="ES2810" s="1"/>
      <c r="ET2810" s="1"/>
      <c r="EU2810" s="1"/>
      <c r="EV2810" s="1"/>
      <c r="EW2810" s="1"/>
      <c r="EX2810" s="1"/>
      <c r="EY2810" s="1"/>
    </row>
    <row r="2811" spans="1:155" x14ac:dyDescent="0.15">
      <c r="A2811" s="90"/>
      <c r="B2811" s="91"/>
      <c r="C2811" s="92"/>
      <c r="D2811" s="92"/>
      <c r="E2811" s="93"/>
      <c r="F2811" s="94"/>
      <c r="G2811" s="94"/>
      <c r="H2811" s="94"/>
      <c r="I2811" s="94"/>
      <c r="J2811" s="93"/>
      <c r="K2811" s="95"/>
      <c r="L2811" s="96"/>
      <c r="M2811" s="97"/>
      <c r="N2811" s="98"/>
      <c r="O2811" s="98"/>
      <c r="P2811" s="97"/>
      <c r="Q2811" s="94"/>
      <c r="R2811" s="99"/>
      <c r="S2811" s="94"/>
      <c r="T2811" s="100"/>
      <c r="U2811" s="95"/>
      <c r="V2811" s="10"/>
      <c r="W2811" s="10"/>
      <c r="X2811" s="10"/>
      <c r="Y2811" s="27"/>
      <c r="Z2811" s="3"/>
      <c r="AA2811" s="1"/>
      <c r="AB2811" s="10"/>
      <c r="AC2811" s="3"/>
      <c r="AD2811" s="3"/>
      <c r="AE2811" s="3"/>
      <c r="AF2811" s="10"/>
      <c r="AG2811" s="11"/>
      <c r="AH2811" s="10"/>
      <c r="AI2811" s="10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1"/>
      <c r="DR2811" s="1"/>
      <c r="DS2811" s="1"/>
      <c r="DT2811" s="1"/>
      <c r="DU2811" s="1"/>
      <c r="DV2811" s="1"/>
      <c r="DW2811" s="1"/>
      <c r="DX2811" s="1"/>
      <c r="DY2811" s="1"/>
      <c r="DZ2811" s="1"/>
      <c r="EA2811" s="1"/>
      <c r="EB2811" s="1"/>
      <c r="EC2811" s="1"/>
      <c r="ED2811" s="1"/>
      <c r="EE2811" s="1"/>
      <c r="EF2811" s="1"/>
      <c r="EG2811" s="1"/>
      <c r="EH2811" s="1"/>
      <c r="EI2811" s="1"/>
      <c r="EJ2811" s="1"/>
      <c r="EK2811" s="1"/>
      <c r="EL2811" s="1"/>
      <c r="EM2811" s="1"/>
      <c r="EN2811" s="1"/>
      <c r="EO2811" s="1"/>
      <c r="EP2811" s="1"/>
      <c r="EQ2811" s="1"/>
      <c r="ER2811" s="1"/>
      <c r="ES2811" s="1"/>
      <c r="ET2811" s="1"/>
      <c r="EU2811" s="1"/>
      <c r="EV2811" s="1"/>
      <c r="EW2811" s="1"/>
      <c r="EX2811" s="1"/>
      <c r="EY2811" s="1"/>
    </row>
    <row r="2812" spans="1:155" x14ac:dyDescent="0.15">
      <c r="A2812" s="90"/>
      <c r="B2812" s="91"/>
      <c r="C2812" s="92"/>
      <c r="D2812" s="92"/>
      <c r="E2812" s="93"/>
      <c r="F2812" s="94"/>
      <c r="G2812" s="94"/>
      <c r="H2812" s="94"/>
      <c r="I2812" s="94"/>
      <c r="J2812" s="93"/>
      <c r="K2812" s="95"/>
      <c r="L2812" s="96"/>
      <c r="M2812" s="97"/>
      <c r="N2812" s="98"/>
      <c r="O2812" s="98"/>
      <c r="P2812" s="97"/>
      <c r="Q2812" s="94"/>
      <c r="R2812" s="99"/>
      <c r="S2812" s="94"/>
      <c r="T2812" s="100"/>
      <c r="U2812" s="95"/>
      <c r="V2812" s="10"/>
      <c r="W2812" s="10"/>
      <c r="X2812" s="10"/>
      <c r="Y2812" s="27"/>
      <c r="Z2812" s="3"/>
      <c r="AA2812" s="1"/>
      <c r="AB2812" s="10"/>
      <c r="AC2812" s="3"/>
      <c r="AD2812" s="3"/>
      <c r="AE2812" s="3"/>
      <c r="AF2812" s="10"/>
      <c r="AG2812" s="11"/>
      <c r="AH2812" s="10"/>
      <c r="AI2812" s="10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1"/>
      <c r="DR2812" s="1"/>
      <c r="DS2812" s="1"/>
      <c r="DT2812" s="1"/>
      <c r="DU2812" s="1"/>
      <c r="DV2812" s="1"/>
      <c r="DW2812" s="1"/>
      <c r="DX2812" s="1"/>
      <c r="DY2812" s="1"/>
      <c r="DZ2812" s="1"/>
      <c r="EA2812" s="1"/>
      <c r="EB2812" s="1"/>
      <c r="EC2812" s="1"/>
      <c r="ED2812" s="1"/>
      <c r="EE2812" s="1"/>
      <c r="EF2812" s="1"/>
      <c r="EG2812" s="1"/>
      <c r="EH2812" s="1"/>
      <c r="EI2812" s="1"/>
      <c r="EJ2812" s="1"/>
      <c r="EK2812" s="1"/>
      <c r="EL2812" s="1"/>
      <c r="EM2812" s="1"/>
      <c r="EN2812" s="1"/>
      <c r="EO2812" s="1"/>
      <c r="EP2812" s="1"/>
      <c r="EQ2812" s="1"/>
      <c r="ER2812" s="1"/>
      <c r="ES2812" s="1"/>
      <c r="ET2812" s="1"/>
      <c r="EU2812" s="1"/>
      <c r="EV2812" s="1"/>
      <c r="EW2812" s="1"/>
      <c r="EX2812" s="1"/>
      <c r="EY2812" s="1"/>
    </row>
    <row r="2813" spans="1:155" x14ac:dyDescent="0.15">
      <c r="A2813" s="90"/>
      <c r="B2813" s="91"/>
      <c r="C2813" s="92"/>
      <c r="D2813" s="92"/>
      <c r="E2813" s="93"/>
      <c r="F2813" s="94"/>
      <c r="G2813" s="94"/>
      <c r="H2813" s="94"/>
      <c r="I2813" s="94"/>
      <c r="J2813" s="93"/>
      <c r="K2813" s="95"/>
      <c r="L2813" s="96"/>
      <c r="M2813" s="97"/>
      <c r="N2813" s="98"/>
      <c r="O2813" s="98"/>
      <c r="P2813" s="97"/>
      <c r="Q2813" s="94"/>
      <c r="R2813" s="99"/>
      <c r="S2813" s="94"/>
      <c r="T2813" s="100"/>
      <c r="U2813" s="95"/>
      <c r="V2813" s="10"/>
      <c r="W2813" s="10"/>
      <c r="X2813" s="10"/>
      <c r="Y2813" s="27"/>
      <c r="Z2813" s="3"/>
      <c r="AA2813" s="1"/>
      <c r="AB2813" s="10"/>
      <c r="AC2813" s="3"/>
      <c r="AD2813" s="3"/>
      <c r="AE2813" s="3"/>
      <c r="AF2813" s="10"/>
      <c r="AG2813" s="11"/>
      <c r="AH2813" s="10"/>
      <c r="AI2813" s="10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1"/>
      <c r="DR2813" s="1"/>
      <c r="DS2813" s="1"/>
      <c r="DT2813" s="1"/>
      <c r="DU2813" s="1"/>
      <c r="DV2813" s="1"/>
      <c r="DW2813" s="1"/>
      <c r="DX2813" s="1"/>
      <c r="DY2813" s="1"/>
      <c r="DZ2813" s="1"/>
      <c r="EA2813" s="1"/>
      <c r="EB2813" s="1"/>
      <c r="EC2813" s="1"/>
      <c r="ED2813" s="1"/>
      <c r="EE2813" s="1"/>
      <c r="EF2813" s="1"/>
      <c r="EG2813" s="1"/>
      <c r="EH2813" s="1"/>
      <c r="EI2813" s="1"/>
      <c r="EJ2813" s="1"/>
      <c r="EK2813" s="1"/>
      <c r="EL2813" s="1"/>
      <c r="EM2813" s="1"/>
      <c r="EN2813" s="1"/>
      <c r="EO2813" s="1"/>
      <c r="EP2813" s="1"/>
      <c r="EQ2813" s="1"/>
      <c r="ER2813" s="1"/>
      <c r="ES2813" s="1"/>
      <c r="ET2813" s="1"/>
      <c r="EU2813" s="1"/>
      <c r="EV2813" s="1"/>
      <c r="EW2813" s="1"/>
      <c r="EX2813" s="1"/>
      <c r="EY2813" s="1"/>
    </row>
    <row r="2814" spans="1:155" x14ac:dyDescent="0.15">
      <c r="A2814" s="90"/>
      <c r="B2814" s="91"/>
      <c r="C2814" s="92"/>
      <c r="D2814" s="92"/>
      <c r="E2814" s="93"/>
      <c r="F2814" s="94"/>
      <c r="G2814" s="94"/>
      <c r="H2814" s="94"/>
      <c r="I2814" s="94"/>
      <c r="J2814" s="93"/>
      <c r="K2814" s="95"/>
      <c r="L2814" s="96"/>
      <c r="M2814" s="97"/>
      <c r="N2814" s="98"/>
      <c r="O2814" s="98"/>
      <c r="P2814" s="97"/>
      <c r="Q2814" s="94"/>
      <c r="R2814" s="99"/>
      <c r="S2814" s="94"/>
      <c r="T2814" s="100"/>
      <c r="U2814" s="95"/>
      <c r="V2814" s="10"/>
      <c r="W2814" s="10"/>
      <c r="X2814" s="10"/>
      <c r="Y2814" s="27"/>
      <c r="Z2814" s="3"/>
      <c r="AA2814" s="1"/>
      <c r="AB2814" s="10"/>
      <c r="AC2814" s="3"/>
      <c r="AD2814" s="3"/>
      <c r="AE2814" s="3"/>
      <c r="AF2814" s="10"/>
      <c r="AG2814" s="11"/>
      <c r="AH2814" s="10"/>
      <c r="AI2814" s="10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1"/>
      <c r="DR2814" s="1"/>
      <c r="DS2814" s="1"/>
      <c r="DT2814" s="1"/>
      <c r="DU2814" s="1"/>
      <c r="DV2814" s="1"/>
      <c r="DW2814" s="1"/>
      <c r="DX2814" s="1"/>
      <c r="DY2814" s="1"/>
      <c r="DZ2814" s="1"/>
      <c r="EA2814" s="1"/>
      <c r="EB2814" s="1"/>
      <c r="EC2814" s="1"/>
      <c r="ED2814" s="1"/>
      <c r="EE2814" s="1"/>
      <c r="EF2814" s="1"/>
      <c r="EG2814" s="1"/>
      <c r="EH2814" s="1"/>
      <c r="EI2814" s="1"/>
      <c r="EJ2814" s="1"/>
      <c r="EK2814" s="1"/>
      <c r="EL2814" s="1"/>
      <c r="EM2814" s="1"/>
      <c r="EN2814" s="1"/>
      <c r="EO2814" s="1"/>
      <c r="EP2814" s="1"/>
      <c r="EQ2814" s="1"/>
      <c r="ER2814" s="1"/>
      <c r="ES2814" s="1"/>
      <c r="ET2814" s="1"/>
      <c r="EU2814" s="1"/>
      <c r="EV2814" s="1"/>
      <c r="EW2814" s="1"/>
      <c r="EX2814" s="1"/>
      <c r="EY2814" s="1"/>
    </row>
    <row r="2815" spans="1:155" x14ac:dyDescent="0.15">
      <c r="A2815" s="90"/>
      <c r="B2815" s="91"/>
      <c r="C2815" s="92"/>
      <c r="D2815" s="92"/>
      <c r="E2815" s="93"/>
      <c r="F2815" s="94"/>
      <c r="G2815" s="94"/>
      <c r="H2815" s="94"/>
      <c r="I2815" s="94"/>
      <c r="J2815" s="93"/>
      <c r="K2815" s="95"/>
      <c r="L2815" s="96"/>
      <c r="M2815" s="97"/>
      <c r="N2815" s="98"/>
      <c r="O2815" s="98"/>
      <c r="P2815" s="97"/>
      <c r="Q2815" s="94"/>
      <c r="R2815" s="99"/>
      <c r="S2815" s="94"/>
      <c r="T2815" s="100"/>
      <c r="U2815" s="95"/>
      <c r="V2815" s="10"/>
      <c r="W2815" s="10"/>
      <c r="X2815" s="10"/>
      <c r="Y2815" s="27"/>
      <c r="Z2815" s="3"/>
      <c r="AA2815" s="1"/>
      <c r="AB2815" s="10"/>
      <c r="AC2815" s="3"/>
      <c r="AD2815" s="3"/>
      <c r="AE2815" s="3"/>
      <c r="AF2815" s="10"/>
      <c r="AG2815" s="11"/>
      <c r="AH2815" s="10"/>
      <c r="AI2815" s="10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1"/>
      <c r="DR2815" s="1"/>
      <c r="DS2815" s="1"/>
      <c r="DT2815" s="1"/>
      <c r="DU2815" s="1"/>
      <c r="DV2815" s="1"/>
      <c r="DW2815" s="1"/>
      <c r="DX2815" s="1"/>
      <c r="DY2815" s="1"/>
      <c r="DZ2815" s="1"/>
      <c r="EA2815" s="1"/>
      <c r="EB2815" s="1"/>
      <c r="EC2815" s="1"/>
      <c r="ED2815" s="1"/>
      <c r="EE2815" s="1"/>
      <c r="EF2815" s="1"/>
      <c r="EG2815" s="1"/>
      <c r="EH2815" s="1"/>
      <c r="EI2815" s="1"/>
      <c r="EJ2815" s="1"/>
      <c r="EK2815" s="1"/>
      <c r="EL2815" s="1"/>
      <c r="EM2815" s="1"/>
      <c r="EN2815" s="1"/>
      <c r="EO2815" s="1"/>
      <c r="EP2815" s="1"/>
      <c r="EQ2815" s="1"/>
      <c r="ER2815" s="1"/>
      <c r="ES2815" s="1"/>
      <c r="ET2815" s="1"/>
      <c r="EU2815" s="1"/>
      <c r="EV2815" s="1"/>
      <c r="EW2815" s="1"/>
      <c r="EX2815" s="1"/>
      <c r="EY2815" s="1"/>
    </row>
    <row r="2816" spans="1:155" x14ac:dyDescent="0.15">
      <c r="A2816" s="90"/>
      <c r="B2816" s="91"/>
      <c r="C2816" s="92"/>
      <c r="D2816" s="92"/>
      <c r="E2816" s="93"/>
      <c r="F2816" s="94"/>
      <c r="G2816" s="94"/>
      <c r="H2816" s="94"/>
      <c r="I2816" s="94"/>
      <c r="J2816" s="93"/>
      <c r="K2816" s="95"/>
      <c r="L2816" s="96"/>
      <c r="M2816" s="97"/>
      <c r="N2816" s="98"/>
      <c r="O2816" s="98"/>
      <c r="P2816" s="97"/>
      <c r="Q2816" s="94"/>
      <c r="R2816" s="99"/>
      <c r="S2816" s="94"/>
      <c r="T2816" s="100"/>
      <c r="U2816" s="95"/>
      <c r="V2816" s="10"/>
      <c r="W2816" s="10"/>
      <c r="X2816" s="10"/>
      <c r="Y2816" s="27"/>
      <c r="Z2816" s="3"/>
      <c r="AA2816" s="1"/>
      <c r="AB2816" s="10"/>
      <c r="AC2816" s="3"/>
      <c r="AD2816" s="3"/>
      <c r="AE2816" s="3"/>
      <c r="AF2816" s="10"/>
      <c r="AG2816" s="11"/>
      <c r="AH2816" s="10"/>
      <c r="AI2816" s="10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1"/>
      <c r="DR2816" s="1"/>
      <c r="DS2816" s="1"/>
      <c r="DT2816" s="1"/>
      <c r="DU2816" s="1"/>
      <c r="DV2816" s="1"/>
      <c r="DW2816" s="1"/>
      <c r="DX2816" s="1"/>
      <c r="DY2816" s="1"/>
      <c r="DZ2816" s="1"/>
      <c r="EA2816" s="1"/>
      <c r="EB2816" s="1"/>
      <c r="EC2816" s="1"/>
      <c r="ED2816" s="1"/>
      <c r="EE2816" s="1"/>
      <c r="EF2816" s="1"/>
      <c r="EG2816" s="1"/>
      <c r="EH2816" s="1"/>
      <c r="EI2816" s="1"/>
      <c r="EJ2816" s="1"/>
      <c r="EK2816" s="1"/>
      <c r="EL2816" s="1"/>
      <c r="EM2816" s="1"/>
      <c r="EN2816" s="1"/>
      <c r="EO2816" s="1"/>
      <c r="EP2816" s="1"/>
      <c r="EQ2816" s="1"/>
      <c r="ER2816" s="1"/>
      <c r="ES2816" s="1"/>
      <c r="ET2816" s="1"/>
      <c r="EU2816" s="1"/>
      <c r="EV2816" s="1"/>
      <c r="EW2816" s="1"/>
      <c r="EX2816" s="1"/>
      <c r="EY2816" s="1"/>
    </row>
    <row r="2817" spans="1:155" x14ac:dyDescent="0.15">
      <c r="A2817" s="90"/>
      <c r="B2817" s="91"/>
      <c r="C2817" s="92"/>
      <c r="D2817" s="92"/>
      <c r="E2817" s="93"/>
      <c r="F2817" s="94"/>
      <c r="G2817" s="94"/>
      <c r="H2817" s="94"/>
      <c r="I2817" s="94"/>
      <c r="J2817" s="93"/>
      <c r="K2817" s="95"/>
      <c r="L2817" s="96"/>
      <c r="M2817" s="97"/>
      <c r="N2817" s="98"/>
      <c r="O2817" s="98"/>
      <c r="P2817" s="97"/>
      <c r="Q2817" s="94"/>
      <c r="R2817" s="99"/>
      <c r="S2817" s="94"/>
      <c r="T2817" s="100"/>
      <c r="U2817" s="95"/>
      <c r="V2817" s="10"/>
      <c r="W2817" s="10"/>
      <c r="X2817" s="10"/>
      <c r="Y2817" s="27"/>
      <c r="Z2817" s="3"/>
      <c r="AA2817" s="1"/>
      <c r="AB2817" s="10"/>
      <c r="AC2817" s="3"/>
      <c r="AD2817" s="3"/>
      <c r="AE2817" s="3"/>
      <c r="AF2817" s="10"/>
      <c r="AG2817" s="11"/>
      <c r="AH2817" s="10"/>
      <c r="AI2817" s="10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1"/>
      <c r="DR2817" s="1"/>
      <c r="DS2817" s="1"/>
      <c r="DT2817" s="1"/>
      <c r="DU2817" s="1"/>
      <c r="DV2817" s="1"/>
      <c r="DW2817" s="1"/>
      <c r="DX2817" s="1"/>
      <c r="DY2817" s="1"/>
      <c r="DZ2817" s="1"/>
      <c r="EA2817" s="1"/>
      <c r="EB2817" s="1"/>
      <c r="EC2817" s="1"/>
      <c r="ED2817" s="1"/>
      <c r="EE2817" s="1"/>
      <c r="EF2817" s="1"/>
      <c r="EG2817" s="1"/>
      <c r="EH2817" s="1"/>
      <c r="EI2817" s="1"/>
      <c r="EJ2817" s="1"/>
      <c r="EK2817" s="1"/>
      <c r="EL2817" s="1"/>
      <c r="EM2817" s="1"/>
      <c r="EN2817" s="1"/>
      <c r="EO2817" s="1"/>
      <c r="EP2817" s="1"/>
      <c r="EQ2817" s="1"/>
      <c r="ER2817" s="1"/>
      <c r="ES2817" s="1"/>
      <c r="ET2817" s="1"/>
      <c r="EU2817" s="1"/>
      <c r="EV2817" s="1"/>
      <c r="EW2817" s="1"/>
      <c r="EX2817" s="1"/>
      <c r="EY2817" s="1"/>
    </row>
    <row r="2818" spans="1:155" x14ac:dyDescent="0.15">
      <c r="A2818" s="90"/>
      <c r="B2818" s="91"/>
      <c r="C2818" s="92"/>
      <c r="D2818" s="92"/>
      <c r="E2818" s="93"/>
      <c r="F2818" s="94"/>
      <c r="G2818" s="94"/>
      <c r="H2818" s="94"/>
      <c r="I2818" s="94"/>
      <c r="J2818" s="93"/>
      <c r="K2818" s="95"/>
      <c r="L2818" s="96"/>
      <c r="M2818" s="97"/>
      <c r="N2818" s="98"/>
      <c r="O2818" s="98"/>
      <c r="P2818" s="97"/>
      <c r="Q2818" s="94"/>
      <c r="R2818" s="99"/>
      <c r="S2818" s="94"/>
      <c r="T2818" s="100"/>
      <c r="U2818" s="95"/>
      <c r="V2818" s="10"/>
      <c r="W2818" s="10"/>
      <c r="X2818" s="10"/>
      <c r="Y2818" s="27"/>
      <c r="Z2818" s="3"/>
      <c r="AA2818" s="1"/>
      <c r="AB2818" s="10"/>
      <c r="AC2818" s="3"/>
      <c r="AD2818" s="3"/>
      <c r="AE2818" s="3"/>
      <c r="AF2818" s="10"/>
      <c r="AG2818" s="11"/>
      <c r="AH2818" s="10"/>
      <c r="AI2818" s="10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1"/>
      <c r="DR2818" s="1"/>
      <c r="DS2818" s="1"/>
      <c r="DT2818" s="1"/>
      <c r="DU2818" s="1"/>
      <c r="DV2818" s="1"/>
      <c r="DW2818" s="1"/>
      <c r="DX2818" s="1"/>
      <c r="DY2818" s="1"/>
      <c r="DZ2818" s="1"/>
      <c r="EA2818" s="1"/>
      <c r="EB2818" s="1"/>
      <c r="EC2818" s="1"/>
      <c r="ED2818" s="1"/>
      <c r="EE2818" s="1"/>
      <c r="EF2818" s="1"/>
      <c r="EG2818" s="1"/>
      <c r="EH2818" s="1"/>
      <c r="EI2818" s="1"/>
      <c r="EJ2818" s="1"/>
      <c r="EK2818" s="1"/>
      <c r="EL2818" s="1"/>
      <c r="EM2818" s="1"/>
      <c r="EN2818" s="1"/>
      <c r="EO2818" s="1"/>
      <c r="EP2818" s="1"/>
      <c r="EQ2818" s="1"/>
      <c r="ER2818" s="1"/>
      <c r="ES2818" s="1"/>
      <c r="ET2818" s="1"/>
      <c r="EU2818" s="1"/>
      <c r="EV2818" s="1"/>
      <c r="EW2818" s="1"/>
      <c r="EX2818" s="1"/>
      <c r="EY2818" s="1"/>
    </row>
    <row r="2819" spans="1:155" x14ac:dyDescent="0.15">
      <c r="A2819" s="90"/>
      <c r="B2819" s="91"/>
      <c r="C2819" s="92"/>
      <c r="D2819" s="92"/>
      <c r="E2819" s="93"/>
      <c r="F2819" s="94"/>
      <c r="G2819" s="94"/>
      <c r="H2819" s="94"/>
      <c r="I2819" s="94"/>
      <c r="J2819" s="93"/>
      <c r="K2819" s="95"/>
      <c r="L2819" s="96"/>
      <c r="M2819" s="97"/>
      <c r="N2819" s="98"/>
      <c r="O2819" s="98"/>
      <c r="P2819" s="97"/>
      <c r="Q2819" s="94"/>
      <c r="R2819" s="99"/>
      <c r="S2819" s="94"/>
      <c r="T2819" s="100"/>
      <c r="U2819" s="95"/>
      <c r="V2819" s="10"/>
      <c r="W2819" s="10"/>
      <c r="X2819" s="10"/>
      <c r="Y2819" s="27"/>
      <c r="Z2819" s="3"/>
      <c r="AA2819" s="1"/>
      <c r="AB2819" s="10"/>
      <c r="AC2819" s="3"/>
      <c r="AD2819" s="3"/>
      <c r="AE2819" s="3"/>
      <c r="AF2819" s="10"/>
      <c r="AG2819" s="11"/>
      <c r="AH2819" s="10"/>
      <c r="AI2819" s="10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1"/>
      <c r="DR2819" s="1"/>
      <c r="DS2819" s="1"/>
      <c r="DT2819" s="1"/>
      <c r="DU2819" s="1"/>
      <c r="DV2819" s="1"/>
      <c r="DW2819" s="1"/>
      <c r="DX2819" s="1"/>
      <c r="DY2819" s="1"/>
      <c r="DZ2819" s="1"/>
      <c r="EA2819" s="1"/>
      <c r="EB2819" s="1"/>
      <c r="EC2819" s="1"/>
      <c r="ED2819" s="1"/>
      <c r="EE2819" s="1"/>
      <c r="EF2819" s="1"/>
      <c r="EG2819" s="1"/>
      <c r="EH2819" s="1"/>
      <c r="EI2819" s="1"/>
      <c r="EJ2819" s="1"/>
      <c r="EK2819" s="1"/>
      <c r="EL2819" s="1"/>
      <c r="EM2819" s="1"/>
      <c r="EN2819" s="1"/>
      <c r="EO2819" s="1"/>
      <c r="EP2819" s="1"/>
      <c r="EQ2819" s="1"/>
      <c r="ER2819" s="1"/>
      <c r="ES2819" s="1"/>
      <c r="ET2819" s="1"/>
      <c r="EU2819" s="1"/>
      <c r="EV2819" s="1"/>
      <c r="EW2819" s="1"/>
      <c r="EX2819" s="1"/>
      <c r="EY2819" s="1"/>
    </row>
    <row r="2820" spans="1:155" x14ac:dyDescent="0.15">
      <c r="A2820" s="90"/>
      <c r="B2820" s="91"/>
      <c r="C2820" s="92"/>
      <c r="D2820" s="92"/>
      <c r="E2820" s="93"/>
      <c r="F2820" s="94"/>
      <c r="G2820" s="94"/>
      <c r="H2820" s="94"/>
      <c r="I2820" s="94"/>
      <c r="J2820" s="93"/>
      <c r="K2820" s="95"/>
      <c r="L2820" s="96"/>
      <c r="M2820" s="97"/>
      <c r="N2820" s="98"/>
      <c r="O2820" s="98"/>
      <c r="P2820" s="97"/>
      <c r="Q2820" s="94"/>
      <c r="R2820" s="99"/>
      <c r="S2820" s="94"/>
      <c r="T2820" s="100"/>
      <c r="U2820" s="95"/>
      <c r="V2820" s="10"/>
      <c r="W2820" s="10"/>
      <c r="X2820" s="10"/>
      <c r="Y2820" s="27"/>
      <c r="Z2820" s="3"/>
      <c r="AA2820" s="1"/>
      <c r="AB2820" s="10"/>
      <c r="AC2820" s="3"/>
      <c r="AD2820" s="3"/>
      <c r="AE2820" s="3"/>
      <c r="AF2820" s="10"/>
      <c r="AG2820" s="11"/>
      <c r="AH2820" s="10"/>
      <c r="AI2820" s="10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1"/>
      <c r="DR2820" s="1"/>
      <c r="DS2820" s="1"/>
      <c r="DT2820" s="1"/>
      <c r="DU2820" s="1"/>
      <c r="DV2820" s="1"/>
      <c r="DW2820" s="1"/>
      <c r="DX2820" s="1"/>
      <c r="DY2820" s="1"/>
      <c r="DZ2820" s="1"/>
      <c r="EA2820" s="1"/>
      <c r="EB2820" s="1"/>
      <c r="EC2820" s="1"/>
      <c r="ED2820" s="1"/>
      <c r="EE2820" s="1"/>
      <c r="EF2820" s="1"/>
      <c r="EG2820" s="1"/>
      <c r="EH2820" s="1"/>
      <c r="EI2820" s="1"/>
      <c r="EJ2820" s="1"/>
      <c r="EK2820" s="1"/>
      <c r="EL2820" s="1"/>
      <c r="EM2820" s="1"/>
      <c r="EN2820" s="1"/>
      <c r="EO2820" s="1"/>
      <c r="EP2820" s="1"/>
      <c r="EQ2820" s="1"/>
      <c r="ER2820" s="1"/>
      <c r="ES2820" s="1"/>
      <c r="ET2820" s="1"/>
      <c r="EU2820" s="1"/>
      <c r="EV2820" s="1"/>
      <c r="EW2820" s="1"/>
      <c r="EX2820" s="1"/>
      <c r="EY2820" s="1"/>
    </row>
    <row r="2821" spans="1:155" x14ac:dyDescent="0.15">
      <c r="A2821" s="90"/>
      <c r="B2821" s="91"/>
      <c r="C2821" s="92"/>
      <c r="D2821" s="92"/>
      <c r="E2821" s="93"/>
      <c r="F2821" s="94"/>
      <c r="G2821" s="94"/>
      <c r="H2821" s="94"/>
      <c r="I2821" s="94"/>
      <c r="J2821" s="93"/>
      <c r="K2821" s="95"/>
      <c r="L2821" s="96"/>
      <c r="M2821" s="97"/>
      <c r="N2821" s="98"/>
      <c r="O2821" s="98"/>
      <c r="P2821" s="97"/>
      <c r="Q2821" s="94"/>
      <c r="R2821" s="99"/>
      <c r="S2821" s="94"/>
      <c r="T2821" s="100"/>
      <c r="U2821" s="95"/>
      <c r="V2821" s="10"/>
      <c r="W2821" s="10"/>
      <c r="X2821" s="10"/>
      <c r="Y2821" s="27"/>
      <c r="Z2821" s="3"/>
      <c r="AA2821" s="1"/>
      <c r="AB2821" s="10"/>
      <c r="AC2821" s="3"/>
      <c r="AD2821" s="3"/>
      <c r="AE2821" s="3"/>
      <c r="AF2821" s="10"/>
      <c r="AG2821" s="11"/>
      <c r="AH2821" s="10"/>
      <c r="AI2821" s="10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1"/>
      <c r="DR2821" s="1"/>
      <c r="DS2821" s="1"/>
      <c r="DT2821" s="1"/>
      <c r="DU2821" s="1"/>
      <c r="DV2821" s="1"/>
      <c r="DW2821" s="1"/>
      <c r="DX2821" s="1"/>
      <c r="DY2821" s="1"/>
      <c r="DZ2821" s="1"/>
      <c r="EA2821" s="1"/>
      <c r="EB2821" s="1"/>
      <c r="EC2821" s="1"/>
      <c r="ED2821" s="1"/>
      <c r="EE2821" s="1"/>
      <c r="EF2821" s="1"/>
      <c r="EG2821" s="1"/>
      <c r="EH2821" s="1"/>
      <c r="EI2821" s="1"/>
      <c r="EJ2821" s="1"/>
      <c r="EK2821" s="1"/>
      <c r="EL2821" s="1"/>
      <c r="EM2821" s="1"/>
      <c r="EN2821" s="1"/>
      <c r="EO2821" s="1"/>
      <c r="EP2821" s="1"/>
      <c r="EQ2821" s="1"/>
      <c r="ER2821" s="1"/>
      <c r="ES2821" s="1"/>
      <c r="ET2821" s="1"/>
      <c r="EU2821" s="1"/>
      <c r="EV2821" s="1"/>
      <c r="EW2821" s="1"/>
      <c r="EX2821" s="1"/>
      <c r="EY2821" s="1"/>
    </row>
    <row r="2822" spans="1:155" x14ac:dyDescent="0.15">
      <c r="A2822" s="90"/>
      <c r="B2822" s="91"/>
      <c r="C2822" s="92"/>
      <c r="D2822" s="92"/>
      <c r="E2822" s="93"/>
      <c r="F2822" s="94"/>
      <c r="G2822" s="94"/>
      <c r="H2822" s="94"/>
      <c r="I2822" s="94"/>
      <c r="J2822" s="93"/>
      <c r="K2822" s="95"/>
      <c r="L2822" s="96"/>
      <c r="M2822" s="97"/>
      <c r="N2822" s="98"/>
      <c r="O2822" s="98"/>
      <c r="P2822" s="97"/>
      <c r="Q2822" s="94"/>
      <c r="R2822" s="99"/>
      <c r="S2822" s="94"/>
      <c r="T2822" s="100"/>
      <c r="U2822" s="95"/>
      <c r="V2822" s="10"/>
      <c r="W2822" s="10"/>
      <c r="X2822" s="10"/>
      <c r="Y2822" s="27"/>
      <c r="Z2822" s="3"/>
      <c r="AA2822" s="1"/>
      <c r="AB2822" s="10"/>
      <c r="AC2822" s="3"/>
      <c r="AD2822" s="3"/>
      <c r="AE2822" s="3"/>
      <c r="AF2822" s="10"/>
      <c r="AG2822" s="11"/>
      <c r="AH2822" s="10"/>
      <c r="AI2822" s="10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1"/>
      <c r="DR2822" s="1"/>
      <c r="DS2822" s="1"/>
      <c r="DT2822" s="1"/>
      <c r="DU2822" s="1"/>
      <c r="DV2822" s="1"/>
      <c r="DW2822" s="1"/>
      <c r="DX2822" s="1"/>
      <c r="DY2822" s="1"/>
      <c r="DZ2822" s="1"/>
      <c r="EA2822" s="1"/>
      <c r="EB2822" s="1"/>
      <c r="EC2822" s="1"/>
      <c r="ED2822" s="1"/>
      <c r="EE2822" s="1"/>
      <c r="EF2822" s="1"/>
      <c r="EG2822" s="1"/>
      <c r="EH2822" s="1"/>
      <c r="EI2822" s="1"/>
      <c r="EJ2822" s="1"/>
      <c r="EK2822" s="1"/>
      <c r="EL2822" s="1"/>
      <c r="EM2822" s="1"/>
      <c r="EN2822" s="1"/>
      <c r="EO2822" s="1"/>
      <c r="EP2822" s="1"/>
      <c r="EQ2822" s="1"/>
      <c r="ER2822" s="1"/>
      <c r="ES2822" s="1"/>
      <c r="ET2822" s="1"/>
      <c r="EU2822" s="1"/>
      <c r="EV2822" s="1"/>
      <c r="EW2822" s="1"/>
      <c r="EX2822" s="1"/>
      <c r="EY2822" s="1"/>
    </row>
    <row r="2823" spans="1:155" x14ac:dyDescent="0.15">
      <c r="A2823" s="90"/>
      <c r="B2823" s="91"/>
      <c r="C2823" s="92"/>
      <c r="D2823" s="92"/>
      <c r="E2823" s="93"/>
      <c r="F2823" s="94"/>
      <c r="G2823" s="94"/>
      <c r="H2823" s="94"/>
      <c r="I2823" s="94"/>
      <c r="J2823" s="93"/>
      <c r="K2823" s="95"/>
      <c r="L2823" s="96"/>
      <c r="M2823" s="97"/>
      <c r="N2823" s="98"/>
      <c r="O2823" s="98"/>
      <c r="P2823" s="97"/>
      <c r="Q2823" s="94"/>
      <c r="R2823" s="99"/>
      <c r="S2823" s="94"/>
      <c r="T2823" s="100"/>
      <c r="U2823" s="95"/>
      <c r="V2823" s="10"/>
      <c r="W2823" s="10"/>
      <c r="X2823" s="10"/>
      <c r="Y2823" s="27"/>
      <c r="Z2823" s="3"/>
      <c r="AA2823" s="1"/>
      <c r="AB2823" s="10"/>
      <c r="AC2823" s="3"/>
      <c r="AD2823" s="3"/>
      <c r="AE2823" s="3"/>
      <c r="AF2823" s="10"/>
      <c r="AG2823" s="11"/>
      <c r="AH2823" s="10"/>
      <c r="AI2823" s="10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1"/>
      <c r="DR2823" s="1"/>
      <c r="DS2823" s="1"/>
      <c r="DT2823" s="1"/>
      <c r="DU2823" s="1"/>
      <c r="DV2823" s="1"/>
      <c r="DW2823" s="1"/>
      <c r="DX2823" s="1"/>
      <c r="DY2823" s="1"/>
      <c r="DZ2823" s="1"/>
      <c r="EA2823" s="1"/>
      <c r="EB2823" s="1"/>
      <c r="EC2823" s="1"/>
      <c r="ED2823" s="1"/>
      <c r="EE2823" s="1"/>
      <c r="EF2823" s="1"/>
      <c r="EG2823" s="1"/>
      <c r="EH2823" s="1"/>
      <c r="EI2823" s="1"/>
      <c r="EJ2823" s="1"/>
      <c r="EK2823" s="1"/>
      <c r="EL2823" s="1"/>
      <c r="EM2823" s="1"/>
      <c r="EN2823" s="1"/>
      <c r="EO2823" s="1"/>
      <c r="EP2823" s="1"/>
      <c r="EQ2823" s="1"/>
      <c r="ER2823" s="1"/>
      <c r="ES2823" s="1"/>
      <c r="ET2823" s="1"/>
      <c r="EU2823" s="1"/>
      <c r="EV2823" s="1"/>
      <c r="EW2823" s="1"/>
      <c r="EX2823" s="1"/>
      <c r="EY2823" s="1"/>
    </row>
    <row r="2824" spans="1:155" x14ac:dyDescent="0.15">
      <c r="A2824" s="90"/>
      <c r="B2824" s="91"/>
      <c r="C2824" s="92"/>
      <c r="D2824" s="92"/>
      <c r="E2824" s="93"/>
      <c r="F2824" s="94"/>
      <c r="G2824" s="94"/>
      <c r="H2824" s="94"/>
      <c r="I2824" s="94"/>
      <c r="J2824" s="93"/>
      <c r="K2824" s="95"/>
      <c r="L2824" s="96"/>
      <c r="M2824" s="97"/>
      <c r="N2824" s="98"/>
      <c r="O2824" s="98"/>
      <c r="P2824" s="97"/>
      <c r="Q2824" s="94"/>
      <c r="R2824" s="99"/>
      <c r="S2824" s="94"/>
      <c r="T2824" s="100"/>
      <c r="U2824" s="95"/>
      <c r="V2824" s="10"/>
      <c r="W2824" s="10"/>
      <c r="X2824" s="10"/>
      <c r="Y2824" s="27"/>
      <c r="Z2824" s="3"/>
      <c r="AA2824" s="1"/>
      <c r="AB2824" s="10"/>
      <c r="AC2824" s="3"/>
      <c r="AD2824" s="3"/>
      <c r="AE2824" s="3"/>
      <c r="AF2824" s="10"/>
      <c r="AG2824" s="11"/>
      <c r="AH2824" s="10"/>
      <c r="AI2824" s="10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1"/>
      <c r="DR2824" s="1"/>
      <c r="DS2824" s="1"/>
      <c r="DT2824" s="1"/>
      <c r="DU2824" s="1"/>
      <c r="DV2824" s="1"/>
      <c r="DW2824" s="1"/>
      <c r="DX2824" s="1"/>
      <c r="DY2824" s="1"/>
      <c r="DZ2824" s="1"/>
      <c r="EA2824" s="1"/>
      <c r="EB2824" s="1"/>
      <c r="EC2824" s="1"/>
      <c r="ED2824" s="1"/>
      <c r="EE2824" s="1"/>
      <c r="EF2824" s="1"/>
      <c r="EG2824" s="1"/>
      <c r="EH2824" s="1"/>
      <c r="EI2824" s="1"/>
      <c r="EJ2824" s="1"/>
      <c r="EK2824" s="1"/>
      <c r="EL2824" s="1"/>
      <c r="EM2824" s="1"/>
      <c r="EN2824" s="1"/>
      <c r="EO2824" s="1"/>
      <c r="EP2824" s="1"/>
      <c r="EQ2824" s="1"/>
      <c r="ER2824" s="1"/>
      <c r="ES2824" s="1"/>
      <c r="ET2824" s="1"/>
      <c r="EU2824" s="1"/>
      <c r="EV2824" s="1"/>
      <c r="EW2824" s="1"/>
      <c r="EX2824" s="1"/>
      <c r="EY2824" s="1"/>
    </row>
    <row r="2825" spans="1:155" x14ac:dyDescent="0.15">
      <c r="A2825" s="90"/>
      <c r="B2825" s="91"/>
      <c r="C2825" s="92"/>
      <c r="D2825" s="92"/>
      <c r="E2825" s="93"/>
      <c r="F2825" s="94"/>
      <c r="G2825" s="94"/>
      <c r="H2825" s="94"/>
      <c r="I2825" s="94"/>
      <c r="J2825" s="93"/>
      <c r="K2825" s="95"/>
      <c r="L2825" s="96"/>
      <c r="M2825" s="97"/>
      <c r="N2825" s="98"/>
      <c r="O2825" s="98"/>
      <c r="P2825" s="97"/>
      <c r="Q2825" s="94"/>
      <c r="R2825" s="99"/>
      <c r="S2825" s="94"/>
      <c r="T2825" s="100"/>
      <c r="U2825" s="95"/>
      <c r="V2825" s="10"/>
      <c r="W2825" s="10"/>
      <c r="X2825" s="10"/>
      <c r="Y2825" s="27"/>
      <c r="Z2825" s="3"/>
      <c r="AA2825" s="1"/>
      <c r="AB2825" s="10"/>
      <c r="AC2825" s="3"/>
      <c r="AD2825" s="3"/>
      <c r="AE2825" s="3"/>
      <c r="AF2825" s="10"/>
      <c r="AG2825" s="11"/>
      <c r="AH2825" s="10"/>
      <c r="AI2825" s="10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1"/>
      <c r="DR2825" s="1"/>
      <c r="DS2825" s="1"/>
      <c r="DT2825" s="1"/>
      <c r="DU2825" s="1"/>
      <c r="DV2825" s="1"/>
      <c r="DW2825" s="1"/>
      <c r="DX2825" s="1"/>
      <c r="DY2825" s="1"/>
      <c r="DZ2825" s="1"/>
      <c r="EA2825" s="1"/>
      <c r="EB2825" s="1"/>
      <c r="EC2825" s="1"/>
      <c r="ED2825" s="1"/>
      <c r="EE2825" s="1"/>
      <c r="EF2825" s="1"/>
      <c r="EG2825" s="1"/>
      <c r="EH2825" s="1"/>
      <c r="EI2825" s="1"/>
      <c r="EJ2825" s="1"/>
      <c r="EK2825" s="1"/>
      <c r="EL2825" s="1"/>
      <c r="EM2825" s="1"/>
      <c r="EN2825" s="1"/>
      <c r="EO2825" s="1"/>
      <c r="EP2825" s="1"/>
      <c r="EQ2825" s="1"/>
      <c r="ER2825" s="1"/>
      <c r="ES2825" s="1"/>
      <c r="ET2825" s="1"/>
      <c r="EU2825" s="1"/>
      <c r="EV2825" s="1"/>
      <c r="EW2825" s="1"/>
      <c r="EX2825" s="1"/>
      <c r="EY2825" s="1"/>
    </row>
    <row r="2826" spans="1:155" x14ac:dyDescent="0.15">
      <c r="A2826" s="90"/>
      <c r="B2826" s="91"/>
      <c r="C2826" s="92"/>
      <c r="D2826" s="92"/>
      <c r="E2826" s="93"/>
      <c r="F2826" s="94"/>
      <c r="G2826" s="94"/>
      <c r="H2826" s="94"/>
      <c r="I2826" s="94"/>
      <c r="J2826" s="93"/>
      <c r="K2826" s="95"/>
      <c r="L2826" s="96"/>
      <c r="M2826" s="97"/>
      <c r="N2826" s="98"/>
      <c r="O2826" s="98"/>
      <c r="P2826" s="97"/>
      <c r="Q2826" s="94"/>
      <c r="R2826" s="99"/>
      <c r="S2826" s="94"/>
      <c r="T2826" s="100"/>
      <c r="U2826" s="95"/>
      <c r="V2826" s="10"/>
      <c r="W2826" s="10"/>
      <c r="X2826" s="10"/>
      <c r="Y2826" s="27"/>
      <c r="Z2826" s="3"/>
      <c r="AA2826" s="1"/>
      <c r="AB2826" s="10"/>
      <c r="AC2826" s="3"/>
      <c r="AD2826" s="3"/>
      <c r="AE2826" s="3"/>
      <c r="AF2826" s="10"/>
      <c r="AG2826" s="11"/>
      <c r="AH2826" s="10"/>
      <c r="AI2826" s="10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1"/>
      <c r="DR2826" s="1"/>
      <c r="DS2826" s="1"/>
      <c r="DT2826" s="1"/>
      <c r="DU2826" s="1"/>
      <c r="DV2826" s="1"/>
      <c r="DW2826" s="1"/>
      <c r="DX2826" s="1"/>
      <c r="DY2826" s="1"/>
      <c r="DZ2826" s="1"/>
      <c r="EA2826" s="1"/>
      <c r="EB2826" s="1"/>
      <c r="EC2826" s="1"/>
      <c r="ED2826" s="1"/>
      <c r="EE2826" s="1"/>
      <c r="EF2826" s="1"/>
      <c r="EG2826" s="1"/>
      <c r="EH2826" s="1"/>
      <c r="EI2826" s="1"/>
      <c r="EJ2826" s="1"/>
      <c r="EK2826" s="1"/>
      <c r="EL2826" s="1"/>
      <c r="EM2826" s="1"/>
      <c r="EN2826" s="1"/>
      <c r="EO2826" s="1"/>
      <c r="EP2826" s="1"/>
      <c r="EQ2826" s="1"/>
      <c r="ER2826" s="1"/>
      <c r="ES2826" s="1"/>
      <c r="ET2826" s="1"/>
      <c r="EU2826" s="1"/>
      <c r="EV2826" s="1"/>
      <c r="EW2826" s="1"/>
      <c r="EX2826" s="1"/>
      <c r="EY2826" s="1"/>
    </row>
    <row r="2827" spans="1:155" x14ac:dyDescent="0.15">
      <c r="A2827" s="90"/>
      <c r="B2827" s="91"/>
      <c r="C2827" s="92"/>
      <c r="D2827" s="92"/>
      <c r="E2827" s="93"/>
      <c r="F2827" s="94"/>
      <c r="G2827" s="94"/>
      <c r="H2827" s="94"/>
      <c r="I2827" s="94"/>
      <c r="J2827" s="93"/>
      <c r="K2827" s="95"/>
      <c r="L2827" s="96"/>
      <c r="M2827" s="97"/>
      <c r="N2827" s="98"/>
      <c r="O2827" s="98"/>
      <c r="P2827" s="97"/>
      <c r="Q2827" s="94"/>
      <c r="R2827" s="99"/>
      <c r="S2827" s="94"/>
      <c r="T2827" s="100"/>
      <c r="U2827" s="95"/>
      <c r="V2827" s="10"/>
      <c r="W2827" s="10"/>
      <c r="X2827" s="10"/>
      <c r="Y2827" s="27"/>
      <c r="Z2827" s="3"/>
      <c r="AA2827" s="1"/>
      <c r="AB2827" s="10"/>
      <c r="AC2827" s="3"/>
      <c r="AD2827" s="3"/>
      <c r="AE2827" s="3"/>
      <c r="AF2827" s="10"/>
      <c r="AG2827" s="11"/>
      <c r="AH2827" s="10"/>
      <c r="AI2827" s="10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1"/>
      <c r="DR2827" s="1"/>
      <c r="DS2827" s="1"/>
      <c r="DT2827" s="1"/>
      <c r="DU2827" s="1"/>
      <c r="DV2827" s="1"/>
      <c r="DW2827" s="1"/>
      <c r="DX2827" s="1"/>
      <c r="DY2827" s="1"/>
      <c r="DZ2827" s="1"/>
      <c r="EA2827" s="1"/>
      <c r="EB2827" s="1"/>
      <c r="EC2827" s="1"/>
      <c r="ED2827" s="1"/>
      <c r="EE2827" s="1"/>
      <c r="EF2827" s="1"/>
      <c r="EG2827" s="1"/>
      <c r="EH2827" s="1"/>
      <c r="EI2827" s="1"/>
      <c r="EJ2827" s="1"/>
      <c r="EK2827" s="1"/>
      <c r="EL2827" s="1"/>
      <c r="EM2827" s="1"/>
      <c r="EN2827" s="1"/>
      <c r="EO2827" s="1"/>
      <c r="EP2827" s="1"/>
      <c r="EQ2827" s="1"/>
      <c r="ER2827" s="1"/>
      <c r="ES2827" s="1"/>
      <c r="ET2827" s="1"/>
      <c r="EU2827" s="1"/>
      <c r="EV2827" s="1"/>
      <c r="EW2827" s="1"/>
      <c r="EX2827" s="1"/>
      <c r="EY2827" s="1"/>
    </row>
    <row r="2828" spans="1:155" x14ac:dyDescent="0.15">
      <c r="A2828" s="90"/>
      <c r="B2828" s="91"/>
      <c r="C2828" s="92"/>
      <c r="D2828" s="92"/>
      <c r="E2828" s="93"/>
      <c r="F2828" s="94"/>
      <c r="G2828" s="94"/>
      <c r="H2828" s="94"/>
      <c r="I2828" s="94"/>
      <c r="J2828" s="93"/>
      <c r="K2828" s="95"/>
      <c r="L2828" s="96"/>
      <c r="M2828" s="97"/>
      <c r="N2828" s="98"/>
      <c r="O2828" s="98"/>
      <c r="P2828" s="97"/>
      <c r="Q2828" s="94"/>
      <c r="R2828" s="99"/>
      <c r="S2828" s="94"/>
      <c r="T2828" s="100"/>
      <c r="U2828" s="95"/>
      <c r="V2828" s="10"/>
      <c r="W2828" s="10"/>
      <c r="X2828" s="10"/>
      <c r="Y2828" s="27"/>
      <c r="Z2828" s="3"/>
      <c r="AA2828" s="1"/>
      <c r="AB2828" s="10"/>
      <c r="AC2828" s="3"/>
      <c r="AD2828" s="3"/>
      <c r="AE2828" s="3"/>
      <c r="AF2828" s="10"/>
      <c r="AG2828" s="11"/>
      <c r="AH2828" s="10"/>
      <c r="AI2828" s="10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1"/>
      <c r="DR2828" s="1"/>
      <c r="DS2828" s="1"/>
      <c r="DT2828" s="1"/>
      <c r="DU2828" s="1"/>
      <c r="DV2828" s="1"/>
      <c r="DW2828" s="1"/>
      <c r="DX2828" s="1"/>
      <c r="DY2828" s="1"/>
      <c r="DZ2828" s="1"/>
      <c r="EA2828" s="1"/>
      <c r="EB2828" s="1"/>
      <c r="EC2828" s="1"/>
      <c r="ED2828" s="1"/>
      <c r="EE2828" s="1"/>
      <c r="EF2828" s="1"/>
      <c r="EG2828" s="1"/>
      <c r="EH2828" s="1"/>
      <c r="EI2828" s="1"/>
      <c r="EJ2828" s="1"/>
      <c r="EK2828" s="1"/>
      <c r="EL2828" s="1"/>
      <c r="EM2828" s="1"/>
      <c r="EN2828" s="1"/>
      <c r="EO2828" s="1"/>
      <c r="EP2828" s="1"/>
      <c r="EQ2828" s="1"/>
      <c r="ER2828" s="1"/>
      <c r="ES2828" s="1"/>
      <c r="ET2828" s="1"/>
      <c r="EU2828" s="1"/>
      <c r="EV2828" s="1"/>
      <c r="EW2828" s="1"/>
      <c r="EX2828" s="1"/>
      <c r="EY2828" s="1"/>
    </row>
    <row r="2829" spans="1:155" x14ac:dyDescent="0.15">
      <c r="A2829" s="90"/>
      <c r="B2829" s="91"/>
      <c r="C2829" s="92"/>
      <c r="D2829" s="92"/>
      <c r="E2829" s="93"/>
      <c r="F2829" s="94"/>
      <c r="G2829" s="94"/>
      <c r="H2829" s="94"/>
      <c r="I2829" s="94"/>
      <c r="J2829" s="93"/>
      <c r="K2829" s="95"/>
      <c r="L2829" s="96"/>
      <c r="M2829" s="97"/>
      <c r="N2829" s="98"/>
      <c r="O2829" s="98"/>
      <c r="P2829" s="97"/>
      <c r="Q2829" s="94"/>
      <c r="R2829" s="99"/>
      <c r="S2829" s="94"/>
      <c r="T2829" s="100"/>
      <c r="U2829" s="95"/>
      <c r="V2829" s="10"/>
      <c r="W2829" s="10"/>
      <c r="X2829" s="10"/>
      <c r="Y2829" s="27"/>
      <c r="Z2829" s="3"/>
      <c r="AA2829" s="1"/>
      <c r="AB2829" s="10"/>
      <c r="AC2829" s="3"/>
      <c r="AD2829" s="3"/>
      <c r="AE2829" s="3"/>
      <c r="AF2829" s="10"/>
      <c r="AG2829" s="11"/>
      <c r="AH2829" s="10"/>
      <c r="AI2829" s="10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1"/>
      <c r="DR2829" s="1"/>
      <c r="DS2829" s="1"/>
      <c r="DT2829" s="1"/>
      <c r="DU2829" s="1"/>
      <c r="DV2829" s="1"/>
      <c r="DW2829" s="1"/>
      <c r="DX2829" s="1"/>
      <c r="DY2829" s="1"/>
      <c r="DZ2829" s="1"/>
      <c r="EA2829" s="1"/>
      <c r="EB2829" s="1"/>
      <c r="EC2829" s="1"/>
      <c r="ED2829" s="1"/>
      <c r="EE2829" s="1"/>
      <c r="EF2829" s="1"/>
      <c r="EG2829" s="1"/>
      <c r="EH2829" s="1"/>
      <c r="EI2829" s="1"/>
      <c r="EJ2829" s="1"/>
      <c r="EK2829" s="1"/>
      <c r="EL2829" s="1"/>
      <c r="EM2829" s="1"/>
      <c r="EN2829" s="1"/>
      <c r="EO2829" s="1"/>
      <c r="EP2829" s="1"/>
      <c r="EQ2829" s="1"/>
      <c r="ER2829" s="1"/>
      <c r="ES2829" s="1"/>
      <c r="ET2829" s="1"/>
      <c r="EU2829" s="1"/>
      <c r="EV2829" s="1"/>
      <c r="EW2829" s="1"/>
      <c r="EX2829" s="1"/>
      <c r="EY2829" s="1"/>
    </row>
    <row r="2830" spans="1:155" x14ac:dyDescent="0.15">
      <c r="A2830" s="90"/>
      <c r="B2830" s="91"/>
      <c r="C2830" s="92"/>
      <c r="D2830" s="92"/>
      <c r="E2830" s="93"/>
      <c r="F2830" s="94"/>
      <c r="G2830" s="94"/>
      <c r="H2830" s="94"/>
      <c r="I2830" s="94"/>
      <c r="J2830" s="93"/>
      <c r="K2830" s="95"/>
      <c r="L2830" s="96"/>
      <c r="M2830" s="97"/>
      <c r="N2830" s="98"/>
      <c r="O2830" s="98"/>
      <c r="P2830" s="97"/>
      <c r="Q2830" s="94"/>
      <c r="R2830" s="99"/>
      <c r="S2830" s="94"/>
      <c r="T2830" s="100"/>
      <c r="U2830" s="95"/>
      <c r="V2830" s="10"/>
      <c r="W2830" s="10"/>
      <c r="X2830" s="10"/>
      <c r="Y2830" s="27"/>
      <c r="Z2830" s="3"/>
      <c r="AA2830" s="1"/>
      <c r="AB2830" s="10"/>
      <c r="AC2830" s="3"/>
      <c r="AD2830" s="3"/>
      <c r="AE2830" s="3"/>
      <c r="AF2830" s="10"/>
      <c r="AG2830" s="11"/>
      <c r="AH2830" s="10"/>
      <c r="AI2830" s="10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1"/>
      <c r="DR2830" s="1"/>
      <c r="DS2830" s="1"/>
      <c r="DT2830" s="1"/>
      <c r="DU2830" s="1"/>
      <c r="DV2830" s="1"/>
      <c r="DW2830" s="1"/>
      <c r="DX2830" s="1"/>
      <c r="DY2830" s="1"/>
      <c r="DZ2830" s="1"/>
      <c r="EA2830" s="1"/>
      <c r="EB2830" s="1"/>
      <c r="EC2830" s="1"/>
      <c r="ED2830" s="1"/>
      <c r="EE2830" s="1"/>
      <c r="EF2830" s="1"/>
      <c r="EG2830" s="1"/>
      <c r="EH2830" s="1"/>
      <c r="EI2830" s="1"/>
      <c r="EJ2830" s="1"/>
      <c r="EK2830" s="1"/>
      <c r="EL2830" s="1"/>
      <c r="EM2830" s="1"/>
      <c r="EN2830" s="1"/>
      <c r="EO2830" s="1"/>
      <c r="EP2830" s="1"/>
      <c r="EQ2830" s="1"/>
      <c r="ER2830" s="1"/>
      <c r="ES2830" s="1"/>
      <c r="ET2830" s="1"/>
      <c r="EU2830" s="1"/>
      <c r="EV2830" s="1"/>
      <c r="EW2830" s="1"/>
      <c r="EX2830" s="1"/>
      <c r="EY2830" s="1"/>
    </row>
    <row r="2831" spans="1:155" x14ac:dyDescent="0.15">
      <c r="A2831" s="90"/>
      <c r="B2831" s="91"/>
      <c r="C2831" s="92"/>
      <c r="D2831" s="92"/>
      <c r="E2831" s="93"/>
      <c r="F2831" s="94"/>
      <c r="G2831" s="94"/>
      <c r="H2831" s="94"/>
      <c r="I2831" s="94"/>
      <c r="J2831" s="93"/>
      <c r="K2831" s="95"/>
      <c r="L2831" s="96"/>
      <c r="M2831" s="97"/>
      <c r="N2831" s="98"/>
      <c r="O2831" s="98"/>
      <c r="P2831" s="97"/>
      <c r="Q2831" s="94"/>
      <c r="R2831" s="99"/>
      <c r="S2831" s="94"/>
      <c r="T2831" s="100"/>
      <c r="U2831" s="95"/>
      <c r="V2831" s="10"/>
      <c r="W2831" s="10"/>
      <c r="X2831" s="10"/>
      <c r="Y2831" s="27"/>
      <c r="Z2831" s="3"/>
      <c r="AA2831" s="1"/>
      <c r="AB2831" s="10"/>
      <c r="AC2831" s="3"/>
      <c r="AD2831" s="3"/>
      <c r="AE2831" s="3"/>
      <c r="AF2831" s="10"/>
      <c r="AG2831" s="11"/>
      <c r="AH2831" s="10"/>
      <c r="AI2831" s="10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1"/>
      <c r="DR2831" s="1"/>
      <c r="DS2831" s="1"/>
      <c r="DT2831" s="1"/>
      <c r="DU2831" s="1"/>
      <c r="DV2831" s="1"/>
      <c r="DW2831" s="1"/>
      <c r="DX2831" s="1"/>
      <c r="DY2831" s="1"/>
      <c r="DZ2831" s="1"/>
      <c r="EA2831" s="1"/>
      <c r="EB2831" s="1"/>
      <c r="EC2831" s="1"/>
      <c r="ED2831" s="1"/>
      <c r="EE2831" s="1"/>
      <c r="EF2831" s="1"/>
      <c r="EG2831" s="1"/>
      <c r="EH2831" s="1"/>
      <c r="EI2831" s="1"/>
      <c r="EJ2831" s="1"/>
      <c r="EK2831" s="1"/>
      <c r="EL2831" s="1"/>
      <c r="EM2831" s="1"/>
      <c r="EN2831" s="1"/>
      <c r="EO2831" s="1"/>
      <c r="EP2831" s="1"/>
      <c r="EQ2831" s="1"/>
      <c r="ER2831" s="1"/>
      <c r="ES2831" s="1"/>
      <c r="ET2831" s="1"/>
      <c r="EU2831" s="1"/>
      <c r="EV2831" s="1"/>
      <c r="EW2831" s="1"/>
      <c r="EX2831" s="1"/>
      <c r="EY2831" s="1"/>
    </row>
    <row r="2832" spans="1:155" x14ac:dyDescent="0.15">
      <c r="A2832" s="90"/>
      <c r="B2832" s="91"/>
      <c r="C2832" s="92"/>
      <c r="D2832" s="92"/>
      <c r="E2832" s="93"/>
      <c r="F2832" s="94"/>
      <c r="G2832" s="94"/>
      <c r="H2832" s="94"/>
      <c r="I2832" s="94"/>
      <c r="J2832" s="93"/>
      <c r="K2832" s="95"/>
      <c r="L2832" s="96"/>
      <c r="M2832" s="97"/>
      <c r="N2832" s="98"/>
      <c r="O2832" s="98"/>
      <c r="P2832" s="97"/>
      <c r="Q2832" s="94"/>
      <c r="R2832" s="99"/>
      <c r="S2832" s="94"/>
      <c r="T2832" s="100"/>
      <c r="U2832" s="95"/>
      <c r="V2832" s="10"/>
      <c r="W2832" s="10"/>
      <c r="X2832" s="10"/>
      <c r="Y2832" s="27"/>
      <c r="Z2832" s="3"/>
      <c r="AA2832" s="1"/>
      <c r="AB2832" s="10"/>
      <c r="AC2832" s="3"/>
      <c r="AD2832" s="3"/>
      <c r="AE2832" s="3"/>
      <c r="AF2832" s="10"/>
      <c r="AG2832" s="11"/>
      <c r="AH2832" s="10"/>
      <c r="AI2832" s="10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1"/>
      <c r="DR2832" s="1"/>
      <c r="DS2832" s="1"/>
      <c r="DT2832" s="1"/>
      <c r="DU2832" s="1"/>
      <c r="DV2832" s="1"/>
      <c r="DW2832" s="1"/>
      <c r="DX2832" s="1"/>
      <c r="DY2832" s="1"/>
      <c r="DZ2832" s="1"/>
      <c r="EA2832" s="1"/>
      <c r="EB2832" s="1"/>
      <c r="EC2832" s="1"/>
      <c r="ED2832" s="1"/>
      <c r="EE2832" s="1"/>
      <c r="EF2832" s="1"/>
      <c r="EG2832" s="1"/>
      <c r="EH2832" s="1"/>
      <c r="EI2832" s="1"/>
      <c r="EJ2832" s="1"/>
      <c r="EK2832" s="1"/>
      <c r="EL2832" s="1"/>
      <c r="EM2832" s="1"/>
      <c r="EN2832" s="1"/>
      <c r="EO2832" s="1"/>
      <c r="EP2832" s="1"/>
      <c r="EQ2832" s="1"/>
      <c r="ER2832" s="1"/>
      <c r="ES2832" s="1"/>
      <c r="ET2832" s="1"/>
      <c r="EU2832" s="1"/>
      <c r="EV2832" s="1"/>
      <c r="EW2832" s="1"/>
      <c r="EX2832" s="1"/>
      <c r="EY2832" s="1"/>
    </row>
    <row r="2833" spans="1:155" x14ac:dyDescent="0.15">
      <c r="A2833" s="90"/>
      <c r="B2833" s="91"/>
      <c r="C2833" s="92"/>
      <c r="D2833" s="92"/>
      <c r="E2833" s="93"/>
      <c r="F2833" s="94"/>
      <c r="G2833" s="94"/>
      <c r="H2833" s="94"/>
      <c r="I2833" s="94"/>
      <c r="J2833" s="93"/>
      <c r="K2833" s="95"/>
      <c r="L2833" s="96"/>
      <c r="M2833" s="97"/>
      <c r="N2833" s="98"/>
      <c r="O2833" s="98"/>
      <c r="P2833" s="97"/>
      <c r="Q2833" s="94"/>
      <c r="R2833" s="99"/>
      <c r="S2833" s="94"/>
      <c r="T2833" s="100"/>
      <c r="U2833" s="95"/>
      <c r="V2833" s="10"/>
      <c r="W2833" s="10"/>
      <c r="X2833" s="10"/>
      <c r="Y2833" s="27"/>
      <c r="Z2833" s="3"/>
      <c r="AA2833" s="1"/>
      <c r="AB2833" s="10"/>
      <c r="AC2833" s="3"/>
      <c r="AD2833" s="3"/>
      <c r="AE2833" s="3"/>
      <c r="AF2833" s="10"/>
      <c r="AG2833" s="11"/>
      <c r="AH2833" s="10"/>
      <c r="AI2833" s="10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1"/>
      <c r="DR2833" s="1"/>
      <c r="DS2833" s="1"/>
      <c r="DT2833" s="1"/>
      <c r="DU2833" s="1"/>
      <c r="DV2833" s="1"/>
      <c r="DW2833" s="1"/>
      <c r="DX2833" s="1"/>
      <c r="DY2833" s="1"/>
      <c r="DZ2833" s="1"/>
      <c r="EA2833" s="1"/>
      <c r="EB2833" s="1"/>
      <c r="EC2833" s="1"/>
      <c r="ED2833" s="1"/>
      <c r="EE2833" s="1"/>
      <c r="EF2833" s="1"/>
      <c r="EG2833" s="1"/>
      <c r="EH2833" s="1"/>
      <c r="EI2833" s="1"/>
      <c r="EJ2833" s="1"/>
      <c r="EK2833" s="1"/>
      <c r="EL2833" s="1"/>
      <c r="EM2833" s="1"/>
      <c r="EN2833" s="1"/>
      <c r="EO2833" s="1"/>
      <c r="EP2833" s="1"/>
      <c r="EQ2833" s="1"/>
      <c r="ER2833" s="1"/>
      <c r="ES2833" s="1"/>
      <c r="ET2833" s="1"/>
      <c r="EU2833" s="1"/>
      <c r="EV2833" s="1"/>
      <c r="EW2833" s="1"/>
      <c r="EX2833" s="1"/>
      <c r="EY2833" s="1"/>
    </row>
    <row r="2834" spans="1:155" x14ac:dyDescent="0.15">
      <c r="A2834" s="90"/>
      <c r="B2834" s="91"/>
      <c r="C2834" s="92"/>
      <c r="D2834" s="92"/>
      <c r="E2834" s="93"/>
      <c r="F2834" s="94"/>
      <c r="G2834" s="94"/>
      <c r="H2834" s="94"/>
      <c r="I2834" s="94"/>
      <c r="J2834" s="93"/>
      <c r="K2834" s="95"/>
      <c r="L2834" s="96"/>
      <c r="M2834" s="97"/>
      <c r="N2834" s="98"/>
      <c r="O2834" s="98"/>
      <c r="P2834" s="97"/>
      <c r="Q2834" s="94"/>
      <c r="R2834" s="99"/>
      <c r="S2834" s="94"/>
      <c r="T2834" s="100"/>
      <c r="U2834" s="95"/>
      <c r="V2834" s="10"/>
      <c r="W2834" s="10"/>
      <c r="X2834" s="10"/>
      <c r="Y2834" s="27"/>
      <c r="Z2834" s="3"/>
      <c r="AA2834" s="1"/>
      <c r="AB2834" s="10"/>
      <c r="AC2834" s="3"/>
      <c r="AD2834" s="3"/>
      <c r="AE2834" s="3"/>
      <c r="AF2834" s="10"/>
      <c r="AG2834" s="11"/>
      <c r="AH2834" s="10"/>
      <c r="AI2834" s="10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1"/>
      <c r="DR2834" s="1"/>
      <c r="DS2834" s="1"/>
      <c r="DT2834" s="1"/>
      <c r="DU2834" s="1"/>
      <c r="DV2834" s="1"/>
      <c r="DW2834" s="1"/>
      <c r="DX2834" s="1"/>
      <c r="DY2834" s="1"/>
      <c r="DZ2834" s="1"/>
      <c r="EA2834" s="1"/>
      <c r="EB2834" s="1"/>
      <c r="EC2834" s="1"/>
      <c r="ED2834" s="1"/>
      <c r="EE2834" s="1"/>
      <c r="EF2834" s="1"/>
      <c r="EG2834" s="1"/>
      <c r="EH2834" s="1"/>
      <c r="EI2834" s="1"/>
      <c r="EJ2834" s="1"/>
      <c r="EK2834" s="1"/>
      <c r="EL2834" s="1"/>
      <c r="EM2834" s="1"/>
      <c r="EN2834" s="1"/>
      <c r="EO2834" s="1"/>
      <c r="EP2834" s="1"/>
      <c r="EQ2834" s="1"/>
      <c r="ER2834" s="1"/>
      <c r="ES2834" s="1"/>
      <c r="ET2834" s="1"/>
      <c r="EU2834" s="1"/>
      <c r="EV2834" s="1"/>
      <c r="EW2834" s="1"/>
      <c r="EX2834" s="1"/>
      <c r="EY2834" s="1"/>
    </row>
    <row r="2835" spans="1:155" x14ac:dyDescent="0.15">
      <c r="A2835" s="90"/>
      <c r="B2835" s="91"/>
      <c r="C2835" s="92"/>
      <c r="D2835" s="92"/>
      <c r="E2835" s="93"/>
      <c r="F2835" s="94"/>
      <c r="G2835" s="94"/>
      <c r="H2835" s="94"/>
      <c r="I2835" s="94"/>
      <c r="J2835" s="93"/>
      <c r="K2835" s="95"/>
      <c r="L2835" s="96"/>
      <c r="M2835" s="97"/>
      <c r="N2835" s="98"/>
      <c r="O2835" s="98"/>
      <c r="P2835" s="97"/>
      <c r="Q2835" s="94"/>
      <c r="R2835" s="99"/>
      <c r="S2835" s="94"/>
      <c r="T2835" s="100"/>
      <c r="U2835" s="95"/>
      <c r="V2835" s="10"/>
      <c r="W2835" s="10"/>
      <c r="X2835" s="10"/>
      <c r="Y2835" s="27"/>
      <c r="Z2835" s="3"/>
      <c r="AA2835" s="1"/>
      <c r="AB2835" s="10"/>
      <c r="AC2835" s="3"/>
      <c r="AD2835" s="3"/>
      <c r="AE2835" s="3"/>
      <c r="AF2835" s="10"/>
      <c r="AG2835" s="11"/>
      <c r="AH2835" s="10"/>
      <c r="AI2835" s="10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1"/>
      <c r="DR2835" s="1"/>
      <c r="DS2835" s="1"/>
      <c r="DT2835" s="1"/>
      <c r="DU2835" s="1"/>
      <c r="DV2835" s="1"/>
      <c r="DW2835" s="1"/>
      <c r="DX2835" s="1"/>
      <c r="DY2835" s="1"/>
      <c r="DZ2835" s="1"/>
      <c r="EA2835" s="1"/>
      <c r="EB2835" s="1"/>
      <c r="EC2835" s="1"/>
      <c r="ED2835" s="1"/>
      <c r="EE2835" s="1"/>
      <c r="EF2835" s="1"/>
      <c r="EG2835" s="1"/>
      <c r="EH2835" s="1"/>
      <c r="EI2835" s="1"/>
      <c r="EJ2835" s="1"/>
      <c r="EK2835" s="1"/>
      <c r="EL2835" s="1"/>
      <c r="EM2835" s="1"/>
      <c r="EN2835" s="1"/>
      <c r="EO2835" s="1"/>
      <c r="EP2835" s="1"/>
      <c r="EQ2835" s="1"/>
      <c r="ER2835" s="1"/>
      <c r="ES2835" s="1"/>
      <c r="ET2835" s="1"/>
      <c r="EU2835" s="1"/>
      <c r="EV2835" s="1"/>
      <c r="EW2835" s="1"/>
      <c r="EX2835" s="1"/>
      <c r="EY2835" s="1"/>
    </row>
    <row r="2836" spans="1:155" x14ac:dyDescent="0.15">
      <c r="A2836" s="90"/>
      <c r="B2836" s="91"/>
      <c r="C2836" s="92"/>
      <c r="D2836" s="92"/>
      <c r="E2836" s="93"/>
      <c r="F2836" s="94"/>
      <c r="G2836" s="94"/>
      <c r="H2836" s="94"/>
      <c r="I2836" s="94"/>
      <c r="J2836" s="93"/>
      <c r="K2836" s="95"/>
      <c r="L2836" s="96"/>
      <c r="M2836" s="97"/>
      <c r="N2836" s="98"/>
      <c r="O2836" s="98"/>
      <c r="P2836" s="97"/>
      <c r="Q2836" s="94"/>
      <c r="R2836" s="99"/>
      <c r="S2836" s="94"/>
      <c r="T2836" s="100"/>
      <c r="U2836" s="95"/>
      <c r="V2836" s="10"/>
      <c r="W2836" s="10"/>
      <c r="X2836" s="10"/>
      <c r="Y2836" s="27"/>
      <c r="Z2836" s="3"/>
      <c r="AA2836" s="1"/>
      <c r="AB2836" s="10"/>
      <c r="AC2836" s="3"/>
      <c r="AD2836" s="3"/>
      <c r="AE2836" s="3"/>
      <c r="AF2836" s="10"/>
      <c r="AG2836" s="11"/>
      <c r="AH2836" s="10"/>
      <c r="AI2836" s="10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1"/>
      <c r="DR2836" s="1"/>
      <c r="DS2836" s="1"/>
      <c r="DT2836" s="1"/>
      <c r="DU2836" s="1"/>
      <c r="DV2836" s="1"/>
      <c r="DW2836" s="1"/>
      <c r="DX2836" s="1"/>
      <c r="DY2836" s="1"/>
      <c r="DZ2836" s="1"/>
      <c r="EA2836" s="1"/>
      <c r="EB2836" s="1"/>
      <c r="EC2836" s="1"/>
      <c r="ED2836" s="1"/>
      <c r="EE2836" s="1"/>
      <c r="EF2836" s="1"/>
      <c r="EG2836" s="1"/>
      <c r="EH2836" s="1"/>
      <c r="EI2836" s="1"/>
      <c r="EJ2836" s="1"/>
      <c r="EK2836" s="1"/>
      <c r="EL2836" s="1"/>
      <c r="EM2836" s="1"/>
      <c r="EN2836" s="1"/>
      <c r="EO2836" s="1"/>
      <c r="EP2836" s="1"/>
      <c r="EQ2836" s="1"/>
      <c r="ER2836" s="1"/>
      <c r="ES2836" s="1"/>
      <c r="ET2836" s="1"/>
      <c r="EU2836" s="1"/>
      <c r="EV2836" s="1"/>
      <c r="EW2836" s="1"/>
      <c r="EX2836" s="1"/>
      <c r="EY2836" s="1"/>
    </row>
    <row r="2837" spans="1:155" x14ac:dyDescent="0.15">
      <c r="A2837" s="90"/>
      <c r="B2837" s="91"/>
      <c r="C2837" s="92"/>
      <c r="D2837" s="92"/>
      <c r="E2837" s="93"/>
      <c r="F2837" s="94"/>
      <c r="G2837" s="94"/>
      <c r="H2837" s="94"/>
      <c r="I2837" s="94"/>
      <c r="J2837" s="93"/>
      <c r="K2837" s="95"/>
      <c r="L2837" s="96"/>
      <c r="M2837" s="97"/>
      <c r="N2837" s="98"/>
      <c r="O2837" s="98"/>
      <c r="P2837" s="97"/>
      <c r="Q2837" s="94"/>
      <c r="R2837" s="99"/>
      <c r="S2837" s="94"/>
      <c r="T2837" s="100"/>
      <c r="U2837" s="95"/>
      <c r="V2837" s="10"/>
      <c r="W2837" s="10"/>
      <c r="X2837" s="10"/>
      <c r="Y2837" s="27"/>
      <c r="Z2837" s="3"/>
      <c r="AA2837" s="1"/>
      <c r="AB2837" s="10"/>
      <c r="AC2837" s="3"/>
      <c r="AD2837" s="3"/>
      <c r="AE2837" s="3"/>
      <c r="AF2837" s="10"/>
      <c r="AG2837" s="11"/>
      <c r="AH2837" s="10"/>
      <c r="AI2837" s="10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1"/>
      <c r="DR2837" s="1"/>
      <c r="DS2837" s="1"/>
      <c r="DT2837" s="1"/>
      <c r="DU2837" s="1"/>
      <c r="DV2837" s="1"/>
      <c r="DW2837" s="1"/>
      <c r="DX2837" s="1"/>
      <c r="DY2837" s="1"/>
      <c r="DZ2837" s="1"/>
      <c r="EA2837" s="1"/>
      <c r="EB2837" s="1"/>
      <c r="EC2837" s="1"/>
      <c r="ED2837" s="1"/>
      <c r="EE2837" s="1"/>
      <c r="EF2837" s="1"/>
      <c r="EG2837" s="1"/>
      <c r="EH2837" s="1"/>
      <c r="EI2837" s="1"/>
      <c r="EJ2837" s="1"/>
      <c r="EK2837" s="1"/>
      <c r="EL2837" s="1"/>
      <c r="EM2837" s="1"/>
      <c r="EN2837" s="1"/>
      <c r="EO2837" s="1"/>
      <c r="EP2837" s="1"/>
      <c r="EQ2837" s="1"/>
      <c r="ER2837" s="1"/>
      <c r="ES2837" s="1"/>
      <c r="ET2837" s="1"/>
      <c r="EU2837" s="1"/>
      <c r="EV2837" s="1"/>
      <c r="EW2837" s="1"/>
      <c r="EX2837" s="1"/>
      <c r="EY2837" s="1"/>
    </row>
    <row r="2838" spans="1:155" x14ac:dyDescent="0.15">
      <c r="A2838" s="90"/>
      <c r="B2838" s="91"/>
      <c r="C2838" s="92"/>
      <c r="D2838" s="92"/>
      <c r="E2838" s="93"/>
      <c r="F2838" s="94"/>
      <c r="G2838" s="94"/>
      <c r="H2838" s="94"/>
      <c r="I2838" s="94"/>
      <c r="J2838" s="93"/>
      <c r="K2838" s="95"/>
      <c r="L2838" s="96"/>
      <c r="M2838" s="97"/>
      <c r="N2838" s="98"/>
      <c r="O2838" s="98"/>
      <c r="P2838" s="97"/>
      <c r="Q2838" s="94"/>
      <c r="R2838" s="99"/>
      <c r="S2838" s="94"/>
      <c r="T2838" s="100"/>
      <c r="U2838" s="95"/>
      <c r="V2838" s="10"/>
      <c r="W2838" s="10"/>
      <c r="X2838" s="10"/>
      <c r="Y2838" s="27"/>
      <c r="Z2838" s="3"/>
      <c r="AA2838" s="1"/>
      <c r="AB2838" s="10"/>
      <c r="AC2838" s="3"/>
      <c r="AD2838" s="3"/>
      <c r="AE2838" s="3"/>
      <c r="AF2838" s="10"/>
      <c r="AG2838" s="11"/>
      <c r="AH2838" s="10"/>
      <c r="AI2838" s="10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1"/>
      <c r="DR2838" s="1"/>
      <c r="DS2838" s="1"/>
      <c r="DT2838" s="1"/>
      <c r="DU2838" s="1"/>
      <c r="DV2838" s="1"/>
      <c r="DW2838" s="1"/>
      <c r="DX2838" s="1"/>
      <c r="DY2838" s="1"/>
      <c r="DZ2838" s="1"/>
      <c r="EA2838" s="1"/>
      <c r="EB2838" s="1"/>
      <c r="EC2838" s="1"/>
      <c r="ED2838" s="1"/>
      <c r="EE2838" s="1"/>
      <c r="EF2838" s="1"/>
      <c r="EG2838" s="1"/>
      <c r="EH2838" s="1"/>
      <c r="EI2838" s="1"/>
      <c r="EJ2838" s="1"/>
      <c r="EK2838" s="1"/>
      <c r="EL2838" s="1"/>
      <c r="EM2838" s="1"/>
      <c r="EN2838" s="1"/>
      <c r="EO2838" s="1"/>
      <c r="EP2838" s="1"/>
      <c r="EQ2838" s="1"/>
      <c r="ER2838" s="1"/>
      <c r="ES2838" s="1"/>
      <c r="ET2838" s="1"/>
      <c r="EU2838" s="1"/>
      <c r="EV2838" s="1"/>
      <c r="EW2838" s="1"/>
      <c r="EX2838" s="1"/>
      <c r="EY2838" s="1"/>
    </row>
    <row r="2839" spans="1:155" x14ac:dyDescent="0.15">
      <c r="A2839" s="90"/>
      <c r="B2839" s="91"/>
      <c r="C2839" s="92"/>
      <c r="D2839" s="92"/>
      <c r="E2839" s="93"/>
      <c r="F2839" s="94"/>
      <c r="G2839" s="94"/>
      <c r="H2839" s="94"/>
      <c r="I2839" s="94"/>
      <c r="J2839" s="93"/>
      <c r="K2839" s="95"/>
      <c r="L2839" s="96"/>
      <c r="M2839" s="97"/>
      <c r="N2839" s="98"/>
      <c r="O2839" s="98"/>
      <c r="P2839" s="97"/>
      <c r="Q2839" s="94"/>
      <c r="R2839" s="99"/>
      <c r="S2839" s="94"/>
      <c r="T2839" s="100"/>
      <c r="U2839" s="95"/>
      <c r="V2839" s="10"/>
      <c r="W2839" s="10"/>
      <c r="X2839" s="10"/>
      <c r="Y2839" s="27"/>
      <c r="Z2839" s="3"/>
      <c r="AA2839" s="1"/>
      <c r="AB2839" s="10"/>
      <c r="AC2839" s="3"/>
      <c r="AD2839" s="3"/>
      <c r="AE2839" s="3"/>
      <c r="AF2839" s="10"/>
      <c r="AG2839" s="11"/>
      <c r="AH2839" s="10"/>
      <c r="AI2839" s="10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1"/>
      <c r="DR2839" s="1"/>
      <c r="DS2839" s="1"/>
      <c r="DT2839" s="1"/>
      <c r="DU2839" s="1"/>
      <c r="DV2839" s="1"/>
      <c r="DW2839" s="1"/>
      <c r="DX2839" s="1"/>
      <c r="DY2839" s="1"/>
      <c r="DZ2839" s="1"/>
      <c r="EA2839" s="1"/>
      <c r="EB2839" s="1"/>
      <c r="EC2839" s="1"/>
      <c r="ED2839" s="1"/>
      <c r="EE2839" s="1"/>
      <c r="EF2839" s="1"/>
      <c r="EG2839" s="1"/>
      <c r="EH2839" s="1"/>
      <c r="EI2839" s="1"/>
      <c r="EJ2839" s="1"/>
      <c r="EK2839" s="1"/>
      <c r="EL2839" s="1"/>
      <c r="EM2839" s="1"/>
      <c r="EN2839" s="1"/>
      <c r="EO2839" s="1"/>
      <c r="EP2839" s="1"/>
      <c r="EQ2839" s="1"/>
      <c r="ER2839" s="1"/>
      <c r="ES2839" s="1"/>
      <c r="ET2839" s="1"/>
      <c r="EU2839" s="1"/>
      <c r="EV2839" s="1"/>
      <c r="EW2839" s="1"/>
      <c r="EX2839" s="1"/>
      <c r="EY2839" s="1"/>
    </row>
    <row r="2840" spans="1:155" x14ac:dyDescent="0.15">
      <c r="A2840" s="90"/>
      <c r="B2840" s="91"/>
      <c r="C2840" s="92"/>
      <c r="D2840" s="92"/>
      <c r="E2840" s="93"/>
      <c r="F2840" s="94"/>
      <c r="G2840" s="94"/>
      <c r="H2840" s="94"/>
      <c r="I2840" s="94"/>
      <c r="J2840" s="93"/>
      <c r="K2840" s="95"/>
      <c r="L2840" s="96"/>
      <c r="M2840" s="97"/>
      <c r="N2840" s="98"/>
      <c r="O2840" s="98"/>
      <c r="P2840" s="97"/>
      <c r="Q2840" s="94"/>
      <c r="R2840" s="99"/>
      <c r="S2840" s="94"/>
      <c r="T2840" s="100"/>
      <c r="U2840" s="95"/>
      <c r="V2840" s="10"/>
      <c r="W2840" s="10"/>
      <c r="X2840" s="10"/>
      <c r="Y2840" s="27"/>
      <c r="Z2840" s="3"/>
      <c r="AA2840" s="1"/>
      <c r="AB2840" s="10"/>
      <c r="AC2840" s="3"/>
      <c r="AD2840" s="3"/>
      <c r="AE2840" s="3"/>
      <c r="AF2840" s="10"/>
      <c r="AG2840" s="11"/>
      <c r="AH2840" s="10"/>
      <c r="AI2840" s="10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1"/>
      <c r="DR2840" s="1"/>
      <c r="DS2840" s="1"/>
      <c r="DT2840" s="1"/>
      <c r="DU2840" s="1"/>
      <c r="DV2840" s="1"/>
      <c r="DW2840" s="1"/>
      <c r="DX2840" s="1"/>
      <c r="DY2840" s="1"/>
      <c r="DZ2840" s="1"/>
      <c r="EA2840" s="1"/>
      <c r="EB2840" s="1"/>
      <c r="EC2840" s="1"/>
      <c r="ED2840" s="1"/>
      <c r="EE2840" s="1"/>
      <c r="EF2840" s="1"/>
      <c r="EG2840" s="1"/>
      <c r="EH2840" s="1"/>
      <c r="EI2840" s="1"/>
      <c r="EJ2840" s="1"/>
      <c r="EK2840" s="1"/>
      <c r="EL2840" s="1"/>
      <c r="EM2840" s="1"/>
      <c r="EN2840" s="1"/>
      <c r="EO2840" s="1"/>
      <c r="EP2840" s="1"/>
      <c r="EQ2840" s="1"/>
      <c r="ER2840" s="1"/>
      <c r="ES2840" s="1"/>
      <c r="ET2840" s="1"/>
      <c r="EU2840" s="1"/>
      <c r="EV2840" s="1"/>
      <c r="EW2840" s="1"/>
      <c r="EX2840" s="1"/>
      <c r="EY2840" s="1"/>
    </row>
    <row r="2841" spans="1:155" x14ac:dyDescent="0.15">
      <c r="A2841" s="90"/>
      <c r="B2841" s="91"/>
      <c r="C2841" s="92"/>
      <c r="D2841" s="92"/>
      <c r="E2841" s="93"/>
      <c r="F2841" s="94"/>
      <c r="G2841" s="94"/>
      <c r="H2841" s="94"/>
      <c r="I2841" s="94"/>
      <c r="J2841" s="93"/>
      <c r="K2841" s="95"/>
      <c r="L2841" s="96"/>
      <c r="M2841" s="97"/>
      <c r="N2841" s="98"/>
      <c r="O2841" s="98"/>
      <c r="P2841" s="97"/>
      <c r="Q2841" s="94"/>
      <c r="R2841" s="99"/>
      <c r="S2841" s="94"/>
      <c r="T2841" s="100"/>
      <c r="U2841" s="95"/>
      <c r="V2841" s="10"/>
      <c r="W2841" s="10"/>
      <c r="X2841" s="10"/>
      <c r="Y2841" s="27"/>
      <c r="Z2841" s="3"/>
      <c r="AA2841" s="1"/>
      <c r="AB2841" s="10"/>
      <c r="AC2841" s="3"/>
      <c r="AD2841" s="3"/>
      <c r="AE2841" s="3"/>
      <c r="AF2841" s="10"/>
      <c r="AG2841" s="11"/>
      <c r="AH2841" s="10"/>
      <c r="AI2841" s="10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1"/>
      <c r="DR2841" s="1"/>
      <c r="DS2841" s="1"/>
      <c r="DT2841" s="1"/>
      <c r="DU2841" s="1"/>
      <c r="DV2841" s="1"/>
      <c r="DW2841" s="1"/>
      <c r="DX2841" s="1"/>
      <c r="DY2841" s="1"/>
      <c r="DZ2841" s="1"/>
      <c r="EA2841" s="1"/>
      <c r="EB2841" s="1"/>
      <c r="EC2841" s="1"/>
      <c r="ED2841" s="1"/>
      <c r="EE2841" s="1"/>
      <c r="EF2841" s="1"/>
      <c r="EG2841" s="1"/>
      <c r="EH2841" s="1"/>
      <c r="EI2841" s="1"/>
      <c r="EJ2841" s="1"/>
      <c r="EK2841" s="1"/>
      <c r="EL2841" s="1"/>
      <c r="EM2841" s="1"/>
      <c r="EN2841" s="1"/>
      <c r="EO2841" s="1"/>
      <c r="EP2841" s="1"/>
      <c r="EQ2841" s="1"/>
      <c r="ER2841" s="1"/>
      <c r="ES2841" s="1"/>
      <c r="ET2841" s="1"/>
      <c r="EU2841" s="1"/>
      <c r="EV2841" s="1"/>
      <c r="EW2841" s="1"/>
      <c r="EX2841" s="1"/>
      <c r="EY2841" s="1"/>
    </row>
    <row r="2842" spans="1:155" x14ac:dyDescent="0.15">
      <c r="A2842" s="90"/>
      <c r="B2842" s="91"/>
      <c r="C2842" s="92"/>
      <c r="D2842" s="92"/>
      <c r="E2842" s="93"/>
      <c r="F2842" s="94"/>
      <c r="G2842" s="94"/>
      <c r="H2842" s="94"/>
      <c r="I2842" s="94"/>
      <c r="J2842" s="93"/>
      <c r="K2842" s="95"/>
      <c r="L2842" s="96"/>
      <c r="M2842" s="97"/>
      <c r="N2842" s="98"/>
      <c r="O2842" s="98"/>
      <c r="P2842" s="97"/>
      <c r="Q2842" s="94"/>
      <c r="R2842" s="99"/>
      <c r="S2842" s="94"/>
      <c r="T2842" s="100"/>
      <c r="U2842" s="95"/>
      <c r="V2842" s="10"/>
      <c r="W2842" s="10"/>
      <c r="X2842" s="10"/>
      <c r="Y2842" s="27"/>
      <c r="Z2842" s="3"/>
      <c r="AA2842" s="1"/>
      <c r="AB2842" s="10"/>
      <c r="AC2842" s="3"/>
      <c r="AD2842" s="3"/>
      <c r="AE2842" s="3"/>
      <c r="AF2842" s="10"/>
      <c r="AG2842" s="11"/>
      <c r="AH2842" s="10"/>
      <c r="AI2842" s="10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1"/>
      <c r="DR2842" s="1"/>
      <c r="DS2842" s="1"/>
      <c r="DT2842" s="1"/>
      <c r="DU2842" s="1"/>
      <c r="DV2842" s="1"/>
      <c r="DW2842" s="1"/>
      <c r="DX2842" s="1"/>
      <c r="DY2842" s="1"/>
      <c r="DZ2842" s="1"/>
      <c r="EA2842" s="1"/>
      <c r="EB2842" s="1"/>
      <c r="EC2842" s="1"/>
      <c r="ED2842" s="1"/>
      <c r="EE2842" s="1"/>
      <c r="EF2842" s="1"/>
      <c r="EG2842" s="1"/>
      <c r="EH2842" s="1"/>
      <c r="EI2842" s="1"/>
      <c r="EJ2842" s="1"/>
      <c r="EK2842" s="1"/>
      <c r="EL2842" s="1"/>
      <c r="EM2842" s="1"/>
      <c r="EN2842" s="1"/>
      <c r="EO2842" s="1"/>
      <c r="EP2842" s="1"/>
      <c r="EQ2842" s="1"/>
      <c r="ER2842" s="1"/>
      <c r="ES2842" s="1"/>
      <c r="ET2842" s="1"/>
      <c r="EU2842" s="1"/>
      <c r="EV2842" s="1"/>
      <c r="EW2842" s="1"/>
      <c r="EX2842" s="1"/>
      <c r="EY2842" s="1"/>
    </row>
    <row r="2843" spans="1:155" x14ac:dyDescent="0.15">
      <c r="A2843" s="90"/>
      <c r="B2843" s="91"/>
      <c r="C2843" s="92"/>
      <c r="D2843" s="92"/>
      <c r="E2843" s="93"/>
      <c r="F2843" s="94"/>
      <c r="G2843" s="94"/>
      <c r="H2843" s="94"/>
      <c r="I2843" s="94"/>
      <c r="J2843" s="93"/>
      <c r="K2843" s="95"/>
      <c r="L2843" s="96"/>
      <c r="M2843" s="97"/>
      <c r="N2843" s="98"/>
      <c r="O2843" s="98"/>
      <c r="P2843" s="97"/>
      <c r="Q2843" s="94"/>
      <c r="R2843" s="99"/>
      <c r="S2843" s="94"/>
      <c r="T2843" s="100"/>
      <c r="U2843" s="95"/>
      <c r="V2843" s="10"/>
      <c r="W2843" s="10"/>
      <c r="X2843" s="10"/>
      <c r="Y2843" s="27"/>
      <c r="Z2843" s="3"/>
      <c r="AA2843" s="1"/>
      <c r="AB2843" s="10"/>
      <c r="AC2843" s="3"/>
      <c r="AD2843" s="3"/>
      <c r="AE2843" s="3"/>
      <c r="AF2843" s="10"/>
      <c r="AG2843" s="11"/>
      <c r="AH2843" s="10"/>
      <c r="AI2843" s="10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1"/>
      <c r="DR2843" s="1"/>
      <c r="DS2843" s="1"/>
      <c r="DT2843" s="1"/>
      <c r="DU2843" s="1"/>
      <c r="DV2843" s="1"/>
      <c r="DW2843" s="1"/>
      <c r="DX2843" s="1"/>
      <c r="DY2843" s="1"/>
      <c r="DZ2843" s="1"/>
      <c r="EA2843" s="1"/>
      <c r="EB2843" s="1"/>
      <c r="EC2843" s="1"/>
      <c r="ED2843" s="1"/>
      <c r="EE2843" s="1"/>
      <c r="EF2843" s="1"/>
      <c r="EG2843" s="1"/>
      <c r="EH2843" s="1"/>
      <c r="EI2843" s="1"/>
      <c r="EJ2843" s="1"/>
      <c r="EK2843" s="1"/>
      <c r="EL2843" s="1"/>
      <c r="EM2843" s="1"/>
      <c r="EN2843" s="1"/>
      <c r="EO2843" s="1"/>
      <c r="EP2843" s="1"/>
      <c r="EQ2843" s="1"/>
      <c r="ER2843" s="1"/>
      <c r="ES2843" s="1"/>
      <c r="ET2843" s="1"/>
      <c r="EU2843" s="1"/>
      <c r="EV2843" s="1"/>
      <c r="EW2843" s="1"/>
      <c r="EX2843" s="1"/>
      <c r="EY2843" s="1"/>
    </row>
    <row r="2844" spans="1:155" x14ac:dyDescent="0.15">
      <c r="A2844" s="90"/>
      <c r="B2844" s="91"/>
      <c r="C2844" s="92"/>
      <c r="D2844" s="92"/>
      <c r="E2844" s="93"/>
      <c r="F2844" s="94"/>
      <c r="G2844" s="94"/>
      <c r="H2844" s="94"/>
      <c r="I2844" s="94"/>
      <c r="J2844" s="93"/>
      <c r="K2844" s="95"/>
      <c r="L2844" s="96"/>
      <c r="M2844" s="97"/>
      <c r="N2844" s="98"/>
      <c r="O2844" s="98"/>
      <c r="P2844" s="97"/>
      <c r="Q2844" s="94"/>
      <c r="R2844" s="99"/>
      <c r="S2844" s="94"/>
      <c r="T2844" s="100"/>
      <c r="U2844" s="95"/>
      <c r="V2844" s="10"/>
      <c r="W2844" s="10"/>
      <c r="X2844" s="10"/>
      <c r="Y2844" s="27"/>
      <c r="Z2844" s="3"/>
      <c r="AA2844" s="1"/>
      <c r="AB2844" s="10"/>
      <c r="AC2844" s="3"/>
      <c r="AD2844" s="3"/>
      <c r="AE2844" s="3"/>
      <c r="AF2844" s="10"/>
      <c r="AG2844" s="11"/>
      <c r="AH2844" s="10"/>
      <c r="AI2844" s="10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1"/>
      <c r="DR2844" s="1"/>
      <c r="DS2844" s="1"/>
      <c r="DT2844" s="1"/>
      <c r="DU2844" s="1"/>
      <c r="DV2844" s="1"/>
      <c r="DW2844" s="1"/>
      <c r="DX2844" s="1"/>
      <c r="DY2844" s="1"/>
      <c r="DZ2844" s="1"/>
      <c r="EA2844" s="1"/>
      <c r="EB2844" s="1"/>
      <c r="EC2844" s="1"/>
      <c r="ED2844" s="1"/>
      <c r="EE2844" s="1"/>
      <c r="EF2844" s="1"/>
      <c r="EG2844" s="1"/>
      <c r="EH2844" s="1"/>
      <c r="EI2844" s="1"/>
      <c r="EJ2844" s="1"/>
      <c r="EK2844" s="1"/>
      <c r="EL2844" s="1"/>
      <c r="EM2844" s="1"/>
      <c r="EN2844" s="1"/>
      <c r="EO2844" s="1"/>
      <c r="EP2844" s="1"/>
      <c r="EQ2844" s="1"/>
      <c r="ER2844" s="1"/>
      <c r="ES2844" s="1"/>
      <c r="ET2844" s="1"/>
      <c r="EU2844" s="1"/>
      <c r="EV2844" s="1"/>
      <c r="EW2844" s="1"/>
      <c r="EX2844" s="1"/>
      <c r="EY2844" s="1"/>
    </row>
    <row r="2845" spans="1:155" x14ac:dyDescent="0.15">
      <c r="A2845" s="90"/>
      <c r="B2845" s="91"/>
      <c r="C2845" s="92"/>
      <c r="D2845" s="92"/>
      <c r="E2845" s="93"/>
      <c r="F2845" s="94"/>
      <c r="G2845" s="94"/>
      <c r="H2845" s="94"/>
      <c r="I2845" s="94"/>
      <c r="J2845" s="93"/>
      <c r="K2845" s="95"/>
      <c r="L2845" s="96"/>
      <c r="M2845" s="97"/>
      <c r="N2845" s="98"/>
      <c r="O2845" s="98"/>
      <c r="P2845" s="97"/>
      <c r="Q2845" s="94"/>
      <c r="R2845" s="99"/>
      <c r="S2845" s="94"/>
      <c r="T2845" s="100"/>
      <c r="U2845" s="95"/>
      <c r="V2845" s="10"/>
      <c r="W2845" s="10"/>
      <c r="X2845" s="10"/>
      <c r="Y2845" s="27"/>
      <c r="Z2845" s="3"/>
      <c r="AA2845" s="1"/>
      <c r="AB2845" s="10"/>
      <c r="AC2845" s="3"/>
      <c r="AD2845" s="3"/>
      <c r="AE2845" s="3"/>
      <c r="AF2845" s="10"/>
      <c r="AG2845" s="11"/>
      <c r="AH2845" s="10"/>
      <c r="AI2845" s="10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1"/>
      <c r="DR2845" s="1"/>
      <c r="DS2845" s="1"/>
      <c r="DT2845" s="1"/>
      <c r="DU2845" s="1"/>
      <c r="DV2845" s="1"/>
      <c r="DW2845" s="1"/>
      <c r="DX2845" s="1"/>
      <c r="DY2845" s="1"/>
      <c r="DZ2845" s="1"/>
      <c r="EA2845" s="1"/>
      <c r="EB2845" s="1"/>
      <c r="EC2845" s="1"/>
      <c r="ED2845" s="1"/>
      <c r="EE2845" s="1"/>
      <c r="EF2845" s="1"/>
      <c r="EG2845" s="1"/>
      <c r="EH2845" s="1"/>
      <c r="EI2845" s="1"/>
      <c r="EJ2845" s="1"/>
      <c r="EK2845" s="1"/>
      <c r="EL2845" s="1"/>
      <c r="EM2845" s="1"/>
      <c r="EN2845" s="1"/>
      <c r="EO2845" s="1"/>
      <c r="EP2845" s="1"/>
      <c r="EQ2845" s="1"/>
      <c r="ER2845" s="1"/>
      <c r="ES2845" s="1"/>
      <c r="ET2845" s="1"/>
      <c r="EU2845" s="1"/>
      <c r="EV2845" s="1"/>
      <c r="EW2845" s="1"/>
      <c r="EX2845" s="1"/>
      <c r="EY2845" s="1"/>
    </row>
    <row r="2846" spans="1:155" x14ac:dyDescent="0.15">
      <c r="A2846" s="90"/>
      <c r="B2846" s="91"/>
      <c r="C2846" s="92"/>
      <c r="D2846" s="92"/>
      <c r="E2846" s="93"/>
      <c r="F2846" s="94"/>
      <c r="G2846" s="94"/>
      <c r="H2846" s="94"/>
      <c r="I2846" s="94"/>
      <c r="J2846" s="93"/>
      <c r="K2846" s="95"/>
      <c r="L2846" s="96"/>
      <c r="M2846" s="97"/>
      <c r="N2846" s="98"/>
      <c r="O2846" s="98"/>
      <c r="P2846" s="97"/>
      <c r="Q2846" s="94"/>
      <c r="R2846" s="99"/>
      <c r="S2846" s="94"/>
      <c r="T2846" s="100"/>
      <c r="U2846" s="95"/>
      <c r="V2846" s="10"/>
      <c r="W2846" s="10"/>
      <c r="X2846" s="10"/>
      <c r="Y2846" s="27"/>
      <c r="Z2846" s="3"/>
      <c r="AA2846" s="1"/>
      <c r="AB2846" s="10"/>
      <c r="AC2846" s="3"/>
      <c r="AD2846" s="3"/>
      <c r="AE2846" s="3"/>
      <c r="AF2846" s="10"/>
      <c r="AG2846" s="11"/>
      <c r="AH2846" s="10"/>
      <c r="AI2846" s="10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1"/>
      <c r="DR2846" s="1"/>
      <c r="DS2846" s="1"/>
      <c r="DT2846" s="1"/>
      <c r="DU2846" s="1"/>
      <c r="DV2846" s="1"/>
      <c r="DW2846" s="1"/>
      <c r="DX2846" s="1"/>
      <c r="DY2846" s="1"/>
      <c r="DZ2846" s="1"/>
      <c r="EA2846" s="1"/>
      <c r="EB2846" s="1"/>
      <c r="EC2846" s="1"/>
      <c r="ED2846" s="1"/>
      <c r="EE2846" s="1"/>
      <c r="EF2846" s="1"/>
      <c r="EG2846" s="1"/>
      <c r="EH2846" s="1"/>
      <c r="EI2846" s="1"/>
      <c r="EJ2846" s="1"/>
      <c r="EK2846" s="1"/>
      <c r="EL2846" s="1"/>
      <c r="EM2846" s="1"/>
      <c r="EN2846" s="1"/>
      <c r="EO2846" s="1"/>
      <c r="EP2846" s="1"/>
      <c r="EQ2846" s="1"/>
      <c r="ER2846" s="1"/>
      <c r="ES2846" s="1"/>
      <c r="ET2846" s="1"/>
      <c r="EU2846" s="1"/>
      <c r="EV2846" s="1"/>
      <c r="EW2846" s="1"/>
      <c r="EX2846" s="1"/>
      <c r="EY2846" s="1"/>
    </row>
    <row r="2847" spans="1:155" x14ac:dyDescent="0.15">
      <c r="A2847" s="90"/>
      <c r="B2847" s="91"/>
      <c r="C2847" s="92"/>
      <c r="D2847" s="92"/>
      <c r="E2847" s="93"/>
      <c r="F2847" s="94"/>
      <c r="G2847" s="94"/>
      <c r="H2847" s="94"/>
      <c r="I2847" s="94"/>
      <c r="J2847" s="93"/>
      <c r="K2847" s="95"/>
      <c r="L2847" s="96"/>
      <c r="M2847" s="97"/>
      <c r="N2847" s="98"/>
      <c r="O2847" s="98"/>
      <c r="P2847" s="97"/>
      <c r="Q2847" s="94"/>
      <c r="R2847" s="99"/>
      <c r="S2847" s="94"/>
      <c r="T2847" s="100"/>
      <c r="U2847" s="95"/>
      <c r="V2847" s="10"/>
      <c r="W2847" s="10"/>
      <c r="X2847" s="10"/>
      <c r="Y2847" s="27"/>
      <c r="Z2847" s="3"/>
      <c r="AA2847" s="1"/>
      <c r="AB2847" s="10"/>
      <c r="AC2847" s="3"/>
      <c r="AD2847" s="3"/>
      <c r="AE2847" s="3"/>
      <c r="AF2847" s="10"/>
      <c r="AG2847" s="11"/>
      <c r="AH2847" s="10"/>
      <c r="AI2847" s="10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1"/>
      <c r="DR2847" s="1"/>
      <c r="DS2847" s="1"/>
      <c r="DT2847" s="1"/>
      <c r="DU2847" s="1"/>
      <c r="DV2847" s="1"/>
      <c r="DW2847" s="1"/>
      <c r="DX2847" s="1"/>
      <c r="DY2847" s="1"/>
      <c r="DZ2847" s="1"/>
      <c r="EA2847" s="1"/>
      <c r="EB2847" s="1"/>
      <c r="EC2847" s="1"/>
      <c r="ED2847" s="1"/>
      <c r="EE2847" s="1"/>
      <c r="EF2847" s="1"/>
      <c r="EG2847" s="1"/>
      <c r="EH2847" s="1"/>
      <c r="EI2847" s="1"/>
      <c r="EJ2847" s="1"/>
      <c r="EK2847" s="1"/>
      <c r="EL2847" s="1"/>
      <c r="EM2847" s="1"/>
      <c r="EN2847" s="1"/>
      <c r="EO2847" s="1"/>
      <c r="EP2847" s="1"/>
      <c r="EQ2847" s="1"/>
      <c r="ER2847" s="1"/>
      <c r="ES2847" s="1"/>
      <c r="ET2847" s="1"/>
      <c r="EU2847" s="1"/>
      <c r="EV2847" s="1"/>
      <c r="EW2847" s="1"/>
      <c r="EX2847" s="1"/>
      <c r="EY2847" s="1"/>
    </row>
    <row r="2848" spans="1:155" x14ac:dyDescent="0.15">
      <c r="A2848" s="90"/>
      <c r="B2848" s="91"/>
      <c r="C2848" s="92"/>
      <c r="D2848" s="92"/>
      <c r="E2848" s="93"/>
      <c r="F2848" s="94"/>
      <c r="G2848" s="94"/>
      <c r="H2848" s="94"/>
      <c r="I2848" s="94"/>
      <c r="J2848" s="93"/>
      <c r="K2848" s="95"/>
      <c r="L2848" s="96"/>
      <c r="M2848" s="97"/>
      <c r="N2848" s="98"/>
      <c r="O2848" s="98"/>
      <c r="P2848" s="97"/>
      <c r="Q2848" s="94"/>
      <c r="R2848" s="99"/>
      <c r="S2848" s="94"/>
      <c r="T2848" s="100"/>
      <c r="U2848" s="95"/>
      <c r="V2848" s="10"/>
      <c r="W2848" s="10"/>
      <c r="X2848" s="10"/>
      <c r="Y2848" s="27"/>
      <c r="Z2848" s="3"/>
      <c r="AA2848" s="1"/>
      <c r="AB2848" s="10"/>
      <c r="AC2848" s="3"/>
      <c r="AD2848" s="3"/>
      <c r="AE2848" s="3"/>
      <c r="AF2848" s="10"/>
      <c r="AG2848" s="11"/>
      <c r="AH2848" s="10"/>
      <c r="AI2848" s="10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1"/>
      <c r="DR2848" s="1"/>
      <c r="DS2848" s="1"/>
      <c r="DT2848" s="1"/>
      <c r="DU2848" s="1"/>
      <c r="DV2848" s="1"/>
      <c r="DW2848" s="1"/>
      <c r="DX2848" s="1"/>
      <c r="DY2848" s="1"/>
      <c r="DZ2848" s="1"/>
      <c r="EA2848" s="1"/>
      <c r="EB2848" s="1"/>
      <c r="EC2848" s="1"/>
      <c r="ED2848" s="1"/>
      <c r="EE2848" s="1"/>
      <c r="EF2848" s="1"/>
      <c r="EG2848" s="1"/>
      <c r="EH2848" s="1"/>
      <c r="EI2848" s="1"/>
      <c r="EJ2848" s="1"/>
      <c r="EK2848" s="1"/>
      <c r="EL2848" s="1"/>
      <c r="EM2848" s="1"/>
      <c r="EN2848" s="1"/>
      <c r="EO2848" s="1"/>
      <c r="EP2848" s="1"/>
      <c r="EQ2848" s="1"/>
      <c r="ER2848" s="1"/>
      <c r="ES2848" s="1"/>
      <c r="ET2848" s="1"/>
      <c r="EU2848" s="1"/>
      <c r="EV2848" s="1"/>
      <c r="EW2848" s="1"/>
      <c r="EX2848" s="1"/>
      <c r="EY2848" s="1"/>
    </row>
    <row r="2849" spans="1:155" x14ac:dyDescent="0.15">
      <c r="A2849" s="90"/>
      <c r="B2849" s="91"/>
      <c r="C2849" s="92"/>
      <c r="D2849" s="92"/>
      <c r="E2849" s="93"/>
      <c r="F2849" s="94"/>
      <c r="G2849" s="94"/>
      <c r="H2849" s="94"/>
      <c r="I2849" s="94"/>
      <c r="J2849" s="93"/>
      <c r="K2849" s="95"/>
      <c r="L2849" s="96"/>
      <c r="M2849" s="97"/>
      <c r="N2849" s="98"/>
      <c r="O2849" s="98"/>
      <c r="P2849" s="97"/>
      <c r="Q2849" s="94"/>
      <c r="R2849" s="99"/>
      <c r="S2849" s="94"/>
      <c r="T2849" s="100"/>
      <c r="U2849" s="95"/>
      <c r="V2849" s="10"/>
      <c r="W2849" s="10"/>
      <c r="X2849" s="10"/>
      <c r="Y2849" s="27"/>
      <c r="Z2849" s="3"/>
      <c r="AA2849" s="1"/>
      <c r="AB2849" s="10"/>
      <c r="AC2849" s="3"/>
      <c r="AD2849" s="3"/>
      <c r="AE2849" s="3"/>
      <c r="AF2849" s="10"/>
      <c r="AG2849" s="11"/>
      <c r="AH2849" s="10"/>
      <c r="AI2849" s="10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1"/>
      <c r="DR2849" s="1"/>
      <c r="DS2849" s="1"/>
      <c r="DT2849" s="1"/>
      <c r="DU2849" s="1"/>
      <c r="DV2849" s="1"/>
      <c r="DW2849" s="1"/>
      <c r="DX2849" s="1"/>
      <c r="DY2849" s="1"/>
      <c r="DZ2849" s="1"/>
      <c r="EA2849" s="1"/>
      <c r="EB2849" s="1"/>
      <c r="EC2849" s="1"/>
      <c r="ED2849" s="1"/>
      <c r="EE2849" s="1"/>
      <c r="EF2849" s="1"/>
      <c r="EG2849" s="1"/>
      <c r="EH2849" s="1"/>
      <c r="EI2849" s="1"/>
      <c r="EJ2849" s="1"/>
      <c r="EK2849" s="1"/>
      <c r="EL2849" s="1"/>
      <c r="EM2849" s="1"/>
      <c r="EN2849" s="1"/>
      <c r="EO2849" s="1"/>
      <c r="EP2849" s="1"/>
      <c r="EQ2849" s="1"/>
      <c r="ER2849" s="1"/>
      <c r="ES2849" s="1"/>
      <c r="ET2849" s="1"/>
      <c r="EU2849" s="1"/>
      <c r="EV2849" s="1"/>
      <c r="EW2849" s="1"/>
      <c r="EX2849" s="1"/>
      <c r="EY2849" s="1"/>
    </row>
    <row r="2850" spans="1:155" x14ac:dyDescent="0.15">
      <c r="A2850" s="90"/>
      <c r="B2850" s="91"/>
      <c r="C2850" s="92"/>
      <c r="D2850" s="92"/>
      <c r="E2850" s="93"/>
      <c r="F2850" s="94"/>
      <c r="G2850" s="94"/>
      <c r="H2850" s="94"/>
      <c r="I2850" s="94"/>
      <c r="J2850" s="93"/>
      <c r="K2850" s="95"/>
      <c r="L2850" s="96"/>
      <c r="M2850" s="97"/>
      <c r="N2850" s="98"/>
      <c r="O2850" s="98"/>
      <c r="P2850" s="97"/>
      <c r="Q2850" s="94"/>
      <c r="R2850" s="99"/>
      <c r="S2850" s="94"/>
      <c r="T2850" s="100"/>
      <c r="U2850" s="95"/>
      <c r="V2850" s="10"/>
      <c r="W2850" s="10"/>
      <c r="X2850" s="10"/>
      <c r="Y2850" s="27"/>
      <c r="Z2850" s="3"/>
      <c r="AA2850" s="1"/>
      <c r="AB2850" s="10"/>
      <c r="AC2850" s="3"/>
      <c r="AD2850" s="3"/>
      <c r="AE2850" s="3"/>
      <c r="AF2850" s="10"/>
      <c r="AG2850" s="11"/>
      <c r="AH2850" s="10"/>
      <c r="AI2850" s="10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1"/>
      <c r="DR2850" s="1"/>
      <c r="DS2850" s="1"/>
      <c r="DT2850" s="1"/>
      <c r="DU2850" s="1"/>
      <c r="DV2850" s="1"/>
      <c r="DW2850" s="1"/>
      <c r="DX2850" s="1"/>
      <c r="DY2850" s="1"/>
      <c r="DZ2850" s="1"/>
      <c r="EA2850" s="1"/>
      <c r="EB2850" s="1"/>
      <c r="EC2850" s="1"/>
      <c r="ED2850" s="1"/>
      <c r="EE2850" s="1"/>
      <c r="EF2850" s="1"/>
      <c r="EG2850" s="1"/>
      <c r="EH2850" s="1"/>
      <c r="EI2850" s="1"/>
      <c r="EJ2850" s="1"/>
      <c r="EK2850" s="1"/>
      <c r="EL2850" s="1"/>
      <c r="EM2850" s="1"/>
      <c r="EN2850" s="1"/>
      <c r="EO2850" s="1"/>
      <c r="EP2850" s="1"/>
      <c r="EQ2850" s="1"/>
      <c r="ER2850" s="1"/>
      <c r="ES2850" s="1"/>
      <c r="ET2850" s="1"/>
      <c r="EU2850" s="1"/>
      <c r="EV2850" s="1"/>
      <c r="EW2850" s="1"/>
      <c r="EX2850" s="1"/>
      <c r="EY2850" s="1"/>
    </row>
    <row r="2851" spans="1:155" x14ac:dyDescent="0.15">
      <c r="A2851" s="90"/>
      <c r="B2851" s="91"/>
      <c r="C2851" s="92"/>
      <c r="D2851" s="92"/>
      <c r="E2851" s="93"/>
      <c r="F2851" s="94"/>
      <c r="G2851" s="94"/>
      <c r="H2851" s="94"/>
      <c r="I2851" s="94"/>
      <c r="J2851" s="93"/>
      <c r="K2851" s="95"/>
      <c r="L2851" s="96"/>
      <c r="M2851" s="97"/>
      <c r="N2851" s="98"/>
      <c r="O2851" s="98"/>
      <c r="P2851" s="97"/>
      <c r="Q2851" s="94"/>
      <c r="R2851" s="99"/>
      <c r="S2851" s="94"/>
      <c r="T2851" s="100"/>
      <c r="U2851" s="95"/>
      <c r="V2851" s="10"/>
      <c r="W2851" s="10"/>
      <c r="X2851" s="10"/>
      <c r="Y2851" s="27"/>
      <c r="Z2851" s="3"/>
      <c r="AA2851" s="1"/>
      <c r="AB2851" s="10"/>
      <c r="AC2851" s="3"/>
      <c r="AD2851" s="3"/>
      <c r="AE2851" s="3"/>
      <c r="AF2851" s="10"/>
      <c r="AG2851" s="11"/>
      <c r="AH2851" s="10"/>
      <c r="AI2851" s="10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1"/>
      <c r="DR2851" s="1"/>
      <c r="DS2851" s="1"/>
      <c r="DT2851" s="1"/>
      <c r="DU2851" s="1"/>
      <c r="DV2851" s="1"/>
      <c r="DW2851" s="1"/>
      <c r="DX2851" s="1"/>
      <c r="DY2851" s="1"/>
      <c r="DZ2851" s="1"/>
      <c r="EA2851" s="1"/>
      <c r="EB2851" s="1"/>
      <c r="EC2851" s="1"/>
      <c r="ED2851" s="1"/>
      <c r="EE2851" s="1"/>
      <c r="EF2851" s="1"/>
      <c r="EG2851" s="1"/>
      <c r="EH2851" s="1"/>
      <c r="EI2851" s="1"/>
      <c r="EJ2851" s="1"/>
      <c r="EK2851" s="1"/>
      <c r="EL2851" s="1"/>
      <c r="EM2851" s="1"/>
      <c r="EN2851" s="1"/>
      <c r="EO2851" s="1"/>
      <c r="EP2851" s="1"/>
      <c r="EQ2851" s="1"/>
      <c r="ER2851" s="1"/>
      <c r="ES2851" s="1"/>
      <c r="ET2851" s="1"/>
      <c r="EU2851" s="1"/>
      <c r="EV2851" s="1"/>
      <c r="EW2851" s="1"/>
      <c r="EX2851" s="1"/>
      <c r="EY2851" s="1"/>
    </row>
    <row r="2852" spans="1:155" x14ac:dyDescent="0.15">
      <c r="A2852" s="90"/>
      <c r="B2852" s="91"/>
      <c r="C2852" s="92"/>
      <c r="D2852" s="92"/>
      <c r="E2852" s="93"/>
      <c r="F2852" s="94"/>
      <c r="G2852" s="94"/>
      <c r="H2852" s="94"/>
      <c r="I2852" s="94"/>
      <c r="J2852" s="93"/>
      <c r="K2852" s="95"/>
      <c r="L2852" s="96"/>
      <c r="M2852" s="97"/>
      <c r="N2852" s="98"/>
      <c r="O2852" s="98"/>
      <c r="P2852" s="97"/>
      <c r="Q2852" s="94"/>
      <c r="R2852" s="99"/>
      <c r="S2852" s="94"/>
      <c r="T2852" s="100"/>
      <c r="U2852" s="95"/>
      <c r="V2852" s="10"/>
      <c r="W2852" s="10"/>
      <c r="X2852" s="10"/>
      <c r="Y2852" s="27"/>
      <c r="Z2852" s="3"/>
      <c r="AA2852" s="1"/>
      <c r="AB2852" s="10"/>
      <c r="AC2852" s="3"/>
      <c r="AD2852" s="3"/>
      <c r="AE2852" s="3"/>
      <c r="AF2852" s="10"/>
      <c r="AG2852" s="11"/>
      <c r="AH2852" s="10"/>
      <c r="AI2852" s="10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1"/>
      <c r="DR2852" s="1"/>
      <c r="DS2852" s="1"/>
      <c r="DT2852" s="1"/>
      <c r="DU2852" s="1"/>
      <c r="DV2852" s="1"/>
      <c r="DW2852" s="1"/>
      <c r="DX2852" s="1"/>
      <c r="DY2852" s="1"/>
      <c r="DZ2852" s="1"/>
      <c r="EA2852" s="1"/>
      <c r="EB2852" s="1"/>
      <c r="EC2852" s="1"/>
      <c r="ED2852" s="1"/>
      <c r="EE2852" s="1"/>
      <c r="EF2852" s="1"/>
      <c r="EG2852" s="1"/>
      <c r="EH2852" s="1"/>
      <c r="EI2852" s="1"/>
      <c r="EJ2852" s="1"/>
      <c r="EK2852" s="1"/>
      <c r="EL2852" s="1"/>
      <c r="EM2852" s="1"/>
      <c r="EN2852" s="1"/>
      <c r="EO2852" s="1"/>
      <c r="EP2852" s="1"/>
      <c r="EQ2852" s="1"/>
      <c r="ER2852" s="1"/>
      <c r="ES2852" s="1"/>
      <c r="ET2852" s="1"/>
      <c r="EU2852" s="1"/>
      <c r="EV2852" s="1"/>
      <c r="EW2852" s="1"/>
      <c r="EX2852" s="1"/>
      <c r="EY2852" s="1"/>
    </row>
    <row r="2853" spans="1:155" x14ac:dyDescent="0.15">
      <c r="A2853" s="90"/>
      <c r="B2853" s="91"/>
      <c r="C2853" s="92"/>
      <c r="D2853" s="92"/>
      <c r="E2853" s="93"/>
      <c r="F2853" s="94"/>
      <c r="G2853" s="94"/>
      <c r="H2853" s="94"/>
      <c r="I2853" s="94"/>
      <c r="J2853" s="93"/>
      <c r="K2853" s="95"/>
      <c r="L2853" s="96"/>
      <c r="M2853" s="97"/>
      <c r="N2853" s="98"/>
      <c r="O2853" s="98"/>
      <c r="P2853" s="97"/>
      <c r="Q2853" s="94"/>
      <c r="R2853" s="99"/>
      <c r="S2853" s="94"/>
      <c r="T2853" s="100"/>
      <c r="U2853" s="95"/>
      <c r="V2853" s="10"/>
      <c r="W2853" s="10"/>
      <c r="X2853" s="10"/>
      <c r="Y2853" s="27"/>
      <c r="Z2853" s="3"/>
      <c r="AA2853" s="1"/>
      <c r="AB2853" s="10"/>
      <c r="AC2853" s="3"/>
      <c r="AD2853" s="3"/>
      <c r="AE2853" s="3"/>
      <c r="AF2853" s="10"/>
      <c r="AG2853" s="11"/>
      <c r="AH2853" s="10"/>
      <c r="AI2853" s="10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1"/>
      <c r="DR2853" s="1"/>
      <c r="DS2853" s="1"/>
      <c r="DT2853" s="1"/>
      <c r="DU2853" s="1"/>
      <c r="DV2853" s="1"/>
      <c r="DW2853" s="1"/>
      <c r="DX2853" s="1"/>
      <c r="DY2853" s="1"/>
      <c r="DZ2853" s="1"/>
      <c r="EA2853" s="1"/>
      <c r="EB2853" s="1"/>
      <c r="EC2853" s="1"/>
      <c r="ED2853" s="1"/>
      <c r="EE2853" s="1"/>
      <c r="EF2853" s="1"/>
      <c r="EG2853" s="1"/>
      <c r="EH2853" s="1"/>
      <c r="EI2853" s="1"/>
      <c r="EJ2853" s="1"/>
      <c r="EK2853" s="1"/>
      <c r="EL2853" s="1"/>
      <c r="EM2853" s="1"/>
      <c r="EN2853" s="1"/>
      <c r="EO2853" s="1"/>
      <c r="EP2853" s="1"/>
      <c r="EQ2853" s="1"/>
      <c r="ER2853" s="1"/>
      <c r="ES2853" s="1"/>
      <c r="ET2853" s="1"/>
      <c r="EU2853" s="1"/>
      <c r="EV2853" s="1"/>
      <c r="EW2853" s="1"/>
      <c r="EX2853" s="1"/>
      <c r="EY2853" s="1"/>
    </row>
    <row r="2854" spans="1:155" x14ac:dyDescent="0.15">
      <c r="A2854" s="90"/>
      <c r="B2854" s="91"/>
      <c r="C2854" s="92"/>
      <c r="D2854" s="92"/>
      <c r="E2854" s="93"/>
      <c r="F2854" s="94"/>
      <c r="G2854" s="94"/>
      <c r="H2854" s="94"/>
      <c r="I2854" s="94"/>
      <c r="J2854" s="93"/>
      <c r="K2854" s="95"/>
      <c r="L2854" s="96"/>
      <c r="M2854" s="97"/>
      <c r="N2854" s="98"/>
      <c r="O2854" s="98"/>
      <c r="P2854" s="97"/>
      <c r="Q2854" s="94"/>
      <c r="R2854" s="99"/>
      <c r="S2854" s="94"/>
      <c r="T2854" s="100"/>
      <c r="U2854" s="95"/>
      <c r="V2854" s="10"/>
      <c r="W2854" s="10"/>
      <c r="X2854" s="10"/>
      <c r="Y2854" s="27"/>
      <c r="Z2854" s="3"/>
      <c r="AA2854" s="1"/>
      <c r="AB2854" s="10"/>
      <c r="AC2854" s="3"/>
      <c r="AD2854" s="3"/>
      <c r="AE2854" s="3"/>
      <c r="AF2854" s="10"/>
      <c r="AG2854" s="11"/>
      <c r="AH2854" s="10"/>
      <c r="AI2854" s="10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1"/>
      <c r="DR2854" s="1"/>
      <c r="DS2854" s="1"/>
      <c r="DT2854" s="1"/>
      <c r="DU2854" s="1"/>
      <c r="DV2854" s="1"/>
      <c r="DW2854" s="1"/>
      <c r="DX2854" s="1"/>
      <c r="DY2854" s="1"/>
      <c r="DZ2854" s="1"/>
      <c r="EA2854" s="1"/>
      <c r="EB2854" s="1"/>
      <c r="EC2854" s="1"/>
      <c r="ED2854" s="1"/>
      <c r="EE2854" s="1"/>
      <c r="EF2854" s="1"/>
      <c r="EG2854" s="1"/>
      <c r="EH2854" s="1"/>
      <c r="EI2854" s="1"/>
      <c r="EJ2854" s="1"/>
      <c r="EK2854" s="1"/>
      <c r="EL2854" s="1"/>
      <c r="EM2854" s="1"/>
      <c r="EN2854" s="1"/>
      <c r="EO2854" s="1"/>
      <c r="EP2854" s="1"/>
      <c r="EQ2854" s="1"/>
      <c r="ER2854" s="1"/>
      <c r="ES2854" s="1"/>
      <c r="ET2854" s="1"/>
      <c r="EU2854" s="1"/>
      <c r="EV2854" s="1"/>
      <c r="EW2854" s="1"/>
      <c r="EX2854" s="1"/>
      <c r="EY2854" s="1"/>
    </row>
    <row r="2855" spans="1:155" x14ac:dyDescent="0.15">
      <c r="A2855" s="90"/>
      <c r="B2855" s="91"/>
      <c r="C2855" s="92"/>
      <c r="D2855" s="92"/>
      <c r="E2855" s="93"/>
      <c r="F2855" s="94"/>
      <c r="G2855" s="94"/>
      <c r="H2855" s="94"/>
      <c r="I2855" s="94"/>
      <c r="J2855" s="93"/>
      <c r="K2855" s="95"/>
      <c r="L2855" s="96"/>
      <c r="M2855" s="97"/>
      <c r="N2855" s="98"/>
      <c r="O2855" s="98"/>
      <c r="P2855" s="97"/>
      <c r="Q2855" s="94"/>
      <c r="R2855" s="99"/>
      <c r="S2855" s="94"/>
      <c r="T2855" s="100"/>
      <c r="U2855" s="95"/>
      <c r="V2855" s="10"/>
      <c r="W2855" s="10"/>
      <c r="X2855" s="10"/>
      <c r="Y2855" s="27"/>
      <c r="Z2855" s="3"/>
      <c r="AA2855" s="1"/>
      <c r="AB2855" s="10"/>
      <c r="AC2855" s="3"/>
      <c r="AD2855" s="3"/>
      <c r="AE2855" s="3"/>
      <c r="AF2855" s="10"/>
      <c r="AG2855" s="11"/>
      <c r="AH2855" s="10"/>
      <c r="AI2855" s="10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1"/>
      <c r="DR2855" s="1"/>
      <c r="DS2855" s="1"/>
      <c r="DT2855" s="1"/>
      <c r="DU2855" s="1"/>
      <c r="DV2855" s="1"/>
      <c r="DW2855" s="1"/>
      <c r="DX2855" s="1"/>
      <c r="DY2855" s="1"/>
      <c r="DZ2855" s="1"/>
      <c r="EA2855" s="1"/>
      <c r="EB2855" s="1"/>
      <c r="EC2855" s="1"/>
      <c r="ED2855" s="1"/>
      <c r="EE2855" s="1"/>
      <c r="EF2855" s="1"/>
      <c r="EG2855" s="1"/>
      <c r="EH2855" s="1"/>
      <c r="EI2855" s="1"/>
      <c r="EJ2855" s="1"/>
      <c r="EK2855" s="1"/>
      <c r="EL2855" s="1"/>
      <c r="EM2855" s="1"/>
      <c r="EN2855" s="1"/>
      <c r="EO2855" s="1"/>
      <c r="EP2855" s="1"/>
      <c r="EQ2855" s="1"/>
      <c r="ER2855" s="1"/>
      <c r="ES2855" s="1"/>
      <c r="ET2855" s="1"/>
      <c r="EU2855" s="1"/>
      <c r="EV2855" s="1"/>
      <c r="EW2855" s="1"/>
      <c r="EX2855" s="1"/>
      <c r="EY2855" s="1"/>
    </row>
    <row r="2856" spans="1:155" x14ac:dyDescent="0.15">
      <c r="A2856" s="90"/>
      <c r="B2856" s="91"/>
      <c r="C2856" s="92"/>
      <c r="D2856" s="92"/>
      <c r="E2856" s="93"/>
      <c r="F2856" s="94"/>
      <c r="G2856" s="94"/>
      <c r="H2856" s="94"/>
      <c r="I2856" s="94"/>
      <c r="J2856" s="93"/>
      <c r="K2856" s="95"/>
      <c r="L2856" s="96"/>
      <c r="M2856" s="97"/>
      <c r="N2856" s="98"/>
      <c r="O2856" s="98"/>
      <c r="P2856" s="97"/>
      <c r="Q2856" s="94"/>
      <c r="R2856" s="99"/>
      <c r="S2856" s="94"/>
      <c r="T2856" s="100"/>
      <c r="U2856" s="95"/>
      <c r="V2856" s="10"/>
      <c r="W2856" s="10"/>
      <c r="X2856" s="10"/>
      <c r="Y2856" s="27"/>
      <c r="Z2856" s="3"/>
      <c r="AA2856" s="1"/>
      <c r="AB2856" s="10"/>
      <c r="AC2856" s="3"/>
      <c r="AD2856" s="3"/>
      <c r="AE2856" s="3"/>
      <c r="AF2856" s="10"/>
      <c r="AG2856" s="11"/>
      <c r="AH2856" s="10"/>
      <c r="AI2856" s="10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1"/>
      <c r="DR2856" s="1"/>
      <c r="DS2856" s="1"/>
      <c r="DT2856" s="1"/>
      <c r="DU2856" s="1"/>
      <c r="DV2856" s="1"/>
      <c r="DW2856" s="1"/>
      <c r="DX2856" s="1"/>
      <c r="DY2856" s="1"/>
      <c r="DZ2856" s="1"/>
      <c r="EA2856" s="1"/>
      <c r="EB2856" s="1"/>
      <c r="EC2856" s="1"/>
      <c r="ED2856" s="1"/>
      <c r="EE2856" s="1"/>
      <c r="EF2856" s="1"/>
      <c r="EG2856" s="1"/>
      <c r="EH2856" s="1"/>
      <c r="EI2856" s="1"/>
      <c r="EJ2856" s="1"/>
      <c r="EK2856" s="1"/>
      <c r="EL2856" s="1"/>
      <c r="EM2856" s="1"/>
      <c r="EN2856" s="1"/>
      <c r="EO2856" s="1"/>
      <c r="EP2856" s="1"/>
      <c r="EQ2856" s="1"/>
      <c r="ER2856" s="1"/>
      <c r="ES2856" s="1"/>
      <c r="ET2856" s="1"/>
      <c r="EU2856" s="1"/>
      <c r="EV2856" s="1"/>
      <c r="EW2856" s="1"/>
      <c r="EX2856" s="1"/>
      <c r="EY2856" s="1"/>
    </row>
    <row r="2857" spans="1:155" x14ac:dyDescent="0.15">
      <c r="A2857" s="90"/>
      <c r="B2857" s="91"/>
      <c r="C2857" s="92"/>
      <c r="D2857" s="92"/>
      <c r="E2857" s="93"/>
      <c r="F2857" s="94"/>
      <c r="G2857" s="94"/>
      <c r="H2857" s="94"/>
      <c r="I2857" s="94"/>
      <c r="J2857" s="93"/>
      <c r="K2857" s="95"/>
      <c r="L2857" s="96"/>
      <c r="M2857" s="97"/>
      <c r="N2857" s="98"/>
      <c r="O2857" s="98"/>
      <c r="P2857" s="97"/>
      <c r="Q2857" s="94"/>
      <c r="R2857" s="99"/>
      <c r="S2857" s="94"/>
      <c r="T2857" s="100"/>
      <c r="U2857" s="95"/>
      <c r="V2857" s="10"/>
      <c r="W2857" s="10"/>
      <c r="X2857" s="10"/>
      <c r="Y2857" s="27"/>
      <c r="Z2857" s="3"/>
      <c r="AA2857" s="1"/>
      <c r="AB2857" s="10"/>
      <c r="AC2857" s="3"/>
      <c r="AD2857" s="3"/>
      <c r="AE2857" s="3"/>
      <c r="AF2857" s="10"/>
      <c r="AG2857" s="11"/>
      <c r="AH2857" s="10"/>
      <c r="AI2857" s="10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1"/>
      <c r="DR2857" s="1"/>
      <c r="DS2857" s="1"/>
      <c r="DT2857" s="1"/>
      <c r="DU2857" s="1"/>
      <c r="DV2857" s="1"/>
      <c r="DW2857" s="1"/>
      <c r="DX2857" s="1"/>
      <c r="DY2857" s="1"/>
      <c r="DZ2857" s="1"/>
      <c r="EA2857" s="1"/>
      <c r="EB2857" s="1"/>
      <c r="EC2857" s="1"/>
      <c r="ED2857" s="1"/>
      <c r="EE2857" s="1"/>
      <c r="EF2857" s="1"/>
      <c r="EG2857" s="1"/>
      <c r="EH2857" s="1"/>
      <c r="EI2857" s="1"/>
      <c r="EJ2857" s="1"/>
      <c r="EK2857" s="1"/>
      <c r="EL2857" s="1"/>
      <c r="EM2857" s="1"/>
      <c r="EN2857" s="1"/>
      <c r="EO2857" s="1"/>
      <c r="EP2857" s="1"/>
      <c r="EQ2857" s="1"/>
      <c r="ER2857" s="1"/>
      <c r="ES2857" s="1"/>
      <c r="ET2857" s="1"/>
      <c r="EU2857" s="1"/>
      <c r="EV2857" s="1"/>
      <c r="EW2857" s="1"/>
      <c r="EX2857" s="1"/>
      <c r="EY2857" s="1"/>
    </row>
    <row r="2858" spans="1:155" x14ac:dyDescent="0.15">
      <c r="A2858" s="90"/>
      <c r="B2858" s="91"/>
      <c r="C2858" s="92"/>
      <c r="D2858" s="92"/>
      <c r="E2858" s="93"/>
      <c r="F2858" s="94"/>
      <c r="G2858" s="94"/>
      <c r="H2858" s="94"/>
      <c r="I2858" s="94"/>
      <c r="J2858" s="93"/>
      <c r="K2858" s="95"/>
      <c r="L2858" s="96"/>
      <c r="M2858" s="97"/>
      <c r="N2858" s="98"/>
      <c r="O2858" s="98"/>
      <c r="P2858" s="97"/>
      <c r="Q2858" s="94"/>
      <c r="R2858" s="99"/>
      <c r="S2858" s="94"/>
      <c r="T2858" s="100"/>
      <c r="U2858" s="95"/>
      <c r="V2858" s="10"/>
      <c r="W2858" s="10"/>
      <c r="X2858" s="10"/>
      <c r="Y2858" s="27"/>
      <c r="Z2858" s="3"/>
      <c r="AA2858" s="1"/>
      <c r="AB2858" s="10"/>
      <c r="AC2858" s="3"/>
      <c r="AD2858" s="3"/>
      <c r="AE2858" s="3"/>
      <c r="AF2858" s="10"/>
      <c r="AG2858" s="11"/>
      <c r="AH2858" s="10"/>
      <c r="AI2858" s="10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1"/>
      <c r="DR2858" s="1"/>
      <c r="DS2858" s="1"/>
      <c r="DT2858" s="1"/>
      <c r="DU2858" s="1"/>
      <c r="DV2858" s="1"/>
      <c r="DW2858" s="1"/>
      <c r="DX2858" s="1"/>
      <c r="DY2858" s="1"/>
      <c r="DZ2858" s="1"/>
      <c r="EA2858" s="1"/>
      <c r="EB2858" s="1"/>
      <c r="EC2858" s="1"/>
      <c r="ED2858" s="1"/>
      <c r="EE2858" s="1"/>
      <c r="EF2858" s="1"/>
      <c r="EG2858" s="1"/>
      <c r="EH2858" s="1"/>
      <c r="EI2858" s="1"/>
      <c r="EJ2858" s="1"/>
      <c r="EK2858" s="1"/>
      <c r="EL2858" s="1"/>
      <c r="EM2858" s="1"/>
      <c r="EN2858" s="1"/>
      <c r="EO2858" s="1"/>
      <c r="EP2858" s="1"/>
      <c r="EQ2858" s="1"/>
      <c r="ER2858" s="1"/>
      <c r="ES2858" s="1"/>
      <c r="ET2858" s="1"/>
      <c r="EU2858" s="1"/>
      <c r="EV2858" s="1"/>
      <c r="EW2858" s="1"/>
      <c r="EX2858" s="1"/>
      <c r="EY2858" s="1"/>
    </row>
    <row r="2859" spans="1:155" x14ac:dyDescent="0.15">
      <c r="A2859" s="90"/>
      <c r="B2859" s="91"/>
      <c r="C2859" s="92"/>
      <c r="D2859" s="92"/>
      <c r="E2859" s="93"/>
      <c r="F2859" s="94"/>
      <c r="G2859" s="94"/>
      <c r="H2859" s="94"/>
      <c r="I2859" s="94"/>
      <c r="J2859" s="93"/>
      <c r="K2859" s="95"/>
      <c r="L2859" s="96"/>
      <c r="M2859" s="97"/>
      <c r="N2859" s="98"/>
      <c r="O2859" s="98"/>
      <c r="P2859" s="97"/>
      <c r="Q2859" s="94"/>
      <c r="R2859" s="99"/>
      <c r="S2859" s="94"/>
      <c r="T2859" s="100"/>
      <c r="U2859" s="95"/>
      <c r="V2859" s="10"/>
      <c r="W2859" s="10"/>
      <c r="X2859" s="10"/>
      <c r="Y2859" s="27"/>
      <c r="Z2859" s="3"/>
      <c r="AA2859" s="1"/>
      <c r="AB2859" s="10"/>
      <c r="AC2859" s="3"/>
      <c r="AD2859" s="3"/>
      <c r="AE2859" s="3"/>
      <c r="AF2859" s="10"/>
      <c r="AG2859" s="11"/>
      <c r="AH2859" s="10"/>
      <c r="AI2859" s="10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1"/>
      <c r="DR2859" s="1"/>
      <c r="DS2859" s="1"/>
      <c r="DT2859" s="1"/>
      <c r="DU2859" s="1"/>
      <c r="DV2859" s="1"/>
      <c r="DW2859" s="1"/>
      <c r="DX2859" s="1"/>
      <c r="DY2859" s="1"/>
      <c r="DZ2859" s="1"/>
      <c r="EA2859" s="1"/>
      <c r="EB2859" s="1"/>
      <c r="EC2859" s="1"/>
      <c r="ED2859" s="1"/>
      <c r="EE2859" s="1"/>
      <c r="EF2859" s="1"/>
      <c r="EG2859" s="1"/>
      <c r="EH2859" s="1"/>
      <c r="EI2859" s="1"/>
      <c r="EJ2859" s="1"/>
      <c r="EK2859" s="1"/>
      <c r="EL2859" s="1"/>
      <c r="EM2859" s="1"/>
      <c r="EN2859" s="1"/>
      <c r="EO2859" s="1"/>
      <c r="EP2859" s="1"/>
      <c r="EQ2859" s="1"/>
      <c r="ER2859" s="1"/>
      <c r="ES2859" s="1"/>
      <c r="ET2859" s="1"/>
      <c r="EU2859" s="1"/>
      <c r="EV2859" s="1"/>
      <c r="EW2859" s="1"/>
      <c r="EX2859" s="1"/>
      <c r="EY2859" s="1"/>
    </row>
    <row r="2860" spans="1:155" x14ac:dyDescent="0.15">
      <c r="A2860" s="90"/>
      <c r="B2860" s="91"/>
      <c r="C2860" s="92"/>
      <c r="D2860" s="92"/>
      <c r="E2860" s="93"/>
      <c r="F2860" s="94"/>
      <c r="G2860" s="94"/>
      <c r="H2860" s="94"/>
      <c r="I2860" s="94"/>
      <c r="J2860" s="93"/>
      <c r="K2860" s="95"/>
      <c r="L2860" s="96"/>
      <c r="M2860" s="97"/>
      <c r="N2860" s="98"/>
      <c r="O2860" s="98"/>
      <c r="P2860" s="97"/>
      <c r="Q2860" s="94"/>
      <c r="R2860" s="99"/>
      <c r="S2860" s="94"/>
      <c r="T2860" s="100"/>
      <c r="U2860" s="95"/>
      <c r="V2860" s="10"/>
      <c r="W2860" s="10"/>
      <c r="X2860" s="10"/>
      <c r="Y2860" s="27"/>
      <c r="Z2860" s="3"/>
      <c r="AA2860" s="1"/>
      <c r="AB2860" s="10"/>
      <c r="AC2860" s="3"/>
      <c r="AD2860" s="3"/>
      <c r="AE2860" s="3"/>
      <c r="AF2860" s="10"/>
      <c r="AG2860" s="11"/>
      <c r="AH2860" s="10"/>
      <c r="AI2860" s="10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1"/>
      <c r="DR2860" s="1"/>
      <c r="DS2860" s="1"/>
      <c r="DT2860" s="1"/>
      <c r="DU2860" s="1"/>
      <c r="DV2860" s="1"/>
      <c r="DW2860" s="1"/>
      <c r="DX2860" s="1"/>
      <c r="DY2860" s="1"/>
      <c r="DZ2860" s="1"/>
      <c r="EA2860" s="1"/>
      <c r="EB2860" s="1"/>
      <c r="EC2860" s="1"/>
      <c r="ED2860" s="1"/>
      <c r="EE2860" s="1"/>
      <c r="EF2860" s="1"/>
      <c r="EG2860" s="1"/>
      <c r="EH2860" s="1"/>
      <c r="EI2860" s="1"/>
      <c r="EJ2860" s="1"/>
      <c r="EK2860" s="1"/>
      <c r="EL2860" s="1"/>
      <c r="EM2860" s="1"/>
      <c r="EN2860" s="1"/>
      <c r="EO2860" s="1"/>
      <c r="EP2860" s="1"/>
      <c r="EQ2860" s="1"/>
      <c r="ER2860" s="1"/>
      <c r="ES2860" s="1"/>
      <c r="ET2860" s="1"/>
      <c r="EU2860" s="1"/>
      <c r="EV2860" s="1"/>
      <c r="EW2860" s="1"/>
      <c r="EX2860" s="1"/>
      <c r="EY2860" s="1"/>
    </row>
    <row r="2861" spans="1:155" x14ac:dyDescent="0.15">
      <c r="A2861" s="90"/>
      <c r="B2861" s="91"/>
      <c r="C2861" s="92"/>
      <c r="D2861" s="92"/>
      <c r="E2861" s="93"/>
      <c r="F2861" s="94"/>
      <c r="G2861" s="94"/>
      <c r="H2861" s="94"/>
      <c r="I2861" s="94"/>
      <c r="J2861" s="93"/>
      <c r="K2861" s="95"/>
      <c r="L2861" s="96"/>
      <c r="M2861" s="97"/>
      <c r="N2861" s="98"/>
      <c r="O2861" s="98"/>
      <c r="P2861" s="97"/>
      <c r="Q2861" s="94"/>
      <c r="R2861" s="99"/>
      <c r="S2861" s="94"/>
      <c r="T2861" s="100"/>
      <c r="U2861" s="95"/>
      <c r="V2861" s="10"/>
      <c r="W2861" s="10"/>
      <c r="X2861" s="10"/>
      <c r="Y2861" s="27"/>
      <c r="Z2861" s="3"/>
      <c r="AA2861" s="1"/>
      <c r="AB2861" s="10"/>
      <c r="AC2861" s="3"/>
      <c r="AD2861" s="3"/>
      <c r="AE2861" s="3"/>
      <c r="AF2861" s="10"/>
      <c r="AG2861" s="11"/>
      <c r="AH2861" s="10"/>
      <c r="AI2861" s="10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1"/>
      <c r="DR2861" s="1"/>
      <c r="DS2861" s="1"/>
      <c r="DT2861" s="1"/>
      <c r="DU2861" s="1"/>
      <c r="DV2861" s="1"/>
      <c r="DW2861" s="1"/>
      <c r="DX2861" s="1"/>
      <c r="DY2861" s="1"/>
      <c r="DZ2861" s="1"/>
      <c r="EA2861" s="1"/>
      <c r="EB2861" s="1"/>
      <c r="EC2861" s="1"/>
      <c r="ED2861" s="1"/>
      <c r="EE2861" s="1"/>
      <c r="EF2861" s="1"/>
      <c r="EG2861" s="1"/>
      <c r="EH2861" s="1"/>
      <c r="EI2861" s="1"/>
      <c r="EJ2861" s="1"/>
      <c r="EK2861" s="1"/>
      <c r="EL2861" s="1"/>
      <c r="EM2861" s="1"/>
      <c r="EN2861" s="1"/>
      <c r="EO2861" s="1"/>
      <c r="EP2861" s="1"/>
      <c r="EQ2861" s="1"/>
      <c r="ER2861" s="1"/>
      <c r="ES2861" s="1"/>
      <c r="ET2861" s="1"/>
      <c r="EU2861" s="1"/>
      <c r="EV2861" s="1"/>
      <c r="EW2861" s="1"/>
      <c r="EX2861" s="1"/>
      <c r="EY2861" s="1"/>
    </row>
    <row r="2862" spans="1:155" x14ac:dyDescent="0.15">
      <c r="A2862" s="90"/>
      <c r="B2862" s="91"/>
      <c r="C2862" s="92"/>
      <c r="D2862" s="92"/>
      <c r="E2862" s="93"/>
      <c r="F2862" s="94"/>
      <c r="G2862" s="94"/>
      <c r="H2862" s="94"/>
      <c r="I2862" s="94"/>
      <c r="J2862" s="93"/>
      <c r="K2862" s="95"/>
      <c r="L2862" s="96"/>
      <c r="M2862" s="97"/>
      <c r="N2862" s="98"/>
      <c r="O2862" s="98"/>
      <c r="P2862" s="97"/>
      <c r="Q2862" s="94"/>
      <c r="R2862" s="99"/>
      <c r="S2862" s="94"/>
      <c r="T2862" s="100"/>
      <c r="U2862" s="95"/>
      <c r="V2862" s="10"/>
      <c r="W2862" s="10"/>
      <c r="X2862" s="10"/>
      <c r="Y2862" s="27"/>
      <c r="Z2862" s="3"/>
      <c r="AA2862" s="1"/>
      <c r="AB2862" s="10"/>
      <c r="AC2862" s="3"/>
      <c r="AD2862" s="3"/>
      <c r="AE2862" s="3"/>
      <c r="AF2862" s="10"/>
      <c r="AG2862" s="11"/>
      <c r="AH2862" s="10"/>
      <c r="AI2862" s="10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1"/>
      <c r="DR2862" s="1"/>
      <c r="DS2862" s="1"/>
      <c r="DT2862" s="1"/>
      <c r="DU2862" s="1"/>
      <c r="DV2862" s="1"/>
      <c r="DW2862" s="1"/>
      <c r="DX2862" s="1"/>
      <c r="DY2862" s="1"/>
      <c r="DZ2862" s="1"/>
      <c r="EA2862" s="1"/>
      <c r="EB2862" s="1"/>
      <c r="EC2862" s="1"/>
      <c r="ED2862" s="1"/>
      <c r="EE2862" s="1"/>
      <c r="EF2862" s="1"/>
      <c r="EG2862" s="1"/>
      <c r="EH2862" s="1"/>
      <c r="EI2862" s="1"/>
      <c r="EJ2862" s="1"/>
      <c r="EK2862" s="1"/>
      <c r="EL2862" s="1"/>
      <c r="EM2862" s="1"/>
      <c r="EN2862" s="1"/>
      <c r="EO2862" s="1"/>
      <c r="EP2862" s="1"/>
      <c r="EQ2862" s="1"/>
      <c r="ER2862" s="1"/>
      <c r="ES2862" s="1"/>
      <c r="ET2862" s="1"/>
      <c r="EU2862" s="1"/>
      <c r="EV2862" s="1"/>
      <c r="EW2862" s="1"/>
      <c r="EX2862" s="1"/>
      <c r="EY2862" s="1"/>
    </row>
    <row r="2863" spans="1:155" x14ac:dyDescent="0.15">
      <c r="A2863" s="90"/>
      <c r="B2863" s="91"/>
      <c r="C2863" s="92"/>
      <c r="D2863" s="92"/>
      <c r="E2863" s="93"/>
      <c r="F2863" s="94"/>
      <c r="G2863" s="94"/>
      <c r="H2863" s="94"/>
      <c r="I2863" s="94"/>
      <c r="J2863" s="93"/>
      <c r="K2863" s="95"/>
      <c r="L2863" s="96"/>
      <c r="M2863" s="97"/>
      <c r="N2863" s="98"/>
      <c r="O2863" s="98"/>
      <c r="P2863" s="97"/>
      <c r="Q2863" s="94"/>
      <c r="R2863" s="99"/>
      <c r="S2863" s="94"/>
      <c r="T2863" s="100"/>
      <c r="U2863" s="95"/>
      <c r="V2863" s="10"/>
      <c r="W2863" s="10"/>
      <c r="X2863" s="10"/>
      <c r="Y2863" s="27"/>
      <c r="Z2863" s="3"/>
      <c r="AA2863" s="1"/>
      <c r="AB2863" s="10"/>
      <c r="AC2863" s="3"/>
      <c r="AD2863" s="3"/>
      <c r="AE2863" s="3"/>
      <c r="AF2863" s="10"/>
      <c r="AG2863" s="11"/>
      <c r="AH2863" s="10"/>
      <c r="AI2863" s="10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1"/>
      <c r="DR2863" s="1"/>
      <c r="DS2863" s="1"/>
      <c r="DT2863" s="1"/>
      <c r="DU2863" s="1"/>
      <c r="DV2863" s="1"/>
      <c r="DW2863" s="1"/>
      <c r="DX2863" s="1"/>
      <c r="DY2863" s="1"/>
      <c r="DZ2863" s="1"/>
      <c r="EA2863" s="1"/>
      <c r="EB2863" s="1"/>
      <c r="EC2863" s="1"/>
      <c r="ED2863" s="1"/>
      <c r="EE2863" s="1"/>
      <c r="EF2863" s="1"/>
      <c r="EG2863" s="1"/>
      <c r="EH2863" s="1"/>
      <c r="EI2863" s="1"/>
      <c r="EJ2863" s="1"/>
      <c r="EK2863" s="1"/>
      <c r="EL2863" s="1"/>
      <c r="EM2863" s="1"/>
      <c r="EN2863" s="1"/>
      <c r="EO2863" s="1"/>
      <c r="EP2863" s="1"/>
      <c r="EQ2863" s="1"/>
      <c r="ER2863" s="1"/>
      <c r="ES2863" s="1"/>
      <c r="ET2863" s="1"/>
      <c r="EU2863" s="1"/>
      <c r="EV2863" s="1"/>
      <c r="EW2863" s="1"/>
      <c r="EX2863" s="1"/>
      <c r="EY2863" s="1"/>
    </row>
    <row r="2864" spans="1:155" x14ac:dyDescent="0.15">
      <c r="A2864" s="90"/>
      <c r="B2864" s="91"/>
      <c r="C2864" s="92"/>
      <c r="D2864" s="92"/>
      <c r="E2864" s="93"/>
      <c r="F2864" s="94"/>
      <c r="G2864" s="94"/>
      <c r="H2864" s="94"/>
      <c r="I2864" s="94"/>
      <c r="J2864" s="93"/>
      <c r="K2864" s="95"/>
      <c r="L2864" s="96"/>
      <c r="M2864" s="97"/>
      <c r="N2864" s="98"/>
      <c r="O2864" s="98"/>
      <c r="P2864" s="97"/>
      <c r="Q2864" s="94"/>
      <c r="R2864" s="99"/>
      <c r="S2864" s="94"/>
      <c r="T2864" s="100"/>
      <c r="U2864" s="95"/>
      <c r="V2864" s="10"/>
      <c r="W2864" s="10"/>
      <c r="X2864" s="10"/>
      <c r="Y2864" s="27"/>
      <c r="Z2864" s="3"/>
      <c r="AA2864" s="1"/>
      <c r="AB2864" s="10"/>
      <c r="AC2864" s="3"/>
      <c r="AD2864" s="3"/>
      <c r="AE2864" s="3"/>
      <c r="AF2864" s="10"/>
      <c r="AG2864" s="11"/>
      <c r="AH2864" s="10"/>
      <c r="AI2864" s="10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1"/>
      <c r="DR2864" s="1"/>
      <c r="DS2864" s="1"/>
      <c r="DT2864" s="1"/>
      <c r="DU2864" s="1"/>
      <c r="DV2864" s="1"/>
      <c r="DW2864" s="1"/>
      <c r="DX2864" s="1"/>
      <c r="DY2864" s="1"/>
      <c r="DZ2864" s="1"/>
      <c r="EA2864" s="1"/>
      <c r="EB2864" s="1"/>
      <c r="EC2864" s="1"/>
      <c r="ED2864" s="1"/>
      <c r="EE2864" s="1"/>
      <c r="EF2864" s="1"/>
      <c r="EG2864" s="1"/>
      <c r="EH2864" s="1"/>
      <c r="EI2864" s="1"/>
      <c r="EJ2864" s="1"/>
      <c r="EK2864" s="1"/>
      <c r="EL2864" s="1"/>
      <c r="EM2864" s="1"/>
      <c r="EN2864" s="1"/>
      <c r="EO2864" s="1"/>
      <c r="EP2864" s="1"/>
      <c r="EQ2864" s="1"/>
      <c r="ER2864" s="1"/>
      <c r="ES2864" s="1"/>
      <c r="ET2864" s="1"/>
      <c r="EU2864" s="1"/>
      <c r="EV2864" s="1"/>
      <c r="EW2864" s="1"/>
      <c r="EX2864" s="1"/>
      <c r="EY2864" s="1"/>
    </row>
    <row r="2865" spans="1:155" x14ac:dyDescent="0.15">
      <c r="A2865" s="90"/>
      <c r="B2865" s="91"/>
      <c r="C2865" s="92"/>
      <c r="D2865" s="92"/>
      <c r="E2865" s="93"/>
      <c r="F2865" s="94"/>
      <c r="G2865" s="94"/>
      <c r="H2865" s="94"/>
      <c r="I2865" s="94"/>
      <c r="J2865" s="93"/>
      <c r="K2865" s="95"/>
      <c r="L2865" s="96"/>
      <c r="M2865" s="97"/>
      <c r="N2865" s="98"/>
      <c r="O2865" s="98"/>
      <c r="P2865" s="97"/>
      <c r="Q2865" s="94"/>
      <c r="R2865" s="99"/>
      <c r="S2865" s="94"/>
      <c r="T2865" s="100"/>
      <c r="U2865" s="95"/>
      <c r="V2865" s="10"/>
      <c r="W2865" s="10"/>
      <c r="X2865" s="10"/>
      <c r="Y2865" s="27"/>
      <c r="Z2865" s="3"/>
      <c r="AA2865" s="1"/>
      <c r="AB2865" s="10"/>
      <c r="AC2865" s="3"/>
      <c r="AD2865" s="3"/>
      <c r="AE2865" s="3"/>
      <c r="AF2865" s="10"/>
      <c r="AG2865" s="11"/>
      <c r="AH2865" s="10"/>
      <c r="AI2865" s="10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1"/>
      <c r="DR2865" s="1"/>
      <c r="DS2865" s="1"/>
      <c r="DT2865" s="1"/>
      <c r="DU2865" s="1"/>
      <c r="DV2865" s="1"/>
      <c r="DW2865" s="1"/>
      <c r="DX2865" s="1"/>
      <c r="DY2865" s="1"/>
      <c r="DZ2865" s="1"/>
      <c r="EA2865" s="1"/>
      <c r="EB2865" s="1"/>
      <c r="EC2865" s="1"/>
      <c r="ED2865" s="1"/>
      <c r="EE2865" s="1"/>
      <c r="EF2865" s="1"/>
      <c r="EG2865" s="1"/>
      <c r="EH2865" s="1"/>
      <c r="EI2865" s="1"/>
      <c r="EJ2865" s="1"/>
      <c r="EK2865" s="1"/>
      <c r="EL2865" s="1"/>
      <c r="EM2865" s="1"/>
      <c r="EN2865" s="1"/>
      <c r="EO2865" s="1"/>
      <c r="EP2865" s="1"/>
      <c r="EQ2865" s="1"/>
      <c r="ER2865" s="1"/>
      <c r="ES2865" s="1"/>
      <c r="ET2865" s="1"/>
      <c r="EU2865" s="1"/>
      <c r="EV2865" s="1"/>
      <c r="EW2865" s="1"/>
      <c r="EX2865" s="1"/>
      <c r="EY2865" s="1"/>
    </row>
    <row r="2866" spans="1:155" x14ac:dyDescent="0.15">
      <c r="A2866" s="90"/>
      <c r="B2866" s="91"/>
      <c r="C2866" s="92"/>
      <c r="D2866" s="92"/>
      <c r="E2866" s="93"/>
      <c r="F2866" s="94"/>
      <c r="G2866" s="94"/>
      <c r="H2866" s="94"/>
      <c r="I2866" s="94"/>
      <c r="J2866" s="93"/>
      <c r="K2866" s="95"/>
      <c r="L2866" s="96"/>
      <c r="M2866" s="97"/>
      <c r="N2866" s="98"/>
      <c r="O2866" s="98"/>
      <c r="P2866" s="97"/>
      <c r="Q2866" s="94"/>
      <c r="R2866" s="99"/>
      <c r="S2866" s="94"/>
      <c r="T2866" s="100"/>
      <c r="U2866" s="95"/>
      <c r="V2866" s="10"/>
      <c r="W2866" s="10"/>
      <c r="X2866" s="10"/>
      <c r="Y2866" s="27"/>
      <c r="Z2866" s="3"/>
      <c r="AA2866" s="1"/>
      <c r="AB2866" s="10"/>
      <c r="AC2866" s="3"/>
      <c r="AD2866" s="3"/>
      <c r="AE2866" s="3"/>
      <c r="AF2866" s="10"/>
      <c r="AG2866" s="11"/>
      <c r="AH2866" s="10"/>
      <c r="AI2866" s="10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1"/>
      <c r="DR2866" s="1"/>
      <c r="DS2866" s="1"/>
      <c r="DT2866" s="1"/>
      <c r="DU2866" s="1"/>
      <c r="DV2866" s="1"/>
      <c r="DW2866" s="1"/>
      <c r="DX2866" s="1"/>
      <c r="DY2866" s="1"/>
      <c r="DZ2866" s="1"/>
      <c r="EA2866" s="1"/>
      <c r="EB2866" s="1"/>
      <c r="EC2866" s="1"/>
      <c r="ED2866" s="1"/>
      <c r="EE2866" s="1"/>
      <c r="EF2866" s="1"/>
      <c r="EG2866" s="1"/>
      <c r="EH2866" s="1"/>
      <c r="EI2866" s="1"/>
      <c r="EJ2866" s="1"/>
      <c r="EK2866" s="1"/>
      <c r="EL2866" s="1"/>
      <c r="EM2866" s="1"/>
      <c r="EN2866" s="1"/>
      <c r="EO2866" s="1"/>
      <c r="EP2866" s="1"/>
      <c r="EQ2866" s="1"/>
      <c r="ER2866" s="1"/>
      <c r="ES2866" s="1"/>
      <c r="ET2866" s="1"/>
      <c r="EU2866" s="1"/>
      <c r="EV2866" s="1"/>
      <c r="EW2866" s="1"/>
      <c r="EX2866" s="1"/>
      <c r="EY2866" s="1"/>
    </row>
    <row r="2867" spans="1:155" x14ac:dyDescent="0.15">
      <c r="A2867" s="90"/>
      <c r="B2867" s="91"/>
      <c r="C2867" s="92"/>
      <c r="D2867" s="92"/>
      <c r="E2867" s="93"/>
      <c r="F2867" s="94"/>
      <c r="G2867" s="94"/>
      <c r="H2867" s="94"/>
      <c r="I2867" s="94"/>
      <c r="J2867" s="93"/>
      <c r="K2867" s="95"/>
      <c r="L2867" s="96"/>
      <c r="M2867" s="97"/>
      <c r="N2867" s="98"/>
      <c r="O2867" s="98"/>
      <c r="P2867" s="97"/>
      <c r="Q2867" s="94"/>
      <c r="R2867" s="99"/>
      <c r="S2867" s="94"/>
      <c r="T2867" s="100"/>
      <c r="U2867" s="95"/>
      <c r="V2867" s="10"/>
      <c r="W2867" s="10"/>
      <c r="X2867" s="10"/>
      <c r="Y2867" s="27"/>
      <c r="Z2867" s="3"/>
      <c r="AA2867" s="1"/>
      <c r="AB2867" s="10"/>
      <c r="AC2867" s="3"/>
      <c r="AD2867" s="3"/>
      <c r="AE2867" s="3"/>
      <c r="AF2867" s="10"/>
      <c r="AG2867" s="11"/>
      <c r="AH2867" s="10"/>
      <c r="AI2867" s="10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1"/>
      <c r="DR2867" s="1"/>
      <c r="DS2867" s="1"/>
      <c r="DT2867" s="1"/>
      <c r="DU2867" s="1"/>
      <c r="DV2867" s="1"/>
      <c r="DW2867" s="1"/>
      <c r="DX2867" s="1"/>
      <c r="DY2867" s="1"/>
      <c r="DZ2867" s="1"/>
      <c r="EA2867" s="1"/>
      <c r="EB2867" s="1"/>
      <c r="EC2867" s="1"/>
      <c r="ED2867" s="1"/>
      <c r="EE2867" s="1"/>
      <c r="EF2867" s="1"/>
      <c r="EG2867" s="1"/>
      <c r="EH2867" s="1"/>
      <c r="EI2867" s="1"/>
      <c r="EJ2867" s="1"/>
      <c r="EK2867" s="1"/>
      <c r="EL2867" s="1"/>
      <c r="EM2867" s="1"/>
      <c r="EN2867" s="1"/>
      <c r="EO2867" s="1"/>
      <c r="EP2867" s="1"/>
      <c r="EQ2867" s="1"/>
      <c r="ER2867" s="1"/>
      <c r="ES2867" s="1"/>
      <c r="ET2867" s="1"/>
      <c r="EU2867" s="1"/>
      <c r="EV2867" s="1"/>
      <c r="EW2867" s="1"/>
      <c r="EX2867" s="1"/>
      <c r="EY2867" s="1"/>
    </row>
    <row r="2868" spans="1:155" x14ac:dyDescent="0.15">
      <c r="A2868" s="90"/>
      <c r="B2868" s="91"/>
      <c r="C2868" s="92"/>
      <c r="D2868" s="92"/>
      <c r="E2868" s="93"/>
      <c r="F2868" s="94"/>
      <c r="G2868" s="94"/>
      <c r="H2868" s="94"/>
      <c r="I2868" s="94"/>
      <c r="J2868" s="93"/>
      <c r="K2868" s="95"/>
      <c r="L2868" s="96"/>
      <c r="M2868" s="97"/>
      <c r="N2868" s="98"/>
      <c r="O2868" s="98"/>
      <c r="P2868" s="97"/>
      <c r="Q2868" s="94"/>
      <c r="R2868" s="99"/>
      <c r="S2868" s="94"/>
      <c r="T2868" s="100"/>
      <c r="U2868" s="95"/>
      <c r="V2868" s="10"/>
      <c r="W2868" s="10"/>
      <c r="X2868" s="10"/>
      <c r="Y2868" s="27"/>
      <c r="Z2868" s="3"/>
      <c r="AA2868" s="1"/>
      <c r="AB2868" s="10"/>
      <c r="AC2868" s="3"/>
      <c r="AD2868" s="3"/>
      <c r="AE2868" s="3"/>
      <c r="AF2868" s="10"/>
      <c r="AG2868" s="11"/>
      <c r="AH2868" s="10"/>
      <c r="AI2868" s="10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1"/>
      <c r="DR2868" s="1"/>
      <c r="DS2868" s="1"/>
      <c r="DT2868" s="1"/>
      <c r="DU2868" s="1"/>
      <c r="DV2868" s="1"/>
      <c r="DW2868" s="1"/>
      <c r="DX2868" s="1"/>
      <c r="DY2868" s="1"/>
      <c r="DZ2868" s="1"/>
      <c r="EA2868" s="1"/>
      <c r="EB2868" s="1"/>
      <c r="EC2868" s="1"/>
      <c r="ED2868" s="1"/>
      <c r="EE2868" s="1"/>
      <c r="EF2868" s="1"/>
      <c r="EG2868" s="1"/>
      <c r="EH2868" s="1"/>
      <c r="EI2868" s="1"/>
      <c r="EJ2868" s="1"/>
      <c r="EK2868" s="1"/>
      <c r="EL2868" s="1"/>
      <c r="EM2868" s="1"/>
      <c r="EN2868" s="1"/>
      <c r="EO2868" s="1"/>
      <c r="EP2868" s="1"/>
      <c r="EQ2868" s="1"/>
      <c r="ER2868" s="1"/>
      <c r="ES2868" s="1"/>
      <c r="ET2868" s="1"/>
      <c r="EU2868" s="1"/>
      <c r="EV2868" s="1"/>
      <c r="EW2868" s="1"/>
      <c r="EX2868" s="1"/>
      <c r="EY2868" s="1"/>
    </row>
    <row r="2869" spans="1:155" x14ac:dyDescent="0.15">
      <c r="A2869" s="90"/>
      <c r="B2869" s="91"/>
      <c r="C2869" s="92"/>
      <c r="D2869" s="92"/>
      <c r="E2869" s="93"/>
      <c r="F2869" s="94"/>
      <c r="G2869" s="94"/>
      <c r="H2869" s="94"/>
      <c r="I2869" s="94"/>
      <c r="J2869" s="93"/>
      <c r="K2869" s="95"/>
      <c r="L2869" s="96"/>
      <c r="M2869" s="97"/>
      <c r="N2869" s="98"/>
      <c r="O2869" s="98"/>
      <c r="P2869" s="97"/>
      <c r="Q2869" s="94"/>
      <c r="R2869" s="99"/>
      <c r="S2869" s="94"/>
      <c r="T2869" s="100"/>
      <c r="U2869" s="95"/>
      <c r="V2869" s="10"/>
      <c r="W2869" s="10"/>
      <c r="X2869" s="10"/>
      <c r="Y2869" s="27"/>
      <c r="Z2869" s="3"/>
      <c r="AA2869" s="1"/>
      <c r="AB2869" s="10"/>
      <c r="AC2869" s="3"/>
      <c r="AD2869" s="3"/>
      <c r="AE2869" s="3"/>
      <c r="AF2869" s="10"/>
      <c r="AG2869" s="11"/>
      <c r="AH2869" s="10"/>
      <c r="AI2869" s="10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1"/>
      <c r="DR2869" s="1"/>
      <c r="DS2869" s="1"/>
      <c r="DT2869" s="1"/>
      <c r="DU2869" s="1"/>
      <c r="DV2869" s="1"/>
      <c r="DW2869" s="1"/>
      <c r="DX2869" s="1"/>
      <c r="DY2869" s="1"/>
      <c r="DZ2869" s="1"/>
      <c r="EA2869" s="1"/>
      <c r="EB2869" s="1"/>
      <c r="EC2869" s="1"/>
      <c r="ED2869" s="1"/>
      <c r="EE2869" s="1"/>
      <c r="EF2869" s="1"/>
      <c r="EG2869" s="1"/>
      <c r="EH2869" s="1"/>
      <c r="EI2869" s="1"/>
      <c r="EJ2869" s="1"/>
      <c r="EK2869" s="1"/>
      <c r="EL2869" s="1"/>
      <c r="EM2869" s="1"/>
      <c r="EN2869" s="1"/>
      <c r="EO2869" s="1"/>
      <c r="EP2869" s="1"/>
      <c r="EQ2869" s="1"/>
      <c r="ER2869" s="1"/>
      <c r="ES2869" s="1"/>
      <c r="ET2869" s="1"/>
      <c r="EU2869" s="1"/>
      <c r="EV2869" s="1"/>
      <c r="EW2869" s="1"/>
      <c r="EX2869" s="1"/>
      <c r="EY2869" s="1"/>
    </row>
    <row r="2870" spans="1:155" x14ac:dyDescent="0.15">
      <c r="A2870" s="90"/>
      <c r="B2870" s="91"/>
      <c r="C2870" s="92"/>
      <c r="D2870" s="92"/>
      <c r="E2870" s="93"/>
      <c r="F2870" s="94"/>
      <c r="G2870" s="94"/>
      <c r="H2870" s="94"/>
      <c r="I2870" s="94"/>
      <c r="J2870" s="93"/>
      <c r="K2870" s="95"/>
      <c r="L2870" s="96"/>
      <c r="M2870" s="97"/>
      <c r="N2870" s="98"/>
      <c r="O2870" s="98"/>
      <c r="P2870" s="97"/>
      <c r="Q2870" s="94"/>
      <c r="R2870" s="99"/>
      <c r="S2870" s="94"/>
      <c r="T2870" s="100"/>
      <c r="U2870" s="95"/>
      <c r="V2870" s="10"/>
      <c r="W2870" s="10"/>
      <c r="X2870" s="10"/>
      <c r="Y2870" s="27"/>
      <c r="Z2870" s="3"/>
      <c r="AA2870" s="1"/>
      <c r="AB2870" s="10"/>
      <c r="AC2870" s="3"/>
      <c r="AD2870" s="3"/>
      <c r="AE2870" s="3"/>
      <c r="AF2870" s="10"/>
      <c r="AG2870" s="11"/>
      <c r="AH2870" s="10"/>
      <c r="AI2870" s="10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1"/>
      <c r="DR2870" s="1"/>
      <c r="DS2870" s="1"/>
      <c r="DT2870" s="1"/>
      <c r="DU2870" s="1"/>
      <c r="DV2870" s="1"/>
      <c r="DW2870" s="1"/>
      <c r="DX2870" s="1"/>
      <c r="DY2870" s="1"/>
      <c r="DZ2870" s="1"/>
      <c r="EA2870" s="1"/>
      <c r="EB2870" s="1"/>
      <c r="EC2870" s="1"/>
      <c r="ED2870" s="1"/>
      <c r="EE2870" s="1"/>
      <c r="EF2870" s="1"/>
      <c r="EG2870" s="1"/>
      <c r="EH2870" s="1"/>
      <c r="EI2870" s="1"/>
      <c r="EJ2870" s="1"/>
      <c r="EK2870" s="1"/>
      <c r="EL2870" s="1"/>
      <c r="EM2870" s="1"/>
      <c r="EN2870" s="1"/>
      <c r="EO2870" s="1"/>
      <c r="EP2870" s="1"/>
      <c r="EQ2870" s="1"/>
      <c r="ER2870" s="1"/>
      <c r="ES2870" s="1"/>
      <c r="ET2870" s="1"/>
      <c r="EU2870" s="1"/>
      <c r="EV2870" s="1"/>
      <c r="EW2870" s="1"/>
      <c r="EX2870" s="1"/>
      <c r="EY2870" s="1"/>
    </row>
    <row r="2871" spans="1:155" x14ac:dyDescent="0.15">
      <c r="A2871" s="90"/>
      <c r="B2871" s="91"/>
      <c r="C2871" s="92"/>
      <c r="D2871" s="92"/>
      <c r="E2871" s="93"/>
      <c r="F2871" s="94"/>
      <c r="G2871" s="94"/>
      <c r="H2871" s="94"/>
      <c r="I2871" s="94"/>
      <c r="J2871" s="93"/>
      <c r="K2871" s="95"/>
      <c r="L2871" s="96"/>
      <c r="M2871" s="97"/>
      <c r="N2871" s="98"/>
      <c r="O2871" s="98"/>
      <c r="P2871" s="97"/>
      <c r="Q2871" s="94"/>
      <c r="R2871" s="99"/>
      <c r="S2871" s="94"/>
      <c r="T2871" s="100"/>
      <c r="U2871" s="95"/>
      <c r="V2871" s="10"/>
      <c r="W2871" s="10"/>
      <c r="X2871" s="10"/>
      <c r="Y2871" s="27"/>
      <c r="Z2871" s="3"/>
      <c r="AA2871" s="1"/>
      <c r="AB2871" s="10"/>
      <c r="AC2871" s="3"/>
      <c r="AD2871" s="3"/>
      <c r="AE2871" s="3"/>
      <c r="AF2871" s="10"/>
      <c r="AG2871" s="11"/>
      <c r="AH2871" s="10"/>
      <c r="AI2871" s="10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1"/>
      <c r="DR2871" s="1"/>
      <c r="DS2871" s="1"/>
      <c r="DT2871" s="1"/>
      <c r="DU2871" s="1"/>
      <c r="DV2871" s="1"/>
      <c r="DW2871" s="1"/>
      <c r="DX2871" s="1"/>
      <c r="DY2871" s="1"/>
      <c r="DZ2871" s="1"/>
      <c r="EA2871" s="1"/>
      <c r="EB2871" s="1"/>
      <c r="EC2871" s="1"/>
      <c r="ED2871" s="1"/>
      <c r="EE2871" s="1"/>
      <c r="EF2871" s="1"/>
      <c r="EG2871" s="1"/>
      <c r="EH2871" s="1"/>
      <c r="EI2871" s="1"/>
      <c r="EJ2871" s="1"/>
      <c r="EK2871" s="1"/>
      <c r="EL2871" s="1"/>
      <c r="EM2871" s="1"/>
      <c r="EN2871" s="1"/>
      <c r="EO2871" s="1"/>
      <c r="EP2871" s="1"/>
      <c r="EQ2871" s="1"/>
      <c r="ER2871" s="1"/>
      <c r="ES2871" s="1"/>
      <c r="ET2871" s="1"/>
      <c r="EU2871" s="1"/>
      <c r="EV2871" s="1"/>
      <c r="EW2871" s="1"/>
      <c r="EX2871" s="1"/>
      <c r="EY2871" s="1"/>
    </row>
    <row r="2872" spans="1:155" x14ac:dyDescent="0.15">
      <c r="A2872" s="90"/>
      <c r="B2872" s="91"/>
      <c r="C2872" s="92"/>
      <c r="D2872" s="92"/>
      <c r="E2872" s="93"/>
      <c r="F2872" s="94"/>
      <c r="G2872" s="94"/>
      <c r="H2872" s="94"/>
      <c r="I2872" s="94"/>
      <c r="J2872" s="93"/>
      <c r="K2872" s="95"/>
      <c r="L2872" s="96"/>
      <c r="M2872" s="97"/>
      <c r="N2872" s="98"/>
      <c r="O2872" s="98"/>
      <c r="P2872" s="97"/>
      <c r="Q2872" s="94"/>
      <c r="R2872" s="99"/>
      <c r="S2872" s="94"/>
      <c r="T2872" s="100"/>
      <c r="U2872" s="95"/>
      <c r="V2872" s="10"/>
      <c r="W2872" s="10"/>
      <c r="X2872" s="10"/>
      <c r="Y2872" s="27"/>
      <c r="Z2872" s="3"/>
      <c r="AA2872" s="1"/>
      <c r="AB2872" s="10"/>
      <c r="AC2872" s="3"/>
      <c r="AD2872" s="3"/>
      <c r="AE2872" s="3"/>
      <c r="AF2872" s="10"/>
      <c r="AG2872" s="11"/>
      <c r="AH2872" s="10"/>
      <c r="AI2872" s="10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1"/>
      <c r="DR2872" s="1"/>
      <c r="DS2872" s="1"/>
      <c r="DT2872" s="1"/>
      <c r="DU2872" s="1"/>
      <c r="DV2872" s="1"/>
      <c r="DW2872" s="1"/>
      <c r="DX2872" s="1"/>
      <c r="DY2872" s="1"/>
      <c r="DZ2872" s="1"/>
      <c r="EA2872" s="1"/>
      <c r="EB2872" s="1"/>
      <c r="EC2872" s="1"/>
      <c r="ED2872" s="1"/>
      <c r="EE2872" s="1"/>
      <c r="EF2872" s="1"/>
      <c r="EG2872" s="1"/>
      <c r="EH2872" s="1"/>
      <c r="EI2872" s="1"/>
      <c r="EJ2872" s="1"/>
      <c r="EK2872" s="1"/>
      <c r="EL2872" s="1"/>
      <c r="EM2872" s="1"/>
      <c r="EN2872" s="1"/>
      <c r="EO2872" s="1"/>
      <c r="EP2872" s="1"/>
      <c r="EQ2872" s="1"/>
      <c r="ER2872" s="1"/>
      <c r="ES2872" s="1"/>
      <c r="ET2872" s="1"/>
      <c r="EU2872" s="1"/>
      <c r="EV2872" s="1"/>
      <c r="EW2872" s="1"/>
      <c r="EX2872" s="1"/>
      <c r="EY2872" s="1"/>
    </row>
    <row r="2873" spans="1:155" x14ac:dyDescent="0.15">
      <c r="A2873" s="90"/>
      <c r="B2873" s="91"/>
      <c r="C2873" s="92"/>
      <c r="D2873" s="92"/>
      <c r="E2873" s="93"/>
      <c r="F2873" s="94"/>
      <c r="G2873" s="94"/>
      <c r="H2873" s="94"/>
      <c r="I2873" s="94"/>
      <c r="J2873" s="93"/>
      <c r="K2873" s="95"/>
      <c r="L2873" s="96"/>
      <c r="M2873" s="97"/>
      <c r="N2873" s="98"/>
      <c r="O2873" s="98"/>
      <c r="P2873" s="97"/>
      <c r="Q2873" s="94"/>
      <c r="R2873" s="99"/>
      <c r="S2873" s="94"/>
      <c r="T2873" s="100"/>
      <c r="U2873" s="95"/>
      <c r="V2873" s="10"/>
      <c r="W2873" s="10"/>
      <c r="X2873" s="10"/>
      <c r="Y2873" s="27"/>
      <c r="Z2873" s="3"/>
      <c r="AA2873" s="1"/>
      <c r="AB2873" s="10"/>
      <c r="AC2873" s="3"/>
      <c r="AD2873" s="3"/>
      <c r="AE2873" s="3"/>
      <c r="AF2873" s="10"/>
      <c r="AG2873" s="11"/>
      <c r="AH2873" s="10"/>
      <c r="AI2873" s="10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1"/>
      <c r="DR2873" s="1"/>
      <c r="DS2873" s="1"/>
      <c r="DT2873" s="1"/>
      <c r="DU2873" s="1"/>
      <c r="DV2873" s="1"/>
      <c r="DW2873" s="1"/>
      <c r="DX2873" s="1"/>
      <c r="DY2873" s="1"/>
      <c r="DZ2873" s="1"/>
      <c r="EA2873" s="1"/>
      <c r="EB2873" s="1"/>
      <c r="EC2873" s="1"/>
      <c r="ED2873" s="1"/>
      <c r="EE2873" s="1"/>
      <c r="EF2873" s="1"/>
      <c r="EG2873" s="1"/>
      <c r="EH2873" s="1"/>
      <c r="EI2873" s="1"/>
      <c r="EJ2873" s="1"/>
      <c r="EK2873" s="1"/>
      <c r="EL2873" s="1"/>
      <c r="EM2873" s="1"/>
      <c r="EN2873" s="1"/>
      <c r="EO2873" s="1"/>
      <c r="EP2873" s="1"/>
      <c r="EQ2873" s="1"/>
      <c r="ER2873" s="1"/>
      <c r="ES2873" s="1"/>
      <c r="ET2873" s="1"/>
      <c r="EU2873" s="1"/>
      <c r="EV2873" s="1"/>
      <c r="EW2873" s="1"/>
      <c r="EX2873" s="1"/>
      <c r="EY2873" s="1"/>
    </row>
    <row r="2874" spans="1:155" x14ac:dyDescent="0.15">
      <c r="A2874" s="90"/>
      <c r="B2874" s="91"/>
      <c r="C2874" s="92"/>
      <c r="D2874" s="92"/>
      <c r="E2874" s="93"/>
      <c r="F2874" s="94"/>
      <c r="G2874" s="94"/>
      <c r="H2874" s="94"/>
      <c r="I2874" s="94"/>
      <c r="J2874" s="93"/>
      <c r="K2874" s="95"/>
      <c r="L2874" s="96"/>
      <c r="M2874" s="97"/>
      <c r="N2874" s="98"/>
      <c r="O2874" s="98"/>
      <c r="P2874" s="97"/>
      <c r="Q2874" s="94"/>
      <c r="R2874" s="99"/>
      <c r="S2874" s="94"/>
      <c r="T2874" s="100"/>
      <c r="U2874" s="95"/>
      <c r="V2874" s="10"/>
      <c r="W2874" s="10"/>
      <c r="X2874" s="10"/>
      <c r="Y2874" s="27"/>
      <c r="Z2874" s="3"/>
      <c r="AA2874" s="1"/>
      <c r="AB2874" s="10"/>
      <c r="AC2874" s="3"/>
      <c r="AD2874" s="3"/>
      <c r="AE2874" s="3"/>
      <c r="AF2874" s="10"/>
      <c r="AG2874" s="11"/>
      <c r="AH2874" s="10"/>
      <c r="AI2874" s="10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1"/>
      <c r="DR2874" s="1"/>
      <c r="DS2874" s="1"/>
      <c r="DT2874" s="1"/>
      <c r="DU2874" s="1"/>
      <c r="DV2874" s="1"/>
      <c r="DW2874" s="1"/>
      <c r="DX2874" s="1"/>
      <c r="DY2874" s="1"/>
      <c r="DZ2874" s="1"/>
      <c r="EA2874" s="1"/>
      <c r="EB2874" s="1"/>
      <c r="EC2874" s="1"/>
      <c r="ED2874" s="1"/>
      <c r="EE2874" s="1"/>
      <c r="EF2874" s="1"/>
      <c r="EG2874" s="1"/>
      <c r="EH2874" s="1"/>
      <c r="EI2874" s="1"/>
      <c r="EJ2874" s="1"/>
      <c r="EK2874" s="1"/>
      <c r="EL2874" s="1"/>
      <c r="EM2874" s="1"/>
      <c r="EN2874" s="1"/>
      <c r="EO2874" s="1"/>
      <c r="EP2874" s="1"/>
      <c r="EQ2874" s="1"/>
      <c r="ER2874" s="1"/>
      <c r="ES2874" s="1"/>
      <c r="ET2874" s="1"/>
      <c r="EU2874" s="1"/>
      <c r="EV2874" s="1"/>
      <c r="EW2874" s="1"/>
      <c r="EX2874" s="1"/>
      <c r="EY2874" s="1"/>
    </row>
    <row r="2875" spans="1:155" x14ac:dyDescent="0.15">
      <c r="A2875" s="90"/>
      <c r="B2875" s="91"/>
      <c r="C2875" s="92"/>
      <c r="D2875" s="92"/>
      <c r="E2875" s="93"/>
      <c r="F2875" s="94"/>
      <c r="G2875" s="94"/>
      <c r="H2875" s="94"/>
      <c r="I2875" s="94"/>
      <c r="J2875" s="93"/>
      <c r="K2875" s="95"/>
      <c r="L2875" s="96"/>
      <c r="M2875" s="97"/>
      <c r="N2875" s="98"/>
      <c r="O2875" s="98"/>
      <c r="P2875" s="97"/>
      <c r="Q2875" s="94"/>
      <c r="R2875" s="99"/>
      <c r="S2875" s="94"/>
      <c r="T2875" s="100"/>
      <c r="U2875" s="95"/>
      <c r="V2875" s="10"/>
      <c r="W2875" s="10"/>
      <c r="X2875" s="10"/>
      <c r="Y2875" s="27"/>
      <c r="Z2875" s="3"/>
      <c r="AA2875" s="1"/>
      <c r="AB2875" s="10"/>
      <c r="AC2875" s="3"/>
      <c r="AD2875" s="3"/>
      <c r="AE2875" s="3"/>
      <c r="AF2875" s="10"/>
      <c r="AG2875" s="11"/>
      <c r="AH2875" s="10"/>
      <c r="AI2875" s="10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1"/>
      <c r="DR2875" s="1"/>
      <c r="DS2875" s="1"/>
      <c r="DT2875" s="1"/>
      <c r="DU2875" s="1"/>
      <c r="DV2875" s="1"/>
      <c r="DW2875" s="1"/>
      <c r="DX2875" s="1"/>
      <c r="DY2875" s="1"/>
      <c r="DZ2875" s="1"/>
      <c r="EA2875" s="1"/>
      <c r="EB2875" s="1"/>
      <c r="EC2875" s="1"/>
      <c r="ED2875" s="1"/>
      <c r="EE2875" s="1"/>
      <c r="EF2875" s="1"/>
      <c r="EG2875" s="1"/>
      <c r="EH2875" s="1"/>
      <c r="EI2875" s="1"/>
      <c r="EJ2875" s="1"/>
      <c r="EK2875" s="1"/>
      <c r="EL2875" s="1"/>
      <c r="EM2875" s="1"/>
      <c r="EN2875" s="1"/>
      <c r="EO2875" s="1"/>
      <c r="EP2875" s="1"/>
      <c r="EQ2875" s="1"/>
      <c r="ER2875" s="1"/>
      <c r="ES2875" s="1"/>
      <c r="ET2875" s="1"/>
      <c r="EU2875" s="1"/>
      <c r="EV2875" s="1"/>
      <c r="EW2875" s="1"/>
      <c r="EX2875" s="1"/>
      <c r="EY2875" s="1"/>
    </row>
    <row r="2876" spans="1:155" x14ac:dyDescent="0.15">
      <c r="A2876" s="90"/>
      <c r="B2876" s="91"/>
      <c r="C2876" s="92"/>
      <c r="D2876" s="92"/>
      <c r="E2876" s="93"/>
      <c r="F2876" s="94"/>
      <c r="G2876" s="94"/>
      <c r="H2876" s="94"/>
      <c r="I2876" s="94"/>
      <c r="J2876" s="93"/>
      <c r="K2876" s="95"/>
      <c r="L2876" s="96"/>
      <c r="M2876" s="97"/>
      <c r="N2876" s="98"/>
      <c r="O2876" s="98"/>
      <c r="P2876" s="97"/>
      <c r="Q2876" s="94"/>
      <c r="R2876" s="99"/>
      <c r="S2876" s="94"/>
      <c r="T2876" s="100"/>
      <c r="U2876" s="95"/>
      <c r="V2876" s="10"/>
      <c r="W2876" s="10"/>
      <c r="X2876" s="10"/>
      <c r="Y2876" s="27"/>
      <c r="Z2876" s="3"/>
      <c r="AA2876" s="1"/>
      <c r="AB2876" s="10"/>
      <c r="AC2876" s="3"/>
      <c r="AD2876" s="3"/>
      <c r="AE2876" s="3"/>
      <c r="AF2876" s="10"/>
      <c r="AG2876" s="11"/>
      <c r="AH2876" s="10"/>
      <c r="AI2876" s="10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1"/>
      <c r="DR2876" s="1"/>
      <c r="DS2876" s="1"/>
      <c r="DT2876" s="1"/>
      <c r="DU2876" s="1"/>
      <c r="DV2876" s="1"/>
      <c r="DW2876" s="1"/>
      <c r="DX2876" s="1"/>
      <c r="DY2876" s="1"/>
      <c r="DZ2876" s="1"/>
      <c r="EA2876" s="1"/>
      <c r="EB2876" s="1"/>
      <c r="EC2876" s="1"/>
      <c r="ED2876" s="1"/>
      <c r="EE2876" s="1"/>
      <c r="EF2876" s="1"/>
      <c r="EG2876" s="1"/>
      <c r="EH2876" s="1"/>
      <c r="EI2876" s="1"/>
      <c r="EJ2876" s="1"/>
      <c r="EK2876" s="1"/>
      <c r="EL2876" s="1"/>
      <c r="EM2876" s="1"/>
      <c r="EN2876" s="1"/>
      <c r="EO2876" s="1"/>
      <c r="EP2876" s="1"/>
      <c r="EQ2876" s="1"/>
      <c r="ER2876" s="1"/>
      <c r="ES2876" s="1"/>
      <c r="ET2876" s="1"/>
      <c r="EU2876" s="1"/>
      <c r="EV2876" s="1"/>
      <c r="EW2876" s="1"/>
      <c r="EX2876" s="1"/>
      <c r="EY2876" s="1"/>
    </row>
    <row r="2877" spans="1:155" x14ac:dyDescent="0.15">
      <c r="A2877" s="90"/>
      <c r="B2877" s="91"/>
      <c r="C2877" s="92"/>
      <c r="D2877" s="92"/>
      <c r="E2877" s="93"/>
      <c r="F2877" s="94"/>
      <c r="G2877" s="94"/>
      <c r="H2877" s="94"/>
      <c r="I2877" s="94"/>
      <c r="J2877" s="93"/>
      <c r="K2877" s="95"/>
      <c r="L2877" s="96"/>
      <c r="M2877" s="97"/>
      <c r="N2877" s="98"/>
      <c r="O2877" s="98"/>
      <c r="P2877" s="97"/>
      <c r="Q2877" s="94"/>
      <c r="R2877" s="99"/>
      <c r="S2877" s="94"/>
      <c r="T2877" s="100"/>
      <c r="U2877" s="95"/>
      <c r="V2877" s="10"/>
      <c r="W2877" s="10"/>
      <c r="X2877" s="10"/>
      <c r="Y2877" s="27"/>
      <c r="Z2877" s="3"/>
      <c r="AA2877" s="1"/>
      <c r="AB2877" s="10"/>
      <c r="AC2877" s="3"/>
      <c r="AD2877" s="3"/>
      <c r="AE2877" s="3"/>
      <c r="AF2877" s="10"/>
      <c r="AG2877" s="11"/>
      <c r="AH2877" s="10"/>
      <c r="AI2877" s="10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1"/>
      <c r="DR2877" s="1"/>
      <c r="DS2877" s="1"/>
      <c r="DT2877" s="1"/>
      <c r="DU2877" s="1"/>
      <c r="DV2877" s="1"/>
      <c r="DW2877" s="1"/>
      <c r="DX2877" s="1"/>
      <c r="DY2877" s="1"/>
      <c r="DZ2877" s="1"/>
      <c r="EA2877" s="1"/>
      <c r="EB2877" s="1"/>
      <c r="EC2877" s="1"/>
      <c r="ED2877" s="1"/>
      <c r="EE2877" s="1"/>
      <c r="EF2877" s="1"/>
      <c r="EG2877" s="1"/>
      <c r="EH2877" s="1"/>
      <c r="EI2877" s="1"/>
      <c r="EJ2877" s="1"/>
      <c r="EK2877" s="1"/>
      <c r="EL2877" s="1"/>
      <c r="EM2877" s="1"/>
      <c r="EN2877" s="1"/>
      <c r="EO2877" s="1"/>
      <c r="EP2877" s="1"/>
      <c r="EQ2877" s="1"/>
      <c r="ER2877" s="1"/>
      <c r="ES2877" s="1"/>
      <c r="ET2877" s="1"/>
      <c r="EU2877" s="1"/>
      <c r="EV2877" s="1"/>
      <c r="EW2877" s="1"/>
      <c r="EX2877" s="1"/>
      <c r="EY2877" s="1"/>
    </row>
    <row r="2878" spans="1:155" x14ac:dyDescent="0.15">
      <c r="A2878" s="90"/>
      <c r="B2878" s="91"/>
      <c r="C2878" s="92"/>
      <c r="D2878" s="92"/>
      <c r="E2878" s="93"/>
      <c r="F2878" s="94"/>
      <c r="G2878" s="94"/>
      <c r="H2878" s="94"/>
      <c r="I2878" s="94"/>
      <c r="J2878" s="93"/>
      <c r="K2878" s="95"/>
      <c r="L2878" s="96"/>
      <c r="M2878" s="97"/>
      <c r="N2878" s="98"/>
      <c r="O2878" s="98"/>
      <c r="P2878" s="97"/>
      <c r="Q2878" s="94"/>
      <c r="R2878" s="99"/>
      <c r="S2878" s="94"/>
      <c r="T2878" s="100"/>
      <c r="U2878" s="95"/>
      <c r="V2878" s="10"/>
      <c r="W2878" s="10"/>
      <c r="X2878" s="10"/>
      <c r="Y2878" s="27"/>
      <c r="Z2878" s="3"/>
      <c r="AA2878" s="1"/>
      <c r="AB2878" s="10"/>
      <c r="AC2878" s="3"/>
      <c r="AD2878" s="3"/>
      <c r="AE2878" s="3"/>
      <c r="AF2878" s="10"/>
      <c r="AG2878" s="11"/>
      <c r="AH2878" s="10"/>
      <c r="AI2878" s="10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1"/>
      <c r="DR2878" s="1"/>
      <c r="DS2878" s="1"/>
      <c r="DT2878" s="1"/>
      <c r="DU2878" s="1"/>
      <c r="DV2878" s="1"/>
      <c r="DW2878" s="1"/>
      <c r="DX2878" s="1"/>
      <c r="DY2878" s="1"/>
      <c r="DZ2878" s="1"/>
      <c r="EA2878" s="1"/>
      <c r="EB2878" s="1"/>
      <c r="EC2878" s="1"/>
      <c r="ED2878" s="1"/>
      <c r="EE2878" s="1"/>
      <c r="EF2878" s="1"/>
      <c r="EG2878" s="1"/>
      <c r="EH2878" s="1"/>
      <c r="EI2878" s="1"/>
      <c r="EJ2878" s="1"/>
      <c r="EK2878" s="1"/>
      <c r="EL2878" s="1"/>
      <c r="EM2878" s="1"/>
      <c r="EN2878" s="1"/>
      <c r="EO2878" s="1"/>
      <c r="EP2878" s="1"/>
      <c r="EQ2878" s="1"/>
      <c r="ER2878" s="1"/>
      <c r="ES2878" s="1"/>
      <c r="ET2878" s="1"/>
      <c r="EU2878" s="1"/>
      <c r="EV2878" s="1"/>
      <c r="EW2878" s="1"/>
      <c r="EX2878" s="1"/>
      <c r="EY2878" s="1"/>
    </row>
    <row r="2879" spans="1:155" x14ac:dyDescent="0.15">
      <c r="A2879" s="90"/>
      <c r="B2879" s="91"/>
      <c r="C2879" s="92"/>
      <c r="D2879" s="92"/>
      <c r="E2879" s="93"/>
      <c r="F2879" s="94"/>
      <c r="G2879" s="94"/>
      <c r="H2879" s="94"/>
      <c r="I2879" s="94"/>
      <c r="J2879" s="93"/>
      <c r="K2879" s="95"/>
      <c r="L2879" s="96"/>
      <c r="M2879" s="97"/>
      <c r="N2879" s="98"/>
      <c r="O2879" s="98"/>
      <c r="P2879" s="97"/>
      <c r="Q2879" s="94"/>
      <c r="R2879" s="99"/>
      <c r="S2879" s="94"/>
      <c r="T2879" s="100"/>
      <c r="U2879" s="95"/>
      <c r="V2879" s="10"/>
      <c r="W2879" s="10"/>
      <c r="X2879" s="10"/>
      <c r="Y2879" s="27"/>
      <c r="Z2879" s="3"/>
      <c r="AA2879" s="1"/>
      <c r="AB2879" s="10"/>
      <c r="AC2879" s="3"/>
      <c r="AD2879" s="3"/>
      <c r="AE2879" s="3"/>
      <c r="AF2879" s="10"/>
      <c r="AG2879" s="11"/>
      <c r="AH2879" s="10"/>
      <c r="AI2879" s="10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1"/>
      <c r="DR2879" s="1"/>
      <c r="DS2879" s="1"/>
      <c r="DT2879" s="1"/>
      <c r="DU2879" s="1"/>
      <c r="DV2879" s="1"/>
      <c r="DW2879" s="1"/>
      <c r="DX2879" s="1"/>
      <c r="DY2879" s="1"/>
      <c r="DZ2879" s="1"/>
      <c r="EA2879" s="1"/>
      <c r="EB2879" s="1"/>
      <c r="EC2879" s="1"/>
      <c r="ED2879" s="1"/>
      <c r="EE2879" s="1"/>
      <c r="EF2879" s="1"/>
      <c r="EG2879" s="1"/>
      <c r="EH2879" s="1"/>
      <c r="EI2879" s="1"/>
      <c r="EJ2879" s="1"/>
      <c r="EK2879" s="1"/>
      <c r="EL2879" s="1"/>
      <c r="EM2879" s="1"/>
      <c r="EN2879" s="1"/>
      <c r="EO2879" s="1"/>
      <c r="EP2879" s="1"/>
      <c r="EQ2879" s="1"/>
      <c r="ER2879" s="1"/>
      <c r="ES2879" s="1"/>
      <c r="ET2879" s="1"/>
      <c r="EU2879" s="1"/>
      <c r="EV2879" s="1"/>
      <c r="EW2879" s="1"/>
      <c r="EX2879" s="1"/>
      <c r="EY2879" s="1"/>
    </row>
    <row r="2880" spans="1:155" x14ac:dyDescent="0.15">
      <c r="A2880" s="90"/>
      <c r="B2880" s="91"/>
      <c r="C2880" s="92"/>
      <c r="D2880" s="92"/>
      <c r="E2880" s="93"/>
      <c r="F2880" s="94"/>
      <c r="G2880" s="94"/>
      <c r="H2880" s="94"/>
      <c r="I2880" s="94"/>
      <c r="J2880" s="93"/>
      <c r="K2880" s="95"/>
      <c r="L2880" s="96"/>
      <c r="M2880" s="97"/>
      <c r="N2880" s="98"/>
      <c r="O2880" s="98"/>
      <c r="P2880" s="97"/>
      <c r="Q2880" s="94"/>
      <c r="R2880" s="99"/>
      <c r="S2880" s="94"/>
      <c r="T2880" s="100"/>
      <c r="U2880" s="95"/>
      <c r="V2880" s="10"/>
      <c r="W2880" s="10"/>
      <c r="X2880" s="10"/>
      <c r="Y2880" s="27"/>
      <c r="Z2880" s="3"/>
      <c r="AA2880" s="1"/>
      <c r="AB2880" s="10"/>
      <c r="AC2880" s="3"/>
      <c r="AD2880" s="3"/>
      <c r="AE2880" s="3"/>
      <c r="AF2880" s="10"/>
      <c r="AG2880" s="11"/>
      <c r="AH2880" s="10"/>
      <c r="AI2880" s="10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1"/>
      <c r="DR2880" s="1"/>
      <c r="DS2880" s="1"/>
      <c r="DT2880" s="1"/>
      <c r="DU2880" s="1"/>
      <c r="DV2880" s="1"/>
      <c r="DW2880" s="1"/>
      <c r="DX2880" s="1"/>
      <c r="DY2880" s="1"/>
      <c r="DZ2880" s="1"/>
      <c r="EA2880" s="1"/>
      <c r="EB2880" s="1"/>
      <c r="EC2880" s="1"/>
      <c r="ED2880" s="1"/>
      <c r="EE2880" s="1"/>
      <c r="EF2880" s="1"/>
      <c r="EG2880" s="1"/>
      <c r="EH2880" s="1"/>
      <c r="EI2880" s="1"/>
      <c r="EJ2880" s="1"/>
      <c r="EK2880" s="1"/>
      <c r="EL2880" s="1"/>
      <c r="EM2880" s="1"/>
      <c r="EN2880" s="1"/>
      <c r="EO2880" s="1"/>
      <c r="EP2880" s="1"/>
      <c r="EQ2880" s="1"/>
      <c r="ER2880" s="1"/>
      <c r="ES2880" s="1"/>
      <c r="ET2880" s="1"/>
      <c r="EU2880" s="1"/>
      <c r="EV2880" s="1"/>
      <c r="EW2880" s="1"/>
      <c r="EX2880" s="1"/>
      <c r="EY2880" s="1"/>
    </row>
    <row r="2881" spans="1:155" x14ac:dyDescent="0.15">
      <c r="A2881" s="90"/>
      <c r="B2881" s="91"/>
      <c r="C2881" s="92"/>
      <c r="D2881" s="92"/>
      <c r="E2881" s="93"/>
      <c r="F2881" s="94"/>
      <c r="G2881" s="94"/>
      <c r="H2881" s="94"/>
      <c r="I2881" s="94"/>
      <c r="J2881" s="93"/>
      <c r="K2881" s="95"/>
      <c r="L2881" s="96"/>
      <c r="M2881" s="97"/>
      <c r="N2881" s="98"/>
      <c r="O2881" s="98"/>
      <c r="P2881" s="97"/>
      <c r="Q2881" s="94"/>
      <c r="R2881" s="99"/>
      <c r="S2881" s="94"/>
      <c r="T2881" s="100"/>
      <c r="U2881" s="95"/>
      <c r="V2881" s="10"/>
      <c r="W2881" s="10"/>
      <c r="X2881" s="10"/>
      <c r="Y2881" s="27"/>
      <c r="Z2881" s="3"/>
      <c r="AA2881" s="1"/>
      <c r="AB2881" s="10"/>
      <c r="AC2881" s="3"/>
      <c r="AD2881" s="3"/>
      <c r="AE2881" s="3"/>
      <c r="AF2881" s="10"/>
      <c r="AG2881" s="11"/>
      <c r="AH2881" s="10"/>
      <c r="AI2881" s="10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1"/>
      <c r="DR2881" s="1"/>
      <c r="DS2881" s="1"/>
      <c r="DT2881" s="1"/>
      <c r="DU2881" s="1"/>
      <c r="DV2881" s="1"/>
      <c r="DW2881" s="1"/>
      <c r="DX2881" s="1"/>
      <c r="DY2881" s="1"/>
      <c r="DZ2881" s="1"/>
      <c r="EA2881" s="1"/>
      <c r="EB2881" s="1"/>
      <c r="EC2881" s="1"/>
      <c r="ED2881" s="1"/>
      <c r="EE2881" s="1"/>
      <c r="EF2881" s="1"/>
      <c r="EG2881" s="1"/>
      <c r="EH2881" s="1"/>
      <c r="EI2881" s="1"/>
      <c r="EJ2881" s="1"/>
      <c r="EK2881" s="1"/>
      <c r="EL2881" s="1"/>
      <c r="EM2881" s="1"/>
      <c r="EN2881" s="1"/>
      <c r="EO2881" s="1"/>
      <c r="EP2881" s="1"/>
      <c r="EQ2881" s="1"/>
      <c r="ER2881" s="1"/>
      <c r="ES2881" s="1"/>
      <c r="ET2881" s="1"/>
      <c r="EU2881" s="1"/>
      <c r="EV2881" s="1"/>
      <c r="EW2881" s="1"/>
      <c r="EX2881" s="1"/>
      <c r="EY2881" s="1"/>
    </row>
    <row r="2882" spans="1:155" x14ac:dyDescent="0.15">
      <c r="A2882" s="90"/>
      <c r="B2882" s="91"/>
      <c r="C2882" s="92"/>
      <c r="D2882" s="92"/>
      <c r="E2882" s="93"/>
      <c r="F2882" s="94"/>
      <c r="G2882" s="94"/>
      <c r="H2882" s="94"/>
      <c r="I2882" s="94"/>
      <c r="J2882" s="93"/>
      <c r="K2882" s="95"/>
      <c r="L2882" s="96"/>
      <c r="M2882" s="97"/>
      <c r="N2882" s="98"/>
      <c r="O2882" s="98"/>
      <c r="P2882" s="97"/>
      <c r="Q2882" s="94"/>
      <c r="R2882" s="99"/>
      <c r="S2882" s="94"/>
      <c r="T2882" s="100"/>
      <c r="U2882" s="95"/>
      <c r="V2882" s="10"/>
      <c r="W2882" s="10"/>
      <c r="X2882" s="10"/>
      <c r="Y2882" s="27"/>
      <c r="Z2882" s="3"/>
      <c r="AA2882" s="1"/>
      <c r="AB2882" s="10"/>
      <c r="AC2882" s="3"/>
      <c r="AD2882" s="3"/>
      <c r="AE2882" s="3"/>
      <c r="AF2882" s="10"/>
      <c r="AG2882" s="11"/>
      <c r="AH2882" s="10"/>
      <c r="AI2882" s="10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1"/>
      <c r="DR2882" s="1"/>
      <c r="DS2882" s="1"/>
      <c r="DT2882" s="1"/>
      <c r="DU2882" s="1"/>
      <c r="DV2882" s="1"/>
      <c r="DW2882" s="1"/>
      <c r="DX2882" s="1"/>
      <c r="DY2882" s="1"/>
      <c r="DZ2882" s="1"/>
      <c r="EA2882" s="1"/>
      <c r="EB2882" s="1"/>
      <c r="EC2882" s="1"/>
      <c r="ED2882" s="1"/>
      <c r="EE2882" s="1"/>
      <c r="EF2882" s="1"/>
      <c r="EG2882" s="1"/>
      <c r="EH2882" s="1"/>
      <c r="EI2882" s="1"/>
      <c r="EJ2882" s="1"/>
      <c r="EK2882" s="1"/>
      <c r="EL2882" s="1"/>
      <c r="EM2882" s="1"/>
      <c r="EN2882" s="1"/>
      <c r="EO2882" s="1"/>
      <c r="EP2882" s="1"/>
      <c r="EQ2882" s="1"/>
      <c r="ER2882" s="1"/>
      <c r="ES2882" s="1"/>
      <c r="ET2882" s="1"/>
      <c r="EU2882" s="1"/>
      <c r="EV2882" s="1"/>
      <c r="EW2882" s="1"/>
      <c r="EX2882" s="1"/>
      <c r="EY2882" s="1"/>
    </row>
    <row r="2883" spans="1:155" x14ac:dyDescent="0.15">
      <c r="A2883" s="90"/>
      <c r="B2883" s="91"/>
      <c r="C2883" s="92"/>
      <c r="D2883" s="92"/>
      <c r="E2883" s="93"/>
      <c r="F2883" s="94"/>
      <c r="G2883" s="94"/>
      <c r="H2883" s="94"/>
      <c r="I2883" s="94"/>
      <c r="J2883" s="93"/>
      <c r="K2883" s="95"/>
      <c r="L2883" s="96"/>
      <c r="M2883" s="97"/>
      <c r="N2883" s="98"/>
      <c r="O2883" s="98"/>
      <c r="P2883" s="97"/>
      <c r="Q2883" s="94"/>
      <c r="R2883" s="99"/>
      <c r="S2883" s="94"/>
      <c r="T2883" s="100"/>
      <c r="U2883" s="95"/>
      <c r="V2883" s="10"/>
      <c r="W2883" s="10"/>
      <c r="X2883" s="10"/>
      <c r="Y2883" s="27"/>
      <c r="Z2883" s="3"/>
      <c r="AA2883" s="1"/>
      <c r="AB2883" s="10"/>
      <c r="AC2883" s="3"/>
      <c r="AD2883" s="3"/>
      <c r="AE2883" s="3"/>
      <c r="AF2883" s="10"/>
      <c r="AG2883" s="11"/>
      <c r="AH2883" s="10"/>
      <c r="AI2883" s="10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1"/>
      <c r="DR2883" s="1"/>
      <c r="DS2883" s="1"/>
      <c r="DT2883" s="1"/>
      <c r="DU2883" s="1"/>
      <c r="DV2883" s="1"/>
      <c r="DW2883" s="1"/>
      <c r="DX2883" s="1"/>
      <c r="DY2883" s="1"/>
      <c r="DZ2883" s="1"/>
      <c r="EA2883" s="1"/>
      <c r="EB2883" s="1"/>
      <c r="EC2883" s="1"/>
      <c r="ED2883" s="1"/>
      <c r="EE2883" s="1"/>
      <c r="EF2883" s="1"/>
      <c r="EG2883" s="1"/>
      <c r="EH2883" s="1"/>
      <c r="EI2883" s="1"/>
      <c r="EJ2883" s="1"/>
      <c r="EK2883" s="1"/>
      <c r="EL2883" s="1"/>
      <c r="EM2883" s="1"/>
      <c r="EN2883" s="1"/>
      <c r="EO2883" s="1"/>
      <c r="EP2883" s="1"/>
      <c r="EQ2883" s="1"/>
      <c r="ER2883" s="1"/>
      <c r="ES2883" s="1"/>
      <c r="ET2883" s="1"/>
      <c r="EU2883" s="1"/>
      <c r="EV2883" s="1"/>
      <c r="EW2883" s="1"/>
      <c r="EX2883" s="1"/>
      <c r="EY2883" s="1"/>
    </row>
    <row r="2884" spans="1:155" x14ac:dyDescent="0.15">
      <c r="A2884" s="90"/>
      <c r="B2884" s="91"/>
      <c r="C2884" s="92"/>
      <c r="D2884" s="92"/>
      <c r="E2884" s="93"/>
      <c r="F2884" s="94"/>
      <c r="G2884" s="94"/>
      <c r="H2884" s="94"/>
      <c r="I2884" s="94"/>
      <c r="J2884" s="93"/>
      <c r="K2884" s="95"/>
      <c r="L2884" s="96"/>
      <c r="M2884" s="97"/>
      <c r="N2884" s="98"/>
      <c r="O2884" s="98"/>
      <c r="P2884" s="97"/>
      <c r="Q2884" s="94"/>
      <c r="R2884" s="99"/>
      <c r="S2884" s="94"/>
      <c r="T2884" s="100"/>
      <c r="U2884" s="95"/>
      <c r="V2884" s="10"/>
      <c r="W2884" s="10"/>
      <c r="X2884" s="10"/>
      <c r="Y2884" s="27"/>
      <c r="Z2884" s="3"/>
      <c r="AA2884" s="1"/>
      <c r="AB2884" s="10"/>
      <c r="AC2884" s="3"/>
      <c r="AD2884" s="3"/>
      <c r="AE2884" s="3"/>
      <c r="AF2884" s="10"/>
      <c r="AG2884" s="11"/>
      <c r="AH2884" s="10"/>
      <c r="AI2884" s="10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1"/>
      <c r="DR2884" s="1"/>
      <c r="DS2884" s="1"/>
      <c r="DT2884" s="1"/>
      <c r="DU2884" s="1"/>
      <c r="DV2884" s="1"/>
      <c r="DW2884" s="1"/>
      <c r="DX2884" s="1"/>
      <c r="DY2884" s="1"/>
      <c r="DZ2884" s="1"/>
      <c r="EA2884" s="1"/>
      <c r="EB2884" s="1"/>
      <c r="EC2884" s="1"/>
      <c r="ED2884" s="1"/>
      <c r="EE2884" s="1"/>
      <c r="EF2884" s="1"/>
      <c r="EG2884" s="1"/>
      <c r="EH2884" s="1"/>
      <c r="EI2884" s="1"/>
      <c r="EJ2884" s="1"/>
      <c r="EK2884" s="1"/>
      <c r="EL2884" s="1"/>
      <c r="EM2884" s="1"/>
      <c r="EN2884" s="1"/>
      <c r="EO2884" s="1"/>
      <c r="EP2884" s="1"/>
      <c r="EQ2884" s="1"/>
      <c r="ER2884" s="1"/>
      <c r="ES2884" s="1"/>
      <c r="ET2884" s="1"/>
      <c r="EU2884" s="1"/>
      <c r="EV2884" s="1"/>
      <c r="EW2884" s="1"/>
      <c r="EX2884" s="1"/>
      <c r="EY2884" s="1"/>
    </row>
    <row r="2885" spans="1:155" x14ac:dyDescent="0.15">
      <c r="A2885" s="90"/>
      <c r="B2885" s="91"/>
      <c r="C2885" s="92"/>
      <c r="D2885" s="92"/>
      <c r="E2885" s="93"/>
      <c r="F2885" s="94"/>
      <c r="G2885" s="94"/>
      <c r="H2885" s="94"/>
      <c r="I2885" s="94"/>
      <c r="J2885" s="93"/>
      <c r="K2885" s="95"/>
      <c r="L2885" s="96"/>
      <c r="M2885" s="97"/>
      <c r="N2885" s="98"/>
      <c r="O2885" s="98"/>
      <c r="P2885" s="97"/>
      <c r="Q2885" s="94"/>
      <c r="R2885" s="99"/>
      <c r="S2885" s="94"/>
      <c r="T2885" s="100"/>
      <c r="U2885" s="95"/>
      <c r="V2885" s="10"/>
      <c r="W2885" s="10"/>
      <c r="X2885" s="10"/>
      <c r="Y2885" s="27"/>
      <c r="Z2885" s="3"/>
      <c r="AA2885" s="1"/>
      <c r="AB2885" s="10"/>
      <c r="AC2885" s="3"/>
      <c r="AD2885" s="3"/>
      <c r="AE2885" s="3"/>
      <c r="AF2885" s="10"/>
      <c r="AG2885" s="11"/>
      <c r="AH2885" s="10"/>
      <c r="AI2885" s="10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1"/>
      <c r="DR2885" s="1"/>
      <c r="DS2885" s="1"/>
      <c r="DT2885" s="1"/>
      <c r="DU2885" s="1"/>
      <c r="DV2885" s="1"/>
      <c r="DW2885" s="1"/>
      <c r="DX2885" s="1"/>
      <c r="DY2885" s="1"/>
      <c r="DZ2885" s="1"/>
      <c r="EA2885" s="1"/>
      <c r="EB2885" s="1"/>
      <c r="EC2885" s="1"/>
      <c r="ED2885" s="1"/>
      <c r="EE2885" s="1"/>
      <c r="EF2885" s="1"/>
      <c r="EG2885" s="1"/>
      <c r="EH2885" s="1"/>
      <c r="EI2885" s="1"/>
      <c r="EJ2885" s="1"/>
      <c r="EK2885" s="1"/>
      <c r="EL2885" s="1"/>
      <c r="EM2885" s="1"/>
      <c r="EN2885" s="1"/>
      <c r="EO2885" s="1"/>
      <c r="EP2885" s="1"/>
      <c r="EQ2885" s="1"/>
      <c r="ER2885" s="1"/>
      <c r="ES2885" s="1"/>
      <c r="ET2885" s="1"/>
      <c r="EU2885" s="1"/>
      <c r="EV2885" s="1"/>
      <c r="EW2885" s="1"/>
      <c r="EX2885" s="1"/>
      <c r="EY2885" s="1"/>
    </row>
    <row r="2886" spans="1:155" x14ac:dyDescent="0.15">
      <c r="A2886" s="90"/>
      <c r="B2886" s="91"/>
      <c r="C2886" s="92"/>
      <c r="D2886" s="92"/>
      <c r="E2886" s="93"/>
      <c r="F2886" s="94"/>
      <c r="G2886" s="94"/>
      <c r="H2886" s="94"/>
      <c r="I2886" s="94"/>
      <c r="J2886" s="93"/>
      <c r="K2886" s="95"/>
      <c r="L2886" s="96"/>
      <c r="M2886" s="97"/>
      <c r="N2886" s="98"/>
      <c r="O2886" s="98"/>
      <c r="P2886" s="97"/>
      <c r="Q2886" s="94"/>
      <c r="R2886" s="99"/>
      <c r="S2886" s="94"/>
      <c r="T2886" s="100"/>
      <c r="U2886" s="95"/>
      <c r="V2886" s="10"/>
      <c r="W2886" s="10"/>
      <c r="X2886" s="10"/>
      <c r="Y2886" s="27"/>
      <c r="Z2886" s="3"/>
      <c r="AA2886" s="1"/>
      <c r="AB2886" s="10"/>
      <c r="AC2886" s="3"/>
      <c r="AD2886" s="3"/>
      <c r="AE2886" s="3"/>
      <c r="AF2886" s="10"/>
      <c r="AG2886" s="11"/>
      <c r="AH2886" s="10"/>
      <c r="AI2886" s="10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1"/>
      <c r="DR2886" s="1"/>
      <c r="DS2886" s="1"/>
      <c r="DT2886" s="1"/>
      <c r="DU2886" s="1"/>
      <c r="DV2886" s="1"/>
      <c r="DW2886" s="1"/>
      <c r="DX2886" s="1"/>
      <c r="DY2886" s="1"/>
      <c r="DZ2886" s="1"/>
      <c r="EA2886" s="1"/>
      <c r="EB2886" s="1"/>
      <c r="EC2886" s="1"/>
      <c r="ED2886" s="1"/>
      <c r="EE2886" s="1"/>
      <c r="EF2886" s="1"/>
      <c r="EG2886" s="1"/>
      <c r="EH2886" s="1"/>
      <c r="EI2886" s="1"/>
      <c r="EJ2886" s="1"/>
      <c r="EK2886" s="1"/>
      <c r="EL2886" s="1"/>
      <c r="EM2886" s="1"/>
      <c r="EN2886" s="1"/>
      <c r="EO2886" s="1"/>
      <c r="EP2886" s="1"/>
      <c r="EQ2886" s="1"/>
      <c r="ER2886" s="1"/>
      <c r="ES2886" s="1"/>
      <c r="ET2886" s="1"/>
      <c r="EU2886" s="1"/>
      <c r="EV2886" s="1"/>
      <c r="EW2886" s="1"/>
      <c r="EX2886" s="1"/>
      <c r="EY2886" s="1"/>
    </row>
    <row r="2887" spans="1:155" x14ac:dyDescent="0.15">
      <c r="A2887" s="90"/>
      <c r="B2887" s="91"/>
      <c r="C2887" s="92"/>
      <c r="D2887" s="92"/>
      <c r="E2887" s="93"/>
      <c r="F2887" s="94"/>
      <c r="G2887" s="94"/>
      <c r="H2887" s="94"/>
      <c r="I2887" s="94"/>
      <c r="J2887" s="93"/>
      <c r="K2887" s="95"/>
      <c r="L2887" s="96"/>
      <c r="M2887" s="97"/>
      <c r="N2887" s="98"/>
      <c r="O2887" s="98"/>
      <c r="P2887" s="97"/>
      <c r="Q2887" s="94"/>
      <c r="R2887" s="99"/>
      <c r="S2887" s="94"/>
      <c r="T2887" s="100"/>
      <c r="U2887" s="95"/>
      <c r="V2887" s="10"/>
      <c r="W2887" s="10"/>
      <c r="X2887" s="10"/>
      <c r="Y2887" s="27"/>
      <c r="Z2887" s="3"/>
      <c r="AA2887" s="1"/>
      <c r="AB2887" s="10"/>
      <c r="AC2887" s="3"/>
      <c r="AD2887" s="3"/>
      <c r="AE2887" s="3"/>
      <c r="AF2887" s="10"/>
      <c r="AG2887" s="11"/>
      <c r="AH2887" s="10"/>
      <c r="AI2887" s="10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1"/>
      <c r="DR2887" s="1"/>
      <c r="DS2887" s="1"/>
      <c r="DT2887" s="1"/>
      <c r="DU2887" s="1"/>
      <c r="DV2887" s="1"/>
      <c r="DW2887" s="1"/>
      <c r="DX2887" s="1"/>
      <c r="DY2887" s="1"/>
      <c r="DZ2887" s="1"/>
      <c r="EA2887" s="1"/>
      <c r="EB2887" s="1"/>
      <c r="EC2887" s="1"/>
      <c r="ED2887" s="1"/>
      <c r="EE2887" s="1"/>
      <c r="EF2887" s="1"/>
      <c r="EG2887" s="1"/>
      <c r="EH2887" s="1"/>
      <c r="EI2887" s="1"/>
      <c r="EJ2887" s="1"/>
      <c r="EK2887" s="1"/>
      <c r="EL2887" s="1"/>
      <c r="EM2887" s="1"/>
      <c r="EN2887" s="1"/>
      <c r="EO2887" s="1"/>
      <c r="EP2887" s="1"/>
      <c r="EQ2887" s="1"/>
      <c r="ER2887" s="1"/>
      <c r="ES2887" s="1"/>
      <c r="ET2887" s="1"/>
      <c r="EU2887" s="1"/>
      <c r="EV2887" s="1"/>
      <c r="EW2887" s="1"/>
      <c r="EX2887" s="1"/>
      <c r="EY2887" s="1"/>
    </row>
    <row r="2888" spans="1:155" x14ac:dyDescent="0.15">
      <c r="A2888" s="90"/>
      <c r="B2888" s="91"/>
      <c r="C2888" s="92"/>
      <c r="D2888" s="92"/>
      <c r="E2888" s="93"/>
      <c r="F2888" s="94"/>
      <c r="G2888" s="94"/>
      <c r="H2888" s="94"/>
      <c r="I2888" s="94"/>
      <c r="J2888" s="93"/>
      <c r="K2888" s="95"/>
      <c r="L2888" s="96"/>
      <c r="M2888" s="97"/>
      <c r="N2888" s="98"/>
      <c r="O2888" s="98"/>
      <c r="P2888" s="97"/>
      <c r="Q2888" s="94"/>
      <c r="R2888" s="99"/>
      <c r="S2888" s="94"/>
      <c r="T2888" s="100"/>
      <c r="U2888" s="95"/>
      <c r="V2888" s="10"/>
      <c r="W2888" s="10"/>
      <c r="X2888" s="10"/>
      <c r="Y2888" s="27"/>
      <c r="Z2888" s="3"/>
      <c r="AA2888" s="1"/>
      <c r="AB2888" s="10"/>
      <c r="AC2888" s="3"/>
      <c r="AD2888" s="3"/>
      <c r="AE2888" s="3"/>
      <c r="AF2888" s="10"/>
      <c r="AG2888" s="11"/>
      <c r="AH2888" s="10"/>
      <c r="AI2888" s="10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1"/>
      <c r="DR2888" s="1"/>
      <c r="DS2888" s="1"/>
      <c r="DT2888" s="1"/>
      <c r="DU2888" s="1"/>
      <c r="DV2888" s="1"/>
      <c r="DW2888" s="1"/>
      <c r="DX2888" s="1"/>
      <c r="DY2888" s="1"/>
      <c r="DZ2888" s="1"/>
      <c r="EA2888" s="1"/>
      <c r="EB2888" s="1"/>
      <c r="EC2888" s="1"/>
      <c r="ED2888" s="1"/>
      <c r="EE2888" s="1"/>
      <c r="EF2888" s="1"/>
      <c r="EG2888" s="1"/>
      <c r="EH2888" s="1"/>
      <c r="EI2888" s="1"/>
      <c r="EJ2888" s="1"/>
      <c r="EK2888" s="1"/>
      <c r="EL2888" s="1"/>
      <c r="EM2888" s="1"/>
      <c r="EN2888" s="1"/>
      <c r="EO2888" s="1"/>
      <c r="EP2888" s="1"/>
      <c r="EQ2888" s="1"/>
      <c r="ER2888" s="1"/>
      <c r="ES2888" s="1"/>
      <c r="ET2888" s="1"/>
      <c r="EU2888" s="1"/>
      <c r="EV2888" s="1"/>
      <c r="EW2888" s="1"/>
      <c r="EX2888" s="1"/>
      <c r="EY2888" s="1"/>
    </row>
    <row r="2889" spans="1:155" x14ac:dyDescent="0.15">
      <c r="A2889" s="90"/>
      <c r="B2889" s="91"/>
      <c r="C2889" s="92"/>
      <c r="D2889" s="92"/>
      <c r="E2889" s="93"/>
      <c r="F2889" s="94"/>
      <c r="G2889" s="94"/>
      <c r="H2889" s="94"/>
      <c r="I2889" s="94"/>
      <c r="J2889" s="93"/>
      <c r="K2889" s="95"/>
      <c r="L2889" s="96"/>
      <c r="M2889" s="97"/>
      <c r="N2889" s="98"/>
      <c r="O2889" s="98"/>
      <c r="P2889" s="97"/>
      <c r="Q2889" s="94"/>
      <c r="R2889" s="99"/>
      <c r="S2889" s="94"/>
      <c r="T2889" s="100"/>
      <c r="U2889" s="95"/>
      <c r="V2889" s="10"/>
      <c r="W2889" s="10"/>
      <c r="X2889" s="10"/>
      <c r="Y2889" s="27"/>
      <c r="Z2889" s="3"/>
      <c r="AA2889" s="1"/>
      <c r="AB2889" s="10"/>
      <c r="AC2889" s="3"/>
      <c r="AD2889" s="3"/>
      <c r="AE2889" s="3"/>
      <c r="AF2889" s="10"/>
      <c r="AG2889" s="11"/>
      <c r="AH2889" s="10"/>
      <c r="AI2889" s="10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1"/>
      <c r="DR2889" s="1"/>
      <c r="DS2889" s="1"/>
      <c r="DT2889" s="1"/>
      <c r="DU2889" s="1"/>
      <c r="DV2889" s="1"/>
      <c r="DW2889" s="1"/>
      <c r="DX2889" s="1"/>
      <c r="DY2889" s="1"/>
      <c r="DZ2889" s="1"/>
      <c r="EA2889" s="1"/>
      <c r="EB2889" s="1"/>
      <c r="EC2889" s="1"/>
      <c r="ED2889" s="1"/>
      <c r="EE2889" s="1"/>
      <c r="EF2889" s="1"/>
      <c r="EG2889" s="1"/>
      <c r="EH2889" s="1"/>
      <c r="EI2889" s="1"/>
      <c r="EJ2889" s="1"/>
      <c r="EK2889" s="1"/>
      <c r="EL2889" s="1"/>
      <c r="EM2889" s="1"/>
      <c r="EN2889" s="1"/>
      <c r="EO2889" s="1"/>
      <c r="EP2889" s="1"/>
      <c r="EQ2889" s="1"/>
      <c r="ER2889" s="1"/>
      <c r="ES2889" s="1"/>
      <c r="ET2889" s="1"/>
      <c r="EU2889" s="1"/>
      <c r="EV2889" s="1"/>
      <c r="EW2889" s="1"/>
      <c r="EX2889" s="1"/>
      <c r="EY2889" s="1"/>
    </row>
    <row r="2890" spans="1:155" x14ac:dyDescent="0.15">
      <c r="A2890" s="90"/>
      <c r="B2890" s="91"/>
      <c r="C2890" s="92"/>
      <c r="D2890" s="92"/>
      <c r="E2890" s="93"/>
      <c r="F2890" s="94"/>
      <c r="G2890" s="94"/>
      <c r="H2890" s="94"/>
      <c r="I2890" s="94"/>
      <c r="J2890" s="93"/>
      <c r="K2890" s="95"/>
      <c r="L2890" s="96"/>
      <c r="M2890" s="97"/>
      <c r="N2890" s="98"/>
      <c r="O2890" s="98"/>
      <c r="P2890" s="97"/>
      <c r="Q2890" s="94"/>
      <c r="R2890" s="99"/>
      <c r="S2890" s="94"/>
      <c r="T2890" s="100"/>
      <c r="U2890" s="95"/>
      <c r="V2890" s="10"/>
      <c r="W2890" s="10"/>
      <c r="X2890" s="10"/>
      <c r="Y2890" s="27"/>
      <c r="Z2890" s="3"/>
      <c r="AA2890" s="1"/>
      <c r="AB2890" s="10"/>
      <c r="AC2890" s="3"/>
      <c r="AD2890" s="3"/>
      <c r="AE2890" s="3"/>
      <c r="AF2890" s="10"/>
      <c r="AG2890" s="11"/>
      <c r="AH2890" s="10"/>
      <c r="AI2890" s="10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1"/>
      <c r="DR2890" s="1"/>
      <c r="DS2890" s="1"/>
      <c r="DT2890" s="1"/>
      <c r="DU2890" s="1"/>
      <c r="DV2890" s="1"/>
      <c r="DW2890" s="1"/>
      <c r="DX2890" s="1"/>
      <c r="DY2890" s="1"/>
      <c r="DZ2890" s="1"/>
      <c r="EA2890" s="1"/>
      <c r="EB2890" s="1"/>
      <c r="EC2890" s="1"/>
      <c r="ED2890" s="1"/>
      <c r="EE2890" s="1"/>
      <c r="EF2890" s="1"/>
      <c r="EG2890" s="1"/>
      <c r="EH2890" s="1"/>
      <c r="EI2890" s="1"/>
      <c r="EJ2890" s="1"/>
      <c r="EK2890" s="1"/>
      <c r="EL2890" s="1"/>
      <c r="EM2890" s="1"/>
      <c r="EN2890" s="1"/>
      <c r="EO2890" s="1"/>
      <c r="EP2890" s="1"/>
      <c r="EQ2890" s="1"/>
      <c r="ER2890" s="1"/>
      <c r="ES2890" s="1"/>
      <c r="ET2890" s="1"/>
      <c r="EU2890" s="1"/>
      <c r="EV2890" s="1"/>
      <c r="EW2890" s="1"/>
      <c r="EX2890" s="1"/>
      <c r="EY2890" s="1"/>
    </row>
    <row r="2891" spans="1:155" x14ac:dyDescent="0.15">
      <c r="A2891" s="90"/>
      <c r="B2891" s="91"/>
      <c r="C2891" s="92"/>
      <c r="D2891" s="92"/>
      <c r="E2891" s="93"/>
      <c r="F2891" s="94"/>
      <c r="G2891" s="94"/>
      <c r="H2891" s="94"/>
      <c r="I2891" s="94"/>
      <c r="J2891" s="93"/>
      <c r="K2891" s="95"/>
      <c r="L2891" s="96"/>
      <c r="M2891" s="97"/>
      <c r="N2891" s="98"/>
      <c r="O2891" s="98"/>
      <c r="P2891" s="97"/>
      <c r="Q2891" s="94"/>
      <c r="R2891" s="99"/>
      <c r="S2891" s="94"/>
      <c r="T2891" s="100"/>
      <c r="U2891" s="95"/>
      <c r="V2891" s="10"/>
      <c r="W2891" s="10"/>
      <c r="X2891" s="10"/>
      <c r="Y2891" s="27"/>
      <c r="Z2891" s="3"/>
      <c r="AA2891" s="1"/>
      <c r="AB2891" s="10"/>
      <c r="AC2891" s="3"/>
      <c r="AD2891" s="3"/>
      <c r="AE2891" s="3"/>
      <c r="AF2891" s="10"/>
      <c r="AG2891" s="11"/>
      <c r="AH2891" s="10"/>
      <c r="AI2891" s="10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1"/>
      <c r="DR2891" s="1"/>
      <c r="DS2891" s="1"/>
      <c r="DT2891" s="1"/>
      <c r="DU2891" s="1"/>
      <c r="DV2891" s="1"/>
      <c r="DW2891" s="1"/>
      <c r="DX2891" s="1"/>
      <c r="DY2891" s="1"/>
      <c r="DZ2891" s="1"/>
      <c r="EA2891" s="1"/>
      <c r="EB2891" s="1"/>
      <c r="EC2891" s="1"/>
      <c r="ED2891" s="1"/>
      <c r="EE2891" s="1"/>
      <c r="EF2891" s="1"/>
      <c r="EG2891" s="1"/>
      <c r="EH2891" s="1"/>
      <c r="EI2891" s="1"/>
      <c r="EJ2891" s="1"/>
      <c r="EK2891" s="1"/>
      <c r="EL2891" s="1"/>
      <c r="EM2891" s="1"/>
      <c r="EN2891" s="1"/>
      <c r="EO2891" s="1"/>
      <c r="EP2891" s="1"/>
      <c r="EQ2891" s="1"/>
      <c r="ER2891" s="1"/>
      <c r="ES2891" s="1"/>
      <c r="ET2891" s="1"/>
      <c r="EU2891" s="1"/>
      <c r="EV2891" s="1"/>
      <c r="EW2891" s="1"/>
      <c r="EX2891" s="1"/>
      <c r="EY2891" s="1"/>
    </row>
    <row r="2892" spans="1:155" x14ac:dyDescent="0.15">
      <c r="A2892" s="90"/>
      <c r="B2892" s="91"/>
      <c r="C2892" s="92"/>
      <c r="D2892" s="92"/>
      <c r="E2892" s="93"/>
      <c r="F2892" s="94"/>
      <c r="G2892" s="94"/>
      <c r="H2892" s="94"/>
      <c r="I2892" s="94"/>
      <c r="J2892" s="93"/>
      <c r="K2892" s="95"/>
      <c r="L2892" s="96"/>
      <c r="M2892" s="97"/>
      <c r="N2892" s="98"/>
      <c r="O2892" s="98"/>
      <c r="P2892" s="97"/>
      <c r="Q2892" s="94"/>
      <c r="R2892" s="99"/>
      <c r="S2892" s="94"/>
      <c r="T2892" s="100"/>
      <c r="U2892" s="95"/>
      <c r="V2892" s="10"/>
      <c r="W2892" s="10"/>
      <c r="X2892" s="10"/>
      <c r="Y2892" s="27"/>
      <c r="Z2892" s="3"/>
      <c r="AA2892" s="1"/>
      <c r="AB2892" s="10"/>
      <c r="AC2892" s="3"/>
      <c r="AD2892" s="3"/>
      <c r="AE2892" s="3"/>
      <c r="AF2892" s="10"/>
      <c r="AG2892" s="11"/>
      <c r="AH2892" s="10"/>
      <c r="AI2892" s="10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1"/>
      <c r="DR2892" s="1"/>
      <c r="DS2892" s="1"/>
      <c r="DT2892" s="1"/>
      <c r="DU2892" s="1"/>
      <c r="DV2892" s="1"/>
      <c r="DW2892" s="1"/>
      <c r="DX2892" s="1"/>
      <c r="DY2892" s="1"/>
      <c r="DZ2892" s="1"/>
      <c r="EA2892" s="1"/>
      <c r="EB2892" s="1"/>
      <c r="EC2892" s="1"/>
      <c r="ED2892" s="1"/>
      <c r="EE2892" s="1"/>
      <c r="EF2892" s="1"/>
      <c r="EG2892" s="1"/>
      <c r="EH2892" s="1"/>
      <c r="EI2892" s="1"/>
      <c r="EJ2892" s="1"/>
      <c r="EK2892" s="1"/>
      <c r="EL2892" s="1"/>
      <c r="EM2892" s="1"/>
      <c r="EN2892" s="1"/>
      <c r="EO2892" s="1"/>
      <c r="EP2892" s="1"/>
      <c r="EQ2892" s="1"/>
      <c r="ER2892" s="1"/>
      <c r="ES2892" s="1"/>
      <c r="ET2892" s="1"/>
      <c r="EU2892" s="1"/>
      <c r="EV2892" s="1"/>
      <c r="EW2892" s="1"/>
      <c r="EX2892" s="1"/>
      <c r="EY2892" s="1"/>
    </row>
    <row r="2893" spans="1:155" x14ac:dyDescent="0.15">
      <c r="A2893" s="90"/>
      <c r="B2893" s="91"/>
      <c r="C2893" s="92"/>
      <c r="D2893" s="92"/>
      <c r="E2893" s="93"/>
      <c r="F2893" s="94"/>
      <c r="G2893" s="94"/>
      <c r="H2893" s="94"/>
      <c r="I2893" s="94"/>
      <c r="J2893" s="93"/>
      <c r="K2893" s="95"/>
      <c r="L2893" s="96"/>
      <c r="M2893" s="97"/>
      <c r="N2893" s="98"/>
      <c r="O2893" s="98"/>
      <c r="P2893" s="97"/>
      <c r="Q2893" s="94"/>
      <c r="R2893" s="99"/>
      <c r="S2893" s="94"/>
      <c r="T2893" s="100"/>
      <c r="U2893" s="95"/>
      <c r="V2893" s="10"/>
      <c r="W2893" s="10"/>
      <c r="X2893" s="10"/>
      <c r="Y2893" s="27"/>
      <c r="Z2893" s="3"/>
      <c r="AA2893" s="1"/>
      <c r="AB2893" s="10"/>
      <c r="AC2893" s="3"/>
      <c r="AD2893" s="3"/>
      <c r="AE2893" s="3"/>
      <c r="AF2893" s="10"/>
      <c r="AG2893" s="11"/>
      <c r="AH2893" s="10"/>
      <c r="AI2893" s="10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1"/>
      <c r="DR2893" s="1"/>
      <c r="DS2893" s="1"/>
      <c r="DT2893" s="1"/>
      <c r="DU2893" s="1"/>
      <c r="DV2893" s="1"/>
      <c r="DW2893" s="1"/>
      <c r="DX2893" s="1"/>
      <c r="DY2893" s="1"/>
      <c r="DZ2893" s="1"/>
      <c r="EA2893" s="1"/>
      <c r="EB2893" s="1"/>
      <c r="EC2893" s="1"/>
      <c r="ED2893" s="1"/>
      <c r="EE2893" s="1"/>
      <c r="EF2893" s="1"/>
      <c r="EG2893" s="1"/>
      <c r="EH2893" s="1"/>
      <c r="EI2893" s="1"/>
      <c r="EJ2893" s="1"/>
      <c r="EK2893" s="1"/>
      <c r="EL2893" s="1"/>
      <c r="EM2893" s="1"/>
      <c r="EN2893" s="1"/>
      <c r="EO2893" s="1"/>
      <c r="EP2893" s="1"/>
      <c r="EQ2893" s="1"/>
      <c r="ER2893" s="1"/>
      <c r="ES2893" s="1"/>
      <c r="ET2893" s="1"/>
      <c r="EU2893" s="1"/>
      <c r="EV2893" s="1"/>
      <c r="EW2893" s="1"/>
      <c r="EX2893" s="1"/>
      <c r="EY2893" s="1"/>
    </row>
    <row r="2894" spans="1:155" x14ac:dyDescent="0.15">
      <c r="A2894" s="90"/>
      <c r="B2894" s="91"/>
      <c r="C2894" s="92"/>
      <c r="D2894" s="92"/>
      <c r="E2894" s="93"/>
      <c r="F2894" s="94"/>
      <c r="G2894" s="94"/>
      <c r="H2894" s="94"/>
      <c r="I2894" s="94"/>
      <c r="J2894" s="93"/>
      <c r="K2894" s="95"/>
      <c r="L2894" s="96"/>
      <c r="M2894" s="97"/>
      <c r="N2894" s="98"/>
      <c r="O2894" s="98"/>
      <c r="P2894" s="97"/>
      <c r="Q2894" s="94"/>
      <c r="R2894" s="99"/>
      <c r="S2894" s="94"/>
      <c r="T2894" s="100"/>
      <c r="U2894" s="95"/>
      <c r="V2894" s="10"/>
      <c r="W2894" s="10"/>
      <c r="X2894" s="10"/>
      <c r="Y2894" s="27"/>
      <c r="Z2894" s="3"/>
      <c r="AA2894" s="1"/>
      <c r="AB2894" s="10"/>
      <c r="AC2894" s="3"/>
      <c r="AD2894" s="3"/>
      <c r="AE2894" s="3"/>
      <c r="AF2894" s="10"/>
      <c r="AG2894" s="11"/>
      <c r="AH2894" s="10"/>
      <c r="AI2894" s="10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1"/>
      <c r="DR2894" s="1"/>
      <c r="DS2894" s="1"/>
      <c r="DT2894" s="1"/>
      <c r="DU2894" s="1"/>
      <c r="DV2894" s="1"/>
      <c r="DW2894" s="1"/>
      <c r="DX2894" s="1"/>
      <c r="DY2894" s="1"/>
      <c r="DZ2894" s="1"/>
      <c r="EA2894" s="1"/>
      <c r="EB2894" s="1"/>
      <c r="EC2894" s="1"/>
      <c r="ED2894" s="1"/>
      <c r="EE2894" s="1"/>
      <c r="EF2894" s="1"/>
      <c r="EG2894" s="1"/>
      <c r="EH2894" s="1"/>
      <c r="EI2894" s="1"/>
      <c r="EJ2894" s="1"/>
      <c r="EK2894" s="1"/>
      <c r="EL2894" s="1"/>
      <c r="EM2894" s="1"/>
      <c r="EN2894" s="1"/>
      <c r="EO2894" s="1"/>
      <c r="EP2894" s="1"/>
      <c r="EQ2894" s="1"/>
      <c r="ER2894" s="1"/>
      <c r="ES2894" s="1"/>
      <c r="ET2894" s="1"/>
      <c r="EU2894" s="1"/>
      <c r="EV2894" s="1"/>
      <c r="EW2894" s="1"/>
      <c r="EX2894" s="1"/>
      <c r="EY2894" s="1"/>
    </row>
    <row r="2895" spans="1:155" x14ac:dyDescent="0.15">
      <c r="A2895" s="90"/>
      <c r="B2895" s="91"/>
      <c r="C2895" s="92"/>
      <c r="D2895" s="92"/>
      <c r="E2895" s="93"/>
      <c r="F2895" s="94"/>
      <c r="G2895" s="94"/>
      <c r="H2895" s="94"/>
      <c r="I2895" s="94"/>
      <c r="J2895" s="93"/>
      <c r="K2895" s="95"/>
      <c r="L2895" s="96"/>
      <c r="M2895" s="97"/>
      <c r="N2895" s="98"/>
      <c r="O2895" s="98"/>
      <c r="P2895" s="97"/>
      <c r="Q2895" s="94"/>
      <c r="R2895" s="99"/>
      <c r="S2895" s="94"/>
      <c r="T2895" s="100"/>
      <c r="U2895" s="95"/>
      <c r="V2895" s="10"/>
      <c r="W2895" s="10"/>
      <c r="X2895" s="10"/>
      <c r="Y2895" s="27"/>
      <c r="Z2895" s="3"/>
      <c r="AA2895" s="1"/>
      <c r="AB2895" s="10"/>
      <c r="AC2895" s="3"/>
      <c r="AD2895" s="3"/>
      <c r="AE2895" s="3"/>
      <c r="AF2895" s="10"/>
      <c r="AG2895" s="11"/>
      <c r="AH2895" s="10"/>
      <c r="AI2895" s="10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1"/>
      <c r="DR2895" s="1"/>
      <c r="DS2895" s="1"/>
      <c r="DT2895" s="1"/>
      <c r="DU2895" s="1"/>
      <c r="DV2895" s="1"/>
      <c r="DW2895" s="1"/>
      <c r="DX2895" s="1"/>
      <c r="DY2895" s="1"/>
      <c r="DZ2895" s="1"/>
      <c r="EA2895" s="1"/>
      <c r="EB2895" s="1"/>
      <c r="EC2895" s="1"/>
      <c r="ED2895" s="1"/>
      <c r="EE2895" s="1"/>
      <c r="EF2895" s="1"/>
      <c r="EG2895" s="1"/>
      <c r="EH2895" s="1"/>
      <c r="EI2895" s="1"/>
      <c r="EJ2895" s="1"/>
      <c r="EK2895" s="1"/>
      <c r="EL2895" s="1"/>
      <c r="EM2895" s="1"/>
      <c r="EN2895" s="1"/>
      <c r="EO2895" s="1"/>
      <c r="EP2895" s="1"/>
      <c r="EQ2895" s="1"/>
      <c r="ER2895" s="1"/>
      <c r="ES2895" s="1"/>
      <c r="ET2895" s="1"/>
      <c r="EU2895" s="1"/>
      <c r="EV2895" s="1"/>
      <c r="EW2895" s="1"/>
      <c r="EX2895" s="1"/>
      <c r="EY2895" s="1"/>
    </row>
    <row r="2896" spans="1:155" x14ac:dyDescent="0.15">
      <c r="A2896" s="90"/>
      <c r="B2896" s="91"/>
      <c r="C2896" s="92"/>
      <c r="D2896" s="92"/>
      <c r="E2896" s="93"/>
      <c r="F2896" s="94"/>
      <c r="G2896" s="94"/>
      <c r="H2896" s="94"/>
      <c r="I2896" s="94"/>
      <c r="J2896" s="93"/>
      <c r="K2896" s="95"/>
      <c r="L2896" s="96"/>
      <c r="M2896" s="97"/>
      <c r="N2896" s="98"/>
      <c r="O2896" s="98"/>
      <c r="P2896" s="97"/>
      <c r="Q2896" s="94"/>
      <c r="R2896" s="99"/>
      <c r="S2896" s="94"/>
      <c r="T2896" s="100"/>
      <c r="U2896" s="95"/>
      <c r="V2896" s="10"/>
      <c r="W2896" s="10"/>
      <c r="X2896" s="10"/>
      <c r="Y2896" s="27"/>
      <c r="Z2896" s="3"/>
      <c r="AA2896" s="1"/>
      <c r="AB2896" s="10"/>
      <c r="AC2896" s="3"/>
      <c r="AD2896" s="3"/>
      <c r="AE2896" s="3"/>
      <c r="AF2896" s="10"/>
      <c r="AG2896" s="11"/>
      <c r="AH2896" s="10"/>
      <c r="AI2896" s="10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1"/>
      <c r="DR2896" s="1"/>
      <c r="DS2896" s="1"/>
      <c r="DT2896" s="1"/>
      <c r="DU2896" s="1"/>
      <c r="DV2896" s="1"/>
      <c r="DW2896" s="1"/>
      <c r="DX2896" s="1"/>
      <c r="DY2896" s="1"/>
      <c r="DZ2896" s="1"/>
      <c r="EA2896" s="1"/>
      <c r="EB2896" s="1"/>
      <c r="EC2896" s="1"/>
      <c r="ED2896" s="1"/>
      <c r="EE2896" s="1"/>
      <c r="EF2896" s="1"/>
      <c r="EG2896" s="1"/>
      <c r="EH2896" s="1"/>
      <c r="EI2896" s="1"/>
      <c r="EJ2896" s="1"/>
      <c r="EK2896" s="1"/>
      <c r="EL2896" s="1"/>
      <c r="EM2896" s="1"/>
      <c r="EN2896" s="1"/>
      <c r="EO2896" s="1"/>
      <c r="EP2896" s="1"/>
      <c r="EQ2896" s="1"/>
      <c r="ER2896" s="1"/>
      <c r="ES2896" s="1"/>
      <c r="ET2896" s="1"/>
      <c r="EU2896" s="1"/>
      <c r="EV2896" s="1"/>
      <c r="EW2896" s="1"/>
      <c r="EX2896" s="1"/>
      <c r="EY2896" s="1"/>
    </row>
    <row r="2897" spans="1:155" x14ac:dyDescent="0.15">
      <c r="A2897" s="90"/>
      <c r="B2897" s="91"/>
      <c r="C2897" s="92"/>
      <c r="D2897" s="92"/>
      <c r="E2897" s="93"/>
      <c r="F2897" s="94"/>
      <c r="G2897" s="94"/>
      <c r="H2897" s="94"/>
      <c r="I2897" s="94"/>
      <c r="J2897" s="93"/>
      <c r="K2897" s="95"/>
      <c r="L2897" s="96"/>
      <c r="M2897" s="97"/>
      <c r="N2897" s="98"/>
      <c r="O2897" s="98"/>
      <c r="P2897" s="97"/>
      <c r="Q2897" s="94"/>
      <c r="R2897" s="99"/>
      <c r="S2897" s="94"/>
      <c r="T2897" s="100"/>
      <c r="U2897" s="95"/>
      <c r="V2897" s="10"/>
      <c r="W2897" s="10"/>
      <c r="X2897" s="10"/>
      <c r="Y2897" s="27"/>
      <c r="Z2897" s="3"/>
      <c r="AA2897" s="1"/>
      <c r="AB2897" s="10"/>
      <c r="AC2897" s="3"/>
      <c r="AD2897" s="3"/>
      <c r="AE2897" s="3"/>
      <c r="AF2897" s="10"/>
      <c r="AG2897" s="11"/>
      <c r="AH2897" s="10"/>
      <c r="AI2897" s="10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1"/>
      <c r="DR2897" s="1"/>
      <c r="DS2897" s="1"/>
      <c r="DT2897" s="1"/>
      <c r="DU2897" s="1"/>
      <c r="DV2897" s="1"/>
      <c r="DW2897" s="1"/>
      <c r="DX2897" s="1"/>
      <c r="DY2897" s="1"/>
      <c r="DZ2897" s="1"/>
      <c r="EA2897" s="1"/>
      <c r="EB2897" s="1"/>
      <c r="EC2897" s="1"/>
      <c r="ED2897" s="1"/>
      <c r="EE2897" s="1"/>
      <c r="EF2897" s="1"/>
      <c r="EG2897" s="1"/>
      <c r="EH2897" s="1"/>
      <c r="EI2897" s="1"/>
      <c r="EJ2897" s="1"/>
      <c r="EK2897" s="1"/>
      <c r="EL2897" s="1"/>
      <c r="EM2897" s="1"/>
      <c r="EN2897" s="1"/>
      <c r="EO2897" s="1"/>
      <c r="EP2897" s="1"/>
      <c r="EQ2897" s="1"/>
      <c r="ER2897" s="1"/>
      <c r="ES2897" s="1"/>
      <c r="ET2897" s="1"/>
      <c r="EU2897" s="1"/>
      <c r="EV2897" s="1"/>
      <c r="EW2897" s="1"/>
      <c r="EX2897" s="1"/>
      <c r="EY2897" s="1"/>
    </row>
    <row r="2898" spans="1:155" x14ac:dyDescent="0.15">
      <c r="A2898" s="90"/>
      <c r="B2898" s="91"/>
      <c r="C2898" s="92"/>
      <c r="D2898" s="92"/>
      <c r="E2898" s="93"/>
      <c r="F2898" s="94"/>
      <c r="G2898" s="94"/>
      <c r="H2898" s="94"/>
      <c r="I2898" s="94"/>
      <c r="J2898" s="93"/>
      <c r="K2898" s="95"/>
      <c r="L2898" s="96"/>
      <c r="M2898" s="97"/>
      <c r="N2898" s="98"/>
      <c r="O2898" s="98"/>
      <c r="P2898" s="97"/>
      <c r="Q2898" s="94"/>
      <c r="R2898" s="99"/>
      <c r="S2898" s="94"/>
      <c r="T2898" s="100"/>
      <c r="U2898" s="95"/>
      <c r="V2898" s="10"/>
      <c r="W2898" s="10"/>
      <c r="X2898" s="10"/>
      <c r="Y2898" s="27"/>
      <c r="Z2898" s="3"/>
      <c r="AA2898" s="1"/>
      <c r="AB2898" s="10"/>
      <c r="AC2898" s="3"/>
      <c r="AD2898" s="3"/>
      <c r="AE2898" s="3"/>
      <c r="AF2898" s="10"/>
      <c r="AG2898" s="11"/>
      <c r="AH2898" s="10"/>
      <c r="AI2898" s="10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1"/>
      <c r="DR2898" s="1"/>
      <c r="DS2898" s="1"/>
      <c r="DT2898" s="1"/>
      <c r="DU2898" s="1"/>
      <c r="DV2898" s="1"/>
      <c r="DW2898" s="1"/>
      <c r="DX2898" s="1"/>
      <c r="DY2898" s="1"/>
      <c r="DZ2898" s="1"/>
      <c r="EA2898" s="1"/>
      <c r="EB2898" s="1"/>
      <c r="EC2898" s="1"/>
      <c r="ED2898" s="1"/>
      <c r="EE2898" s="1"/>
      <c r="EF2898" s="1"/>
      <c r="EG2898" s="1"/>
      <c r="EH2898" s="1"/>
      <c r="EI2898" s="1"/>
      <c r="EJ2898" s="1"/>
      <c r="EK2898" s="1"/>
      <c r="EL2898" s="1"/>
      <c r="EM2898" s="1"/>
      <c r="EN2898" s="1"/>
      <c r="EO2898" s="1"/>
      <c r="EP2898" s="1"/>
      <c r="EQ2898" s="1"/>
      <c r="ER2898" s="1"/>
      <c r="ES2898" s="1"/>
      <c r="ET2898" s="1"/>
      <c r="EU2898" s="1"/>
      <c r="EV2898" s="1"/>
      <c r="EW2898" s="1"/>
      <c r="EX2898" s="1"/>
      <c r="EY2898" s="1"/>
    </row>
    <row r="2899" spans="1:155" x14ac:dyDescent="0.15">
      <c r="A2899" s="90"/>
      <c r="B2899" s="91"/>
      <c r="C2899" s="92"/>
      <c r="D2899" s="92"/>
      <c r="E2899" s="93"/>
      <c r="F2899" s="94"/>
      <c r="G2899" s="94"/>
      <c r="H2899" s="94"/>
      <c r="I2899" s="94"/>
      <c r="J2899" s="93"/>
      <c r="K2899" s="95"/>
      <c r="L2899" s="96"/>
      <c r="M2899" s="97"/>
      <c r="N2899" s="98"/>
      <c r="O2899" s="98"/>
      <c r="P2899" s="97"/>
      <c r="Q2899" s="94"/>
      <c r="R2899" s="99"/>
      <c r="S2899" s="94"/>
      <c r="T2899" s="100"/>
      <c r="U2899" s="95"/>
      <c r="V2899" s="10"/>
      <c r="W2899" s="10"/>
      <c r="X2899" s="10"/>
      <c r="Y2899" s="27"/>
      <c r="Z2899" s="3"/>
      <c r="AA2899" s="1"/>
      <c r="AB2899" s="10"/>
      <c r="AC2899" s="3"/>
      <c r="AD2899" s="3"/>
      <c r="AE2899" s="3"/>
      <c r="AF2899" s="10"/>
      <c r="AG2899" s="11"/>
      <c r="AH2899" s="10"/>
      <c r="AI2899" s="10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1"/>
      <c r="DR2899" s="1"/>
      <c r="DS2899" s="1"/>
      <c r="DT2899" s="1"/>
      <c r="DU2899" s="1"/>
      <c r="DV2899" s="1"/>
      <c r="DW2899" s="1"/>
      <c r="DX2899" s="1"/>
      <c r="DY2899" s="1"/>
      <c r="DZ2899" s="1"/>
      <c r="EA2899" s="1"/>
      <c r="EB2899" s="1"/>
      <c r="EC2899" s="1"/>
      <c r="ED2899" s="1"/>
      <c r="EE2899" s="1"/>
      <c r="EF2899" s="1"/>
      <c r="EG2899" s="1"/>
      <c r="EH2899" s="1"/>
      <c r="EI2899" s="1"/>
      <c r="EJ2899" s="1"/>
      <c r="EK2899" s="1"/>
      <c r="EL2899" s="1"/>
      <c r="EM2899" s="1"/>
      <c r="EN2899" s="1"/>
      <c r="EO2899" s="1"/>
      <c r="EP2899" s="1"/>
      <c r="EQ2899" s="1"/>
      <c r="ER2899" s="1"/>
      <c r="ES2899" s="1"/>
      <c r="ET2899" s="1"/>
      <c r="EU2899" s="1"/>
      <c r="EV2899" s="1"/>
      <c r="EW2899" s="1"/>
      <c r="EX2899" s="1"/>
      <c r="EY2899" s="1"/>
    </row>
    <row r="2900" spans="1:155" x14ac:dyDescent="0.15">
      <c r="A2900" s="90"/>
      <c r="B2900" s="91"/>
      <c r="C2900" s="92"/>
      <c r="D2900" s="92"/>
      <c r="E2900" s="93"/>
      <c r="F2900" s="94"/>
      <c r="G2900" s="94"/>
      <c r="H2900" s="94"/>
      <c r="I2900" s="94"/>
      <c r="J2900" s="93"/>
      <c r="K2900" s="95"/>
      <c r="L2900" s="96"/>
      <c r="M2900" s="97"/>
      <c r="N2900" s="98"/>
      <c r="O2900" s="98"/>
      <c r="P2900" s="97"/>
      <c r="Q2900" s="94"/>
      <c r="R2900" s="99"/>
      <c r="S2900" s="94"/>
      <c r="T2900" s="100"/>
      <c r="U2900" s="95"/>
      <c r="V2900" s="10"/>
      <c r="W2900" s="10"/>
      <c r="X2900" s="10"/>
      <c r="Y2900" s="27"/>
      <c r="Z2900" s="3"/>
      <c r="AA2900" s="1"/>
      <c r="AB2900" s="10"/>
      <c r="AC2900" s="3"/>
      <c r="AD2900" s="3"/>
      <c r="AE2900" s="3"/>
      <c r="AF2900" s="10"/>
      <c r="AG2900" s="11"/>
      <c r="AH2900" s="10"/>
      <c r="AI2900" s="10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1"/>
      <c r="DR2900" s="1"/>
      <c r="DS2900" s="1"/>
      <c r="DT2900" s="1"/>
      <c r="DU2900" s="1"/>
      <c r="DV2900" s="1"/>
      <c r="DW2900" s="1"/>
      <c r="DX2900" s="1"/>
      <c r="DY2900" s="1"/>
      <c r="DZ2900" s="1"/>
      <c r="EA2900" s="1"/>
      <c r="EB2900" s="1"/>
      <c r="EC2900" s="1"/>
      <c r="ED2900" s="1"/>
      <c r="EE2900" s="1"/>
      <c r="EF2900" s="1"/>
      <c r="EG2900" s="1"/>
      <c r="EH2900" s="1"/>
      <c r="EI2900" s="1"/>
      <c r="EJ2900" s="1"/>
      <c r="EK2900" s="1"/>
      <c r="EL2900" s="1"/>
      <c r="EM2900" s="1"/>
      <c r="EN2900" s="1"/>
      <c r="EO2900" s="1"/>
      <c r="EP2900" s="1"/>
      <c r="EQ2900" s="1"/>
      <c r="ER2900" s="1"/>
      <c r="ES2900" s="1"/>
      <c r="ET2900" s="1"/>
      <c r="EU2900" s="1"/>
      <c r="EV2900" s="1"/>
      <c r="EW2900" s="1"/>
      <c r="EX2900" s="1"/>
      <c r="EY2900" s="1"/>
    </row>
    <row r="2901" spans="1:155" x14ac:dyDescent="0.15">
      <c r="A2901" s="90"/>
      <c r="B2901" s="91"/>
      <c r="C2901" s="92"/>
      <c r="D2901" s="92"/>
      <c r="E2901" s="93"/>
      <c r="F2901" s="94"/>
      <c r="G2901" s="94"/>
      <c r="H2901" s="94"/>
      <c r="I2901" s="94"/>
      <c r="J2901" s="93"/>
      <c r="K2901" s="95"/>
      <c r="L2901" s="96"/>
      <c r="M2901" s="97"/>
      <c r="N2901" s="98"/>
      <c r="O2901" s="98"/>
      <c r="P2901" s="97"/>
      <c r="Q2901" s="94"/>
      <c r="R2901" s="99"/>
      <c r="S2901" s="94"/>
      <c r="T2901" s="100"/>
      <c r="U2901" s="95"/>
      <c r="V2901" s="10"/>
      <c r="W2901" s="10"/>
      <c r="X2901" s="10"/>
      <c r="Y2901" s="27"/>
      <c r="Z2901" s="3"/>
      <c r="AA2901" s="1"/>
      <c r="AB2901" s="10"/>
      <c r="AC2901" s="3"/>
      <c r="AD2901" s="3"/>
      <c r="AE2901" s="3"/>
      <c r="AF2901" s="10"/>
      <c r="AG2901" s="11"/>
      <c r="AH2901" s="10"/>
      <c r="AI2901" s="10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1"/>
      <c r="DR2901" s="1"/>
      <c r="DS2901" s="1"/>
      <c r="DT2901" s="1"/>
      <c r="DU2901" s="1"/>
      <c r="DV2901" s="1"/>
      <c r="DW2901" s="1"/>
      <c r="DX2901" s="1"/>
      <c r="DY2901" s="1"/>
      <c r="DZ2901" s="1"/>
      <c r="EA2901" s="1"/>
      <c r="EB2901" s="1"/>
      <c r="EC2901" s="1"/>
      <c r="ED2901" s="1"/>
      <c r="EE2901" s="1"/>
      <c r="EF2901" s="1"/>
      <c r="EG2901" s="1"/>
      <c r="EH2901" s="1"/>
      <c r="EI2901" s="1"/>
      <c r="EJ2901" s="1"/>
      <c r="EK2901" s="1"/>
      <c r="EL2901" s="1"/>
      <c r="EM2901" s="1"/>
      <c r="EN2901" s="1"/>
      <c r="EO2901" s="1"/>
      <c r="EP2901" s="1"/>
      <c r="EQ2901" s="1"/>
      <c r="ER2901" s="1"/>
      <c r="ES2901" s="1"/>
      <c r="ET2901" s="1"/>
      <c r="EU2901" s="1"/>
      <c r="EV2901" s="1"/>
      <c r="EW2901" s="1"/>
      <c r="EX2901" s="1"/>
      <c r="EY2901" s="1"/>
    </row>
    <row r="2902" spans="1:155" x14ac:dyDescent="0.15">
      <c r="A2902" s="90"/>
      <c r="B2902" s="91"/>
      <c r="C2902" s="92"/>
      <c r="D2902" s="92"/>
      <c r="E2902" s="93"/>
      <c r="F2902" s="94"/>
      <c r="G2902" s="94"/>
      <c r="H2902" s="94"/>
      <c r="I2902" s="94"/>
      <c r="J2902" s="93"/>
      <c r="K2902" s="95"/>
      <c r="L2902" s="96"/>
      <c r="M2902" s="97"/>
      <c r="N2902" s="98"/>
      <c r="O2902" s="98"/>
      <c r="P2902" s="97"/>
      <c r="Q2902" s="94"/>
      <c r="R2902" s="99"/>
      <c r="S2902" s="94"/>
      <c r="T2902" s="100"/>
      <c r="U2902" s="95"/>
      <c r="V2902" s="10"/>
      <c r="W2902" s="10"/>
      <c r="X2902" s="10"/>
      <c r="Y2902" s="27"/>
      <c r="Z2902" s="3"/>
      <c r="AA2902" s="1"/>
      <c r="AB2902" s="10"/>
      <c r="AC2902" s="3"/>
      <c r="AD2902" s="3"/>
      <c r="AE2902" s="3"/>
      <c r="AF2902" s="10"/>
      <c r="AG2902" s="11"/>
      <c r="AH2902" s="10"/>
      <c r="AI2902" s="10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1"/>
      <c r="DR2902" s="1"/>
      <c r="DS2902" s="1"/>
      <c r="DT2902" s="1"/>
      <c r="DU2902" s="1"/>
      <c r="DV2902" s="1"/>
      <c r="DW2902" s="1"/>
      <c r="DX2902" s="1"/>
      <c r="DY2902" s="1"/>
      <c r="DZ2902" s="1"/>
      <c r="EA2902" s="1"/>
      <c r="EB2902" s="1"/>
      <c r="EC2902" s="1"/>
      <c r="ED2902" s="1"/>
      <c r="EE2902" s="1"/>
      <c r="EF2902" s="1"/>
      <c r="EG2902" s="1"/>
      <c r="EH2902" s="1"/>
      <c r="EI2902" s="1"/>
      <c r="EJ2902" s="1"/>
      <c r="EK2902" s="1"/>
      <c r="EL2902" s="1"/>
      <c r="EM2902" s="1"/>
      <c r="EN2902" s="1"/>
      <c r="EO2902" s="1"/>
      <c r="EP2902" s="1"/>
      <c r="EQ2902" s="1"/>
      <c r="ER2902" s="1"/>
      <c r="ES2902" s="1"/>
      <c r="ET2902" s="1"/>
      <c r="EU2902" s="1"/>
      <c r="EV2902" s="1"/>
      <c r="EW2902" s="1"/>
      <c r="EX2902" s="1"/>
      <c r="EY2902" s="1"/>
    </row>
    <row r="2903" spans="1:155" x14ac:dyDescent="0.15">
      <c r="A2903" s="90"/>
      <c r="B2903" s="91"/>
      <c r="C2903" s="92"/>
      <c r="D2903" s="92"/>
      <c r="E2903" s="93"/>
      <c r="F2903" s="94"/>
      <c r="G2903" s="94"/>
      <c r="H2903" s="94"/>
      <c r="I2903" s="94"/>
      <c r="J2903" s="93"/>
      <c r="K2903" s="95"/>
      <c r="L2903" s="96"/>
      <c r="M2903" s="97"/>
      <c r="N2903" s="98"/>
      <c r="O2903" s="98"/>
      <c r="P2903" s="97"/>
      <c r="Q2903" s="94"/>
      <c r="R2903" s="99"/>
      <c r="S2903" s="94"/>
      <c r="T2903" s="100"/>
      <c r="U2903" s="95"/>
      <c r="V2903" s="10"/>
      <c r="W2903" s="10"/>
      <c r="X2903" s="10"/>
      <c r="Y2903" s="27"/>
      <c r="Z2903" s="3"/>
      <c r="AA2903" s="1"/>
      <c r="AB2903" s="10"/>
      <c r="AC2903" s="3"/>
      <c r="AD2903" s="3"/>
      <c r="AE2903" s="3"/>
      <c r="AF2903" s="10"/>
      <c r="AG2903" s="11"/>
      <c r="AH2903" s="10"/>
      <c r="AI2903" s="10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1"/>
      <c r="DR2903" s="1"/>
      <c r="DS2903" s="1"/>
      <c r="DT2903" s="1"/>
      <c r="DU2903" s="1"/>
      <c r="DV2903" s="1"/>
      <c r="DW2903" s="1"/>
      <c r="DX2903" s="1"/>
      <c r="DY2903" s="1"/>
      <c r="DZ2903" s="1"/>
      <c r="EA2903" s="1"/>
      <c r="EB2903" s="1"/>
      <c r="EC2903" s="1"/>
      <c r="ED2903" s="1"/>
      <c r="EE2903" s="1"/>
      <c r="EF2903" s="1"/>
      <c r="EG2903" s="1"/>
      <c r="EH2903" s="1"/>
      <c r="EI2903" s="1"/>
      <c r="EJ2903" s="1"/>
      <c r="EK2903" s="1"/>
      <c r="EL2903" s="1"/>
      <c r="EM2903" s="1"/>
      <c r="EN2903" s="1"/>
      <c r="EO2903" s="1"/>
      <c r="EP2903" s="1"/>
      <c r="EQ2903" s="1"/>
      <c r="ER2903" s="1"/>
      <c r="ES2903" s="1"/>
      <c r="ET2903" s="1"/>
      <c r="EU2903" s="1"/>
      <c r="EV2903" s="1"/>
      <c r="EW2903" s="1"/>
      <c r="EX2903" s="1"/>
      <c r="EY2903" s="1"/>
    </row>
    <row r="2904" spans="1:155" x14ac:dyDescent="0.15">
      <c r="A2904" s="90"/>
      <c r="B2904" s="91"/>
      <c r="C2904" s="92"/>
      <c r="D2904" s="92"/>
      <c r="E2904" s="93"/>
      <c r="F2904" s="94"/>
      <c r="G2904" s="94"/>
      <c r="H2904" s="94"/>
      <c r="I2904" s="94"/>
      <c r="J2904" s="93"/>
      <c r="K2904" s="95"/>
      <c r="L2904" s="96"/>
      <c r="M2904" s="97"/>
      <c r="N2904" s="98"/>
      <c r="O2904" s="98"/>
      <c r="P2904" s="97"/>
      <c r="Q2904" s="94"/>
      <c r="R2904" s="99"/>
      <c r="S2904" s="94"/>
      <c r="T2904" s="100"/>
      <c r="U2904" s="95"/>
      <c r="V2904" s="10"/>
      <c r="W2904" s="10"/>
      <c r="X2904" s="10"/>
      <c r="Y2904" s="27"/>
      <c r="Z2904" s="3"/>
      <c r="AA2904" s="1"/>
      <c r="AB2904" s="10"/>
      <c r="AC2904" s="3"/>
      <c r="AD2904" s="3"/>
      <c r="AE2904" s="3"/>
      <c r="AF2904" s="10"/>
      <c r="AG2904" s="11"/>
      <c r="AH2904" s="10"/>
      <c r="AI2904" s="10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1"/>
      <c r="DR2904" s="1"/>
      <c r="DS2904" s="1"/>
      <c r="DT2904" s="1"/>
      <c r="DU2904" s="1"/>
      <c r="DV2904" s="1"/>
      <c r="DW2904" s="1"/>
      <c r="DX2904" s="1"/>
      <c r="DY2904" s="1"/>
      <c r="DZ2904" s="1"/>
      <c r="EA2904" s="1"/>
      <c r="EB2904" s="1"/>
      <c r="EC2904" s="1"/>
      <c r="ED2904" s="1"/>
      <c r="EE2904" s="1"/>
      <c r="EF2904" s="1"/>
      <c r="EG2904" s="1"/>
      <c r="EH2904" s="1"/>
      <c r="EI2904" s="1"/>
      <c r="EJ2904" s="1"/>
      <c r="EK2904" s="1"/>
      <c r="EL2904" s="1"/>
      <c r="EM2904" s="1"/>
      <c r="EN2904" s="1"/>
      <c r="EO2904" s="1"/>
      <c r="EP2904" s="1"/>
      <c r="EQ2904" s="1"/>
      <c r="ER2904" s="1"/>
      <c r="ES2904" s="1"/>
      <c r="ET2904" s="1"/>
      <c r="EU2904" s="1"/>
      <c r="EV2904" s="1"/>
      <c r="EW2904" s="1"/>
      <c r="EX2904" s="1"/>
      <c r="EY2904" s="1"/>
    </row>
    <row r="2905" spans="1:155" x14ac:dyDescent="0.15">
      <c r="A2905" s="90"/>
      <c r="B2905" s="91"/>
      <c r="C2905" s="92"/>
      <c r="D2905" s="92"/>
      <c r="E2905" s="93"/>
      <c r="F2905" s="94"/>
      <c r="G2905" s="94"/>
      <c r="H2905" s="94"/>
      <c r="I2905" s="94"/>
      <c r="J2905" s="93"/>
      <c r="K2905" s="95"/>
      <c r="L2905" s="96"/>
      <c r="M2905" s="97"/>
      <c r="N2905" s="98"/>
      <c r="O2905" s="98"/>
      <c r="P2905" s="97"/>
      <c r="Q2905" s="94"/>
      <c r="R2905" s="99"/>
      <c r="S2905" s="94"/>
      <c r="T2905" s="100"/>
      <c r="U2905" s="95"/>
      <c r="V2905" s="10"/>
      <c r="W2905" s="10"/>
      <c r="X2905" s="10"/>
      <c r="Y2905" s="27"/>
      <c r="Z2905" s="3"/>
      <c r="AA2905" s="1"/>
      <c r="AB2905" s="10"/>
      <c r="AC2905" s="3"/>
      <c r="AD2905" s="3"/>
      <c r="AE2905" s="3"/>
      <c r="AF2905" s="10"/>
      <c r="AG2905" s="11"/>
      <c r="AH2905" s="10"/>
      <c r="AI2905" s="10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1"/>
      <c r="DR2905" s="1"/>
      <c r="DS2905" s="1"/>
      <c r="DT2905" s="1"/>
      <c r="DU2905" s="1"/>
      <c r="DV2905" s="1"/>
      <c r="DW2905" s="1"/>
      <c r="DX2905" s="1"/>
      <c r="DY2905" s="1"/>
      <c r="DZ2905" s="1"/>
      <c r="EA2905" s="1"/>
      <c r="EB2905" s="1"/>
      <c r="EC2905" s="1"/>
      <c r="ED2905" s="1"/>
      <c r="EE2905" s="1"/>
      <c r="EF2905" s="1"/>
      <c r="EG2905" s="1"/>
      <c r="EH2905" s="1"/>
      <c r="EI2905" s="1"/>
      <c r="EJ2905" s="1"/>
      <c r="EK2905" s="1"/>
      <c r="EL2905" s="1"/>
      <c r="EM2905" s="1"/>
      <c r="EN2905" s="1"/>
      <c r="EO2905" s="1"/>
      <c r="EP2905" s="1"/>
      <c r="EQ2905" s="1"/>
      <c r="ER2905" s="1"/>
      <c r="ES2905" s="1"/>
      <c r="ET2905" s="1"/>
      <c r="EU2905" s="1"/>
      <c r="EV2905" s="1"/>
      <c r="EW2905" s="1"/>
      <c r="EX2905" s="1"/>
      <c r="EY2905" s="1"/>
    </row>
    <row r="2906" spans="1:155" x14ac:dyDescent="0.15">
      <c r="A2906" s="90"/>
      <c r="B2906" s="91"/>
      <c r="C2906" s="92"/>
      <c r="D2906" s="92"/>
      <c r="E2906" s="93"/>
      <c r="F2906" s="94"/>
      <c r="G2906" s="94"/>
      <c r="H2906" s="94"/>
      <c r="I2906" s="94"/>
      <c r="J2906" s="93"/>
      <c r="K2906" s="95"/>
      <c r="L2906" s="96"/>
      <c r="M2906" s="97"/>
      <c r="N2906" s="98"/>
      <c r="O2906" s="98"/>
      <c r="P2906" s="97"/>
      <c r="Q2906" s="94"/>
      <c r="R2906" s="99"/>
      <c r="S2906" s="94"/>
      <c r="T2906" s="100"/>
      <c r="U2906" s="95"/>
      <c r="V2906" s="10"/>
      <c r="W2906" s="10"/>
      <c r="X2906" s="10"/>
      <c r="Y2906" s="27"/>
      <c r="Z2906" s="3"/>
      <c r="AA2906" s="1"/>
      <c r="AB2906" s="10"/>
      <c r="AC2906" s="3"/>
      <c r="AD2906" s="3"/>
      <c r="AE2906" s="3"/>
      <c r="AF2906" s="10"/>
      <c r="AG2906" s="11"/>
      <c r="AH2906" s="10"/>
      <c r="AI2906" s="10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1"/>
      <c r="DR2906" s="1"/>
      <c r="DS2906" s="1"/>
      <c r="DT2906" s="1"/>
      <c r="DU2906" s="1"/>
      <c r="DV2906" s="1"/>
      <c r="DW2906" s="1"/>
      <c r="DX2906" s="1"/>
      <c r="DY2906" s="1"/>
      <c r="DZ2906" s="1"/>
      <c r="EA2906" s="1"/>
      <c r="EB2906" s="1"/>
      <c r="EC2906" s="1"/>
      <c r="ED2906" s="1"/>
      <c r="EE2906" s="1"/>
      <c r="EF2906" s="1"/>
      <c r="EG2906" s="1"/>
      <c r="EH2906" s="1"/>
      <c r="EI2906" s="1"/>
      <c r="EJ2906" s="1"/>
      <c r="EK2906" s="1"/>
      <c r="EL2906" s="1"/>
      <c r="EM2906" s="1"/>
      <c r="EN2906" s="1"/>
      <c r="EO2906" s="1"/>
      <c r="EP2906" s="1"/>
      <c r="EQ2906" s="1"/>
      <c r="ER2906" s="1"/>
      <c r="ES2906" s="1"/>
      <c r="ET2906" s="1"/>
      <c r="EU2906" s="1"/>
      <c r="EV2906" s="1"/>
      <c r="EW2906" s="1"/>
      <c r="EX2906" s="1"/>
      <c r="EY2906" s="1"/>
    </row>
    <row r="2907" spans="1:155" x14ac:dyDescent="0.15">
      <c r="A2907" s="90"/>
      <c r="B2907" s="91"/>
      <c r="C2907" s="92"/>
      <c r="D2907" s="92"/>
      <c r="E2907" s="93"/>
      <c r="F2907" s="94"/>
      <c r="G2907" s="94"/>
      <c r="H2907" s="94"/>
      <c r="I2907" s="94"/>
      <c r="J2907" s="93"/>
      <c r="K2907" s="95"/>
      <c r="L2907" s="96"/>
      <c r="M2907" s="97"/>
      <c r="N2907" s="98"/>
      <c r="O2907" s="98"/>
      <c r="P2907" s="97"/>
      <c r="Q2907" s="94"/>
      <c r="R2907" s="99"/>
      <c r="S2907" s="94"/>
      <c r="T2907" s="100"/>
      <c r="U2907" s="95"/>
      <c r="V2907" s="10"/>
      <c r="W2907" s="10"/>
      <c r="X2907" s="10"/>
      <c r="Y2907" s="27"/>
      <c r="Z2907" s="3"/>
      <c r="AA2907" s="1"/>
      <c r="AB2907" s="10"/>
      <c r="AC2907" s="3"/>
      <c r="AD2907" s="3"/>
      <c r="AE2907" s="3"/>
      <c r="AF2907" s="10"/>
      <c r="AG2907" s="11"/>
      <c r="AH2907" s="10"/>
      <c r="AI2907" s="10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1"/>
      <c r="DR2907" s="1"/>
      <c r="DS2907" s="1"/>
      <c r="DT2907" s="1"/>
      <c r="DU2907" s="1"/>
      <c r="DV2907" s="1"/>
      <c r="DW2907" s="1"/>
      <c r="DX2907" s="1"/>
      <c r="DY2907" s="1"/>
      <c r="DZ2907" s="1"/>
      <c r="EA2907" s="1"/>
      <c r="EB2907" s="1"/>
      <c r="EC2907" s="1"/>
      <c r="ED2907" s="1"/>
      <c r="EE2907" s="1"/>
      <c r="EF2907" s="1"/>
      <c r="EG2907" s="1"/>
      <c r="EH2907" s="1"/>
      <c r="EI2907" s="1"/>
      <c r="EJ2907" s="1"/>
      <c r="EK2907" s="1"/>
      <c r="EL2907" s="1"/>
      <c r="EM2907" s="1"/>
      <c r="EN2907" s="1"/>
      <c r="EO2907" s="1"/>
      <c r="EP2907" s="1"/>
      <c r="EQ2907" s="1"/>
      <c r="ER2907" s="1"/>
      <c r="ES2907" s="1"/>
      <c r="ET2907" s="1"/>
      <c r="EU2907" s="1"/>
      <c r="EV2907" s="1"/>
      <c r="EW2907" s="1"/>
      <c r="EX2907" s="1"/>
      <c r="EY2907" s="1"/>
    </row>
    <row r="2908" spans="1:155" x14ac:dyDescent="0.15">
      <c r="A2908" s="90"/>
      <c r="B2908" s="91"/>
      <c r="C2908" s="92"/>
      <c r="D2908" s="92"/>
      <c r="E2908" s="93"/>
      <c r="F2908" s="94"/>
      <c r="G2908" s="94"/>
      <c r="H2908" s="94"/>
      <c r="I2908" s="94"/>
      <c r="J2908" s="93"/>
      <c r="K2908" s="95"/>
      <c r="L2908" s="96"/>
      <c r="M2908" s="97"/>
      <c r="N2908" s="98"/>
      <c r="O2908" s="98"/>
      <c r="P2908" s="97"/>
      <c r="Q2908" s="94"/>
      <c r="R2908" s="99"/>
      <c r="S2908" s="94"/>
      <c r="T2908" s="100"/>
      <c r="U2908" s="95"/>
      <c r="V2908" s="10"/>
      <c r="W2908" s="10"/>
      <c r="X2908" s="10"/>
      <c r="Y2908" s="27"/>
      <c r="Z2908" s="3"/>
      <c r="AA2908" s="1"/>
      <c r="AB2908" s="10"/>
      <c r="AC2908" s="3"/>
      <c r="AD2908" s="3"/>
      <c r="AE2908" s="3"/>
      <c r="AF2908" s="10"/>
      <c r="AG2908" s="11"/>
      <c r="AH2908" s="10"/>
      <c r="AI2908" s="10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1"/>
      <c r="DR2908" s="1"/>
      <c r="DS2908" s="1"/>
      <c r="DT2908" s="1"/>
      <c r="DU2908" s="1"/>
      <c r="DV2908" s="1"/>
      <c r="DW2908" s="1"/>
      <c r="DX2908" s="1"/>
      <c r="DY2908" s="1"/>
      <c r="DZ2908" s="1"/>
      <c r="EA2908" s="1"/>
      <c r="EB2908" s="1"/>
      <c r="EC2908" s="1"/>
      <c r="ED2908" s="1"/>
      <c r="EE2908" s="1"/>
      <c r="EF2908" s="1"/>
      <c r="EG2908" s="1"/>
      <c r="EH2908" s="1"/>
      <c r="EI2908" s="1"/>
      <c r="EJ2908" s="1"/>
      <c r="EK2908" s="1"/>
      <c r="EL2908" s="1"/>
      <c r="EM2908" s="1"/>
      <c r="EN2908" s="1"/>
      <c r="EO2908" s="1"/>
      <c r="EP2908" s="1"/>
      <c r="EQ2908" s="1"/>
      <c r="ER2908" s="1"/>
      <c r="ES2908" s="1"/>
      <c r="ET2908" s="1"/>
      <c r="EU2908" s="1"/>
      <c r="EV2908" s="1"/>
      <c r="EW2908" s="1"/>
      <c r="EX2908" s="1"/>
      <c r="EY2908" s="1"/>
    </row>
    <row r="2909" spans="1:155" x14ac:dyDescent="0.15">
      <c r="A2909" s="90"/>
      <c r="B2909" s="91"/>
      <c r="C2909" s="92"/>
      <c r="D2909" s="92"/>
      <c r="E2909" s="93"/>
      <c r="F2909" s="94"/>
      <c r="G2909" s="94"/>
      <c r="H2909" s="94"/>
      <c r="I2909" s="94"/>
      <c r="J2909" s="93"/>
      <c r="K2909" s="95"/>
      <c r="L2909" s="96"/>
      <c r="M2909" s="97"/>
      <c r="N2909" s="98"/>
      <c r="O2909" s="98"/>
      <c r="P2909" s="97"/>
      <c r="Q2909" s="94"/>
      <c r="R2909" s="99"/>
      <c r="S2909" s="94"/>
      <c r="T2909" s="100"/>
      <c r="U2909" s="95"/>
      <c r="V2909" s="10"/>
      <c r="W2909" s="10"/>
      <c r="X2909" s="10"/>
      <c r="Y2909" s="27"/>
      <c r="Z2909" s="3"/>
      <c r="AA2909" s="1"/>
      <c r="AB2909" s="10"/>
      <c r="AC2909" s="3"/>
      <c r="AD2909" s="3"/>
      <c r="AE2909" s="3"/>
      <c r="AF2909" s="10"/>
      <c r="AG2909" s="11"/>
      <c r="AH2909" s="10"/>
      <c r="AI2909" s="10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1"/>
      <c r="DR2909" s="1"/>
      <c r="DS2909" s="1"/>
      <c r="DT2909" s="1"/>
      <c r="DU2909" s="1"/>
      <c r="DV2909" s="1"/>
      <c r="DW2909" s="1"/>
      <c r="DX2909" s="1"/>
      <c r="DY2909" s="1"/>
      <c r="DZ2909" s="1"/>
      <c r="EA2909" s="1"/>
      <c r="EB2909" s="1"/>
      <c r="EC2909" s="1"/>
      <c r="ED2909" s="1"/>
      <c r="EE2909" s="1"/>
      <c r="EF2909" s="1"/>
      <c r="EG2909" s="1"/>
      <c r="EH2909" s="1"/>
      <c r="EI2909" s="1"/>
      <c r="EJ2909" s="1"/>
      <c r="EK2909" s="1"/>
      <c r="EL2909" s="1"/>
      <c r="EM2909" s="1"/>
      <c r="EN2909" s="1"/>
      <c r="EO2909" s="1"/>
      <c r="EP2909" s="1"/>
      <c r="EQ2909" s="1"/>
      <c r="ER2909" s="1"/>
      <c r="ES2909" s="1"/>
      <c r="ET2909" s="1"/>
      <c r="EU2909" s="1"/>
      <c r="EV2909" s="1"/>
      <c r="EW2909" s="1"/>
      <c r="EX2909" s="1"/>
      <c r="EY2909" s="1"/>
    </row>
    <row r="2910" spans="1:155" x14ac:dyDescent="0.15">
      <c r="A2910" s="90"/>
      <c r="B2910" s="91"/>
      <c r="C2910" s="92"/>
      <c r="D2910" s="92"/>
      <c r="E2910" s="93"/>
      <c r="F2910" s="94"/>
      <c r="G2910" s="94"/>
      <c r="H2910" s="94"/>
      <c r="I2910" s="94"/>
      <c r="J2910" s="93"/>
      <c r="K2910" s="95"/>
      <c r="L2910" s="96"/>
      <c r="M2910" s="97"/>
      <c r="N2910" s="98"/>
      <c r="O2910" s="98"/>
      <c r="P2910" s="97"/>
      <c r="Q2910" s="94"/>
      <c r="R2910" s="99"/>
      <c r="S2910" s="94"/>
      <c r="T2910" s="100"/>
      <c r="U2910" s="95"/>
      <c r="V2910" s="10"/>
      <c r="W2910" s="10"/>
      <c r="X2910" s="10"/>
      <c r="Y2910" s="27"/>
      <c r="Z2910" s="3"/>
      <c r="AA2910" s="1"/>
      <c r="AB2910" s="10"/>
      <c r="AC2910" s="3"/>
      <c r="AD2910" s="3"/>
      <c r="AE2910" s="3"/>
      <c r="AF2910" s="10"/>
      <c r="AG2910" s="11"/>
      <c r="AH2910" s="10"/>
      <c r="AI2910" s="10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1"/>
      <c r="DR2910" s="1"/>
      <c r="DS2910" s="1"/>
      <c r="DT2910" s="1"/>
      <c r="DU2910" s="1"/>
      <c r="DV2910" s="1"/>
      <c r="DW2910" s="1"/>
      <c r="DX2910" s="1"/>
      <c r="DY2910" s="1"/>
      <c r="DZ2910" s="1"/>
      <c r="EA2910" s="1"/>
      <c r="EB2910" s="1"/>
      <c r="EC2910" s="1"/>
      <c r="ED2910" s="1"/>
      <c r="EE2910" s="1"/>
      <c r="EF2910" s="1"/>
      <c r="EG2910" s="1"/>
      <c r="EH2910" s="1"/>
      <c r="EI2910" s="1"/>
      <c r="EJ2910" s="1"/>
      <c r="EK2910" s="1"/>
      <c r="EL2910" s="1"/>
      <c r="EM2910" s="1"/>
      <c r="EN2910" s="1"/>
      <c r="EO2910" s="1"/>
      <c r="EP2910" s="1"/>
      <c r="EQ2910" s="1"/>
      <c r="ER2910" s="1"/>
      <c r="ES2910" s="1"/>
      <c r="ET2910" s="1"/>
      <c r="EU2910" s="1"/>
      <c r="EV2910" s="1"/>
      <c r="EW2910" s="1"/>
      <c r="EX2910" s="1"/>
      <c r="EY2910" s="1"/>
    </row>
    <row r="2911" spans="1:155" x14ac:dyDescent="0.15">
      <c r="A2911" s="90"/>
      <c r="B2911" s="91"/>
      <c r="C2911" s="92"/>
      <c r="D2911" s="92"/>
      <c r="E2911" s="93"/>
      <c r="F2911" s="94"/>
      <c r="G2911" s="94"/>
      <c r="H2911" s="94"/>
      <c r="I2911" s="94"/>
      <c r="J2911" s="93"/>
      <c r="K2911" s="95"/>
      <c r="L2911" s="96"/>
      <c r="M2911" s="97"/>
      <c r="N2911" s="98"/>
      <c r="O2911" s="98"/>
      <c r="P2911" s="97"/>
      <c r="Q2911" s="94"/>
      <c r="R2911" s="99"/>
      <c r="S2911" s="94"/>
      <c r="T2911" s="100"/>
      <c r="U2911" s="95"/>
      <c r="V2911" s="10"/>
      <c r="W2911" s="10"/>
      <c r="X2911" s="10"/>
      <c r="Y2911" s="27"/>
      <c r="Z2911" s="3"/>
      <c r="AA2911" s="1"/>
      <c r="AB2911" s="10"/>
      <c r="AC2911" s="3"/>
      <c r="AD2911" s="3"/>
      <c r="AE2911" s="3"/>
      <c r="AF2911" s="10"/>
      <c r="AG2911" s="11"/>
      <c r="AH2911" s="10"/>
      <c r="AI2911" s="10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1"/>
      <c r="DR2911" s="1"/>
      <c r="DS2911" s="1"/>
      <c r="DT2911" s="1"/>
      <c r="DU2911" s="1"/>
      <c r="DV2911" s="1"/>
      <c r="DW2911" s="1"/>
      <c r="DX2911" s="1"/>
      <c r="DY2911" s="1"/>
      <c r="DZ2911" s="1"/>
      <c r="EA2911" s="1"/>
      <c r="EB2911" s="1"/>
      <c r="EC2911" s="1"/>
      <c r="ED2911" s="1"/>
      <c r="EE2911" s="1"/>
      <c r="EF2911" s="1"/>
      <c r="EG2911" s="1"/>
      <c r="EH2911" s="1"/>
      <c r="EI2911" s="1"/>
      <c r="EJ2911" s="1"/>
      <c r="EK2911" s="1"/>
      <c r="EL2911" s="1"/>
      <c r="EM2911" s="1"/>
      <c r="EN2911" s="1"/>
      <c r="EO2911" s="1"/>
      <c r="EP2911" s="1"/>
      <c r="EQ2911" s="1"/>
      <c r="ER2911" s="1"/>
      <c r="ES2911" s="1"/>
      <c r="ET2911" s="1"/>
      <c r="EU2911" s="1"/>
      <c r="EV2911" s="1"/>
      <c r="EW2911" s="1"/>
      <c r="EX2911" s="1"/>
      <c r="EY2911" s="1"/>
    </row>
    <row r="2912" spans="1:155" x14ac:dyDescent="0.15">
      <c r="A2912" s="90"/>
      <c r="B2912" s="91"/>
      <c r="C2912" s="92"/>
      <c r="D2912" s="92"/>
      <c r="E2912" s="93"/>
      <c r="F2912" s="94"/>
      <c r="G2912" s="94"/>
      <c r="H2912" s="94"/>
      <c r="I2912" s="94"/>
      <c r="J2912" s="93"/>
      <c r="K2912" s="95"/>
      <c r="L2912" s="96"/>
      <c r="M2912" s="97"/>
      <c r="N2912" s="98"/>
      <c r="O2912" s="98"/>
      <c r="P2912" s="97"/>
      <c r="Q2912" s="94"/>
      <c r="R2912" s="99"/>
      <c r="S2912" s="94"/>
      <c r="T2912" s="100"/>
      <c r="U2912" s="95"/>
      <c r="V2912" s="10"/>
      <c r="W2912" s="10"/>
      <c r="X2912" s="10"/>
      <c r="Y2912" s="27"/>
      <c r="Z2912" s="3"/>
      <c r="AA2912" s="1"/>
      <c r="AB2912" s="10"/>
      <c r="AC2912" s="3"/>
      <c r="AD2912" s="3"/>
      <c r="AE2912" s="3"/>
      <c r="AF2912" s="10"/>
      <c r="AG2912" s="11"/>
      <c r="AH2912" s="10"/>
      <c r="AI2912" s="10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1"/>
      <c r="DR2912" s="1"/>
      <c r="DS2912" s="1"/>
      <c r="DT2912" s="1"/>
      <c r="DU2912" s="1"/>
      <c r="DV2912" s="1"/>
      <c r="DW2912" s="1"/>
      <c r="DX2912" s="1"/>
      <c r="DY2912" s="1"/>
      <c r="DZ2912" s="1"/>
      <c r="EA2912" s="1"/>
      <c r="EB2912" s="1"/>
      <c r="EC2912" s="1"/>
      <c r="ED2912" s="1"/>
      <c r="EE2912" s="1"/>
      <c r="EF2912" s="1"/>
      <c r="EG2912" s="1"/>
      <c r="EH2912" s="1"/>
      <c r="EI2912" s="1"/>
      <c r="EJ2912" s="1"/>
      <c r="EK2912" s="1"/>
      <c r="EL2912" s="1"/>
      <c r="EM2912" s="1"/>
      <c r="EN2912" s="1"/>
      <c r="EO2912" s="1"/>
      <c r="EP2912" s="1"/>
      <c r="EQ2912" s="1"/>
      <c r="ER2912" s="1"/>
      <c r="ES2912" s="1"/>
      <c r="ET2912" s="1"/>
      <c r="EU2912" s="1"/>
      <c r="EV2912" s="1"/>
      <c r="EW2912" s="1"/>
      <c r="EX2912" s="1"/>
      <c r="EY2912" s="1"/>
    </row>
    <row r="2913" spans="1:155" x14ac:dyDescent="0.15">
      <c r="A2913" s="90"/>
      <c r="B2913" s="91"/>
      <c r="C2913" s="92"/>
      <c r="D2913" s="92"/>
      <c r="E2913" s="93"/>
      <c r="F2913" s="94"/>
      <c r="G2913" s="94"/>
      <c r="H2913" s="94"/>
      <c r="I2913" s="94"/>
      <c r="J2913" s="93"/>
      <c r="K2913" s="95"/>
      <c r="L2913" s="96"/>
      <c r="M2913" s="97"/>
      <c r="N2913" s="98"/>
      <c r="O2913" s="98"/>
      <c r="P2913" s="97"/>
      <c r="Q2913" s="94"/>
      <c r="R2913" s="99"/>
      <c r="S2913" s="94"/>
      <c r="T2913" s="100"/>
      <c r="U2913" s="95"/>
      <c r="V2913" s="10"/>
      <c r="W2913" s="10"/>
      <c r="X2913" s="10"/>
      <c r="Y2913" s="27"/>
      <c r="Z2913" s="3"/>
      <c r="AA2913" s="1"/>
      <c r="AB2913" s="10"/>
      <c r="AC2913" s="3"/>
      <c r="AD2913" s="3"/>
      <c r="AE2913" s="3"/>
      <c r="AF2913" s="10"/>
      <c r="AG2913" s="11"/>
      <c r="AH2913" s="10"/>
      <c r="AI2913" s="10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1"/>
      <c r="DR2913" s="1"/>
      <c r="DS2913" s="1"/>
      <c r="DT2913" s="1"/>
      <c r="DU2913" s="1"/>
      <c r="DV2913" s="1"/>
      <c r="DW2913" s="1"/>
      <c r="DX2913" s="1"/>
      <c r="DY2913" s="1"/>
      <c r="DZ2913" s="1"/>
      <c r="EA2913" s="1"/>
      <c r="EB2913" s="1"/>
      <c r="EC2913" s="1"/>
      <c r="ED2913" s="1"/>
      <c r="EE2913" s="1"/>
      <c r="EF2913" s="1"/>
      <c r="EG2913" s="1"/>
      <c r="EH2913" s="1"/>
      <c r="EI2913" s="1"/>
      <c r="EJ2913" s="1"/>
      <c r="EK2913" s="1"/>
      <c r="EL2913" s="1"/>
      <c r="EM2913" s="1"/>
      <c r="EN2913" s="1"/>
      <c r="EO2913" s="1"/>
      <c r="EP2913" s="1"/>
      <c r="EQ2913" s="1"/>
      <c r="ER2913" s="1"/>
      <c r="ES2913" s="1"/>
      <c r="ET2913" s="1"/>
      <c r="EU2913" s="1"/>
      <c r="EV2913" s="1"/>
      <c r="EW2913" s="1"/>
      <c r="EX2913" s="1"/>
      <c r="EY2913" s="1"/>
    </row>
    <row r="2914" spans="1:155" x14ac:dyDescent="0.15">
      <c r="A2914" s="90"/>
      <c r="B2914" s="91"/>
      <c r="C2914" s="92"/>
      <c r="D2914" s="92"/>
      <c r="E2914" s="93"/>
      <c r="F2914" s="94"/>
      <c r="G2914" s="94"/>
      <c r="H2914" s="94"/>
      <c r="I2914" s="94"/>
      <c r="J2914" s="93"/>
      <c r="K2914" s="95"/>
      <c r="L2914" s="96"/>
      <c r="M2914" s="97"/>
      <c r="N2914" s="98"/>
      <c r="O2914" s="98"/>
      <c r="P2914" s="97"/>
      <c r="Q2914" s="94"/>
      <c r="R2914" s="99"/>
      <c r="S2914" s="94"/>
      <c r="T2914" s="100"/>
      <c r="U2914" s="95"/>
      <c r="V2914" s="10"/>
      <c r="W2914" s="10"/>
      <c r="X2914" s="10"/>
      <c r="Y2914" s="27"/>
      <c r="Z2914" s="3"/>
      <c r="AA2914" s="1"/>
      <c r="AB2914" s="10"/>
      <c r="AC2914" s="3"/>
      <c r="AD2914" s="3"/>
      <c r="AE2914" s="3"/>
      <c r="AF2914" s="10"/>
      <c r="AG2914" s="11"/>
      <c r="AH2914" s="10"/>
      <c r="AI2914" s="10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1"/>
      <c r="DR2914" s="1"/>
      <c r="DS2914" s="1"/>
      <c r="DT2914" s="1"/>
      <c r="DU2914" s="1"/>
      <c r="DV2914" s="1"/>
      <c r="DW2914" s="1"/>
      <c r="DX2914" s="1"/>
      <c r="DY2914" s="1"/>
      <c r="DZ2914" s="1"/>
      <c r="EA2914" s="1"/>
      <c r="EB2914" s="1"/>
      <c r="EC2914" s="1"/>
      <c r="ED2914" s="1"/>
      <c r="EE2914" s="1"/>
      <c r="EF2914" s="1"/>
      <c r="EG2914" s="1"/>
      <c r="EH2914" s="1"/>
      <c r="EI2914" s="1"/>
      <c r="EJ2914" s="1"/>
      <c r="EK2914" s="1"/>
      <c r="EL2914" s="1"/>
      <c r="EM2914" s="1"/>
      <c r="EN2914" s="1"/>
      <c r="EO2914" s="1"/>
      <c r="EP2914" s="1"/>
      <c r="EQ2914" s="1"/>
      <c r="ER2914" s="1"/>
      <c r="ES2914" s="1"/>
      <c r="ET2914" s="1"/>
      <c r="EU2914" s="1"/>
      <c r="EV2914" s="1"/>
      <c r="EW2914" s="1"/>
      <c r="EX2914" s="1"/>
      <c r="EY2914" s="1"/>
    </row>
    <row r="2915" spans="1:155" x14ac:dyDescent="0.15">
      <c r="A2915" s="90"/>
      <c r="B2915" s="91"/>
      <c r="C2915" s="92"/>
      <c r="D2915" s="92"/>
      <c r="E2915" s="93"/>
      <c r="F2915" s="94"/>
      <c r="G2915" s="94"/>
      <c r="H2915" s="94"/>
      <c r="I2915" s="94"/>
      <c r="J2915" s="93"/>
      <c r="K2915" s="95"/>
      <c r="L2915" s="96"/>
      <c r="M2915" s="97"/>
      <c r="N2915" s="98"/>
      <c r="O2915" s="98"/>
      <c r="P2915" s="97"/>
      <c r="Q2915" s="94"/>
      <c r="R2915" s="99"/>
      <c r="S2915" s="94"/>
      <c r="T2915" s="100"/>
      <c r="U2915" s="95"/>
      <c r="V2915" s="10"/>
      <c r="W2915" s="10"/>
      <c r="X2915" s="10"/>
      <c r="Y2915" s="27"/>
      <c r="Z2915" s="3"/>
      <c r="AA2915" s="1"/>
      <c r="AB2915" s="10"/>
      <c r="AC2915" s="3"/>
      <c r="AD2915" s="3"/>
      <c r="AE2915" s="3"/>
      <c r="AF2915" s="10"/>
      <c r="AG2915" s="11"/>
      <c r="AH2915" s="10"/>
      <c r="AI2915" s="10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1"/>
      <c r="DR2915" s="1"/>
      <c r="DS2915" s="1"/>
      <c r="DT2915" s="1"/>
      <c r="DU2915" s="1"/>
      <c r="DV2915" s="1"/>
      <c r="DW2915" s="1"/>
      <c r="DX2915" s="1"/>
      <c r="DY2915" s="1"/>
      <c r="DZ2915" s="1"/>
      <c r="EA2915" s="1"/>
      <c r="EB2915" s="1"/>
      <c r="EC2915" s="1"/>
      <c r="ED2915" s="1"/>
      <c r="EE2915" s="1"/>
      <c r="EF2915" s="1"/>
      <c r="EG2915" s="1"/>
      <c r="EH2915" s="1"/>
      <c r="EI2915" s="1"/>
      <c r="EJ2915" s="1"/>
      <c r="EK2915" s="1"/>
      <c r="EL2915" s="1"/>
      <c r="EM2915" s="1"/>
      <c r="EN2915" s="1"/>
      <c r="EO2915" s="1"/>
      <c r="EP2915" s="1"/>
      <c r="EQ2915" s="1"/>
      <c r="ER2915" s="1"/>
      <c r="ES2915" s="1"/>
      <c r="ET2915" s="1"/>
      <c r="EU2915" s="1"/>
      <c r="EV2915" s="1"/>
      <c r="EW2915" s="1"/>
      <c r="EX2915" s="1"/>
      <c r="EY2915" s="1"/>
    </row>
    <row r="2916" spans="1:155" x14ac:dyDescent="0.15">
      <c r="A2916" s="90"/>
      <c r="B2916" s="91"/>
      <c r="C2916" s="92"/>
      <c r="D2916" s="92"/>
      <c r="E2916" s="93"/>
      <c r="F2916" s="94"/>
      <c r="G2916" s="94"/>
      <c r="H2916" s="94"/>
      <c r="I2916" s="94"/>
      <c r="J2916" s="93"/>
      <c r="K2916" s="95"/>
      <c r="L2916" s="96"/>
      <c r="M2916" s="97"/>
      <c r="N2916" s="98"/>
      <c r="O2916" s="98"/>
      <c r="P2916" s="97"/>
      <c r="Q2916" s="94"/>
      <c r="R2916" s="99"/>
      <c r="S2916" s="94"/>
      <c r="T2916" s="100"/>
      <c r="U2916" s="95"/>
      <c r="V2916" s="10"/>
      <c r="W2916" s="10"/>
      <c r="X2916" s="10"/>
      <c r="Y2916" s="27"/>
      <c r="Z2916" s="3"/>
      <c r="AA2916" s="1"/>
      <c r="AB2916" s="10"/>
      <c r="AC2916" s="3"/>
      <c r="AD2916" s="3"/>
      <c r="AE2916" s="3"/>
      <c r="AF2916" s="10"/>
      <c r="AG2916" s="11"/>
      <c r="AH2916" s="10"/>
      <c r="AI2916" s="10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1"/>
      <c r="DR2916" s="1"/>
      <c r="DS2916" s="1"/>
      <c r="DT2916" s="1"/>
      <c r="DU2916" s="1"/>
      <c r="DV2916" s="1"/>
      <c r="DW2916" s="1"/>
      <c r="DX2916" s="1"/>
      <c r="DY2916" s="1"/>
      <c r="DZ2916" s="1"/>
      <c r="EA2916" s="1"/>
      <c r="EB2916" s="1"/>
      <c r="EC2916" s="1"/>
      <c r="ED2916" s="1"/>
      <c r="EE2916" s="1"/>
      <c r="EF2916" s="1"/>
      <c r="EG2916" s="1"/>
      <c r="EH2916" s="1"/>
      <c r="EI2916" s="1"/>
      <c r="EJ2916" s="1"/>
      <c r="EK2916" s="1"/>
      <c r="EL2916" s="1"/>
      <c r="EM2916" s="1"/>
      <c r="EN2916" s="1"/>
      <c r="EO2916" s="1"/>
      <c r="EP2916" s="1"/>
      <c r="EQ2916" s="1"/>
      <c r="ER2916" s="1"/>
      <c r="ES2916" s="1"/>
      <c r="ET2916" s="1"/>
      <c r="EU2916" s="1"/>
      <c r="EV2916" s="1"/>
      <c r="EW2916" s="1"/>
      <c r="EX2916" s="1"/>
      <c r="EY2916" s="1"/>
    </row>
    <row r="2917" spans="1:155" x14ac:dyDescent="0.15">
      <c r="A2917" s="90"/>
      <c r="B2917" s="91"/>
      <c r="C2917" s="92"/>
      <c r="D2917" s="92"/>
      <c r="E2917" s="93"/>
      <c r="F2917" s="94"/>
      <c r="G2917" s="94"/>
      <c r="H2917" s="94"/>
      <c r="I2917" s="94"/>
      <c r="J2917" s="93"/>
      <c r="K2917" s="95"/>
      <c r="L2917" s="96"/>
      <c r="M2917" s="97"/>
      <c r="N2917" s="98"/>
      <c r="O2917" s="98"/>
      <c r="P2917" s="97"/>
      <c r="Q2917" s="94"/>
      <c r="R2917" s="99"/>
      <c r="S2917" s="94"/>
      <c r="T2917" s="100"/>
      <c r="U2917" s="95"/>
      <c r="V2917" s="10"/>
      <c r="W2917" s="10"/>
      <c r="X2917" s="10"/>
      <c r="Y2917" s="27"/>
      <c r="Z2917" s="3"/>
      <c r="AA2917" s="1"/>
      <c r="AB2917" s="10"/>
      <c r="AC2917" s="3"/>
      <c r="AD2917" s="3"/>
      <c r="AE2917" s="3"/>
      <c r="AF2917" s="10"/>
      <c r="AG2917" s="11"/>
      <c r="AH2917" s="10"/>
      <c r="AI2917" s="10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1"/>
      <c r="DR2917" s="1"/>
      <c r="DS2917" s="1"/>
      <c r="DT2917" s="1"/>
      <c r="DU2917" s="1"/>
      <c r="DV2917" s="1"/>
      <c r="DW2917" s="1"/>
      <c r="DX2917" s="1"/>
      <c r="DY2917" s="1"/>
      <c r="DZ2917" s="1"/>
      <c r="EA2917" s="1"/>
      <c r="EB2917" s="1"/>
      <c r="EC2917" s="1"/>
      <c r="ED2917" s="1"/>
      <c r="EE2917" s="1"/>
      <c r="EF2917" s="1"/>
      <c r="EG2917" s="1"/>
      <c r="EH2917" s="1"/>
      <c r="EI2917" s="1"/>
      <c r="EJ2917" s="1"/>
      <c r="EK2917" s="1"/>
      <c r="EL2917" s="1"/>
      <c r="EM2917" s="1"/>
      <c r="EN2917" s="1"/>
      <c r="EO2917" s="1"/>
      <c r="EP2917" s="1"/>
      <c r="EQ2917" s="1"/>
      <c r="ER2917" s="1"/>
      <c r="ES2917" s="1"/>
      <c r="ET2917" s="1"/>
      <c r="EU2917" s="1"/>
      <c r="EV2917" s="1"/>
      <c r="EW2917" s="1"/>
      <c r="EX2917" s="1"/>
      <c r="EY2917" s="1"/>
    </row>
    <row r="2918" spans="1:155" x14ac:dyDescent="0.15">
      <c r="A2918" s="90"/>
      <c r="B2918" s="91"/>
      <c r="C2918" s="92"/>
      <c r="D2918" s="92"/>
      <c r="E2918" s="93"/>
      <c r="F2918" s="94"/>
      <c r="G2918" s="94"/>
      <c r="H2918" s="94"/>
      <c r="I2918" s="94"/>
      <c r="J2918" s="93"/>
      <c r="K2918" s="95"/>
      <c r="L2918" s="96"/>
      <c r="M2918" s="97"/>
      <c r="N2918" s="98"/>
      <c r="O2918" s="98"/>
      <c r="P2918" s="97"/>
      <c r="Q2918" s="94"/>
      <c r="R2918" s="99"/>
      <c r="S2918" s="94"/>
      <c r="T2918" s="100"/>
      <c r="U2918" s="95"/>
      <c r="V2918" s="10"/>
      <c r="W2918" s="10"/>
      <c r="X2918" s="10"/>
      <c r="Y2918" s="27"/>
      <c r="Z2918" s="3"/>
      <c r="AA2918" s="1"/>
      <c r="AB2918" s="10"/>
      <c r="AC2918" s="3"/>
      <c r="AD2918" s="3"/>
      <c r="AE2918" s="3"/>
      <c r="AF2918" s="10"/>
      <c r="AG2918" s="11"/>
      <c r="AH2918" s="10"/>
      <c r="AI2918" s="10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1"/>
      <c r="DR2918" s="1"/>
      <c r="DS2918" s="1"/>
      <c r="DT2918" s="1"/>
      <c r="DU2918" s="1"/>
      <c r="DV2918" s="1"/>
      <c r="DW2918" s="1"/>
      <c r="DX2918" s="1"/>
      <c r="DY2918" s="1"/>
      <c r="DZ2918" s="1"/>
      <c r="EA2918" s="1"/>
      <c r="EB2918" s="1"/>
      <c r="EC2918" s="1"/>
      <c r="ED2918" s="1"/>
      <c r="EE2918" s="1"/>
      <c r="EF2918" s="1"/>
      <c r="EG2918" s="1"/>
      <c r="EH2918" s="1"/>
      <c r="EI2918" s="1"/>
      <c r="EJ2918" s="1"/>
      <c r="EK2918" s="1"/>
      <c r="EL2918" s="1"/>
      <c r="EM2918" s="1"/>
      <c r="EN2918" s="1"/>
      <c r="EO2918" s="1"/>
      <c r="EP2918" s="1"/>
      <c r="EQ2918" s="1"/>
      <c r="ER2918" s="1"/>
      <c r="ES2918" s="1"/>
      <c r="ET2918" s="1"/>
      <c r="EU2918" s="1"/>
      <c r="EV2918" s="1"/>
      <c r="EW2918" s="1"/>
      <c r="EX2918" s="1"/>
      <c r="EY2918" s="1"/>
    </row>
    <row r="2919" spans="1:155" x14ac:dyDescent="0.15">
      <c r="A2919" s="90"/>
      <c r="B2919" s="91"/>
      <c r="C2919" s="92"/>
      <c r="D2919" s="92"/>
      <c r="E2919" s="93"/>
      <c r="F2919" s="94"/>
      <c r="G2919" s="94"/>
      <c r="H2919" s="94"/>
      <c r="I2919" s="94"/>
      <c r="J2919" s="93"/>
      <c r="K2919" s="95"/>
      <c r="L2919" s="96"/>
      <c r="M2919" s="97"/>
      <c r="N2919" s="98"/>
      <c r="O2919" s="98"/>
      <c r="P2919" s="97"/>
      <c r="Q2919" s="94"/>
      <c r="R2919" s="99"/>
      <c r="S2919" s="94"/>
      <c r="T2919" s="100"/>
      <c r="U2919" s="95"/>
      <c r="V2919" s="10"/>
      <c r="W2919" s="10"/>
      <c r="X2919" s="10"/>
      <c r="Y2919" s="27"/>
      <c r="Z2919" s="3"/>
      <c r="AA2919" s="1"/>
      <c r="AB2919" s="10"/>
      <c r="AC2919" s="3"/>
      <c r="AD2919" s="3"/>
      <c r="AE2919" s="3"/>
      <c r="AF2919" s="10"/>
      <c r="AG2919" s="11"/>
      <c r="AH2919" s="10"/>
      <c r="AI2919" s="10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1"/>
      <c r="DR2919" s="1"/>
      <c r="DS2919" s="1"/>
      <c r="DT2919" s="1"/>
      <c r="DU2919" s="1"/>
      <c r="DV2919" s="1"/>
      <c r="DW2919" s="1"/>
      <c r="DX2919" s="1"/>
      <c r="DY2919" s="1"/>
      <c r="DZ2919" s="1"/>
      <c r="EA2919" s="1"/>
      <c r="EB2919" s="1"/>
      <c r="EC2919" s="1"/>
      <c r="ED2919" s="1"/>
      <c r="EE2919" s="1"/>
      <c r="EF2919" s="1"/>
      <c r="EG2919" s="1"/>
      <c r="EH2919" s="1"/>
      <c r="EI2919" s="1"/>
      <c r="EJ2919" s="1"/>
      <c r="EK2919" s="1"/>
      <c r="EL2919" s="1"/>
      <c r="EM2919" s="1"/>
      <c r="EN2919" s="1"/>
      <c r="EO2919" s="1"/>
      <c r="EP2919" s="1"/>
      <c r="EQ2919" s="1"/>
      <c r="ER2919" s="1"/>
      <c r="ES2919" s="1"/>
      <c r="ET2919" s="1"/>
      <c r="EU2919" s="1"/>
      <c r="EV2919" s="1"/>
      <c r="EW2919" s="1"/>
      <c r="EX2919" s="1"/>
      <c r="EY2919" s="1"/>
    </row>
    <row r="2920" spans="1:155" x14ac:dyDescent="0.15">
      <c r="A2920" s="90"/>
      <c r="B2920" s="91"/>
      <c r="C2920" s="92"/>
      <c r="D2920" s="92"/>
      <c r="E2920" s="93"/>
      <c r="F2920" s="94"/>
      <c r="G2920" s="94"/>
      <c r="H2920" s="94"/>
      <c r="I2920" s="94"/>
      <c r="J2920" s="93"/>
      <c r="K2920" s="95"/>
      <c r="L2920" s="96"/>
      <c r="M2920" s="97"/>
      <c r="N2920" s="98"/>
      <c r="O2920" s="98"/>
      <c r="P2920" s="97"/>
      <c r="Q2920" s="94"/>
      <c r="R2920" s="99"/>
      <c r="S2920" s="94"/>
      <c r="T2920" s="100"/>
      <c r="U2920" s="95"/>
      <c r="V2920" s="10"/>
      <c r="W2920" s="10"/>
      <c r="X2920" s="10"/>
      <c r="Y2920" s="27"/>
      <c r="Z2920" s="3"/>
      <c r="AA2920" s="1"/>
      <c r="AB2920" s="10"/>
      <c r="AC2920" s="3"/>
      <c r="AD2920" s="3"/>
      <c r="AE2920" s="3"/>
      <c r="AF2920" s="10"/>
      <c r="AG2920" s="11"/>
      <c r="AH2920" s="10"/>
      <c r="AI2920" s="10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1"/>
      <c r="DR2920" s="1"/>
      <c r="DS2920" s="1"/>
      <c r="DT2920" s="1"/>
      <c r="DU2920" s="1"/>
      <c r="DV2920" s="1"/>
      <c r="DW2920" s="1"/>
      <c r="DX2920" s="1"/>
      <c r="DY2920" s="1"/>
      <c r="DZ2920" s="1"/>
      <c r="EA2920" s="1"/>
      <c r="EB2920" s="1"/>
      <c r="EC2920" s="1"/>
      <c r="ED2920" s="1"/>
      <c r="EE2920" s="1"/>
      <c r="EF2920" s="1"/>
      <c r="EG2920" s="1"/>
      <c r="EH2920" s="1"/>
      <c r="EI2920" s="1"/>
      <c r="EJ2920" s="1"/>
      <c r="EK2920" s="1"/>
      <c r="EL2920" s="1"/>
      <c r="EM2920" s="1"/>
      <c r="EN2920" s="1"/>
      <c r="EO2920" s="1"/>
      <c r="EP2920" s="1"/>
      <c r="EQ2920" s="1"/>
      <c r="ER2920" s="1"/>
      <c r="ES2920" s="1"/>
      <c r="ET2920" s="1"/>
      <c r="EU2920" s="1"/>
      <c r="EV2920" s="1"/>
      <c r="EW2920" s="1"/>
      <c r="EX2920" s="1"/>
      <c r="EY2920" s="1"/>
    </row>
    <row r="2921" spans="1:155" x14ac:dyDescent="0.15">
      <c r="A2921" s="90"/>
      <c r="B2921" s="91"/>
      <c r="C2921" s="92"/>
      <c r="D2921" s="92"/>
      <c r="E2921" s="93"/>
      <c r="F2921" s="94"/>
      <c r="G2921" s="94"/>
      <c r="H2921" s="94"/>
      <c r="I2921" s="94"/>
      <c r="J2921" s="93"/>
      <c r="K2921" s="95"/>
      <c r="L2921" s="96"/>
      <c r="M2921" s="97"/>
      <c r="N2921" s="98"/>
      <c r="O2921" s="98"/>
      <c r="P2921" s="97"/>
      <c r="Q2921" s="94"/>
      <c r="R2921" s="99"/>
      <c r="S2921" s="94"/>
      <c r="T2921" s="100"/>
      <c r="U2921" s="95"/>
      <c r="V2921" s="10"/>
      <c r="W2921" s="10"/>
      <c r="X2921" s="10"/>
      <c r="Y2921" s="27"/>
      <c r="Z2921" s="3"/>
      <c r="AA2921" s="1"/>
      <c r="AB2921" s="10"/>
      <c r="AC2921" s="3"/>
      <c r="AD2921" s="3"/>
      <c r="AE2921" s="3"/>
      <c r="AF2921" s="10"/>
      <c r="AG2921" s="11"/>
      <c r="AH2921" s="10"/>
      <c r="AI2921" s="10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1"/>
      <c r="DR2921" s="1"/>
      <c r="DS2921" s="1"/>
      <c r="DT2921" s="1"/>
      <c r="DU2921" s="1"/>
      <c r="DV2921" s="1"/>
      <c r="DW2921" s="1"/>
      <c r="DX2921" s="1"/>
      <c r="DY2921" s="1"/>
      <c r="DZ2921" s="1"/>
      <c r="EA2921" s="1"/>
      <c r="EB2921" s="1"/>
      <c r="EC2921" s="1"/>
      <c r="ED2921" s="1"/>
      <c r="EE2921" s="1"/>
      <c r="EF2921" s="1"/>
      <c r="EG2921" s="1"/>
      <c r="EH2921" s="1"/>
      <c r="EI2921" s="1"/>
      <c r="EJ2921" s="1"/>
      <c r="EK2921" s="1"/>
      <c r="EL2921" s="1"/>
      <c r="EM2921" s="1"/>
      <c r="EN2921" s="1"/>
      <c r="EO2921" s="1"/>
      <c r="EP2921" s="1"/>
      <c r="EQ2921" s="1"/>
      <c r="ER2921" s="1"/>
      <c r="ES2921" s="1"/>
      <c r="ET2921" s="1"/>
      <c r="EU2921" s="1"/>
      <c r="EV2921" s="1"/>
      <c r="EW2921" s="1"/>
      <c r="EX2921" s="1"/>
      <c r="EY2921" s="1"/>
    </row>
    <row r="2922" spans="1:155" x14ac:dyDescent="0.15">
      <c r="A2922" s="90"/>
      <c r="B2922" s="91"/>
      <c r="C2922" s="92"/>
      <c r="D2922" s="92"/>
      <c r="E2922" s="93"/>
      <c r="F2922" s="94"/>
      <c r="G2922" s="94"/>
      <c r="H2922" s="94"/>
      <c r="I2922" s="94"/>
      <c r="J2922" s="93"/>
      <c r="K2922" s="95"/>
      <c r="L2922" s="96"/>
      <c r="M2922" s="97"/>
      <c r="N2922" s="98"/>
      <c r="O2922" s="98"/>
      <c r="P2922" s="97"/>
      <c r="Q2922" s="94"/>
      <c r="R2922" s="99"/>
      <c r="S2922" s="94"/>
      <c r="T2922" s="100"/>
      <c r="U2922" s="95"/>
      <c r="V2922" s="10"/>
      <c r="W2922" s="10"/>
      <c r="X2922" s="10"/>
      <c r="Y2922" s="27"/>
      <c r="Z2922" s="3"/>
      <c r="AA2922" s="1"/>
      <c r="AB2922" s="10"/>
      <c r="AC2922" s="3"/>
      <c r="AD2922" s="3"/>
      <c r="AE2922" s="3"/>
      <c r="AF2922" s="10"/>
      <c r="AG2922" s="11"/>
      <c r="AH2922" s="10"/>
      <c r="AI2922" s="10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1"/>
      <c r="DR2922" s="1"/>
      <c r="DS2922" s="1"/>
      <c r="DT2922" s="1"/>
      <c r="DU2922" s="1"/>
      <c r="DV2922" s="1"/>
      <c r="DW2922" s="1"/>
      <c r="DX2922" s="1"/>
      <c r="DY2922" s="1"/>
      <c r="DZ2922" s="1"/>
      <c r="EA2922" s="1"/>
      <c r="EB2922" s="1"/>
      <c r="EC2922" s="1"/>
      <c r="ED2922" s="1"/>
      <c r="EE2922" s="1"/>
      <c r="EF2922" s="1"/>
      <c r="EG2922" s="1"/>
      <c r="EH2922" s="1"/>
      <c r="EI2922" s="1"/>
      <c r="EJ2922" s="1"/>
      <c r="EK2922" s="1"/>
      <c r="EL2922" s="1"/>
      <c r="EM2922" s="1"/>
      <c r="EN2922" s="1"/>
      <c r="EO2922" s="1"/>
      <c r="EP2922" s="1"/>
      <c r="EQ2922" s="1"/>
      <c r="ER2922" s="1"/>
      <c r="ES2922" s="1"/>
      <c r="ET2922" s="1"/>
      <c r="EU2922" s="1"/>
      <c r="EV2922" s="1"/>
      <c r="EW2922" s="1"/>
      <c r="EX2922" s="1"/>
      <c r="EY2922" s="1"/>
    </row>
    <row r="2923" spans="1:155" x14ac:dyDescent="0.15">
      <c r="A2923" s="90"/>
      <c r="B2923" s="91"/>
      <c r="C2923" s="92"/>
      <c r="D2923" s="92"/>
      <c r="E2923" s="93"/>
      <c r="F2923" s="94"/>
      <c r="G2923" s="94"/>
      <c r="H2923" s="94"/>
      <c r="I2923" s="94"/>
      <c r="J2923" s="93"/>
      <c r="K2923" s="95"/>
      <c r="L2923" s="96"/>
      <c r="M2923" s="97"/>
      <c r="N2923" s="98"/>
      <c r="O2923" s="98"/>
      <c r="P2923" s="97"/>
      <c r="Q2923" s="94"/>
      <c r="R2923" s="99"/>
      <c r="S2923" s="94"/>
      <c r="T2923" s="100"/>
      <c r="U2923" s="95"/>
      <c r="V2923" s="10"/>
      <c r="W2923" s="10"/>
      <c r="X2923" s="10"/>
      <c r="Y2923" s="27"/>
      <c r="Z2923" s="3"/>
      <c r="AA2923" s="1"/>
      <c r="AB2923" s="10"/>
      <c r="AC2923" s="3"/>
      <c r="AD2923" s="3"/>
      <c r="AE2923" s="3"/>
      <c r="AF2923" s="10"/>
      <c r="AG2923" s="11"/>
      <c r="AH2923" s="10"/>
      <c r="AI2923" s="10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1"/>
      <c r="DR2923" s="1"/>
      <c r="DS2923" s="1"/>
      <c r="DT2923" s="1"/>
      <c r="DU2923" s="1"/>
      <c r="DV2923" s="1"/>
      <c r="DW2923" s="1"/>
      <c r="DX2923" s="1"/>
      <c r="DY2923" s="1"/>
      <c r="DZ2923" s="1"/>
      <c r="EA2923" s="1"/>
      <c r="EB2923" s="1"/>
      <c r="EC2923" s="1"/>
      <c r="ED2923" s="1"/>
      <c r="EE2923" s="1"/>
      <c r="EF2923" s="1"/>
      <c r="EG2923" s="1"/>
      <c r="EH2923" s="1"/>
      <c r="EI2923" s="1"/>
      <c r="EJ2923" s="1"/>
      <c r="EK2923" s="1"/>
      <c r="EL2923" s="1"/>
      <c r="EM2923" s="1"/>
      <c r="EN2923" s="1"/>
      <c r="EO2923" s="1"/>
      <c r="EP2923" s="1"/>
      <c r="EQ2923" s="1"/>
      <c r="ER2923" s="1"/>
      <c r="ES2923" s="1"/>
      <c r="ET2923" s="1"/>
      <c r="EU2923" s="1"/>
      <c r="EV2923" s="1"/>
      <c r="EW2923" s="1"/>
      <c r="EX2923" s="1"/>
      <c r="EY2923" s="1"/>
    </row>
    <row r="2924" spans="1:155" x14ac:dyDescent="0.15">
      <c r="A2924" s="90"/>
      <c r="B2924" s="91"/>
      <c r="C2924" s="92"/>
      <c r="D2924" s="92"/>
      <c r="E2924" s="93"/>
      <c r="F2924" s="94"/>
      <c r="G2924" s="94"/>
      <c r="H2924" s="94"/>
      <c r="I2924" s="94"/>
      <c r="J2924" s="93"/>
      <c r="K2924" s="95"/>
      <c r="L2924" s="96"/>
      <c r="M2924" s="97"/>
      <c r="N2924" s="98"/>
      <c r="O2924" s="98"/>
      <c r="P2924" s="97"/>
      <c r="Q2924" s="94"/>
      <c r="R2924" s="99"/>
      <c r="S2924" s="94"/>
      <c r="T2924" s="100"/>
      <c r="U2924" s="95"/>
      <c r="V2924" s="10"/>
      <c r="W2924" s="10"/>
      <c r="X2924" s="10"/>
      <c r="Y2924" s="27"/>
      <c r="Z2924" s="3"/>
      <c r="AA2924" s="1"/>
      <c r="AB2924" s="10"/>
      <c r="AC2924" s="3"/>
      <c r="AD2924" s="3"/>
      <c r="AE2924" s="3"/>
      <c r="AF2924" s="10"/>
      <c r="AG2924" s="11"/>
      <c r="AH2924" s="10"/>
      <c r="AI2924" s="10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1"/>
      <c r="DR2924" s="1"/>
      <c r="DS2924" s="1"/>
      <c r="DT2924" s="1"/>
      <c r="DU2924" s="1"/>
      <c r="DV2924" s="1"/>
      <c r="DW2924" s="1"/>
      <c r="DX2924" s="1"/>
      <c r="DY2924" s="1"/>
      <c r="DZ2924" s="1"/>
      <c r="EA2924" s="1"/>
      <c r="EB2924" s="1"/>
      <c r="EC2924" s="1"/>
      <c r="ED2924" s="1"/>
      <c r="EE2924" s="1"/>
      <c r="EF2924" s="1"/>
      <c r="EG2924" s="1"/>
      <c r="EH2924" s="1"/>
      <c r="EI2924" s="1"/>
      <c r="EJ2924" s="1"/>
      <c r="EK2924" s="1"/>
      <c r="EL2924" s="1"/>
      <c r="EM2924" s="1"/>
      <c r="EN2924" s="1"/>
      <c r="EO2924" s="1"/>
      <c r="EP2924" s="1"/>
      <c r="EQ2924" s="1"/>
      <c r="ER2924" s="1"/>
      <c r="ES2924" s="1"/>
      <c r="ET2924" s="1"/>
      <c r="EU2924" s="1"/>
      <c r="EV2924" s="1"/>
      <c r="EW2924" s="1"/>
      <c r="EX2924" s="1"/>
      <c r="EY2924" s="1"/>
    </row>
    <row r="2925" spans="1:155" x14ac:dyDescent="0.15">
      <c r="A2925" s="90"/>
      <c r="B2925" s="91"/>
      <c r="C2925" s="92"/>
      <c r="D2925" s="92"/>
      <c r="E2925" s="93"/>
      <c r="F2925" s="94"/>
      <c r="G2925" s="94"/>
      <c r="H2925" s="94"/>
      <c r="I2925" s="94"/>
      <c r="J2925" s="93"/>
      <c r="K2925" s="95"/>
      <c r="L2925" s="96"/>
      <c r="M2925" s="97"/>
      <c r="N2925" s="98"/>
      <c r="O2925" s="98"/>
      <c r="P2925" s="97"/>
      <c r="Q2925" s="94"/>
      <c r="R2925" s="99"/>
      <c r="S2925" s="94"/>
      <c r="T2925" s="100"/>
      <c r="U2925" s="95"/>
      <c r="V2925" s="10"/>
      <c r="W2925" s="10"/>
      <c r="X2925" s="10"/>
      <c r="Y2925" s="27"/>
      <c r="Z2925" s="3"/>
      <c r="AA2925" s="1"/>
      <c r="AB2925" s="10"/>
      <c r="AC2925" s="3"/>
      <c r="AD2925" s="3"/>
      <c r="AE2925" s="3"/>
      <c r="AF2925" s="10"/>
      <c r="AG2925" s="11"/>
      <c r="AH2925" s="10"/>
      <c r="AI2925" s="10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1"/>
      <c r="DR2925" s="1"/>
      <c r="DS2925" s="1"/>
      <c r="DT2925" s="1"/>
      <c r="DU2925" s="1"/>
      <c r="DV2925" s="1"/>
      <c r="DW2925" s="1"/>
      <c r="DX2925" s="1"/>
      <c r="DY2925" s="1"/>
      <c r="DZ2925" s="1"/>
      <c r="EA2925" s="1"/>
      <c r="EB2925" s="1"/>
      <c r="EC2925" s="1"/>
      <c r="ED2925" s="1"/>
      <c r="EE2925" s="1"/>
      <c r="EF2925" s="1"/>
      <c r="EG2925" s="1"/>
      <c r="EH2925" s="1"/>
      <c r="EI2925" s="1"/>
      <c r="EJ2925" s="1"/>
      <c r="EK2925" s="1"/>
      <c r="EL2925" s="1"/>
      <c r="EM2925" s="1"/>
      <c r="EN2925" s="1"/>
      <c r="EO2925" s="1"/>
      <c r="EP2925" s="1"/>
      <c r="EQ2925" s="1"/>
      <c r="ER2925" s="1"/>
      <c r="ES2925" s="1"/>
      <c r="ET2925" s="1"/>
      <c r="EU2925" s="1"/>
      <c r="EV2925" s="1"/>
      <c r="EW2925" s="1"/>
      <c r="EX2925" s="1"/>
      <c r="EY2925" s="1"/>
    </row>
    <row r="2926" spans="1:155" x14ac:dyDescent="0.15">
      <c r="A2926" s="90"/>
      <c r="B2926" s="91"/>
      <c r="C2926" s="92"/>
      <c r="D2926" s="92"/>
      <c r="E2926" s="93"/>
      <c r="F2926" s="94"/>
      <c r="G2926" s="94"/>
      <c r="H2926" s="94"/>
      <c r="I2926" s="94"/>
      <c r="J2926" s="93"/>
      <c r="K2926" s="95"/>
      <c r="L2926" s="96"/>
      <c r="M2926" s="97"/>
      <c r="N2926" s="98"/>
      <c r="O2926" s="98"/>
      <c r="P2926" s="97"/>
      <c r="Q2926" s="94"/>
      <c r="R2926" s="99"/>
      <c r="S2926" s="94"/>
      <c r="T2926" s="100"/>
      <c r="U2926" s="95"/>
      <c r="V2926" s="10"/>
      <c r="W2926" s="10"/>
      <c r="X2926" s="10"/>
      <c r="Y2926" s="27"/>
      <c r="Z2926" s="3"/>
      <c r="AA2926" s="1"/>
      <c r="AB2926" s="10"/>
      <c r="AC2926" s="3"/>
      <c r="AD2926" s="3"/>
      <c r="AE2926" s="3"/>
      <c r="AF2926" s="10"/>
      <c r="AG2926" s="11"/>
      <c r="AH2926" s="10"/>
      <c r="AI2926" s="10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1"/>
      <c r="DR2926" s="1"/>
      <c r="DS2926" s="1"/>
      <c r="DT2926" s="1"/>
      <c r="DU2926" s="1"/>
      <c r="DV2926" s="1"/>
      <c r="DW2926" s="1"/>
      <c r="DX2926" s="1"/>
      <c r="DY2926" s="1"/>
      <c r="DZ2926" s="1"/>
      <c r="EA2926" s="1"/>
      <c r="EB2926" s="1"/>
      <c r="EC2926" s="1"/>
      <c r="ED2926" s="1"/>
      <c r="EE2926" s="1"/>
      <c r="EF2926" s="1"/>
      <c r="EG2926" s="1"/>
      <c r="EH2926" s="1"/>
      <c r="EI2926" s="1"/>
      <c r="EJ2926" s="1"/>
      <c r="EK2926" s="1"/>
      <c r="EL2926" s="1"/>
      <c r="EM2926" s="1"/>
      <c r="EN2926" s="1"/>
      <c r="EO2926" s="1"/>
      <c r="EP2926" s="1"/>
      <c r="EQ2926" s="1"/>
      <c r="ER2926" s="1"/>
      <c r="ES2926" s="1"/>
      <c r="ET2926" s="1"/>
      <c r="EU2926" s="1"/>
      <c r="EV2926" s="1"/>
      <c r="EW2926" s="1"/>
      <c r="EX2926" s="1"/>
      <c r="EY2926" s="1"/>
    </row>
    <row r="2927" spans="1:155" x14ac:dyDescent="0.15">
      <c r="A2927" s="90"/>
      <c r="B2927" s="91"/>
      <c r="C2927" s="92"/>
      <c r="D2927" s="92"/>
      <c r="E2927" s="93"/>
      <c r="F2927" s="94"/>
      <c r="G2927" s="94"/>
      <c r="H2927" s="94"/>
      <c r="I2927" s="94"/>
      <c r="J2927" s="93"/>
      <c r="K2927" s="95"/>
      <c r="L2927" s="96"/>
      <c r="M2927" s="97"/>
      <c r="N2927" s="98"/>
      <c r="O2927" s="98"/>
      <c r="P2927" s="97"/>
      <c r="Q2927" s="94"/>
      <c r="R2927" s="99"/>
      <c r="S2927" s="94"/>
      <c r="T2927" s="100"/>
      <c r="U2927" s="95"/>
      <c r="V2927" s="10"/>
      <c r="W2927" s="10"/>
      <c r="X2927" s="10"/>
      <c r="Y2927" s="27"/>
      <c r="Z2927" s="3"/>
      <c r="AA2927" s="1"/>
      <c r="AB2927" s="10"/>
      <c r="AC2927" s="3"/>
      <c r="AD2927" s="3"/>
      <c r="AE2927" s="3"/>
      <c r="AF2927" s="10"/>
      <c r="AG2927" s="11"/>
      <c r="AH2927" s="10"/>
      <c r="AI2927" s="10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1"/>
      <c r="DR2927" s="1"/>
      <c r="DS2927" s="1"/>
      <c r="DT2927" s="1"/>
      <c r="DU2927" s="1"/>
      <c r="DV2927" s="1"/>
      <c r="DW2927" s="1"/>
      <c r="DX2927" s="1"/>
      <c r="DY2927" s="1"/>
      <c r="DZ2927" s="1"/>
      <c r="EA2927" s="1"/>
      <c r="EB2927" s="1"/>
      <c r="EC2927" s="1"/>
      <c r="ED2927" s="1"/>
      <c r="EE2927" s="1"/>
      <c r="EF2927" s="1"/>
      <c r="EG2927" s="1"/>
      <c r="EH2927" s="1"/>
      <c r="EI2927" s="1"/>
      <c r="EJ2927" s="1"/>
      <c r="EK2927" s="1"/>
      <c r="EL2927" s="1"/>
      <c r="EM2927" s="1"/>
      <c r="EN2927" s="1"/>
      <c r="EO2927" s="1"/>
      <c r="EP2927" s="1"/>
      <c r="EQ2927" s="1"/>
      <c r="ER2927" s="1"/>
      <c r="ES2927" s="1"/>
      <c r="ET2927" s="1"/>
      <c r="EU2927" s="1"/>
      <c r="EV2927" s="1"/>
      <c r="EW2927" s="1"/>
      <c r="EX2927" s="1"/>
      <c r="EY2927" s="1"/>
    </row>
    <row r="2928" spans="1:155" x14ac:dyDescent="0.15">
      <c r="A2928" s="90"/>
      <c r="B2928" s="91"/>
      <c r="C2928" s="92"/>
      <c r="D2928" s="92"/>
      <c r="E2928" s="93"/>
      <c r="F2928" s="94"/>
      <c r="G2928" s="94"/>
      <c r="H2928" s="94"/>
      <c r="I2928" s="94"/>
      <c r="J2928" s="93"/>
      <c r="K2928" s="95"/>
      <c r="L2928" s="96"/>
      <c r="M2928" s="97"/>
      <c r="N2928" s="98"/>
      <c r="O2928" s="98"/>
      <c r="P2928" s="97"/>
      <c r="Q2928" s="94"/>
      <c r="R2928" s="99"/>
      <c r="S2928" s="94"/>
      <c r="T2928" s="100"/>
      <c r="U2928" s="95"/>
      <c r="V2928" s="10"/>
      <c r="W2928" s="10"/>
      <c r="X2928" s="10"/>
      <c r="Y2928" s="27"/>
      <c r="Z2928" s="3"/>
      <c r="AA2928" s="1"/>
      <c r="AB2928" s="10"/>
      <c r="AC2928" s="3"/>
      <c r="AD2928" s="3"/>
      <c r="AE2928" s="3"/>
      <c r="AF2928" s="10"/>
      <c r="AG2928" s="11"/>
      <c r="AH2928" s="10"/>
      <c r="AI2928" s="10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1"/>
      <c r="DR2928" s="1"/>
      <c r="DS2928" s="1"/>
      <c r="DT2928" s="1"/>
      <c r="DU2928" s="1"/>
      <c r="DV2928" s="1"/>
      <c r="DW2928" s="1"/>
      <c r="DX2928" s="1"/>
      <c r="DY2928" s="1"/>
      <c r="DZ2928" s="1"/>
      <c r="EA2928" s="1"/>
      <c r="EB2928" s="1"/>
      <c r="EC2928" s="1"/>
      <c r="ED2928" s="1"/>
      <c r="EE2928" s="1"/>
      <c r="EF2928" s="1"/>
      <c r="EG2928" s="1"/>
      <c r="EH2928" s="1"/>
      <c r="EI2928" s="1"/>
      <c r="EJ2928" s="1"/>
      <c r="EK2928" s="1"/>
      <c r="EL2928" s="1"/>
      <c r="EM2928" s="1"/>
      <c r="EN2928" s="1"/>
      <c r="EO2928" s="1"/>
      <c r="EP2928" s="1"/>
      <c r="EQ2928" s="1"/>
      <c r="ER2928" s="1"/>
      <c r="ES2928" s="1"/>
      <c r="ET2928" s="1"/>
      <c r="EU2928" s="1"/>
      <c r="EV2928" s="1"/>
      <c r="EW2928" s="1"/>
      <c r="EX2928" s="1"/>
      <c r="EY2928" s="1"/>
    </row>
    <row r="2929" spans="1:155" x14ac:dyDescent="0.15">
      <c r="A2929" s="90"/>
      <c r="B2929" s="91"/>
      <c r="C2929" s="92"/>
      <c r="D2929" s="92"/>
      <c r="E2929" s="93"/>
      <c r="F2929" s="94"/>
      <c r="G2929" s="94"/>
      <c r="H2929" s="94"/>
      <c r="I2929" s="94"/>
      <c r="J2929" s="93"/>
      <c r="K2929" s="95"/>
      <c r="L2929" s="96"/>
      <c r="M2929" s="97"/>
      <c r="N2929" s="98"/>
      <c r="O2929" s="98"/>
      <c r="P2929" s="97"/>
      <c r="Q2929" s="94"/>
      <c r="R2929" s="99"/>
      <c r="S2929" s="94"/>
      <c r="T2929" s="100"/>
      <c r="U2929" s="95"/>
      <c r="V2929" s="10"/>
      <c r="W2929" s="10"/>
      <c r="X2929" s="10"/>
      <c r="Y2929" s="27"/>
      <c r="Z2929" s="3"/>
      <c r="AA2929" s="1"/>
      <c r="AB2929" s="10"/>
      <c r="AC2929" s="3"/>
      <c r="AD2929" s="3"/>
      <c r="AE2929" s="3"/>
      <c r="AF2929" s="10"/>
      <c r="AG2929" s="11"/>
      <c r="AH2929" s="10"/>
      <c r="AI2929" s="10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1"/>
      <c r="DR2929" s="1"/>
      <c r="DS2929" s="1"/>
      <c r="DT2929" s="1"/>
      <c r="DU2929" s="1"/>
      <c r="DV2929" s="1"/>
      <c r="DW2929" s="1"/>
      <c r="DX2929" s="1"/>
      <c r="DY2929" s="1"/>
      <c r="DZ2929" s="1"/>
      <c r="EA2929" s="1"/>
      <c r="EB2929" s="1"/>
      <c r="EC2929" s="1"/>
      <c r="ED2929" s="1"/>
      <c r="EE2929" s="1"/>
      <c r="EF2929" s="1"/>
      <c r="EG2929" s="1"/>
      <c r="EH2929" s="1"/>
      <c r="EI2929" s="1"/>
      <c r="EJ2929" s="1"/>
      <c r="EK2929" s="1"/>
      <c r="EL2929" s="1"/>
      <c r="EM2929" s="1"/>
      <c r="EN2929" s="1"/>
      <c r="EO2929" s="1"/>
      <c r="EP2929" s="1"/>
      <c r="EQ2929" s="1"/>
      <c r="ER2929" s="1"/>
      <c r="ES2929" s="1"/>
      <c r="ET2929" s="1"/>
      <c r="EU2929" s="1"/>
      <c r="EV2929" s="1"/>
      <c r="EW2929" s="1"/>
      <c r="EX2929" s="1"/>
      <c r="EY2929" s="1"/>
    </row>
    <row r="2930" spans="1:155" x14ac:dyDescent="0.15">
      <c r="A2930" s="90"/>
      <c r="B2930" s="91"/>
      <c r="C2930" s="92"/>
      <c r="D2930" s="92"/>
      <c r="E2930" s="93"/>
      <c r="F2930" s="94"/>
      <c r="G2930" s="94"/>
      <c r="H2930" s="94"/>
      <c r="I2930" s="94"/>
      <c r="J2930" s="93"/>
      <c r="K2930" s="95"/>
      <c r="L2930" s="96"/>
      <c r="M2930" s="97"/>
      <c r="N2930" s="98"/>
      <c r="O2930" s="98"/>
      <c r="P2930" s="97"/>
      <c r="Q2930" s="94"/>
      <c r="R2930" s="99"/>
      <c r="S2930" s="94"/>
      <c r="T2930" s="100"/>
      <c r="U2930" s="95"/>
      <c r="V2930" s="10"/>
      <c r="W2930" s="10"/>
      <c r="X2930" s="10"/>
      <c r="Y2930" s="27"/>
      <c r="Z2930" s="3"/>
      <c r="AA2930" s="1"/>
      <c r="AB2930" s="10"/>
      <c r="AC2930" s="3"/>
      <c r="AD2930" s="3"/>
      <c r="AE2930" s="3"/>
      <c r="AF2930" s="10"/>
      <c r="AG2930" s="11"/>
      <c r="AH2930" s="10"/>
      <c r="AI2930" s="10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1"/>
      <c r="DR2930" s="1"/>
      <c r="DS2930" s="1"/>
      <c r="DT2930" s="1"/>
      <c r="DU2930" s="1"/>
      <c r="DV2930" s="1"/>
      <c r="DW2930" s="1"/>
      <c r="DX2930" s="1"/>
      <c r="DY2930" s="1"/>
      <c r="DZ2930" s="1"/>
      <c r="EA2930" s="1"/>
      <c r="EB2930" s="1"/>
      <c r="EC2930" s="1"/>
      <c r="ED2930" s="1"/>
      <c r="EE2930" s="1"/>
      <c r="EF2930" s="1"/>
      <c r="EG2930" s="1"/>
      <c r="EH2930" s="1"/>
      <c r="EI2930" s="1"/>
      <c r="EJ2930" s="1"/>
      <c r="EK2930" s="1"/>
      <c r="EL2930" s="1"/>
      <c r="EM2930" s="1"/>
      <c r="EN2930" s="1"/>
      <c r="EO2930" s="1"/>
      <c r="EP2930" s="1"/>
      <c r="EQ2930" s="1"/>
      <c r="ER2930" s="1"/>
      <c r="ES2930" s="1"/>
      <c r="ET2930" s="1"/>
      <c r="EU2930" s="1"/>
      <c r="EV2930" s="1"/>
      <c r="EW2930" s="1"/>
      <c r="EX2930" s="1"/>
      <c r="EY2930" s="1"/>
    </row>
    <row r="2931" spans="1:155" x14ac:dyDescent="0.15">
      <c r="A2931" s="90"/>
      <c r="B2931" s="91"/>
      <c r="C2931" s="92"/>
      <c r="D2931" s="92"/>
      <c r="E2931" s="93"/>
      <c r="F2931" s="94"/>
      <c r="G2931" s="94"/>
      <c r="H2931" s="94"/>
      <c r="I2931" s="94"/>
      <c r="J2931" s="93"/>
      <c r="K2931" s="95"/>
      <c r="L2931" s="96"/>
      <c r="M2931" s="97"/>
      <c r="N2931" s="98"/>
      <c r="O2931" s="98"/>
      <c r="P2931" s="97"/>
      <c r="Q2931" s="94"/>
      <c r="R2931" s="99"/>
      <c r="S2931" s="94"/>
      <c r="T2931" s="100"/>
      <c r="U2931" s="95"/>
      <c r="V2931" s="10"/>
      <c r="W2931" s="10"/>
      <c r="X2931" s="10"/>
      <c r="Y2931" s="27"/>
      <c r="Z2931" s="3"/>
      <c r="AA2931" s="1"/>
      <c r="AB2931" s="10"/>
      <c r="AC2931" s="3"/>
      <c r="AD2931" s="3"/>
      <c r="AE2931" s="3"/>
      <c r="AF2931" s="10"/>
      <c r="AG2931" s="11"/>
      <c r="AH2931" s="10"/>
      <c r="AI2931" s="10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1"/>
      <c r="DR2931" s="1"/>
      <c r="DS2931" s="1"/>
      <c r="DT2931" s="1"/>
      <c r="DU2931" s="1"/>
      <c r="DV2931" s="1"/>
      <c r="DW2931" s="1"/>
      <c r="DX2931" s="1"/>
      <c r="DY2931" s="1"/>
      <c r="DZ2931" s="1"/>
      <c r="EA2931" s="1"/>
      <c r="EB2931" s="1"/>
      <c r="EC2931" s="1"/>
      <c r="ED2931" s="1"/>
      <c r="EE2931" s="1"/>
      <c r="EF2931" s="1"/>
      <c r="EG2931" s="1"/>
      <c r="EH2931" s="1"/>
      <c r="EI2931" s="1"/>
      <c r="EJ2931" s="1"/>
      <c r="EK2931" s="1"/>
      <c r="EL2931" s="1"/>
      <c r="EM2931" s="1"/>
      <c r="EN2931" s="1"/>
      <c r="EO2931" s="1"/>
      <c r="EP2931" s="1"/>
      <c r="EQ2931" s="1"/>
      <c r="ER2931" s="1"/>
      <c r="ES2931" s="1"/>
      <c r="ET2931" s="1"/>
      <c r="EU2931" s="1"/>
      <c r="EV2931" s="1"/>
      <c r="EW2931" s="1"/>
      <c r="EX2931" s="1"/>
      <c r="EY2931" s="1"/>
    </row>
    <row r="2932" spans="1:155" x14ac:dyDescent="0.15">
      <c r="A2932" s="90"/>
      <c r="B2932" s="91"/>
      <c r="C2932" s="92"/>
      <c r="D2932" s="92"/>
      <c r="E2932" s="93"/>
      <c r="F2932" s="94"/>
      <c r="G2932" s="94"/>
      <c r="H2932" s="94"/>
      <c r="I2932" s="94"/>
      <c r="J2932" s="93"/>
      <c r="K2932" s="95"/>
      <c r="L2932" s="96"/>
      <c r="M2932" s="97"/>
      <c r="N2932" s="98"/>
      <c r="O2932" s="98"/>
      <c r="P2932" s="97"/>
      <c r="Q2932" s="94"/>
      <c r="R2932" s="99"/>
      <c r="S2932" s="94"/>
      <c r="T2932" s="100"/>
      <c r="U2932" s="95"/>
      <c r="V2932" s="10"/>
      <c r="W2932" s="10"/>
      <c r="X2932" s="10"/>
      <c r="Y2932" s="27"/>
      <c r="Z2932" s="3"/>
      <c r="AA2932" s="1"/>
      <c r="AB2932" s="10"/>
      <c r="AC2932" s="3"/>
      <c r="AD2932" s="3"/>
      <c r="AE2932" s="3"/>
      <c r="AF2932" s="10"/>
      <c r="AG2932" s="11"/>
      <c r="AH2932" s="10"/>
      <c r="AI2932" s="10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1"/>
      <c r="DR2932" s="1"/>
      <c r="DS2932" s="1"/>
      <c r="DT2932" s="1"/>
      <c r="DU2932" s="1"/>
      <c r="DV2932" s="1"/>
      <c r="DW2932" s="1"/>
      <c r="DX2932" s="1"/>
      <c r="DY2932" s="1"/>
      <c r="DZ2932" s="1"/>
      <c r="EA2932" s="1"/>
      <c r="EB2932" s="1"/>
      <c r="EC2932" s="1"/>
      <c r="ED2932" s="1"/>
      <c r="EE2932" s="1"/>
      <c r="EF2932" s="1"/>
      <c r="EG2932" s="1"/>
      <c r="EH2932" s="1"/>
      <c r="EI2932" s="1"/>
      <c r="EJ2932" s="1"/>
      <c r="EK2932" s="1"/>
      <c r="EL2932" s="1"/>
      <c r="EM2932" s="1"/>
      <c r="EN2932" s="1"/>
      <c r="EO2932" s="1"/>
      <c r="EP2932" s="1"/>
      <c r="EQ2932" s="1"/>
      <c r="ER2932" s="1"/>
      <c r="ES2932" s="1"/>
      <c r="ET2932" s="1"/>
      <c r="EU2932" s="1"/>
      <c r="EV2932" s="1"/>
      <c r="EW2932" s="1"/>
      <c r="EX2932" s="1"/>
      <c r="EY2932" s="1"/>
    </row>
    <row r="2933" spans="1:155" x14ac:dyDescent="0.15">
      <c r="A2933" s="90"/>
      <c r="B2933" s="91"/>
      <c r="C2933" s="92"/>
      <c r="D2933" s="92"/>
      <c r="E2933" s="93"/>
      <c r="F2933" s="94"/>
      <c r="G2933" s="94"/>
      <c r="H2933" s="94"/>
      <c r="I2933" s="94"/>
      <c r="J2933" s="93"/>
      <c r="K2933" s="95"/>
      <c r="L2933" s="96"/>
      <c r="M2933" s="97"/>
      <c r="N2933" s="98"/>
      <c r="O2933" s="98"/>
      <c r="P2933" s="97"/>
      <c r="Q2933" s="94"/>
      <c r="R2933" s="99"/>
      <c r="S2933" s="94"/>
      <c r="T2933" s="100"/>
      <c r="U2933" s="95"/>
      <c r="V2933" s="10"/>
      <c r="W2933" s="10"/>
      <c r="X2933" s="10"/>
      <c r="Y2933" s="27"/>
      <c r="Z2933" s="3"/>
      <c r="AA2933" s="1"/>
      <c r="AB2933" s="10"/>
      <c r="AC2933" s="3"/>
      <c r="AD2933" s="3"/>
      <c r="AE2933" s="3"/>
      <c r="AF2933" s="10"/>
      <c r="AG2933" s="11"/>
      <c r="AH2933" s="10"/>
      <c r="AI2933" s="10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1"/>
      <c r="DR2933" s="1"/>
      <c r="DS2933" s="1"/>
      <c r="DT2933" s="1"/>
      <c r="DU2933" s="1"/>
      <c r="DV2933" s="1"/>
      <c r="DW2933" s="1"/>
      <c r="DX2933" s="1"/>
      <c r="DY2933" s="1"/>
      <c r="DZ2933" s="1"/>
      <c r="EA2933" s="1"/>
      <c r="EB2933" s="1"/>
      <c r="EC2933" s="1"/>
      <c r="ED2933" s="1"/>
      <c r="EE2933" s="1"/>
      <c r="EF2933" s="1"/>
      <c r="EG2933" s="1"/>
      <c r="EH2933" s="1"/>
      <c r="EI2933" s="1"/>
      <c r="EJ2933" s="1"/>
      <c r="EK2933" s="1"/>
      <c r="EL2933" s="1"/>
      <c r="EM2933" s="1"/>
      <c r="EN2933" s="1"/>
      <c r="EO2933" s="1"/>
      <c r="EP2933" s="1"/>
      <c r="EQ2933" s="1"/>
      <c r="ER2933" s="1"/>
      <c r="ES2933" s="1"/>
      <c r="ET2933" s="1"/>
      <c r="EU2933" s="1"/>
      <c r="EV2933" s="1"/>
      <c r="EW2933" s="1"/>
      <c r="EX2933" s="1"/>
      <c r="EY2933" s="1"/>
    </row>
    <row r="2934" spans="1:155" ht="15" x14ac:dyDescent="0.2">
      <c r="A2934" s="101"/>
      <c r="B2934" s="102"/>
      <c r="C2934" s="103"/>
      <c r="D2934" s="103"/>
      <c r="E2934" s="104"/>
      <c r="F2934" s="105"/>
      <c r="G2934" s="105"/>
      <c r="H2934" s="105"/>
      <c r="I2934" s="105"/>
      <c r="J2934" s="104"/>
      <c r="K2934" s="106"/>
      <c r="L2934" s="107"/>
      <c r="M2934" s="108"/>
      <c r="N2934" s="109"/>
      <c r="O2934" s="109"/>
      <c r="P2934" s="108"/>
      <c r="Q2934" s="105"/>
      <c r="R2934" s="110"/>
      <c r="S2934" s="105"/>
      <c r="T2934" s="111"/>
      <c r="U2934" s="106"/>
      <c r="V2934" s="25"/>
      <c r="W2934" s="25"/>
      <c r="X2934" s="25"/>
      <c r="Y2934" s="31"/>
      <c r="Z2934" s="21"/>
      <c r="AA2934" s="24"/>
      <c r="AB2934" s="25"/>
      <c r="AC2934" s="21"/>
      <c r="AD2934" s="21"/>
      <c r="AE2934" s="21"/>
      <c r="AF2934" s="25"/>
      <c r="AG2934" s="22"/>
      <c r="AH2934" s="25"/>
      <c r="AI2934" s="25"/>
      <c r="AJ2934" s="24"/>
      <c r="AK2934" s="24"/>
      <c r="AL2934" s="24"/>
      <c r="AM2934" s="24"/>
      <c r="AN2934" s="24"/>
      <c r="AO2934" s="24"/>
      <c r="AP2934" s="24"/>
      <c r="AQ2934" s="24"/>
      <c r="AR2934" s="24"/>
      <c r="AS2934" s="24"/>
      <c r="AT2934" s="24"/>
      <c r="AU2934" s="24"/>
      <c r="AV2934" s="24"/>
      <c r="AW2934" s="24"/>
      <c r="AX2934" s="24"/>
      <c r="AY2934" s="24"/>
      <c r="AZ2934" s="24"/>
      <c r="BA2934" s="24"/>
      <c r="BB2934" s="24"/>
      <c r="BC2934" s="24"/>
      <c r="BD2934" s="24"/>
      <c r="BE2934" s="24"/>
      <c r="BF2934" s="24"/>
      <c r="BG2934" s="24"/>
      <c r="BH2934" s="24"/>
      <c r="BI2934" s="24"/>
      <c r="BJ2934" s="24"/>
      <c r="BK2934" s="24"/>
      <c r="BL2934" s="24"/>
      <c r="BM2934" s="24"/>
      <c r="BN2934" s="24"/>
      <c r="BO2934" s="24"/>
      <c r="BP2934" s="24"/>
      <c r="BQ2934" s="24"/>
      <c r="BR2934" s="24"/>
      <c r="BS2934" s="24"/>
      <c r="BT2934" s="24"/>
      <c r="BU2934" s="24"/>
      <c r="BV2934" s="24"/>
      <c r="BW2934" s="24"/>
      <c r="BX2934" s="24"/>
      <c r="BY2934" s="24"/>
      <c r="BZ2934" s="24"/>
      <c r="CA2934" s="24"/>
      <c r="CB2934" s="24"/>
      <c r="CC2934" s="24"/>
      <c r="CD2934" s="24"/>
      <c r="CE2934" s="24"/>
      <c r="CF2934" s="24"/>
      <c r="CG2934" s="24"/>
      <c r="CH2934" s="24"/>
      <c r="CI2934" s="24"/>
      <c r="CJ2934" s="24"/>
      <c r="CK2934" s="24"/>
      <c r="CL2934" s="24"/>
      <c r="CM2934" s="24"/>
      <c r="CN2934" s="24"/>
      <c r="CO2934" s="24"/>
      <c r="CP2934" s="24"/>
      <c r="CQ2934" s="24"/>
      <c r="CR2934" s="24"/>
      <c r="CS2934" s="24"/>
      <c r="CT2934" s="24"/>
      <c r="CU2934" s="24"/>
      <c r="CV2934" s="24"/>
      <c r="CW2934" s="24"/>
      <c r="CX2934" s="24"/>
      <c r="CY2934" s="24"/>
      <c r="CZ2934" s="24"/>
      <c r="DA2934" s="24"/>
      <c r="DB2934" s="24"/>
      <c r="DC2934" s="24"/>
      <c r="DD2934" s="24"/>
      <c r="DE2934" s="24"/>
      <c r="DF2934" s="24"/>
      <c r="DG2934" s="24"/>
      <c r="DH2934" s="24"/>
      <c r="DI2934" s="24"/>
      <c r="DJ2934" s="24"/>
      <c r="DK2934" s="24"/>
      <c r="DL2934" s="24"/>
      <c r="DM2934" s="24"/>
      <c r="DN2934" s="24"/>
      <c r="DO2934" s="24"/>
      <c r="DP2934" s="24"/>
      <c r="DQ2934" s="24"/>
      <c r="DR2934" s="24"/>
      <c r="DS2934" s="24"/>
      <c r="DT2934" s="24"/>
      <c r="DU2934" s="24"/>
      <c r="DV2934" s="24"/>
      <c r="DW2934" s="24"/>
      <c r="DX2934" s="24"/>
      <c r="DY2934" s="24"/>
      <c r="DZ2934" s="24"/>
      <c r="EA2934" s="24"/>
      <c r="EB2934" s="24"/>
      <c r="EC2934" s="24"/>
      <c r="ED2934" s="24"/>
      <c r="EE2934" s="24"/>
      <c r="EF2934" s="24"/>
      <c r="EG2934" s="24"/>
      <c r="EH2934" s="24"/>
      <c r="EI2934" s="24"/>
      <c r="EJ2934" s="24"/>
      <c r="EK2934" s="24"/>
      <c r="EL2934" s="24"/>
      <c r="EM2934" s="24"/>
      <c r="EN2934" s="24"/>
      <c r="EO2934" s="24"/>
      <c r="EP2934" s="24"/>
      <c r="EQ2934" s="24"/>
      <c r="ER2934" s="24"/>
      <c r="ES2934" s="24"/>
      <c r="ET2934" s="24"/>
      <c r="EU2934" s="24"/>
      <c r="EV2934" s="24"/>
      <c r="EW2934" s="24"/>
      <c r="EX2934" s="24"/>
      <c r="EY2934" s="24"/>
    </row>
    <row r="2935" spans="1:155" x14ac:dyDescent="0.15">
      <c r="A2935" s="38"/>
      <c r="B2935" s="15"/>
      <c r="C2935" s="7"/>
      <c r="D2935" s="7"/>
      <c r="E2935" s="13"/>
      <c r="F2935" s="14"/>
      <c r="G2935" s="14"/>
      <c r="H2935" s="14"/>
      <c r="I2935" s="14"/>
      <c r="J2935" s="13"/>
      <c r="K2935" s="5"/>
      <c r="L2935" s="2"/>
      <c r="M2935" s="17"/>
      <c r="N2935" s="12"/>
      <c r="O2935" s="12"/>
      <c r="P2935" s="17"/>
      <c r="Q2935" s="14"/>
      <c r="R2935" s="20"/>
      <c r="S2935" s="14"/>
      <c r="T2935" s="4"/>
      <c r="U2935" s="5"/>
      <c r="V2935" s="10"/>
      <c r="W2935" s="10"/>
      <c r="X2935" s="10"/>
      <c r="Y2935" s="27"/>
      <c r="Z2935" s="3"/>
      <c r="AA2935" s="1"/>
      <c r="AB2935" s="10"/>
      <c r="AC2935" s="3"/>
      <c r="AD2935" s="3"/>
      <c r="AE2935" s="3"/>
      <c r="AF2935" s="10"/>
      <c r="AG2935" s="11"/>
      <c r="AH2935" s="10"/>
      <c r="AI2935" s="10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1"/>
      <c r="DR2935" s="1"/>
      <c r="DS2935" s="1"/>
      <c r="DT2935" s="1"/>
      <c r="DU2935" s="1"/>
      <c r="DV2935" s="1"/>
      <c r="DW2935" s="1"/>
      <c r="DX2935" s="1"/>
      <c r="DY2935" s="1"/>
      <c r="DZ2935" s="1"/>
      <c r="EA2935" s="1"/>
      <c r="EB2935" s="1"/>
      <c r="EC2935" s="1"/>
      <c r="ED2935" s="1"/>
      <c r="EE2935" s="1"/>
      <c r="EF2935" s="1"/>
      <c r="EG2935" s="1"/>
      <c r="EH2935" s="1"/>
      <c r="EI2935" s="1"/>
      <c r="EJ2935" s="1"/>
      <c r="EK2935" s="1"/>
      <c r="EL2935" s="1"/>
      <c r="EM2935" s="1"/>
      <c r="EN2935" s="1"/>
      <c r="EO2935" s="1"/>
      <c r="EP2935" s="1"/>
      <c r="EQ2935" s="1"/>
      <c r="ER2935" s="1"/>
      <c r="ES2935" s="1"/>
      <c r="ET2935" s="1"/>
      <c r="EU2935" s="1"/>
      <c r="EV2935" s="1"/>
      <c r="EW2935" s="1"/>
      <c r="EX2935" s="1"/>
      <c r="EY2935" s="1"/>
    </row>
    <row r="2936" spans="1:155" x14ac:dyDescent="0.15">
      <c r="A2936" s="38"/>
      <c r="B2936" s="15"/>
      <c r="C2936" s="7"/>
      <c r="D2936" s="7"/>
      <c r="E2936" s="13"/>
      <c r="F2936" s="14"/>
      <c r="G2936" s="14"/>
      <c r="H2936" s="14"/>
      <c r="I2936" s="14"/>
      <c r="J2936" s="13"/>
      <c r="K2936" s="5"/>
      <c r="L2936" s="2"/>
      <c r="M2936" s="17"/>
      <c r="N2936" s="12"/>
      <c r="O2936" s="12"/>
      <c r="P2936" s="17"/>
      <c r="Q2936" s="14"/>
      <c r="R2936" s="20"/>
      <c r="S2936" s="14"/>
      <c r="T2936" s="4"/>
      <c r="U2936" s="5"/>
      <c r="V2936" s="25"/>
      <c r="W2936" s="25"/>
      <c r="X2936" s="25"/>
      <c r="Y2936" s="31"/>
      <c r="Z2936" s="21"/>
      <c r="AA2936" s="24"/>
      <c r="AB2936" s="25"/>
      <c r="AC2936" s="21"/>
      <c r="AD2936" s="21"/>
      <c r="AE2936" s="21"/>
      <c r="AF2936" s="25"/>
      <c r="AG2936" s="22"/>
      <c r="AH2936" s="25"/>
      <c r="AI2936" s="25"/>
      <c r="AJ2936" s="24"/>
      <c r="AK2936" s="24"/>
      <c r="AL2936" s="24"/>
      <c r="AM2936" s="24"/>
      <c r="AN2936" s="24"/>
      <c r="AO2936" s="24"/>
      <c r="AP2936" s="24"/>
      <c r="AQ2936" s="24"/>
      <c r="AR2936" s="24"/>
      <c r="AS2936" s="24"/>
      <c r="AT2936" s="24"/>
      <c r="AU2936" s="24"/>
      <c r="AV2936" s="24"/>
      <c r="AW2936" s="24"/>
      <c r="AX2936" s="24"/>
      <c r="AY2936" s="24"/>
      <c r="AZ2936" s="24"/>
      <c r="BA2936" s="24"/>
      <c r="BB2936" s="24"/>
      <c r="BC2936" s="24"/>
      <c r="BD2936" s="24"/>
      <c r="BE2936" s="24"/>
      <c r="BF2936" s="24"/>
      <c r="BG2936" s="24"/>
      <c r="BH2936" s="24"/>
      <c r="BI2936" s="24"/>
      <c r="BJ2936" s="24"/>
      <c r="BK2936" s="24"/>
      <c r="BL2936" s="24"/>
      <c r="BM2936" s="24"/>
      <c r="BN2936" s="24"/>
      <c r="BO2936" s="24"/>
      <c r="BP2936" s="24"/>
      <c r="BQ2936" s="24"/>
      <c r="BR2936" s="24"/>
      <c r="BS2936" s="24"/>
      <c r="BT2936" s="24"/>
      <c r="BU2936" s="24"/>
      <c r="BV2936" s="24"/>
      <c r="BW2936" s="24"/>
      <c r="BX2936" s="24"/>
      <c r="BY2936" s="24"/>
      <c r="BZ2936" s="24"/>
      <c r="CA2936" s="24"/>
      <c r="CB2936" s="24"/>
      <c r="CC2936" s="24"/>
      <c r="CD2936" s="24"/>
      <c r="CE2936" s="24"/>
      <c r="CF2936" s="24"/>
      <c r="CG2936" s="24"/>
      <c r="CH2936" s="24"/>
      <c r="CI2936" s="24"/>
      <c r="CJ2936" s="24"/>
      <c r="CK2936" s="24"/>
      <c r="CL2936" s="24"/>
      <c r="CM2936" s="24"/>
      <c r="CN2936" s="24"/>
      <c r="CO2936" s="24"/>
      <c r="CP2936" s="24"/>
      <c r="CQ2936" s="24"/>
      <c r="CR2936" s="24"/>
      <c r="CS2936" s="24"/>
      <c r="CT2936" s="24"/>
      <c r="CU2936" s="24"/>
      <c r="CV2936" s="24"/>
      <c r="CW2936" s="24"/>
      <c r="CX2936" s="24"/>
      <c r="CY2936" s="24"/>
      <c r="CZ2936" s="24"/>
      <c r="DA2936" s="24"/>
      <c r="DB2936" s="24"/>
      <c r="DC2936" s="24"/>
      <c r="DD2936" s="24"/>
      <c r="DE2936" s="24"/>
      <c r="DF2936" s="24"/>
      <c r="DG2936" s="24"/>
      <c r="DH2936" s="24"/>
      <c r="DI2936" s="24"/>
      <c r="DJ2936" s="24"/>
      <c r="DK2936" s="24"/>
      <c r="DL2936" s="24"/>
      <c r="DM2936" s="24"/>
      <c r="DN2936" s="24"/>
      <c r="DO2936" s="24"/>
      <c r="DP2936" s="24"/>
      <c r="DQ2936" s="24"/>
      <c r="DR2936" s="24"/>
      <c r="DS2936" s="24"/>
      <c r="DT2936" s="24"/>
      <c r="DU2936" s="24"/>
      <c r="DV2936" s="24"/>
      <c r="DW2936" s="24"/>
      <c r="DX2936" s="24"/>
      <c r="DY2936" s="24"/>
      <c r="DZ2936" s="24"/>
      <c r="EA2936" s="24"/>
      <c r="EB2936" s="24"/>
      <c r="EC2936" s="24"/>
      <c r="ED2936" s="24"/>
      <c r="EE2936" s="24"/>
      <c r="EF2936" s="24"/>
      <c r="EG2936" s="24"/>
      <c r="EH2936" s="24"/>
      <c r="EI2936" s="24"/>
      <c r="EJ2936" s="24"/>
      <c r="EK2936" s="24"/>
      <c r="EL2936" s="24"/>
      <c r="EM2936" s="24"/>
      <c r="EN2936" s="24"/>
      <c r="EO2936" s="24"/>
      <c r="EP2936" s="24"/>
      <c r="EQ2936" s="24"/>
      <c r="ER2936" s="24"/>
      <c r="ES2936" s="24"/>
      <c r="ET2936" s="24"/>
      <c r="EU2936" s="24"/>
      <c r="EV2936" s="24"/>
      <c r="EW2936" s="24"/>
      <c r="EX2936" s="24"/>
      <c r="EY2936" s="24"/>
    </row>
    <row r="2937" spans="1:155" x14ac:dyDescent="0.15">
      <c r="A2937" s="38"/>
      <c r="B2937" s="15"/>
      <c r="C2937" s="7"/>
      <c r="D2937" s="7"/>
      <c r="E2937" s="13"/>
      <c r="F2937" s="14"/>
      <c r="G2937" s="14"/>
      <c r="H2937" s="14"/>
      <c r="I2937" s="14"/>
      <c r="J2937" s="13"/>
      <c r="K2937" s="5"/>
      <c r="L2937" s="2"/>
      <c r="M2937" s="17"/>
      <c r="N2937" s="12"/>
      <c r="O2937" s="12"/>
      <c r="P2937" s="17"/>
      <c r="Q2937" s="14"/>
      <c r="R2937" s="20"/>
      <c r="S2937" s="14"/>
      <c r="T2937" s="4"/>
      <c r="U2937" s="5"/>
      <c r="V2937" s="10"/>
      <c r="W2937" s="10"/>
      <c r="X2937" s="10"/>
      <c r="Y2937" s="27"/>
      <c r="Z2937" s="3"/>
      <c r="AA2937" s="1"/>
      <c r="AB2937" s="10"/>
      <c r="AC2937" s="3"/>
      <c r="AD2937" s="3"/>
      <c r="AE2937" s="3"/>
      <c r="AF2937" s="10"/>
      <c r="AG2937" s="11"/>
      <c r="AH2937" s="10"/>
      <c r="AI2937" s="10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1"/>
      <c r="DR2937" s="1"/>
      <c r="DS2937" s="1"/>
      <c r="DT2937" s="1"/>
      <c r="DU2937" s="1"/>
      <c r="DV2937" s="1"/>
      <c r="DW2937" s="1"/>
      <c r="DX2937" s="1"/>
      <c r="DY2937" s="1"/>
      <c r="DZ2937" s="1"/>
      <c r="EA2937" s="1"/>
      <c r="EB2937" s="1"/>
      <c r="EC2937" s="1"/>
      <c r="ED2937" s="1"/>
      <c r="EE2937" s="1"/>
      <c r="EF2937" s="1"/>
      <c r="EG2937" s="1"/>
      <c r="EH2937" s="1"/>
      <c r="EI2937" s="1"/>
      <c r="EJ2937" s="1"/>
      <c r="EK2937" s="1"/>
      <c r="EL2937" s="1"/>
      <c r="EM2937" s="1"/>
      <c r="EN2937" s="1"/>
      <c r="EO2937" s="1"/>
      <c r="EP2937" s="1"/>
      <c r="EQ2937" s="1"/>
      <c r="ER2937" s="1"/>
      <c r="ES2937" s="1"/>
      <c r="ET2937" s="1"/>
      <c r="EU2937" s="1"/>
      <c r="EV2937" s="1"/>
      <c r="EW2937" s="1"/>
      <c r="EX2937" s="1"/>
      <c r="EY2937" s="1"/>
    </row>
    <row r="2938" spans="1:155" x14ac:dyDescent="0.15">
      <c r="A2938" s="38"/>
      <c r="B2938" s="15"/>
      <c r="C2938" s="7"/>
      <c r="D2938" s="7"/>
      <c r="E2938" s="13"/>
      <c r="F2938" s="14"/>
      <c r="G2938" s="14"/>
      <c r="H2938" s="14"/>
      <c r="I2938" s="14"/>
      <c r="J2938" s="13"/>
      <c r="K2938" s="5"/>
      <c r="L2938" s="2"/>
      <c r="M2938" s="17"/>
      <c r="N2938" s="12"/>
      <c r="O2938" s="12"/>
      <c r="P2938" s="17"/>
      <c r="Q2938" s="14"/>
      <c r="R2938" s="20"/>
      <c r="S2938" s="14"/>
      <c r="T2938" s="4"/>
      <c r="U2938" s="5"/>
      <c r="V2938" s="10"/>
      <c r="W2938" s="10"/>
      <c r="X2938" s="10"/>
      <c r="Y2938" s="27"/>
      <c r="Z2938" s="3"/>
      <c r="AA2938" s="1"/>
      <c r="AB2938" s="10"/>
      <c r="AC2938" s="3"/>
      <c r="AD2938" s="3"/>
      <c r="AE2938" s="3"/>
      <c r="AF2938" s="10"/>
      <c r="AG2938" s="11"/>
      <c r="AH2938" s="10"/>
      <c r="AI2938" s="10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1"/>
      <c r="DR2938" s="1"/>
      <c r="DS2938" s="1"/>
      <c r="DT2938" s="1"/>
      <c r="DU2938" s="1"/>
      <c r="DV2938" s="1"/>
      <c r="DW2938" s="1"/>
      <c r="DX2938" s="1"/>
      <c r="DY2938" s="1"/>
      <c r="DZ2938" s="1"/>
      <c r="EA2938" s="1"/>
      <c r="EB2938" s="1"/>
      <c r="EC2938" s="1"/>
      <c r="ED2938" s="1"/>
      <c r="EE2938" s="1"/>
      <c r="EF2938" s="1"/>
      <c r="EG2938" s="1"/>
      <c r="EH2938" s="1"/>
      <c r="EI2938" s="1"/>
      <c r="EJ2938" s="1"/>
      <c r="EK2938" s="1"/>
      <c r="EL2938" s="1"/>
      <c r="EM2938" s="1"/>
      <c r="EN2938" s="1"/>
      <c r="EO2938" s="1"/>
      <c r="EP2938" s="1"/>
      <c r="EQ2938" s="1"/>
      <c r="ER2938" s="1"/>
      <c r="ES2938" s="1"/>
      <c r="ET2938" s="1"/>
      <c r="EU2938" s="1"/>
      <c r="EV2938" s="1"/>
      <c r="EW2938" s="1"/>
      <c r="EX2938" s="1"/>
      <c r="EY2938" s="1"/>
    </row>
    <row r="2939" spans="1:155" x14ac:dyDescent="0.15">
      <c r="A2939" s="38"/>
      <c r="B2939" s="15"/>
      <c r="C2939" s="7"/>
      <c r="D2939" s="7"/>
      <c r="E2939" s="13"/>
      <c r="F2939" s="14"/>
      <c r="G2939" s="14"/>
      <c r="H2939" s="14"/>
      <c r="I2939" s="14"/>
      <c r="J2939" s="13"/>
      <c r="K2939" s="5"/>
      <c r="L2939" s="2"/>
      <c r="M2939" s="17"/>
      <c r="N2939" s="12"/>
      <c r="O2939" s="12"/>
      <c r="P2939" s="17"/>
      <c r="Q2939" s="14"/>
      <c r="R2939" s="20"/>
      <c r="S2939" s="14"/>
      <c r="T2939" s="4"/>
      <c r="U2939" s="5"/>
      <c r="V2939" s="10"/>
      <c r="W2939" s="10"/>
      <c r="X2939" s="10"/>
      <c r="Y2939" s="27"/>
      <c r="Z2939" s="3"/>
      <c r="AA2939" s="1"/>
      <c r="AB2939" s="10"/>
      <c r="AC2939" s="3"/>
      <c r="AD2939" s="3"/>
      <c r="AE2939" s="3"/>
      <c r="AF2939" s="10"/>
      <c r="AG2939" s="11"/>
      <c r="AH2939" s="10"/>
      <c r="AI2939" s="10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1"/>
      <c r="DR2939" s="1"/>
      <c r="DS2939" s="1"/>
      <c r="DT2939" s="1"/>
      <c r="DU2939" s="1"/>
      <c r="DV2939" s="1"/>
      <c r="DW2939" s="1"/>
      <c r="DX2939" s="1"/>
      <c r="DY2939" s="1"/>
      <c r="DZ2939" s="1"/>
      <c r="EA2939" s="1"/>
      <c r="EB2939" s="1"/>
      <c r="EC2939" s="1"/>
      <c r="ED2939" s="1"/>
      <c r="EE2939" s="1"/>
      <c r="EF2939" s="1"/>
      <c r="EG2939" s="1"/>
      <c r="EH2939" s="1"/>
      <c r="EI2939" s="1"/>
      <c r="EJ2939" s="1"/>
      <c r="EK2939" s="1"/>
      <c r="EL2939" s="1"/>
      <c r="EM2939" s="1"/>
      <c r="EN2939" s="1"/>
      <c r="EO2939" s="1"/>
      <c r="EP2939" s="1"/>
      <c r="EQ2939" s="1"/>
      <c r="ER2939" s="1"/>
      <c r="ES2939" s="1"/>
      <c r="ET2939" s="1"/>
      <c r="EU2939" s="1"/>
      <c r="EV2939" s="1"/>
      <c r="EW2939" s="1"/>
      <c r="EX2939" s="1"/>
      <c r="EY2939" s="1"/>
    </row>
    <row r="2940" spans="1:155" x14ac:dyDescent="0.15">
      <c r="A2940" s="38"/>
      <c r="B2940" s="15"/>
      <c r="C2940" s="7"/>
      <c r="D2940" s="7"/>
      <c r="E2940" s="13"/>
      <c r="F2940" s="14"/>
      <c r="G2940" s="14"/>
      <c r="H2940" s="14"/>
      <c r="I2940" s="14"/>
      <c r="J2940" s="13"/>
      <c r="K2940" s="5"/>
      <c r="L2940" s="2"/>
      <c r="M2940" s="17"/>
      <c r="N2940" s="12"/>
      <c r="O2940" s="12"/>
      <c r="P2940" s="17"/>
      <c r="Q2940" s="14"/>
      <c r="R2940" s="20"/>
      <c r="S2940" s="14"/>
      <c r="T2940" s="4"/>
      <c r="U2940" s="5"/>
      <c r="V2940" s="10"/>
      <c r="W2940" s="10"/>
      <c r="X2940" s="10"/>
      <c r="Y2940" s="27"/>
      <c r="Z2940" s="3"/>
      <c r="AA2940" s="1"/>
      <c r="AB2940" s="10"/>
      <c r="AC2940" s="3"/>
      <c r="AD2940" s="3"/>
      <c r="AE2940" s="3"/>
      <c r="AF2940" s="10"/>
      <c r="AG2940" s="11"/>
      <c r="AH2940" s="10"/>
      <c r="AI2940" s="10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1"/>
      <c r="DR2940" s="1"/>
      <c r="DS2940" s="1"/>
      <c r="DT2940" s="1"/>
      <c r="DU2940" s="1"/>
      <c r="DV2940" s="1"/>
      <c r="DW2940" s="1"/>
      <c r="DX2940" s="1"/>
      <c r="DY2940" s="1"/>
      <c r="DZ2940" s="1"/>
      <c r="EA2940" s="1"/>
      <c r="EB2940" s="1"/>
      <c r="EC2940" s="1"/>
      <c r="ED2940" s="1"/>
      <c r="EE2940" s="1"/>
      <c r="EF2940" s="1"/>
      <c r="EG2940" s="1"/>
      <c r="EH2940" s="1"/>
      <c r="EI2940" s="1"/>
      <c r="EJ2940" s="1"/>
      <c r="EK2940" s="1"/>
      <c r="EL2940" s="1"/>
      <c r="EM2940" s="1"/>
      <c r="EN2940" s="1"/>
      <c r="EO2940" s="1"/>
      <c r="EP2940" s="1"/>
      <c r="EQ2940" s="1"/>
      <c r="ER2940" s="1"/>
      <c r="ES2940" s="1"/>
      <c r="ET2940" s="1"/>
      <c r="EU2940" s="1"/>
      <c r="EV2940" s="1"/>
      <c r="EW2940" s="1"/>
      <c r="EX2940" s="1"/>
      <c r="EY2940" s="1"/>
    </row>
    <row r="2941" spans="1:155" x14ac:dyDescent="0.15">
      <c r="A2941" s="38"/>
      <c r="B2941" s="15"/>
      <c r="C2941" s="7"/>
      <c r="D2941" s="7"/>
      <c r="E2941" s="13"/>
      <c r="F2941" s="14"/>
      <c r="G2941" s="14"/>
      <c r="H2941" s="14"/>
      <c r="I2941" s="14"/>
      <c r="J2941" s="13"/>
      <c r="K2941" s="5"/>
      <c r="L2941" s="2"/>
      <c r="M2941" s="17"/>
      <c r="N2941" s="12"/>
      <c r="O2941" s="12"/>
      <c r="P2941" s="17"/>
      <c r="Q2941" s="14"/>
      <c r="R2941" s="20"/>
      <c r="S2941" s="14"/>
      <c r="T2941" s="4"/>
      <c r="U2941" s="5"/>
      <c r="V2941" s="10"/>
      <c r="W2941" s="10"/>
      <c r="X2941" s="10"/>
      <c r="Y2941" s="27"/>
      <c r="Z2941" s="3"/>
      <c r="AA2941" s="1"/>
      <c r="AB2941" s="10"/>
      <c r="AC2941" s="3"/>
      <c r="AD2941" s="3"/>
      <c r="AE2941" s="3"/>
      <c r="AF2941" s="10"/>
      <c r="AG2941" s="11"/>
      <c r="AH2941" s="10"/>
      <c r="AI2941" s="10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1"/>
      <c r="DR2941" s="1"/>
      <c r="DS2941" s="1"/>
      <c r="DT2941" s="1"/>
      <c r="DU2941" s="1"/>
      <c r="DV2941" s="1"/>
      <c r="DW2941" s="1"/>
      <c r="DX2941" s="1"/>
      <c r="DY2941" s="1"/>
      <c r="DZ2941" s="1"/>
      <c r="EA2941" s="1"/>
      <c r="EB2941" s="1"/>
      <c r="EC2941" s="1"/>
      <c r="ED2941" s="1"/>
      <c r="EE2941" s="1"/>
      <c r="EF2941" s="1"/>
      <c r="EG2941" s="1"/>
      <c r="EH2941" s="1"/>
      <c r="EI2941" s="1"/>
      <c r="EJ2941" s="1"/>
      <c r="EK2941" s="1"/>
      <c r="EL2941" s="1"/>
      <c r="EM2941" s="1"/>
      <c r="EN2941" s="1"/>
      <c r="EO2941" s="1"/>
      <c r="EP2941" s="1"/>
      <c r="EQ2941" s="1"/>
      <c r="ER2941" s="1"/>
      <c r="ES2941" s="1"/>
      <c r="ET2941" s="1"/>
      <c r="EU2941" s="1"/>
      <c r="EV2941" s="1"/>
      <c r="EW2941" s="1"/>
      <c r="EX2941" s="1"/>
      <c r="EY2941" s="1"/>
    </row>
    <row r="2942" spans="1:155" x14ac:dyDescent="0.15">
      <c r="A2942" s="38"/>
      <c r="B2942" s="15"/>
      <c r="C2942" s="7"/>
      <c r="D2942" s="7"/>
      <c r="E2942" s="13"/>
      <c r="F2942" s="14"/>
      <c r="G2942" s="14"/>
      <c r="H2942" s="14"/>
      <c r="I2942" s="14"/>
      <c r="J2942" s="13"/>
      <c r="K2942" s="5"/>
      <c r="L2942" s="2"/>
      <c r="M2942" s="17"/>
      <c r="N2942" s="12"/>
      <c r="O2942" s="12"/>
      <c r="P2942" s="17"/>
      <c r="Q2942" s="14"/>
      <c r="R2942" s="20"/>
      <c r="S2942" s="14"/>
      <c r="T2942" s="4"/>
      <c r="U2942" s="5"/>
      <c r="V2942" s="10"/>
      <c r="W2942" s="10"/>
      <c r="X2942" s="10"/>
      <c r="Y2942" s="27"/>
      <c r="Z2942" s="3"/>
      <c r="AA2942" s="1"/>
      <c r="AB2942" s="10"/>
      <c r="AC2942" s="3"/>
      <c r="AD2942" s="3"/>
      <c r="AE2942" s="3"/>
      <c r="AF2942" s="10"/>
      <c r="AG2942" s="11"/>
      <c r="AH2942" s="10"/>
      <c r="AI2942" s="10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1"/>
      <c r="DR2942" s="1"/>
      <c r="DS2942" s="1"/>
      <c r="DT2942" s="1"/>
      <c r="DU2942" s="1"/>
      <c r="DV2942" s="1"/>
      <c r="DW2942" s="1"/>
      <c r="DX2942" s="1"/>
      <c r="DY2942" s="1"/>
      <c r="DZ2942" s="1"/>
      <c r="EA2942" s="1"/>
      <c r="EB2942" s="1"/>
      <c r="EC2942" s="1"/>
      <c r="ED2942" s="1"/>
      <c r="EE2942" s="1"/>
      <c r="EF2942" s="1"/>
      <c r="EG2942" s="1"/>
      <c r="EH2942" s="1"/>
      <c r="EI2942" s="1"/>
      <c r="EJ2942" s="1"/>
      <c r="EK2942" s="1"/>
      <c r="EL2942" s="1"/>
      <c r="EM2942" s="1"/>
      <c r="EN2942" s="1"/>
      <c r="EO2942" s="1"/>
      <c r="EP2942" s="1"/>
      <c r="EQ2942" s="1"/>
      <c r="ER2942" s="1"/>
      <c r="ES2942" s="1"/>
      <c r="ET2942" s="1"/>
      <c r="EU2942" s="1"/>
      <c r="EV2942" s="1"/>
      <c r="EW2942" s="1"/>
      <c r="EX2942" s="1"/>
      <c r="EY2942" s="1"/>
    </row>
    <row r="2943" spans="1:155" x14ac:dyDescent="0.15">
      <c r="A2943" s="38"/>
      <c r="B2943" s="15"/>
      <c r="C2943" s="7"/>
      <c r="D2943" s="7"/>
      <c r="E2943" s="13"/>
      <c r="F2943" s="14"/>
      <c r="G2943" s="14"/>
      <c r="H2943" s="14"/>
      <c r="I2943" s="14"/>
      <c r="J2943" s="13"/>
      <c r="K2943" s="5"/>
      <c r="L2943" s="2"/>
      <c r="M2943" s="17"/>
      <c r="N2943" s="12"/>
      <c r="O2943" s="12"/>
      <c r="P2943" s="17"/>
      <c r="Q2943" s="14"/>
      <c r="R2943" s="20"/>
      <c r="S2943" s="14"/>
      <c r="T2943" s="4"/>
      <c r="U2943" s="5"/>
      <c r="V2943" s="10"/>
      <c r="W2943" s="10"/>
      <c r="X2943" s="10"/>
      <c r="Y2943" s="27"/>
      <c r="Z2943" s="3"/>
      <c r="AA2943" s="1"/>
      <c r="AB2943" s="10"/>
      <c r="AC2943" s="3"/>
      <c r="AD2943" s="3"/>
      <c r="AE2943" s="3"/>
      <c r="AF2943" s="10"/>
      <c r="AG2943" s="11"/>
      <c r="AH2943" s="10"/>
      <c r="AI2943" s="10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1"/>
      <c r="DR2943" s="1"/>
      <c r="DS2943" s="1"/>
      <c r="DT2943" s="1"/>
      <c r="DU2943" s="1"/>
      <c r="DV2943" s="1"/>
      <c r="DW2943" s="1"/>
      <c r="DX2943" s="1"/>
      <c r="DY2943" s="1"/>
      <c r="DZ2943" s="1"/>
      <c r="EA2943" s="1"/>
      <c r="EB2943" s="1"/>
      <c r="EC2943" s="1"/>
      <c r="ED2943" s="1"/>
      <c r="EE2943" s="1"/>
      <c r="EF2943" s="1"/>
      <c r="EG2943" s="1"/>
      <c r="EH2943" s="1"/>
      <c r="EI2943" s="1"/>
      <c r="EJ2943" s="1"/>
      <c r="EK2943" s="1"/>
      <c r="EL2943" s="1"/>
      <c r="EM2943" s="1"/>
      <c r="EN2943" s="1"/>
      <c r="EO2943" s="1"/>
      <c r="EP2943" s="1"/>
      <c r="EQ2943" s="1"/>
      <c r="ER2943" s="1"/>
      <c r="ES2943" s="1"/>
      <c r="ET2943" s="1"/>
      <c r="EU2943" s="1"/>
      <c r="EV2943" s="1"/>
      <c r="EW2943" s="1"/>
      <c r="EX2943" s="1"/>
      <c r="EY2943" s="1"/>
    </row>
    <row r="2944" spans="1:155" x14ac:dyDescent="0.15">
      <c r="A2944" s="38"/>
      <c r="B2944" s="15"/>
      <c r="C2944" s="7"/>
      <c r="D2944" s="7"/>
      <c r="E2944" s="13"/>
      <c r="F2944" s="14"/>
      <c r="G2944" s="14"/>
      <c r="H2944" s="14"/>
      <c r="I2944" s="14"/>
      <c r="J2944" s="13"/>
      <c r="K2944" s="5"/>
      <c r="L2944" s="2"/>
      <c r="M2944" s="17"/>
      <c r="N2944" s="12"/>
      <c r="O2944" s="12"/>
      <c r="P2944" s="17"/>
      <c r="Q2944" s="14"/>
      <c r="R2944" s="20"/>
      <c r="S2944" s="14"/>
      <c r="T2944" s="4"/>
      <c r="U2944" s="5"/>
      <c r="V2944" s="10"/>
      <c r="W2944" s="10"/>
      <c r="X2944" s="10"/>
      <c r="Y2944" s="27"/>
      <c r="Z2944" s="3"/>
      <c r="AA2944" s="1"/>
      <c r="AB2944" s="10"/>
      <c r="AC2944" s="3"/>
      <c r="AD2944" s="3"/>
      <c r="AE2944" s="3"/>
      <c r="AF2944" s="10"/>
      <c r="AG2944" s="11"/>
      <c r="AH2944" s="10"/>
      <c r="AI2944" s="10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1"/>
      <c r="DR2944" s="1"/>
      <c r="DS2944" s="1"/>
      <c r="DT2944" s="1"/>
      <c r="DU2944" s="1"/>
      <c r="DV2944" s="1"/>
      <c r="DW2944" s="1"/>
      <c r="DX2944" s="1"/>
      <c r="DY2944" s="1"/>
      <c r="DZ2944" s="1"/>
      <c r="EA2944" s="1"/>
      <c r="EB2944" s="1"/>
      <c r="EC2944" s="1"/>
      <c r="ED2944" s="1"/>
      <c r="EE2944" s="1"/>
      <c r="EF2944" s="1"/>
      <c r="EG2944" s="1"/>
      <c r="EH2944" s="1"/>
      <c r="EI2944" s="1"/>
      <c r="EJ2944" s="1"/>
      <c r="EK2944" s="1"/>
      <c r="EL2944" s="1"/>
      <c r="EM2944" s="1"/>
      <c r="EN2944" s="1"/>
      <c r="EO2944" s="1"/>
      <c r="EP2944" s="1"/>
      <c r="EQ2944" s="1"/>
      <c r="ER2944" s="1"/>
      <c r="ES2944" s="1"/>
      <c r="ET2944" s="1"/>
      <c r="EU2944" s="1"/>
      <c r="EV2944" s="1"/>
      <c r="EW2944" s="1"/>
      <c r="EX2944" s="1"/>
      <c r="EY2944" s="1"/>
    </row>
    <row r="2945" spans="1:155" x14ac:dyDescent="0.15">
      <c r="A2945" s="38"/>
      <c r="B2945" s="15"/>
      <c r="C2945" s="7"/>
      <c r="D2945" s="7"/>
      <c r="E2945" s="13"/>
      <c r="F2945" s="14"/>
      <c r="G2945" s="14"/>
      <c r="H2945" s="14"/>
      <c r="I2945" s="14"/>
      <c r="J2945" s="13"/>
      <c r="K2945" s="5"/>
      <c r="L2945" s="2"/>
      <c r="M2945" s="17"/>
      <c r="N2945" s="12"/>
      <c r="O2945" s="12"/>
      <c r="P2945" s="17"/>
      <c r="Q2945" s="14"/>
      <c r="R2945" s="20"/>
      <c r="S2945" s="14"/>
      <c r="T2945" s="4"/>
      <c r="U2945" s="5"/>
      <c r="V2945" s="10"/>
      <c r="W2945" s="10"/>
      <c r="X2945" s="10"/>
      <c r="Y2945" s="27"/>
      <c r="Z2945" s="3"/>
      <c r="AA2945" s="1"/>
      <c r="AB2945" s="10"/>
      <c r="AC2945" s="3"/>
      <c r="AD2945" s="3"/>
      <c r="AE2945" s="3"/>
      <c r="AF2945" s="10"/>
      <c r="AG2945" s="11"/>
      <c r="AH2945" s="10"/>
      <c r="AI2945" s="10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1"/>
      <c r="DR2945" s="1"/>
      <c r="DS2945" s="1"/>
      <c r="DT2945" s="1"/>
      <c r="DU2945" s="1"/>
      <c r="DV2945" s="1"/>
      <c r="DW2945" s="1"/>
      <c r="DX2945" s="1"/>
      <c r="DY2945" s="1"/>
      <c r="DZ2945" s="1"/>
      <c r="EA2945" s="1"/>
      <c r="EB2945" s="1"/>
      <c r="EC2945" s="1"/>
      <c r="ED2945" s="1"/>
      <c r="EE2945" s="1"/>
      <c r="EF2945" s="1"/>
      <c r="EG2945" s="1"/>
      <c r="EH2945" s="1"/>
      <c r="EI2945" s="1"/>
      <c r="EJ2945" s="1"/>
      <c r="EK2945" s="1"/>
      <c r="EL2945" s="1"/>
      <c r="EM2945" s="1"/>
      <c r="EN2945" s="1"/>
      <c r="EO2945" s="1"/>
      <c r="EP2945" s="1"/>
      <c r="EQ2945" s="1"/>
      <c r="ER2945" s="1"/>
      <c r="ES2945" s="1"/>
      <c r="ET2945" s="1"/>
      <c r="EU2945" s="1"/>
      <c r="EV2945" s="1"/>
      <c r="EW2945" s="1"/>
      <c r="EX2945" s="1"/>
      <c r="EY2945" s="1"/>
    </row>
    <row r="2946" spans="1:155" x14ac:dyDescent="0.15">
      <c r="A2946" s="38"/>
      <c r="B2946" s="15"/>
      <c r="C2946" s="7"/>
      <c r="D2946" s="7"/>
      <c r="E2946" s="13"/>
      <c r="F2946" s="14"/>
      <c r="G2946" s="14"/>
      <c r="H2946" s="14"/>
      <c r="I2946" s="14"/>
      <c r="J2946" s="13"/>
      <c r="K2946" s="5"/>
      <c r="L2946" s="2"/>
      <c r="M2946" s="17"/>
      <c r="N2946" s="12"/>
      <c r="O2946" s="12"/>
      <c r="P2946" s="17"/>
      <c r="Q2946" s="14"/>
      <c r="R2946" s="20"/>
      <c r="S2946" s="14"/>
      <c r="T2946" s="4"/>
      <c r="U2946" s="5"/>
      <c r="V2946" s="10"/>
      <c r="W2946" s="10"/>
      <c r="X2946" s="10"/>
      <c r="Y2946" s="27"/>
      <c r="Z2946" s="3"/>
      <c r="AA2946" s="1"/>
      <c r="AB2946" s="10"/>
      <c r="AC2946" s="3"/>
      <c r="AD2946" s="3"/>
      <c r="AE2946" s="3"/>
      <c r="AF2946" s="10"/>
      <c r="AG2946" s="11"/>
      <c r="AH2946" s="10"/>
      <c r="AI2946" s="10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1"/>
      <c r="DR2946" s="1"/>
      <c r="DS2946" s="1"/>
      <c r="DT2946" s="1"/>
      <c r="DU2946" s="1"/>
      <c r="DV2946" s="1"/>
      <c r="DW2946" s="1"/>
      <c r="DX2946" s="1"/>
      <c r="DY2946" s="1"/>
      <c r="DZ2946" s="1"/>
      <c r="EA2946" s="1"/>
      <c r="EB2946" s="1"/>
      <c r="EC2946" s="1"/>
      <c r="ED2946" s="1"/>
      <c r="EE2946" s="1"/>
      <c r="EF2946" s="1"/>
      <c r="EG2946" s="1"/>
      <c r="EH2946" s="1"/>
      <c r="EI2946" s="1"/>
      <c r="EJ2946" s="1"/>
      <c r="EK2946" s="1"/>
      <c r="EL2946" s="1"/>
      <c r="EM2946" s="1"/>
      <c r="EN2946" s="1"/>
      <c r="EO2946" s="1"/>
      <c r="EP2946" s="1"/>
      <c r="EQ2946" s="1"/>
      <c r="ER2946" s="1"/>
      <c r="ES2946" s="1"/>
      <c r="ET2946" s="1"/>
      <c r="EU2946" s="1"/>
      <c r="EV2946" s="1"/>
      <c r="EW2946" s="1"/>
      <c r="EX2946" s="1"/>
      <c r="EY2946" s="1"/>
    </row>
    <row r="2947" spans="1:155" x14ac:dyDescent="0.15">
      <c r="A2947" s="38"/>
      <c r="B2947" s="15"/>
      <c r="C2947" s="7"/>
      <c r="D2947" s="7"/>
      <c r="E2947" s="13"/>
      <c r="F2947" s="14"/>
      <c r="G2947" s="14"/>
      <c r="H2947" s="14"/>
      <c r="I2947" s="14"/>
      <c r="J2947" s="13"/>
      <c r="K2947" s="5"/>
      <c r="L2947" s="2"/>
      <c r="M2947" s="17"/>
      <c r="N2947" s="12"/>
      <c r="O2947" s="12"/>
      <c r="P2947" s="17"/>
      <c r="Q2947" s="14"/>
      <c r="R2947" s="20"/>
      <c r="S2947" s="14"/>
      <c r="T2947" s="4"/>
      <c r="U2947" s="5"/>
      <c r="V2947" s="10"/>
      <c r="W2947" s="10"/>
      <c r="X2947" s="10"/>
      <c r="Y2947" s="27"/>
      <c r="Z2947" s="3"/>
      <c r="AA2947" s="1"/>
      <c r="AB2947" s="10"/>
      <c r="AC2947" s="3"/>
      <c r="AD2947" s="3"/>
      <c r="AE2947" s="3"/>
      <c r="AF2947" s="10"/>
      <c r="AG2947" s="11"/>
      <c r="AH2947" s="10"/>
      <c r="AI2947" s="10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1"/>
      <c r="DR2947" s="1"/>
      <c r="DS2947" s="1"/>
      <c r="DT2947" s="1"/>
      <c r="DU2947" s="1"/>
      <c r="DV2947" s="1"/>
      <c r="DW2947" s="1"/>
      <c r="DX2947" s="1"/>
      <c r="DY2947" s="1"/>
      <c r="DZ2947" s="1"/>
      <c r="EA2947" s="1"/>
      <c r="EB2947" s="1"/>
      <c r="EC2947" s="1"/>
      <c r="ED2947" s="1"/>
      <c r="EE2947" s="1"/>
      <c r="EF2947" s="1"/>
      <c r="EG2947" s="1"/>
      <c r="EH2947" s="1"/>
      <c r="EI2947" s="1"/>
      <c r="EJ2947" s="1"/>
      <c r="EK2947" s="1"/>
      <c r="EL2947" s="1"/>
      <c r="EM2947" s="1"/>
      <c r="EN2947" s="1"/>
      <c r="EO2947" s="1"/>
      <c r="EP2947" s="1"/>
      <c r="EQ2947" s="1"/>
      <c r="ER2947" s="1"/>
      <c r="ES2947" s="1"/>
      <c r="ET2947" s="1"/>
      <c r="EU2947" s="1"/>
      <c r="EV2947" s="1"/>
      <c r="EW2947" s="1"/>
      <c r="EX2947" s="1"/>
      <c r="EY2947" s="1"/>
    </row>
    <row r="2948" spans="1:155" x14ac:dyDescent="0.15">
      <c r="A2948" s="38"/>
      <c r="B2948" s="15"/>
      <c r="C2948" s="7"/>
      <c r="D2948" s="7"/>
      <c r="E2948" s="13"/>
      <c r="F2948" s="14"/>
      <c r="G2948" s="14"/>
      <c r="H2948" s="14"/>
      <c r="I2948" s="14"/>
      <c r="J2948" s="13"/>
      <c r="K2948" s="5"/>
      <c r="L2948" s="2"/>
      <c r="M2948" s="17"/>
      <c r="N2948" s="12"/>
      <c r="O2948" s="12"/>
      <c r="P2948" s="17"/>
      <c r="Q2948" s="14"/>
      <c r="R2948" s="20"/>
      <c r="S2948" s="14"/>
      <c r="T2948" s="4"/>
      <c r="U2948" s="5"/>
      <c r="V2948" s="10"/>
      <c r="W2948" s="10"/>
      <c r="X2948" s="10"/>
      <c r="Y2948" s="27"/>
      <c r="Z2948" s="3"/>
      <c r="AA2948" s="1"/>
      <c r="AB2948" s="10"/>
      <c r="AC2948" s="3"/>
      <c r="AD2948" s="3"/>
      <c r="AE2948" s="3"/>
      <c r="AF2948" s="10"/>
      <c r="AG2948" s="11"/>
      <c r="AH2948" s="10"/>
      <c r="AI2948" s="10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1"/>
      <c r="DR2948" s="1"/>
      <c r="DS2948" s="1"/>
      <c r="DT2948" s="1"/>
      <c r="DU2948" s="1"/>
      <c r="DV2948" s="1"/>
      <c r="DW2948" s="1"/>
      <c r="DX2948" s="1"/>
      <c r="DY2948" s="1"/>
      <c r="DZ2948" s="1"/>
      <c r="EA2948" s="1"/>
      <c r="EB2948" s="1"/>
      <c r="EC2948" s="1"/>
      <c r="ED2948" s="1"/>
      <c r="EE2948" s="1"/>
      <c r="EF2948" s="1"/>
      <c r="EG2948" s="1"/>
      <c r="EH2948" s="1"/>
      <c r="EI2948" s="1"/>
      <c r="EJ2948" s="1"/>
      <c r="EK2948" s="1"/>
      <c r="EL2948" s="1"/>
      <c r="EM2948" s="1"/>
      <c r="EN2948" s="1"/>
      <c r="EO2948" s="1"/>
      <c r="EP2948" s="1"/>
      <c r="EQ2948" s="1"/>
      <c r="ER2948" s="1"/>
      <c r="ES2948" s="1"/>
      <c r="ET2948" s="1"/>
      <c r="EU2948" s="1"/>
      <c r="EV2948" s="1"/>
      <c r="EW2948" s="1"/>
      <c r="EX2948" s="1"/>
      <c r="EY2948" s="1"/>
    </row>
    <row r="2949" spans="1:155" x14ac:dyDescent="0.15">
      <c r="A2949" s="38"/>
      <c r="B2949" s="15"/>
      <c r="C2949" s="7"/>
      <c r="D2949" s="7"/>
      <c r="E2949" s="13"/>
      <c r="F2949" s="14"/>
      <c r="G2949" s="14"/>
      <c r="H2949" s="14"/>
      <c r="I2949" s="14"/>
      <c r="J2949" s="13"/>
      <c r="K2949" s="5"/>
      <c r="L2949" s="2"/>
      <c r="M2949" s="17"/>
      <c r="N2949" s="12"/>
      <c r="O2949" s="12"/>
      <c r="P2949" s="17"/>
      <c r="Q2949" s="14"/>
      <c r="R2949" s="20"/>
      <c r="S2949" s="14"/>
      <c r="T2949" s="4"/>
      <c r="U2949" s="5"/>
      <c r="V2949" s="10"/>
      <c r="W2949" s="10"/>
      <c r="X2949" s="10"/>
      <c r="Y2949" s="27"/>
      <c r="Z2949" s="3"/>
      <c r="AA2949" s="1"/>
      <c r="AB2949" s="10"/>
      <c r="AC2949" s="3"/>
      <c r="AD2949" s="3"/>
      <c r="AE2949" s="3"/>
      <c r="AF2949" s="10"/>
      <c r="AG2949" s="11"/>
      <c r="AH2949" s="10"/>
      <c r="AI2949" s="10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1"/>
      <c r="DR2949" s="1"/>
      <c r="DS2949" s="1"/>
      <c r="DT2949" s="1"/>
      <c r="DU2949" s="1"/>
      <c r="DV2949" s="1"/>
      <c r="DW2949" s="1"/>
      <c r="DX2949" s="1"/>
      <c r="DY2949" s="1"/>
      <c r="DZ2949" s="1"/>
      <c r="EA2949" s="1"/>
      <c r="EB2949" s="1"/>
      <c r="EC2949" s="1"/>
      <c r="ED2949" s="1"/>
      <c r="EE2949" s="1"/>
      <c r="EF2949" s="1"/>
      <c r="EG2949" s="1"/>
      <c r="EH2949" s="1"/>
      <c r="EI2949" s="1"/>
      <c r="EJ2949" s="1"/>
      <c r="EK2949" s="1"/>
      <c r="EL2949" s="1"/>
      <c r="EM2949" s="1"/>
      <c r="EN2949" s="1"/>
      <c r="EO2949" s="1"/>
      <c r="EP2949" s="1"/>
      <c r="EQ2949" s="1"/>
      <c r="ER2949" s="1"/>
      <c r="ES2949" s="1"/>
      <c r="ET2949" s="1"/>
      <c r="EU2949" s="1"/>
      <c r="EV2949" s="1"/>
      <c r="EW2949" s="1"/>
      <c r="EX2949" s="1"/>
      <c r="EY2949" s="1"/>
    </row>
    <row r="2950" spans="1:155" x14ac:dyDescent="0.15">
      <c r="A2950" s="38"/>
      <c r="B2950" s="15"/>
      <c r="C2950" s="7"/>
      <c r="D2950" s="7"/>
      <c r="E2950" s="13"/>
      <c r="F2950" s="14"/>
      <c r="G2950" s="14"/>
      <c r="H2950" s="14"/>
      <c r="I2950" s="14"/>
      <c r="J2950" s="13"/>
      <c r="K2950" s="5"/>
      <c r="L2950" s="2"/>
      <c r="M2950" s="17"/>
      <c r="N2950" s="12"/>
      <c r="O2950" s="12"/>
      <c r="P2950" s="17"/>
      <c r="Q2950" s="14"/>
      <c r="R2950" s="20"/>
      <c r="S2950" s="14"/>
      <c r="T2950" s="4"/>
      <c r="U2950" s="5"/>
      <c r="V2950" s="10"/>
      <c r="W2950" s="10"/>
      <c r="X2950" s="10"/>
      <c r="Y2950" s="27"/>
      <c r="Z2950" s="3"/>
      <c r="AA2950" s="1"/>
      <c r="AB2950" s="10"/>
      <c r="AC2950" s="3"/>
      <c r="AD2950" s="3"/>
      <c r="AE2950" s="3"/>
      <c r="AF2950" s="10"/>
      <c r="AG2950" s="11"/>
      <c r="AH2950" s="10"/>
      <c r="AI2950" s="10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1"/>
      <c r="DR2950" s="1"/>
      <c r="DS2950" s="1"/>
      <c r="DT2950" s="1"/>
      <c r="DU2950" s="1"/>
      <c r="DV2950" s="1"/>
      <c r="DW2950" s="1"/>
      <c r="DX2950" s="1"/>
      <c r="DY2950" s="1"/>
      <c r="DZ2950" s="1"/>
      <c r="EA2950" s="1"/>
      <c r="EB2950" s="1"/>
      <c r="EC2950" s="1"/>
      <c r="ED2950" s="1"/>
      <c r="EE2950" s="1"/>
      <c r="EF2950" s="1"/>
      <c r="EG2950" s="1"/>
      <c r="EH2950" s="1"/>
      <c r="EI2950" s="1"/>
      <c r="EJ2950" s="1"/>
      <c r="EK2950" s="1"/>
      <c r="EL2950" s="1"/>
      <c r="EM2950" s="1"/>
      <c r="EN2950" s="1"/>
      <c r="EO2950" s="1"/>
      <c r="EP2950" s="1"/>
      <c r="EQ2950" s="1"/>
      <c r="ER2950" s="1"/>
      <c r="ES2950" s="1"/>
      <c r="ET2950" s="1"/>
      <c r="EU2950" s="1"/>
      <c r="EV2950" s="1"/>
      <c r="EW2950" s="1"/>
      <c r="EX2950" s="1"/>
      <c r="EY2950" s="1"/>
    </row>
    <row r="2951" spans="1:155" x14ac:dyDescent="0.15">
      <c r="A2951" s="38"/>
      <c r="B2951" s="15"/>
      <c r="C2951" s="7"/>
      <c r="D2951" s="7"/>
      <c r="E2951" s="13"/>
      <c r="F2951" s="14"/>
      <c r="G2951" s="14"/>
      <c r="H2951" s="14"/>
      <c r="I2951" s="14"/>
      <c r="J2951" s="13"/>
      <c r="K2951" s="5"/>
      <c r="L2951" s="2"/>
      <c r="M2951" s="17"/>
      <c r="N2951" s="12"/>
      <c r="O2951" s="12"/>
      <c r="P2951" s="17"/>
      <c r="Q2951" s="14"/>
      <c r="R2951" s="20"/>
      <c r="S2951" s="14"/>
      <c r="T2951" s="4"/>
      <c r="U2951" s="5"/>
      <c r="V2951" s="10"/>
      <c r="W2951" s="10"/>
      <c r="X2951" s="10"/>
      <c r="Y2951" s="27"/>
      <c r="Z2951" s="3"/>
      <c r="AA2951" s="1"/>
      <c r="AB2951" s="10"/>
      <c r="AC2951" s="3"/>
      <c r="AD2951" s="3"/>
      <c r="AE2951" s="3"/>
      <c r="AF2951" s="10"/>
      <c r="AG2951" s="11"/>
      <c r="AH2951" s="10"/>
      <c r="AI2951" s="10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1"/>
      <c r="DR2951" s="1"/>
      <c r="DS2951" s="1"/>
      <c r="DT2951" s="1"/>
      <c r="DU2951" s="1"/>
      <c r="DV2951" s="1"/>
      <c r="DW2951" s="1"/>
      <c r="DX2951" s="1"/>
      <c r="DY2951" s="1"/>
      <c r="DZ2951" s="1"/>
      <c r="EA2951" s="1"/>
      <c r="EB2951" s="1"/>
      <c r="EC2951" s="1"/>
      <c r="ED2951" s="1"/>
      <c r="EE2951" s="1"/>
      <c r="EF2951" s="1"/>
      <c r="EG2951" s="1"/>
      <c r="EH2951" s="1"/>
      <c r="EI2951" s="1"/>
      <c r="EJ2951" s="1"/>
      <c r="EK2951" s="1"/>
      <c r="EL2951" s="1"/>
      <c r="EM2951" s="1"/>
      <c r="EN2951" s="1"/>
      <c r="EO2951" s="1"/>
      <c r="EP2951" s="1"/>
      <c r="EQ2951" s="1"/>
      <c r="ER2951" s="1"/>
      <c r="ES2951" s="1"/>
      <c r="ET2951" s="1"/>
      <c r="EU2951" s="1"/>
      <c r="EV2951" s="1"/>
      <c r="EW2951" s="1"/>
      <c r="EX2951" s="1"/>
      <c r="EY2951" s="1"/>
    </row>
    <row r="2952" spans="1:155" x14ac:dyDescent="0.15">
      <c r="A2952" s="38"/>
      <c r="B2952" s="15"/>
      <c r="C2952" s="7"/>
      <c r="D2952" s="7"/>
      <c r="E2952" s="13"/>
      <c r="F2952" s="14"/>
      <c r="G2952" s="14"/>
      <c r="H2952" s="14"/>
      <c r="I2952" s="14"/>
      <c r="J2952" s="13"/>
      <c r="K2952" s="5"/>
      <c r="L2952" s="2"/>
      <c r="M2952" s="17"/>
      <c r="N2952" s="12"/>
      <c r="O2952" s="12"/>
      <c r="P2952" s="17"/>
      <c r="Q2952" s="14"/>
      <c r="R2952" s="20"/>
      <c r="S2952" s="14"/>
      <c r="T2952" s="4"/>
      <c r="U2952" s="5"/>
      <c r="V2952" s="10"/>
      <c r="W2952" s="10"/>
      <c r="X2952" s="10"/>
      <c r="Y2952" s="27"/>
      <c r="Z2952" s="3"/>
      <c r="AA2952" s="1"/>
      <c r="AB2952" s="10"/>
      <c r="AC2952" s="3"/>
      <c r="AD2952" s="3"/>
      <c r="AE2952" s="3"/>
      <c r="AF2952" s="10"/>
      <c r="AG2952" s="11"/>
      <c r="AH2952" s="10"/>
      <c r="AI2952" s="10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1"/>
      <c r="DR2952" s="1"/>
      <c r="DS2952" s="1"/>
      <c r="DT2952" s="1"/>
      <c r="DU2952" s="1"/>
      <c r="DV2952" s="1"/>
      <c r="DW2952" s="1"/>
      <c r="DX2952" s="1"/>
      <c r="DY2952" s="1"/>
      <c r="DZ2952" s="1"/>
      <c r="EA2952" s="1"/>
      <c r="EB2952" s="1"/>
      <c r="EC2952" s="1"/>
      <c r="ED2952" s="1"/>
      <c r="EE2952" s="1"/>
      <c r="EF2952" s="1"/>
      <c r="EG2952" s="1"/>
      <c r="EH2952" s="1"/>
      <c r="EI2952" s="1"/>
      <c r="EJ2952" s="1"/>
      <c r="EK2952" s="1"/>
      <c r="EL2952" s="1"/>
      <c r="EM2952" s="1"/>
      <c r="EN2952" s="1"/>
      <c r="EO2952" s="1"/>
      <c r="EP2952" s="1"/>
      <c r="EQ2952" s="1"/>
      <c r="ER2952" s="1"/>
      <c r="ES2952" s="1"/>
      <c r="ET2952" s="1"/>
      <c r="EU2952" s="1"/>
      <c r="EV2952" s="1"/>
      <c r="EW2952" s="1"/>
      <c r="EX2952" s="1"/>
      <c r="EY2952" s="1"/>
    </row>
    <row r="2953" spans="1:155" x14ac:dyDescent="0.15">
      <c r="A2953" s="38"/>
      <c r="B2953" s="15"/>
      <c r="C2953" s="7"/>
      <c r="D2953" s="7"/>
      <c r="E2953" s="13"/>
      <c r="F2953" s="14"/>
      <c r="G2953" s="14"/>
      <c r="H2953" s="14"/>
      <c r="I2953" s="14"/>
      <c r="J2953" s="13"/>
      <c r="K2953" s="5"/>
      <c r="L2953" s="2"/>
      <c r="M2953" s="17"/>
      <c r="N2953" s="12"/>
      <c r="O2953" s="12"/>
      <c r="P2953" s="17"/>
      <c r="Q2953" s="14"/>
      <c r="R2953" s="20"/>
      <c r="S2953" s="14"/>
      <c r="T2953" s="4"/>
      <c r="U2953" s="5"/>
      <c r="V2953" s="10"/>
      <c r="W2953" s="10"/>
      <c r="X2953" s="10"/>
      <c r="Y2953" s="27"/>
      <c r="Z2953" s="3"/>
      <c r="AA2953" s="1"/>
      <c r="AB2953" s="10"/>
      <c r="AC2953" s="3"/>
      <c r="AD2953" s="3"/>
      <c r="AE2953" s="3"/>
      <c r="AF2953" s="10"/>
      <c r="AG2953" s="11"/>
      <c r="AH2953" s="10"/>
      <c r="AI2953" s="10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1"/>
      <c r="DR2953" s="1"/>
      <c r="DS2953" s="1"/>
      <c r="DT2953" s="1"/>
      <c r="DU2953" s="1"/>
      <c r="DV2953" s="1"/>
      <c r="DW2953" s="1"/>
      <c r="DX2953" s="1"/>
      <c r="DY2953" s="1"/>
      <c r="DZ2953" s="1"/>
      <c r="EA2953" s="1"/>
      <c r="EB2953" s="1"/>
      <c r="EC2953" s="1"/>
      <c r="ED2953" s="1"/>
      <c r="EE2953" s="1"/>
      <c r="EF2953" s="1"/>
      <c r="EG2953" s="1"/>
      <c r="EH2953" s="1"/>
      <c r="EI2953" s="1"/>
      <c r="EJ2953" s="1"/>
      <c r="EK2953" s="1"/>
      <c r="EL2953" s="1"/>
      <c r="EM2953" s="1"/>
      <c r="EN2953" s="1"/>
      <c r="EO2953" s="1"/>
      <c r="EP2953" s="1"/>
      <c r="EQ2953" s="1"/>
      <c r="ER2953" s="1"/>
      <c r="ES2953" s="1"/>
      <c r="ET2953" s="1"/>
      <c r="EU2953" s="1"/>
      <c r="EV2953" s="1"/>
      <c r="EW2953" s="1"/>
      <c r="EX2953" s="1"/>
      <c r="EY2953" s="1"/>
    </row>
    <row r="2954" spans="1:155" x14ac:dyDescent="0.15">
      <c r="A2954" s="38"/>
      <c r="B2954" s="15"/>
      <c r="C2954" s="7"/>
      <c r="D2954" s="7"/>
      <c r="E2954" s="13"/>
      <c r="F2954" s="14"/>
      <c r="G2954" s="14"/>
      <c r="H2954" s="14"/>
      <c r="I2954" s="14"/>
      <c r="J2954" s="13"/>
      <c r="K2954" s="5"/>
      <c r="L2954" s="2"/>
      <c r="M2954" s="17"/>
      <c r="N2954" s="12"/>
      <c r="O2954" s="12"/>
      <c r="P2954" s="17"/>
      <c r="Q2954" s="14"/>
      <c r="R2954" s="20"/>
      <c r="S2954" s="14"/>
      <c r="T2954" s="4"/>
      <c r="U2954" s="5"/>
      <c r="V2954" s="10"/>
      <c r="W2954" s="10"/>
      <c r="X2954" s="10"/>
      <c r="Y2954" s="27"/>
      <c r="Z2954" s="3"/>
      <c r="AA2954" s="1"/>
      <c r="AB2954" s="10"/>
      <c r="AC2954" s="3"/>
      <c r="AD2954" s="3"/>
      <c r="AE2954" s="3"/>
      <c r="AF2954" s="10"/>
      <c r="AG2954" s="11"/>
      <c r="AH2954" s="10"/>
      <c r="AI2954" s="10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1"/>
      <c r="DR2954" s="1"/>
      <c r="DS2954" s="1"/>
      <c r="DT2954" s="1"/>
      <c r="DU2954" s="1"/>
      <c r="DV2954" s="1"/>
      <c r="DW2954" s="1"/>
      <c r="DX2954" s="1"/>
      <c r="DY2954" s="1"/>
      <c r="DZ2954" s="1"/>
      <c r="EA2954" s="1"/>
      <c r="EB2954" s="1"/>
      <c r="EC2954" s="1"/>
      <c r="ED2954" s="1"/>
      <c r="EE2954" s="1"/>
      <c r="EF2954" s="1"/>
      <c r="EG2954" s="1"/>
      <c r="EH2954" s="1"/>
      <c r="EI2954" s="1"/>
      <c r="EJ2954" s="1"/>
      <c r="EK2954" s="1"/>
      <c r="EL2954" s="1"/>
      <c r="EM2954" s="1"/>
      <c r="EN2954" s="1"/>
      <c r="EO2954" s="1"/>
      <c r="EP2954" s="1"/>
      <c r="EQ2954" s="1"/>
      <c r="ER2954" s="1"/>
      <c r="ES2954" s="1"/>
      <c r="ET2954" s="1"/>
      <c r="EU2954" s="1"/>
      <c r="EV2954" s="1"/>
      <c r="EW2954" s="1"/>
      <c r="EX2954" s="1"/>
      <c r="EY2954" s="1"/>
    </row>
    <row r="2955" spans="1:155" x14ac:dyDescent="0.15">
      <c r="A2955" s="38"/>
      <c r="B2955" s="15"/>
      <c r="C2955" s="7"/>
      <c r="D2955" s="7"/>
      <c r="E2955" s="13"/>
      <c r="F2955" s="14"/>
      <c r="G2955" s="14"/>
      <c r="H2955" s="14"/>
      <c r="I2955" s="14"/>
      <c r="J2955" s="13"/>
      <c r="K2955" s="5"/>
      <c r="L2955" s="2"/>
      <c r="M2955" s="17"/>
      <c r="N2955" s="12"/>
      <c r="O2955" s="12"/>
      <c r="P2955" s="17"/>
      <c r="Q2955" s="14"/>
      <c r="R2955" s="20"/>
      <c r="S2955" s="14"/>
      <c r="T2955" s="4"/>
      <c r="U2955" s="5"/>
      <c r="V2955" s="10"/>
      <c r="W2955" s="10"/>
      <c r="X2955" s="10"/>
      <c r="Y2955" s="27"/>
      <c r="Z2955" s="3"/>
      <c r="AA2955" s="1"/>
      <c r="AB2955" s="10"/>
      <c r="AC2955" s="3"/>
      <c r="AD2955" s="3"/>
      <c r="AE2955" s="3"/>
      <c r="AF2955" s="10"/>
      <c r="AG2955" s="11"/>
      <c r="AH2955" s="10"/>
      <c r="AI2955" s="10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1"/>
      <c r="DR2955" s="1"/>
      <c r="DS2955" s="1"/>
      <c r="DT2955" s="1"/>
      <c r="DU2955" s="1"/>
      <c r="DV2955" s="1"/>
      <c r="DW2955" s="1"/>
      <c r="DX2955" s="1"/>
      <c r="DY2955" s="1"/>
      <c r="DZ2955" s="1"/>
      <c r="EA2955" s="1"/>
      <c r="EB2955" s="1"/>
      <c r="EC2955" s="1"/>
      <c r="ED2955" s="1"/>
      <c r="EE2955" s="1"/>
      <c r="EF2955" s="1"/>
      <c r="EG2955" s="1"/>
      <c r="EH2955" s="1"/>
      <c r="EI2955" s="1"/>
      <c r="EJ2955" s="1"/>
      <c r="EK2955" s="1"/>
      <c r="EL2955" s="1"/>
      <c r="EM2955" s="1"/>
      <c r="EN2955" s="1"/>
      <c r="EO2955" s="1"/>
      <c r="EP2955" s="1"/>
      <c r="EQ2955" s="1"/>
      <c r="ER2955" s="1"/>
      <c r="ES2955" s="1"/>
      <c r="ET2955" s="1"/>
      <c r="EU2955" s="1"/>
      <c r="EV2955" s="1"/>
      <c r="EW2955" s="1"/>
      <c r="EX2955" s="1"/>
      <c r="EY2955" s="1"/>
    </row>
    <row r="2956" spans="1:155" x14ac:dyDescent="0.15">
      <c r="A2956" s="38"/>
      <c r="B2956" s="15"/>
      <c r="C2956" s="7"/>
      <c r="D2956" s="7"/>
      <c r="E2956" s="13"/>
      <c r="F2956" s="14"/>
      <c r="G2956" s="14"/>
      <c r="H2956" s="14"/>
      <c r="I2956" s="14"/>
      <c r="J2956" s="13"/>
      <c r="K2956" s="5"/>
      <c r="L2956" s="2"/>
      <c r="M2956" s="17"/>
      <c r="N2956" s="12"/>
      <c r="O2956" s="12"/>
      <c r="P2956" s="17"/>
      <c r="Q2956" s="14"/>
      <c r="R2956" s="20"/>
      <c r="S2956" s="14"/>
      <c r="T2956" s="4"/>
      <c r="U2956" s="5"/>
      <c r="V2956" s="10"/>
      <c r="W2956" s="10"/>
      <c r="X2956" s="10"/>
      <c r="Y2956" s="27"/>
      <c r="Z2956" s="3"/>
      <c r="AA2956" s="1"/>
      <c r="AB2956" s="10"/>
      <c r="AC2956" s="3"/>
      <c r="AD2956" s="3"/>
      <c r="AE2956" s="3"/>
      <c r="AF2956" s="10"/>
      <c r="AG2956" s="11"/>
      <c r="AH2956" s="10"/>
      <c r="AI2956" s="10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1"/>
      <c r="DR2956" s="1"/>
      <c r="DS2956" s="1"/>
      <c r="DT2956" s="1"/>
      <c r="DU2956" s="1"/>
      <c r="DV2956" s="1"/>
      <c r="DW2956" s="1"/>
      <c r="DX2956" s="1"/>
      <c r="DY2956" s="1"/>
      <c r="DZ2956" s="1"/>
      <c r="EA2956" s="1"/>
      <c r="EB2956" s="1"/>
      <c r="EC2956" s="1"/>
      <c r="ED2956" s="1"/>
      <c r="EE2956" s="1"/>
      <c r="EF2956" s="1"/>
      <c r="EG2956" s="1"/>
      <c r="EH2956" s="1"/>
      <c r="EI2956" s="1"/>
      <c r="EJ2956" s="1"/>
      <c r="EK2956" s="1"/>
      <c r="EL2956" s="1"/>
      <c r="EM2956" s="1"/>
      <c r="EN2956" s="1"/>
      <c r="EO2956" s="1"/>
      <c r="EP2956" s="1"/>
      <c r="EQ2956" s="1"/>
      <c r="ER2956" s="1"/>
      <c r="ES2956" s="1"/>
      <c r="ET2956" s="1"/>
      <c r="EU2956" s="1"/>
      <c r="EV2956" s="1"/>
      <c r="EW2956" s="1"/>
      <c r="EX2956" s="1"/>
      <c r="EY2956" s="1"/>
    </row>
    <row r="2957" spans="1:155" x14ac:dyDescent="0.15">
      <c r="A2957" s="38"/>
      <c r="B2957" s="15"/>
      <c r="C2957" s="7"/>
      <c r="D2957" s="7"/>
      <c r="E2957" s="13"/>
      <c r="F2957" s="14"/>
      <c r="G2957" s="14"/>
      <c r="H2957" s="14"/>
      <c r="I2957" s="14"/>
      <c r="J2957" s="13"/>
      <c r="K2957" s="5"/>
      <c r="L2957" s="2"/>
      <c r="M2957" s="17"/>
      <c r="N2957" s="12"/>
      <c r="O2957" s="12"/>
      <c r="P2957" s="17"/>
      <c r="Q2957" s="14"/>
      <c r="R2957" s="20"/>
      <c r="S2957" s="14"/>
      <c r="T2957" s="4"/>
      <c r="U2957" s="5"/>
      <c r="V2957" s="10"/>
      <c r="W2957" s="10"/>
      <c r="X2957" s="10"/>
      <c r="Y2957" s="27"/>
      <c r="Z2957" s="3"/>
      <c r="AA2957" s="1"/>
      <c r="AB2957" s="10"/>
      <c r="AC2957" s="3"/>
      <c r="AD2957" s="3"/>
      <c r="AE2957" s="3"/>
      <c r="AF2957" s="10"/>
      <c r="AG2957" s="11"/>
      <c r="AH2957" s="10"/>
      <c r="AI2957" s="10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1"/>
      <c r="DR2957" s="1"/>
      <c r="DS2957" s="1"/>
      <c r="DT2957" s="1"/>
      <c r="DU2957" s="1"/>
      <c r="DV2957" s="1"/>
      <c r="DW2957" s="1"/>
      <c r="DX2957" s="1"/>
      <c r="DY2957" s="1"/>
      <c r="DZ2957" s="1"/>
      <c r="EA2957" s="1"/>
      <c r="EB2957" s="1"/>
      <c r="EC2957" s="1"/>
      <c r="ED2957" s="1"/>
      <c r="EE2957" s="1"/>
      <c r="EF2957" s="1"/>
      <c r="EG2957" s="1"/>
      <c r="EH2957" s="1"/>
      <c r="EI2957" s="1"/>
      <c r="EJ2957" s="1"/>
      <c r="EK2957" s="1"/>
      <c r="EL2957" s="1"/>
      <c r="EM2957" s="1"/>
      <c r="EN2957" s="1"/>
      <c r="EO2957" s="1"/>
      <c r="EP2957" s="1"/>
      <c r="EQ2957" s="1"/>
      <c r="ER2957" s="1"/>
      <c r="ES2957" s="1"/>
      <c r="ET2957" s="1"/>
      <c r="EU2957" s="1"/>
      <c r="EV2957" s="1"/>
      <c r="EW2957" s="1"/>
      <c r="EX2957" s="1"/>
      <c r="EY2957" s="1"/>
    </row>
    <row r="2958" spans="1:155" x14ac:dyDescent="0.15">
      <c r="A2958" s="38"/>
      <c r="B2958" s="15"/>
      <c r="C2958" s="7"/>
      <c r="D2958" s="7"/>
      <c r="E2958" s="13"/>
      <c r="F2958" s="14"/>
      <c r="G2958" s="14"/>
      <c r="H2958" s="14"/>
      <c r="I2958" s="14"/>
      <c r="J2958" s="13"/>
      <c r="K2958" s="5"/>
      <c r="L2958" s="2"/>
      <c r="M2958" s="17"/>
      <c r="N2958" s="12"/>
      <c r="O2958" s="12"/>
      <c r="P2958" s="17"/>
      <c r="Q2958" s="14"/>
      <c r="R2958" s="20"/>
      <c r="S2958" s="14"/>
      <c r="T2958" s="4"/>
      <c r="U2958" s="5"/>
      <c r="V2958" s="10"/>
      <c r="W2958" s="10"/>
      <c r="X2958" s="10"/>
      <c r="Y2958" s="27"/>
      <c r="Z2958" s="3"/>
      <c r="AA2958" s="1"/>
      <c r="AB2958" s="10"/>
      <c r="AC2958" s="3"/>
      <c r="AD2958" s="3"/>
      <c r="AE2958" s="3"/>
      <c r="AF2958" s="10"/>
      <c r="AG2958" s="11"/>
      <c r="AH2958" s="10"/>
      <c r="AI2958" s="10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1"/>
      <c r="DR2958" s="1"/>
      <c r="DS2958" s="1"/>
      <c r="DT2958" s="1"/>
      <c r="DU2958" s="1"/>
      <c r="DV2958" s="1"/>
      <c r="DW2958" s="1"/>
      <c r="DX2958" s="1"/>
      <c r="DY2958" s="1"/>
      <c r="DZ2958" s="1"/>
      <c r="EA2958" s="1"/>
      <c r="EB2958" s="1"/>
      <c r="EC2958" s="1"/>
      <c r="ED2958" s="1"/>
      <c r="EE2958" s="1"/>
      <c r="EF2958" s="1"/>
      <c r="EG2958" s="1"/>
      <c r="EH2958" s="1"/>
      <c r="EI2958" s="1"/>
      <c r="EJ2958" s="1"/>
      <c r="EK2958" s="1"/>
      <c r="EL2958" s="1"/>
      <c r="EM2958" s="1"/>
      <c r="EN2958" s="1"/>
      <c r="EO2958" s="1"/>
      <c r="EP2958" s="1"/>
      <c r="EQ2958" s="1"/>
      <c r="ER2958" s="1"/>
      <c r="ES2958" s="1"/>
      <c r="ET2958" s="1"/>
      <c r="EU2958" s="1"/>
      <c r="EV2958" s="1"/>
      <c r="EW2958" s="1"/>
      <c r="EX2958" s="1"/>
      <c r="EY2958" s="1"/>
    </row>
    <row r="2959" spans="1:155" x14ac:dyDescent="0.15">
      <c r="A2959" s="38"/>
      <c r="B2959" s="15"/>
      <c r="C2959" s="7"/>
      <c r="D2959" s="7"/>
      <c r="E2959" s="13"/>
      <c r="F2959" s="14"/>
      <c r="G2959" s="14"/>
      <c r="H2959" s="14"/>
      <c r="I2959" s="14"/>
      <c r="J2959" s="13"/>
      <c r="K2959" s="5"/>
      <c r="L2959" s="2"/>
      <c r="M2959" s="17"/>
      <c r="N2959" s="12"/>
      <c r="O2959" s="12"/>
      <c r="P2959" s="17"/>
      <c r="Q2959" s="14"/>
      <c r="R2959" s="20"/>
      <c r="S2959" s="14"/>
      <c r="T2959" s="4"/>
      <c r="U2959" s="5"/>
      <c r="V2959" s="10"/>
      <c r="W2959" s="10"/>
      <c r="X2959" s="10"/>
      <c r="Y2959" s="27"/>
      <c r="Z2959" s="3"/>
      <c r="AA2959" s="1"/>
      <c r="AB2959" s="10"/>
      <c r="AC2959" s="3"/>
      <c r="AD2959" s="3"/>
      <c r="AE2959" s="3"/>
      <c r="AF2959" s="10"/>
      <c r="AG2959" s="11"/>
      <c r="AH2959" s="10"/>
      <c r="AI2959" s="10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1"/>
      <c r="DR2959" s="1"/>
      <c r="DS2959" s="1"/>
      <c r="DT2959" s="1"/>
      <c r="DU2959" s="1"/>
      <c r="DV2959" s="1"/>
      <c r="DW2959" s="1"/>
      <c r="DX2959" s="1"/>
      <c r="DY2959" s="1"/>
      <c r="DZ2959" s="1"/>
      <c r="EA2959" s="1"/>
      <c r="EB2959" s="1"/>
      <c r="EC2959" s="1"/>
      <c r="ED2959" s="1"/>
      <c r="EE2959" s="1"/>
      <c r="EF2959" s="1"/>
      <c r="EG2959" s="1"/>
      <c r="EH2959" s="1"/>
      <c r="EI2959" s="1"/>
      <c r="EJ2959" s="1"/>
      <c r="EK2959" s="1"/>
      <c r="EL2959" s="1"/>
      <c r="EM2959" s="1"/>
      <c r="EN2959" s="1"/>
      <c r="EO2959" s="1"/>
      <c r="EP2959" s="1"/>
      <c r="EQ2959" s="1"/>
      <c r="ER2959" s="1"/>
      <c r="ES2959" s="1"/>
      <c r="ET2959" s="1"/>
      <c r="EU2959" s="1"/>
      <c r="EV2959" s="1"/>
      <c r="EW2959" s="1"/>
      <c r="EX2959" s="1"/>
      <c r="EY2959" s="1"/>
    </row>
    <row r="2960" spans="1:155" x14ac:dyDescent="0.15">
      <c r="A2960" s="38"/>
      <c r="B2960" s="15"/>
      <c r="C2960" s="7"/>
      <c r="D2960" s="7"/>
      <c r="E2960" s="13"/>
      <c r="F2960" s="14"/>
      <c r="G2960" s="14"/>
      <c r="H2960" s="14"/>
      <c r="I2960" s="14"/>
      <c r="J2960" s="13"/>
      <c r="K2960" s="5"/>
      <c r="L2960" s="2"/>
      <c r="M2960" s="17"/>
      <c r="N2960" s="12"/>
      <c r="O2960" s="12"/>
      <c r="P2960" s="17"/>
      <c r="Q2960" s="14"/>
      <c r="R2960" s="20"/>
      <c r="S2960" s="14"/>
      <c r="T2960" s="4"/>
      <c r="U2960" s="5"/>
      <c r="V2960" s="10"/>
      <c r="W2960" s="10"/>
      <c r="X2960" s="10"/>
      <c r="Y2960" s="27"/>
      <c r="Z2960" s="3"/>
      <c r="AA2960" s="1"/>
      <c r="AB2960" s="10"/>
      <c r="AC2960" s="3"/>
      <c r="AD2960" s="3"/>
      <c r="AE2960" s="3"/>
      <c r="AF2960" s="10"/>
      <c r="AG2960" s="11"/>
      <c r="AH2960" s="10"/>
      <c r="AI2960" s="10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1"/>
      <c r="DR2960" s="1"/>
      <c r="DS2960" s="1"/>
      <c r="DT2960" s="1"/>
      <c r="DU2960" s="1"/>
      <c r="DV2960" s="1"/>
      <c r="DW2960" s="1"/>
      <c r="DX2960" s="1"/>
      <c r="DY2960" s="1"/>
      <c r="DZ2960" s="1"/>
      <c r="EA2960" s="1"/>
      <c r="EB2960" s="1"/>
      <c r="EC2960" s="1"/>
      <c r="ED2960" s="1"/>
      <c r="EE2960" s="1"/>
      <c r="EF2960" s="1"/>
      <c r="EG2960" s="1"/>
      <c r="EH2960" s="1"/>
      <c r="EI2960" s="1"/>
      <c r="EJ2960" s="1"/>
      <c r="EK2960" s="1"/>
      <c r="EL2960" s="1"/>
      <c r="EM2960" s="1"/>
      <c r="EN2960" s="1"/>
      <c r="EO2960" s="1"/>
      <c r="EP2960" s="1"/>
      <c r="EQ2960" s="1"/>
      <c r="ER2960" s="1"/>
      <c r="ES2960" s="1"/>
      <c r="ET2960" s="1"/>
      <c r="EU2960" s="1"/>
      <c r="EV2960" s="1"/>
      <c r="EW2960" s="1"/>
      <c r="EX2960" s="1"/>
      <c r="EY2960" s="1"/>
    </row>
    <row r="2961" spans="1:155" x14ac:dyDescent="0.15">
      <c r="A2961" s="38"/>
      <c r="B2961" s="15"/>
      <c r="C2961" s="7"/>
      <c r="D2961" s="7"/>
      <c r="E2961" s="13"/>
      <c r="F2961" s="14"/>
      <c r="G2961" s="14"/>
      <c r="H2961" s="14"/>
      <c r="I2961" s="14"/>
      <c r="J2961" s="13"/>
      <c r="K2961" s="5"/>
      <c r="L2961" s="2"/>
      <c r="M2961" s="17"/>
      <c r="N2961" s="12"/>
      <c r="O2961" s="12"/>
      <c r="P2961" s="17"/>
      <c r="Q2961" s="14"/>
      <c r="R2961" s="20"/>
      <c r="S2961" s="14"/>
      <c r="T2961" s="4"/>
      <c r="U2961" s="5"/>
      <c r="V2961" s="10"/>
      <c r="W2961" s="10"/>
      <c r="X2961" s="10"/>
      <c r="Y2961" s="27"/>
      <c r="Z2961" s="3"/>
      <c r="AA2961" s="1"/>
      <c r="AB2961" s="10"/>
      <c r="AC2961" s="3"/>
      <c r="AD2961" s="3"/>
      <c r="AE2961" s="3"/>
      <c r="AF2961" s="10"/>
      <c r="AG2961" s="11"/>
      <c r="AH2961" s="10"/>
      <c r="AI2961" s="10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1"/>
      <c r="DR2961" s="1"/>
      <c r="DS2961" s="1"/>
      <c r="DT2961" s="1"/>
      <c r="DU2961" s="1"/>
      <c r="DV2961" s="1"/>
      <c r="DW2961" s="1"/>
      <c r="DX2961" s="1"/>
      <c r="DY2961" s="1"/>
      <c r="DZ2961" s="1"/>
      <c r="EA2961" s="1"/>
      <c r="EB2961" s="1"/>
      <c r="EC2961" s="1"/>
      <c r="ED2961" s="1"/>
      <c r="EE2961" s="1"/>
      <c r="EF2961" s="1"/>
      <c r="EG2961" s="1"/>
      <c r="EH2961" s="1"/>
      <c r="EI2961" s="1"/>
      <c r="EJ2961" s="1"/>
      <c r="EK2961" s="1"/>
      <c r="EL2961" s="1"/>
      <c r="EM2961" s="1"/>
      <c r="EN2961" s="1"/>
      <c r="EO2961" s="1"/>
      <c r="EP2961" s="1"/>
      <c r="EQ2961" s="1"/>
      <c r="ER2961" s="1"/>
      <c r="ES2961" s="1"/>
      <c r="ET2961" s="1"/>
      <c r="EU2961" s="1"/>
      <c r="EV2961" s="1"/>
      <c r="EW2961" s="1"/>
      <c r="EX2961" s="1"/>
      <c r="EY2961" s="1"/>
    </row>
    <row r="2962" spans="1:155" x14ac:dyDescent="0.15">
      <c r="A2962" s="38"/>
      <c r="B2962" s="15"/>
      <c r="C2962" s="7"/>
      <c r="D2962" s="7"/>
      <c r="E2962" s="13"/>
      <c r="F2962" s="14"/>
      <c r="G2962" s="14"/>
      <c r="H2962" s="14"/>
      <c r="I2962" s="14"/>
      <c r="J2962" s="13"/>
      <c r="K2962" s="5"/>
      <c r="L2962" s="2"/>
      <c r="M2962" s="17"/>
      <c r="N2962" s="12"/>
      <c r="O2962" s="12"/>
      <c r="P2962" s="17"/>
      <c r="Q2962" s="14"/>
      <c r="R2962" s="20"/>
      <c r="S2962" s="14"/>
      <c r="T2962" s="4"/>
      <c r="U2962" s="5"/>
      <c r="V2962" s="10"/>
      <c r="W2962" s="10"/>
      <c r="X2962" s="10"/>
      <c r="Y2962" s="27"/>
      <c r="Z2962" s="3"/>
      <c r="AA2962" s="1"/>
      <c r="AB2962" s="10"/>
      <c r="AC2962" s="3"/>
      <c r="AD2962" s="3"/>
      <c r="AE2962" s="3"/>
      <c r="AF2962" s="10"/>
      <c r="AG2962" s="11"/>
      <c r="AH2962" s="10"/>
      <c r="AI2962" s="10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1"/>
      <c r="DR2962" s="1"/>
      <c r="DS2962" s="1"/>
      <c r="DT2962" s="1"/>
      <c r="DU2962" s="1"/>
      <c r="DV2962" s="1"/>
      <c r="DW2962" s="1"/>
      <c r="DX2962" s="1"/>
      <c r="DY2962" s="1"/>
      <c r="DZ2962" s="1"/>
      <c r="EA2962" s="1"/>
      <c r="EB2962" s="1"/>
      <c r="EC2962" s="1"/>
      <c r="ED2962" s="1"/>
      <c r="EE2962" s="1"/>
      <c r="EF2962" s="1"/>
      <c r="EG2962" s="1"/>
      <c r="EH2962" s="1"/>
      <c r="EI2962" s="1"/>
      <c r="EJ2962" s="1"/>
      <c r="EK2962" s="1"/>
      <c r="EL2962" s="1"/>
      <c r="EM2962" s="1"/>
      <c r="EN2962" s="1"/>
      <c r="EO2962" s="1"/>
      <c r="EP2962" s="1"/>
      <c r="EQ2962" s="1"/>
      <c r="ER2962" s="1"/>
      <c r="ES2962" s="1"/>
      <c r="ET2962" s="1"/>
      <c r="EU2962" s="1"/>
      <c r="EV2962" s="1"/>
      <c r="EW2962" s="1"/>
      <c r="EX2962" s="1"/>
      <c r="EY2962" s="1"/>
    </row>
    <row r="2963" spans="1:155" x14ac:dyDescent="0.15">
      <c r="A2963" s="38"/>
      <c r="B2963" s="15"/>
      <c r="C2963" s="7"/>
      <c r="D2963" s="7"/>
      <c r="E2963" s="13"/>
      <c r="F2963" s="14"/>
      <c r="G2963" s="14"/>
      <c r="H2963" s="14"/>
      <c r="I2963" s="14"/>
      <c r="J2963" s="13"/>
      <c r="K2963" s="5"/>
      <c r="L2963" s="2"/>
      <c r="M2963" s="17"/>
      <c r="N2963" s="12"/>
      <c r="O2963" s="12"/>
      <c r="P2963" s="17"/>
      <c r="Q2963" s="14"/>
      <c r="R2963" s="20"/>
      <c r="S2963" s="14"/>
      <c r="T2963" s="4"/>
      <c r="U2963" s="5"/>
      <c r="V2963" s="10"/>
      <c r="W2963" s="10"/>
      <c r="X2963" s="10"/>
      <c r="Y2963" s="27"/>
      <c r="Z2963" s="3"/>
      <c r="AA2963" s="1"/>
      <c r="AB2963" s="10"/>
      <c r="AC2963" s="3"/>
      <c r="AD2963" s="3"/>
      <c r="AE2963" s="3"/>
      <c r="AF2963" s="10"/>
      <c r="AG2963" s="11"/>
      <c r="AH2963" s="10"/>
      <c r="AI2963" s="10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1"/>
      <c r="DR2963" s="1"/>
      <c r="DS2963" s="1"/>
      <c r="DT2963" s="1"/>
      <c r="DU2963" s="1"/>
      <c r="DV2963" s="1"/>
      <c r="DW2963" s="1"/>
      <c r="DX2963" s="1"/>
      <c r="DY2963" s="1"/>
      <c r="DZ2963" s="1"/>
      <c r="EA2963" s="1"/>
      <c r="EB2963" s="1"/>
      <c r="EC2963" s="1"/>
      <c r="ED2963" s="1"/>
      <c r="EE2963" s="1"/>
      <c r="EF2963" s="1"/>
      <c r="EG2963" s="1"/>
      <c r="EH2963" s="1"/>
      <c r="EI2963" s="1"/>
      <c r="EJ2963" s="1"/>
      <c r="EK2963" s="1"/>
      <c r="EL2963" s="1"/>
      <c r="EM2963" s="1"/>
      <c r="EN2963" s="1"/>
      <c r="EO2963" s="1"/>
      <c r="EP2963" s="1"/>
      <c r="EQ2963" s="1"/>
      <c r="ER2963" s="1"/>
      <c r="ES2963" s="1"/>
      <c r="ET2963" s="1"/>
      <c r="EU2963" s="1"/>
      <c r="EV2963" s="1"/>
      <c r="EW2963" s="1"/>
      <c r="EX2963" s="1"/>
      <c r="EY2963" s="1"/>
    </row>
    <row r="2964" spans="1:155" x14ac:dyDescent="0.15">
      <c r="A2964" s="38"/>
      <c r="B2964" s="15"/>
      <c r="C2964" s="7"/>
      <c r="D2964" s="7"/>
      <c r="E2964" s="13"/>
      <c r="F2964" s="14"/>
      <c r="G2964" s="14"/>
      <c r="H2964" s="14"/>
      <c r="I2964" s="14"/>
      <c r="J2964" s="13"/>
      <c r="K2964" s="5"/>
      <c r="L2964" s="2"/>
      <c r="M2964" s="17"/>
      <c r="N2964" s="12"/>
      <c r="O2964" s="12"/>
      <c r="P2964" s="17"/>
      <c r="Q2964" s="14"/>
      <c r="R2964" s="20"/>
      <c r="S2964" s="14"/>
      <c r="T2964" s="4"/>
      <c r="U2964" s="5"/>
      <c r="V2964" s="10"/>
      <c r="W2964" s="10"/>
      <c r="X2964" s="10"/>
      <c r="Y2964" s="27"/>
      <c r="Z2964" s="3"/>
      <c r="AA2964" s="1"/>
      <c r="AB2964" s="10"/>
      <c r="AC2964" s="3"/>
      <c r="AD2964" s="3"/>
      <c r="AE2964" s="3"/>
      <c r="AF2964" s="10"/>
      <c r="AG2964" s="11"/>
      <c r="AH2964" s="10"/>
      <c r="AI2964" s="10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1"/>
      <c r="DR2964" s="1"/>
      <c r="DS2964" s="1"/>
      <c r="DT2964" s="1"/>
      <c r="DU2964" s="1"/>
      <c r="DV2964" s="1"/>
      <c r="DW2964" s="1"/>
      <c r="DX2964" s="1"/>
      <c r="DY2964" s="1"/>
      <c r="DZ2964" s="1"/>
      <c r="EA2964" s="1"/>
      <c r="EB2964" s="1"/>
      <c r="EC2964" s="1"/>
      <c r="ED2964" s="1"/>
      <c r="EE2964" s="1"/>
      <c r="EF2964" s="1"/>
      <c r="EG2964" s="1"/>
      <c r="EH2964" s="1"/>
      <c r="EI2964" s="1"/>
      <c r="EJ2964" s="1"/>
      <c r="EK2964" s="1"/>
      <c r="EL2964" s="1"/>
      <c r="EM2964" s="1"/>
      <c r="EN2964" s="1"/>
      <c r="EO2964" s="1"/>
      <c r="EP2964" s="1"/>
      <c r="EQ2964" s="1"/>
      <c r="ER2964" s="1"/>
      <c r="ES2964" s="1"/>
      <c r="ET2964" s="1"/>
      <c r="EU2964" s="1"/>
      <c r="EV2964" s="1"/>
      <c r="EW2964" s="1"/>
      <c r="EX2964" s="1"/>
      <c r="EY2964" s="1"/>
    </row>
    <row r="2965" spans="1:155" x14ac:dyDescent="0.15">
      <c r="A2965" s="38"/>
      <c r="B2965" s="15"/>
      <c r="C2965" s="7"/>
      <c r="D2965" s="7"/>
      <c r="E2965" s="13"/>
      <c r="F2965" s="14"/>
      <c r="G2965" s="14"/>
      <c r="H2965" s="14"/>
      <c r="I2965" s="14"/>
      <c r="J2965" s="13"/>
      <c r="K2965" s="5"/>
      <c r="L2965" s="2"/>
      <c r="M2965" s="17"/>
      <c r="N2965" s="12"/>
      <c r="O2965" s="12"/>
      <c r="P2965" s="17"/>
      <c r="Q2965" s="14"/>
      <c r="R2965" s="20"/>
      <c r="S2965" s="14"/>
      <c r="T2965" s="4"/>
      <c r="U2965" s="5"/>
      <c r="V2965" s="10"/>
      <c r="W2965" s="10"/>
      <c r="X2965" s="10"/>
      <c r="Y2965" s="27"/>
      <c r="Z2965" s="3"/>
      <c r="AA2965" s="1"/>
      <c r="AB2965" s="10"/>
      <c r="AC2965" s="3"/>
      <c r="AD2965" s="3"/>
      <c r="AE2965" s="3"/>
      <c r="AF2965" s="10"/>
      <c r="AG2965" s="11"/>
      <c r="AH2965" s="10"/>
      <c r="AI2965" s="10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1"/>
      <c r="DR2965" s="1"/>
      <c r="DS2965" s="1"/>
      <c r="DT2965" s="1"/>
      <c r="DU2965" s="1"/>
      <c r="DV2965" s="1"/>
      <c r="DW2965" s="1"/>
      <c r="DX2965" s="1"/>
      <c r="DY2965" s="1"/>
      <c r="DZ2965" s="1"/>
      <c r="EA2965" s="1"/>
      <c r="EB2965" s="1"/>
      <c r="EC2965" s="1"/>
      <c r="ED2965" s="1"/>
      <c r="EE2965" s="1"/>
      <c r="EF2965" s="1"/>
      <c r="EG2965" s="1"/>
      <c r="EH2965" s="1"/>
      <c r="EI2965" s="1"/>
      <c r="EJ2965" s="1"/>
      <c r="EK2965" s="1"/>
      <c r="EL2965" s="1"/>
      <c r="EM2965" s="1"/>
      <c r="EN2965" s="1"/>
      <c r="EO2965" s="1"/>
      <c r="EP2965" s="1"/>
      <c r="EQ2965" s="1"/>
      <c r="ER2965" s="1"/>
      <c r="ES2965" s="1"/>
      <c r="ET2965" s="1"/>
      <c r="EU2965" s="1"/>
      <c r="EV2965" s="1"/>
      <c r="EW2965" s="1"/>
      <c r="EX2965" s="1"/>
      <c r="EY2965" s="1"/>
    </row>
    <row r="2966" spans="1:155" x14ac:dyDescent="0.15">
      <c r="A2966" s="38"/>
      <c r="B2966" s="15"/>
      <c r="C2966" s="7"/>
      <c r="D2966" s="7"/>
      <c r="E2966" s="13"/>
      <c r="F2966" s="14"/>
      <c r="G2966" s="14"/>
      <c r="H2966" s="14"/>
      <c r="I2966" s="14"/>
      <c r="J2966" s="13"/>
      <c r="K2966" s="5"/>
      <c r="L2966" s="2"/>
      <c r="M2966" s="17"/>
      <c r="N2966" s="12"/>
      <c r="O2966" s="12"/>
      <c r="P2966" s="17"/>
      <c r="Q2966" s="14"/>
      <c r="R2966" s="20"/>
      <c r="S2966" s="14"/>
      <c r="T2966" s="4"/>
      <c r="U2966" s="5"/>
      <c r="V2966" s="10"/>
      <c r="W2966" s="10"/>
      <c r="X2966" s="10"/>
      <c r="Y2966" s="27"/>
      <c r="Z2966" s="3"/>
      <c r="AA2966" s="1"/>
      <c r="AB2966" s="10"/>
      <c r="AC2966" s="3"/>
      <c r="AD2966" s="3"/>
      <c r="AE2966" s="3"/>
      <c r="AF2966" s="10"/>
      <c r="AG2966" s="11"/>
      <c r="AH2966" s="10"/>
      <c r="AI2966" s="10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1"/>
      <c r="DR2966" s="1"/>
      <c r="DS2966" s="1"/>
      <c r="DT2966" s="1"/>
      <c r="DU2966" s="1"/>
      <c r="DV2966" s="1"/>
      <c r="DW2966" s="1"/>
      <c r="DX2966" s="1"/>
      <c r="DY2966" s="1"/>
      <c r="DZ2966" s="1"/>
      <c r="EA2966" s="1"/>
      <c r="EB2966" s="1"/>
      <c r="EC2966" s="1"/>
      <c r="ED2966" s="1"/>
      <c r="EE2966" s="1"/>
      <c r="EF2966" s="1"/>
      <c r="EG2966" s="1"/>
      <c r="EH2966" s="1"/>
      <c r="EI2966" s="1"/>
      <c r="EJ2966" s="1"/>
      <c r="EK2966" s="1"/>
      <c r="EL2966" s="1"/>
      <c r="EM2966" s="1"/>
      <c r="EN2966" s="1"/>
      <c r="EO2966" s="1"/>
      <c r="EP2966" s="1"/>
      <c r="EQ2966" s="1"/>
      <c r="ER2966" s="1"/>
      <c r="ES2966" s="1"/>
      <c r="ET2966" s="1"/>
      <c r="EU2966" s="1"/>
      <c r="EV2966" s="1"/>
      <c r="EW2966" s="1"/>
      <c r="EX2966" s="1"/>
      <c r="EY2966" s="1"/>
    </row>
    <row r="2967" spans="1:155" x14ac:dyDescent="0.15">
      <c r="A2967" s="38"/>
      <c r="B2967" s="15"/>
      <c r="C2967" s="7"/>
      <c r="D2967" s="7"/>
      <c r="E2967" s="13"/>
      <c r="F2967" s="14"/>
      <c r="G2967" s="14"/>
      <c r="H2967" s="14"/>
      <c r="I2967" s="14"/>
      <c r="J2967" s="13"/>
      <c r="K2967" s="5"/>
      <c r="L2967" s="2"/>
      <c r="M2967" s="17"/>
      <c r="N2967" s="12"/>
      <c r="O2967" s="12"/>
      <c r="P2967" s="17"/>
      <c r="Q2967" s="14"/>
      <c r="R2967" s="20"/>
      <c r="S2967" s="14"/>
      <c r="T2967" s="4"/>
      <c r="U2967" s="5"/>
      <c r="V2967" s="10"/>
      <c r="W2967" s="10"/>
      <c r="X2967" s="10"/>
      <c r="Y2967" s="27"/>
      <c r="Z2967" s="3"/>
      <c r="AA2967" s="1"/>
      <c r="AB2967" s="10"/>
      <c r="AC2967" s="3"/>
      <c r="AD2967" s="3"/>
      <c r="AE2967" s="3"/>
      <c r="AF2967" s="10"/>
      <c r="AG2967" s="11"/>
      <c r="AH2967" s="10"/>
      <c r="AI2967" s="10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1"/>
      <c r="DR2967" s="1"/>
      <c r="DS2967" s="1"/>
      <c r="DT2967" s="1"/>
      <c r="DU2967" s="1"/>
      <c r="DV2967" s="1"/>
      <c r="DW2967" s="1"/>
      <c r="DX2967" s="1"/>
      <c r="DY2967" s="1"/>
      <c r="DZ2967" s="1"/>
      <c r="EA2967" s="1"/>
      <c r="EB2967" s="1"/>
      <c r="EC2967" s="1"/>
      <c r="ED2967" s="1"/>
      <c r="EE2967" s="1"/>
      <c r="EF2967" s="1"/>
      <c r="EG2967" s="1"/>
      <c r="EH2967" s="1"/>
      <c r="EI2967" s="1"/>
      <c r="EJ2967" s="1"/>
      <c r="EK2967" s="1"/>
      <c r="EL2967" s="1"/>
      <c r="EM2967" s="1"/>
      <c r="EN2967" s="1"/>
      <c r="EO2967" s="1"/>
      <c r="EP2967" s="1"/>
      <c r="EQ2967" s="1"/>
      <c r="ER2967" s="1"/>
      <c r="ES2967" s="1"/>
      <c r="ET2967" s="1"/>
      <c r="EU2967" s="1"/>
      <c r="EV2967" s="1"/>
      <c r="EW2967" s="1"/>
      <c r="EX2967" s="1"/>
      <c r="EY2967" s="1"/>
    </row>
    <row r="2968" spans="1:155" x14ac:dyDescent="0.15">
      <c r="A2968" s="38"/>
      <c r="B2968" s="15"/>
      <c r="C2968" s="7"/>
      <c r="D2968" s="7"/>
      <c r="E2968" s="13"/>
      <c r="F2968" s="14"/>
      <c r="G2968" s="14"/>
      <c r="H2968" s="14"/>
      <c r="I2968" s="14"/>
      <c r="J2968" s="13"/>
      <c r="K2968" s="5"/>
      <c r="L2968" s="2"/>
      <c r="M2968" s="17"/>
      <c r="N2968" s="12"/>
      <c r="O2968" s="12"/>
      <c r="P2968" s="17"/>
      <c r="Q2968" s="14"/>
      <c r="R2968" s="20"/>
      <c r="S2968" s="14"/>
      <c r="T2968" s="4"/>
      <c r="U2968" s="5"/>
      <c r="V2968" s="10"/>
      <c r="W2968" s="10"/>
      <c r="X2968" s="10"/>
      <c r="Y2968" s="27"/>
      <c r="Z2968" s="3"/>
      <c r="AA2968" s="1"/>
      <c r="AB2968" s="10"/>
      <c r="AC2968" s="3"/>
      <c r="AD2968" s="3"/>
      <c r="AE2968" s="3"/>
      <c r="AF2968" s="10"/>
      <c r="AG2968" s="11"/>
      <c r="AH2968" s="10"/>
      <c r="AI2968" s="10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1"/>
      <c r="DR2968" s="1"/>
      <c r="DS2968" s="1"/>
      <c r="DT2968" s="1"/>
      <c r="DU2968" s="1"/>
      <c r="DV2968" s="1"/>
      <c r="DW2968" s="1"/>
      <c r="DX2968" s="1"/>
      <c r="DY2968" s="1"/>
      <c r="DZ2968" s="1"/>
      <c r="EA2968" s="1"/>
      <c r="EB2968" s="1"/>
      <c r="EC2968" s="1"/>
      <c r="ED2968" s="1"/>
      <c r="EE2968" s="1"/>
      <c r="EF2968" s="1"/>
      <c r="EG2968" s="1"/>
      <c r="EH2968" s="1"/>
      <c r="EI2968" s="1"/>
      <c r="EJ2968" s="1"/>
      <c r="EK2968" s="1"/>
      <c r="EL2968" s="1"/>
      <c r="EM2968" s="1"/>
      <c r="EN2968" s="1"/>
      <c r="EO2968" s="1"/>
      <c r="EP2968" s="1"/>
      <c r="EQ2968" s="1"/>
      <c r="ER2968" s="1"/>
      <c r="ES2968" s="1"/>
      <c r="ET2968" s="1"/>
      <c r="EU2968" s="1"/>
      <c r="EV2968" s="1"/>
      <c r="EW2968" s="1"/>
      <c r="EX2968" s="1"/>
      <c r="EY2968" s="1"/>
    </row>
    <row r="2969" spans="1:155" x14ac:dyDescent="0.15">
      <c r="A2969" s="38"/>
      <c r="B2969" s="15"/>
      <c r="C2969" s="7"/>
      <c r="D2969" s="7"/>
      <c r="E2969" s="13"/>
      <c r="F2969" s="14"/>
      <c r="G2969" s="14"/>
      <c r="H2969" s="14"/>
      <c r="I2969" s="14"/>
      <c r="J2969" s="13"/>
      <c r="K2969" s="5"/>
      <c r="L2969" s="2"/>
      <c r="M2969" s="17"/>
      <c r="N2969" s="12"/>
      <c r="O2969" s="12"/>
      <c r="P2969" s="17"/>
      <c r="Q2969" s="14"/>
      <c r="R2969" s="20"/>
      <c r="S2969" s="14"/>
      <c r="T2969" s="4"/>
      <c r="U2969" s="5"/>
      <c r="V2969" s="10"/>
      <c r="W2969" s="10"/>
      <c r="X2969" s="10"/>
      <c r="Y2969" s="27"/>
      <c r="Z2969" s="3"/>
      <c r="AA2969" s="1"/>
      <c r="AB2969" s="10"/>
      <c r="AC2969" s="3"/>
      <c r="AD2969" s="3"/>
      <c r="AE2969" s="3"/>
      <c r="AF2969" s="10"/>
      <c r="AG2969" s="11"/>
      <c r="AH2969" s="10"/>
      <c r="AI2969" s="10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1"/>
      <c r="DR2969" s="1"/>
      <c r="DS2969" s="1"/>
      <c r="DT2969" s="1"/>
      <c r="DU2969" s="1"/>
      <c r="DV2969" s="1"/>
      <c r="DW2969" s="1"/>
      <c r="DX2969" s="1"/>
      <c r="DY2969" s="1"/>
      <c r="DZ2969" s="1"/>
      <c r="EA2969" s="1"/>
      <c r="EB2969" s="1"/>
      <c r="EC2969" s="1"/>
      <c r="ED2969" s="1"/>
      <c r="EE2969" s="1"/>
      <c r="EF2969" s="1"/>
      <c r="EG2969" s="1"/>
      <c r="EH2969" s="1"/>
      <c r="EI2969" s="1"/>
      <c r="EJ2969" s="1"/>
      <c r="EK2969" s="1"/>
      <c r="EL2969" s="1"/>
      <c r="EM2969" s="1"/>
      <c r="EN2969" s="1"/>
      <c r="EO2969" s="1"/>
      <c r="EP2969" s="1"/>
      <c r="EQ2969" s="1"/>
      <c r="ER2969" s="1"/>
      <c r="ES2969" s="1"/>
      <c r="ET2969" s="1"/>
      <c r="EU2969" s="1"/>
      <c r="EV2969" s="1"/>
      <c r="EW2969" s="1"/>
      <c r="EX2969" s="1"/>
      <c r="EY2969" s="1"/>
    </row>
    <row r="2970" spans="1:155" x14ac:dyDescent="0.15">
      <c r="A2970" s="38"/>
      <c r="B2970" s="15"/>
      <c r="C2970" s="7"/>
      <c r="D2970" s="7"/>
      <c r="E2970" s="13"/>
      <c r="F2970" s="14"/>
      <c r="G2970" s="14"/>
      <c r="H2970" s="14"/>
      <c r="I2970" s="14"/>
      <c r="J2970" s="13"/>
      <c r="K2970" s="5"/>
      <c r="L2970" s="2"/>
      <c r="M2970" s="17"/>
      <c r="N2970" s="12"/>
      <c r="O2970" s="12"/>
      <c r="P2970" s="17"/>
      <c r="Q2970" s="14"/>
      <c r="R2970" s="20"/>
      <c r="S2970" s="14"/>
      <c r="T2970" s="4"/>
      <c r="U2970" s="5"/>
      <c r="V2970" s="10"/>
      <c r="W2970" s="10"/>
      <c r="X2970" s="10"/>
      <c r="Y2970" s="27"/>
      <c r="Z2970" s="3"/>
      <c r="AA2970" s="1"/>
      <c r="AB2970" s="10"/>
      <c r="AC2970" s="3"/>
      <c r="AD2970" s="3"/>
      <c r="AE2970" s="3"/>
      <c r="AF2970" s="10"/>
      <c r="AG2970" s="11"/>
      <c r="AH2970" s="10"/>
      <c r="AI2970" s="10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1"/>
      <c r="DR2970" s="1"/>
      <c r="DS2970" s="1"/>
      <c r="DT2970" s="1"/>
      <c r="DU2970" s="1"/>
      <c r="DV2970" s="1"/>
      <c r="DW2970" s="1"/>
      <c r="DX2970" s="1"/>
      <c r="DY2970" s="1"/>
      <c r="DZ2970" s="1"/>
      <c r="EA2970" s="1"/>
      <c r="EB2970" s="1"/>
      <c r="EC2970" s="1"/>
      <c r="ED2970" s="1"/>
      <c r="EE2970" s="1"/>
      <c r="EF2970" s="1"/>
      <c r="EG2970" s="1"/>
      <c r="EH2970" s="1"/>
      <c r="EI2970" s="1"/>
      <c r="EJ2970" s="1"/>
      <c r="EK2970" s="1"/>
      <c r="EL2970" s="1"/>
      <c r="EM2970" s="1"/>
      <c r="EN2970" s="1"/>
      <c r="EO2970" s="1"/>
      <c r="EP2970" s="1"/>
      <c r="EQ2970" s="1"/>
      <c r="ER2970" s="1"/>
      <c r="ES2970" s="1"/>
      <c r="ET2970" s="1"/>
      <c r="EU2970" s="1"/>
      <c r="EV2970" s="1"/>
      <c r="EW2970" s="1"/>
      <c r="EX2970" s="1"/>
      <c r="EY2970" s="1"/>
    </row>
    <row r="2971" spans="1:155" x14ac:dyDescent="0.15">
      <c r="A2971" s="38"/>
      <c r="B2971" s="15"/>
      <c r="C2971" s="7"/>
      <c r="D2971" s="7"/>
      <c r="E2971" s="13"/>
      <c r="F2971" s="14"/>
      <c r="G2971" s="14"/>
      <c r="H2971" s="14"/>
      <c r="I2971" s="14"/>
      <c r="J2971" s="13"/>
      <c r="K2971" s="5"/>
      <c r="L2971" s="2"/>
      <c r="M2971" s="17"/>
      <c r="N2971" s="12"/>
      <c r="O2971" s="12"/>
      <c r="P2971" s="17"/>
      <c r="Q2971" s="14"/>
      <c r="R2971" s="20"/>
      <c r="S2971" s="14"/>
      <c r="T2971" s="4"/>
      <c r="U2971" s="5"/>
      <c r="V2971" s="10"/>
      <c r="W2971" s="10"/>
      <c r="X2971" s="10"/>
      <c r="Y2971" s="27"/>
      <c r="Z2971" s="3"/>
      <c r="AA2971" s="1"/>
      <c r="AB2971" s="10"/>
      <c r="AC2971" s="3"/>
      <c r="AD2971" s="3"/>
      <c r="AE2971" s="3"/>
      <c r="AF2971" s="10"/>
      <c r="AG2971" s="11"/>
      <c r="AH2971" s="10"/>
      <c r="AI2971" s="10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1"/>
      <c r="DR2971" s="1"/>
      <c r="DS2971" s="1"/>
      <c r="DT2971" s="1"/>
      <c r="DU2971" s="1"/>
      <c r="DV2971" s="1"/>
      <c r="DW2971" s="1"/>
      <c r="DX2971" s="1"/>
      <c r="DY2971" s="1"/>
      <c r="DZ2971" s="1"/>
      <c r="EA2971" s="1"/>
      <c r="EB2971" s="1"/>
      <c r="EC2971" s="1"/>
      <c r="ED2971" s="1"/>
      <c r="EE2971" s="1"/>
      <c r="EF2971" s="1"/>
      <c r="EG2971" s="1"/>
      <c r="EH2971" s="1"/>
      <c r="EI2971" s="1"/>
      <c r="EJ2971" s="1"/>
      <c r="EK2971" s="1"/>
      <c r="EL2971" s="1"/>
      <c r="EM2971" s="1"/>
      <c r="EN2971" s="1"/>
      <c r="EO2971" s="1"/>
      <c r="EP2971" s="1"/>
      <c r="EQ2971" s="1"/>
      <c r="ER2971" s="1"/>
      <c r="ES2971" s="1"/>
      <c r="ET2971" s="1"/>
      <c r="EU2971" s="1"/>
      <c r="EV2971" s="1"/>
      <c r="EW2971" s="1"/>
      <c r="EX2971" s="1"/>
      <c r="EY2971" s="1"/>
    </row>
    <row r="2972" spans="1:155" x14ac:dyDescent="0.15">
      <c r="A2972" s="38"/>
      <c r="B2972" s="15"/>
      <c r="C2972" s="7"/>
      <c r="D2972" s="7"/>
      <c r="E2972" s="13"/>
      <c r="F2972" s="14"/>
      <c r="G2972" s="14"/>
      <c r="H2972" s="14"/>
      <c r="I2972" s="14"/>
      <c r="J2972" s="13"/>
      <c r="K2972" s="5"/>
      <c r="L2972" s="2"/>
      <c r="M2972" s="17"/>
      <c r="N2972" s="12"/>
      <c r="O2972" s="12"/>
      <c r="P2972" s="17"/>
      <c r="Q2972" s="14"/>
      <c r="R2972" s="20"/>
      <c r="S2972" s="14"/>
      <c r="T2972" s="4"/>
      <c r="U2972" s="5"/>
      <c r="V2972" s="10"/>
      <c r="W2972" s="10"/>
      <c r="X2972" s="10"/>
      <c r="Y2972" s="27"/>
      <c r="Z2972" s="3"/>
      <c r="AA2972" s="1"/>
      <c r="AB2972" s="10"/>
      <c r="AC2972" s="3"/>
      <c r="AD2972" s="3"/>
      <c r="AE2972" s="3"/>
      <c r="AF2972" s="10"/>
      <c r="AG2972" s="11"/>
      <c r="AH2972" s="10"/>
      <c r="AI2972" s="10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1"/>
      <c r="DR2972" s="1"/>
      <c r="DS2972" s="1"/>
      <c r="DT2972" s="1"/>
      <c r="DU2972" s="1"/>
      <c r="DV2972" s="1"/>
      <c r="DW2972" s="1"/>
      <c r="DX2972" s="1"/>
      <c r="DY2972" s="1"/>
      <c r="DZ2972" s="1"/>
      <c r="EA2972" s="1"/>
      <c r="EB2972" s="1"/>
      <c r="EC2972" s="1"/>
      <c r="ED2972" s="1"/>
      <c r="EE2972" s="1"/>
      <c r="EF2972" s="1"/>
      <c r="EG2972" s="1"/>
      <c r="EH2972" s="1"/>
      <c r="EI2972" s="1"/>
      <c r="EJ2972" s="1"/>
      <c r="EK2972" s="1"/>
      <c r="EL2972" s="1"/>
      <c r="EM2972" s="1"/>
      <c r="EN2972" s="1"/>
      <c r="EO2972" s="1"/>
      <c r="EP2972" s="1"/>
      <c r="EQ2972" s="1"/>
      <c r="ER2972" s="1"/>
      <c r="ES2972" s="1"/>
      <c r="ET2972" s="1"/>
      <c r="EU2972" s="1"/>
      <c r="EV2972" s="1"/>
      <c r="EW2972" s="1"/>
      <c r="EX2972" s="1"/>
      <c r="EY2972" s="1"/>
    </row>
    <row r="2973" spans="1:155" x14ac:dyDescent="0.15">
      <c r="A2973" s="38"/>
      <c r="B2973" s="15"/>
      <c r="C2973" s="7"/>
      <c r="D2973" s="7"/>
      <c r="E2973" s="13"/>
      <c r="F2973" s="14"/>
      <c r="G2973" s="14"/>
      <c r="H2973" s="14"/>
      <c r="I2973" s="14"/>
      <c r="J2973" s="13"/>
      <c r="K2973" s="5"/>
      <c r="L2973" s="2"/>
      <c r="M2973" s="17"/>
      <c r="N2973" s="12"/>
      <c r="O2973" s="12"/>
      <c r="P2973" s="17"/>
      <c r="Q2973" s="14"/>
      <c r="R2973" s="20"/>
      <c r="S2973" s="14"/>
      <c r="T2973" s="4"/>
      <c r="U2973" s="5"/>
      <c r="V2973" s="10"/>
      <c r="W2973" s="10"/>
      <c r="X2973" s="10"/>
      <c r="Y2973" s="27"/>
      <c r="Z2973" s="3"/>
      <c r="AA2973" s="1"/>
      <c r="AB2973" s="10"/>
      <c r="AC2973" s="3"/>
      <c r="AD2973" s="3"/>
      <c r="AE2973" s="3"/>
      <c r="AF2973" s="10"/>
      <c r="AG2973" s="11"/>
      <c r="AH2973" s="10"/>
      <c r="AI2973" s="10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1"/>
      <c r="DR2973" s="1"/>
      <c r="DS2973" s="1"/>
      <c r="DT2973" s="1"/>
      <c r="DU2973" s="1"/>
      <c r="DV2973" s="1"/>
      <c r="DW2973" s="1"/>
      <c r="DX2973" s="1"/>
      <c r="DY2973" s="1"/>
      <c r="DZ2973" s="1"/>
      <c r="EA2973" s="1"/>
      <c r="EB2973" s="1"/>
      <c r="EC2973" s="1"/>
      <c r="ED2973" s="1"/>
      <c r="EE2973" s="1"/>
      <c r="EF2973" s="1"/>
      <c r="EG2973" s="1"/>
      <c r="EH2973" s="1"/>
      <c r="EI2973" s="1"/>
      <c r="EJ2973" s="1"/>
      <c r="EK2973" s="1"/>
      <c r="EL2973" s="1"/>
      <c r="EM2973" s="1"/>
      <c r="EN2973" s="1"/>
      <c r="EO2973" s="1"/>
      <c r="EP2973" s="1"/>
      <c r="EQ2973" s="1"/>
      <c r="ER2973" s="1"/>
      <c r="ES2973" s="1"/>
      <c r="ET2973" s="1"/>
      <c r="EU2973" s="1"/>
      <c r="EV2973" s="1"/>
      <c r="EW2973" s="1"/>
      <c r="EX2973" s="1"/>
      <c r="EY2973" s="1"/>
    </row>
    <row r="2974" spans="1:155" x14ac:dyDescent="0.15">
      <c r="A2974" s="38"/>
      <c r="B2974" s="15"/>
      <c r="C2974" s="7"/>
      <c r="D2974" s="7"/>
      <c r="E2974" s="13"/>
      <c r="F2974" s="14"/>
      <c r="G2974" s="14"/>
      <c r="H2974" s="14"/>
      <c r="I2974" s="14"/>
      <c r="J2974" s="13"/>
      <c r="K2974" s="5"/>
      <c r="L2974" s="2"/>
      <c r="M2974" s="17"/>
      <c r="N2974" s="12"/>
      <c r="O2974" s="12"/>
      <c r="P2974" s="17"/>
      <c r="Q2974" s="14"/>
      <c r="R2974" s="20"/>
      <c r="S2974" s="14"/>
      <c r="T2974" s="4"/>
      <c r="U2974" s="5"/>
      <c r="V2974" s="10"/>
      <c r="W2974" s="10"/>
      <c r="X2974" s="10"/>
      <c r="Y2974" s="27"/>
      <c r="Z2974" s="3"/>
      <c r="AA2974" s="1"/>
      <c r="AB2974" s="10"/>
      <c r="AC2974" s="3"/>
      <c r="AD2974" s="3"/>
      <c r="AE2974" s="3"/>
      <c r="AF2974" s="10"/>
      <c r="AG2974" s="11"/>
      <c r="AH2974" s="10"/>
      <c r="AI2974" s="10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1"/>
      <c r="DR2974" s="1"/>
      <c r="DS2974" s="1"/>
      <c r="DT2974" s="1"/>
      <c r="DU2974" s="1"/>
      <c r="DV2974" s="1"/>
      <c r="DW2974" s="1"/>
      <c r="DX2974" s="1"/>
      <c r="DY2974" s="1"/>
      <c r="DZ2974" s="1"/>
      <c r="EA2974" s="1"/>
      <c r="EB2974" s="1"/>
      <c r="EC2974" s="1"/>
      <c r="ED2974" s="1"/>
      <c r="EE2974" s="1"/>
      <c r="EF2974" s="1"/>
      <c r="EG2974" s="1"/>
      <c r="EH2974" s="1"/>
      <c r="EI2974" s="1"/>
      <c r="EJ2974" s="1"/>
      <c r="EK2974" s="1"/>
      <c r="EL2974" s="1"/>
      <c r="EM2974" s="1"/>
      <c r="EN2974" s="1"/>
      <c r="EO2974" s="1"/>
      <c r="EP2974" s="1"/>
      <c r="EQ2974" s="1"/>
      <c r="ER2974" s="1"/>
      <c r="ES2974" s="1"/>
      <c r="ET2974" s="1"/>
      <c r="EU2974" s="1"/>
      <c r="EV2974" s="1"/>
      <c r="EW2974" s="1"/>
      <c r="EX2974" s="1"/>
      <c r="EY2974" s="1"/>
    </row>
    <row r="2975" spans="1:155" x14ac:dyDescent="0.15">
      <c r="A2975" s="38"/>
      <c r="B2975" s="15"/>
      <c r="C2975" s="7"/>
      <c r="D2975" s="7"/>
      <c r="E2975" s="13"/>
      <c r="F2975" s="14"/>
      <c r="G2975" s="14"/>
      <c r="H2975" s="14"/>
      <c r="I2975" s="14"/>
      <c r="J2975" s="13"/>
      <c r="K2975" s="5"/>
      <c r="L2975" s="2"/>
      <c r="M2975" s="17"/>
      <c r="N2975" s="12"/>
      <c r="O2975" s="12"/>
      <c r="P2975" s="17"/>
      <c r="Q2975" s="14"/>
      <c r="R2975" s="20"/>
      <c r="S2975" s="14"/>
      <c r="T2975" s="4"/>
      <c r="U2975" s="5"/>
      <c r="V2975" s="10"/>
      <c r="W2975" s="10"/>
      <c r="X2975" s="10"/>
      <c r="Y2975" s="27"/>
      <c r="Z2975" s="3"/>
      <c r="AA2975" s="1"/>
      <c r="AB2975" s="10"/>
      <c r="AC2975" s="3"/>
      <c r="AD2975" s="3"/>
      <c r="AE2975" s="3"/>
      <c r="AF2975" s="10"/>
      <c r="AG2975" s="11"/>
      <c r="AH2975" s="10"/>
      <c r="AI2975" s="10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1"/>
      <c r="DR2975" s="1"/>
      <c r="DS2975" s="1"/>
      <c r="DT2975" s="1"/>
      <c r="DU2975" s="1"/>
      <c r="DV2975" s="1"/>
      <c r="DW2975" s="1"/>
      <c r="DX2975" s="1"/>
      <c r="DY2975" s="1"/>
      <c r="DZ2975" s="1"/>
      <c r="EA2975" s="1"/>
      <c r="EB2975" s="1"/>
      <c r="EC2975" s="1"/>
      <c r="ED2975" s="1"/>
      <c r="EE2975" s="1"/>
      <c r="EF2975" s="1"/>
      <c r="EG2975" s="1"/>
      <c r="EH2975" s="1"/>
      <c r="EI2975" s="1"/>
      <c r="EJ2975" s="1"/>
      <c r="EK2975" s="1"/>
      <c r="EL2975" s="1"/>
      <c r="EM2975" s="1"/>
      <c r="EN2975" s="1"/>
      <c r="EO2975" s="1"/>
      <c r="EP2975" s="1"/>
      <c r="EQ2975" s="1"/>
      <c r="ER2975" s="1"/>
      <c r="ES2975" s="1"/>
      <c r="ET2975" s="1"/>
      <c r="EU2975" s="1"/>
      <c r="EV2975" s="1"/>
      <c r="EW2975" s="1"/>
      <c r="EX2975" s="1"/>
      <c r="EY2975" s="1"/>
    </row>
    <row r="2976" spans="1:155" x14ac:dyDescent="0.15">
      <c r="A2976" s="38"/>
      <c r="B2976" s="15"/>
      <c r="C2976" s="7"/>
      <c r="D2976" s="7"/>
      <c r="E2976" s="13"/>
      <c r="F2976" s="14"/>
      <c r="G2976" s="14"/>
      <c r="H2976" s="14"/>
      <c r="I2976" s="14"/>
      <c r="J2976" s="13"/>
      <c r="K2976" s="5"/>
      <c r="L2976" s="2"/>
      <c r="M2976" s="17"/>
      <c r="N2976" s="12"/>
      <c r="O2976" s="12"/>
      <c r="P2976" s="17"/>
      <c r="Q2976" s="14"/>
      <c r="R2976" s="20"/>
      <c r="S2976" s="14"/>
      <c r="T2976" s="4"/>
      <c r="U2976" s="5"/>
      <c r="V2976" s="10"/>
      <c r="W2976" s="10"/>
      <c r="X2976" s="10"/>
      <c r="Y2976" s="27"/>
      <c r="Z2976" s="3"/>
      <c r="AA2976" s="1"/>
      <c r="AB2976" s="10"/>
      <c r="AC2976" s="3"/>
      <c r="AD2976" s="3"/>
      <c r="AE2976" s="3"/>
      <c r="AF2976" s="10"/>
      <c r="AG2976" s="11"/>
      <c r="AH2976" s="10"/>
      <c r="AI2976" s="10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1"/>
      <c r="DR2976" s="1"/>
      <c r="DS2976" s="1"/>
      <c r="DT2976" s="1"/>
      <c r="DU2976" s="1"/>
      <c r="DV2976" s="1"/>
      <c r="DW2976" s="1"/>
      <c r="DX2976" s="1"/>
      <c r="DY2976" s="1"/>
      <c r="DZ2976" s="1"/>
      <c r="EA2976" s="1"/>
      <c r="EB2976" s="1"/>
      <c r="EC2976" s="1"/>
      <c r="ED2976" s="1"/>
      <c r="EE2976" s="1"/>
      <c r="EF2976" s="1"/>
      <c r="EG2976" s="1"/>
      <c r="EH2976" s="1"/>
      <c r="EI2976" s="1"/>
      <c r="EJ2976" s="1"/>
      <c r="EK2976" s="1"/>
      <c r="EL2976" s="1"/>
      <c r="EM2976" s="1"/>
      <c r="EN2976" s="1"/>
      <c r="EO2976" s="1"/>
      <c r="EP2976" s="1"/>
      <c r="EQ2976" s="1"/>
      <c r="ER2976" s="1"/>
      <c r="ES2976" s="1"/>
      <c r="ET2976" s="1"/>
      <c r="EU2976" s="1"/>
      <c r="EV2976" s="1"/>
      <c r="EW2976" s="1"/>
      <c r="EX2976" s="1"/>
      <c r="EY2976" s="1"/>
    </row>
    <row r="2977" spans="1:155" x14ac:dyDescent="0.15">
      <c r="A2977" s="38"/>
      <c r="B2977" s="15"/>
      <c r="C2977" s="7"/>
      <c r="D2977" s="7"/>
      <c r="E2977" s="13"/>
      <c r="F2977" s="14"/>
      <c r="G2977" s="14"/>
      <c r="H2977" s="14"/>
      <c r="I2977" s="14"/>
      <c r="J2977" s="13"/>
      <c r="K2977" s="5"/>
      <c r="L2977" s="2"/>
      <c r="M2977" s="17"/>
      <c r="N2977" s="12"/>
      <c r="O2977" s="12"/>
      <c r="P2977" s="17"/>
      <c r="Q2977" s="14"/>
      <c r="R2977" s="20"/>
      <c r="S2977" s="14"/>
      <c r="T2977" s="4"/>
      <c r="U2977" s="5"/>
      <c r="V2977" s="10"/>
      <c r="W2977" s="10"/>
      <c r="X2977" s="10"/>
      <c r="Y2977" s="27"/>
      <c r="Z2977" s="3"/>
      <c r="AA2977" s="1"/>
      <c r="AB2977" s="10"/>
      <c r="AC2977" s="3"/>
      <c r="AD2977" s="3"/>
      <c r="AE2977" s="3"/>
      <c r="AF2977" s="10"/>
      <c r="AG2977" s="11"/>
      <c r="AH2977" s="10"/>
      <c r="AI2977" s="10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1"/>
      <c r="DR2977" s="1"/>
      <c r="DS2977" s="1"/>
      <c r="DT2977" s="1"/>
      <c r="DU2977" s="1"/>
      <c r="DV2977" s="1"/>
      <c r="DW2977" s="1"/>
      <c r="DX2977" s="1"/>
      <c r="DY2977" s="1"/>
      <c r="DZ2977" s="1"/>
      <c r="EA2977" s="1"/>
      <c r="EB2977" s="1"/>
      <c r="EC2977" s="1"/>
      <c r="ED2977" s="1"/>
      <c r="EE2977" s="1"/>
      <c r="EF2977" s="1"/>
      <c r="EG2977" s="1"/>
      <c r="EH2977" s="1"/>
      <c r="EI2977" s="1"/>
      <c r="EJ2977" s="1"/>
      <c r="EK2977" s="1"/>
      <c r="EL2977" s="1"/>
      <c r="EM2977" s="1"/>
      <c r="EN2977" s="1"/>
      <c r="EO2977" s="1"/>
      <c r="EP2977" s="1"/>
      <c r="EQ2977" s="1"/>
      <c r="ER2977" s="1"/>
      <c r="ES2977" s="1"/>
      <c r="ET2977" s="1"/>
      <c r="EU2977" s="1"/>
      <c r="EV2977" s="1"/>
      <c r="EW2977" s="1"/>
      <c r="EX2977" s="1"/>
      <c r="EY2977" s="1"/>
    </row>
    <row r="2978" spans="1:155" x14ac:dyDescent="0.15">
      <c r="A2978" s="38"/>
      <c r="B2978" s="15"/>
      <c r="C2978" s="7"/>
      <c r="D2978" s="7"/>
      <c r="E2978" s="13"/>
      <c r="F2978" s="14"/>
      <c r="G2978" s="14"/>
      <c r="H2978" s="14"/>
      <c r="I2978" s="14"/>
      <c r="J2978" s="13"/>
      <c r="K2978" s="5"/>
      <c r="L2978" s="2"/>
      <c r="M2978" s="17"/>
      <c r="N2978" s="12"/>
      <c r="O2978" s="12"/>
      <c r="P2978" s="17"/>
      <c r="Q2978" s="14"/>
      <c r="R2978" s="20"/>
      <c r="S2978" s="14"/>
      <c r="T2978" s="4"/>
      <c r="U2978" s="5"/>
      <c r="V2978" s="10"/>
      <c r="W2978" s="10"/>
      <c r="X2978" s="10"/>
      <c r="Y2978" s="27"/>
      <c r="Z2978" s="3"/>
      <c r="AA2978" s="1"/>
      <c r="AB2978" s="10"/>
      <c r="AC2978" s="3"/>
      <c r="AD2978" s="3"/>
      <c r="AE2978" s="3"/>
      <c r="AF2978" s="10"/>
      <c r="AG2978" s="11"/>
      <c r="AH2978" s="10"/>
      <c r="AI2978" s="10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1"/>
      <c r="DR2978" s="1"/>
      <c r="DS2978" s="1"/>
      <c r="DT2978" s="1"/>
      <c r="DU2978" s="1"/>
      <c r="DV2978" s="1"/>
      <c r="DW2978" s="1"/>
      <c r="DX2978" s="1"/>
      <c r="DY2978" s="1"/>
      <c r="DZ2978" s="1"/>
      <c r="EA2978" s="1"/>
      <c r="EB2978" s="1"/>
      <c r="EC2978" s="1"/>
      <c r="ED2978" s="1"/>
      <c r="EE2978" s="1"/>
      <c r="EF2978" s="1"/>
      <c r="EG2978" s="1"/>
      <c r="EH2978" s="1"/>
      <c r="EI2978" s="1"/>
      <c r="EJ2978" s="1"/>
      <c r="EK2978" s="1"/>
      <c r="EL2978" s="1"/>
      <c r="EM2978" s="1"/>
      <c r="EN2978" s="1"/>
      <c r="EO2978" s="1"/>
      <c r="EP2978" s="1"/>
      <c r="EQ2978" s="1"/>
      <c r="ER2978" s="1"/>
      <c r="ES2978" s="1"/>
      <c r="ET2978" s="1"/>
      <c r="EU2978" s="1"/>
      <c r="EV2978" s="1"/>
      <c r="EW2978" s="1"/>
      <c r="EX2978" s="1"/>
      <c r="EY2978" s="1"/>
    </row>
    <row r="2979" spans="1:155" x14ac:dyDescent="0.15">
      <c r="A2979" s="38"/>
      <c r="B2979" s="15"/>
      <c r="C2979" s="7"/>
      <c r="D2979" s="7"/>
      <c r="E2979" s="13"/>
      <c r="F2979" s="14"/>
      <c r="G2979" s="14"/>
      <c r="H2979" s="14"/>
      <c r="I2979" s="14"/>
      <c r="J2979" s="13"/>
      <c r="K2979" s="5"/>
      <c r="L2979" s="2"/>
      <c r="M2979" s="17"/>
      <c r="N2979" s="12"/>
      <c r="O2979" s="12"/>
      <c r="P2979" s="17"/>
      <c r="Q2979" s="14"/>
      <c r="R2979" s="20"/>
      <c r="S2979" s="14"/>
      <c r="T2979" s="4"/>
      <c r="U2979" s="5"/>
      <c r="V2979" s="10"/>
      <c r="W2979" s="10"/>
      <c r="X2979" s="10"/>
      <c r="Y2979" s="27"/>
      <c r="Z2979" s="3"/>
      <c r="AA2979" s="1"/>
      <c r="AB2979" s="10"/>
      <c r="AC2979" s="3"/>
      <c r="AD2979" s="3"/>
      <c r="AE2979" s="3"/>
      <c r="AF2979" s="10"/>
      <c r="AG2979" s="11"/>
      <c r="AH2979" s="10"/>
      <c r="AI2979" s="10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1"/>
      <c r="DR2979" s="1"/>
      <c r="DS2979" s="1"/>
      <c r="DT2979" s="1"/>
      <c r="DU2979" s="1"/>
      <c r="DV2979" s="1"/>
      <c r="DW2979" s="1"/>
      <c r="DX2979" s="1"/>
      <c r="DY2979" s="1"/>
      <c r="DZ2979" s="1"/>
      <c r="EA2979" s="1"/>
      <c r="EB2979" s="1"/>
      <c r="EC2979" s="1"/>
      <c r="ED2979" s="1"/>
      <c r="EE2979" s="1"/>
      <c r="EF2979" s="1"/>
      <c r="EG2979" s="1"/>
      <c r="EH2979" s="1"/>
      <c r="EI2979" s="1"/>
      <c r="EJ2979" s="1"/>
      <c r="EK2979" s="1"/>
      <c r="EL2979" s="1"/>
      <c r="EM2979" s="1"/>
      <c r="EN2979" s="1"/>
      <c r="EO2979" s="1"/>
      <c r="EP2979" s="1"/>
      <c r="EQ2979" s="1"/>
      <c r="ER2979" s="1"/>
      <c r="ES2979" s="1"/>
      <c r="ET2979" s="1"/>
      <c r="EU2979" s="1"/>
      <c r="EV2979" s="1"/>
      <c r="EW2979" s="1"/>
      <c r="EX2979" s="1"/>
      <c r="EY2979" s="1"/>
    </row>
    <row r="2980" spans="1:155" x14ac:dyDescent="0.15">
      <c r="A2980" s="38"/>
      <c r="B2980" s="15"/>
      <c r="C2980" s="7"/>
      <c r="D2980" s="7"/>
      <c r="E2980" s="13"/>
      <c r="F2980" s="14"/>
      <c r="G2980" s="14"/>
      <c r="H2980" s="14"/>
      <c r="I2980" s="14"/>
      <c r="J2980" s="13"/>
      <c r="K2980" s="5"/>
      <c r="L2980" s="2"/>
      <c r="M2980" s="17"/>
      <c r="N2980" s="12"/>
      <c r="O2980" s="12"/>
      <c r="P2980" s="17"/>
      <c r="Q2980" s="14"/>
      <c r="R2980" s="20"/>
      <c r="S2980" s="14"/>
      <c r="T2980" s="4"/>
      <c r="U2980" s="5"/>
      <c r="V2980" s="10"/>
      <c r="W2980" s="10"/>
      <c r="X2980" s="10"/>
      <c r="Y2980" s="27"/>
      <c r="Z2980" s="3"/>
      <c r="AA2980" s="1"/>
      <c r="AB2980" s="10"/>
      <c r="AC2980" s="3"/>
      <c r="AD2980" s="3"/>
      <c r="AE2980" s="3"/>
      <c r="AF2980" s="10"/>
      <c r="AG2980" s="11"/>
      <c r="AH2980" s="10"/>
      <c r="AI2980" s="10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1"/>
      <c r="DR2980" s="1"/>
      <c r="DS2980" s="1"/>
      <c r="DT2980" s="1"/>
      <c r="DU2980" s="1"/>
      <c r="DV2980" s="1"/>
      <c r="DW2980" s="1"/>
      <c r="DX2980" s="1"/>
      <c r="DY2980" s="1"/>
      <c r="DZ2980" s="1"/>
      <c r="EA2980" s="1"/>
      <c r="EB2980" s="1"/>
      <c r="EC2980" s="1"/>
      <c r="ED2980" s="1"/>
      <c r="EE2980" s="1"/>
      <c r="EF2980" s="1"/>
      <c r="EG2980" s="1"/>
      <c r="EH2980" s="1"/>
      <c r="EI2980" s="1"/>
      <c r="EJ2980" s="1"/>
      <c r="EK2980" s="1"/>
      <c r="EL2980" s="1"/>
      <c r="EM2980" s="1"/>
      <c r="EN2980" s="1"/>
      <c r="EO2980" s="1"/>
      <c r="EP2980" s="1"/>
      <c r="EQ2980" s="1"/>
      <c r="ER2980" s="1"/>
      <c r="ES2980" s="1"/>
      <c r="ET2980" s="1"/>
      <c r="EU2980" s="1"/>
      <c r="EV2980" s="1"/>
      <c r="EW2980" s="1"/>
      <c r="EX2980" s="1"/>
      <c r="EY2980" s="1"/>
    </row>
    <row r="2981" spans="1:155" x14ac:dyDescent="0.15">
      <c r="A2981" s="38"/>
      <c r="B2981" s="15"/>
      <c r="C2981" s="7"/>
      <c r="D2981" s="7"/>
      <c r="E2981" s="13"/>
      <c r="F2981" s="14"/>
      <c r="G2981" s="14"/>
      <c r="H2981" s="14"/>
      <c r="I2981" s="14"/>
      <c r="J2981" s="13"/>
      <c r="K2981" s="5"/>
      <c r="L2981" s="2"/>
      <c r="M2981" s="17"/>
      <c r="N2981" s="12"/>
      <c r="O2981" s="12"/>
      <c r="P2981" s="17"/>
      <c r="Q2981" s="14"/>
      <c r="R2981" s="20"/>
      <c r="S2981" s="14"/>
      <c r="T2981" s="4"/>
      <c r="U2981" s="5"/>
      <c r="V2981" s="10"/>
      <c r="W2981" s="10"/>
      <c r="X2981" s="10"/>
      <c r="Y2981" s="27"/>
      <c r="Z2981" s="3"/>
      <c r="AA2981" s="1"/>
      <c r="AB2981" s="10"/>
      <c r="AC2981" s="3"/>
      <c r="AD2981" s="3"/>
      <c r="AE2981" s="3"/>
      <c r="AF2981" s="10"/>
      <c r="AG2981" s="11"/>
      <c r="AH2981" s="10"/>
      <c r="AI2981" s="10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1"/>
      <c r="DR2981" s="1"/>
      <c r="DS2981" s="1"/>
      <c r="DT2981" s="1"/>
      <c r="DU2981" s="1"/>
      <c r="DV2981" s="1"/>
      <c r="DW2981" s="1"/>
      <c r="DX2981" s="1"/>
      <c r="DY2981" s="1"/>
      <c r="DZ2981" s="1"/>
      <c r="EA2981" s="1"/>
      <c r="EB2981" s="1"/>
      <c r="EC2981" s="1"/>
      <c r="ED2981" s="1"/>
      <c r="EE2981" s="1"/>
      <c r="EF2981" s="1"/>
      <c r="EG2981" s="1"/>
      <c r="EH2981" s="1"/>
      <c r="EI2981" s="1"/>
      <c r="EJ2981" s="1"/>
      <c r="EK2981" s="1"/>
      <c r="EL2981" s="1"/>
      <c r="EM2981" s="1"/>
      <c r="EN2981" s="1"/>
      <c r="EO2981" s="1"/>
      <c r="EP2981" s="1"/>
      <c r="EQ2981" s="1"/>
      <c r="ER2981" s="1"/>
      <c r="ES2981" s="1"/>
      <c r="ET2981" s="1"/>
      <c r="EU2981" s="1"/>
      <c r="EV2981" s="1"/>
      <c r="EW2981" s="1"/>
      <c r="EX2981" s="1"/>
      <c r="EY2981" s="1"/>
    </row>
    <row r="2982" spans="1:155" x14ac:dyDescent="0.15">
      <c r="A2982" s="38"/>
      <c r="B2982" s="15"/>
      <c r="C2982" s="7"/>
      <c r="D2982" s="7"/>
      <c r="E2982" s="13"/>
      <c r="F2982" s="14"/>
      <c r="G2982" s="14"/>
      <c r="H2982" s="14"/>
      <c r="I2982" s="14"/>
      <c r="J2982" s="13"/>
      <c r="K2982" s="5"/>
      <c r="L2982" s="2"/>
      <c r="M2982" s="17"/>
      <c r="N2982" s="12"/>
      <c r="O2982" s="12"/>
      <c r="P2982" s="17"/>
      <c r="Q2982" s="14"/>
      <c r="R2982" s="20"/>
      <c r="S2982" s="14"/>
      <c r="T2982" s="4"/>
      <c r="U2982" s="5"/>
      <c r="V2982" s="10"/>
      <c r="W2982" s="10"/>
      <c r="X2982" s="10"/>
      <c r="Y2982" s="27"/>
      <c r="Z2982" s="3"/>
      <c r="AA2982" s="1"/>
      <c r="AB2982" s="10"/>
      <c r="AC2982" s="3"/>
      <c r="AD2982" s="3"/>
      <c r="AE2982" s="3"/>
      <c r="AF2982" s="10"/>
      <c r="AG2982" s="11"/>
      <c r="AH2982" s="10"/>
      <c r="AI2982" s="10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1"/>
      <c r="DR2982" s="1"/>
      <c r="DS2982" s="1"/>
      <c r="DT2982" s="1"/>
      <c r="DU2982" s="1"/>
      <c r="DV2982" s="1"/>
      <c r="DW2982" s="1"/>
      <c r="DX2982" s="1"/>
      <c r="DY2982" s="1"/>
      <c r="DZ2982" s="1"/>
      <c r="EA2982" s="1"/>
      <c r="EB2982" s="1"/>
      <c r="EC2982" s="1"/>
      <c r="ED2982" s="1"/>
      <c r="EE2982" s="1"/>
      <c r="EF2982" s="1"/>
      <c r="EG2982" s="1"/>
      <c r="EH2982" s="1"/>
      <c r="EI2982" s="1"/>
      <c r="EJ2982" s="1"/>
      <c r="EK2982" s="1"/>
      <c r="EL2982" s="1"/>
      <c r="EM2982" s="1"/>
      <c r="EN2982" s="1"/>
      <c r="EO2982" s="1"/>
      <c r="EP2982" s="1"/>
      <c r="EQ2982" s="1"/>
      <c r="ER2982" s="1"/>
      <c r="ES2982" s="1"/>
      <c r="ET2982" s="1"/>
      <c r="EU2982" s="1"/>
      <c r="EV2982" s="1"/>
      <c r="EW2982" s="1"/>
      <c r="EX2982" s="1"/>
      <c r="EY2982" s="1"/>
    </row>
    <row r="2983" spans="1:155" x14ac:dyDescent="0.15">
      <c r="A2983" s="38"/>
      <c r="B2983" s="15"/>
      <c r="C2983" s="7"/>
      <c r="D2983" s="7"/>
      <c r="E2983" s="13"/>
      <c r="F2983" s="14"/>
      <c r="G2983" s="14"/>
      <c r="H2983" s="14"/>
      <c r="I2983" s="14"/>
      <c r="J2983" s="13"/>
      <c r="K2983" s="5"/>
      <c r="L2983" s="2"/>
      <c r="M2983" s="17"/>
      <c r="N2983" s="12"/>
      <c r="O2983" s="12"/>
      <c r="P2983" s="17"/>
      <c r="Q2983" s="14"/>
      <c r="R2983" s="20"/>
      <c r="S2983" s="14"/>
      <c r="T2983" s="4"/>
      <c r="U2983" s="5"/>
      <c r="V2983" s="10"/>
      <c r="W2983" s="10"/>
      <c r="X2983" s="10"/>
      <c r="Y2983" s="27"/>
      <c r="Z2983" s="3"/>
      <c r="AA2983" s="1"/>
      <c r="AB2983" s="10"/>
      <c r="AC2983" s="3"/>
      <c r="AD2983" s="3"/>
      <c r="AE2983" s="3"/>
      <c r="AF2983" s="10"/>
      <c r="AG2983" s="11"/>
      <c r="AH2983" s="10"/>
      <c r="AI2983" s="10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1"/>
      <c r="DR2983" s="1"/>
      <c r="DS2983" s="1"/>
      <c r="DT2983" s="1"/>
      <c r="DU2983" s="1"/>
      <c r="DV2983" s="1"/>
      <c r="DW2983" s="1"/>
      <c r="DX2983" s="1"/>
      <c r="DY2983" s="1"/>
      <c r="DZ2983" s="1"/>
      <c r="EA2983" s="1"/>
      <c r="EB2983" s="1"/>
      <c r="EC2983" s="1"/>
      <c r="ED2983" s="1"/>
      <c r="EE2983" s="1"/>
      <c r="EF2983" s="1"/>
      <c r="EG2983" s="1"/>
      <c r="EH2983" s="1"/>
      <c r="EI2983" s="1"/>
      <c r="EJ2983" s="1"/>
      <c r="EK2983" s="1"/>
      <c r="EL2983" s="1"/>
      <c r="EM2983" s="1"/>
      <c r="EN2983" s="1"/>
      <c r="EO2983" s="1"/>
      <c r="EP2983" s="1"/>
      <c r="EQ2983" s="1"/>
      <c r="ER2983" s="1"/>
      <c r="ES2983" s="1"/>
      <c r="ET2983" s="1"/>
      <c r="EU2983" s="1"/>
      <c r="EV2983" s="1"/>
      <c r="EW2983" s="1"/>
      <c r="EX2983" s="1"/>
      <c r="EY2983" s="1"/>
    </row>
    <row r="2984" spans="1:155" x14ac:dyDescent="0.15">
      <c r="A2984" s="38"/>
      <c r="B2984" s="15"/>
      <c r="C2984" s="7"/>
      <c r="D2984" s="7"/>
      <c r="E2984" s="13"/>
      <c r="F2984" s="14"/>
      <c r="G2984" s="14"/>
      <c r="H2984" s="14"/>
      <c r="I2984" s="14"/>
      <c r="J2984" s="13"/>
      <c r="K2984" s="5"/>
      <c r="L2984" s="2"/>
      <c r="M2984" s="17"/>
      <c r="N2984" s="12"/>
      <c r="O2984" s="12"/>
      <c r="P2984" s="17"/>
      <c r="Q2984" s="14"/>
      <c r="R2984" s="20"/>
      <c r="S2984" s="14"/>
      <c r="T2984" s="4"/>
      <c r="U2984" s="5"/>
      <c r="V2984" s="10"/>
      <c r="W2984" s="10"/>
      <c r="X2984" s="10"/>
      <c r="Y2984" s="27"/>
      <c r="Z2984" s="3"/>
      <c r="AA2984" s="1"/>
      <c r="AB2984" s="10"/>
      <c r="AC2984" s="3"/>
      <c r="AD2984" s="3"/>
      <c r="AE2984" s="3"/>
      <c r="AF2984" s="10"/>
      <c r="AG2984" s="11"/>
      <c r="AH2984" s="10"/>
      <c r="AI2984" s="10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1"/>
      <c r="DR2984" s="1"/>
      <c r="DS2984" s="1"/>
      <c r="DT2984" s="1"/>
      <c r="DU2984" s="1"/>
      <c r="DV2984" s="1"/>
      <c r="DW2984" s="1"/>
      <c r="DX2984" s="1"/>
      <c r="DY2984" s="1"/>
      <c r="DZ2984" s="1"/>
      <c r="EA2984" s="1"/>
      <c r="EB2984" s="1"/>
      <c r="EC2984" s="1"/>
      <c r="ED2984" s="1"/>
      <c r="EE2984" s="1"/>
      <c r="EF2984" s="1"/>
      <c r="EG2984" s="1"/>
      <c r="EH2984" s="1"/>
      <c r="EI2984" s="1"/>
      <c r="EJ2984" s="1"/>
      <c r="EK2984" s="1"/>
      <c r="EL2984" s="1"/>
      <c r="EM2984" s="1"/>
      <c r="EN2984" s="1"/>
      <c r="EO2984" s="1"/>
      <c r="EP2984" s="1"/>
      <c r="EQ2984" s="1"/>
      <c r="ER2984" s="1"/>
      <c r="ES2984" s="1"/>
      <c r="ET2984" s="1"/>
      <c r="EU2984" s="1"/>
      <c r="EV2984" s="1"/>
      <c r="EW2984" s="1"/>
      <c r="EX2984" s="1"/>
      <c r="EY2984" s="1"/>
    </row>
    <row r="2985" spans="1:155" x14ac:dyDescent="0.15">
      <c r="A2985" s="38"/>
      <c r="B2985" s="15"/>
      <c r="C2985" s="7"/>
      <c r="D2985" s="7"/>
      <c r="E2985" s="13"/>
      <c r="F2985" s="14"/>
      <c r="G2985" s="14"/>
      <c r="H2985" s="14"/>
      <c r="I2985" s="14"/>
      <c r="J2985" s="13"/>
      <c r="K2985" s="5"/>
      <c r="L2985" s="2"/>
      <c r="M2985" s="17"/>
      <c r="N2985" s="12"/>
      <c r="O2985" s="12"/>
      <c r="P2985" s="17"/>
      <c r="Q2985" s="14"/>
      <c r="R2985" s="20"/>
      <c r="S2985" s="14"/>
      <c r="T2985" s="4"/>
      <c r="U2985" s="5"/>
      <c r="V2985" s="10"/>
      <c r="W2985" s="10"/>
      <c r="X2985" s="10"/>
      <c r="Y2985" s="27"/>
      <c r="Z2985" s="3"/>
      <c r="AA2985" s="1"/>
      <c r="AB2985" s="10"/>
      <c r="AC2985" s="3"/>
      <c r="AD2985" s="3"/>
      <c r="AE2985" s="3"/>
      <c r="AF2985" s="10"/>
      <c r="AG2985" s="11"/>
      <c r="AH2985" s="10"/>
      <c r="AI2985" s="10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1"/>
      <c r="DR2985" s="1"/>
      <c r="DS2985" s="1"/>
      <c r="DT2985" s="1"/>
      <c r="DU2985" s="1"/>
      <c r="DV2985" s="1"/>
      <c r="DW2985" s="1"/>
      <c r="DX2985" s="1"/>
      <c r="DY2985" s="1"/>
      <c r="DZ2985" s="1"/>
      <c r="EA2985" s="1"/>
      <c r="EB2985" s="1"/>
      <c r="EC2985" s="1"/>
      <c r="ED2985" s="1"/>
      <c r="EE2985" s="1"/>
      <c r="EF2985" s="1"/>
      <c r="EG2985" s="1"/>
      <c r="EH2985" s="1"/>
      <c r="EI2985" s="1"/>
      <c r="EJ2985" s="1"/>
      <c r="EK2985" s="1"/>
      <c r="EL2985" s="1"/>
      <c r="EM2985" s="1"/>
      <c r="EN2985" s="1"/>
      <c r="EO2985" s="1"/>
      <c r="EP2985" s="1"/>
      <c r="EQ2985" s="1"/>
      <c r="ER2985" s="1"/>
      <c r="ES2985" s="1"/>
      <c r="ET2985" s="1"/>
      <c r="EU2985" s="1"/>
      <c r="EV2985" s="1"/>
      <c r="EW2985" s="1"/>
      <c r="EX2985" s="1"/>
      <c r="EY2985" s="1"/>
    </row>
    <row r="2986" spans="1:155" x14ac:dyDescent="0.15">
      <c r="A2986" s="38"/>
      <c r="B2986" s="15"/>
      <c r="C2986" s="7"/>
      <c r="D2986" s="7"/>
      <c r="E2986" s="13"/>
      <c r="F2986" s="14"/>
      <c r="G2986" s="14"/>
      <c r="H2986" s="14"/>
      <c r="I2986" s="14"/>
      <c r="J2986" s="13"/>
      <c r="K2986" s="5"/>
      <c r="L2986" s="2"/>
      <c r="M2986" s="17"/>
      <c r="N2986" s="12"/>
      <c r="O2986" s="12"/>
      <c r="P2986" s="17"/>
      <c r="Q2986" s="14"/>
      <c r="R2986" s="20"/>
      <c r="S2986" s="14"/>
      <c r="T2986" s="4"/>
      <c r="U2986" s="5"/>
      <c r="V2986" s="10"/>
      <c r="W2986" s="10"/>
      <c r="X2986" s="10"/>
      <c r="Y2986" s="27"/>
      <c r="Z2986" s="3"/>
      <c r="AA2986" s="1"/>
      <c r="AB2986" s="10"/>
      <c r="AC2986" s="3"/>
      <c r="AD2986" s="3"/>
      <c r="AE2986" s="3"/>
      <c r="AF2986" s="10"/>
      <c r="AG2986" s="11"/>
      <c r="AH2986" s="10"/>
      <c r="AI2986" s="10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1"/>
      <c r="DR2986" s="1"/>
      <c r="DS2986" s="1"/>
      <c r="DT2986" s="1"/>
      <c r="DU2986" s="1"/>
      <c r="DV2986" s="1"/>
      <c r="DW2986" s="1"/>
      <c r="DX2986" s="1"/>
      <c r="DY2986" s="1"/>
      <c r="DZ2986" s="1"/>
      <c r="EA2986" s="1"/>
      <c r="EB2986" s="1"/>
      <c r="EC2986" s="1"/>
      <c r="ED2986" s="1"/>
      <c r="EE2986" s="1"/>
      <c r="EF2986" s="1"/>
      <c r="EG2986" s="1"/>
      <c r="EH2986" s="1"/>
      <c r="EI2986" s="1"/>
      <c r="EJ2986" s="1"/>
      <c r="EK2986" s="1"/>
      <c r="EL2986" s="1"/>
      <c r="EM2986" s="1"/>
      <c r="EN2986" s="1"/>
      <c r="EO2986" s="1"/>
      <c r="EP2986" s="1"/>
      <c r="EQ2986" s="1"/>
      <c r="ER2986" s="1"/>
      <c r="ES2986" s="1"/>
      <c r="ET2986" s="1"/>
      <c r="EU2986" s="1"/>
      <c r="EV2986" s="1"/>
      <c r="EW2986" s="1"/>
      <c r="EX2986" s="1"/>
      <c r="EY2986" s="1"/>
    </row>
    <row r="2987" spans="1:155" x14ac:dyDescent="0.15">
      <c r="A2987" s="38"/>
      <c r="B2987" s="15"/>
      <c r="C2987" s="7"/>
      <c r="D2987" s="7"/>
      <c r="E2987" s="13"/>
      <c r="F2987" s="14"/>
      <c r="G2987" s="14"/>
      <c r="H2987" s="14"/>
      <c r="I2987" s="14"/>
      <c r="J2987" s="13"/>
      <c r="K2987" s="5"/>
      <c r="L2987" s="2"/>
      <c r="M2987" s="17"/>
      <c r="N2987" s="12"/>
      <c r="O2987" s="12"/>
      <c r="P2987" s="17"/>
      <c r="Q2987" s="14"/>
      <c r="R2987" s="20"/>
      <c r="S2987" s="14"/>
      <c r="T2987" s="4"/>
      <c r="U2987" s="5"/>
      <c r="V2987" s="10"/>
      <c r="W2987" s="10"/>
      <c r="X2987" s="10"/>
      <c r="Y2987" s="27"/>
      <c r="Z2987" s="3"/>
      <c r="AA2987" s="1"/>
      <c r="AB2987" s="10"/>
      <c r="AC2987" s="3"/>
      <c r="AD2987" s="3"/>
      <c r="AE2987" s="3"/>
      <c r="AF2987" s="10"/>
      <c r="AG2987" s="11"/>
      <c r="AH2987" s="10"/>
      <c r="AI2987" s="10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1"/>
      <c r="DR2987" s="1"/>
      <c r="DS2987" s="1"/>
      <c r="DT2987" s="1"/>
      <c r="DU2987" s="1"/>
      <c r="DV2987" s="1"/>
      <c r="DW2987" s="1"/>
      <c r="DX2987" s="1"/>
      <c r="DY2987" s="1"/>
      <c r="DZ2987" s="1"/>
      <c r="EA2987" s="1"/>
      <c r="EB2987" s="1"/>
      <c r="EC2987" s="1"/>
      <c r="ED2987" s="1"/>
      <c r="EE2987" s="1"/>
      <c r="EF2987" s="1"/>
      <c r="EG2987" s="1"/>
      <c r="EH2987" s="1"/>
      <c r="EI2987" s="1"/>
      <c r="EJ2987" s="1"/>
      <c r="EK2987" s="1"/>
      <c r="EL2987" s="1"/>
      <c r="EM2987" s="1"/>
      <c r="EN2987" s="1"/>
      <c r="EO2987" s="1"/>
      <c r="EP2987" s="1"/>
      <c r="EQ2987" s="1"/>
      <c r="ER2987" s="1"/>
      <c r="ES2987" s="1"/>
      <c r="ET2987" s="1"/>
      <c r="EU2987" s="1"/>
      <c r="EV2987" s="1"/>
      <c r="EW2987" s="1"/>
      <c r="EX2987" s="1"/>
      <c r="EY2987" s="1"/>
    </row>
    <row r="2988" spans="1:155" x14ac:dyDescent="0.15">
      <c r="A2988" s="38"/>
      <c r="B2988" s="15"/>
      <c r="C2988" s="7"/>
      <c r="D2988" s="7"/>
      <c r="E2988" s="13"/>
      <c r="F2988" s="14"/>
      <c r="G2988" s="14"/>
      <c r="H2988" s="14"/>
      <c r="I2988" s="14"/>
      <c r="J2988" s="13"/>
      <c r="K2988" s="5"/>
      <c r="L2988" s="2"/>
      <c r="M2988" s="17"/>
      <c r="N2988" s="12"/>
      <c r="O2988" s="12"/>
      <c r="P2988" s="17"/>
      <c r="Q2988" s="14"/>
      <c r="R2988" s="20"/>
      <c r="S2988" s="14"/>
      <c r="T2988" s="4"/>
      <c r="U2988" s="5"/>
      <c r="V2988" s="10"/>
      <c r="W2988" s="10"/>
      <c r="X2988" s="10"/>
      <c r="Y2988" s="27"/>
      <c r="Z2988" s="3"/>
      <c r="AA2988" s="1"/>
      <c r="AB2988" s="10"/>
      <c r="AC2988" s="3"/>
      <c r="AD2988" s="3"/>
      <c r="AE2988" s="3"/>
      <c r="AF2988" s="10"/>
      <c r="AG2988" s="11"/>
      <c r="AH2988" s="10"/>
      <c r="AI2988" s="10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1"/>
      <c r="DR2988" s="1"/>
      <c r="DS2988" s="1"/>
      <c r="DT2988" s="1"/>
      <c r="DU2988" s="1"/>
      <c r="DV2988" s="1"/>
      <c r="DW2988" s="1"/>
      <c r="DX2988" s="1"/>
      <c r="DY2988" s="1"/>
      <c r="DZ2988" s="1"/>
      <c r="EA2988" s="1"/>
      <c r="EB2988" s="1"/>
      <c r="EC2988" s="1"/>
      <c r="ED2988" s="1"/>
      <c r="EE2988" s="1"/>
      <c r="EF2988" s="1"/>
      <c r="EG2988" s="1"/>
      <c r="EH2988" s="1"/>
      <c r="EI2988" s="1"/>
      <c r="EJ2988" s="1"/>
      <c r="EK2988" s="1"/>
      <c r="EL2988" s="1"/>
      <c r="EM2988" s="1"/>
      <c r="EN2988" s="1"/>
      <c r="EO2988" s="1"/>
      <c r="EP2988" s="1"/>
      <c r="EQ2988" s="1"/>
      <c r="ER2988" s="1"/>
      <c r="ES2988" s="1"/>
      <c r="ET2988" s="1"/>
      <c r="EU2988" s="1"/>
      <c r="EV2988" s="1"/>
      <c r="EW2988" s="1"/>
      <c r="EX2988" s="1"/>
      <c r="EY2988" s="1"/>
    </row>
    <row r="2989" spans="1:155" x14ac:dyDescent="0.15">
      <c r="A2989" s="38"/>
      <c r="B2989" s="15"/>
      <c r="C2989" s="7"/>
      <c r="D2989" s="7"/>
      <c r="E2989" s="13"/>
      <c r="F2989" s="14"/>
      <c r="G2989" s="14"/>
      <c r="H2989" s="14"/>
      <c r="I2989" s="14"/>
      <c r="J2989" s="13"/>
      <c r="K2989" s="5"/>
      <c r="L2989" s="2"/>
      <c r="M2989" s="17"/>
      <c r="N2989" s="12"/>
      <c r="O2989" s="12"/>
      <c r="P2989" s="17"/>
      <c r="Q2989" s="14"/>
      <c r="R2989" s="20"/>
      <c r="S2989" s="14"/>
      <c r="T2989" s="4"/>
      <c r="U2989" s="5"/>
      <c r="V2989" s="10"/>
      <c r="W2989" s="10"/>
      <c r="X2989" s="10"/>
      <c r="Y2989" s="27"/>
      <c r="Z2989" s="3"/>
      <c r="AA2989" s="1"/>
      <c r="AB2989" s="10"/>
      <c r="AC2989" s="3"/>
      <c r="AD2989" s="3"/>
      <c r="AE2989" s="3"/>
      <c r="AF2989" s="10"/>
      <c r="AG2989" s="11"/>
      <c r="AH2989" s="10"/>
      <c r="AI2989" s="10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1"/>
      <c r="DR2989" s="1"/>
      <c r="DS2989" s="1"/>
      <c r="DT2989" s="1"/>
      <c r="DU2989" s="1"/>
      <c r="DV2989" s="1"/>
      <c r="DW2989" s="1"/>
      <c r="DX2989" s="1"/>
      <c r="DY2989" s="1"/>
      <c r="DZ2989" s="1"/>
      <c r="EA2989" s="1"/>
      <c r="EB2989" s="1"/>
      <c r="EC2989" s="1"/>
      <c r="ED2989" s="1"/>
      <c r="EE2989" s="1"/>
      <c r="EF2989" s="1"/>
      <c r="EG2989" s="1"/>
      <c r="EH2989" s="1"/>
      <c r="EI2989" s="1"/>
      <c r="EJ2989" s="1"/>
      <c r="EK2989" s="1"/>
      <c r="EL2989" s="1"/>
      <c r="EM2989" s="1"/>
      <c r="EN2989" s="1"/>
      <c r="EO2989" s="1"/>
      <c r="EP2989" s="1"/>
      <c r="EQ2989" s="1"/>
      <c r="ER2989" s="1"/>
      <c r="ES2989" s="1"/>
      <c r="ET2989" s="1"/>
      <c r="EU2989" s="1"/>
      <c r="EV2989" s="1"/>
      <c r="EW2989" s="1"/>
      <c r="EX2989" s="1"/>
      <c r="EY2989" s="1"/>
    </row>
    <row r="2990" spans="1:155" x14ac:dyDescent="0.15">
      <c r="A2990" s="38"/>
      <c r="B2990" s="15"/>
      <c r="C2990" s="7"/>
      <c r="D2990" s="7"/>
      <c r="E2990" s="13"/>
      <c r="F2990" s="14"/>
      <c r="G2990" s="14"/>
      <c r="H2990" s="14"/>
      <c r="I2990" s="14"/>
      <c r="J2990" s="13"/>
      <c r="K2990" s="5"/>
      <c r="L2990" s="2"/>
      <c r="M2990" s="17"/>
      <c r="N2990" s="12"/>
      <c r="O2990" s="12"/>
      <c r="P2990" s="17"/>
      <c r="Q2990" s="14"/>
      <c r="R2990" s="20"/>
      <c r="S2990" s="14"/>
      <c r="T2990" s="4"/>
      <c r="U2990" s="5"/>
      <c r="V2990" s="10"/>
      <c r="W2990" s="10"/>
      <c r="X2990" s="10"/>
      <c r="Y2990" s="27"/>
      <c r="Z2990" s="3"/>
      <c r="AA2990" s="1"/>
      <c r="AB2990" s="10"/>
      <c r="AC2990" s="3"/>
      <c r="AD2990" s="3"/>
      <c r="AE2990" s="3"/>
      <c r="AF2990" s="10"/>
      <c r="AG2990" s="11"/>
      <c r="AH2990" s="10"/>
      <c r="AI2990" s="10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1"/>
      <c r="DR2990" s="1"/>
      <c r="DS2990" s="1"/>
      <c r="DT2990" s="1"/>
      <c r="DU2990" s="1"/>
      <c r="DV2990" s="1"/>
      <c r="DW2990" s="1"/>
      <c r="DX2990" s="1"/>
      <c r="DY2990" s="1"/>
      <c r="DZ2990" s="1"/>
      <c r="EA2990" s="1"/>
      <c r="EB2990" s="1"/>
      <c r="EC2990" s="1"/>
      <c r="ED2990" s="1"/>
      <c r="EE2990" s="1"/>
      <c r="EF2990" s="1"/>
      <c r="EG2990" s="1"/>
      <c r="EH2990" s="1"/>
      <c r="EI2990" s="1"/>
      <c r="EJ2990" s="1"/>
      <c r="EK2990" s="1"/>
      <c r="EL2990" s="1"/>
      <c r="EM2990" s="1"/>
      <c r="EN2990" s="1"/>
      <c r="EO2990" s="1"/>
      <c r="EP2990" s="1"/>
      <c r="EQ2990" s="1"/>
      <c r="ER2990" s="1"/>
      <c r="ES2990" s="1"/>
      <c r="ET2990" s="1"/>
      <c r="EU2990" s="1"/>
      <c r="EV2990" s="1"/>
      <c r="EW2990" s="1"/>
      <c r="EX2990" s="1"/>
      <c r="EY2990" s="1"/>
    </row>
    <row r="2991" spans="1:155" x14ac:dyDescent="0.15">
      <c r="A2991" s="38"/>
      <c r="B2991" s="15"/>
      <c r="C2991" s="7"/>
      <c r="D2991" s="7"/>
      <c r="E2991" s="13"/>
      <c r="F2991" s="14"/>
      <c r="G2991" s="14"/>
      <c r="H2991" s="14"/>
      <c r="I2991" s="14"/>
      <c r="J2991" s="13"/>
      <c r="K2991" s="5"/>
      <c r="L2991" s="2"/>
      <c r="M2991" s="17"/>
      <c r="N2991" s="12"/>
      <c r="O2991" s="12"/>
      <c r="P2991" s="17"/>
      <c r="Q2991" s="14"/>
      <c r="R2991" s="20"/>
      <c r="S2991" s="14"/>
      <c r="T2991" s="4"/>
      <c r="U2991" s="5"/>
      <c r="V2991" s="10"/>
      <c r="W2991" s="10"/>
      <c r="X2991" s="10"/>
      <c r="Y2991" s="27"/>
      <c r="Z2991" s="3"/>
      <c r="AA2991" s="1"/>
      <c r="AB2991" s="10"/>
      <c r="AC2991" s="3"/>
      <c r="AD2991" s="3"/>
      <c r="AE2991" s="3"/>
      <c r="AF2991" s="10"/>
      <c r="AG2991" s="11"/>
      <c r="AH2991" s="10"/>
      <c r="AI2991" s="10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1"/>
      <c r="DR2991" s="1"/>
      <c r="DS2991" s="1"/>
      <c r="DT2991" s="1"/>
      <c r="DU2991" s="1"/>
      <c r="DV2991" s="1"/>
      <c r="DW2991" s="1"/>
      <c r="DX2991" s="1"/>
      <c r="DY2991" s="1"/>
      <c r="DZ2991" s="1"/>
      <c r="EA2991" s="1"/>
      <c r="EB2991" s="1"/>
      <c r="EC2991" s="1"/>
      <c r="ED2991" s="1"/>
      <c r="EE2991" s="1"/>
      <c r="EF2991" s="1"/>
      <c r="EG2991" s="1"/>
      <c r="EH2991" s="1"/>
      <c r="EI2991" s="1"/>
      <c r="EJ2991" s="1"/>
      <c r="EK2991" s="1"/>
      <c r="EL2991" s="1"/>
      <c r="EM2991" s="1"/>
      <c r="EN2991" s="1"/>
      <c r="EO2991" s="1"/>
      <c r="EP2991" s="1"/>
      <c r="EQ2991" s="1"/>
      <c r="ER2991" s="1"/>
      <c r="ES2991" s="1"/>
      <c r="ET2991" s="1"/>
      <c r="EU2991" s="1"/>
      <c r="EV2991" s="1"/>
      <c r="EW2991" s="1"/>
      <c r="EX2991" s="1"/>
      <c r="EY2991" s="1"/>
    </row>
    <row r="2992" spans="1:155" x14ac:dyDescent="0.15">
      <c r="A2992" s="38"/>
      <c r="B2992" s="15"/>
      <c r="C2992" s="7"/>
      <c r="D2992" s="7"/>
      <c r="E2992" s="13"/>
      <c r="F2992" s="14"/>
      <c r="G2992" s="14"/>
      <c r="H2992" s="14"/>
      <c r="I2992" s="14"/>
      <c r="J2992" s="13"/>
      <c r="K2992" s="5"/>
      <c r="L2992" s="2"/>
      <c r="M2992" s="17"/>
      <c r="N2992" s="12"/>
      <c r="O2992" s="12"/>
      <c r="P2992" s="17"/>
      <c r="Q2992" s="14"/>
      <c r="R2992" s="20"/>
      <c r="S2992" s="14"/>
      <c r="T2992" s="4"/>
      <c r="U2992" s="5"/>
      <c r="V2992" s="10"/>
      <c r="W2992" s="10"/>
      <c r="X2992" s="10"/>
      <c r="Y2992" s="27"/>
      <c r="Z2992" s="3"/>
      <c r="AA2992" s="1"/>
      <c r="AB2992" s="10"/>
      <c r="AC2992" s="3"/>
      <c r="AD2992" s="3"/>
      <c r="AE2992" s="3"/>
      <c r="AF2992" s="10"/>
      <c r="AG2992" s="11"/>
      <c r="AH2992" s="10"/>
      <c r="AI2992" s="10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1"/>
      <c r="DR2992" s="1"/>
      <c r="DS2992" s="1"/>
      <c r="DT2992" s="1"/>
      <c r="DU2992" s="1"/>
      <c r="DV2992" s="1"/>
      <c r="DW2992" s="1"/>
      <c r="DX2992" s="1"/>
      <c r="DY2992" s="1"/>
      <c r="DZ2992" s="1"/>
      <c r="EA2992" s="1"/>
      <c r="EB2992" s="1"/>
      <c r="EC2992" s="1"/>
      <c r="ED2992" s="1"/>
      <c r="EE2992" s="1"/>
      <c r="EF2992" s="1"/>
      <c r="EG2992" s="1"/>
      <c r="EH2992" s="1"/>
      <c r="EI2992" s="1"/>
      <c r="EJ2992" s="1"/>
      <c r="EK2992" s="1"/>
      <c r="EL2992" s="1"/>
      <c r="EM2992" s="1"/>
      <c r="EN2992" s="1"/>
      <c r="EO2992" s="1"/>
      <c r="EP2992" s="1"/>
      <c r="EQ2992" s="1"/>
      <c r="ER2992" s="1"/>
      <c r="ES2992" s="1"/>
      <c r="ET2992" s="1"/>
      <c r="EU2992" s="1"/>
      <c r="EV2992" s="1"/>
      <c r="EW2992" s="1"/>
      <c r="EX2992" s="1"/>
      <c r="EY2992" s="1"/>
    </row>
    <row r="2993" spans="1:155" x14ac:dyDescent="0.15">
      <c r="A2993" s="38"/>
      <c r="B2993" s="15"/>
      <c r="C2993" s="7"/>
      <c r="D2993" s="7"/>
      <c r="E2993" s="13"/>
      <c r="F2993" s="14"/>
      <c r="G2993" s="14"/>
      <c r="H2993" s="14"/>
      <c r="I2993" s="14"/>
      <c r="J2993" s="13"/>
      <c r="K2993" s="5"/>
      <c r="L2993" s="2"/>
      <c r="M2993" s="17"/>
      <c r="N2993" s="12"/>
      <c r="O2993" s="12"/>
      <c r="P2993" s="17"/>
      <c r="Q2993" s="14"/>
      <c r="R2993" s="20"/>
      <c r="S2993" s="14"/>
      <c r="T2993" s="4"/>
      <c r="U2993" s="5"/>
      <c r="V2993" s="10"/>
      <c r="W2993" s="10"/>
      <c r="X2993" s="10"/>
      <c r="Y2993" s="27"/>
      <c r="Z2993" s="3"/>
      <c r="AA2993" s="1"/>
      <c r="AB2993" s="10"/>
      <c r="AC2993" s="3"/>
      <c r="AD2993" s="3"/>
      <c r="AE2993" s="3"/>
      <c r="AF2993" s="10"/>
      <c r="AG2993" s="11"/>
      <c r="AH2993" s="10"/>
      <c r="AI2993" s="10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1"/>
      <c r="DR2993" s="1"/>
      <c r="DS2993" s="1"/>
      <c r="DT2993" s="1"/>
      <c r="DU2993" s="1"/>
      <c r="DV2993" s="1"/>
      <c r="DW2993" s="1"/>
      <c r="DX2993" s="1"/>
      <c r="DY2993" s="1"/>
      <c r="DZ2993" s="1"/>
      <c r="EA2993" s="1"/>
      <c r="EB2993" s="1"/>
      <c r="EC2993" s="1"/>
      <c r="ED2993" s="1"/>
      <c r="EE2993" s="1"/>
      <c r="EF2993" s="1"/>
      <c r="EG2993" s="1"/>
      <c r="EH2993" s="1"/>
      <c r="EI2993" s="1"/>
      <c r="EJ2993" s="1"/>
      <c r="EK2993" s="1"/>
      <c r="EL2993" s="1"/>
      <c r="EM2993" s="1"/>
      <c r="EN2993" s="1"/>
      <c r="EO2993" s="1"/>
      <c r="EP2993" s="1"/>
      <c r="EQ2993" s="1"/>
      <c r="ER2993" s="1"/>
      <c r="ES2993" s="1"/>
      <c r="ET2993" s="1"/>
      <c r="EU2993" s="1"/>
      <c r="EV2993" s="1"/>
      <c r="EW2993" s="1"/>
      <c r="EX2993" s="1"/>
      <c r="EY2993" s="1"/>
    </row>
    <row r="2994" spans="1:155" x14ac:dyDescent="0.15">
      <c r="A2994" s="38"/>
      <c r="B2994" s="15"/>
      <c r="C2994" s="7"/>
      <c r="D2994" s="7"/>
      <c r="E2994" s="13"/>
      <c r="F2994" s="14"/>
      <c r="G2994" s="14"/>
      <c r="H2994" s="14"/>
      <c r="I2994" s="14"/>
      <c r="J2994" s="13"/>
      <c r="K2994" s="5"/>
      <c r="L2994" s="2"/>
      <c r="M2994" s="17"/>
      <c r="N2994" s="12"/>
      <c r="O2994" s="12"/>
      <c r="P2994" s="17"/>
      <c r="Q2994" s="14"/>
      <c r="R2994" s="20"/>
      <c r="S2994" s="14"/>
      <c r="T2994" s="4"/>
      <c r="U2994" s="5"/>
      <c r="V2994" s="10"/>
      <c r="W2994" s="10"/>
      <c r="X2994" s="10"/>
      <c r="Y2994" s="27"/>
      <c r="Z2994" s="3"/>
      <c r="AA2994" s="1"/>
      <c r="AB2994" s="10"/>
      <c r="AC2994" s="3"/>
      <c r="AD2994" s="3"/>
      <c r="AE2994" s="3"/>
      <c r="AF2994" s="10"/>
      <c r="AG2994" s="11"/>
      <c r="AH2994" s="10"/>
      <c r="AI2994" s="10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1"/>
      <c r="DR2994" s="1"/>
      <c r="DS2994" s="1"/>
      <c r="DT2994" s="1"/>
      <c r="DU2994" s="1"/>
      <c r="DV2994" s="1"/>
      <c r="DW2994" s="1"/>
      <c r="DX2994" s="1"/>
      <c r="DY2994" s="1"/>
      <c r="DZ2994" s="1"/>
      <c r="EA2994" s="1"/>
      <c r="EB2994" s="1"/>
      <c r="EC2994" s="1"/>
      <c r="ED2994" s="1"/>
      <c r="EE2994" s="1"/>
      <c r="EF2994" s="1"/>
      <c r="EG2994" s="1"/>
      <c r="EH2994" s="1"/>
      <c r="EI2994" s="1"/>
      <c r="EJ2994" s="1"/>
      <c r="EK2994" s="1"/>
      <c r="EL2994" s="1"/>
      <c r="EM2994" s="1"/>
      <c r="EN2994" s="1"/>
      <c r="EO2994" s="1"/>
      <c r="EP2994" s="1"/>
      <c r="EQ2994" s="1"/>
      <c r="ER2994" s="1"/>
      <c r="ES2994" s="1"/>
      <c r="ET2994" s="1"/>
      <c r="EU2994" s="1"/>
      <c r="EV2994" s="1"/>
      <c r="EW2994" s="1"/>
      <c r="EX2994" s="1"/>
      <c r="EY2994" s="1"/>
    </row>
    <row r="2995" spans="1:155" x14ac:dyDescent="0.15">
      <c r="A2995" s="38"/>
      <c r="B2995" s="15"/>
      <c r="C2995" s="7"/>
      <c r="D2995" s="7"/>
      <c r="E2995" s="13"/>
      <c r="F2995" s="14"/>
      <c r="G2995" s="14"/>
      <c r="H2995" s="14"/>
      <c r="I2995" s="14"/>
      <c r="J2995" s="13"/>
      <c r="K2995" s="5"/>
      <c r="L2995" s="2"/>
      <c r="M2995" s="17"/>
      <c r="N2995" s="12"/>
      <c r="O2995" s="12"/>
      <c r="P2995" s="17"/>
      <c r="Q2995" s="14"/>
      <c r="R2995" s="20"/>
      <c r="S2995" s="14"/>
      <c r="T2995" s="4"/>
      <c r="U2995" s="5"/>
      <c r="V2995" s="10"/>
      <c r="W2995" s="10"/>
      <c r="X2995" s="10"/>
      <c r="Y2995" s="27"/>
      <c r="Z2995" s="3"/>
      <c r="AA2995" s="1"/>
      <c r="AB2995" s="10"/>
      <c r="AC2995" s="3"/>
      <c r="AD2995" s="3"/>
      <c r="AE2995" s="3"/>
      <c r="AF2995" s="10"/>
      <c r="AG2995" s="11"/>
      <c r="AH2995" s="10"/>
      <c r="AI2995" s="10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1"/>
      <c r="DR2995" s="1"/>
      <c r="DS2995" s="1"/>
      <c r="DT2995" s="1"/>
      <c r="DU2995" s="1"/>
      <c r="DV2995" s="1"/>
      <c r="DW2995" s="1"/>
      <c r="DX2995" s="1"/>
      <c r="DY2995" s="1"/>
      <c r="DZ2995" s="1"/>
      <c r="EA2995" s="1"/>
      <c r="EB2995" s="1"/>
      <c r="EC2995" s="1"/>
      <c r="ED2995" s="1"/>
      <c r="EE2995" s="1"/>
      <c r="EF2995" s="1"/>
      <c r="EG2995" s="1"/>
      <c r="EH2995" s="1"/>
      <c r="EI2995" s="1"/>
      <c r="EJ2995" s="1"/>
      <c r="EK2995" s="1"/>
      <c r="EL2995" s="1"/>
      <c r="EM2995" s="1"/>
      <c r="EN2995" s="1"/>
      <c r="EO2995" s="1"/>
      <c r="EP2995" s="1"/>
      <c r="EQ2995" s="1"/>
      <c r="ER2995" s="1"/>
      <c r="ES2995" s="1"/>
      <c r="ET2995" s="1"/>
      <c r="EU2995" s="1"/>
      <c r="EV2995" s="1"/>
      <c r="EW2995" s="1"/>
      <c r="EX2995" s="1"/>
      <c r="EY2995" s="1"/>
    </row>
    <row r="2996" spans="1:155" x14ac:dyDescent="0.15">
      <c r="A2996" s="38"/>
      <c r="B2996" s="15"/>
      <c r="C2996" s="7"/>
      <c r="D2996" s="7"/>
      <c r="E2996" s="13"/>
      <c r="F2996" s="14"/>
      <c r="G2996" s="14"/>
      <c r="H2996" s="14"/>
      <c r="I2996" s="14"/>
      <c r="J2996" s="13"/>
      <c r="K2996" s="5"/>
      <c r="L2996" s="2"/>
      <c r="M2996" s="17"/>
      <c r="N2996" s="12"/>
      <c r="O2996" s="12"/>
      <c r="P2996" s="17"/>
      <c r="Q2996" s="14"/>
      <c r="R2996" s="20"/>
      <c r="S2996" s="14"/>
      <c r="T2996" s="4"/>
      <c r="U2996" s="5"/>
      <c r="V2996" s="10"/>
      <c r="W2996" s="10"/>
      <c r="X2996" s="10"/>
      <c r="Y2996" s="27"/>
      <c r="Z2996" s="3"/>
      <c r="AA2996" s="1"/>
      <c r="AB2996" s="10"/>
      <c r="AC2996" s="3"/>
      <c r="AD2996" s="3"/>
      <c r="AE2996" s="3"/>
      <c r="AF2996" s="10"/>
      <c r="AG2996" s="11"/>
      <c r="AH2996" s="10"/>
      <c r="AI2996" s="10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1"/>
      <c r="DR2996" s="1"/>
      <c r="DS2996" s="1"/>
      <c r="DT2996" s="1"/>
      <c r="DU2996" s="1"/>
      <c r="DV2996" s="1"/>
      <c r="DW2996" s="1"/>
      <c r="DX2996" s="1"/>
      <c r="DY2996" s="1"/>
      <c r="DZ2996" s="1"/>
      <c r="EA2996" s="1"/>
      <c r="EB2996" s="1"/>
      <c r="EC2996" s="1"/>
      <c r="ED2996" s="1"/>
      <c r="EE2996" s="1"/>
      <c r="EF2996" s="1"/>
      <c r="EG2996" s="1"/>
      <c r="EH2996" s="1"/>
      <c r="EI2996" s="1"/>
      <c r="EJ2996" s="1"/>
      <c r="EK2996" s="1"/>
      <c r="EL2996" s="1"/>
      <c r="EM2996" s="1"/>
      <c r="EN2996" s="1"/>
      <c r="EO2996" s="1"/>
      <c r="EP2996" s="1"/>
      <c r="EQ2996" s="1"/>
      <c r="ER2996" s="1"/>
      <c r="ES2996" s="1"/>
      <c r="ET2996" s="1"/>
      <c r="EU2996" s="1"/>
      <c r="EV2996" s="1"/>
      <c r="EW2996" s="1"/>
      <c r="EX2996" s="1"/>
      <c r="EY2996" s="1"/>
    </row>
    <row r="2997" spans="1:155" x14ac:dyDescent="0.15">
      <c r="A2997" s="38"/>
      <c r="B2997" s="15"/>
      <c r="C2997" s="7"/>
      <c r="D2997" s="7"/>
      <c r="E2997" s="13"/>
      <c r="F2997" s="14"/>
      <c r="G2997" s="14"/>
      <c r="H2997" s="14"/>
      <c r="I2997" s="14"/>
      <c r="J2997" s="13"/>
      <c r="K2997" s="5"/>
      <c r="L2997" s="2"/>
      <c r="M2997" s="17"/>
      <c r="N2997" s="12"/>
      <c r="O2997" s="12"/>
      <c r="P2997" s="17"/>
      <c r="Q2997" s="14"/>
      <c r="R2997" s="20"/>
      <c r="S2997" s="14"/>
      <c r="T2997" s="4"/>
      <c r="U2997" s="5"/>
      <c r="V2997" s="10"/>
      <c r="W2997" s="10"/>
      <c r="X2997" s="10"/>
      <c r="Y2997" s="27"/>
      <c r="Z2997" s="3"/>
      <c r="AA2997" s="1"/>
      <c r="AB2997" s="10"/>
      <c r="AC2997" s="3"/>
      <c r="AD2997" s="3"/>
      <c r="AE2997" s="3"/>
      <c r="AF2997" s="10"/>
      <c r="AG2997" s="11"/>
      <c r="AH2997" s="10"/>
      <c r="AI2997" s="10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1"/>
      <c r="DR2997" s="1"/>
      <c r="DS2997" s="1"/>
      <c r="DT2997" s="1"/>
      <c r="DU2997" s="1"/>
      <c r="DV2997" s="1"/>
      <c r="DW2997" s="1"/>
      <c r="DX2997" s="1"/>
      <c r="DY2997" s="1"/>
      <c r="DZ2997" s="1"/>
      <c r="EA2997" s="1"/>
      <c r="EB2997" s="1"/>
      <c r="EC2997" s="1"/>
      <c r="ED2997" s="1"/>
      <c r="EE2997" s="1"/>
      <c r="EF2997" s="1"/>
      <c r="EG2997" s="1"/>
      <c r="EH2997" s="1"/>
      <c r="EI2997" s="1"/>
      <c r="EJ2997" s="1"/>
      <c r="EK2997" s="1"/>
      <c r="EL2997" s="1"/>
      <c r="EM2997" s="1"/>
      <c r="EN2997" s="1"/>
      <c r="EO2997" s="1"/>
      <c r="EP2997" s="1"/>
      <c r="EQ2997" s="1"/>
      <c r="ER2997" s="1"/>
      <c r="ES2997" s="1"/>
      <c r="ET2997" s="1"/>
      <c r="EU2997" s="1"/>
      <c r="EV2997" s="1"/>
      <c r="EW2997" s="1"/>
      <c r="EX2997" s="1"/>
      <c r="EY2997" s="1"/>
    </row>
    <row r="2998" spans="1:155" x14ac:dyDescent="0.15">
      <c r="A2998" s="38"/>
      <c r="B2998" s="15"/>
      <c r="C2998" s="7"/>
      <c r="D2998" s="7"/>
      <c r="E2998" s="13"/>
      <c r="F2998" s="14"/>
      <c r="G2998" s="14"/>
      <c r="H2998" s="14"/>
      <c r="I2998" s="14"/>
      <c r="J2998" s="13"/>
      <c r="K2998" s="5"/>
      <c r="L2998" s="2"/>
      <c r="M2998" s="17"/>
      <c r="N2998" s="12"/>
      <c r="O2998" s="12"/>
      <c r="P2998" s="17"/>
      <c r="Q2998" s="14"/>
      <c r="R2998" s="20"/>
      <c r="S2998" s="14"/>
      <c r="T2998" s="4"/>
      <c r="U2998" s="5"/>
      <c r="V2998" s="10"/>
      <c r="W2998" s="10"/>
      <c r="X2998" s="10"/>
      <c r="Y2998" s="27"/>
      <c r="Z2998" s="3"/>
      <c r="AA2998" s="1"/>
      <c r="AB2998" s="10"/>
      <c r="AC2998" s="3"/>
      <c r="AD2998" s="3"/>
      <c r="AE2998" s="3"/>
      <c r="AF2998" s="10"/>
      <c r="AG2998" s="11"/>
      <c r="AH2998" s="10"/>
      <c r="AI2998" s="10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1"/>
      <c r="DR2998" s="1"/>
      <c r="DS2998" s="1"/>
      <c r="DT2998" s="1"/>
      <c r="DU2998" s="1"/>
      <c r="DV2998" s="1"/>
      <c r="DW2998" s="1"/>
      <c r="DX2998" s="1"/>
      <c r="DY2998" s="1"/>
      <c r="DZ2998" s="1"/>
      <c r="EA2998" s="1"/>
      <c r="EB2998" s="1"/>
      <c r="EC2998" s="1"/>
      <c r="ED2998" s="1"/>
      <c r="EE2998" s="1"/>
      <c r="EF2998" s="1"/>
      <c r="EG2998" s="1"/>
      <c r="EH2998" s="1"/>
      <c r="EI2998" s="1"/>
      <c r="EJ2998" s="1"/>
      <c r="EK2998" s="1"/>
      <c r="EL2998" s="1"/>
      <c r="EM2998" s="1"/>
      <c r="EN2998" s="1"/>
      <c r="EO2998" s="1"/>
      <c r="EP2998" s="1"/>
      <c r="EQ2998" s="1"/>
      <c r="ER2998" s="1"/>
      <c r="ES2998" s="1"/>
      <c r="ET2998" s="1"/>
      <c r="EU2998" s="1"/>
      <c r="EV2998" s="1"/>
      <c r="EW2998" s="1"/>
      <c r="EX2998" s="1"/>
      <c r="EY2998" s="1"/>
    </row>
    <row r="2999" spans="1:155" x14ac:dyDescent="0.15">
      <c r="A2999" s="38"/>
      <c r="B2999" s="15"/>
      <c r="C2999" s="7"/>
      <c r="D2999" s="7"/>
      <c r="E2999" s="13"/>
      <c r="F2999" s="14"/>
      <c r="G2999" s="14"/>
      <c r="H2999" s="14"/>
      <c r="I2999" s="14"/>
      <c r="J2999" s="13"/>
      <c r="K2999" s="5"/>
      <c r="L2999" s="2"/>
      <c r="M2999" s="17"/>
      <c r="N2999" s="12"/>
      <c r="O2999" s="12"/>
      <c r="P2999" s="17"/>
      <c r="Q2999" s="14"/>
      <c r="R2999" s="20"/>
      <c r="S2999" s="14"/>
      <c r="T2999" s="4"/>
      <c r="U2999" s="5"/>
      <c r="V2999" s="10"/>
      <c r="W2999" s="10"/>
      <c r="X2999" s="10"/>
      <c r="Y2999" s="27"/>
      <c r="Z2999" s="3"/>
      <c r="AA2999" s="1"/>
      <c r="AB2999" s="10"/>
      <c r="AC2999" s="3"/>
      <c r="AD2999" s="3"/>
      <c r="AE2999" s="3"/>
      <c r="AF2999" s="10"/>
      <c r="AG2999" s="11"/>
      <c r="AH2999" s="10"/>
      <c r="AI2999" s="10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1"/>
      <c r="DR2999" s="1"/>
      <c r="DS2999" s="1"/>
      <c r="DT2999" s="1"/>
      <c r="DU2999" s="1"/>
      <c r="DV2999" s="1"/>
      <c r="DW2999" s="1"/>
      <c r="DX2999" s="1"/>
      <c r="DY2999" s="1"/>
      <c r="DZ2999" s="1"/>
      <c r="EA2999" s="1"/>
      <c r="EB2999" s="1"/>
      <c r="EC2999" s="1"/>
      <c r="ED2999" s="1"/>
      <c r="EE2999" s="1"/>
      <c r="EF2999" s="1"/>
      <c r="EG2999" s="1"/>
      <c r="EH2999" s="1"/>
      <c r="EI2999" s="1"/>
      <c r="EJ2999" s="1"/>
      <c r="EK2999" s="1"/>
      <c r="EL2999" s="1"/>
      <c r="EM2999" s="1"/>
      <c r="EN2999" s="1"/>
      <c r="EO2999" s="1"/>
      <c r="EP2999" s="1"/>
      <c r="EQ2999" s="1"/>
      <c r="ER2999" s="1"/>
      <c r="ES2999" s="1"/>
      <c r="ET2999" s="1"/>
      <c r="EU2999" s="1"/>
      <c r="EV2999" s="1"/>
      <c r="EW2999" s="1"/>
      <c r="EX2999" s="1"/>
      <c r="EY2999" s="1"/>
    </row>
    <row r="3000" spans="1:155" x14ac:dyDescent="0.15">
      <c r="A3000" s="38"/>
      <c r="B3000" s="15"/>
      <c r="C3000" s="7"/>
      <c r="D3000" s="7"/>
      <c r="E3000" s="13"/>
      <c r="F3000" s="14"/>
      <c r="G3000" s="14"/>
      <c r="H3000" s="14"/>
      <c r="I3000" s="14"/>
      <c r="J3000" s="13"/>
      <c r="K3000" s="5"/>
      <c r="L3000" s="2"/>
      <c r="M3000" s="17"/>
      <c r="N3000" s="12"/>
      <c r="O3000" s="12"/>
      <c r="P3000" s="17"/>
      <c r="Q3000" s="14"/>
      <c r="R3000" s="20"/>
      <c r="S3000" s="14"/>
      <c r="T3000" s="4"/>
      <c r="U3000" s="5"/>
      <c r="V3000" s="10"/>
      <c r="W3000" s="10"/>
      <c r="X3000" s="10"/>
      <c r="Y3000" s="27"/>
      <c r="Z3000" s="3"/>
      <c r="AA3000" s="1"/>
      <c r="AB3000" s="10"/>
      <c r="AC3000" s="3"/>
      <c r="AD3000" s="3"/>
      <c r="AE3000" s="3"/>
      <c r="AF3000" s="10"/>
      <c r="AG3000" s="11"/>
      <c r="AH3000" s="10"/>
      <c r="AI3000" s="10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1"/>
      <c r="DR3000" s="1"/>
      <c r="DS3000" s="1"/>
      <c r="DT3000" s="1"/>
      <c r="DU3000" s="1"/>
      <c r="DV3000" s="1"/>
      <c r="DW3000" s="1"/>
      <c r="DX3000" s="1"/>
      <c r="DY3000" s="1"/>
      <c r="DZ3000" s="1"/>
      <c r="EA3000" s="1"/>
      <c r="EB3000" s="1"/>
      <c r="EC3000" s="1"/>
      <c r="ED3000" s="1"/>
      <c r="EE3000" s="1"/>
      <c r="EF3000" s="1"/>
      <c r="EG3000" s="1"/>
      <c r="EH3000" s="1"/>
      <c r="EI3000" s="1"/>
      <c r="EJ3000" s="1"/>
      <c r="EK3000" s="1"/>
      <c r="EL3000" s="1"/>
      <c r="EM3000" s="1"/>
      <c r="EN3000" s="1"/>
      <c r="EO3000" s="1"/>
      <c r="EP3000" s="1"/>
      <c r="EQ3000" s="1"/>
      <c r="ER3000" s="1"/>
      <c r="ES3000" s="1"/>
      <c r="ET3000" s="1"/>
      <c r="EU3000" s="1"/>
      <c r="EV3000" s="1"/>
      <c r="EW3000" s="1"/>
      <c r="EX3000" s="1"/>
      <c r="EY3000" s="1"/>
    </row>
    <row r="3001" spans="1:155" x14ac:dyDescent="0.15">
      <c r="A3001" s="38"/>
      <c r="B3001" s="15"/>
      <c r="C3001" s="7"/>
      <c r="D3001" s="7"/>
      <c r="E3001" s="13"/>
      <c r="F3001" s="14"/>
      <c r="G3001" s="14"/>
      <c r="H3001" s="14"/>
      <c r="I3001" s="14"/>
      <c r="J3001" s="13"/>
      <c r="K3001" s="5"/>
      <c r="L3001" s="2"/>
      <c r="M3001" s="17"/>
      <c r="N3001" s="12"/>
      <c r="O3001" s="12"/>
      <c r="P3001" s="17"/>
      <c r="Q3001" s="14"/>
      <c r="R3001" s="20"/>
      <c r="S3001" s="14"/>
      <c r="T3001" s="4"/>
      <c r="U3001" s="5"/>
      <c r="V3001" s="10"/>
      <c r="W3001" s="10"/>
      <c r="X3001" s="10"/>
      <c r="Y3001" s="27"/>
      <c r="Z3001" s="3"/>
      <c r="AA3001" s="1"/>
      <c r="AB3001" s="10"/>
      <c r="AC3001" s="3"/>
      <c r="AD3001" s="3"/>
      <c r="AE3001" s="3"/>
      <c r="AF3001" s="10"/>
      <c r="AG3001" s="11"/>
      <c r="AH3001" s="10"/>
      <c r="AI3001" s="10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1"/>
      <c r="DR3001" s="1"/>
      <c r="DS3001" s="1"/>
      <c r="DT3001" s="1"/>
      <c r="DU3001" s="1"/>
      <c r="DV3001" s="1"/>
      <c r="DW3001" s="1"/>
      <c r="DX3001" s="1"/>
      <c r="DY3001" s="1"/>
      <c r="DZ3001" s="1"/>
      <c r="EA3001" s="1"/>
      <c r="EB3001" s="1"/>
      <c r="EC3001" s="1"/>
      <c r="ED3001" s="1"/>
      <c r="EE3001" s="1"/>
      <c r="EF3001" s="1"/>
      <c r="EG3001" s="1"/>
      <c r="EH3001" s="1"/>
      <c r="EI3001" s="1"/>
      <c r="EJ3001" s="1"/>
      <c r="EK3001" s="1"/>
      <c r="EL3001" s="1"/>
      <c r="EM3001" s="1"/>
      <c r="EN3001" s="1"/>
      <c r="EO3001" s="1"/>
      <c r="EP3001" s="1"/>
      <c r="EQ3001" s="1"/>
      <c r="ER3001" s="1"/>
      <c r="ES3001" s="1"/>
      <c r="ET3001" s="1"/>
      <c r="EU3001" s="1"/>
      <c r="EV3001" s="1"/>
      <c r="EW3001" s="1"/>
      <c r="EX3001" s="1"/>
      <c r="EY3001" s="1"/>
    </row>
    <row r="3002" spans="1:155" x14ac:dyDescent="0.15">
      <c r="A3002" s="38"/>
      <c r="B3002" s="15"/>
      <c r="C3002" s="7"/>
      <c r="D3002" s="7"/>
      <c r="E3002" s="13"/>
      <c r="F3002" s="14"/>
      <c r="G3002" s="14"/>
      <c r="H3002" s="14"/>
      <c r="I3002" s="14"/>
      <c r="J3002" s="13"/>
      <c r="K3002" s="5"/>
      <c r="L3002" s="2"/>
      <c r="M3002" s="17"/>
      <c r="N3002" s="12"/>
      <c r="O3002" s="12"/>
      <c r="P3002" s="17"/>
      <c r="Q3002" s="14"/>
      <c r="R3002" s="20"/>
      <c r="S3002" s="14"/>
      <c r="T3002" s="4"/>
      <c r="U3002" s="5"/>
      <c r="V3002" s="10"/>
      <c r="W3002" s="10"/>
      <c r="X3002" s="10"/>
      <c r="Y3002" s="27"/>
      <c r="Z3002" s="3"/>
      <c r="AA3002" s="1"/>
      <c r="AB3002" s="10"/>
      <c r="AC3002" s="3"/>
      <c r="AD3002" s="3"/>
      <c r="AE3002" s="3"/>
      <c r="AF3002" s="10"/>
      <c r="AG3002" s="11"/>
      <c r="AH3002" s="10"/>
      <c r="AI3002" s="10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1"/>
      <c r="DR3002" s="1"/>
      <c r="DS3002" s="1"/>
      <c r="DT3002" s="1"/>
      <c r="DU3002" s="1"/>
      <c r="DV3002" s="1"/>
      <c r="DW3002" s="1"/>
      <c r="DX3002" s="1"/>
      <c r="DY3002" s="1"/>
      <c r="DZ3002" s="1"/>
      <c r="EA3002" s="1"/>
      <c r="EB3002" s="1"/>
      <c r="EC3002" s="1"/>
      <c r="ED3002" s="1"/>
      <c r="EE3002" s="1"/>
      <c r="EF3002" s="1"/>
      <c r="EG3002" s="1"/>
      <c r="EH3002" s="1"/>
      <c r="EI3002" s="1"/>
      <c r="EJ3002" s="1"/>
      <c r="EK3002" s="1"/>
      <c r="EL3002" s="1"/>
      <c r="EM3002" s="1"/>
      <c r="EN3002" s="1"/>
      <c r="EO3002" s="1"/>
      <c r="EP3002" s="1"/>
      <c r="EQ3002" s="1"/>
      <c r="ER3002" s="1"/>
      <c r="ES3002" s="1"/>
      <c r="ET3002" s="1"/>
      <c r="EU3002" s="1"/>
      <c r="EV3002" s="1"/>
      <c r="EW3002" s="1"/>
      <c r="EX3002" s="1"/>
      <c r="EY3002" s="1"/>
    </row>
    <row r="3003" spans="1:155" x14ac:dyDescent="0.15">
      <c r="A3003" s="38"/>
      <c r="B3003" s="15"/>
      <c r="C3003" s="7"/>
      <c r="D3003" s="7"/>
      <c r="E3003" s="13"/>
      <c r="F3003" s="14"/>
      <c r="G3003" s="14"/>
      <c r="H3003" s="14"/>
      <c r="I3003" s="14"/>
      <c r="J3003" s="13"/>
      <c r="K3003" s="5"/>
      <c r="L3003" s="2"/>
      <c r="M3003" s="17"/>
      <c r="N3003" s="12"/>
      <c r="O3003" s="12"/>
      <c r="P3003" s="17"/>
      <c r="Q3003" s="14"/>
      <c r="R3003" s="20"/>
      <c r="S3003" s="14"/>
      <c r="T3003" s="4"/>
      <c r="U3003" s="5"/>
      <c r="V3003" s="10"/>
      <c r="W3003" s="10"/>
      <c r="X3003" s="10"/>
      <c r="Y3003" s="27"/>
      <c r="Z3003" s="3"/>
      <c r="AA3003" s="1"/>
      <c r="AB3003" s="10"/>
      <c r="AC3003" s="3"/>
      <c r="AD3003" s="3"/>
      <c r="AE3003" s="3"/>
      <c r="AF3003" s="10"/>
      <c r="AG3003" s="11"/>
      <c r="AH3003" s="10"/>
      <c r="AI3003" s="10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1"/>
      <c r="DR3003" s="1"/>
      <c r="DS3003" s="1"/>
      <c r="DT3003" s="1"/>
      <c r="DU3003" s="1"/>
      <c r="DV3003" s="1"/>
      <c r="DW3003" s="1"/>
      <c r="DX3003" s="1"/>
      <c r="DY3003" s="1"/>
      <c r="DZ3003" s="1"/>
      <c r="EA3003" s="1"/>
      <c r="EB3003" s="1"/>
      <c r="EC3003" s="1"/>
      <c r="ED3003" s="1"/>
      <c r="EE3003" s="1"/>
      <c r="EF3003" s="1"/>
      <c r="EG3003" s="1"/>
      <c r="EH3003" s="1"/>
      <c r="EI3003" s="1"/>
      <c r="EJ3003" s="1"/>
      <c r="EK3003" s="1"/>
      <c r="EL3003" s="1"/>
      <c r="EM3003" s="1"/>
      <c r="EN3003" s="1"/>
      <c r="EO3003" s="1"/>
      <c r="EP3003" s="1"/>
      <c r="EQ3003" s="1"/>
      <c r="ER3003" s="1"/>
      <c r="ES3003" s="1"/>
      <c r="ET3003" s="1"/>
      <c r="EU3003" s="1"/>
      <c r="EV3003" s="1"/>
      <c r="EW3003" s="1"/>
      <c r="EX3003" s="1"/>
      <c r="EY3003" s="1"/>
    </row>
    <row r="3004" spans="1:155" x14ac:dyDescent="0.15">
      <c r="A3004" s="38"/>
      <c r="B3004" s="15"/>
      <c r="C3004" s="7"/>
      <c r="D3004" s="7"/>
      <c r="E3004" s="13"/>
      <c r="F3004" s="14"/>
      <c r="G3004" s="14"/>
      <c r="H3004" s="14"/>
      <c r="I3004" s="14"/>
      <c r="J3004" s="13"/>
      <c r="K3004" s="5"/>
      <c r="L3004" s="2"/>
      <c r="M3004" s="17"/>
      <c r="N3004" s="12"/>
      <c r="O3004" s="12"/>
      <c r="P3004" s="17"/>
      <c r="Q3004" s="14"/>
      <c r="R3004" s="20"/>
      <c r="S3004" s="14"/>
      <c r="T3004" s="4"/>
      <c r="U3004" s="5"/>
      <c r="V3004" s="10"/>
      <c r="W3004" s="10"/>
      <c r="X3004" s="10"/>
      <c r="Y3004" s="27"/>
      <c r="Z3004" s="3"/>
      <c r="AA3004" s="1"/>
      <c r="AB3004" s="10"/>
      <c r="AC3004" s="3"/>
      <c r="AD3004" s="3"/>
      <c r="AE3004" s="3"/>
      <c r="AF3004" s="10"/>
      <c r="AG3004" s="11"/>
      <c r="AH3004" s="10"/>
      <c r="AI3004" s="10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1"/>
      <c r="DR3004" s="1"/>
      <c r="DS3004" s="1"/>
      <c r="DT3004" s="1"/>
      <c r="DU3004" s="1"/>
      <c r="DV3004" s="1"/>
      <c r="DW3004" s="1"/>
      <c r="DX3004" s="1"/>
      <c r="DY3004" s="1"/>
      <c r="DZ3004" s="1"/>
      <c r="EA3004" s="1"/>
      <c r="EB3004" s="1"/>
      <c r="EC3004" s="1"/>
      <c r="ED3004" s="1"/>
      <c r="EE3004" s="1"/>
      <c r="EF3004" s="1"/>
      <c r="EG3004" s="1"/>
      <c r="EH3004" s="1"/>
      <c r="EI3004" s="1"/>
      <c r="EJ3004" s="1"/>
      <c r="EK3004" s="1"/>
      <c r="EL3004" s="1"/>
      <c r="EM3004" s="1"/>
      <c r="EN3004" s="1"/>
      <c r="EO3004" s="1"/>
      <c r="EP3004" s="1"/>
      <c r="EQ3004" s="1"/>
      <c r="ER3004" s="1"/>
      <c r="ES3004" s="1"/>
      <c r="ET3004" s="1"/>
      <c r="EU3004" s="1"/>
      <c r="EV3004" s="1"/>
      <c r="EW3004" s="1"/>
      <c r="EX3004" s="1"/>
      <c r="EY3004" s="1"/>
    </row>
    <row r="3005" spans="1:155" x14ac:dyDescent="0.15">
      <c r="A3005" s="38"/>
      <c r="B3005" s="15"/>
      <c r="C3005" s="7"/>
      <c r="D3005" s="7"/>
      <c r="E3005" s="13"/>
      <c r="F3005" s="14"/>
      <c r="G3005" s="14"/>
      <c r="H3005" s="14"/>
      <c r="I3005" s="14"/>
      <c r="J3005" s="13"/>
      <c r="K3005" s="5"/>
      <c r="L3005" s="2"/>
      <c r="M3005" s="17"/>
      <c r="N3005" s="12"/>
      <c r="O3005" s="12"/>
      <c r="P3005" s="17"/>
      <c r="Q3005" s="14"/>
      <c r="R3005" s="20"/>
      <c r="S3005" s="14"/>
      <c r="T3005" s="4"/>
      <c r="U3005" s="5"/>
      <c r="V3005" s="10"/>
      <c r="W3005" s="10"/>
      <c r="X3005" s="10"/>
      <c r="Y3005" s="27"/>
      <c r="Z3005" s="3"/>
      <c r="AA3005" s="1"/>
      <c r="AB3005" s="10"/>
      <c r="AC3005" s="3"/>
      <c r="AD3005" s="3"/>
      <c r="AE3005" s="3"/>
      <c r="AF3005" s="10"/>
      <c r="AG3005" s="11"/>
      <c r="AH3005" s="10"/>
      <c r="AI3005" s="10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1"/>
      <c r="DR3005" s="1"/>
      <c r="DS3005" s="1"/>
      <c r="DT3005" s="1"/>
      <c r="DU3005" s="1"/>
      <c r="DV3005" s="1"/>
      <c r="DW3005" s="1"/>
      <c r="DX3005" s="1"/>
      <c r="DY3005" s="1"/>
      <c r="DZ3005" s="1"/>
      <c r="EA3005" s="1"/>
      <c r="EB3005" s="1"/>
      <c r="EC3005" s="1"/>
      <c r="ED3005" s="1"/>
      <c r="EE3005" s="1"/>
      <c r="EF3005" s="1"/>
      <c r="EG3005" s="1"/>
      <c r="EH3005" s="1"/>
      <c r="EI3005" s="1"/>
      <c r="EJ3005" s="1"/>
      <c r="EK3005" s="1"/>
      <c r="EL3005" s="1"/>
      <c r="EM3005" s="1"/>
      <c r="EN3005" s="1"/>
      <c r="EO3005" s="1"/>
      <c r="EP3005" s="1"/>
      <c r="EQ3005" s="1"/>
      <c r="ER3005" s="1"/>
      <c r="ES3005" s="1"/>
      <c r="ET3005" s="1"/>
      <c r="EU3005" s="1"/>
      <c r="EV3005" s="1"/>
      <c r="EW3005" s="1"/>
      <c r="EX3005" s="1"/>
      <c r="EY3005" s="1"/>
    </row>
    <row r="3006" spans="1:155" x14ac:dyDescent="0.15">
      <c r="A3006" s="38"/>
      <c r="B3006" s="15"/>
      <c r="C3006" s="7"/>
      <c r="D3006" s="7"/>
      <c r="E3006" s="13"/>
      <c r="F3006" s="14"/>
      <c r="G3006" s="14"/>
      <c r="H3006" s="14"/>
      <c r="I3006" s="14"/>
      <c r="J3006" s="13"/>
      <c r="K3006" s="5"/>
      <c r="L3006" s="2"/>
      <c r="M3006" s="17"/>
      <c r="N3006" s="12"/>
      <c r="O3006" s="12"/>
      <c r="P3006" s="17"/>
      <c r="Q3006" s="14"/>
      <c r="R3006" s="20"/>
      <c r="S3006" s="14"/>
      <c r="T3006" s="4"/>
      <c r="U3006" s="5"/>
      <c r="V3006" s="10"/>
      <c r="W3006" s="10"/>
      <c r="X3006" s="10"/>
      <c r="Y3006" s="27"/>
      <c r="Z3006" s="3"/>
      <c r="AA3006" s="1"/>
      <c r="AB3006" s="10"/>
      <c r="AC3006" s="3"/>
      <c r="AD3006" s="3"/>
      <c r="AE3006" s="3"/>
      <c r="AF3006" s="10"/>
      <c r="AG3006" s="11"/>
      <c r="AH3006" s="10"/>
      <c r="AI3006" s="10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1"/>
      <c r="DR3006" s="1"/>
      <c r="DS3006" s="1"/>
      <c r="DT3006" s="1"/>
      <c r="DU3006" s="1"/>
      <c r="DV3006" s="1"/>
      <c r="DW3006" s="1"/>
      <c r="DX3006" s="1"/>
      <c r="DY3006" s="1"/>
      <c r="DZ3006" s="1"/>
      <c r="EA3006" s="1"/>
      <c r="EB3006" s="1"/>
      <c r="EC3006" s="1"/>
      <c r="ED3006" s="1"/>
      <c r="EE3006" s="1"/>
      <c r="EF3006" s="1"/>
      <c r="EG3006" s="1"/>
      <c r="EH3006" s="1"/>
      <c r="EI3006" s="1"/>
      <c r="EJ3006" s="1"/>
      <c r="EK3006" s="1"/>
      <c r="EL3006" s="1"/>
      <c r="EM3006" s="1"/>
      <c r="EN3006" s="1"/>
      <c r="EO3006" s="1"/>
      <c r="EP3006" s="1"/>
      <c r="EQ3006" s="1"/>
      <c r="ER3006" s="1"/>
      <c r="ES3006" s="1"/>
      <c r="ET3006" s="1"/>
      <c r="EU3006" s="1"/>
      <c r="EV3006" s="1"/>
      <c r="EW3006" s="1"/>
      <c r="EX3006" s="1"/>
      <c r="EY3006" s="1"/>
    </row>
    <row r="3007" spans="1:155" x14ac:dyDescent="0.15">
      <c r="A3007" s="38"/>
      <c r="B3007" s="15"/>
      <c r="C3007" s="7"/>
      <c r="D3007" s="7"/>
      <c r="E3007" s="13"/>
      <c r="F3007" s="14"/>
      <c r="G3007" s="14"/>
      <c r="H3007" s="14"/>
      <c r="I3007" s="14"/>
      <c r="J3007" s="13"/>
      <c r="K3007" s="5"/>
      <c r="L3007" s="2"/>
      <c r="M3007" s="17"/>
      <c r="N3007" s="12"/>
      <c r="O3007" s="12"/>
      <c r="P3007" s="17"/>
      <c r="Q3007" s="14"/>
      <c r="R3007" s="20"/>
      <c r="S3007" s="14"/>
      <c r="T3007" s="4"/>
      <c r="U3007" s="5"/>
      <c r="V3007" s="10"/>
      <c r="W3007" s="10"/>
      <c r="X3007" s="10"/>
      <c r="Y3007" s="27"/>
      <c r="Z3007" s="3"/>
      <c r="AA3007" s="1"/>
      <c r="AB3007" s="10"/>
      <c r="AC3007" s="3"/>
      <c r="AD3007" s="3"/>
      <c r="AE3007" s="3"/>
      <c r="AF3007" s="10"/>
      <c r="AG3007" s="11"/>
      <c r="AH3007" s="10"/>
      <c r="AI3007" s="10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1"/>
      <c r="DR3007" s="1"/>
      <c r="DS3007" s="1"/>
      <c r="DT3007" s="1"/>
      <c r="DU3007" s="1"/>
      <c r="DV3007" s="1"/>
      <c r="DW3007" s="1"/>
      <c r="DX3007" s="1"/>
      <c r="DY3007" s="1"/>
      <c r="DZ3007" s="1"/>
      <c r="EA3007" s="1"/>
      <c r="EB3007" s="1"/>
      <c r="EC3007" s="1"/>
      <c r="ED3007" s="1"/>
      <c r="EE3007" s="1"/>
      <c r="EF3007" s="1"/>
      <c r="EG3007" s="1"/>
      <c r="EH3007" s="1"/>
      <c r="EI3007" s="1"/>
      <c r="EJ3007" s="1"/>
      <c r="EK3007" s="1"/>
      <c r="EL3007" s="1"/>
      <c r="EM3007" s="1"/>
      <c r="EN3007" s="1"/>
      <c r="EO3007" s="1"/>
      <c r="EP3007" s="1"/>
      <c r="EQ3007" s="1"/>
      <c r="ER3007" s="1"/>
      <c r="ES3007" s="1"/>
      <c r="ET3007" s="1"/>
      <c r="EU3007" s="1"/>
      <c r="EV3007" s="1"/>
      <c r="EW3007" s="1"/>
      <c r="EX3007" s="1"/>
      <c r="EY3007" s="1"/>
    </row>
    <row r="3008" spans="1:155" x14ac:dyDescent="0.15">
      <c r="A3008" s="38"/>
      <c r="B3008" s="15"/>
      <c r="C3008" s="7"/>
      <c r="D3008" s="7"/>
      <c r="E3008" s="13"/>
      <c r="F3008" s="14"/>
      <c r="G3008" s="14"/>
      <c r="H3008" s="14"/>
      <c r="I3008" s="14"/>
      <c r="J3008" s="13"/>
      <c r="K3008" s="5"/>
      <c r="L3008" s="2"/>
      <c r="M3008" s="17"/>
      <c r="N3008" s="12"/>
      <c r="O3008" s="12"/>
      <c r="P3008" s="17"/>
      <c r="Q3008" s="14"/>
      <c r="R3008" s="20"/>
      <c r="S3008" s="14"/>
      <c r="T3008" s="4"/>
      <c r="U3008" s="5"/>
      <c r="V3008" s="10"/>
      <c r="W3008" s="10"/>
      <c r="X3008" s="10"/>
      <c r="Y3008" s="27"/>
      <c r="Z3008" s="3"/>
      <c r="AA3008" s="1"/>
      <c r="AB3008" s="10"/>
      <c r="AC3008" s="3"/>
      <c r="AD3008" s="3"/>
      <c r="AE3008" s="3"/>
      <c r="AF3008" s="10"/>
      <c r="AG3008" s="11"/>
      <c r="AH3008" s="10"/>
      <c r="AI3008" s="10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1"/>
      <c r="DR3008" s="1"/>
      <c r="DS3008" s="1"/>
      <c r="DT3008" s="1"/>
      <c r="DU3008" s="1"/>
      <c r="DV3008" s="1"/>
      <c r="DW3008" s="1"/>
      <c r="DX3008" s="1"/>
      <c r="DY3008" s="1"/>
      <c r="DZ3008" s="1"/>
      <c r="EA3008" s="1"/>
      <c r="EB3008" s="1"/>
      <c r="EC3008" s="1"/>
      <c r="ED3008" s="1"/>
      <c r="EE3008" s="1"/>
      <c r="EF3008" s="1"/>
      <c r="EG3008" s="1"/>
      <c r="EH3008" s="1"/>
      <c r="EI3008" s="1"/>
      <c r="EJ3008" s="1"/>
      <c r="EK3008" s="1"/>
      <c r="EL3008" s="1"/>
      <c r="EM3008" s="1"/>
      <c r="EN3008" s="1"/>
      <c r="EO3008" s="1"/>
      <c r="EP3008" s="1"/>
      <c r="EQ3008" s="1"/>
      <c r="ER3008" s="1"/>
      <c r="ES3008" s="1"/>
      <c r="ET3008" s="1"/>
      <c r="EU3008" s="1"/>
      <c r="EV3008" s="1"/>
      <c r="EW3008" s="1"/>
      <c r="EX3008" s="1"/>
      <c r="EY3008" s="1"/>
    </row>
    <row r="3009" spans="1:155" x14ac:dyDescent="0.15">
      <c r="A3009" s="38"/>
      <c r="B3009" s="15"/>
      <c r="C3009" s="7"/>
      <c r="D3009" s="7"/>
      <c r="E3009" s="13"/>
      <c r="F3009" s="14"/>
      <c r="G3009" s="14"/>
      <c r="H3009" s="14"/>
      <c r="I3009" s="14"/>
      <c r="J3009" s="13"/>
      <c r="K3009" s="5"/>
      <c r="L3009" s="2"/>
      <c r="M3009" s="17"/>
      <c r="N3009" s="12"/>
      <c r="O3009" s="12"/>
      <c r="P3009" s="17"/>
      <c r="Q3009" s="14"/>
      <c r="R3009" s="20"/>
      <c r="S3009" s="14"/>
      <c r="T3009" s="4"/>
      <c r="U3009" s="5"/>
      <c r="V3009" s="10"/>
      <c r="W3009" s="10"/>
      <c r="X3009" s="10"/>
      <c r="Y3009" s="27"/>
      <c r="Z3009" s="3"/>
      <c r="AA3009" s="1"/>
      <c r="AB3009" s="10"/>
      <c r="AC3009" s="3"/>
      <c r="AD3009" s="3"/>
      <c r="AE3009" s="3"/>
      <c r="AF3009" s="10"/>
      <c r="AG3009" s="11"/>
      <c r="AH3009" s="10"/>
      <c r="AI3009" s="10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1"/>
      <c r="DR3009" s="1"/>
      <c r="DS3009" s="1"/>
      <c r="DT3009" s="1"/>
      <c r="DU3009" s="1"/>
      <c r="DV3009" s="1"/>
      <c r="DW3009" s="1"/>
      <c r="DX3009" s="1"/>
      <c r="DY3009" s="1"/>
      <c r="DZ3009" s="1"/>
      <c r="EA3009" s="1"/>
      <c r="EB3009" s="1"/>
      <c r="EC3009" s="1"/>
      <c r="ED3009" s="1"/>
      <c r="EE3009" s="1"/>
      <c r="EF3009" s="1"/>
      <c r="EG3009" s="1"/>
      <c r="EH3009" s="1"/>
      <c r="EI3009" s="1"/>
      <c r="EJ3009" s="1"/>
      <c r="EK3009" s="1"/>
      <c r="EL3009" s="1"/>
      <c r="EM3009" s="1"/>
      <c r="EN3009" s="1"/>
      <c r="EO3009" s="1"/>
      <c r="EP3009" s="1"/>
      <c r="EQ3009" s="1"/>
      <c r="ER3009" s="1"/>
      <c r="ES3009" s="1"/>
      <c r="ET3009" s="1"/>
      <c r="EU3009" s="1"/>
      <c r="EV3009" s="1"/>
      <c r="EW3009" s="1"/>
      <c r="EX3009" s="1"/>
      <c r="EY3009" s="1"/>
    </row>
    <row r="3010" spans="1:155" x14ac:dyDescent="0.15">
      <c r="A3010" s="38"/>
      <c r="B3010" s="15"/>
      <c r="C3010" s="7"/>
      <c r="D3010" s="7"/>
      <c r="E3010" s="13"/>
      <c r="F3010" s="14"/>
      <c r="G3010" s="14"/>
      <c r="H3010" s="14"/>
      <c r="I3010" s="14"/>
      <c r="J3010" s="13"/>
      <c r="K3010" s="5"/>
      <c r="L3010" s="2"/>
      <c r="M3010" s="17"/>
      <c r="N3010" s="12"/>
      <c r="O3010" s="12"/>
      <c r="P3010" s="17"/>
      <c r="Q3010" s="14"/>
      <c r="R3010" s="20"/>
      <c r="S3010" s="14"/>
      <c r="T3010" s="4"/>
      <c r="U3010" s="5"/>
      <c r="V3010" s="10"/>
      <c r="W3010" s="10"/>
      <c r="X3010" s="10"/>
      <c r="Y3010" s="27"/>
      <c r="Z3010" s="3"/>
      <c r="AA3010" s="1"/>
      <c r="AB3010" s="10"/>
      <c r="AC3010" s="3"/>
      <c r="AD3010" s="3"/>
      <c r="AE3010" s="3"/>
      <c r="AF3010" s="10"/>
      <c r="AG3010" s="11"/>
      <c r="AH3010" s="10"/>
      <c r="AI3010" s="10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1"/>
      <c r="DR3010" s="1"/>
      <c r="DS3010" s="1"/>
      <c r="DT3010" s="1"/>
      <c r="DU3010" s="1"/>
      <c r="DV3010" s="1"/>
      <c r="DW3010" s="1"/>
      <c r="DX3010" s="1"/>
      <c r="DY3010" s="1"/>
      <c r="DZ3010" s="1"/>
      <c r="EA3010" s="1"/>
      <c r="EB3010" s="1"/>
      <c r="EC3010" s="1"/>
      <c r="ED3010" s="1"/>
      <c r="EE3010" s="1"/>
      <c r="EF3010" s="1"/>
      <c r="EG3010" s="1"/>
      <c r="EH3010" s="1"/>
      <c r="EI3010" s="1"/>
      <c r="EJ3010" s="1"/>
      <c r="EK3010" s="1"/>
      <c r="EL3010" s="1"/>
      <c r="EM3010" s="1"/>
      <c r="EN3010" s="1"/>
      <c r="EO3010" s="1"/>
      <c r="EP3010" s="1"/>
      <c r="EQ3010" s="1"/>
      <c r="ER3010" s="1"/>
      <c r="ES3010" s="1"/>
      <c r="ET3010" s="1"/>
      <c r="EU3010" s="1"/>
      <c r="EV3010" s="1"/>
      <c r="EW3010" s="1"/>
      <c r="EX3010" s="1"/>
      <c r="EY3010" s="1"/>
    </row>
    <row r="3011" spans="1:155" x14ac:dyDescent="0.15">
      <c r="A3011" s="38"/>
      <c r="B3011" s="15"/>
      <c r="C3011" s="7"/>
      <c r="D3011" s="7"/>
      <c r="E3011" s="13"/>
      <c r="F3011" s="14"/>
      <c r="G3011" s="14"/>
      <c r="H3011" s="14"/>
      <c r="I3011" s="14"/>
      <c r="J3011" s="13"/>
      <c r="K3011" s="5"/>
      <c r="L3011" s="2"/>
      <c r="M3011" s="17"/>
      <c r="N3011" s="12"/>
      <c r="O3011" s="12"/>
      <c r="P3011" s="17"/>
      <c r="Q3011" s="14"/>
      <c r="R3011" s="20"/>
      <c r="S3011" s="14"/>
      <c r="T3011" s="4"/>
      <c r="U3011" s="5"/>
      <c r="V3011" s="10"/>
      <c r="W3011" s="10"/>
      <c r="X3011" s="10"/>
      <c r="Y3011" s="27"/>
      <c r="Z3011" s="3"/>
      <c r="AA3011" s="1"/>
      <c r="AB3011" s="10"/>
      <c r="AC3011" s="3"/>
      <c r="AD3011" s="3"/>
      <c r="AE3011" s="3"/>
      <c r="AF3011" s="10"/>
      <c r="AG3011" s="11"/>
      <c r="AH3011" s="10"/>
      <c r="AI3011" s="10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1"/>
      <c r="DR3011" s="1"/>
      <c r="DS3011" s="1"/>
      <c r="DT3011" s="1"/>
      <c r="DU3011" s="1"/>
      <c r="DV3011" s="1"/>
      <c r="DW3011" s="1"/>
      <c r="DX3011" s="1"/>
      <c r="DY3011" s="1"/>
      <c r="DZ3011" s="1"/>
      <c r="EA3011" s="1"/>
      <c r="EB3011" s="1"/>
      <c r="EC3011" s="1"/>
      <c r="ED3011" s="1"/>
      <c r="EE3011" s="1"/>
      <c r="EF3011" s="1"/>
      <c r="EG3011" s="1"/>
      <c r="EH3011" s="1"/>
      <c r="EI3011" s="1"/>
      <c r="EJ3011" s="1"/>
      <c r="EK3011" s="1"/>
      <c r="EL3011" s="1"/>
      <c r="EM3011" s="1"/>
      <c r="EN3011" s="1"/>
      <c r="EO3011" s="1"/>
      <c r="EP3011" s="1"/>
      <c r="EQ3011" s="1"/>
      <c r="ER3011" s="1"/>
      <c r="ES3011" s="1"/>
      <c r="ET3011" s="1"/>
      <c r="EU3011" s="1"/>
      <c r="EV3011" s="1"/>
      <c r="EW3011" s="1"/>
      <c r="EX3011" s="1"/>
      <c r="EY3011" s="1"/>
    </row>
    <row r="3012" spans="1:155" x14ac:dyDescent="0.15">
      <c r="A3012" s="38"/>
      <c r="B3012" s="15"/>
      <c r="C3012" s="7"/>
      <c r="D3012" s="7"/>
      <c r="E3012" s="13"/>
      <c r="F3012" s="14"/>
      <c r="G3012" s="14"/>
      <c r="H3012" s="14"/>
      <c r="I3012" s="14"/>
      <c r="J3012" s="13"/>
      <c r="K3012" s="5"/>
      <c r="L3012" s="2"/>
      <c r="M3012" s="17"/>
      <c r="N3012" s="12"/>
      <c r="O3012" s="12"/>
      <c r="P3012" s="17"/>
      <c r="Q3012" s="14"/>
      <c r="R3012" s="20"/>
      <c r="S3012" s="14"/>
      <c r="T3012" s="4"/>
      <c r="U3012" s="5"/>
      <c r="V3012" s="10"/>
      <c r="W3012" s="10"/>
      <c r="X3012" s="10"/>
      <c r="Y3012" s="27"/>
      <c r="Z3012" s="3"/>
      <c r="AA3012" s="1"/>
      <c r="AB3012" s="10"/>
      <c r="AC3012" s="3"/>
      <c r="AD3012" s="3"/>
      <c r="AE3012" s="3"/>
      <c r="AF3012" s="10"/>
      <c r="AG3012" s="11"/>
      <c r="AH3012" s="10"/>
      <c r="AI3012" s="10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1"/>
      <c r="DR3012" s="1"/>
      <c r="DS3012" s="1"/>
      <c r="DT3012" s="1"/>
      <c r="DU3012" s="1"/>
      <c r="DV3012" s="1"/>
      <c r="DW3012" s="1"/>
      <c r="DX3012" s="1"/>
      <c r="DY3012" s="1"/>
      <c r="DZ3012" s="1"/>
      <c r="EA3012" s="1"/>
      <c r="EB3012" s="1"/>
      <c r="EC3012" s="1"/>
      <c r="ED3012" s="1"/>
      <c r="EE3012" s="1"/>
      <c r="EF3012" s="1"/>
      <c r="EG3012" s="1"/>
      <c r="EH3012" s="1"/>
      <c r="EI3012" s="1"/>
      <c r="EJ3012" s="1"/>
      <c r="EK3012" s="1"/>
      <c r="EL3012" s="1"/>
      <c r="EM3012" s="1"/>
      <c r="EN3012" s="1"/>
      <c r="EO3012" s="1"/>
      <c r="EP3012" s="1"/>
      <c r="EQ3012" s="1"/>
      <c r="ER3012" s="1"/>
      <c r="ES3012" s="1"/>
      <c r="ET3012" s="1"/>
      <c r="EU3012" s="1"/>
      <c r="EV3012" s="1"/>
      <c r="EW3012" s="1"/>
      <c r="EX3012" s="1"/>
      <c r="EY3012" s="1"/>
    </row>
    <row r="3013" spans="1:155" x14ac:dyDescent="0.15">
      <c r="A3013" s="38"/>
      <c r="B3013" s="15"/>
      <c r="C3013" s="7"/>
      <c r="D3013" s="7"/>
      <c r="E3013" s="13"/>
      <c r="F3013" s="14"/>
      <c r="G3013" s="14"/>
      <c r="H3013" s="14"/>
      <c r="I3013" s="14"/>
      <c r="J3013" s="13"/>
      <c r="K3013" s="5"/>
      <c r="L3013" s="2"/>
      <c r="M3013" s="17"/>
      <c r="N3013" s="12"/>
      <c r="O3013" s="12"/>
      <c r="P3013" s="17"/>
      <c r="Q3013" s="14"/>
      <c r="R3013" s="20"/>
      <c r="S3013" s="14"/>
      <c r="T3013" s="4"/>
      <c r="U3013" s="5"/>
      <c r="V3013" s="10"/>
      <c r="W3013" s="10"/>
      <c r="X3013" s="10"/>
      <c r="Y3013" s="27"/>
      <c r="Z3013" s="3"/>
      <c r="AA3013" s="1"/>
      <c r="AB3013" s="10"/>
      <c r="AC3013" s="3"/>
      <c r="AD3013" s="3"/>
      <c r="AE3013" s="3"/>
      <c r="AF3013" s="10"/>
      <c r="AG3013" s="11"/>
      <c r="AH3013" s="10"/>
      <c r="AI3013" s="10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1"/>
      <c r="DR3013" s="1"/>
      <c r="DS3013" s="1"/>
      <c r="DT3013" s="1"/>
      <c r="DU3013" s="1"/>
      <c r="DV3013" s="1"/>
      <c r="DW3013" s="1"/>
      <c r="DX3013" s="1"/>
      <c r="DY3013" s="1"/>
      <c r="DZ3013" s="1"/>
      <c r="EA3013" s="1"/>
      <c r="EB3013" s="1"/>
      <c r="EC3013" s="1"/>
      <c r="ED3013" s="1"/>
      <c r="EE3013" s="1"/>
      <c r="EF3013" s="1"/>
      <c r="EG3013" s="1"/>
      <c r="EH3013" s="1"/>
      <c r="EI3013" s="1"/>
      <c r="EJ3013" s="1"/>
      <c r="EK3013" s="1"/>
      <c r="EL3013" s="1"/>
      <c r="EM3013" s="1"/>
      <c r="EN3013" s="1"/>
      <c r="EO3013" s="1"/>
      <c r="EP3013" s="1"/>
      <c r="EQ3013" s="1"/>
      <c r="ER3013" s="1"/>
      <c r="ES3013" s="1"/>
      <c r="ET3013" s="1"/>
      <c r="EU3013" s="1"/>
      <c r="EV3013" s="1"/>
      <c r="EW3013" s="1"/>
      <c r="EX3013" s="1"/>
      <c r="EY3013" s="1"/>
    </row>
    <row r="3014" spans="1:155" x14ac:dyDescent="0.15">
      <c r="A3014" s="38"/>
      <c r="B3014" s="15"/>
      <c r="C3014" s="7"/>
      <c r="D3014" s="7"/>
      <c r="E3014" s="13"/>
      <c r="F3014" s="14"/>
      <c r="G3014" s="14"/>
      <c r="H3014" s="14"/>
      <c r="I3014" s="14"/>
      <c r="J3014" s="13"/>
      <c r="K3014" s="5"/>
      <c r="L3014" s="2"/>
      <c r="M3014" s="17"/>
      <c r="N3014" s="12"/>
      <c r="O3014" s="12"/>
      <c r="P3014" s="17"/>
      <c r="Q3014" s="14"/>
      <c r="R3014" s="20"/>
      <c r="S3014" s="14"/>
      <c r="T3014" s="4"/>
      <c r="U3014" s="5"/>
      <c r="V3014" s="10"/>
      <c r="W3014" s="10"/>
      <c r="X3014" s="10"/>
      <c r="Y3014" s="27"/>
      <c r="Z3014" s="3"/>
      <c r="AA3014" s="1"/>
      <c r="AB3014" s="10"/>
      <c r="AC3014" s="3"/>
      <c r="AD3014" s="3"/>
      <c r="AE3014" s="3"/>
      <c r="AF3014" s="10"/>
      <c r="AG3014" s="11"/>
      <c r="AH3014" s="10"/>
      <c r="AI3014" s="10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1"/>
      <c r="DR3014" s="1"/>
      <c r="DS3014" s="1"/>
      <c r="DT3014" s="1"/>
      <c r="DU3014" s="1"/>
      <c r="DV3014" s="1"/>
      <c r="DW3014" s="1"/>
      <c r="DX3014" s="1"/>
      <c r="DY3014" s="1"/>
      <c r="DZ3014" s="1"/>
      <c r="EA3014" s="1"/>
      <c r="EB3014" s="1"/>
      <c r="EC3014" s="1"/>
      <c r="ED3014" s="1"/>
      <c r="EE3014" s="1"/>
      <c r="EF3014" s="1"/>
      <c r="EG3014" s="1"/>
      <c r="EH3014" s="1"/>
      <c r="EI3014" s="1"/>
      <c r="EJ3014" s="1"/>
      <c r="EK3014" s="1"/>
      <c r="EL3014" s="1"/>
      <c r="EM3014" s="1"/>
      <c r="EN3014" s="1"/>
      <c r="EO3014" s="1"/>
      <c r="EP3014" s="1"/>
      <c r="EQ3014" s="1"/>
      <c r="ER3014" s="1"/>
      <c r="ES3014" s="1"/>
      <c r="ET3014" s="1"/>
      <c r="EU3014" s="1"/>
      <c r="EV3014" s="1"/>
      <c r="EW3014" s="1"/>
      <c r="EX3014" s="1"/>
      <c r="EY3014" s="1"/>
    </row>
    <row r="3015" spans="1:155" x14ac:dyDescent="0.15">
      <c r="A3015" s="38"/>
      <c r="B3015" s="15"/>
      <c r="C3015" s="7"/>
      <c r="D3015" s="7"/>
      <c r="E3015" s="13"/>
      <c r="F3015" s="14"/>
      <c r="G3015" s="14"/>
      <c r="H3015" s="14"/>
      <c r="I3015" s="14"/>
      <c r="J3015" s="13"/>
      <c r="K3015" s="5"/>
      <c r="L3015" s="2"/>
      <c r="M3015" s="17"/>
      <c r="N3015" s="12"/>
      <c r="O3015" s="12"/>
      <c r="P3015" s="17"/>
      <c r="Q3015" s="14"/>
      <c r="R3015" s="20"/>
      <c r="S3015" s="14"/>
      <c r="T3015" s="4"/>
      <c r="U3015" s="5"/>
      <c r="V3015" s="10"/>
      <c r="W3015" s="10"/>
      <c r="X3015" s="10"/>
      <c r="Y3015" s="27"/>
      <c r="Z3015" s="3"/>
      <c r="AA3015" s="1"/>
      <c r="AB3015" s="10"/>
      <c r="AC3015" s="3"/>
      <c r="AD3015" s="3"/>
      <c r="AE3015" s="3"/>
      <c r="AF3015" s="10"/>
      <c r="AG3015" s="11"/>
      <c r="AH3015" s="10"/>
      <c r="AI3015" s="10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1"/>
      <c r="DR3015" s="1"/>
      <c r="DS3015" s="1"/>
      <c r="DT3015" s="1"/>
      <c r="DU3015" s="1"/>
      <c r="DV3015" s="1"/>
      <c r="DW3015" s="1"/>
      <c r="DX3015" s="1"/>
      <c r="DY3015" s="1"/>
      <c r="DZ3015" s="1"/>
      <c r="EA3015" s="1"/>
      <c r="EB3015" s="1"/>
      <c r="EC3015" s="1"/>
      <c r="ED3015" s="1"/>
      <c r="EE3015" s="1"/>
      <c r="EF3015" s="1"/>
      <c r="EG3015" s="1"/>
      <c r="EH3015" s="1"/>
      <c r="EI3015" s="1"/>
      <c r="EJ3015" s="1"/>
      <c r="EK3015" s="1"/>
      <c r="EL3015" s="1"/>
      <c r="EM3015" s="1"/>
      <c r="EN3015" s="1"/>
      <c r="EO3015" s="1"/>
      <c r="EP3015" s="1"/>
      <c r="EQ3015" s="1"/>
      <c r="ER3015" s="1"/>
      <c r="ES3015" s="1"/>
      <c r="ET3015" s="1"/>
      <c r="EU3015" s="1"/>
      <c r="EV3015" s="1"/>
      <c r="EW3015" s="1"/>
      <c r="EX3015" s="1"/>
      <c r="EY3015" s="1"/>
    </row>
    <row r="3016" spans="1:155" x14ac:dyDescent="0.15">
      <c r="A3016" s="38"/>
      <c r="B3016" s="15"/>
      <c r="C3016" s="7"/>
      <c r="D3016" s="7"/>
      <c r="E3016" s="13"/>
      <c r="F3016" s="14"/>
      <c r="G3016" s="14"/>
      <c r="H3016" s="14"/>
      <c r="I3016" s="14"/>
      <c r="J3016" s="13"/>
      <c r="K3016" s="5"/>
      <c r="L3016" s="2"/>
      <c r="M3016" s="17"/>
      <c r="N3016" s="12"/>
      <c r="O3016" s="12"/>
      <c r="P3016" s="17"/>
      <c r="Q3016" s="14"/>
      <c r="R3016" s="20"/>
      <c r="S3016" s="14"/>
      <c r="T3016" s="4"/>
      <c r="U3016" s="5"/>
      <c r="V3016" s="10"/>
      <c r="W3016" s="10"/>
      <c r="X3016" s="10"/>
      <c r="Y3016" s="27"/>
      <c r="Z3016" s="3"/>
      <c r="AA3016" s="1"/>
      <c r="AB3016" s="10"/>
      <c r="AC3016" s="3"/>
      <c r="AD3016" s="3"/>
      <c r="AE3016" s="3"/>
      <c r="AF3016" s="10"/>
      <c r="AG3016" s="11"/>
      <c r="AH3016" s="10"/>
      <c r="AI3016" s="10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1"/>
      <c r="DR3016" s="1"/>
      <c r="DS3016" s="1"/>
      <c r="DT3016" s="1"/>
      <c r="DU3016" s="1"/>
      <c r="DV3016" s="1"/>
      <c r="DW3016" s="1"/>
      <c r="DX3016" s="1"/>
      <c r="DY3016" s="1"/>
      <c r="DZ3016" s="1"/>
      <c r="EA3016" s="1"/>
      <c r="EB3016" s="1"/>
      <c r="EC3016" s="1"/>
      <c r="ED3016" s="1"/>
      <c r="EE3016" s="1"/>
      <c r="EF3016" s="1"/>
      <c r="EG3016" s="1"/>
      <c r="EH3016" s="1"/>
      <c r="EI3016" s="1"/>
      <c r="EJ3016" s="1"/>
      <c r="EK3016" s="1"/>
      <c r="EL3016" s="1"/>
      <c r="EM3016" s="1"/>
      <c r="EN3016" s="1"/>
      <c r="EO3016" s="1"/>
      <c r="EP3016" s="1"/>
      <c r="EQ3016" s="1"/>
      <c r="ER3016" s="1"/>
      <c r="ES3016" s="1"/>
      <c r="ET3016" s="1"/>
      <c r="EU3016" s="1"/>
      <c r="EV3016" s="1"/>
      <c r="EW3016" s="1"/>
      <c r="EX3016" s="1"/>
      <c r="EY3016" s="1"/>
    </row>
    <row r="3017" spans="1:155" x14ac:dyDescent="0.15">
      <c r="A3017" s="38"/>
      <c r="B3017" s="15"/>
      <c r="C3017" s="7"/>
      <c r="D3017" s="7"/>
      <c r="E3017" s="13"/>
      <c r="F3017" s="14"/>
      <c r="G3017" s="14"/>
      <c r="H3017" s="14"/>
      <c r="I3017" s="14"/>
      <c r="J3017" s="13"/>
      <c r="K3017" s="5"/>
      <c r="L3017" s="2"/>
      <c r="M3017" s="17"/>
      <c r="N3017" s="12"/>
      <c r="O3017" s="12"/>
      <c r="P3017" s="17"/>
      <c r="Q3017" s="14"/>
      <c r="R3017" s="20"/>
      <c r="S3017" s="14"/>
      <c r="T3017" s="4"/>
      <c r="U3017" s="5"/>
      <c r="V3017" s="10"/>
      <c r="W3017" s="10"/>
      <c r="X3017" s="10"/>
      <c r="Y3017" s="27"/>
      <c r="Z3017" s="3"/>
      <c r="AA3017" s="1"/>
      <c r="AB3017" s="10"/>
      <c r="AC3017" s="3"/>
      <c r="AD3017" s="3"/>
      <c r="AE3017" s="3"/>
      <c r="AF3017" s="10"/>
      <c r="AG3017" s="11"/>
      <c r="AH3017" s="10"/>
      <c r="AI3017" s="10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1"/>
      <c r="DR3017" s="1"/>
      <c r="DS3017" s="1"/>
      <c r="DT3017" s="1"/>
      <c r="DU3017" s="1"/>
      <c r="DV3017" s="1"/>
      <c r="DW3017" s="1"/>
      <c r="DX3017" s="1"/>
      <c r="DY3017" s="1"/>
      <c r="DZ3017" s="1"/>
      <c r="EA3017" s="1"/>
      <c r="EB3017" s="1"/>
      <c r="EC3017" s="1"/>
      <c r="ED3017" s="1"/>
      <c r="EE3017" s="1"/>
      <c r="EF3017" s="1"/>
      <c r="EG3017" s="1"/>
      <c r="EH3017" s="1"/>
      <c r="EI3017" s="1"/>
      <c r="EJ3017" s="1"/>
      <c r="EK3017" s="1"/>
      <c r="EL3017" s="1"/>
      <c r="EM3017" s="1"/>
      <c r="EN3017" s="1"/>
      <c r="EO3017" s="1"/>
      <c r="EP3017" s="1"/>
      <c r="EQ3017" s="1"/>
      <c r="ER3017" s="1"/>
      <c r="ES3017" s="1"/>
      <c r="ET3017" s="1"/>
      <c r="EU3017" s="1"/>
      <c r="EV3017" s="1"/>
      <c r="EW3017" s="1"/>
      <c r="EX3017" s="1"/>
      <c r="EY3017" s="1"/>
    </row>
    <row r="3018" spans="1:155" x14ac:dyDescent="0.15">
      <c r="A3018" s="38"/>
      <c r="B3018" s="15"/>
      <c r="C3018" s="7"/>
      <c r="D3018" s="7"/>
      <c r="E3018" s="13"/>
      <c r="F3018" s="14"/>
      <c r="G3018" s="14"/>
      <c r="H3018" s="14"/>
      <c r="I3018" s="14"/>
      <c r="J3018" s="13"/>
      <c r="K3018" s="5"/>
      <c r="L3018" s="2"/>
      <c r="M3018" s="17"/>
      <c r="N3018" s="12"/>
      <c r="O3018" s="12"/>
      <c r="P3018" s="17"/>
      <c r="Q3018" s="14"/>
      <c r="R3018" s="20"/>
      <c r="S3018" s="14"/>
      <c r="T3018" s="4"/>
      <c r="U3018" s="5"/>
      <c r="V3018" s="10"/>
      <c r="W3018" s="10"/>
      <c r="X3018" s="10"/>
      <c r="Y3018" s="27"/>
      <c r="Z3018" s="3"/>
      <c r="AA3018" s="1"/>
      <c r="AB3018" s="10"/>
      <c r="AC3018" s="3"/>
      <c r="AD3018" s="3"/>
      <c r="AE3018" s="3"/>
      <c r="AF3018" s="10"/>
      <c r="AG3018" s="11"/>
      <c r="AH3018" s="10"/>
      <c r="AI3018" s="10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1"/>
      <c r="DR3018" s="1"/>
      <c r="DS3018" s="1"/>
      <c r="DT3018" s="1"/>
      <c r="DU3018" s="1"/>
      <c r="DV3018" s="1"/>
      <c r="DW3018" s="1"/>
      <c r="DX3018" s="1"/>
      <c r="DY3018" s="1"/>
      <c r="DZ3018" s="1"/>
      <c r="EA3018" s="1"/>
      <c r="EB3018" s="1"/>
      <c r="EC3018" s="1"/>
      <c r="ED3018" s="1"/>
      <c r="EE3018" s="1"/>
      <c r="EF3018" s="1"/>
      <c r="EG3018" s="1"/>
      <c r="EH3018" s="1"/>
      <c r="EI3018" s="1"/>
      <c r="EJ3018" s="1"/>
      <c r="EK3018" s="1"/>
      <c r="EL3018" s="1"/>
      <c r="EM3018" s="1"/>
      <c r="EN3018" s="1"/>
      <c r="EO3018" s="1"/>
      <c r="EP3018" s="1"/>
      <c r="EQ3018" s="1"/>
      <c r="ER3018" s="1"/>
      <c r="ES3018" s="1"/>
      <c r="ET3018" s="1"/>
      <c r="EU3018" s="1"/>
      <c r="EV3018" s="1"/>
      <c r="EW3018" s="1"/>
      <c r="EX3018" s="1"/>
      <c r="EY3018" s="1"/>
    </row>
    <row r="3019" spans="1:155" x14ac:dyDescent="0.15">
      <c r="A3019" s="38"/>
      <c r="B3019" s="15"/>
      <c r="C3019" s="7"/>
      <c r="D3019" s="7"/>
      <c r="E3019" s="13"/>
      <c r="F3019" s="14"/>
      <c r="G3019" s="14"/>
      <c r="H3019" s="14"/>
      <c r="I3019" s="14"/>
      <c r="J3019" s="13"/>
      <c r="K3019" s="5"/>
      <c r="L3019" s="2"/>
      <c r="M3019" s="17"/>
      <c r="N3019" s="12"/>
      <c r="O3019" s="12"/>
      <c r="P3019" s="17"/>
      <c r="Q3019" s="14"/>
      <c r="R3019" s="20"/>
      <c r="S3019" s="14"/>
      <c r="T3019" s="4"/>
      <c r="U3019" s="5"/>
      <c r="V3019" s="10"/>
      <c r="W3019" s="10"/>
      <c r="X3019" s="10"/>
      <c r="Y3019" s="27"/>
      <c r="Z3019" s="3"/>
      <c r="AA3019" s="1"/>
      <c r="AB3019" s="10"/>
      <c r="AC3019" s="3"/>
      <c r="AD3019" s="3"/>
      <c r="AE3019" s="3"/>
      <c r="AF3019" s="10"/>
      <c r="AG3019" s="11"/>
      <c r="AH3019" s="10"/>
      <c r="AI3019" s="10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1"/>
      <c r="DR3019" s="1"/>
      <c r="DS3019" s="1"/>
      <c r="DT3019" s="1"/>
      <c r="DU3019" s="1"/>
      <c r="DV3019" s="1"/>
      <c r="DW3019" s="1"/>
      <c r="DX3019" s="1"/>
      <c r="DY3019" s="1"/>
      <c r="DZ3019" s="1"/>
      <c r="EA3019" s="1"/>
      <c r="EB3019" s="1"/>
      <c r="EC3019" s="1"/>
      <c r="ED3019" s="1"/>
      <c r="EE3019" s="1"/>
      <c r="EF3019" s="1"/>
      <c r="EG3019" s="1"/>
      <c r="EH3019" s="1"/>
      <c r="EI3019" s="1"/>
      <c r="EJ3019" s="1"/>
      <c r="EK3019" s="1"/>
      <c r="EL3019" s="1"/>
      <c r="EM3019" s="1"/>
      <c r="EN3019" s="1"/>
      <c r="EO3019" s="1"/>
      <c r="EP3019" s="1"/>
      <c r="EQ3019" s="1"/>
      <c r="ER3019" s="1"/>
      <c r="ES3019" s="1"/>
      <c r="ET3019" s="1"/>
      <c r="EU3019" s="1"/>
      <c r="EV3019" s="1"/>
      <c r="EW3019" s="1"/>
      <c r="EX3019" s="1"/>
      <c r="EY3019" s="1"/>
    </row>
    <row r="3020" spans="1:155" x14ac:dyDescent="0.15">
      <c r="A3020" s="38"/>
      <c r="B3020" s="15"/>
      <c r="C3020" s="7"/>
      <c r="D3020" s="7"/>
      <c r="E3020" s="13"/>
      <c r="F3020" s="14"/>
      <c r="G3020" s="14"/>
      <c r="H3020" s="14"/>
      <c r="I3020" s="14"/>
      <c r="J3020" s="13"/>
      <c r="K3020" s="5"/>
      <c r="L3020" s="2"/>
      <c r="M3020" s="17"/>
      <c r="N3020" s="12"/>
      <c r="O3020" s="12"/>
      <c r="P3020" s="17"/>
      <c r="Q3020" s="14"/>
      <c r="R3020" s="20"/>
      <c r="S3020" s="14"/>
      <c r="T3020" s="4"/>
      <c r="U3020" s="5"/>
      <c r="V3020" s="10"/>
      <c r="W3020" s="10"/>
      <c r="X3020" s="10"/>
      <c r="Y3020" s="27"/>
      <c r="Z3020" s="3"/>
      <c r="AA3020" s="1"/>
      <c r="AB3020" s="10"/>
      <c r="AC3020" s="3"/>
      <c r="AD3020" s="3"/>
      <c r="AE3020" s="3"/>
      <c r="AF3020" s="10"/>
      <c r="AG3020" s="11"/>
      <c r="AH3020" s="10"/>
      <c r="AI3020" s="10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1"/>
      <c r="DR3020" s="1"/>
      <c r="DS3020" s="1"/>
      <c r="DT3020" s="1"/>
      <c r="DU3020" s="1"/>
      <c r="DV3020" s="1"/>
      <c r="DW3020" s="1"/>
      <c r="DX3020" s="1"/>
      <c r="DY3020" s="1"/>
      <c r="DZ3020" s="1"/>
      <c r="EA3020" s="1"/>
      <c r="EB3020" s="1"/>
      <c r="EC3020" s="1"/>
      <c r="ED3020" s="1"/>
      <c r="EE3020" s="1"/>
      <c r="EF3020" s="1"/>
      <c r="EG3020" s="1"/>
      <c r="EH3020" s="1"/>
      <c r="EI3020" s="1"/>
      <c r="EJ3020" s="1"/>
      <c r="EK3020" s="1"/>
      <c r="EL3020" s="1"/>
      <c r="EM3020" s="1"/>
      <c r="EN3020" s="1"/>
      <c r="EO3020" s="1"/>
      <c r="EP3020" s="1"/>
      <c r="EQ3020" s="1"/>
      <c r="ER3020" s="1"/>
      <c r="ES3020" s="1"/>
      <c r="ET3020" s="1"/>
      <c r="EU3020" s="1"/>
      <c r="EV3020" s="1"/>
      <c r="EW3020" s="1"/>
      <c r="EX3020" s="1"/>
      <c r="EY3020" s="1"/>
    </row>
    <row r="3021" spans="1:155" x14ac:dyDescent="0.15">
      <c r="A3021" s="38"/>
      <c r="B3021" s="15"/>
      <c r="C3021" s="7"/>
      <c r="D3021" s="7"/>
      <c r="E3021" s="13"/>
      <c r="F3021" s="14"/>
      <c r="G3021" s="14"/>
      <c r="H3021" s="14"/>
      <c r="I3021" s="14"/>
      <c r="J3021" s="13"/>
      <c r="K3021" s="5"/>
      <c r="L3021" s="2"/>
      <c r="M3021" s="17"/>
      <c r="N3021" s="12"/>
      <c r="O3021" s="12"/>
      <c r="P3021" s="17"/>
      <c r="Q3021" s="14"/>
      <c r="R3021" s="20"/>
      <c r="S3021" s="14"/>
      <c r="T3021" s="4"/>
      <c r="U3021" s="5"/>
      <c r="V3021" s="10"/>
      <c r="W3021" s="10"/>
      <c r="X3021" s="10"/>
      <c r="Y3021" s="27"/>
      <c r="Z3021" s="3"/>
      <c r="AA3021" s="1"/>
      <c r="AB3021" s="10"/>
      <c r="AC3021" s="3"/>
      <c r="AD3021" s="3"/>
      <c r="AE3021" s="3"/>
      <c r="AF3021" s="10"/>
      <c r="AG3021" s="11"/>
      <c r="AH3021" s="10"/>
      <c r="AI3021" s="10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1"/>
      <c r="DR3021" s="1"/>
      <c r="DS3021" s="1"/>
      <c r="DT3021" s="1"/>
      <c r="DU3021" s="1"/>
      <c r="DV3021" s="1"/>
      <c r="DW3021" s="1"/>
      <c r="DX3021" s="1"/>
      <c r="DY3021" s="1"/>
      <c r="DZ3021" s="1"/>
      <c r="EA3021" s="1"/>
      <c r="EB3021" s="1"/>
      <c r="EC3021" s="1"/>
      <c r="ED3021" s="1"/>
      <c r="EE3021" s="1"/>
      <c r="EF3021" s="1"/>
      <c r="EG3021" s="1"/>
      <c r="EH3021" s="1"/>
      <c r="EI3021" s="1"/>
      <c r="EJ3021" s="1"/>
      <c r="EK3021" s="1"/>
      <c r="EL3021" s="1"/>
      <c r="EM3021" s="1"/>
      <c r="EN3021" s="1"/>
      <c r="EO3021" s="1"/>
      <c r="EP3021" s="1"/>
      <c r="EQ3021" s="1"/>
      <c r="ER3021" s="1"/>
      <c r="ES3021" s="1"/>
      <c r="ET3021" s="1"/>
      <c r="EU3021" s="1"/>
      <c r="EV3021" s="1"/>
      <c r="EW3021" s="1"/>
      <c r="EX3021" s="1"/>
      <c r="EY3021" s="1"/>
    </row>
    <row r="3022" spans="1:155" x14ac:dyDescent="0.15">
      <c r="A3022" s="38"/>
      <c r="B3022" s="15"/>
      <c r="C3022" s="7"/>
      <c r="D3022" s="7"/>
      <c r="E3022" s="13"/>
      <c r="F3022" s="14"/>
      <c r="G3022" s="14"/>
      <c r="H3022" s="14"/>
      <c r="I3022" s="14"/>
      <c r="J3022" s="13"/>
      <c r="K3022" s="5"/>
      <c r="L3022" s="2"/>
      <c r="M3022" s="17"/>
      <c r="N3022" s="12"/>
      <c r="O3022" s="12"/>
      <c r="P3022" s="17"/>
      <c r="Q3022" s="14"/>
      <c r="R3022" s="20"/>
      <c r="S3022" s="14"/>
      <c r="T3022" s="4"/>
      <c r="U3022" s="5"/>
      <c r="V3022" s="10"/>
      <c r="W3022" s="10"/>
      <c r="X3022" s="10"/>
      <c r="Y3022" s="27"/>
      <c r="Z3022" s="3"/>
      <c r="AA3022" s="1"/>
      <c r="AB3022" s="10"/>
      <c r="AC3022" s="3"/>
      <c r="AD3022" s="3"/>
      <c r="AE3022" s="3"/>
      <c r="AF3022" s="10"/>
      <c r="AG3022" s="11"/>
      <c r="AH3022" s="10"/>
      <c r="AI3022" s="10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1"/>
      <c r="DR3022" s="1"/>
      <c r="DS3022" s="1"/>
      <c r="DT3022" s="1"/>
      <c r="DU3022" s="1"/>
      <c r="DV3022" s="1"/>
      <c r="DW3022" s="1"/>
      <c r="DX3022" s="1"/>
      <c r="DY3022" s="1"/>
      <c r="DZ3022" s="1"/>
      <c r="EA3022" s="1"/>
      <c r="EB3022" s="1"/>
      <c r="EC3022" s="1"/>
      <c r="ED3022" s="1"/>
      <c r="EE3022" s="1"/>
      <c r="EF3022" s="1"/>
      <c r="EG3022" s="1"/>
      <c r="EH3022" s="1"/>
      <c r="EI3022" s="1"/>
      <c r="EJ3022" s="1"/>
      <c r="EK3022" s="1"/>
      <c r="EL3022" s="1"/>
      <c r="EM3022" s="1"/>
      <c r="EN3022" s="1"/>
      <c r="EO3022" s="1"/>
      <c r="EP3022" s="1"/>
      <c r="EQ3022" s="1"/>
      <c r="ER3022" s="1"/>
      <c r="ES3022" s="1"/>
      <c r="ET3022" s="1"/>
      <c r="EU3022" s="1"/>
      <c r="EV3022" s="1"/>
      <c r="EW3022" s="1"/>
      <c r="EX3022" s="1"/>
      <c r="EY3022" s="1"/>
    </row>
    <row r="3023" spans="1:155" x14ac:dyDescent="0.15">
      <c r="A3023" s="38"/>
      <c r="B3023" s="15"/>
      <c r="C3023" s="7"/>
      <c r="D3023" s="7"/>
      <c r="E3023" s="13"/>
      <c r="F3023" s="14"/>
      <c r="G3023" s="14"/>
      <c r="H3023" s="14"/>
      <c r="I3023" s="14"/>
      <c r="J3023" s="13"/>
      <c r="K3023" s="5"/>
      <c r="L3023" s="2"/>
      <c r="M3023" s="17"/>
      <c r="N3023" s="12"/>
      <c r="O3023" s="12"/>
      <c r="P3023" s="17"/>
      <c r="Q3023" s="14"/>
      <c r="R3023" s="20"/>
      <c r="S3023" s="14"/>
      <c r="T3023" s="4"/>
      <c r="U3023" s="5"/>
      <c r="V3023" s="10"/>
      <c r="W3023" s="10"/>
      <c r="X3023" s="10"/>
      <c r="Y3023" s="27"/>
      <c r="Z3023" s="3"/>
      <c r="AA3023" s="1"/>
      <c r="AB3023" s="10"/>
      <c r="AC3023" s="3"/>
      <c r="AD3023" s="3"/>
      <c r="AE3023" s="3"/>
      <c r="AF3023" s="10"/>
      <c r="AG3023" s="11"/>
      <c r="AH3023" s="10"/>
      <c r="AI3023" s="10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1"/>
      <c r="DR3023" s="1"/>
      <c r="DS3023" s="1"/>
      <c r="DT3023" s="1"/>
      <c r="DU3023" s="1"/>
      <c r="DV3023" s="1"/>
      <c r="DW3023" s="1"/>
      <c r="DX3023" s="1"/>
      <c r="DY3023" s="1"/>
      <c r="DZ3023" s="1"/>
      <c r="EA3023" s="1"/>
      <c r="EB3023" s="1"/>
      <c r="EC3023" s="1"/>
      <c r="ED3023" s="1"/>
      <c r="EE3023" s="1"/>
      <c r="EF3023" s="1"/>
      <c r="EG3023" s="1"/>
      <c r="EH3023" s="1"/>
      <c r="EI3023" s="1"/>
      <c r="EJ3023" s="1"/>
      <c r="EK3023" s="1"/>
      <c r="EL3023" s="1"/>
      <c r="EM3023" s="1"/>
      <c r="EN3023" s="1"/>
      <c r="EO3023" s="1"/>
      <c r="EP3023" s="1"/>
      <c r="EQ3023" s="1"/>
      <c r="ER3023" s="1"/>
      <c r="ES3023" s="1"/>
      <c r="ET3023" s="1"/>
      <c r="EU3023" s="1"/>
      <c r="EV3023" s="1"/>
      <c r="EW3023" s="1"/>
      <c r="EX3023" s="1"/>
      <c r="EY3023" s="1"/>
    </row>
    <row r="3024" spans="1:155" x14ac:dyDescent="0.15">
      <c r="A3024" s="38"/>
      <c r="B3024" s="15"/>
      <c r="C3024" s="7"/>
      <c r="D3024" s="7"/>
      <c r="E3024" s="13"/>
      <c r="F3024" s="14"/>
      <c r="G3024" s="14"/>
      <c r="H3024" s="14"/>
      <c r="I3024" s="14"/>
      <c r="J3024" s="13"/>
      <c r="K3024" s="5"/>
      <c r="L3024" s="2"/>
      <c r="M3024" s="17"/>
      <c r="N3024" s="12"/>
      <c r="O3024" s="12"/>
      <c r="P3024" s="17"/>
      <c r="Q3024" s="14"/>
      <c r="R3024" s="20"/>
      <c r="S3024" s="14"/>
      <c r="T3024" s="4"/>
      <c r="U3024" s="5"/>
      <c r="V3024" s="10"/>
      <c r="W3024" s="10"/>
      <c r="X3024" s="10"/>
      <c r="Y3024" s="27"/>
      <c r="Z3024" s="3"/>
      <c r="AA3024" s="1"/>
      <c r="AB3024" s="10"/>
      <c r="AC3024" s="3"/>
      <c r="AD3024" s="3"/>
      <c r="AE3024" s="3"/>
      <c r="AF3024" s="10"/>
      <c r="AG3024" s="11"/>
      <c r="AH3024" s="10"/>
      <c r="AI3024" s="10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1"/>
      <c r="DR3024" s="1"/>
      <c r="DS3024" s="1"/>
      <c r="DT3024" s="1"/>
      <c r="DU3024" s="1"/>
      <c r="DV3024" s="1"/>
      <c r="DW3024" s="1"/>
      <c r="DX3024" s="1"/>
      <c r="DY3024" s="1"/>
      <c r="DZ3024" s="1"/>
      <c r="EA3024" s="1"/>
      <c r="EB3024" s="1"/>
      <c r="EC3024" s="1"/>
      <c r="ED3024" s="1"/>
      <c r="EE3024" s="1"/>
      <c r="EF3024" s="1"/>
      <c r="EG3024" s="1"/>
      <c r="EH3024" s="1"/>
      <c r="EI3024" s="1"/>
      <c r="EJ3024" s="1"/>
      <c r="EK3024" s="1"/>
      <c r="EL3024" s="1"/>
      <c r="EM3024" s="1"/>
      <c r="EN3024" s="1"/>
      <c r="EO3024" s="1"/>
      <c r="EP3024" s="1"/>
      <c r="EQ3024" s="1"/>
      <c r="ER3024" s="1"/>
      <c r="ES3024" s="1"/>
      <c r="ET3024" s="1"/>
      <c r="EU3024" s="1"/>
      <c r="EV3024" s="1"/>
      <c r="EW3024" s="1"/>
      <c r="EX3024" s="1"/>
      <c r="EY3024" s="1"/>
    </row>
    <row r="3025" spans="1:155" x14ac:dyDescent="0.15">
      <c r="A3025" s="38"/>
      <c r="B3025" s="15"/>
      <c r="C3025" s="7"/>
      <c r="D3025" s="7"/>
      <c r="E3025" s="13"/>
      <c r="F3025" s="14"/>
      <c r="G3025" s="14"/>
      <c r="H3025" s="14"/>
      <c r="I3025" s="14"/>
      <c r="J3025" s="13"/>
      <c r="K3025" s="5"/>
      <c r="L3025" s="2"/>
      <c r="M3025" s="17"/>
      <c r="N3025" s="12"/>
      <c r="O3025" s="12"/>
      <c r="P3025" s="17"/>
      <c r="Q3025" s="14"/>
      <c r="R3025" s="20"/>
      <c r="S3025" s="14"/>
      <c r="T3025" s="4"/>
      <c r="U3025" s="5"/>
      <c r="V3025" s="10"/>
      <c r="W3025" s="10"/>
      <c r="X3025" s="10"/>
      <c r="Y3025" s="27"/>
      <c r="Z3025" s="3"/>
      <c r="AA3025" s="1"/>
      <c r="AB3025" s="10"/>
      <c r="AC3025" s="3"/>
      <c r="AD3025" s="3"/>
      <c r="AE3025" s="3"/>
      <c r="AF3025" s="10"/>
      <c r="AG3025" s="11"/>
      <c r="AH3025" s="10"/>
      <c r="AI3025" s="10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1"/>
      <c r="DR3025" s="1"/>
      <c r="DS3025" s="1"/>
      <c r="DT3025" s="1"/>
      <c r="DU3025" s="1"/>
      <c r="DV3025" s="1"/>
      <c r="DW3025" s="1"/>
      <c r="DX3025" s="1"/>
      <c r="DY3025" s="1"/>
      <c r="DZ3025" s="1"/>
      <c r="EA3025" s="1"/>
      <c r="EB3025" s="1"/>
      <c r="EC3025" s="1"/>
      <c r="ED3025" s="1"/>
      <c r="EE3025" s="1"/>
      <c r="EF3025" s="1"/>
      <c r="EG3025" s="1"/>
      <c r="EH3025" s="1"/>
      <c r="EI3025" s="1"/>
      <c r="EJ3025" s="1"/>
      <c r="EK3025" s="1"/>
      <c r="EL3025" s="1"/>
      <c r="EM3025" s="1"/>
      <c r="EN3025" s="1"/>
      <c r="EO3025" s="1"/>
      <c r="EP3025" s="1"/>
      <c r="EQ3025" s="1"/>
      <c r="ER3025" s="1"/>
      <c r="ES3025" s="1"/>
      <c r="ET3025" s="1"/>
      <c r="EU3025" s="1"/>
      <c r="EV3025" s="1"/>
      <c r="EW3025" s="1"/>
      <c r="EX3025" s="1"/>
      <c r="EY3025" s="1"/>
    </row>
    <row r="3026" spans="1:155" x14ac:dyDescent="0.15">
      <c r="A3026" s="38"/>
      <c r="B3026" s="15"/>
      <c r="C3026" s="7"/>
      <c r="D3026" s="7"/>
      <c r="E3026" s="13"/>
      <c r="F3026" s="14"/>
      <c r="G3026" s="14"/>
      <c r="H3026" s="14"/>
      <c r="I3026" s="14"/>
      <c r="J3026" s="13"/>
      <c r="K3026" s="5"/>
      <c r="L3026" s="2"/>
      <c r="M3026" s="17"/>
      <c r="N3026" s="12"/>
      <c r="O3026" s="12"/>
      <c r="P3026" s="17"/>
      <c r="Q3026" s="14"/>
      <c r="R3026" s="20"/>
      <c r="S3026" s="14"/>
      <c r="T3026" s="4"/>
      <c r="U3026" s="5"/>
      <c r="V3026" s="10"/>
      <c r="W3026" s="10"/>
      <c r="X3026" s="10"/>
      <c r="Y3026" s="27"/>
      <c r="Z3026" s="3"/>
      <c r="AA3026" s="1"/>
      <c r="AB3026" s="10"/>
      <c r="AC3026" s="3"/>
      <c r="AD3026" s="3"/>
      <c r="AE3026" s="3"/>
      <c r="AF3026" s="10"/>
      <c r="AG3026" s="11"/>
      <c r="AH3026" s="10"/>
      <c r="AI3026" s="10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1"/>
      <c r="DR3026" s="1"/>
      <c r="DS3026" s="1"/>
      <c r="DT3026" s="1"/>
      <c r="DU3026" s="1"/>
      <c r="DV3026" s="1"/>
      <c r="DW3026" s="1"/>
      <c r="DX3026" s="1"/>
      <c r="DY3026" s="1"/>
      <c r="DZ3026" s="1"/>
      <c r="EA3026" s="1"/>
      <c r="EB3026" s="1"/>
      <c r="EC3026" s="1"/>
      <c r="ED3026" s="1"/>
      <c r="EE3026" s="1"/>
      <c r="EF3026" s="1"/>
      <c r="EG3026" s="1"/>
      <c r="EH3026" s="1"/>
      <c r="EI3026" s="1"/>
      <c r="EJ3026" s="1"/>
      <c r="EK3026" s="1"/>
      <c r="EL3026" s="1"/>
      <c r="EM3026" s="1"/>
      <c r="EN3026" s="1"/>
      <c r="EO3026" s="1"/>
      <c r="EP3026" s="1"/>
      <c r="EQ3026" s="1"/>
      <c r="ER3026" s="1"/>
      <c r="ES3026" s="1"/>
      <c r="ET3026" s="1"/>
      <c r="EU3026" s="1"/>
      <c r="EV3026" s="1"/>
      <c r="EW3026" s="1"/>
      <c r="EX3026" s="1"/>
      <c r="EY3026" s="1"/>
    </row>
    <row r="3027" spans="1:155" x14ac:dyDescent="0.15">
      <c r="A3027" s="38"/>
      <c r="B3027" s="15"/>
      <c r="C3027" s="7"/>
      <c r="D3027" s="7"/>
      <c r="E3027" s="13"/>
      <c r="F3027" s="14"/>
      <c r="G3027" s="14"/>
      <c r="H3027" s="14"/>
      <c r="I3027" s="14"/>
      <c r="J3027" s="13"/>
      <c r="K3027" s="5"/>
      <c r="L3027" s="2"/>
      <c r="M3027" s="17"/>
      <c r="N3027" s="12"/>
      <c r="O3027" s="12"/>
      <c r="P3027" s="17"/>
      <c r="Q3027" s="14"/>
      <c r="R3027" s="20"/>
      <c r="S3027" s="14"/>
      <c r="T3027" s="4"/>
      <c r="U3027" s="5"/>
      <c r="V3027" s="10"/>
      <c r="W3027" s="10"/>
      <c r="X3027" s="10"/>
      <c r="Y3027" s="27"/>
      <c r="Z3027" s="3"/>
      <c r="AA3027" s="1"/>
      <c r="AB3027" s="10"/>
      <c r="AC3027" s="3"/>
      <c r="AD3027" s="3"/>
      <c r="AE3027" s="3"/>
      <c r="AF3027" s="10"/>
      <c r="AG3027" s="11"/>
      <c r="AH3027" s="10"/>
      <c r="AI3027" s="10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1"/>
      <c r="DR3027" s="1"/>
      <c r="DS3027" s="1"/>
      <c r="DT3027" s="1"/>
      <c r="DU3027" s="1"/>
      <c r="DV3027" s="1"/>
      <c r="DW3027" s="1"/>
      <c r="DX3027" s="1"/>
      <c r="DY3027" s="1"/>
      <c r="DZ3027" s="1"/>
      <c r="EA3027" s="1"/>
      <c r="EB3027" s="1"/>
      <c r="EC3027" s="1"/>
      <c r="ED3027" s="1"/>
      <c r="EE3027" s="1"/>
      <c r="EF3027" s="1"/>
      <c r="EG3027" s="1"/>
      <c r="EH3027" s="1"/>
      <c r="EI3027" s="1"/>
      <c r="EJ3027" s="1"/>
      <c r="EK3027" s="1"/>
      <c r="EL3027" s="1"/>
      <c r="EM3027" s="1"/>
      <c r="EN3027" s="1"/>
      <c r="EO3027" s="1"/>
      <c r="EP3027" s="1"/>
      <c r="EQ3027" s="1"/>
      <c r="ER3027" s="1"/>
      <c r="ES3027" s="1"/>
      <c r="ET3027" s="1"/>
      <c r="EU3027" s="1"/>
      <c r="EV3027" s="1"/>
      <c r="EW3027" s="1"/>
      <c r="EX3027" s="1"/>
      <c r="EY3027" s="1"/>
    </row>
    <row r="3028" spans="1:155" x14ac:dyDescent="0.15">
      <c r="A3028" s="38"/>
      <c r="B3028" s="15"/>
      <c r="C3028" s="7"/>
      <c r="D3028" s="7"/>
      <c r="E3028" s="13"/>
      <c r="F3028" s="14"/>
      <c r="G3028" s="14"/>
      <c r="H3028" s="14"/>
      <c r="I3028" s="14"/>
      <c r="J3028" s="13"/>
      <c r="K3028" s="5"/>
      <c r="L3028" s="2"/>
      <c r="M3028" s="17"/>
      <c r="N3028" s="12"/>
      <c r="O3028" s="12"/>
      <c r="P3028" s="17"/>
      <c r="Q3028" s="14"/>
      <c r="R3028" s="20"/>
      <c r="S3028" s="14"/>
      <c r="T3028" s="4"/>
      <c r="U3028" s="5"/>
      <c r="V3028" s="10"/>
      <c r="W3028" s="10"/>
      <c r="X3028" s="10"/>
      <c r="Y3028" s="27"/>
      <c r="Z3028" s="3"/>
      <c r="AA3028" s="1"/>
      <c r="AB3028" s="10"/>
      <c r="AC3028" s="3"/>
      <c r="AD3028" s="3"/>
      <c r="AE3028" s="3"/>
      <c r="AF3028" s="10"/>
      <c r="AG3028" s="11"/>
      <c r="AH3028" s="10"/>
      <c r="AI3028" s="10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1"/>
      <c r="DR3028" s="1"/>
      <c r="DS3028" s="1"/>
      <c r="DT3028" s="1"/>
      <c r="DU3028" s="1"/>
      <c r="DV3028" s="1"/>
      <c r="DW3028" s="1"/>
      <c r="DX3028" s="1"/>
      <c r="DY3028" s="1"/>
      <c r="DZ3028" s="1"/>
      <c r="EA3028" s="1"/>
      <c r="EB3028" s="1"/>
      <c r="EC3028" s="1"/>
      <c r="ED3028" s="1"/>
      <c r="EE3028" s="1"/>
      <c r="EF3028" s="1"/>
      <c r="EG3028" s="1"/>
      <c r="EH3028" s="1"/>
      <c r="EI3028" s="1"/>
      <c r="EJ3028" s="1"/>
      <c r="EK3028" s="1"/>
      <c r="EL3028" s="1"/>
      <c r="EM3028" s="1"/>
      <c r="EN3028" s="1"/>
      <c r="EO3028" s="1"/>
      <c r="EP3028" s="1"/>
      <c r="EQ3028" s="1"/>
      <c r="ER3028" s="1"/>
      <c r="ES3028" s="1"/>
      <c r="ET3028" s="1"/>
      <c r="EU3028" s="1"/>
      <c r="EV3028" s="1"/>
      <c r="EW3028" s="1"/>
      <c r="EX3028" s="1"/>
      <c r="EY3028" s="1"/>
    </row>
    <row r="3029" spans="1:155" x14ac:dyDescent="0.15">
      <c r="A3029" s="38"/>
      <c r="B3029" s="15"/>
      <c r="C3029" s="7"/>
      <c r="D3029" s="7"/>
      <c r="E3029" s="13"/>
      <c r="F3029" s="14"/>
      <c r="G3029" s="14"/>
      <c r="H3029" s="14"/>
      <c r="I3029" s="14"/>
      <c r="J3029" s="13"/>
      <c r="K3029" s="5"/>
      <c r="L3029" s="2"/>
      <c r="M3029" s="17"/>
      <c r="N3029" s="12"/>
      <c r="O3029" s="12"/>
      <c r="P3029" s="17"/>
      <c r="Q3029" s="14"/>
      <c r="R3029" s="20"/>
      <c r="S3029" s="14"/>
      <c r="T3029" s="4"/>
      <c r="U3029" s="5"/>
      <c r="V3029" s="10"/>
      <c r="W3029" s="10"/>
      <c r="X3029" s="10"/>
      <c r="Y3029" s="27"/>
      <c r="Z3029" s="3"/>
      <c r="AA3029" s="1"/>
      <c r="AB3029" s="10"/>
      <c r="AC3029" s="3"/>
      <c r="AD3029" s="3"/>
      <c r="AE3029" s="3"/>
      <c r="AF3029" s="10"/>
      <c r="AG3029" s="11"/>
      <c r="AH3029" s="10"/>
      <c r="AI3029" s="10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1"/>
      <c r="DR3029" s="1"/>
      <c r="DS3029" s="1"/>
      <c r="DT3029" s="1"/>
      <c r="DU3029" s="1"/>
      <c r="DV3029" s="1"/>
      <c r="DW3029" s="1"/>
      <c r="DX3029" s="1"/>
      <c r="DY3029" s="1"/>
      <c r="DZ3029" s="1"/>
      <c r="EA3029" s="1"/>
      <c r="EB3029" s="1"/>
      <c r="EC3029" s="1"/>
      <c r="ED3029" s="1"/>
      <c r="EE3029" s="1"/>
      <c r="EF3029" s="1"/>
      <c r="EG3029" s="1"/>
      <c r="EH3029" s="1"/>
      <c r="EI3029" s="1"/>
      <c r="EJ3029" s="1"/>
      <c r="EK3029" s="1"/>
      <c r="EL3029" s="1"/>
      <c r="EM3029" s="1"/>
      <c r="EN3029" s="1"/>
      <c r="EO3029" s="1"/>
      <c r="EP3029" s="1"/>
      <c r="EQ3029" s="1"/>
      <c r="ER3029" s="1"/>
      <c r="ES3029" s="1"/>
      <c r="ET3029" s="1"/>
      <c r="EU3029" s="1"/>
      <c r="EV3029" s="1"/>
      <c r="EW3029" s="1"/>
      <c r="EX3029" s="1"/>
      <c r="EY3029" s="1"/>
    </row>
    <row r="3030" spans="1:155" x14ac:dyDescent="0.15">
      <c r="A3030" s="38"/>
      <c r="B3030" s="15"/>
      <c r="C3030" s="7"/>
      <c r="D3030" s="7"/>
      <c r="E3030" s="13"/>
      <c r="F3030" s="14"/>
      <c r="G3030" s="14"/>
      <c r="H3030" s="14"/>
      <c r="I3030" s="14"/>
      <c r="J3030" s="13"/>
      <c r="K3030" s="5"/>
      <c r="L3030" s="2"/>
      <c r="M3030" s="17"/>
      <c r="N3030" s="12"/>
      <c r="O3030" s="12"/>
      <c r="P3030" s="17"/>
      <c r="Q3030" s="14"/>
      <c r="R3030" s="20"/>
      <c r="S3030" s="14"/>
      <c r="T3030" s="4"/>
      <c r="U3030" s="5"/>
      <c r="V3030" s="10"/>
      <c r="W3030" s="10"/>
      <c r="X3030" s="10"/>
      <c r="Y3030" s="27"/>
      <c r="Z3030" s="3"/>
      <c r="AA3030" s="1"/>
      <c r="AB3030" s="10"/>
      <c r="AC3030" s="3"/>
      <c r="AD3030" s="3"/>
      <c r="AE3030" s="3"/>
      <c r="AF3030" s="10"/>
      <c r="AG3030" s="11"/>
      <c r="AH3030" s="10"/>
      <c r="AI3030" s="10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1"/>
      <c r="DR3030" s="1"/>
      <c r="DS3030" s="1"/>
      <c r="DT3030" s="1"/>
      <c r="DU3030" s="1"/>
      <c r="DV3030" s="1"/>
      <c r="DW3030" s="1"/>
      <c r="DX3030" s="1"/>
      <c r="DY3030" s="1"/>
      <c r="DZ3030" s="1"/>
      <c r="EA3030" s="1"/>
      <c r="EB3030" s="1"/>
      <c r="EC3030" s="1"/>
      <c r="ED3030" s="1"/>
      <c r="EE3030" s="1"/>
      <c r="EF3030" s="1"/>
      <c r="EG3030" s="1"/>
      <c r="EH3030" s="1"/>
      <c r="EI3030" s="1"/>
      <c r="EJ3030" s="1"/>
      <c r="EK3030" s="1"/>
      <c r="EL3030" s="1"/>
      <c r="EM3030" s="1"/>
      <c r="EN3030" s="1"/>
      <c r="EO3030" s="1"/>
      <c r="EP3030" s="1"/>
      <c r="EQ3030" s="1"/>
      <c r="ER3030" s="1"/>
      <c r="ES3030" s="1"/>
      <c r="ET3030" s="1"/>
      <c r="EU3030" s="1"/>
      <c r="EV3030" s="1"/>
      <c r="EW3030" s="1"/>
      <c r="EX3030" s="1"/>
      <c r="EY3030" s="1"/>
    </row>
    <row r="3031" spans="1:155" x14ac:dyDescent="0.15">
      <c r="A3031" s="38"/>
      <c r="B3031" s="15"/>
      <c r="C3031" s="7"/>
      <c r="D3031" s="7"/>
      <c r="E3031" s="13"/>
      <c r="F3031" s="14"/>
      <c r="G3031" s="14"/>
      <c r="H3031" s="14"/>
      <c r="I3031" s="14"/>
      <c r="J3031" s="13"/>
      <c r="K3031" s="5"/>
      <c r="L3031" s="2"/>
      <c r="M3031" s="17"/>
      <c r="N3031" s="12"/>
      <c r="O3031" s="12"/>
      <c r="P3031" s="17"/>
      <c r="Q3031" s="14"/>
      <c r="R3031" s="20"/>
      <c r="S3031" s="14"/>
      <c r="T3031" s="4"/>
      <c r="U3031" s="5"/>
      <c r="V3031" s="10"/>
      <c r="W3031" s="10"/>
      <c r="X3031" s="10"/>
      <c r="Y3031" s="27"/>
      <c r="Z3031" s="3"/>
      <c r="AA3031" s="1"/>
      <c r="AB3031" s="10"/>
      <c r="AC3031" s="3"/>
      <c r="AD3031" s="3"/>
      <c r="AE3031" s="3"/>
      <c r="AF3031" s="10"/>
      <c r="AG3031" s="11"/>
      <c r="AH3031" s="10"/>
      <c r="AI3031" s="10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1"/>
      <c r="DR3031" s="1"/>
      <c r="DS3031" s="1"/>
      <c r="DT3031" s="1"/>
      <c r="DU3031" s="1"/>
      <c r="DV3031" s="1"/>
      <c r="DW3031" s="1"/>
      <c r="DX3031" s="1"/>
      <c r="DY3031" s="1"/>
      <c r="DZ3031" s="1"/>
      <c r="EA3031" s="1"/>
      <c r="EB3031" s="1"/>
      <c r="EC3031" s="1"/>
      <c r="ED3031" s="1"/>
      <c r="EE3031" s="1"/>
      <c r="EF3031" s="1"/>
      <c r="EG3031" s="1"/>
      <c r="EH3031" s="1"/>
      <c r="EI3031" s="1"/>
      <c r="EJ3031" s="1"/>
      <c r="EK3031" s="1"/>
      <c r="EL3031" s="1"/>
      <c r="EM3031" s="1"/>
      <c r="EN3031" s="1"/>
      <c r="EO3031" s="1"/>
      <c r="EP3031" s="1"/>
      <c r="EQ3031" s="1"/>
      <c r="ER3031" s="1"/>
      <c r="ES3031" s="1"/>
      <c r="ET3031" s="1"/>
      <c r="EU3031" s="1"/>
      <c r="EV3031" s="1"/>
      <c r="EW3031" s="1"/>
      <c r="EX3031" s="1"/>
      <c r="EY3031" s="1"/>
    </row>
    <row r="3032" spans="1:155" x14ac:dyDescent="0.15">
      <c r="A3032" s="38"/>
      <c r="B3032" s="15"/>
      <c r="C3032" s="7"/>
      <c r="D3032" s="7"/>
      <c r="E3032" s="13"/>
      <c r="F3032" s="14"/>
      <c r="G3032" s="14"/>
      <c r="H3032" s="14"/>
      <c r="I3032" s="14"/>
      <c r="J3032" s="13"/>
      <c r="K3032" s="5"/>
      <c r="L3032" s="2"/>
      <c r="M3032" s="17"/>
      <c r="N3032" s="12"/>
      <c r="O3032" s="12"/>
      <c r="P3032" s="17"/>
      <c r="Q3032" s="14"/>
      <c r="R3032" s="20"/>
      <c r="S3032" s="14"/>
      <c r="T3032" s="4"/>
      <c r="U3032" s="5"/>
      <c r="V3032" s="10"/>
      <c r="W3032" s="10"/>
      <c r="X3032" s="10"/>
      <c r="Y3032" s="27"/>
      <c r="Z3032" s="3"/>
      <c r="AA3032" s="1"/>
      <c r="AB3032" s="10"/>
      <c r="AC3032" s="3"/>
      <c r="AD3032" s="3"/>
      <c r="AE3032" s="3"/>
      <c r="AF3032" s="10"/>
      <c r="AG3032" s="11"/>
      <c r="AH3032" s="10"/>
      <c r="AI3032" s="10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1"/>
      <c r="DR3032" s="1"/>
      <c r="DS3032" s="1"/>
      <c r="DT3032" s="1"/>
      <c r="DU3032" s="1"/>
      <c r="DV3032" s="1"/>
      <c r="DW3032" s="1"/>
      <c r="DX3032" s="1"/>
      <c r="DY3032" s="1"/>
      <c r="DZ3032" s="1"/>
      <c r="EA3032" s="1"/>
      <c r="EB3032" s="1"/>
      <c r="EC3032" s="1"/>
      <c r="ED3032" s="1"/>
      <c r="EE3032" s="1"/>
      <c r="EF3032" s="1"/>
      <c r="EG3032" s="1"/>
      <c r="EH3032" s="1"/>
      <c r="EI3032" s="1"/>
      <c r="EJ3032" s="1"/>
      <c r="EK3032" s="1"/>
      <c r="EL3032" s="1"/>
      <c r="EM3032" s="1"/>
      <c r="EN3032" s="1"/>
      <c r="EO3032" s="1"/>
      <c r="EP3032" s="1"/>
      <c r="EQ3032" s="1"/>
      <c r="ER3032" s="1"/>
      <c r="ES3032" s="1"/>
      <c r="ET3032" s="1"/>
      <c r="EU3032" s="1"/>
      <c r="EV3032" s="1"/>
      <c r="EW3032" s="1"/>
      <c r="EX3032" s="1"/>
      <c r="EY3032" s="1"/>
    </row>
    <row r="3033" spans="1:155" x14ac:dyDescent="0.15">
      <c r="A3033" s="38"/>
      <c r="B3033" s="15"/>
      <c r="C3033" s="7"/>
      <c r="D3033" s="7"/>
      <c r="E3033" s="13"/>
      <c r="F3033" s="14"/>
      <c r="G3033" s="14"/>
      <c r="H3033" s="14"/>
      <c r="I3033" s="14"/>
      <c r="J3033" s="13"/>
      <c r="K3033" s="5"/>
      <c r="L3033" s="2"/>
      <c r="M3033" s="17"/>
      <c r="N3033" s="12"/>
      <c r="O3033" s="12"/>
      <c r="P3033" s="17"/>
      <c r="Q3033" s="14"/>
      <c r="R3033" s="20"/>
      <c r="S3033" s="14"/>
      <c r="T3033" s="4"/>
      <c r="U3033" s="5"/>
      <c r="V3033" s="10"/>
      <c r="W3033" s="10"/>
      <c r="X3033" s="10"/>
      <c r="Y3033" s="27"/>
      <c r="Z3033" s="3"/>
      <c r="AA3033" s="1"/>
      <c r="AB3033" s="10"/>
      <c r="AC3033" s="3"/>
      <c r="AD3033" s="3"/>
      <c r="AE3033" s="3"/>
      <c r="AF3033" s="10"/>
      <c r="AG3033" s="11"/>
      <c r="AH3033" s="10"/>
      <c r="AI3033" s="10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1"/>
      <c r="DR3033" s="1"/>
      <c r="DS3033" s="1"/>
      <c r="DT3033" s="1"/>
      <c r="DU3033" s="1"/>
      <c r="DV3033" s="1"/>
      <c r="DW3033" s="1"/>
      <c r="DX3033" s="1"/>
      <c r="DY3033" s="1"/>
      <c r="DZ3033" s="1"/>
      <c r="EA3033" s="1"/>
      <c r="EB3033" s="1"/>
      <c r="EC3033" s="1"/>
      <c r="ED3033" s="1"/>
      <c r="EE3033" s="1"/>
      <c r="EF3033" s="1"/>
      <c r="EG3033" s="1"/>
      <c r="EH3033" s="1"/>
      <c r="EI3033" s="1"/>
      <c r="EJ3033" s="1"/>
      <c r="EK3033" s="1"/>
      <c r="EL3033" s="1"/>
      <c r="EM3033" s="1"/>
      <c r="EN3033" s="1"/>
      <c r="EO3033" s="1"/>
      <c r="EP3033" s="1"/>
      <c r="EQ3033" s="1"/>
      <c r="ER3033" s="1"/>
      <c r="ES3033" s="1"/>
      <c r="ET3033" s="1"/>
      <c r="EU3033" s="1"/>
      <c r="EV3033" s="1"/>
      <c r="EW3033" s="1"/>
      <c r="EX3033" s="1"/>
      <c r="EY3033" s="1"/>
    </row>
    <row r="3034" spans="1:155" x14ac:dyDescent="0.15">
      <c r="A3034" s="38"/>
      <c r="B3034" s="15"/>
      <c r="C3034" s="7"/>
      <c r="D3034" s="7"/>
      <c r="E3034" s="13"/>
      <c r="F3034" s="14"/>
      <c r="G3034" s="14"/>
      <c r="H3034" s="14"/>
      <c r="I3034" s="14"/>
      <c r="J3034" s="13"/>
      <c r="K3034" s="5"/>
      <c r="L3034" s="2"/>
      <c r="M3034" s="17"/>
      <c r="N3034" s="12"/>
      <c r="O3034" s="12"/>
      <c r="P3034" s="17"/>
      <c r="Q3034" s="14"/>
      <c r="R3034" s="20"/>
      <c r="S3034" s="14"/>
      <c r="T3034" s="4"/>
      <c r="U3034" s="5"/>
      <c r="V3034" s="10"/>
      <c r="W3034" s="10"/>
      <c r="X3034" s="10"/>
      <c r="Y3034" s="27"/>
      <c r="Z3034" s="3"/>
      <c r="AA3034" s="1"/>
      <c r="AB3034" s="10"/>
      <c r="AC3034" s="3"/>
      <c r="AD3034" s="3"/>
      <c r="AE3034" s="3"/>
      <c r="AF3034" s="10"/>
      <c r="AG3034" s="11"/>
      <c r="AH3034" s="10"/>
      <c r="AI3034" s="10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1"/>
      <c r="DR3034" s="1"/>
      <c r="DS3034" s="1"/>
      <c r="DT3034" s="1"/>
      <c r="DU3034" s="1"/>
      <c r="DV3034" s="1"/>
      <c r="DW3034" s="1"/>
      <c r="DX3034" s="1"/>
      <c r="DY3034" s="1"/>
      <c r="DZ3034" s="1"/>
      <c r="EA3034" s="1"/>
      <c r="EB3034" s="1"/>
      <c r="EC3034" s="1"/>
      <c r="ED3034" s="1"/>
      <c r="EE3034" s="1"/>
      <c r="EF3034" s="1"/>
      <c r="EG3034" s="1"/>
      <c r="EH3034" s="1"/>
      <c r="EI3034" s="1"/>
      <c r="EJ3034" s="1"/>
      <c r="EK3034" s="1"/>
      <c r="EL3034" s="1"/>
      <c r="EM3034" s="1"/>
      <c r="EN3034" s="1"/>
      <c r="EO3034" s="1"/>
      <c r="EP3034" s="1"/>
      <c r="EQ3034" s="1"/>
      <c r="ER3034" s="1"/>
      <c r="ES3034" s="1"/>
      <c r="ET3034" s="1"/>
      <c r="EU3034" s="1"/>
      <c r="EV3034" s="1"/>
      <c r="EW3034" s="1"/>
      <c r="EX3034" s="1"/>
      <c r="EY3034" s="1"/>
    </row>
    <row r="3035" spans="1:155" x14ac:dyDescent="0.15">
      <c r="A3035" s="38"/>
      <c r="B3035" s="15"/>
      <c r="C3035" s="7"/>
      <c r="D3035" s="7"/>
      <c r="E3035" s="13"/>
      <c r="F3035" s="14"/>
      <c r="G3035" s="14"/>
      <c r="H3035" s="14"/>
      <c r="I3035" s="14"/>
      <c r="J3035" s="13"/>
      <c r="K3035" s="5"/>
      <c r="L3035" s="2"/>
      <c r="M3035" s="17"/>
      <c r="N3035" s="12"/>
      <c r="O3035" s="12"/>
      <c r="P3035" s="17"/>
      <c r="Q3035" s="14"/>
      <c r="R3035" s="20"/>
      <c r="S3035" s="14"/>
      <c r="T3035" s="4"/>
      <c r="U3035" s="5"/>
      <c r="V3035" s="10"/>
      <c r="W3035" s="10"/>
      <c r="X3035" s="10"/>
      <c r="Y3035" s="27"/>
      <c r="Z3035" s="3"/>
      <c r="AA3035" s="1"/>
      <c r="AB3035" s="10"/>
      <c r="AC3035" s="3"/>
      <c r="AD3035" s="3"/>
      <c r="AE3035" s="3"/>
      <c r="AF3035" s="10"/>
      <c r="AG3035" s="11"/>
      <c r="AH3035" s="10"/>
      <c r="AI3035" s="10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1"/>
      <c r="DR3035" s="1"/>
      <c r="DS3035" s="1"/>
      <c r="DT3035" s="1"/>
      <c r="DU3035" s="1"/>
      <c r="DV3035" s="1"/>
      <c r="DW3035" s="1"/>
      <c r="DX3035" s="1"/>
      <c r="DY3035" s="1"/>
      <c r="DZ3035" s="1"/>
      <c r="EA3035" s="1"/>
      <c r="EB3035" s="1"/>
      <c r="EC3035" s="1"/>
      <c r="ED3035" s="1"/>
      <c r="EE3035" s="1"/>
      <c r="EF3035" s="1"/>
      <c r="EG3035" s="1"/>
      <c r="EH3035" s="1"/>
      <c r="EI3035" s="1"/>
      <c r="EJ3035" s="1"/>
      <c r="EK3035" s="1"/>
      <c r="EL3035" s="1"/>
      <c r="EM3035" s="1"/>
      <c r="EN3035" s="1"/>
      <c r="EO3035" s="1"/>
      <c r="EP3035" s="1"/>
      <c r="EQ3035" s="1"/>
      <c r="ER3035" s="1"/>
      <c r="ES3035" s="1"/>
      <c r="ET3035" s="1"/>
      <c r="EU3035" s="1"/>
      <c r="EV3035" s="1"/>
      <c r="EW3035" s="1"/>
      <c r="EX3035" s="1"/>
      <c r="EY3035" s="1"/>
    </row>
    <row r="3036" spans="1:155" x14ac:dyDescent="0.15">
      <c r="A3036" s="38"/>
      <c r="B3036" s="15"/>
      <c r="C3036" s="7"/>
      <c r="D3036" s="7"/>
      <c r="E3036" s="13"/>
      <c r="F3036" s="14"/>
      <c r="G3036" s="14"/>
      <c r="H3036" s="14"/>
      <c r="I3036" s="14"/>
      <c r="J3036" s="13"/>
      <c r="K3036" s="5"/>
      <c r="L3036" s="2"/>
      <c r="M3036" s="17"/>
      <c r="N3036" s="12"/>
      <c r="O3036" s="12"/>
      <c r="P3036" s="17"/>
      <c r="Q3036" s="14"/>
      <c r="R3036" s="20"/>
      <c r="S3036" s="14"/>
      <c r="T3036" s="4"/>
      <c r="U3036" s="5"/>
      <c r="V3036" s="10"/>
      <c r="W3036" s="10"/>
      <c r="X3036" s="10"/>
      <c r="Y3036" s="27"/>
      <c r="Z3036" s="3"/>
      <c r="AA3036" s="1"/>
      <c r="AB3036" s="10"/>
      <c r="AC3036" s="3"/>
      <c r="AD3036" s="3"/>
      <c r="AE3036" s="3"/>
      <c r="AF3036" s="10"/>
      <c r="AG3036" s="11"/>
      <c r="AH3036" s="10"/>
      <c r="AI3036" s="10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1"/>
      <c r="DR3036" s="1"/>
      <c r="DS3036" s="1"/>
      <c r="DT3036" s="1"/>
      <c r="DU3036" s="1"/>
      <c r="DV3036" s="1"/>
      <c r="DW3036" s="1"/>
      <c r="DX3036" s="1"/>
      <c r="DY3036" s="1"/>
      <c r="DZ3036" s="1"/>
      <c r="EA3036" s="1"/>
      <c r="EB3036" s="1"/>
      <c r="EC3036" s="1"/>
      <c r="ED3036" s="1"/>
      <c r="EE3036" s="1"/>
      <c r="EF3036" s="1"/>
      <c r="EG3036" s="1"/>
      <c r="EH3036" s="1"/>
      <c r="EI3036" s="1"/>
      <c r="EJ3036" s="1"/>
      <c r="EK3036" s="1"/>
      <c r="EL3036" s="1"/>
      <c r="EM3036" s="1"/>
      <c r="EN3036" s="1"/>
      <c r="EO3036" s="1"/>
      <c r="EP3036" s="1"/>
      <c r="EQ3036" s="1"/>
      <c r="ER3036" s="1"/>
      <c r="ES3036" s="1"/>
      <c r="ET3036" s="1"/>
      <c r="EU3036" s="1"/>
      <c r="EV3036" s="1"/>
      <c r="EW3036" s="1"/>
      <c r="EX3036" s="1"/>
      <c r="EY3036" s="1"/>
    </row>
    <row r="3037" spans="1:155" x14ac:dyDescent="0.15">
      <c r="A3037" s="38"/>
      <c r="B3037" s="15"/>
      <c r="C3037" s="7"/>
      <c r="D3037" s="7"/>
      <c r="E3037" s="13"/>
      <c r="F3037" s="14"/>
      <c r="G3037" s="14"/>
      <c r="H3037" s="14"/>
      <c r="I3037" s="14"/>
      <c r="J3037" s="13"/>
      <c r="K3037" s="5"/>
      <c r="L3037" s="2"/>
      <c r="M3037" s="17"/>
      <c r="N3037" s="12"/>
      <c r="O3037" s="12"/>
      <c r="P3037" s="17"/>
      <c r="Q3037" s="14"/>
      <c r="R3037" s="20"/>
      <c r="S3037" s="14"/>
      <c r="T3037" s="4"/>
      <c r="U3037" s="5"/>
      <c r="V3037" s="10"/>
      <c r="W3037" s="10"/>
      <c r="X3037" s="10"/>
      <c r="Y3037" s="27"/>
      <c r="Z3037" s="3"/>
      <c r="AA3037" s="1"/>
      <c r="AB3037" s="10"/>
      <c r="AC3037" s="3"/>
      <c r="AD3037" s="3"/>
      <c r="AE3037" s="3"/>
      <c r="AF3037" s="10"/>
      <c r="AG3037" s="11"/>
      <c r="AH3037" s="10"/>
      <c r="AI3037" s="10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1"/>
      <c r="DR3037" s="1"/>
      <c r="DS3037" s="1"/>
      <c r="DT3037" s="1"/>
      <c r="DU3037" s="1"/>
      <c r="DV3037" s="1"/>
      <c r="DW3037" s="1"/>
      <c r="DX3037" s="1"/>
      <c r="DY3037" s="1"/>
      <c r="DZ3037" s="1"/>
      <c r="EA3037" s="1"/>
      <c r="EB3037" s="1"/>
      <c r="EC3037" s="1"/>
      <c r="ED3037" s="1"/>
      <c r="EE3037" s="1"/>
      <c r="EF3037" s="1"/>
      <c r="EG3037" s="1"/>
      <c r="EH3037" s="1"/>
      <c r="EI3037" s="1"/>
      <c r="EJ3037" s="1"/>
      <c r="EK3037" s="1"/>
      <c r="EL3037" s="1"/>
      <c r="EM3037" s="1"/>
      <c r="EN3037" s="1"/>
      <c r="EO3037" s="1"/>
      <c r="EP3037" s="1"/>
      <c r="EQ3037" s="1"/>
      <c r="ER3037" s="1"/>
      <c r="ES3037" s="1"/>
      <c r="ET3037" s="1"/>
      <c r="EU3037" s="1"/>
      <c r="EV3037" s="1"/>
      <c r="EW3037" s="1"/>
      <c r="EX3037" s="1"/>
      <c r="EY3037" s="1"/>
    </row>
    <row r="3038" spans="1:155" x14ac:dyDescent="0.15">
      <c r="A3038" s="38"/>
      <c r="B3038" s="15"/>
      <c r="C3038" s="7"/>
      <c r="D3038" s="7"/>
      <c r="E3038" s="13"/>
      <c r="F3038" s="14"/>
      <c r="G3038" s="14"/>
      <c r="H3038" s="14"/>
      <c r="I3038" s="14"/>
      <c r="J3038" s="13"/>
      <c r="K3038" s="5"/>
      <c r="L3038" s="2"/>
      <c r="M3038" s="17"/>
      <c r="N3038" s="12"/>
      <c r="O3038" s="12"/>
      <c r="P3038" s="17"/>
      <c r="Q3038" s="14"/>
      <c r="R3038" s="20"/>
      <c r="S3038" s="14"/>
      <c r="T3038" s="4"/>
      <c r="U3038" s="5"/>
      <c r="V3038" s="10"/>
      <c r="W3038" s="10"/>
      <c r="X3038" s="10"/>
      <c r="Y3038" s="27"/>
      <c r="Z3038" s="3"/>
      <c r="AA3038" s="1"/>
      <c r="AB3038" s="10"/>
      <c r="AC3038" s="3"/>
      <c r="AD3038" s="3"/>
      <c r="AE3038" s="3"/>
      <c r="AF3038" s="10"/>
      <c r="AG3038" s="11"/>
      <c r="AH3038" s="10"/>
      <c r="AI3038" s="10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1"/>
      <c r="DR3038" s="1"/>
      <c r="DS3038" s="1"/>
      <c r="DT3038" s="1"/>
      <c r="DU3038" s="1"/>
      <c r="DV3038" s="1"/>
      <c r="DW3038" s="1"/>
      <c r="DX3038" s="1"/>
      <c r="DY3038" s="1"/>
      <c r="DZ3038" s="1"/>
      <c r="EA3038" s="1"/>
      <c r="EB3038" s="1"/>
      <c r="EC3038" s="1"/>
      <c r="ED3038" s="1"/>
      <c r="EE3038" s="1"/>
      <c r="EF3038" s="1"/>
      <c r="EG3038" s="1"/>
      <c r="EH3038" s="1"/>
      <c r="EI3038" s="1"/>
      <c r="EJ3038" s="1"/>
      <c r="EK3038" s="1"/>
      <c r="EL3038" s="1"/>
      <c r="EM3038" s="1"/>
      <c r="EN3038" s="1"/>
      <c r="EO3038" s="1"/>
      <c r="EP3038" s="1"/>
      <c r="EQ3038" s="1"/>
      <c r="ER3038" s="1"/>
      <c r="ES3038" s="1"/>
      <c r="ET3038" s="1"/>
      <c r="EU3038" s="1"/>
      <c r="EV3038" s="1"/>
      <c r="EW3038" s="1"/>
      <c r="EX3038" s="1"/>
      <c r="EY3038" s="1"/>
    </row>
    <row r="3039" spans="1:155" x14ac:dyDescent="0.15">
      <c r="A3039" s="38"/>
      <c r="B3039" s="15"/>
      <c r="C3039" s="7"/>
      <c r="D3039" s="7"/>
      <c r="E3039" s="13"/>
      <c r="F3039" s="14"/>
      <c r="G3039" s="14"/>
      <c r="H3039" s="14"/>
      <c r="I3039" s="14"/>
      <c r="J3039" s="13"/>
      <c r="K3039" s="5"/>
      <c r="L3039" s="2"/>
      <c r="M3039" s="17"/>
      <c r="N3039" s="12"/>
      <c r="O3039" s="12"/>
      <c r="P3039" s="17"/>
      <c r="Q3039" s="14"/>
      <c r="R3039" s="20"/>
      <c r="S3039" s="14"/>
      <c r="T3039" s="4"/>
      <c r="U3039" s="5"/>
      <c r="V3039" s="10"/>
      <c r="W3039" s="10"/>
      <c r="X3039" s="10"/>
      <c r="Y3039" s="27"/>
      <c r="Z3039" s="3"/>
      <c r="AA3039" s="1"/>
      <c r="AB3039" s="10"/>
      <c r="AC3039" s="3"/>
      <c r="AD3039" s="3"/>
      <c r="AE3039" s="3"/>
      <c r="AF3039" s="10"/>
      <c r="AG3039" s="11"/>
      <c r="AH3039" s="10"/>
      <c r="AI3039" s="10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1"/>
      <c r="DR3039" s="1"/>
      <c r="DS3039" s="1"/>
      <c r="DT3039" s="1"/>
      <c r="DU3039" s="1"/>
      <c r="DV3039" s="1"/>
      <c r="DW3039" s="1"/>
      <c r="DX3039" s="1"/>
      <c r="DY3039" s="1"/>
      <c r="DZ3039" s="1"/>
      <c r="EA3039" s="1"/>
      <c r="EB3039" s="1"/>
      <c r="EC3039" s="1"/>
      <c r="ED3039" s="1"/>
      <c r="EE3039" s="1"/>
      <c r="EF3039" s="1"/>
      <c r="EG3039" s="1"/>
      <c r="EH3039" s="1"/>
      <c r="EI3039" s="1"/>
      <c r="EJ3039" s="1"/>
      <c r="EK3039" s="1"/>
      <c r="EL3039" s="1"/>
      <c r="EM3039" s="1"/>
      <c r="EN3039" s="1"/>
      <c r="EO3039" s="1"/>
      <c r="EP3039" s="1"/>
      <c r="EQ3039" s="1"/>
      <c r="ER3039" s="1"/>
      <c r="ES3039" s="1"/>
      <c r="ET3039" s="1"/>
      <c r="EU3039" s="1"/>
      <c r="EV3039" s="1"/>
      <c r="EW3039" s="1"/>
      <c r="EX3039" s="1"/>
      <c r="EY3039" s="1"/>
    </row>
    <row r="3040" spans="1:155" x14ac:dyDescent="0.15">
      <c r="A3040" s="38"/>
      <c r="B3040" s="15"/>
      <c r="C3040" s="7"/>
      <c r="D3040" s="7"/>
      <c r="E3040" s="13"/>
      <c r="F3040" s="14"/>
      <c r="G3040" s="14"/>
      <c r="H3040" s="14"/>
      <c r="I3040" s="14"/>
      <c r="J3040" s="13"/>
      <c r="K3040" s="5"/>
      <c r="L3040" s="2"/>
      <c r="M3040" s="17"/>
      <c r="N3040" s="12"/>
      <c r="O3040" s="12"/>
      <c r="P3040" s="17"/>
      <c r="Q3040" s="14"/>
      <c r="R3040" s="20"/>
      <c r="S3040" s="14"/>
      <c r="T3040" s="4"/>
      <c r="U3040" s="5"/>
      <c r="V3040" s="10"/>
      <c r="W3040" s="10"/>
      <c r="X3040" s="10"/>
      <c r="Y3040" s="27"/>
      <c r="Z3040" s="3"/>
      <c r="AA3040" s="1"/>
      <c r="AB3040" s="10"/>
      <c r="AC3040" s="3"/>
      <c r="AD3040" s="3"/>
      <c r="AE3040" s="3"/>
      <c r="AF3040" s="10"/>
      <c r="AG3040" s="11"/>
      <c r="AH3040" s="10"/>
      <c r="AI3040" s="10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1"/>
      <c r="DR3040" s="1"/>
      <c r="DS3040" s="1"/>
      <c r="DT3040" s="1"/>
      <c r="DU3040" s="1"/>
      <c r="DV3040" s="1"/>
      <c r="DW3040" s="1"/>
      <c r="DX3040" s="1"/>
      <c r="DY3040" s="1"/>
      <c r="DZ3040" s="1"/>
      <c r="EA3040" s="1"/>
      <c r="EB3040" s="1"/>
      <c r="EC3040" s="1"/>
      <c r="ED3040" s="1"/>
      <c r="EE3040" s="1"/>
      <c r="EF3040" s="1"/>
      <c r="EG3040" s="1"/>
      <c r="EH3040" s="1"/>
      <c r="EI3040" s="1"/>
      <c r="EJ3040" s="1"/>
      <c r="EK3040" s="1"/>
      <c r="EL3040" s="1"/>
      <c r="EM3040" s="1"/>
      <c r="EN3040" s="1"/>
      <c r="EO3040" s="1"/>
      <c r="EP3040" s="1"/>
      <c r="EQ3040" s="1"/>
      <c r="ER3040" s="1"/>
      <c r="ES3040" s="1"/>
      <c r="ET3040" s="1"/>
      <c r="EU3040" s="1"/>
      <c r="EV3040" s="1"/>
      <c r="EW3040" s="1"/>
      <c r="EX3040" s="1"/>
      <c r="EY3040" s="1"/>
    </row>
    <row r="3041" spans="1:155" x14ac:dyDescent="0.15">
      <c r="A3041" s="38"/>
      <c r="B3041" s="15"/>
      <c r="C3041" s="7"/>
      <c r="D3041" s="7"/>
      <c r="E3041" s="13"/>
      <c r="F3041" s="14"/>
      <c r="G3041" s="14"/>
      <c r="H3041" s="14"/>
      <c r="I3041" s="14"/>
      <c r="J3041" s="13"/>
      <c r="K3041" s="5"/>
      <c r="L3041" s="2"/>
      <c r="M3041" s="17"/>
      <c r="N3041" s="12"/>
      <c r="O3041" s="12"/>
      <c r="P3041" s="17"/>
      <c r="Q3041" s="14"/>
      <c r="R3041" s="20"/>
      <c r="S3041" s="14"/>
      <c r="T3041" s="4"/>
      <c r="U3041" s="5"/>
      <c r="V3041" s="10"/>
      <c r="W3041" s="10"/>
      <c r="X3041" s="10"/>
      <c r="Y3041" s="27"/>
      <c r="Z3041" s="3"/>
      <c r="AA3041" s="1"/>
      <c r="AB3041" s="10"/>
      <c r="AC3041" s="3"/>
      <c r="AD3041" s="3"/>
      <c r="AE3041" s="3"/>
      <c r="AF3041" s="10"/>
      <c r="AG3041" s="11"/>
      <c r="AH3041" s="10"/>
      <c r="AI3041" s="10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1"/>
      <c r="DR3041" s="1"/>
      <c r="DS3041" s="1"/>
      <c r="DT3041" s="1"/>
      <c r="DU3041" s="1"/>
      <c r="DV3041" s="1"/>
      <c r="DW3041" s="1"/>
      <c r="DX3041" s="1"/>
      <c r="DY3041" s="1"/>
      <c r="DZ3041" s="1"/>
      <c r="EA3041" s="1"/>
      <c r="EB3041" s="1"/>
      <c r="EC3041" s="1"/>
      <c r="ED3041" s="1"/>
      <c r="EE3041" s="1"/>
      <c r="EF3041" s="1"/>
      <c r="EG3041" s="1"/>
      <c r="EH3041" s="1"/>
      <c r="EI3041" s="1"/>
      <c r="EJ3041" s="1"/>
      <c r="EK3041" s="1"/>
      <c r="EL3041" s="1"/>
      <c r="EM3041" s="1"/>
      <c r="EN3041" s="1"/>
      <c r="EO3041" s="1"/>
      <c r="EP3041" s="1"/>
      <c r="EQ3041" s="1"/>
      <c r="ER3041" s="1"/>
      <c r="ES3041" s="1"/>
      <c r="ET3041" s="1"/>
      <c r="EU3041" s="1"/>
      <c r="EV3041" s="1"/>
      <c r="EW3041" s="1"/>
      <c r="EX3041" s="1"/>
      <c r="EY3041" s="1"/>
    </row>
    <row r="3042" spans="1:155" x14ac:dyDescent="0.15">
      <c r="A3042" s="38"/>
      <c r="B3042" s="15"/>
      <c r="C3042" s="7"/>
      <c r="D3042" s="7"/>
      <c r="E3042" s="13"/>
      <c r="F3042" s="14"/>
      <c r="G3042" s="14"/>
      <c r="H3042" s="14"/>
      <c r="I3042" s="14"/>
      <c r="J3042" s="13"/>
      <c r="K3042" s="5"/>
      <c r="L3042" s="2"/>
      <c r="M3042" s="17"/>
      <c r="N3042" s="12"/>
      <c r="O3042" s="12"/>
      <c r="P3042" s="17"/>
      <c r="Q3042" s="14"/>
      <c r="R3042" s="20"/>
      <c r="S3042" s="14"/>
      <c r="T3042" s="4"/>
      <c r="U3042" s="5"/>
      <c r="V3042" s="10"/>
      <c r="W3042" s="10"/>
      <c r="X3042" s="10"/>
      <c r="Y3042" s="27"/>
      <c r="Z3042" s="3"/>
      <c r="AA3042" s="1"/>
      <c r="AB3042" s="10"/>
      <c r="AC3042" s="3"/>
      <c r="AD3042" s="3"/>
      <c r="AE3042" s="3"/>
      <c r="AF3042" s="10"/>
      <c r="AG3042" s="11"/>
      <c r="AH3042" s="10"/>
      <c r="AI3042" s="10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1"/>
      <c r="DR3042" s="1"/>
      <c r="DS3042" s="1"/>
      <c r="DT3042" s="1"/>
      <c r="DU3042" s="1"/>
      <c r="DV3042" s="1"/>
      <c r="DW3042" s="1"/>
      <c r="DX3042" s="1"/>
      <c r="DY3042" s="1"/>
      <c r="DZ3042" s="1"/>
      <c r="EA3042" s="1"/>
      <c r="EB3042" s="1"/>
      <c r="EC3042" s="1"/>
      <c r="ED3042" s="1"/>
      <c r="EE3042" s="1"/>
      <c r="EF3042" s="1"/>
      <c r="EG3042" s="1"/>
      <c r="EH3042" s="1"/>
      <c r="EI3042" s="1"/>
      <c r="EJ3042" s="1"/>
      <c r="EK3042" s="1"/>
      <c r="EL3042" s="1"/>
      <c r="EM3042" s="1"/>
      <c r="EN3042" s="1"/>
      <c r="EO3042" s="1"/>
      <c r="EP3042" s="1"/>
      <c r="EQ3042" s="1"/>
      <c r="ER3042" s="1"/>
      <c r="ES3042" s="1"/>
      <c r="ET3042" s="1"/>
      <c r="EU3042" s="1"/>
      <c r="EV3042" s="1"/>
      <c r="EW3042" s="1"/>
      <c r="EX3042" s="1"/>
      <c r="EY3042" s="1"/>
    </row>
    <row r="3043" spans="1:155" x14ac:dyDescent="0.15">
      <c r="A3043" s="38"/>
      <c r="B3043" s="15"/>
      <c r="C3043" s="7"/>
      <c r="D3043" s="7"/>
      <c r="E3043" s="13"/>
      <c r="F3043" s="14"/>
      <c r="G3043" s="14"/>
      <c r="H3043" s="14"/>
      <c r="I3043" s="14"/>
      <c r="J3043" s="13"/>
      <c r="K3043" s="5"/>
      <c r="L3043" s="2"/>
      <c r="M3043" s="17"/>
      <c r="N3043" s="12"/>
      <c r="O3043" s="12"/>
      <c r="P3043" s="17"/>
      <c r="Q3043" s="14"/>
      <c r="R3043" s="20"/>
      <c r="S3043" s="14"/>
      <c r="T3043" s="4"/>
      <c r="U3043" s="5"/>
      <c r="V3043" s="10"/>
      <c r="W3043" s="10"/>
      <c r="X3043" s="10"/>
      <c r="Y3043" s="27"/>
      <c r="Z3043" s="3"/>
      <c r="AA3043" s="1"/>
      <c r="AB3043" s="10"/>
      <c r="AC3043" s="3"/>
      <c r="AD3043" s="3"/>
      <c r="AE3043" s="3"/>
      <c r="AF3043" s="10"/>
      <c r="AG3043" s="11"/>
      <c r="AH3043" s="10"/>
      <c r="AI3043" s="10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1"/>
      <c r="DR3043" s="1"/>
      <c r="DS3043" s="1"/>
      <c r="DT3043" s="1"/>
      <c r="DU3043" s="1"/>
      <c r="DV3043" s="1"/>
      <c r="DW3043" s="1"/>
      <c r="DX3043" s="1"/>
      <c r="DY3043" s="1"/>
      <c r="DZ3043" s="1"/>
      <c r="EA3043" s="1"/>
      <c r="EB3043" s="1"/>
      <c r="EC3043" s="1"/>
      <c r="ED3043" s="1"/>
      <c r="EE3043" s="1"/>
      <c r="EF3043" s="1"/>
      <c r="EG3043" s="1"/>
      <c r="EH3043" s="1"/>
      <c r="EI3043" s="1"/>
      <c r="EJ3043" s="1"/>
      <c r="EK3043" s="1"/>
      <c r="EL3043" s="1"/>
      <c r="EM3043" s="1"/>
      <c r="EN3043" s="1"/>
      <c r="EO3043" s="1"/>
      <c r="EP3043" s="1"/>
      <c r="EQ3043" s="1"/>
      <c r="ER3043" s="1"/>
      <c r="ES3043" s="1"/>
      <c r="ET3043" s="1"/>
      <c r="EU3043" s="1"/>
      <c r="EV3043" s="1"/>
      <c r="EW3043" s="1"/>
      <c r="EX3043" s="1"/>
      <c r="EY3043" s="1"/>
    </row>
    <row r="3044" spans="1:155" x14ac:dyDescent="0.15">
      <c r="A3044" s="38"/>
      <c r="B3044" s="15"/>
      <c r="C3044" s="7"/>
      <c r="D3044" s="7"/>
      <c r="E3044" s="13"/>
      <c r="F3044" s="14"/>
      <c r="G3044" s="14"/>
      <c r="H3044" s="14"/>
      <c r="I3044" s="14"/>
      <c r="J3044" s="13"/>
      <c r="K3044" s="5"/>
      <c r="L3044" s="2"/>
      <c r="M3044" s="17"/>
      <c r="N3044" s="12"/>
      <c r="O3044" s="12"/>
      <c r="P3044" s="17"/>
      <c r="Q3044" s="14"/>
      <c r="R3044" s="20"/>
      <c r="S3044" s="14"/>
      <c r="T3044" s="4"/>
      <c r="U3044" s="5"/>
      <c r="V3044" s="10"/>
      <c r="W3044" s="10"/>
      <c r="X3044" s="10"/>
      <c r="Y3044" s="27"/>
      <c r="Z3044" s="3"/>
      <c r="AA3044" s="1"/>
      <c r="AB3044" s="10"/>
      <c r="AC3044" s="3"/>
      <c r="AD3044" s="3"/>
      <c r="AE3044" s="3"/>
      <c r="AF3044" s="10"/>
      <c r="AG3044" s="11"/>
      <c r="AH3044" s="10"/>
      <c r="AI3044" s="10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1"/>
      <c r="DR3044" s="1"/>
      <c r="DS3044" s="1"/>
      <c r="DT3044" s="1"/>
      <c r="DU3044" s="1"/>
      <c r="DV3044" s="1"/>
      <c r="DW3044" s="1"/>
      <c r="DX3044" s="1"/>
      <c r="DY3044" s="1"/>
      <c r="DZ3044" s="1"/>
      <c r="EA3044" s="1"/>
      <c r="EB3044" s="1"/>
      <c r="EC3044" s="1"/>
      <c r="ED3044" s="1"/>
      <c r="EE3044" s="1"/>
      <c r="EF3044" s="1"/>
      <c r="EG3044" s="1"/>
      <c r="EH3044" s="1"/>
      <c r="EI3044" s="1"/>
      <c r="EJ3044" s="1"/>
      <c r="EK3044" s="1"/>
      <c r="EL3044" s="1"/>
      <c r="EM3044" s="1"/>
      <c r="EN3044" s="1"/>
      <c r="EO3044" s="1"/>
      <c r="EP3044" s="1"/>
      <c r="EQ3044" s="1"/>
      <c r="ER3044" s="1"/>
      <c r="ES3044" s="1"/>
      <c r="ET3044" s="1"/>
      <c r="EU3044" s="1"/>
      <c r="EV3044" s="1"/>
      <c r="EW3044" s="1"/>
      <c r="EX3044" s="1"/>
      <c r="EY3044" s="1"/>
    </row>
    <row r="3045" spans="1:155" x14ac:dyDescent="0.15">
      <c r="A3045" s="38"/>
      <c r="B3045" s="15"/>
      <c r="C3045" s="7"/>
      <c r="D3045" s="7"/>
      <c r="E3045" s="13"/>
      <c r="F3045" s="14"/>
      <c r="G3045" s="14"/>
      <c r="H3045" s="14"/>
      <c r="I3045" s="14"/>
      <c r="J3045" s="13"/>
      <c r="K3045" s="5"/>
      <c r="L3045" s="2"/>
      <c r="M3045" s="17"/>
      <c r="N3045" s="12"/>
      <c r="O3045" s="12"/>
      <c r="P3045" s="17"/>
      <c r="Q3045" s="14"/>
      <c r="R3045" s="20"/>
      <c r="S3045" s="14"/>
      <c r="T3045" s="4"/>
      <c r="U3045" s="5"/>
      <c r="V3045" s="10"/>
      <c r="W3045" s="10"/>
      <c r="X3045" s="10"/>
      <c r="Y3045" s="27"/>
      <c r="Z3045" s="3"/>
      <c r="AA3045" s="1"/>
      <c r="AB3045" s="10"/>
      <c r="AC3045" s="3"/>
      <c r="AD3045" s="3"/>
      <c r="AE3045" s="3"/>
      <c r="AF3045" s="10"/>
      <c r="AG3045" s="11"/>
      <c r="AH3045" s="10"/>
      <c r="AI3045" s="10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1"/>
      <c r="DR3045" s="1"/>
      <c r="DS3045" s="1"/>
      <c r="DT3045" s="1"/>
      <c r="DU3045" s="1"/>
      <c r="DV3045" s="1"/>
      <c r="DW3045" s="1"/>
      <c r="DX3045" s="1"/>
      <c r="DY3045" s="1"/>
      <c r="DZ3045" s="1"/>
      <c r="EA3045" s="1"/>
      <c r="EB3045" s="1"/>
      <c r="EC3045" s="1"/>
      <c r="ED3045" s="1"/>
      <c r="EE3045" s="1"/>
      <c r="EF3045" s="1"/>
      <c r="EG3045" s="1"/>
      <c r="EH3045" s="1"/>
      <c r="EI3045" s="1"/>
      <c r="EJ3045" s="1"/>
      <c r="EK3045" s="1"/>
      <c r="EL3045" s="1"/>
      <c r="EM3045" s="1"/>
      <c r="EN3045" s="1"/>
      <c r="EO3045" s="1"/>
      <c r="EP3045" s="1"/>
      <c r="EQ3045" s="1"/>
      <c r="ER3045" s="1"/>
      <c r="ES3045" s="1"/>
      <c r="ET3045" s="1"/>
      <c r="EU3045" s="1"/>
      <c r="EV3045" s="1"/>
      <c r="EW3045" s="1"/>
      <c r="EX3045" s="1"/>
      <c r="EY3045" s="1"/>
    </row>
    <row r="3046" spans="1:155" x14ac:dyDescent="0.15">
      <c r="A3046" s="38"/>
      <c r="B3046" s="15"/>
      <c r="C3046" s="7"/>
      <c r="D3046" s="7"/>
      <c r="E3046" s="13"/>
      <c r="F3046" s="14"/>
      <c r="G3046" s="14"/>
      <c r="H3046" s="14"/>
      <c r="I3046" s="14"/>
      <c r="J3046" s="13"/>
      <c r="K3046" s="5"/>
      <c r="L3046" s="2"/>
      <c r="M3046" s="17"/>
      <c r="N3046" s="12"/>
      <c r="O3046" s="12"/>
      <c r="P3046" s="17"/>
      <c r="Q3046" s="14"/>
      <c r="R3046" s="20"/>
      <c r="S3046" s="14"/>
      <c r="T3046" s="4"/>
      <c r="U3046" s="5"/>
      <c r="V3046" s="10"/>
      <c r="W3046" s="10"/>
      <c r="X3046" s="10"/>
      <c r="Y3046" s="27"/>
      <c r="Z3046" s="3"/>
      <c r="AA3046" s="1"/>
      <c r="AB3046" s="10"/>
      <c r="AC3046" s="3"/>
      <c r="AD3046" s="3"/>
      <c r="AE3046" s="3"/>
      <c r="AF3046" s="10"/>
      <c r="AG3046" s="11"/>
      <c r="AH3046" s="10"/>
      <c r="AI3046" s="10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1"/>
      <c r="DR3046" s="1"/>
      <c r="DS3046" s="1"/>
      <c r="DT3046" s="1"/>
      <c r="DU3046" s="1"/>
      <c r="DV3046" s="1"/>
      <c r="DW3046" s="1"/>
      <c r="DX3046" s="1"/>
      <c r="DY3046" s="1"/>
      <c r="DZ3046" s="1"/>
      <c r="EA3046" s="1"/>
      <c r="EB3046" s="1"/>
      <c r="EC3046" s="1"/>
      <c r="ED3046" s="1"/>
      <c r="EE3046" s="1"/>
      <c r="EF3046" s="1"/>
      <c r="EG3046" s="1"/>
      <c r="EH3046" s="1"/>
      <c r="EI3046" s="1"/>
      <c r="EJ3046" s="1"/>
      <c r="EK3046" s="1"/>
      <c r="EL3046" s="1"/>
      <c r="EM3046" s="1"/>
      <c r="EN3046" s="1"/>
      <c r="EO3046" s="1"/>
      <c r="EP3046" s="1"/>
      <c r="EQ3046" s="1"/>
      <c r="ER3046" s="1"/>
      <c r="ES3046" s="1"/>
      <c r="ET3046" s="1"/>
      <c r="EU3046" s="1"/>
      <c r="EV3046" s="1"/>
      <c r="EW3046" s="1"/>
      <c r="EX3046" s="1"/>
      <c r="EY3046" s="1"/>
    </row>
    <row r="3047" spans="1:155" x14ac:dyDescent="0.15">
      <c r="A3047" s="38"/>
      <c r="B3047" s="15"/>
      <c r="C3047" s="7"/>
      <c r="D3047" s="7"/>
      <c r="E3047" s="13"/>
      <c r="F3047" s="14"/>
      <c r="G3047" s="14"/>
      <c r="H3047" s="14"/>
      <c r="I3047" s="14"/>
      <c r="J3047" s="13"/>
      <c r="K3047" s="5"/>
      <c r="L3047" s="2"/>
      <c r="M3047" s="17"/>
      <c r="N3047" s="12"/>
      <c r="O3047" s="12"/>
      <c r="P3047" s="17"/>
      <c r="Q3047" s="14"/>
      <c r="R3047" s="20"/>
      <c r="S3047" s="14"/>
      <c r="T3047" s="4"/>
      <c r="U3047" s="5"/>
      <c r="V3047" s="10"/>
      <c r="W3047" s="10"/>
      <c r="X3047" s="10"/>
      <c r="Y3047" s="27"/>
      <c r="Z3047" s="3"/>
      <c r="AA3047" s="1"/>
      <c r="AB3047" s="10"/>
      <c r="AC3047" s="3"/>
      <c r="AD3047" s="3"/>
      <c r="AE3047" s="3"/>
      <c r="AF3047" s="10"/>
      <c r="AG3047" s="11"/>
      <c r="AH3047" s="10"/>
      <c r="AI3047" s="10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1"/>
      <c r="DR3047" s="1"/>
      <c r="DS3047" s="1"/>
      <c r="DT3047" s="1"/>
      <c r="DU3047" s="1"/>
      <c r="DV3047" s="1"/>
      <c r="DW3047" s="1"/>
      <c r="DX3047" s="1"/>
      <c r="DY3047" s="1"/>
      <c r="DZ3047" s="1"/>
      <c r="EA3047" s="1"/>
      <c r="EB3047" s="1"/>
      <c r="EC3047" s="1"/>
      <c r="ED3047" s="1"/>
      <c r="EE3047" s="1"/>
      <c r="EF3047" s="1"/>
      <c r="EG3047" s="1"/>
      <c r="EH3047" s="1"/>
      <c r="EI3047" s="1"/>
      <c r="EJ3047" s="1"/>
      <c r="EK3047" s="1"/>
      <c r="EL3047" s="1"/>
      <c r="EM3047" s="1"/>
      <c r="EN3047" s="1"/>
      <c r="EO3047" s="1"/>
      <c r="EP3047" s="1"/>
      <c r="EQ3047" s="1"/>
      <c r="ER3047" s="1"/>
      <c r="ES3047" s="1"/>
      <c r="ET3047" s="1"/>
      <c r="EU3047" s="1"/>
      <c r="EV3047" s="1"/>
      <c r="EW3047" s="1"/>
      <c r="EX3047" s="1"/>
      <c r="EY3047" s="1"/>
    </row>
    <row r="3048" spans="1:155" x14ac:dyDescent="0.15">
      <c r="A3048" s="38"/>
      <c r="B3048" s="15"/>
      <c r="C3048" s="7"/>
      <c r="D3048" s="7"/>
      <c r="E3048" s="13"/>
      <c r="F3048" s="14"/>
      <c r="G3048" s="14"/>
      <c r="H3048" s="14"/>
      <c r="I3048" s="14"/>
      <c r="J3048" s="13"/>
      <c r="K3048" s="5"/>
      <c r="L3048" s="2"/>
      <c r="M3048" s="17"/>
      <c r="N3048" s="12"/>
      <c r="O3048" s="12"/>
      <c r="P3048" s="17"/>
      <c r="Q3048" s="14"/>
      <c r="R3048" s="20"/>
      <c r="S3048" s="14"/>
      <c r="T3048" s="4"/>
      <c r="U3048" s="5"/>
      <c r="V3048" s="10"/>
      <c r="W3048" s="10"/>
      <c r="X3048" s="10"/>
      <c r="Y3048" s="27"/>
      <c r="Z3048" s="3"/>
      <c r="AA3048" s="1"/>
      <c r="AB3048" s="10"/>
      <c r="AC3048" s="3"/>
      <c r="AD3048" s="3"/>
      <c r="AE3048" s="3"/>
      <c r="AF3048" s="10"/>
      <c r="AG3048" s="11"/>
      <c r="AH3048" s="10"/>
      <c r="AI3048" s="10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1"/>
      <c r="DR3048" s="1"/>
      <c r="DS3048" s="1"/>
      <c r="DT3048" s="1"/>
      <c r="DU3048" s="1"/>
      <c r="DV3048" s="1"/>
      <c r="DW3048" s="1"/>
      <c r="DX3048" s="1"/>
      <c r="DY3048" s="1"/>
      <c r="DZ3048" s="1"/>
      <c r="EA3048" s="1"/>
      <c r="EB3048" s="1"/>
      <c r="EC3048" s="1"/>
      <c r="ED3048" s="1"/>
      <c r="EE3048" s="1"/>
      <c r="EF3048" s="1"/>
      <c r="EG3048" s="1"/>
      <c r="EH3048" s="1"/>
      <c r="EI3048" s="1"/>
      <c r="EJ3048" s="1"/>
      <c r="EK3048" s="1"/>
      <c r="EL3048" s="1"/>
      <c r="EM3048" s="1"/>
      <c r="EN3048" s="1"/>
      <c r="EO3048" s="1"/>
      <c r="EP3048" s="1"/>
      <c r="EQ3048" s="1"/>
      <c r="ER3048" s="1"/>
      <c r="ES3048" s="1"/>
      <c r="ET3048" s="1"/>
      <c r="EU3048" s="1"/>
      <c r="EV3048" s="1"/>
      <c r="EW3048" s="1"/>
      <c r="EX3048" s="1"/>
      <c r="EY3048" s="1"/>
    </row>
    <row r="3049" spans="1:155" x14ac:dyDescent="0.15">
      <c r="A3049" s="38"/>
      <c r="B3049" s="15"/>
      <c r="C3049" s="7"/>
      <c r="D3049" s="7"/>
      <c r="E3049" s="13"/>
      <c r="F3049" s="14"/>
      <c r="G3049" s="14"/>
      <c r="H3049" s="14"/>
      <c r="I3049" s="14"/>
      <c r="J3049" s="13"/>
      <c r="K3049" s="5"/>
      <c r="L3049" s="2"/>
      <c r="M3049" s="17"/>
      <c r="N3049" s="12"/>
      <c r="O3049" s="12"/>
      <c r="P3049" s="17"/>
      <c r="Q3049" s="14"/>
      <c r="R3049" s="20"/>
      <c r="S3049" s="14"/>
      <c r="T3049" s="4"/>
      <c r="U3049" s="5"/>
      <c r="V3049" s="10"/>
      <c r="W3049" s="10"/>
      <c r="X3049" s="10"/>
      <c r="Y3049" s="27"/>
      <c r="Z3049" s="3"/>
      <c r="AA3049" s="1"/>
      <c r="AB3049" s="10"/>
      <c r="AC3049" s="3"/>
      <c r="AD3049" s="3"/>
      <c r="AE3049" s="3"/>
      <c r="AF3049" s="10"/>
      <c r="AG3049" s="11"/>
      <c r="AH3049" s="10"/>
      <c r="AI3049" s="10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1"/>
      <c r="DR3049" s="1"/>
      <c r="DS3049" s="1"/>
      <c r="DT3049" s="1"/>
      <c r="DU3049" s="1"/>
      <c r="DV3049" s="1"/>
      <c r="DW3049" s="1"/>
      <c r="DX3049" s="1"/>
      <c r="DY3049" s="1"/>
      <c r="DZ3049" s="1"/>
      <c r="EA3049" s="1"/>
      <c r="EB3049" s="1"/>
      <c r="EC3049" s="1"/>
      <c r="ED3049" s="1"/>
      <c r="EE3049" s="1"/>
      <c r="EF3049" s="1"/>
      <c r="EG3049" s="1"/>
      <c r="EH3049" s="1"/>
      <c r="EI3049" s="1"/>
      <c r="EJ3049" s="1"/>
      <c r="EK3049" s="1"/>
      <c r="EL3049" s="1"/>
      <c r="EM3049" s="1"/>
      <c r="EN3049" s="1"/>
      <c r="EO3049" s="1"/>
      <c r="EP3049" s="1"/>
      <c r="EQ3049" s="1"/>
      <c r="ER3049" s="1"/>
      <c r="ES3049" s="1"/>
      <c r="ET3049" s="1"/>
      <c r="EU3049" s="1"/>
      <c r="EV3049" s="1"/>
      <c r="EW3049" s="1"/>
      <c r="EX3049" s="1"/>
      <c r="EY3049" s="1"/>
    </row>
    <row r="3050" spans="1:155" x14ac:dyDescent="0.15">
      <c r="A3050" s="38"/>
      <c r="B3050" s="15"/>
      <c r="C3050" s="7"/>
      <c r="D3050" s="7"/>
      <c r="E3050" s="13"/>
      <c r="F3050" s="14"/>
      <c r="G3050" s="14"/>
      <c r="H3050" s="14"/>
      <c r="I3050" s="14"/>
      <c r="J3050" s="13"/>
      <c r="K3050" s="5"/>
      <c r="L3050" s="2"/>
      <c r="M3050" s="17"/>
      <c r="N3050" s="12"/>
      <c r="O3050" s="12"/>
      <c r="P3050" s="17"/>
      <c r="Q3050" s="14"/>
      <c r="R3050" s="20"/>
      <c r="S3050" s="14"/>
      <c r="T3050" s="4"/>
      <c r="U3050" s="5"/>
      <c r="V3050" s="10"/>
      <c r="W3050" s="10"/>
      <c r="X3050" s="10"/>
      <c r="Y3050" s="27"/>
      <c r="Z3050" s="3"/>
      <c r="AA3050" s="1"/>
      <c r="AB3050" s="10"/>
      <c r="AC3050" s="3"/>
      <c r="AD3050" s="3"/>
      <c r="AE3050" s="3"/>
      <c r="AF3050" s="10"/>
      <c r="AG3050" s="11"/>
      <c r="AH3050" s="10"/>
      <c r="AI3050" s="10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1"/>
      <c r="DR3050" s="1"/>
      <c r="DS3050" s="1"/>
      <c r="DT3050" s="1"/>
      <c r="DU3050" s="1"/>
      <c r="DV3050" s="1"/>
      <c r="DW3050" s="1"/>
      <c r="DX3050" s="1"/>
      <c r="DY3050" s="1"/>
      <c r="DZ3050" s="1"/>
      <c r="EA3050" s="1"/>
      <c r="EB3050" s="1"/>
      <c r="EC3050" s="1"/>
      <c r="ED3050" s="1"/>
      <c r="EE3050" s="1"/>
      <c r="EF3050" s="1"/>
      <c r="EG3050" s="1"/>
      <c r="EH3050" s="1"/>
      <c r="EI3050" s="1"/>
      <c r="EJ3050" s="1"/>
      <c r="EK3050" s="1"/>
      <c r="EL3050" s="1"/>
      <c r="EM3050" s="1"/>
      <c r="EN3050" s="1"/>
      <c r="EO3050" s="1"/>
      <c r="EP3050" s="1"/>
      <c r="EQ3050" s="1"/>
      <c r="ER3050" s="1"/>
      <c r="ES3050" s="1"/>
      <c r="ET3050" s="1"/>
      <c r="EU3050" s="1"/>
      <c r="EV3050" s="1"/>
      <c r="EW3050" s="1"/>
      <c r="EX3050" s="1"/>
      <c r="EY3050" s="1"/>
    </row>
    <row r="3051" spans="1:155" x14ac:dyDescent="0.15">
      <c r="A3051" s="38"/>
      <c r="B3051" s="15"/>
      <c r="C3051" s="7"/>
      <c r="D3051" s="7"/>
      <c r="E3051" s="13"/>
      <c r="F3051" s="14"/>
      <c r="G3051" s="14"/>
      <c r="H3051" s="14"/>
      <c r="I3051" s="14"/>
      <c r="J3051" s="13"/>
      <c r="K3051" s="5"/>
      <c r="L3051" s="2"/>
      <c r="M3051" s="17"/>
      <c r="N3051" s="12"/>
      <c r="O3051" s="12"/>
      <c r="P3051" s="17"/>
      <c r="Q3051" s="14"/>
      <c r="R3051" s="20"/>
      <c r="S3051" s="14"/>
      <c r="T3051" s="4"/>
      <c r="U3051" s="5"/>
      <c r="V3051" s="10"/>
      <c r="W3051" s="10"/>
      <c r="X3051" s="10"/>
      <c r="Y3051" s="27"/>
      <c r="Z3051" s="3"/>
      <c r="AA3051" s="1"/>
      <c r="AB3051" s="10"/>
      <c r="AC3051" s="3"/>
      <c r="AD3051" s="3"/>
      <c r="AE3051" s="3"/>
      <c r="AF3051" s="10"/>
      <c r="AG3051" s="11"/>
      <c r="AH3051" s="10"/>
      <c r="AI3051" s="10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1"/>
      <c r="DR3051" s="1"/>
      <c r="DS3051" s="1"/>
      <c r="DT3051" s="1"/>
      <c r="DU3051" s="1"/>
      <c r="DV3051" s="1"/>
      <c r="DW3051" s="1"/>
      <c r="DX3051" s="1"/>
      <c r="DY3051" s="1"/>
      <c r="DZ3051" s="1"/>
      <c r="EA3051" s="1"/>
      <c r="EB3051" s="1"/>
      <c r="EC3051" s="1"/>
      <c r="ED3051" s="1"/>
      <c r="EE3051" s="1"/>
      <c r="EF3051" s="1"/>
      <c r="EG3051" s="1"/>
      <c r="EH3051" s="1"/>
      <c r="EI3051" s="1"/>
      <c r="EJ3051" s="1"/>
      <c r="EK3051" s="1"/>
      <c r="EL3051" s="1"/>
      <c r="EM3051" s="1"/>
      <c r="EN3051" s="1"/>
      <c r="EO3051" s="1"/>
      <c r="EP3051" s="1"/>
      <c r="EQ3051" s="1"/>
      <c r="ER3051" s="1"/>
      <c r="ES3051" s="1"/>
      <c r="ET3051" s="1"/>
      <c r="EU3051" s="1"/>
      <c r="EV3051" s="1"/>
      <c r="EW3051" s="1"/>
      <c r="EX3051" s="1"/>
      <c r="EY3051" s="1"/>
    </row>
    <row r="3052" spans="1:155" x14ac:dyDescent="0.15">
      <c r="A3052" s="38"/>
      <c r="B3052" s="15"/>
      <c r="C3052" s="7"/>
      <c r="D3052" s="7"/>
      <c r="E3052" s="13"/>
      <c r="F3052" s="14"/>
      <c r="G3052" s="14"/>
      <c r="H3052" s="14"/>
      <c r="I3052" s="14"/>
      <c r="J3052" s="13"/>
      <c r="K3052" s="5"/>
      <c r="L3052" s="2"/>
      <c r="M3052" s="17"/>
      <c r="N3052" s="12"/>
      <c r="O3052" s="12"/>
      <c r="P3052" s="17"/>
      <c r="Q3052" s="14"/>
      <c r="R3052" s="20"/>
      <c r="S3052" s="14"/>
      <c r="T3052" s="4"/>
      <c r="U3052" s="5"/>
      <c r="V3052" s="10"/>
      <c r="W3052" s="10"/>
      <c r="X3052" s="10"/>
      <c r="Y3052" s="27"/>
      <c r="Z3052" s="3"/>
      <c r="AA3052" s="1"/>
      <c r="AB3052" s="10"/>
      <c r="AC3052" s="3"/>
      <c r="AD3052" s="3"/>
      <c r="AE3052" s="3"/>
      <c r="AF3052" s="10"/>
      <c r="AG3052" s="11"/>
      <c r="AH3052" s="10"/>
      <c r="AI3052" s="10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1"/>
      <c r="DR3052" s="1"/>
      <c r="DS3052" s="1"/>
      <c r="DT3052" s="1"/>
      <c r="DU3052" s="1"/>
      <c r="DV3052" s="1"/>
      <c r="DW3052" s="1"/>
      <c r="DX3052" s="1"/>
      <c r="DY3052" s="1"/>
      <c r="DZ3052" s="1"/>
      <c r="EA3052" s="1"/>
      <c r="EB3052" s="1"/>
      <c r="EC3052" s="1"/>
      <c r="ED3052" s="1"/>
      <c r="EE3052" s="1"/>
      <c r="EF3052" s="1"/>
      <c r="EG3052" s="1"/>
      <c r="EH3052" s="1"/>
      <c r="EI3052" s="1"/>
      <c r="EJ3052" s="1"/>
      <c r="EK3052" s="1"/>
      <c r="EL3052" s="1"/>
      <c r="EM3052" s="1"/>
      <c r="EN3052" s="1"/>
      <c r="EO3052" s="1"/>
      <c r="EP3052" s="1"/>
      <c r="EQ3052" s="1"/>
      <c r="ER3052" s="1"/>
      <c r="ES3052" s="1"/>
      <c r="ET3052" s="1"/>
      <c r="EU3052" s="1"/>
      <c r="EV3052" s="1"/>
      <c r="EW3052" s="1"/>
      <c r="EX3052" s="1"/>
      <c r="EY3052" s="1"/>
    </row>
    <row r="3053" spans="1:155" x14ac:dyDescent="0.15">
      <c r="A3053" s="38"/>
      <c r="B3053" s="15"/>
      <c r="C3053" s="7"/>
      <c r="D3053" s="7"/>
      <c r="E3053" s="13"/>
      <c r="F3053" s="14"/>
      <c r="G3053" s="14"/>
      <c r="H3053" s="14"/>
      <c r="I3053" s="14"/>
      <c r="J3053" s="13"/>
      <c r="K3053" s="5"/>
      <c r="L3053" s="2"/>
      <c r="M3053" s="17"/>
      <c r="N3053" s="12"/>
      <c r="O3053" s="12"/>
      <c r="P3053" s="17"/>
      <c r="Q3053" s="14"/>
      <c r="R3053" s="20"/>
      <c r="S3053" s="14"/>
      <c r="T3053" s="4"/>
      <c r="U3053" s="5"/>
      <c r="V3053" s="10"/>
      <c r="W3053" s="10"/>
      <c r="X3053" s="10"/>
      <c r="Y3053" s="27"/>
      <c r="Z3053" s="3"/>
      <c r="AA3053" s="1"/>
      <c r="AB3053" s="10"/>
      <c r="AC3053" s="3"/>
      <c r="AD3053" s="3"/>
      <c r="AE3053" s="3"/>
      <c r="AF3053" s="10"/>
      <c r="AG3053" s="11"/>
      <c r="AH3053" s="10"/>
      <c r="AI3053" s="10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1"/>
      <c r="DR3053" s="1"/>
      <c r="DS3053" s="1"/>
      <c r="DT3053" s="1"/>
      <c r="DU3053" s="1"/>
      <c r="DV3053" s="1"/>
      <c r="DW3053" s="1"/>
      <c r="DX3053" s="1"/>
      <c r="DY3053" s="1"/>
      <c r="DZ3053" s="1"/>
      <c r="EA3053" s="1"/>
      <c r="EB3053" s="1"/>
      <c r="EC3053" s="1"/>
      <c r="ED3053" s="1"/>
      <c r="EE3053" s="1"/>
      <c r="EF3053" s="1"/>
      <c r="EG3053" s="1"/>
      <c r="EH3053" s="1"/>
      <c r="EI3053" s="1"/>
      <c r="EJ3053" s="1"/>
      <c r="EK3053" s="1"/>
      <c r="EL3053" s="1"/>
      <c r="EM3053" s="1"/>
      <c r="EN3053" s="1"/>
      <c r="EO3053" s="1"/>
      <c r="EP3053" s="1"/>
      <c r="EQ3053" s="1"/>
      <c r="ER3053" s="1"/>
      <c r="ES3053" s="1"/>
      <c r="ET3053" s="1"/>
      <c r="EU3053" s="1"/>
      <c r="EV3053" s="1"/>
      <c r="EW3053" s="1"/>
      <c r="EX3053" s="1"/>
      <c r="EY3053" s="1"/>
    </row>
    <row r="3054" spans="1:155" x14ac:dyDescent="0.15">
      <c r="A3054" s="38"/>
      <c r="B3054" s="15"/>
      <c r="C3054" s="7"/>
      <c r="D3054" s="7"/>
      <c r="E3054" s="13"/>
      <c r="F3054" s="14"/>
      <c r="G3054" s="14"/>
      <c r="H3054" s="14"/>
      <c r="I3054" s="14"/>
      <c r="J3054" s="13"/>
      <c r="K3054" s="5"/>
      <c r="L3054" s="2"/>
      <c r="M3054" s="17"/>
      <c r="N3054" s="12"/>
      <c r="O3054" s="12"/>
      <c r="P3054" s="17"/>
      <c r="Q3054" s="14"/>
      <c r="R3054" s="20"/>
      <c r="S3054" s="14"/>
      <c r="T3054" s="4"/>
      <c r="U3054" s="5"/>
      <c r="V3054" s="10"/>
      <c r="W3054" s="10"/>
      <c r="X3054" s="10"/>
      <c r="Y3054" s="27"/>
      <c r="Z3054" s="3"/>
      <c r="AA3054" s="1"/>
      <c r="AB3054" s="10"/>
      <c r="AC3054" s="3"/>
      <c r="AD3054" s="3"/>
      <c r="AE3054" s="3"/>
      <c r="AF3054" s="10"/>
      <c r="AG3054" s="11"/>
      <c r="AH3054" s="10"/>
      <c r="AI3054" s="10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1"/>
      <c r="DR3054" s="1"/>
      <c r="DS3054" s="1"/>
      <c r="DT3054" s="1"/>
      <c r="DU3054" s="1"/>
      <c r="DV3054" s="1"/>
      <c r="DW3054" s="1"/>
      <c r="DX3054" s="1"/>
      <c r="DY3054" s="1"/>
      <c r="DZ3054" s="1"/>
      <c r="EA3054" s="1"/>
      <c r="EB3054" s="1"/>
      <c r="EC3054" s="1"/>
      <c r="ED3054" s="1"/>
      <c r="EE3054" s="1"/>
      <c r="EF3054" s="1"/>
      <c r="EG3054" s="1"/>
      <c r="EH3054" s="1"/>
      <c r="EI3054" s="1"/>
      <c r="EJ3054" s="1"/>
      <c r="EK3054" s="1"/>
      <c r="EL3054" s="1"/>
      <c r="EM3054" s="1"/>
      <c r="EN3054" s="1"/>
      <c r="EO3054" s="1"/>
      <c r="EP3054" s="1"/>
      <c r="EQ3054" s="1"/>
      <c r="ER3054" s="1"/>
      <c r="ES3054" s="1"/>
      <c r="ET3054" s="1"/>
      <c r="EU3054" s="1"/>
      <c r="EV3054" s="1"/>
      <c r="EW3054" s="1"/>
      <c r="EX3054" s="1"/>
      <c r="EY3054" s="1"/>
    </row>
    <row r="3055" spans="1:155" x14ac:dyDescent="0.15">
      <c r="A3055" s="38"/>
      <c r="B3055" s="15"/>
      <c r="C3055" s="7"/>
      <c r="D3055" s="7"/>
      <c r="E3055" s="13"/>
      <c r="F3055" s="14"/>
      <c r="G3055" s="14"/>
      <c r="H3055" s="14"/>
      <c r="I3055" s="14"/>
      <c r="J3055" s="13"/>
      <c r="K3055" s="5"/>
      <c r="L3055" s="2"/>
      <c r="M3055" s="17"/>
      <c r="N3055" s="12"/>
      <c r="O3055" s="12"/>
      <c r="P3055" s="17"/>
      <c r="Q3055" s="14"/>
      <c r="R3055" s="20"/>
      <c r="S3055" s="14"/>
      <c r="T3055" s="4"/>
      <c r="U3055" s="5"/>
      <c r="V3055" s="10"/>
      <c r="W3055" s="10"/>
      <c r="X3055" s="10"/>
      <c r="Y3055" s="27"/>
      <c r="Z3055" s="3"/>
      <c r="AA3055" s="1"/>
      <c r="AB3055" s="10"/>
      <c r="AC3055" s="3"/>
      <c r="AD3055" s="3"/>
      <c r="AE3055" s="3"/>
      <c r="AF3055" s="10"/>
      <c r="AG3055" s="11"/>
      <c r="AH3055" s="10"/>
      <c r="AI3055" s="10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1"/>
      <c r="DR3055" s="1"/>
      <c r="DS3055" s="1"/>
      <c r="DT3055" s="1"/>
      <c r="DU3055" s="1"/>
      <c r="DV3055" s="1"/>
      <c r="DW3055" s="1"/>
      <c r="DX3055" s="1"/>
      <c r="DY3055" s="1"/>
      <c r="DZ3055" s="1"/>
      <c r="EA3055" s="1"/>
      <c r="EB3055" s="1"/>
      <c r="EC3055" s="1"/>
      <c r="ED3055" s="1"/>
      <c r="EE3055" s="1"/>
      <c r="EF3055" s="1"/>
      <c r="EG3055" s="1"/>
      <c r="EH3055" s="1"/>
      <c r="EI3055" s="1"/>
      <c r="EJ3055" s="1"/>
      <c r="EK3055" s="1"/>
      <c r="EL3055" s="1"/>
      <c r="EM3055" s="1"/>
      <c r="EN3055" s="1"/>
      <c r="EO3055" s="1"/>
      <c r="EP3055" s="1"/>
      <c r="EQ3055" s="1"/>
      <c r="ER3055" s="1"/>
      <c r="ES3055" s="1"/>
      <c r="ET3055" s="1"/>
      <c r="EU3055" s="1"/>
      <c r="EV3055" s="1"/>
      <c r="EW3055" s="1"/>
      <c r="EX3055" s="1"/>
      <c r="EY3055" s="1"/>
    </row>
    <row r="3056" spans="1:155" x14ac:dyDescent="0.15">
      <c r="A3056" s="38"/>
      <c r="B3056" s="15"/>
      <c r="C3056" s="7"/>
      <c r="D3056" s="7"/>
      <c r="E3056" s="13"/>
      <c r="F3056" s="14"/>
      <c r="G3056" s="14"/>
      <c r="H3056" s="14"/>
      <c r="I3056" s="14"/>
      <c r="J3056" s="13"/>
      <c r="K3056" s="5"/>
      <c r="L3056" s="2"/>
      <c r="M3056" s="17"/>
      <c r="N3056" s="12"/>
      <c r="O3056" s="12"/>
      <c r="P3056" s="17"/>
      <c r="Q3056" s="14"/>
      <c r="R3056" s="20"/>
      <c r="S3056" s="14"/>
      <c r="T3056" s="4"/>
      <c r="U3056" s="5"/>
      <c r="V3056" s="10"/>
      <c r="W3056" s="10"/>
      <c r="X3056" s="10"/>
      <c r="Y3056" s="27"/>
      <c r="Z3056" s="3"/>
      <c r="AA3056" s="1"/>
      <c r="AB3056" s="10"/>
      <c r="AC3056" s="3"/>
      <c r="AD3056" s="3"/>
      <c r="AE3056" s="3"/>
      <c r="AF3056" s="10"/>
      <c r="AG3056" s="11"/>
      <c r="AH3056" s="10"/>
      <c r="AI3056" s="10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1"/>
      <c r="DR3056" s="1"/>
      <c r="DS3056" s="1"/>
      <c r="DT3056" s="1"/>
      <c r="DU3056" s="1"/>
      <c r="DV3056" s="1"/>
      <c r="DW3056" s="1"/>
      <c r="DX3056" s="1"/>
      <c r="DY3056" s="1"/>
      <c r="DZ3056" s="1"/>
      <c r="EA3056" s="1"/>
      <c r="EB3056" s="1"/>
      <c r="EC3056" s="1"/>
      <c r="ED3056" s="1"/>
      <c r="EE3056" s="1"/>
      <c r="EF3056" s="1"/>
      <c r="EG3056" s="1"/>
      <c r="EH3056" s="1"/>
      <c r="EI3056" s="1"/>
      <c r="EJ3056" s="1"/>
      <c r="EK3056" s="1"/>
      <c r="EL3056" s="1"/>
      <c r="EM3056" s="1"/>
      <c r="EN3056" s="1"/>
      <c r="EO3056" s="1"/>
      <c r="EP3056" s="1"/>
      <c r="EQ3056" s="1"/>
      <c r="ER3056" s="1"/>
      <c r="ES3056" s="1"/>
      <c r="ET3056" s="1"/>
      <c r="EU3056" s="1"/>
      <c r="EV3056" s="1"/>
      <c r="EW3056" s="1"/>
      <c r="EX3056" s="1"/>
      <c r="EY3056" s="1"/>
    </row>
    <row r="3057" spans="1:155" x14ac:dyDescent="0.15">
      <c r="A3057" s="38"/>
      <c r="B3057" s="15"/>
      <c r="C3057" s="7"/>
      <c r="D3057" s="7"/>
      <c r="E3057" s="13"/>
      <c r="F3057" s="14"/>
      <c r="G3057" s="14"/>
      <c r="H3057" s="14"/>
      <c r="I3057" s="14"/>
      <c r="J3057" s="13"/>
      <c r="K3057" s="5"/>
      <c r="L3057" s="2"/>
      <c r="M3057" s="17"/>
      <c r="N3057" s="12"/>
      <c r="O3057" s="12"/>
      <c r="P3057" s="17"/>
      <c r="Q3057" s="14"/>
      <c r="R3057" s="20"/>
      <c r="S3057" s="14"/>
      <c r="T3057" s="4"/>
      <c r="U3057" s="5"/>
      <c r="V3057" s="10"/>
      <c r="W3057" s="10"/>
      <c r="X3057" s="10"/>
      <c r="Y3057" s="27"/>
      <c r="Z3057" s="3"/>
      <c r="AA3057" s="1"/>
      <c r="AB3057" s="10"/>
      <c r="AC3057" s="3"/>
      <c r="AD3057" s="3"/>
      <c r="AE3057" s="3"/>
      <c r="AF3057" s="10"/>
      <c r="AG3057" s="11"/>
      <c r="AH3057" s="10"/>
      <c r="AI3057" s="10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1"/>
      <c r="DR3057" s="1"/>
      <c r="DS3057" s="1"/>
      <c r="DT3057" s="1"/>
      <c r="DU3057" s="1"/>
      <c r="DV3057" s="1"/>
      <c r="DW3057" s="1"/>
      <c r="DX3057" s="1"/>
      <c r="DY3057" s="1"/>
      <c r="DZ3057" s="1"/>
      <c r="EA3057" s="1"/>
      <c r="EB3057" s="1"/>
      <c r="EC3057" s="1"/>
      <c r="ED3057" s="1"/>
      <c r="EE3057" s="1"/>
      <c r="EF3057" s="1"/>
      <c r="EG3057" s="1"/>
      <c r="EH3057" s="1"/>
      <c r="EI3057" s="1"/>
      <c r="EJ3057" s="1"/>
      <c r="EK3057" s="1"/>
      <c r="EL3057" s="1"/>
      <c r="EM3057" s="1"/>
      <c r="EN3057" s="1"/>
      <c r="EO3057" s="1"/>
      <c r="EP3057" s="1"/>
      <c r="EQ3057" s="1"/>
      <c r="ER3057" s="1"/>
      <c r="ES3057" s="1"/>
      <c r="ET3057" s="1"/>
      <c r="EU3057" s="1"/>
      <c r="EV3057" s="1"/>
      <c r="EW3057" s="1"/>
      <c r="EX3057" s="1"/>
      <c r="EY3057" s="1"/>
    </row>
    <row r="3058" spans="1:155" x14ac:dyDescent="0.15">
      <c r="A3058" s="38"/>
      <c r="B3058" s="15"/>
      <c r="C3058" s="7"/>
      <c r="D3058" s="7"/>
      <c r="E3058" s="13"/>
      <c r="F3058" s="14"/>
      <c r="G3058" s="14"/>
      <c r="H3058" s="14"/>
      <c r="I3058" s="14"/>
      <c r="J3058" s="13"/>
      <c r="K3058" s="5"/>
      <c r="L3058" s="2"/>
      <c r="M3058" s="17"/>
      <c r="N3058" s="12"/>
      <c r="O3058" s="12"/>
      <c r="P3058" s="17"/>
      <c r="Q3058" s="14"/>
      <c r="R3058" s="20"/>
      <c r="S3058" s="14"/>
      <c r="T3058" s="4"/>
      <c r="U3058" s="5"/>
      <c r="V3058" s="10"/>
      <c r="W3058" s="10"/>
      <c r="X3058" s="10"/>
      <c r="Y3058" s="27"/>
      <c r="Z3058" s="3"/>
      <c r="AA3058" s="1"/>
      <c r="AB3058" s="10"/>
      <c r="AC3058" s="3"/>
      <c r="AD3058" s="3"/>
      <c r="AE3058" s="3"/>
      <c r="AF3058" s="10"/>
      <c r="AG3058" s="11"/>
      <c r="AH3058" s="10"/>
      <c r="AI3058" s="10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1"/>
      <c r="DR3058" s="1"/>
      <c r="DS3058" s="1"/>
      <c r="DT3058" s="1"/>
      <c r="DU3058" s="1"/>
      <c r="DV3058" s="1"/>
      <c r="DW3058" s="1"/>
      <c r="DX3058" s="1"/>
      <c r="DY3058" s="1"/>
      <c r="DZ3058" s="1"/>
      <c r="EA3058" s="1"/>
      <c r="EB3058" s="1"/>
      <c r="EC3058" s="1"/>
      <c r="ED3058" s="1"/>
      <c r="EE3058" s="1"/>
      <c r="EF3058" s="1"/>
      <c r="EG3058" s="1"/>
      <c r="EH3058" s="1"/>
      <c r="EI3058" s="1"/>
      <c r="EJ3058" s="1"/>
      <c r="EK3058" s="1"/>
      <c r="EL3058" s="1"/>
      <c r="EM3058" s="1"/>
      <c r="EN3058" s="1"/>
      <c r="EO3058" s="1"/>
      <c r="EP3058" s="1"/>
      <c r="EQ3058" s="1"/>
      <c r="ER3058" s="1"/>
      <c r="ES3058" s="1"/>
      <c r="ET3058" s="1"/>
      <c r="EU3058" s="1"/>
      <c r="EV3058" s="1"/>
      <c r="EW3058" s="1"/>
      <c r="EX3058" s="1"/>
      <c r="EY3058" s="1"/>
    </row>
    <row r="3059" spans="1:155" x14ac:dyDescent="0.15">
      <c r="A3059" s="38"/>
      <c r="B3059" s="15"/>
      <c r="C3059" s="7"/>
      <c r="D3059" s="7"/>
      <c r="E3059" s="13"/>
      <c r="F3059" s="14"/>
      <c r="G3059" s="14"/>
      <c r="H3059" s="14"/>
      <c r="I3059" s="14"/>
      <c r="J3059" s="13"/>
      <c r="K3059" s="5"/>
      <c r="L3059" s="2"/>
      <c r="M3059" s="17"/>
      <c r="N3059" s="12"/>
      <c r="O3059" s="12"/>
      <c r="P3059" s="17"/>
      <c r="Q3059" s="14"/>
      <c r="R3059" s="20"/>
      <c r="S3059" s="14"/>
      <c r="T3059" s="4"/>
      <c r="U3059" s="5"/>
      <c r="V3059" s="10"/>
      <c r="W3059" s="10"/>
      <c r="X3059" s="10"/>
      <c r="Y3059" s="27"/>
      <c r="Z3059" s="3"/>
      <c r="AA3059" s="1"/>
      <c r="AB3059" s="10"/>
      <c r="AC3059" s="3"/>
      <c r="AD3059" s="3"/>
      <c r="AE3059" s="3"/>
      <c r="AF3059" s="10"/>
      <c r="AG3059" s="11"/>
      <c r="AH3059" s="10"/>
      <c r="AI3059" s="10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1"/>
      <c r="DR3059" s="1"/>
      <c r="DS3059" s="1"/>
      <c r="DT3059" s="1"/>
      <c r="DU3059" s="1"/>
      <c r="DV3059" s="1"/>
      <c r="DW3059" s="1"/>
      <c r="DX3059" s="1"/>
      <c r="DY3059" s="1"/>
      <c r="DZ3059" s="1"/>
      <c r="EA3059" s="1"/>
      <c r="EB3059" s="1"/>
      <c r="EC3059" s="1"/>
      <c r="ED3059" s="1"/>
      <c r="EE3059" s="1"/>
      <c r="EF3059" s="1"/>
      <c r="EG3059" s="1"/>
      <c r="EH3059" s="1"/>
      <c r="EI3059" s="1"/>
      <c r="EJ3059" s="1"/>
      <c r="EK3059" s="1"/>
      <c r="EL3059" s="1"/>
      <c r="EM3059" s="1"/>
      <c r="EN3059" s="1"/>
      <c r="EO3059" s="1"/>
      <c r="EP3059" s="1"/>
      <c r="EQ3059" s="1"/>
      <c r="ER3059" s="1"/>
      <c r="ES3059" s="1"/>
      <c r="ET3059" s="1"/>
      <c r="EU3059" s="1"/>
      <c r="EV3059" s="1"/>
      <c r="EW3059" s="1"/>
      <c r="EX3059" s="1"/>
      <c r="EY3059" s="1"/>
    </row>
    <row r="3060" spans="1:155" x14ac:dyDescent="0.15">
      <c r="A3060" s="38"/>
      <c r="B3060" s="15"/>
      <c r="C3060" s="7"/>
      <c r="D3060" s="7"/>
      <c r="E3060" s="13"/>
      <c r="F3060" s="14"/>
      <c r="G3060" s="14"/>
      <c r="H3060" s="14"/>
      <c r="I3060" s="14"/>
      <c r="J3060" s="13"/>
      <c r="K3060" s="5"/>
      <c r="L3060" s="2"/>
      <c r="M3060" s="17"/>
      <c r="N3060" s="12"/>
      <c r="O3060" s="12"/>
      <c r="P3060" s="17"/>
      <c r="Q3060" s="14"/>
      <c r="R3060" s="20"/>
      <c r="S3060" s="14"/>
      <c r="T3060" s="4"/>
      <c r="U3060" s="5"/>
      <c r="V3060" s="10"/>
      <c r="W3060" s="10"/>
      <c r="X3060" s="10"/>
      <c r="Y3060" s="27"/>
      <c r="Z3060" s="3"/>
      <c r="AA3060" s="1"/>
      <c r="AB3060" s="10"/>
      <c r="AC3060" s="3"/>
      <c r="AD3060" s="3"/>
      <c r="AE3060" s="3"/>
      <c r="AF3060" s="10"/>
      <c r="AG3060" s="11"/>
      <c r="AH3060" s="10"/>
      <c r="AI3060" s="10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1"/>
      <c r="DR3060" s="1"/>
      <c r="DS3060" s="1"/>
      <c r="DT3060" s="1"/>
      <c r="DU3060" s="1"/>
      <c r="DV3060" s="1"/>
      <c r="DW3060" s="1"/>
      <c r="DX3060" s="1"/>
      <c r="DY3060" s="1"/>
      <c r="DZ3060" s="1"/>
      <c r="EA3060" s="1"/>
      <c r="EB3060" s="1"/>
      <c r="EC3060" s="1"/>
      <c r="ED3060" s="1"/>
      <c r="EE3060" s="1"/>
      <c r="EF3060" s="1"/>
      <c r="EG3060" s="1"/>
      <c r="EH3060" s="1"/>
      <c r="EI3060" s="1"/>
      <c r="EJ3060" s="1"/>
      <c r="EK3060" s="1"/>
      <c r="EL3060" s="1"/>
      <c r="EM3060" s="1"/>
      <c r="EN3060" s="1"/>
      <c r="EO3060" s="1"/>
      <c r="EP3060" s="1"/>
      <c r="EQ3060" s="1"/>
      <c r="ER3060" s="1"/>
      <c r="ES3060" s="1"/>
      <c r="ET3060" s="1"/>
      <c r="EU3060" s="1"/>
      <c r="EV3060" s="1"/>
      <c r="EW3060" s="1"/>
      <c r="EX3060" s="1"/>
      <c r="EY3060" s="1"/>
    </row>
    <row r="3061" spans="1:155" x14ac:dyDescent="0.15">
      <c r="A3061" s="38"/>
      <c r="B3061" s="15"/>
      <c r="C3061" s="7"/>
      <c r="D3061" s="7"/>
      <c r="E3061" s="13"/>
      <c r="F3061" s="14"/>
      <c r="G3061" s="14"/>
      <c r="H3061" s="14"/>
      <c r="I3061" s="14"/>
      <c r="J3061" s="13"/>
      <c r="K3061" s="5"/>
      <c r="L3061" s="2"/>
      <c r="M3061" s="17"/>
      <c r="N3061" s="12"/>
      <c r="O3061" s="12"/>
      <c r="P3061" s="17"/>
      <c r="Q3061" s="14"/>
      <c r="R3061" s="20"/>
      <c r="S3061" s="14"/>
      <c r="T3061" s="4"/>
      <c r="U3061" s="5"/>
      <c r="V3061" s="10"/>
      <c r="W3061" s="10"/>
      <c r="X3061" s="10"/>
      <c r="Y3061" s="27"/>
      <c r="Z3061" s="3"/>
      <c r="AA3061" s="1"/>
      <c r="AB3061" s="10"/>
      <c r="AC3061" s="3"/>
      <c r="AD3061" s="3"/>
      <c r="AE3061" s="3"/>
      <c r="AF3061" s="10"/>
      <c r="AG3061" s="11"/>
      <c r="AH3061" s="10"/>
      <c r="AI3061" s="10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1"/>
      <c r="DR3061" s="1"/>
      <c r="DS3061" s="1"/>
      <c r="DT3061" s="1"/>
      <c r="DU3061" s="1"/>
      <c r="DV3061" s="1"/>
      <c r="DW3061" s="1"/>
      <c r="DX3061" s="1"/>
      <c r="DY3061" s="1"/>
      <c r="DZ3061" s="1"/>
      <c r="EA3061" s="1"/>
      <c r="EB3061" s="1"/>
      <c r="EC3061" s="1"/>
      <c r="ED3061" s="1"/>
      <c r="EE3061" s="1"/>
      <c r="EF3061" s="1"/>
      <c r="EG3061" s="1"/>
      <c r="EH3061" s="1"/>
      <c r="EI3061" s="1"/>
      <c r="EJ3061" s="1"/>
      <c r="EK3061" s="1"/>
      <c r="EL3061" s="1"/>
      <c r="EM3061" s="1"/>
      <c r="EN3061" s="1"/>
      <c r="EO3061" s="1"/>
      <c r="EP3061" s="1"/>
      <c r="EQ3061" s="1"/>
      <c r="ER3061" s="1"/>
      <c r="ES3061" s="1"/>
      <c r="ET3061" s="1"/>
      <c r="EU3061" s="1"/>
      <c r="EV3061" s="1"/>
      <c r="EW3061" s="1"/>
      <c r="EX3061" s="1"/>
      <c r="EY3061" s="1"/>
    </row>
    <row r="3062" spans="1:155" x14ac:dyDescent="0.15">
      <c r="A3062" s="38"/>
      <c r="B3062" s="15"/>
      <c r="C3062" s="7"/>
      <c r="D3062" s="7"/>
      <c r="E3062" s="13"/>
      <c r="F3062" s="14"/>
      <c r="G3062" s="14"/>
      <c r="H3062" s="14"/>
      <c r="I3062" s="14"/>
      <c r="J3062" s="13"/>
      <c r="K3062" s="5"/>
      <c r="L3062" s="2"/>
      <c r="M3062" s="17"/>
      <c r="N3062" s="12"/>
      <c r="O3062" s="12"/>
      <c r="P3062" s="17"/>
      <c r="Q3062" s="14"/>
      <c r="R3062" s="20"/>
      <c r="S3062" s="14"/>
      <c r="T3062" s="4"/>
      <c r="U3062" s="5"/>
      <c r="V3062" s="10"/>
      <c r="W3062" s="10"/>
      <c r="X3062" s="10"/>
      <c r="Y3062" s="27"/>
      <c r="Z3062" s="3"/>
      <c r="AA3062" s="1"/>
      <c r="AB3062" s="10"/>
      <c r="AC3062" s="3"/>
      <c r="AD3062" s="3"/>
      <c r="AE3062" s="3"/>
      <c r="AF3062" s="10"/>
      <c r="AG3062" s="11"/>
      <c r="AH3062" s="10"/>
      <c r="AI3062" s="10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1"/>
      <c r="DR3062" s="1"/>
      <c r="DS3062" s="1"/>
      <c r="DT3062" s="1"/>
      <c r="DU3062" s="1"/>
      <c r="DV3062" s="1"/>
      <c r="DW3062" s="1"/>
      <c r="DX3062" s="1"/>
      <c r="DY3062" s="1"/>
      <c r="DZ3062" s="1"/>
      <c r="EA3062" s="1"/>
      <c r="EB3062" s="1"/>
      <c r="EC3062" s="1"/>
      <c r="ED3062" s="1"/>
      <c r="EE3062" s="1"/>
      <c r="EF3062" s="1"/>
      <c r="EG3062" s="1"/>
      <c r="EH3062" s="1"/>
      <c r="EI3062" s="1"/>
      <c r="EJ3062" s="1"/>
      <c r="EK3062" s="1"/>
      <c r="EL3062" s="1"/>
      <c r="EM3062" s="1"/>
      <c r="EN3062" s="1"/>
      <c r="EO3062" s="1"/>
      <c r="EP3062" s="1"/>
      <c r="EQ3062" s="1"/>
      <c r="ER3062" s="1"/>
      <c r="ES3062" s="1"/>
      <c r="ET3062" s="1"/>
      <c r="EU3062" s="1"/>
      <c r="EV3062" s="1"/>
      <c r="EW3062" s="1"/>
      <c r="EX3062" s="1"/>
      <c r="EY3062" s="1"/>
    </row>
    <row r="3063" spans="1:155" x14ac:dyDescent="0.15">
      <c r="A3063" s="38"/>
      <c r="B3063" s="15"/>
      <c r="C3063" s="7"/>
      <c r="D3063" s="7"/>
      <c r="E3063" s="13"/>
      <c r="F3063" s="14"/>
      <c r="G3063" s="14"/>
      <c r="H3063" s="14"/>
      <c r="I3063" s="14"/>
      <c r="J3063" s="13"/>
      <c r="K3063" s="5"/>
      <c r="L3063" s="2"/>
      <c r="M3063" s="17"/>
      <c r="N3063" s="12"/>
      <c r="O3063" s="12"/>
      <c r="P3063" s="17"/>
      <c r="Q3063" s="14"/>
      <c r="R3063" s="20"/>
      <c r="S3063" s="14"/>
      <c r="T3063" s="4"/>
      <c r="U3063" s="5"/>
      <c r="V3063" s="10"/>
      <c r="W3063" s="10"/>
      <c r="X3063" s="10"/>
      <c r="Y3063" s="27"/>
      <c r="Z3063" s="3"/>
      <c r="AA3063" s="1"/>
      <c r="AB3063" s="10"/>
      <c r="AC3063" s="3"/>
      <c r="AD3063" s="3"/>
      <c r="AE3063" s="3"/>
      <c r="AF3063" s="10"/>
      <c r="AG3063" s="11"/>
      <c r="AH3063" s="10"/>
      <c r="AI3063" s="10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1"/>
      <c r="DR3063" s="1"/>
      <c r="DS3063" s="1"/>
      <c r="DT3063" s="1"/>
      <c r="DU3063" s="1"/>
      <c r="DV3063" s="1"/>
      <c r="DW3063" s="1"/>
      <c r="DX3063" s="1"/>
      <c r="DY3063" s="1"/>
      <c r="DZ3063" s="1"/>
      <c r="EA3063" s="1"/>
      <c r="EB3063" s="1"/>
      <c r="EC3063" s="1"/>
      <c r="ED3063" s="1"/>
      <c r="EE3063" s="1"/>
      <c r="EF3063" s="1"/>
      <c r="EG3063" s="1"/>
      <c r="EH3063" s="1"/>
      <c r="EI3063" s="1"/>
      <c r="EJ3063" s="1"/>
      <c r="EK3063" s="1"/>
      <c r="EL3063" s="1"/>
      <c r="EM3063" s="1"/>
      <c r="EN3063" s="1"/>
      <c r="EO3063" s="1"/>
      <c r="EP3063" s="1"/>
      <c r="EQ3063" s="1"/>
      <c r="ER3063" s="1"/>
      <c r="ES3063" s="1"/>
      <c r="ET3063" s="1"/>
      <c r="EU3063" s="1"/>
      <c r="EV3063" s="1"/>
      <c r="EW3063" s="1"/>
      <c r="EX3063" s="1"/>
      <c r="EY3063" s="1"/>
    </row>
    <row r="3064" spans="1:155" x14ac:dyDescent="0.15">
      <c r="A3064" s="38"/>
      <c r="B3064" s="15"/>
      <c r="C3064" s="7"/>
      <c r="D3064" s="7"/>
      <c r="E3064" s="13"/>
      <c r="F3064" s="14"/>
      <c r="G3064" s="14"/>
      <c r="H3064" s="14"/>
      <c r="I3064" s="14"/>
      <c r="J3064" s="13"/>
      <c r="K3064" s="5"/>
      <c r="L3064" s="2"/>
      <c r="M3064" s="17"/>
      <c r="N3064" s="12"/>
      <c r="O3064" s="12"/>
      <c r="P3064" s="17"/>
      <c r="Q3064" s="14"/>
      <c r="R3064" s="20"/>
      <c r="S3064" s="14"/>
      <c r="T3064" s="4"/>
      <c r="U3064" s="5"/>
      <c r="V3064" s="10"/>
      <c r="W3064" s="10"/>
      <c r="X3064" s="10"/>
      <c r="Y3064" s="27"/>
      <c r="Z3064" s="3"/>
      <c r="AA3064" s="1"/>
      <c r="AB3064" s="10"/>
      <c r="AC3064" s="3"/>
      <c r="AD3064" s="3"/>
      <c r="AE3064" s="3"/>
      <c r="AF3064" s="10"/>
      <c r="AG3064" s="11"/>
      <c r="AH3064" s="10"/>
      <c r="AI3064" s="10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1"/>
      <c r="DR3064" s="1"/>
      <c r="DS3064" s="1"/>
      <c r="DT3064" s="1"/>
      <c r="DU3064" s="1"/>
      <c r="DV3064" s="1"/>
      <c r="DW3064" s="1"/>
      <c r="DX3064" s="1"/>
      <c r="DY3064" s="1"/>
      <c r="DZ3064" s="1"/>
      <c r="EA3064" s="1"/>
      <c r="EB3064" s="1"/>
      <c r="EC3064" s="1"/>
      <c r="ED3064" s="1"/>
      <c r="EE3064" s="1"/>
      <c r="EF3064" s="1"/>
      <c r="EG3064" s="1"/>
      <c r="EH3064" s="1"/>
      <c r="EI3064" s="1"/>
      <c r="EJ3064" s="1"/>
      <c r="EK3064" s="1"/>
      <c r="EL3064" s="1"/>
      <c r="EM3064" s="1"/>
      <c r="EN3064" s="1"/>
      <c r="EO3064" s="1"/>
      <c r="EP3064" s="1"/>
      <c r="EQ3064" s="1"/>
      <c r="ER3064" s="1"/>
      <c r="ES3064" s="1"/>
      <c r="ET3064" s="1"/>
      <c r="EU3064" s="1"/>
      <c r="EV3064" s="1"/>
      <c r="EW3064" s="1"/>
      <c r="EX3064" s="1"/>
      <c r="EY3064" s="1"/>
    </row>
    <row r="3065" spans="1:155" x14ac:dyDescent="0.15">
      <c r="A3065" s="38"/>
      <c r="B3065" s="15"/>
      <c r="C3065" s="7"/>
      <c r="D3065" s="7"/>
      <c r="E3065" s="13"/>
      <c r="F3065" s="14"/>
      <c r="G3065" s="14"/>
      <c r="H3065" s="14"/>
      <c r="I3065" s="14"/>
      <c r="J3065" s="13"/>
      <c r="K3065" s="5"/>
      <c r="L3065" s="2"/>
      <c r="M3065" s="17"/>
      <c r="N3065" s="12"/>
      <c r="O3065" s="12"/>
      <c r="P3065" s="17"/>
      <c r="Q3065" s="14"/>
      <c r="R3065" s="20"/>
      <c r="S3065" s="14"/>
      <c r="T3065" s="4"/>
      <c r="U3065" s="5"/>
      <c r="V3065" s="10"/>
      <c r="W3065" s="10"/>
      <c r="X3065" s="10"/>
      <c r="Y3065" s="27"/>
      <c r="Z3065" s="3"/>
      <c r="AA3065" s="1"/>
      <c r="AB3065" s="10"/>
      <c r="AC3065" s="3"/>
      <c r="AD3065" s="3"/>
      <c r="AE3065" s="3"/>
      <c r="AF3065" s="10"/>
      <c r="AG3065" s="11"/>
      <c r="AH3065" s="10"/>
      <c r="AI3065" s="10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1"/>
      <c r="DR3065" s="1"/>
      <c r="DS3065" s="1"/>
      <c r="DT3065" s="1"/>
      <c r="DU3065" s="1"/>
      <c r="DV3065" s="1"/>
      <c r="DW3065" s="1"/>
      <c r="DX3065" s="1"/>
      <c r="DY3065" s="1"/>
      <c r="DZ3065" s="1"/>
      <c r="EA3065" s="1"/>
      <c r="EB3065" s="1"/>
      <c r="EC3065" s="1"/>
      <c r="ED3065" s="1"/>
      <c r="EE3065" s="1"/>
      <c r="EF3065" s="1"/>
      <c r="EG3065" s="1"/>
      <c r="EH3065" s="1"/>
      <c r="EI3065" s="1"/>
      <c r="EJ3065" s="1"/>
      <c r="EK3065" s="1"/>
      <c r="EL3065" s="1"/>
      <c r="EM3065" s="1"/>
      <c r="EN3065" s="1"/>
      <c r="EO3065" s="1"/>
      <c r="EP3065" s="1"/>
      <c r="EQ3065" s="1"/>
      <c r="ER3065" s="1"/>
      <c r="ES3065" s="1"/>
      <c r="ET3065" s="1"/>
      <c r="EU3065" s="1"/>
      <c r="EV3065" s="1"/>
      <c r="EW3065" s="1"/>
      <c r="EX3065" s="1"/>
      <c r="EY3065" s="1"/>
    </row>
    <row r="3066" spans="1:155" x14ac:dyDescent="0.15">
      <c r="A3066" s="38"/>
      <c r="B3066" s="15"/>
      <c r="C3066" s="7"/>
      <c r="D3066" s="7"/>
      <c r="E3066" s="13"/>
      <c r="F3066" s="14"/>
      <c r="G3066" s="14"/>
      <c r="H3066" s="14"/>
      <c r="I3066" s="14"/>
      <c r="J3066" s="13"/>
      <c r="K3066" s="5"/>
      <c r="L3066" s="2"/>
      <c r="M3066" s="17"/>
      <c r="N3066" s="12"/>
      <c r="O3066" s="12"/>
      <c r="P3066" s="17"/>
      <c r="Q3066" s="14"/>
      <c r="R3066" s="20"/>
      <c r="S3066" s="14"/>
      <c r="T3066" s="4"/>
      <c r="U3066" s="5"/>
      <c r="V3066" s="10"/>
      <c r="W3066" s="10"/>
      <c r="X3066" s="10"/>
      <c r="Y3066" s="27"/>
      <c r="Z3066" s="3"/>
      <c r="AA3066" s="1"/>
      <c r="AB3066" s="10"/>
      <c r="AC3066" s="3"/>
      <c r="AD3066" s="3"/>
      <c r="AE3066" s="3"/>
      <c r="AF3066" s="10"/>
      <c r="AG3066" s="11"/>
      <c r="AH3066" s="10"/>
      <c r="AI3066" s="10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1"/>
      <c r="DR3066" s="1"/>
      <c r="DS3066" s="1"/>
      <c r="DT3066" s="1"/>
      <c r="DU3066" s="1"/>
      <c r="DV3066" s="1"/>
      <c r="DW3066" s="1"/>
      <c r="DX3066" s="1"/>
      <c r="DY3066" s="1"/>
      <c r="DZ3066" s="1"/>
      <c r="EA3066" s="1"/>
      <c r="EB3066" s="1"/>
      <c r="EC3066" s="1"/>
      <c r="ED3066" s="1"/>
      <c r="EE3066" s="1"/>
      <c r="EF3066" s="1"/>
      <c r="EG3066" s="1"/>
      <c r="EH3066" s="1"/>
      <c r="EI3066" s="1"/>
      <c r="EJ3066" s="1"/>
      <c r="EK3066" s="1"/>
      <c r="EL3066" s="1"/>
      <c r="EM3066" s="1"/>
      <c r="EN3066" s="1"/>
      <c r="EO3066" s="1"/>
      <c r="EP3066" s="1"/>
      <c r="EQ3066" s="1"/>
      <c r="ER3066" s="1"/>
      <c r="ES3066" s="1"/>
      <c r="ET3066" s="1"/>
      <c r="EU3066" s="1"/>
      <c r="EV3066" s="1"/>
      <c r="EW3066" s="1"/>
      <c r="EX3066" s="1"/>
      <c r="EY3066" s="1"/>
    </row>
    <row r="3067" spans="1:155" x14ac:dyDescent="0.15">
      <c r="A3067" s="38"/>
      <c r="B3067" s="15"/>
      <c r="C3067" s="7"/>
      <c r="D3067" s="7"/>
      <c r="E3067" s="13"/>
      <c r="F3067" s="14"/>
      <c r="G3067" s="14"/>
      <c r="H3067" s="14"/>
      <c r="I3067" s="14"/>
      <c r="J3067" s="13"/>
      <c r="K3067" s="5"/>
      <c r="L3067" s="2"/>
      <c r="M3067" s="17"/>
      <c r="N3067" s="12"/>
      <c r="O3067" s="12"/>
      <c r="P3067" s="17"/>
      <c r="Q3067" s="14"/>
      <c r="R3067" s="20"/>
      <c r="S3067" s="14"/>
      <c r="T3067" s="4"/>
      <c r="U3067" s="5"/>
      <c r="V3067" s="10"/>
      <c r="W3067" s="10"/>
      <c r="X3067" s="10"/>
      <c r="Y3067" s="27"/>
      <c r="Z3067" s="3"/>
      <c r="AA3067" s="1"/>
      <c r="AB3067" s="10"/>
      <c r="AC3067" s="3"/>
      <c r="AD3067" s="3"/>
      <c r="AE3067" s="3"/>
      <c r="AF3067" s="10"/>
      <c r="AG3067" s="11"/>
      <c r="AH3067" s="10"/>
      <c r="AI3067" s="10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1"/>
      <c r="DR3067" s="1"/>
      <c r="DS3067" s="1"/>
      <c r="DT3067" s="1"/>
      <c r="DU3067" s="1"/>
      <c r="DV3067" s="1"/>
      <c r="DW3067" s="1"/>
      <c r="DX3067" s="1"/>
      <c r="DY3067" s="1"/>
      <c r="DZ3067" s="1"/>
      <c r="EA3067" s="1"/>
      <c r="EB3067" s="1"/>
      <c r="EC3067" s="1"/>
      <c r="ED3067" s="1"/>
      <c r="EE3067" s="1"/>
      <c r="EF3067" s="1"/>
      <c r="EG3067" s="1"/>
      <c r="EH3067" s="1"/>
      <c r="EI3067" s="1"/>
      <c r="EJ3067" s="1"/>
      <c r="EK3067" s="1"/>
      <c r="EL3067" s="1"/>
      <c r="EM3067" s="1"/>
      <c r="EN3067" s="1"/>
      <c r="EO3067" s="1"/>
      <c r="EP3067" s="1"/>
      <c r="EQ3067" s="1"/>
      <c r="ER3067" s="1"/>
      <c r="ES3067" s="1"/>
      <c r="ET3067" s="1"/>
      <c r="EU3067" s="1"/>
      <c r="EV3067" s="1"/>
      <c r="EW3067" s="1"/>
      <c r="EX3067" s="1"/>
      <c r="EY3067" s="1"/>
    </row>
    <row r="3068" spans="1:155" x14ac:dyDescent="0.15">
      <c r="A3068" s="38"/>
      <c r="B3068" s="15"/>
      <c r="C3068" s="7"/>
      <c r="D3068" s="7"/>
      <c r="E3068" s="13"/>
      <c r="F3068" s="14"/>
      <c r="G3068" s="14"/>
      <c r="H3068" s="14"/>
      <c r="I3068" s="14"/>
      <c r="J3068" s="13"/>
      <c r="K3068" s="5"/>
      <c r="L3068" s="2"/>
      <c r="M3068" s="17"/>
      <c r="N3068" s="12"/>
      <c r="O3068" s="12"/>
      <c r="P3068" s="17"/>
      <c r="Q3068" s="14"/>
      <c r="R3068" s="20"/>
      <c r="S3068" s="14"/>
      <c r="T3068" s="4"/>
      <c r="U3068" s="5"/>
      <c r="V3068" s="10"/>
      <c r="W3068" s="10"/>
      <c r="X3068" s="10"/>
      <c r="Y3068" s="27"/>
      <c r="Z3068" s="3"/>
      <c r="AA3068" s="1"/>
      <c r="AB3068" s="10"/>
      <c r="AC3068" s="3"/>
      <c r="AD3068" s="3"/>
      <c r="AE3068" s="3"/>
      <c r="AF3068" s="10"/>
      <c r="AG3068" s="11"/>
      <c r="AH3068" s="10"/>
      <c r="AI3068" s="10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1"/>
      <c r="DR3068" s="1"/>
      <c r="DS3068" s="1"/>
      <c r="DT3068" s="1"/>
      <c r="DU3068" s="1"/>
      <c r="DV3068" s="1"/>
      <c r="DW3068" s="1"/>
      <c r="DX3068" s="1"/>
      <c r="DY3068" s="1"/>
      <c r="DZ3068" s="1"/>
      <c r="EA3068" s="1"/>
      <c r="EB3068" s="1"/>
      <c r="EC3068" s="1"/>
      <c r="ED3068" s="1"/>
      <c r="EE3068" s="1"/>
      <c r="EF3068" s="1"/>
      <c r="EG3068" s="1"/>
      <c r="EH3068" s="1"/>
      <c r="EI3068" s="1"/>
      <c r="EJ3068" s="1"/>
      <c r="EK3068" s="1"/>
      <c r="EL3068" s="1"/>
      <c r="EM3068" s="1"/>
      <c r="EN3068" s="1"/>
      <c r="EO3068" s="1"/>
      <c r="EP3068" s="1"/>
      <c r="EQ3068" s="1"/>
      <c r="ER3068" s="1"/>
      <c r="ES3068" s="1"/>
      <c r="ET3068" s="1"/>
      <c r="EU3068" s="1"/>
      <c r="EV3068" s="1"/>
      <c r="EW3068" s="1"/>
      <c r="EX3068" s="1"/>
      <c r="EY3068" s="1"/>
    </row>
    <row r="3069" spans="1:155" x14ac:dyDescent="0.15">
      <c r="A3069" s="38"/>
      <c r="B3069" s="15"/>
      <c r="C3069" s="7"/>
      <c r="D3069" s="7"/>
      <c r="E3069" s="13"/>
      <c r="F3069" s="14"/>
      <c r="G3069" s="14"/>
      <c r="H3069" s="14"/>
      <c r="I3069" s="14"/>
      <c r="J3069" s="13"/>
      <c r="K3069" s="5"/>
      <c r="L3069" s="2"/>
      <c r="M3069" s="17"/>
      <c r="N3069" s="12"/>
      <c r="O3069" s="12"/>
      <c r="P3069" s="17"/>
      <c r="Q3069" s="14"/>
      <c r="R3069" s="20"/>
      <c r="S3069" s="14"/>
      <c r="T3069" s="4"/>
      <c r="U3069" s="5"/>
      <c r="V3069" s="10"/>
      <c r="W3069" s="10"/>
      <c r="X3069" s="10"/>
      <c r="Y3069" s="27"/>
      <c r="Z3069" s="3"/>
      <c r="AA3069" s="1"/>
      <c r="AB3069" s="10"/>
      <c r="AC3069" s="3"/>
      <c r="AD3069" s="3"/>
      <c r="AE3069" s="3"/>
      <c r="AF3069" s="10"/>
      <c r="AG3069" s="11"/>
      <c r="AH3069" s="10"/>
      <c r="AI3069" s="10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1"/>
      <c r="DR3069" s="1"/>
      <c r="DS3069" s="1"/>
      <c r="DT3069" s="1"/>
      <c r="DU3069" s="1"/>
      <c r="DV3069" s="1"/>
      <c r="DW3069" s="1"/>
      <c r="DX3069" s="1"/>
      <c r="DY3069" s="1"/>
      <c r="DZ3069" s="1"/>
      <c r="EA3069" s="1"/>
      <c r="EB3069" s="1"/>
      <c r="EC3069" s="1"/>
      <c r="ED3069" s="1"/>
      <c r="EE3069" s="1"/>
      <c r="EF3069" s="1"/>
      <c r="EG3069" s="1"/>
      <c r="EH3069" s="1"/>
      <c r="EI3069" s="1"/>
      <c r="EJ3069" s="1"/>
      <c r="EK3069" s="1"/>
      <c r="EL3069" s="1"/>
      <c r="EM3069" s="1"/>
      <c r="EN3069" s="1"/>
      <c r="EO3069" s="1"/>
      <c r="EP3069" s="1"/>
      <c r="EQ3069" s="1"/>
      <c r="ER3069" s="1"/>
      <c r="ES3069" s="1"/>
      <c r="ET3069" s="1"/>
      <c r="EU3069" s="1"/>
      <c r="EV3069" s="1"/>
      <c r="EW3069" s="1"/>
      <c r="EX3069" s="1"/>
      <c r="EY3069" s="1"/>
    </row>
    <row r="3070" spans="1:155" x14ac:dyDescent="0.15">
      <c r="A3070" s="38"/>
      <c r="B3070" s="15"/>
      <c r="C3070" s="7"/>
      <c r="D3070" s="7"/>
      <c r="E3070" s="13"/>
      <c r="F3070" s="14"/>
      <c r="G3070" s="14"/>
      <c r="H3070" s="14"/>
      <c r="I3070" s="14"/>
      <c r="J3070" s="13"/>
      <c r="K3070" s="5"/>
      <c r="L3070" s="2"/>
      <c r="M3070" s="17"/>
      <c r="N3070" s="12"/>
      <c r="O3070" s="12"/>
      <c r="P3070" s="17"/>
      <c r="Q3070" s="14"/>
      <c r="R3070" s="20"/>
      <c r="S3070" s="14"/>
      <c r="T3070" s="4"/>
      <c r="U3070" s="5"/>
      <c r="V3070" s="10"/>
      <c r="W3070" s="10"/>
      <c r="X3070" s="10"/>
      <c r="Y3070" s="27"/>
      <c r="Z3070" s="3"/>
      <c r="AA3070" s="1"/>
      <c r="AB3070" s="10"/>
      <c r="AC3070" s="3"/>
      <c r="AD3070" s="3"/>
      <c r="AE3070" s="3"/>
      <c r="AF3070" s="10"/>
      <c r="AG3070" s="11"/>
      <c r="AH3070" s="10"/>
      <c r="AI3070" s="10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1"/>
      <c r="DR3070" s="1"/>
      <c r="DS3070" s="1"/>
      <c r="DT3070" s="1"/>
      <c r="DU3070" s="1"/>
      <c r="DV3070" s="1"/>
      <c r="DW3070" s="1"/>
      <c r="DX3070" s="1"/>
      <c r="DY3070" s="1"/>
      <c r="DZ3070" s="1"/>
      <c r="EA3070" s="1"/>
      <c r="EB3070" s="1"/>
      <c r="EC3070" s="1"/>
      <c r="ED3070" s="1"/>
      <c r="EE3070" s="1"/>
      <c r="EF3070" s="1"/>
      <c r="EG3070" s="1"/>
      <c r="EH3070" s="1"/>
      <c r="EI3070" s="1"/>
      <c r="EJ3070" s="1"/>
      <c r="EK3070" s="1"/>
      <c r="EL3070" s="1"/>
      <c r="EM3070" s="1"/>
      <c r="EN3070" s="1"/>
      <c r="EO3070" s="1"/>
      <c r="EP3070" s="1"/>
      <c r="EQ3070" s="1"/>
      <c r="ER3070" s="1"/>
      <c r="ES3070" s="1"/>
      <c r="ET3070" s="1"/>
      <c r="EU3070" s="1"/>
      <c r="EV3070" s="1"/>
      <c r="EW3070" s="1"/>
      <c r="EX3070" s="1"/>
      <c r="EY3070" s="1"/>
    </row>
    <row r="3071" spans="1:155" x14ac:dyDescent="0.15">
      <c r="A3071" s="38"/>
      <c r="B3071" s="15"/>
      <c r="C3071" s="7"/>
      <c r="D3071" s="7"/>
      <c r="E3071" s="13"/>
      <c r="F3071" s="14"/>
      <c r="G3071" s="14"/>
      <c r="H3071" s="14"/>
      <c r="I3071" s="14"/>
      <c r="J3071" s="13"/>
      <c r="K3071" s="5"/>
      <c r="L3071" s="2"/>
      <c r="M3071" s="17"/>
      <c r="N3071" s="12"/>
      <c r="O3071" s="12"/>
      <c r="P3071" s="17"/>
      <c r="Q3071" s="14"/>
      <c r="R3071" s="20"/>
      <c r="S3071" s="14"/>
      <c r="T3071" s="4"/>
      <c r="U3071" s="5"/>
      <c r="V3071" s="10"/>
      <c r="W3071" s="10"/>
      <c r="X3071" s="10"/>
      <c r="Y3071" s="27"/>
      <c r="Z3071" s="3"/>
      <c r="AA3071" s="1"/>
      <c r="AB3071" s="10"/>
      <c r="AC3071" s="3"/>
      <c r="AD3071" s="3"/>
      <c r="AE3071" s="3"/>
      <c r="AF3071" s="10"/>
      <c r="AG3071" s="11"/>
      <c r="AH3071" s="10"/>
      <c r="AI3071" s="10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1"/>
      <c r="DR3071" s="1"/>
      <c r="DS3071" s="1"/>
      <c r="DT3071" s="1"/>
      <c r="DU3071" s="1"/>
      <c r="DV3071" s="1"/>
      <c r="DW3071" s="1"/>
      <c r="DX3071" s="1"/>
      <c r="DY3071" s="1"/>
      <c r="DZ3071" s="1"/>
      <c r="EA3071" s="1"/>
      <c r="EB3071" s="1"/>
      <c r="EC3071" s="1"/>
      <c r="ED3071" s="1"/>
      <c r="EE3071" s="1"/>
      <c r="EF3071" s="1"/>
      <c r="EG3071" s="1"/>
      <c r="EH3071" s="1"/>
      <c r="EI3071" s="1"/>
      <c r="EJ3071" s="1"/>
      <c r="EK3071" s="1"/>
      <c r="EL3071" s="1"/>
      <c r="EM3071" s="1"/>
      <c r="EN3071" s="1"/>
      <c r="EO3071" s="1"/>
      <c r="EP3071" s="1"/>
      <c r="EQ3071" s="1"/>
      <c r="ER3071" s="1"/>
      <c r="ES3071" s="1"/>
      <c r="ET3071" s="1"/>
      <c r="EU3071" s="1"/>
      <c r="EV3071" s="1"/>
      <c r="EW3071" s="1"/>
      <c r="EX3071" s="1"/>
      <c r="EY3071" s="1"/>
    </row>
    <row r="3072" spans="1:155" x14ac:dyDescent="0.15">
      <c r="A3072" s="38"/>
      <c r="B3072" s="15"/>
      <c r="C3072" s="7"/>
      <c r="D3072" s="7"/>
      <c r="E3072" s="13"/>
      <c r="F3072" s="14"/>
      <c r="G3072" s="14"/>
      <c r="H3072" s="14"/>
      <c r="I3072" s="14"/>
      <c r="J3072" s="13"/>
      <c r="K3072" s="5"/>
      <c r="L3072" s="2"/>
      <c r="M3072" s="17"/>
      <c r="N3072" s="12"/>
      <c r="O3072" s="12"/>
      <c r="P3072" s="17"/>
      <c r="Q3072" s="14"/>
      <c r="R3072" s="20"/>
      <c r="S3072" s="14"/>
      <c r="T3072" s="4"/>
      <c r="U3072" s="5"/>
      <c r="V3072" s="10"/>
      <c r="W3072" s="10"/>
      <c r="X3072" s="10"/>
      <c r="Y3072" s="27"/>
      <c r="Z3072" s="3"/>
      <c r="AA3072" s="1"/>
      <c r="AB3072" s="10"/>
      <c r="AC3072" s="3"/>
      <c r="AD3072" s="3"/>
      <c r="AE3072" s="3"/>
      <c r="AF3072" s="10"/>
      <c r="AG3072" s="11"/>
      <c r="AH3072" s="10"/>
      <c r="AI3072" s="10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1"/>
      <c r="DR3072" s="1"/>
      <c r="DS3072" s="1"/>
      <c r="DT3072" s="1"/>
      <c r="DU3072" s="1"/>
      <c r="DV3072" s="1"/>
      <c r="DW3072" s="1"/>
      <c r="DX3072" s="1"/>
      <c r="DY3072" s="1"/>
      <c r="DZ3072" s="1"/>
      <c r="EA3072" s="1"/>
      <c r="EB3072" s="1"/>
      <c r="EC3072" s="1"/>
      <c r="ED3072" s="1"/>
      <c r="EE3072" s="1"/>
      <c r="EF3072" s="1"/>
      <c r="EG3072" s="1"/>
      <c r="EH3072" s="1"/>
      <c r="EI3072" s="1"/>
      <c r="EJ3072" s="1"/>
      <c r="EK3072" s="1"/>
      <c r="EL3072" s="1"/>
      <c r="EM3072" s="1"/>
      <c r="EN3072" s="1"/>
      <c r="EO3072" s="1"/>
      <c r="EP3072" s="1"/>
      <c r="EQ3072" s="1"/>
      <c r="ER3072" s="1"/>
      <c r="ES3072" s="1"/>
      <c r="ET3072" s="1"/>
      <c r="EU3072" s="1"/>
      <c r="EV3072" s="1"/>
      <c r="EW3072" s="1"/>
      <c r="EX3072" s="1"/>
      <c r="EY3072" s="1"/>
    </row>
    <row r="3073" spans="1:155" x14ac:dyDescent="0.15">
      <c r="A3073" s="38"/>
      <c r="B3073" s="15"/>
      <c r="C3073" s="7"/>
      <c r="D3073" s="7"/>
      <c r="E3073" s="13"/>
      <c r="F3073" s="14"/>
      <c r="G3073" s="14"/>
      <c r="H3073" s="14"/>
      <c r="I3073" s="14"/>
      <c r="J3073" s="13"/>
      <c r="K3073" s="5"/>
      <c r="L3073" s="2"/>
      <c r="M3073" s="17"/>
      <c r="N3073" s="12"/>
      <c r="O3073" s="12"/>
      <c r="P3073" s="17"/>
      <c r="Q3073" s="14"/>
      <c r="R3073" s="20"/>
      <c r="S3073" s="14"/>
      <c r="T3073" s="4"/>
      <c r="U3073" s="5"/>
      <c r="V3073" s="10"/>
      <c r="W3073" s="10"/>
      <c r="X3073" s="10"/>
      <c r="Y3073" s="27"/>
      <c r="Z3073" s="3"/>
      <c r="AA3073" s="1"/>
      <c r="AB3073" s="10"/>
      <c r="AC3073" s="3"/>
      <c r="AD3073" s="3"/>
      <c r="AE3073" s="3"/>
      <c r="AF3073" s="10"/>
      <c r="AG3073" s="11"/>
      <c r="AH3073" s="10"/>
      <c r="AI3073" s="10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1"/>
      <c r="DR3073" s="1"/>
      <c r="DS3073" s="1"/>
      <c r="DT3073" s="1"/>
      <c r="DU3073" s="1"/>
      <c r="DV3073" s="1"/>
      <c r="DW3073" s="1"/>
      <c r="DX3073" s="1"/>
      <c r="DY3073" s="1"/>
      <c r="DZ3073" s="1"/>
      <c r="EA3073" s="1"/>
      <c r="EB3073" s="1"/>
      <c r="EC3073" s="1"/>
      <c r="ED3073" s="1"/>
      <c r="EE3073" s="1"/>
      <c r="EF3073" s="1"/>
      <c r="EG3073" s="1"/>
      <c r="EH3073" s="1"/>
      <c r="EI3073" s="1"/>
      <c r="EJ3073" s="1"/>
      <c r="EK3073" s="1"/>
      <c r="EL3073" s="1"/>
      <c r="EM3073" s="1"/>
      <c r="EN3073" s="1"/>
      <c r="EO3073" s="1"/>
      <c r="EP3073" s="1"/>
      <c r="EQ3073" s="1"/>
      <c r="ER3073" s="1"/>
      <c r="ES3073" s="1"/>
      <c r="ET3073" s="1"/>
      <c r="EU3073" s="1"/>
      <c r="EV3073" s="1"/>
      <c r="EW3073" s="1"/>
      <c r="EX3073" s="1"/>
      <c r="EY3073" s="1"/>
    </row>
    <row r="3074" spans="1:155" x14ac:dyDescent="0.15">
      <c r="A3074" s="38"/>
      <c r="B3074" s="15"/>
      <c r="C3074" s="7"/>
      <c r="D3074" s="7"/>
      <c r="E3074" s="13"/>
      <c r="F3074" s="14"/>
      <c r="G3074" s="14"/>
      <c r="H3074" s="14"/>
      <c r="I3074" s="14"/>
      <c r="J3074" s="13"/>
      <c r="K3074" s="5"/>
      <c r="L3074" s="2"/>
      <c r="M3074" s="17"/>
      <c r="N3074" s="12"/>
      <c r="O3074" s="12"/>
      <c r="P3074" s="17"/>
      <c r="Q3074" s="14"/>
      <c r="R3074" s="20"/>
      <c r="S3074" s="14"/>
      <c r="T3074" s="4"/>
      <c r="U3074" s="5"/>
      <c r="V3074" s="10"/>
      <c r="W3074" s="10"/>
      <c r="X3074" s="10"/>
      <c r="Y3074" s="27"/>
      <c r="Z3074" s="3"/>
      <c r="AA3074" s="1"/>
      <c r="AB3074" s="10"/>
      <c r="AC3074" s="3"/>
      <c r="AD3074" s="3"/>
      <c r="AE3074" s="3"/>
      <c r="AF3074" s="10"/>
      <c r="AG3074" s="11"/>
      <c r="AH3074" s="10"/>
      <c r="AI3074" s="10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1"/>
      <c r="DR3074" s="1"/>
      <c r="DS3074" s="1"/>
      <c r="DT3074" s="1"/>
      <c r="DU3074" s="1"/>
      <c r="DV3074" s="1"/>
      <c r="DW3074" s="1"/>
      <c r="DX3074" s="1"/>
      <c r="DY3074" s="1"/>
      <c r="DZ3074" s="1"/>
      <c r="EA3074" s="1"/>
      <c r="EB3074" s="1"/>
      <c r="EC3074" s="1"/>
      <c r="ED3074" s="1"/>
      <c r="EE3074" s="1"/>
      <c r="EF3074" s="1"/>
      <c r="EG3074" s="1"/>
      <c r="EH3074" s="1"/>
      <c r="EI3074" s="1"/>
      <c r="EJ3074" s="1"/>
      <c r="EK3074" s="1"/>
      <c r="EL3074" s="1"/>
      <c r="EM3074" s="1"/>
      <c r="EN3074" s="1"/>
      <c r="EO3074" s="1"/>
      <c r="EP3074" s="1"/>
      <c r="EQ3074" s="1"/>
      <c r="ER3074" s="1"/>
      <c r="ES3074" s="1"/>
      <c r="ET3074" s="1"/>
      <c r="EU3074" s="1"/>
      <c r="EV3074" s="1"/>
      <c r="EW3074" s="1"/>
      <c r="EX3074" s="1"/>
      <c r="EY3074" s="1"/>
    </row>
    <row r="3075" spans="1:155" x14ac:dyDescent="0.15">
      <c r="A3075" s="38"/>
      <c r="B3075" s="15"/>
      <c r="C3075" s="7"/>
      <c r="D3075" s="7"/>
      <c r="E3075" s="13"/>
      <c r="F3075" s="14"/>
      <c r="G3075" s="14"/>
      <c r="H3075" s="14"/>
      <c r="I3075" s="14"/>
      <c r="J3075" s="13"/>
      <c r="K3075" s="5"/>
      <c r="L3075" s="2"/>
      <c r="M3075" s="17"/>
      <c r="N3075" s="12"/>
      <c r="O3075" s="12"/>
      <c r="P3075" s="17"/>
      <c r="Q3075" s="14"/>
      <c r="R3075" s="20"/>
      <c r="S3075" s="14"/>
      <c r="T3075" s="4"/>
      <c r="U3075" s="5"/>
      <c r="V3075" s="10"/>
      <c r="W3075" s="10"/>
      <c r="X3075" s="10"/>
      <c r="Y3075" s="27"/>
      <c r="Z3075" s="3"/>
      <c r="AA3075" s="1"/>
      <c r="AB3075" s="10"/>
      <c r="AC3075" s="3"/>
      <c r="AD3075" s="3"/>
      <c r="AE3075" s="3"/>
      <c r="AF3075" s="10"/>
      <c r="AG3075" s="11"/>
      <c r="AH3075" s="10"/>
      <c r="AI3075" s="10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1"/>
      <c r="DR3075" s="1"/>
      <c r="DS3075" s="1"/>
      <c r="DT3075" s="1"/>
      <c r="DU3075" s="1"/>
      <c r="DV3075" s="1"/>
      <c r="DW3075" s="1"/>
      <c r="DX3075" s="1"/>
      <c r="DY3075" s="1"/>
      <c r="DZ3075" s="1"/>
      <c r="EA3075" s="1"/>
      <c r="EB3075" s="1"/>
      <c r="EC3075" s="1"/>
      <c r="ED3075" s="1"/>
      <c r="EE3075" s="1"/>
      <c r="EF3075" s="1"/>
      <c r="EG3075" s="1"/>
      <c r="EH3075" s="1"/>
      <c r="EI3075" s="1"/>
      <c r="EJ3075" s="1"/>
      <c r="EK3075" s="1"/>
      <c r="EL3075" s="1"/>
      <c r="EM3075" s="1"/>
      <c r="EN3075" s="1"/>
      <c r="EO3075" s="1"/>
      <c r="EP3075" s="1"/>
      <c r="EQ3075" s="1"/>
      <c r="ER3075" s="1"/>
      <c r="ES3075" s="1"/>
      <c r="ET3075" s="1"/>
      <c r="EU3075" s="1"/>
      <c r="EV3075" s="1"/>
      <c r="EW3075" s="1"/>
      <c r="EX3075" s="1"/>
      <c r="EY3075" s="1"/>
    </row>
    <row r="3076" spans="1:155" x14ac:dyDescent="0.15">
      <c r="A3076" s="38"/>
      <c r="B3076" s="15"/>
      <c r="C3076" s="7"/>
      <c r="D3076" s="7"/>
      <c r="E3076" s="13"/>
      <c r="F3076" s="14"/>
      <c r="G3076" s="14"/>
      <c r="H3076" s="14"/>
      <c r="I3076" s="14"/>
      <c r="J3076" s="13"/>
      <c r="K3076" s="5"/>
      <c r="L3076" s="2"/>
      <c r="M3076" s="17"/>
      <c r="N3076" s="12"/>
      <c r="O3076" s="12"/>
      <c r="P3076" s="17"/>
      <c r="Q3076" s="14"/>
      <c r="R3076" s="20"/>
      <c r="S3076" s="14"/>
      <c r="T3076" s="4"/>
      <c r="U3076" s="5"/>
      <c r="V3076" s="10"/>
      <c r="W3076" s="10"/>
      <c r="X3076" s="10"/>
      <c r="Y3076" s="27"/>
      <c r="Z3076" s="3"/>
      <c r="AA3076" s="1"/>
      <c r="AB3076" s="10"/>
      <c r="AC3076" s="3"/>
      <c r="AD3076" s="3"/>
      <c r="AE3076" s="3"/>
      <c r="AF3076" s="10"/>
      <c r="AG3076" s="11"/>
      <c r="AH3076" s="10"/>
      <c r="AI3076" s="10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1"/>
      <c r="DR3076" s="1"/>
      <c r="DS3076" s="1"/>
      <c r="DT3076" s="1"/>
      <c r="DU3076" s="1"/>
      <c r="DV3076" s="1"/>
      <c r="DW3076" s="1"/>
      <c r="DX3076" s="1"/>
      <c r="DY3076" s="1"/>
      <c r="DZ3076" s="1"/>
      <c r="EA3076" s="1"/>
      <c r="EB3076" s="1"/>
      <c r="EC3076" s="1"/>
      <c r="ED3076" s="1"/>
      <c r="EE3076" s="1"/>
      <c r="EF3076" s="1"/>
      <c r="EG3076" s="1"/>
      <c r="EH3076" s="1"/>
      <c r="EI3076" s="1"/>
      <c r="EJ3076" s="1"/>
      <c r="EK3076" s="1"/>
      <c r="EL3076" s="1"/>
      <c r="EM3076" s="1"/>
      <c r="EN3076" s="1"/>
      <c r="EO3076" s="1"/>
      <c r="EP3076" s="1"/>
      <c r="EQ3076" s="1"/>
      <c r="ER3076" s="1"/>
      <c r="ES3076" s="1"/>
      <c r="ET3076" s="1"/>
      <c r="EU3076" s="1"/>
      <c r="EV3076" s="1"/>
      <c r="EW3076" s="1"/>
      <c r="EX3076" s="1"/>
      <c r="EY3076" s="1"/>
    </row>
    <row r="3077" spans="1:155" x14ac:dyDescent="0.15">
      <c r="A3077" s="38"/>
      <c r="B3077" s="15"/>
      <c r="C3077" s="7"/>
      <c r="D3077" s="7"/>
      <c r="E3077" s="13"/>
      <c r="F3077" s="14"/>
      <c r="G3077" s="14"/>
      <c r="H3077" s="14"/>
      <c r="I3077" s="14"/>
      <c r="J3077" s="13"/>
      <c r="K3077" s="5"/>
      <c r="L3077" s="2"/>
      <c r="M3077" s="17"/>
      <c r="N3077" s="12"/>
      <c r="O3077" s="12"/>
      <c r="P3077" s="17"/>
      <c r="Q3077" s="14"/>
      <c r="R3077" s="20"/>
      <c r="S3077" s="14"/>
      <c r="T3077" s="4"/>
      <c r="U3077" s="5"/>
      <c r="V3077" s="10"/>
      <c r="W3077" s="10"/>
      <c r="X3077" s="10"/>
      <c r="Y3077" s="27"/>
      <c r="Z3077" s="3"/>
      <c r="AA3077" s="1"/>
      <c r="AB3077" s="10"/>
      <c r="AC3077" s="3"/>
      <c r="AD3077" s="3"/>
      <c r="AE3077" s="3"/>
      <c r="AF3077" s="10"/>
      <c r="AG3077" s="11"/>
      <c r="AH3077" s="10"/>
      <c r="AI3077" s="10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1"/>
      <c r="DR3077" s="1"/>
      <c r="DS3077" s="1"/>
      <c r="DT3077" s="1"/>
      <c r="DU3077" s="1"/>
      <c r="DV3077" s="1"/>
      <c r="DW3077" s="1"/>
      <c r="DX3077" s="1"/>
      <c r="DY3077" s="1"/>
      <c r="DZ3077" s="1"/>
      <c r="EA3077" s="1"/>
      <c r="EB3077" s="1"/>
      <c r="EC3077" s="1"/>
      <c r="ED3077" s="1"/>
      <c r="EE3077" s="1"/>
      <c r="EF3077" s="1"/>
      <c r="EG3077" s="1"/>
      <c r="EH3077" s="1"/>
      <c r="EI3077" s="1"/>
      <c r="EJ3077" s="1"/>
      <c r="EK3077" s="1"/>
      <c r="EL3077" s="1"/>
      <c r="EM3077" s="1"/>
      <c r="EN3077" s="1"/>
      <c r="EO3077" s="1"/>
      <c r="EP3077" s="1"/>
      <c r="EQ3077" s="1"/>
      <c r="ER3077" s="1"/>
      <c r="ES3077" s="1"/>
      <c r="ET3077" s="1"/>
      <c r="EU3077" s="1"/>
      <c r="EV3077" s="1"/>
      <c r="EW3077" s="1"/>
      <c r="EX3077" s="1"/>
      <c r="EY3077" s="1"/>
    </row>
    <row r="3078" spans="1:155" x14ac:dyDescent="0.15">
      <c r="A3078" s="38"/>
      <c r="B3078" s="15"/>
      <c r="C3078" s="7"/>
      <c r="D3078" s="7"/>
      <c r="E3078" s="13"/>
      <c r="F3078" s="14"/>
      <c r="G3078" s="14"/>
      <c r="H3078" s="14"/>
      <c r="I3078" s="14"/>
      <c r="J3078" s="13"/>
      <c r="K3078" s="5"/>
      <c r="L3078" s="2"/>
      <c r="M3078" s="17"/>
      <c r="N3078" s="12"/>
      <c r="O3078" s="12"/>
      <c r="P3078" s="17"/>
      <c r="Q3078" s="14"/>
      <c r="R3078" s="20"/>
      <c r="S3078" s="14"/>
      <c r="T3078" s="4"/>
      <c r="U3078" s="5"/>
      <c r="V3078" s="10"/>
      <c r="W3078" s="10"/>
      <c r="X3078" s="10"/>
      <c r="Y3078" s="27"/>
      <c r="Z3078" s="3"/>
      <c r="AA3078" s="1"/>
      <c r="AB3078" s="10"/>
      <c r="AC3078" s="3"/>
      <c r="AD3078" s="3"/>
      <c r="AE3078" s="3"/>
      <c r="AF3078" s="10"/>
      <c r="AG3078" s="11"/>
      <c r="AH3078" s="10"/>
      <c r="AI3078" s="10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1"/>
      <c r="DR3078" s="1"/>
      <c r="DS3078" s="1"/>
      <c r="DT3078" s="1"/>
      <c r="DU3078" s="1"/>
      <c r="DV3078" s="1"/>
      <c r="DW3078" s="1"/>
      <c r="DX3078" s="1"/>
      <c r="DY3078" s="1"/>
      <c r="DZ3078" s="1"/>
      <c r="EA3078" s="1"/>
      <c r="EB3078" s="1"/>
      <c r="EC3078" s="1"/>
      <c r="ED3078" s="1"/>
      <c r="EE3078" s="1"/>
      <c r="EF3078" s="1"/>
      <c r="EG3078" s="1"/>
      <c r="EH3078" s="1"/>
      <c r="EI3078" s="1"/>
      <c r="EJ3078" s="1"/>
      <c r="EK3078" s="1"/>
      <c r="EL3078" s="1"/>
      <c r="EM3078" s="1"/>
      <c r="EN3078" s="1"/>
      <c r="EO3078" s="1"/>
      <c r="EP3078" s="1"/>
      <c r="EQ3078" s="1"/>
      <c r="ER3078" s="1"/>
      <c r="ES3078" s="1"/>
      <c r="ET3078" s="1"/>
      <c r="EU3078" s="1"/>
      <c r="EV3078" s="1"/>
      <c r="EW3078" s="1"/>
      <c r="EX3078" s="1"/>
      <c r="EY3078" s="1"/>
    </row>
    <row r="3079" spans="1:155" x14ac:dyDescent="0.15">
      <c r="A3079" s="38"/>
      <c r="B3079" s="15"/>
      <c r="C3079" s="7"/>
      <c r="D3079" s="7"/>
      <c r="E3079" s="13"/>
      <c r="F3079" s="14"/>
      <c r="G3079" s="14"/>
      <c r="H3079" s="14"/>
      <c r="I3079" s="14"/>
      <c r="J3079" s="13"/>
      <c r="K3079" s="5"/>
      <c r="L3079" s="2"/>
      <c r="M3079" s="17"/>
      <c r="N3079" s="12"/>
      <c r="O3079" s="12"/>
      <c r="P3079" s="17"/>
      <c r="Q3079" s="14"/>
      <c r="R3079" s="20"/>
      <c r="S3079" s="14"/>
      <c r="T3079" s="4"/>
      <c r="U3079" s="5"/>
      <c r="V3079" s="10"/>
      <c r="W3079" s="10"/>
      <c r="X3079" s="10"/>
      <c r="Y3079" s="27"/>
      <c r="Z3079" s="3"/>
      <c r="AA3079" s="1"/>
      <c r="AB3079" s="10"/>
      <c r="AC3079" s="3"/>
      <c r="AD3079" s="3"/>
      <c r="AE3079" s="3"/>
      <c r="AF3079" s="10"/>
      <c r="AG3079" s="11"/>
      <c r="AH3079" s="10"/>
      <c r="AI3079" s="10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1"/>
      <c r="DR3079" s="1"/>
      <c r="DS3079" s="1"/>
      <c r="DT3079" s="1"/>
      <c r="DU3079" s="1"/>
      <c r="DV3079" s="1"/>
      <c r="DW3079" s="1"/>
      <c r="DX3079" s="1"/>
      <c r="DY3079" s="1"/>
      <c r="DZ3079" s="1"/>
      <c r="EA3079" s="1"/>
      <c r="EB3079" s="1"/>
      <c r="EC3079" s="1"/>
      <c r="ED3079" s="1"/>
      <c r="EE3079" s="1"/>
      <c r="EF3079" s="1"/>
      <c r="EG3079" s="1"/>
      <c r="EH3079" s="1"/>
      <c r="EI3079" s="1"/>
      <c r="EJ3079" s="1"/>
      <c r="EK3079" s="1"/>
      <c r="EL3079" s="1"/>
      <c r="EM3079" s="1"/>
      <c r="EN3079" s="1"/>
      <c r="EO3079" s="1"/>
      <c r="EP3079" s="1"/>
      <c r="EQ3079" s="1"/>
      <c r="ER3079" s="1"/>
      <c r="ES3079" s="1"/>
      <c r="ET3079" s="1"/>
      <c r="EU3079" s="1"/>
      <c r="EV3079" s="1"/>
      <c r="EW3079" s="1"/>
      <c r="EX3079" s="1"/>
      <c r="EY3079" s="1"/>
    </row>
    <row r="3080" spans="1:155" x14ac:dyDescent="0.15">
      <c r="A3080" s="38"/>
      <c r="B3080" s="15"/>
      <c r="C3080" s="7"/>
      <c r="D3080" s="7"/>
      <c r="E3080" s="13"/>
      <c r="F3080" s="14"/>
      <c r="G3080" s="14"/>
      <c r="H3080" s="14"/>
      <c r="I3080" s="14"/>
      <c r="J3080" s="13"/>
      <c r="K3080" s="5"/>
      <c r="L3080" s="2"/>
      <c r="M3080" s="17"/>
      <c r="N3080" s="12"/>
      <c r="O3080" s="12"/>
      <c r="P3080" s="17"/>
      <c r="Q3080" s="14"/>
      <c r="R3080" s="20"/>
      <c r="S3080" s="14"/>
      <c r="T3080" s="4"/>
      <c r="U3080" s="5"/>
      <c r="V3080" s="10"/>
      <c r="W3080" s="10"/>
      <c r="X3080" s="10"/>
      <c r="Y3080" s="27"/>
      <c r="Z3080" s="3"/>
      <c r="AA3080" s="1"/>
      <c r="AB3080" s="10"/>
      <c r="AC3080" s="3"/>
      <c r="AD3080" s="3"/>
      <c r="AE3080" s="3"/>
      <c r="AF3080" s="10"/>
      <c r="AG3080" s="11"/>
      <c r="AH3080" s="10"/>
      <c r="AI3080" s="10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1"/>
      <c r="DR3080" s="1"/>
      <c r="DS3080" s="1"/>
      <c r="DT3080" s="1"/>
      <c r="DU3080" s="1"/>
      <c r="DV3080" s="1"/>
      <c r="DW3080" s="1"/>
      <c r="DX3080" s="1"/>
      <c r="DY3080" s="1"/>
      <c r="DZ3080" s="1"/>
      <c r="EA3080" s="1"/>
      <c r="EB3080" s="1"/>
      <c r="EC3080" s="1"/>
      <c r="ED3080" s="1"/>
      <c r="EE3080" s="1"/>
      <c r="EF3080" s="1"/>
      <c r="EG3080" s="1"/>
      <c r="EH3080" s="1"/>
      <c r="EI3080" s="1"/>
      <c r="EJ3080" s="1"/>
      <c r="EK3080" s="1"/>
      <c r="EL3080" s="1"/>
      <c r="EM3080" s="1"/>
      <c r="EN3080" s="1"/>
      <c r="EO3080" s="1"/>
      <c r="EP3080" s="1"/>
      <c r="EQ3080" s="1"/>
      <c r="ER3080" s="1"/>
      <c r="ES3080" s="1"/>
      <c r="ET3080" s="1"/>
      <c r="EU3080" s="1"/>
      <c r="EV3080" s="1"/>
      <c r="EW3080" s="1"/>
      <c r="EX3080" s="1"/>
      <c r="EY3080" s="1"/>
    </row>
    <row r="3081" spans="1:155" x14ac:dyDescent="0.15">
      <c r="A3081" s="38"/>
      <c r="B3081" s="15"/>
      <c r="C3081" s="7"/>
      <c r="D3081" s="7"/>
      <c r="E3081" s="13"/>
      <c r="F3081" s="14"/>
      <c r="G3081" s="14"/>
      <c r="H3081" s="14"/>
      <c r="I3081" s="14"/>
      <c r="J3081" s="13"/>
      <c r="K3081" s="5"/>
      <c r="L3081" s="2"/>
      <c r="M3081" s="17"/>
      <c r="N3081" s="12"/>
      <c r="O3081" s="12"/>
      <c r="P3081" s="17"/>
      <c r="Q3081" s="14"/>
      <c r="R3081" s="20"/>
      <c r="S3081" s="14"/>
      <c r="T3081" s="4"/>
      <c r="U3081" s="5"/>
      <c r="V3081" s="10"/>
      <c r="W3081" s="10"/>
      <c r="X3081" s="10"/>
      <c r="Y3081" s="27"/>
      <c r="Z3081" s="3"/>
      <c r="AA3081" s="1"/>
      <c r="AB3081" s="10"/>
      <c r="AC3081" s="3"/>
      <c r="AD3081" s="3"/>
      <c r="AE3081" s="3"/>
      <c r="AF3081" s="10"/>
      <c r="AG3081" s="11"/>
      <c r="AH3081" s="10"/>
      <c r="AI3081" s="10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1"/>
      <c r="DR3081" s="1"/>
      <c r="DS3081" s="1"/>
      <c r="DT3081" s="1"/>
      <c r="DU3081" s="1"/>
      <c r="DV3081" s="1"/>
      <c r="DW3081" s="1"/>
      <c r="DX3081" s="1"/>
      <c r="DY3081" s="1"/>
      <c r="DZ3081" s="1"/>
      <c r="EA3081" s="1"/>
      <c r="EB3081" s="1"/>
      <c r="EC3081" s="1"/>
      <c r="ED3081" s="1"/>
      <c r="EE3081" s="1"/>
      <c r="EF3081" s="1"/>
      <c r="EG3081" s="1"/>
      <c r="EH3081" s="1"/>
      <c r="EI3081" s="1"/>
      <c r="EJ3081" s="1"/>
      <c r="EK3081" s="1"/>
      <c r="EL3081" s="1"/>
      <c r="EM3081" s="1"/>
      <c r="EN3081" s="1"/>
      <c r="EO3081" s="1"/>
      <c r="EP3081" s="1"/>
      <c r="EQ3081" s="1"/>
      <c r="ER3081" s="1"/>
      <c r="ES3081" s="1"/>
      <c r="ET3081" s="1"/>
      <c r="EU3081" s="1"/>
      <c r="EV3081" s="1"/>
      <c r="EW3081" s="1"/>
      <c r="EX3081" s="1"/>
      <c r="EY3081" s="1"/>
    </row>
    <row r="3082" spans="1:155" x14ac:dyDescent="0.15">
      <c r="A3082" s="38"/>
      <c r="B3082" s="15"/>
      <c r="C3082" s="7"/>
      <c r="D3082" s="7"/>
      <c r="E3082" s="13"/>
      <c r="F3082" s="14"/>
      <c r="G3082" s="14"/>
      <c r="H3082" s="14"/>
      <c r="I3082" s="14"/>
      <c r="J3082" s="13"/>
      <c r="K3082" s="5"/>
      <c r="L3082" s="2"/>
      <c r="M3082" s="17"/>
      <c r="N3082" s="12"/>
      <c r="O3082" s="12"/>
      <c r="P3082" s="17"/>
      <c r="Q3082" s="14"/>
      <c r="R3082" s="20"/>
      <c r="S3082" s="14"/>
      <c r="T3082" s="4"/>
      <c r="U3082" s="5"/>
      <c r="V3082" s="10"/>
      <c r="W3082" s="10"/>
      <c r="X3082" s="10"/>
      <c r="Y3082" s="27"/>
      <c r="Z3082" s="3"/>
      <c r="AA3082" s="1"/>
      <c r="AB3082" s="10"/>
      <c r="AC3082" s="3"/>
      <c r="AD3082" s="3"/>
      <c r="AE3082" s="3"/>
      <c r="AF3082" s="10"/>
      <c r="AG3082" s="11"/>
      <c r="AH3082" s="10"/>
      <c r="AI3082" s="10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1"/>
      <c r="DR3082" s="1"/>
      <c r="DS3082" s="1"/>
      <c r="DT3082" s="1"/>
      <c r="DU3082" s="1"/>
      <c r="DV3082" s="1"/>
      <c r="DW3082" s="1"/>
      <c r="DX3082" s="1"/>
      <c r="DY3082" s="1"/>
      <c r="DZ3082" s="1"/>
      <c r="EA3082" s="1"/>
      <c r="EB3082" s="1"/>
      <c r="EC3082" s="1"/>
      <c r="ED3082" s="1"/>
      <c r="EE3082" s="1"/>
      <c r="EF3082" s="1"/>
      <c r="EG3082" s="1"/>
      <c r="EH3082" s="1"/>
      <c r="EI3082" s="1"/>
      <c r="EJ3082" s="1"/>
      <c r="EK3082" s="1"/>
      <c r="EL3082" s="1"/>
      <c r="EM3082" s="1"/>
      <c r="EN3082" s="1"/>
      <c r="EO3082" s="1"/>
      <c r="EP3082" s="1"/>
      <c r="EQ3082" s="1"/>
      <c r="ER3082" s="1"/>
      <c r="ES3082" s="1"/>
      <c r="ET3082" s="1"/>
      <c r="EU3082" s="1"/>
      <c r="EV3082" s="1"/>
      <c r="EW3082" s="1"/>
      <c r="EX3082" s="1"/>
      <c r="EY3082" s="1"/>
    </row>
    <row r="3083" spans="1:155" x14ac:dyDescent="0.15">
      <c r="A3083" s="38"/>
      <c r="B3083" s="15"/>
      <c r="C3083" s="7"/>
      <c r="D3083" s="7"/>
      <c r="E3083" s="13"/>
      <c r="F3083" s="14"/>
      <c r="G3083" s="14"/>
      <c r="H3083" s="14"/>
      <c r="I3083" s="14"/>
      <c r="J3083" s="13"/>
      <c r="K3083" s="5"/>
      <c r="L3083" s="2"/>
      <c r="M3083" s="17"/>
      <c r="N3083" s="12"/>
      <c r="O3083" s="12"/>
      <c r="P3083" s="17"/>
      <c r="Q3083" s="14"/>
      <c r="R3083" s="20"/>
      <c r="S3083" s="14"/>
      <c r="T3083" s="4"/>
      <c r="U3083" s="5"/>
      <c r="V3083" s="10"/>
      <c r="W3083" s="10"/>
      <c r="X3083" s="10"/>
      <c r="Y3083" s="27"/>
      <c r="Z3083" s="3"/>
      <c r="AA3083" s="1"/>
      <c r="AB3083" s="10"/>
      <c r="AC3083" s="3"/>
      <c r="AD3083" s="3"/>
      <c r="AE3083" s="3"/>
      <c r="AF3083" s="10"/>
      <c r="AG3083" s="11"/>
      <c r="AH3083" s="10"/>
      <c r="AI3083" s="10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1"/>
      <c r="DR3083" s="1"/>
      <c r="DS3083" s="1"/>
      <c r="DT3083" s="1"/>
      <c r="DU3083" s="1"/>
      <c r="DV3083" s="1"/>
      <c r="DW3083" s="1"/>
      <c r="DX3083" s="1"/>
      <c r="DY3083" s="1"/>
      <c r="DZ3083" s="1"/>
      <c r="EA3083" s="1"/>
      <c r="EB3083" s="1"/>
      <c r="EC3083" s="1"/>
      <c r="ED3083" s="1"/>
      <c r="EE3083" s="1"/>
      <c r="EF3083" s="1"/>
      <c r="EG3083" s="1"/>
      <c r="EH3083" s="1"/>
      <c r="EI3083" s="1"/>
      <c r="EJ3083" s="1"/>
      <c r="EK3083" s="1"/>
      <c r="EL3083" s="1"/>
      <c r="EM3083" s="1"/>
      <c r="EN3083" s="1"/>
      <c r="EO3083" s="1"/>
      <c r="EP3083" s="1"/>
      <c r="EQ3083" s="1"/>
      <c r="ER3083" s="1"/>
      <c r="ES3083" s="1"/>
      <c r="ET3083" s="1"/>
      <c r="EU3083" s="1"/>
      <c r="EV3083" s="1"/>
      <c r="EW3083" s="1"/>
      <c r="EX3083" s="1"/>
      <c r="EY3083" s="1"/>
    </row>
    <row r="3084" spans="1:155" x14ac:dyDescent="0.15">
      <c r="A3084" s="38"/>
      <c r="B3084" s="15"/>
      <c r="C3084" s="7"/>
      <c r="D3084" s="7"/>
      <c r="E3084" s="13"/>
      <c r="F3084" s="14"/>
      <c r="G3084" s="14"/>
      <c r="H3084" s="14"/>
      <c r="I3084" s="14"/>
      <c r="J3084" s="13"/>
      <c r="K3084" s="5"/>
      <c r="L3084" s="2"/>
      <c r="M3084" s="17"/>
      <c r="N3084" s="12"/>
      <c r="O3084" s="12"/>
      <c r="P3084" s="17"/>
      <c r="Q3084" s="14"/>
      <c r="R3084" s="20"/>
      <c r="S3084" s="14"/>
      <c r="T3084" s="4"/>
      <c r="U3084" s="5"/>
      <c r="V3084" s="10"/>
      <c r="W3084" s="10"/>
      <c r="X3084" s="10"/>
      <c r="Y3084" s="27"/>
      <c r="Z3084" s="3"/>
      <c r="AA3084" s="1"/>
      <c r="AB3084" s="10"/>
      <c r="AC3084" s="3"/>
      <c r="AD3084" s="3"/>
      <c r="AE3084" s="3"/>
      <c r="AF3084" s="10"/>
      <c r="AG3084" s="11"/>
      <c r="AH3084" s="10"/>
      <c r="AI3084" s="10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1"/>
      <c r="DR3084" s="1"/>
      <c r="DS3084" s="1"/>
      <c r="DT3084" s="1"/>
      <c r="DU3084" s="1"/>
      <c r="DV3084" s="1"/>
      <c r="DW3084" s="1"/>
      <c r="DX3084" s="1"/>
      <c r="DY3084" s="1"/>
      <c r="DZ3084" s="1"/>
      <c r="EA3084" s="1"/>
      <c r="EB3084" s="1"/>
      <c r="EC3084" s="1"/>
      <c r="ED3084" s="1"/>
      <c r="EE3084" s="1"/>
      <c r="EF3084" s="1"/>
      <c r="EG3084" s="1"/>
      <c r="EH3084" s="1"/>
      <c r="EI3084" s="1"/>
      <c r="EJ3084" s="1"/>
      <c r="EK3084" s="1"/>
      <c r="EL3084" s="1"/>
      <c r="EM3084" s="1"/>
      <c r="EN3084" s="1"/>
      <c r="EO3084" s="1"/>
      <c r="EP3084" s="1"/>
      <c r="EQ3084" s="1"/>
      <c r="ER3084" s="1"/>
      <c r="ES3084" s="1"/>
      <c r="ET3084" s="1"/>
      <c r="EU3084" s="1"/>
      <c r="EV3084" s="1"/>
      <c r="EW3084" s="1"/>
      <c r="EX3084" s="1"/>
      <c r="EY3084" s="1"/>
    </row>
    <row r="3085" spans="1:155" x14ac:dyDescent="0.15">
      <c r="A3085" s="38"/>
      <c r="B3085" s="15"/>
      <c r="C3085" s="7"/>
      <c r="D3085" s="7"/>
      <c r="E3085" s="13"/>
      <c r="F3085" s="14"/>
      <c r="G3085" s="14"/>
      <c r="H3085" s="14"/>
      <c r="I3085" s="14"/>
      <c r="J3085" s="13"/>
      <c r="K3085" s="5"/>
      <c r="L3085" s="2"/>
      <c r="M3085" s="17"/>
      <c r="N3085" s="12"/>
      <c r="O3085" s="12"/>
      <c r="P3085" s="17"/>
      <c r="Q3085" s="14"/>
      <c r="R3085" s="20"/>
      <c r="S3085" s="14"/>
      <c r="T3085" s="4"/>
      <c r="U3085" s="5"/>
      <c r="V3085" s="10"/>
      <c r="W3085" s="10"/>
      <c r="X3085" s="10"/>
      <c r="Y3085" s="27"/>
      <c r="Z3085" s="3"/>
      <c r="AA3085" s="1"/>
      <c r="AB3085" s="10"/>
      <c r="AC3085" s="3"/>
      <c r="AD3085" s="3"/>
      <c r="AE3085" s="3"/>
      <c r="AF3085" s="10"/>
      <c r="AG3085" s="11"/>
      <c r="AH3085" s="10"/>
      <c r="AI3085" s="10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1"/>
      <c r="DR3085" s="1"/>
      <c r="DS3085" s="1"/>
      <c r="DT3085" s="1"/>
      <c r="DU3085" s="1"/>
      <c r="DV3085" s="1"/>
      <c r="DW3085" s="1"/>
      <c r="DX3085" s="1"/>
      <c r="DY3085" s="1"/>
      <c r="DZ3085" s="1"/>
      <c r="EA3085" s="1"/>
      <c r="EB3085" s="1"/>
      <c r="EC3085" s="1"/>
      <c r="ED3085" s="1"/>
      <c r="EE3085" s="1"/>
      <c r="EF3085" s="1"/>
      <c r="EG3085" s="1"/>
      <c r="EH3085" s="1"/>
      <c r="EI3085" s="1"/>
      <c r="EJ3085" s="1"/>
      <c r="EK3085" s="1"/>
      <c r="EL3085" s="1"/>
      <c r="EM3085" s="1"/>
      <c r="EN3085" s="1"/>
      <c r="EO3085" s="1"/>
      <c r="EP3085" s="1"/>
      <c r="EQ3085" s="1"/>
      <c r="ER3085" s="1"/>
      <c r="ES3085" s="1"/>
      <c r="ET3085" s="1"/>
      <c r="EU3085" s="1"/>
      <c r="EV3085" s="1"/>
      <c r="EW3085" s="1"/>
      <c r="EX3085" s="1"/>
      <c r="EY3085" s="1"/>
    </row>
    <row r="3086" spans="1:155" x14ac:dyDescent="0.15">
      <c r="A3086" s="38"/>
      <c r="B3086" s="15"/>
      <c r="C3086" s="7"/>
      <c r="D3086" s="7"/>
      <c r="E3086" s="13"/>
      <c r="F3086" s="14"/>
      <c r="G3086" s="14"/>
      <c r="H3086" s="14"/>
      <c r="I3086" s="14"/>
      <c r="J3086" s="13"/>
      <c r="K3086" s="5"/>
      <c r="L3086" s="2"/>
      <c r="M3086" s="17"/>
      <c r="N3086" s="12"/>
      <c r="O3086" s="12"/>
      <c r="P3086" s="17"/>
      <c r="Q3086" s="14"/>
      <c r="R3086" s="20"/>
      <c r="S3086" s="14"/>
      <c r="T3086" s="4"/>
      <c r="U3086" s="5"/>
      <c r="V3086" s="10"/>
      <c r="W3086" s="10"/>
      <c r="X3086" s="10"/>
      <c r="Y3086" s="27"/>
      <c r="Z3086" s="3"/>
      <c r="AA3086" s="1"/>
      <c r="AB3086" s="10"/>
      <c r="AC3086" s="3"/>
      <c r="AD3086" s="3"/>
      <c r="AE3086" s="3"/>
      <c r="AF3086" s="10"/>
      <c r="AG3086" s="11"/>
      <c r="AH3086" s="10"/>
      <c r="AI3086" s="10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1"/>
      <c r="DR3086" s="1"/>
      <c r="DS3086" s="1"/>
      <c r="DT3086" s="1"/>
      <c r="DU3086" s="1"/>
      <c r="DV3086" s="1"/>
      <c r="DW3086" s="1"/>
      <c r="DX3086" s="1"/>
      <c r="DY3086" s="1"/>
      <c r="DZ3086" s="1"/>
      <c r="EA3086" s="1"/>
      <c r="EB3086" s="1"/>
      <c r="EC3086" s="1"/>
      <c r="ED3086" s="1"/>
      <c r="EE3086" s="1"/>
      <c r="EF3086" s="1"/>
      <c r="EG3086" s="1"/>
      <c r="EH3086" s="1"/>
      <c r="EI3086" s="1"/>
      <c r="EJ3086" s="1"/>
      <c r="EK3086" s="1"/>
      <c r="EL3086" s="1"/>
      <c r="EM3086" s="1"/>
      <c r="EN3086" s="1"/>
      <c r="EO3086" s="1"/>
      <c r="EP3086" s="1"/>
      <c r="EQ3086" s="1"/>
      <c r="ER3086" s="1"/>
      <c r="ES3086" s="1"/>
      <c r="ET3086" s="1"/>
      <c r="EU3086" s="1"/>
      <c r="EV3086" s="1"/>
      <c r="EW3086" s="1"/>
      <c r="EX3086" s="1"/>
      <c r="EY3086" s="1"/>
    </row>
    <row r="3087" spans="1:155" x14ac:dyDescent="0.15">
      <c r="A3087" s="38"/>
      <c r="B3087" s="15"/>
      <c r="C3087" s="7"/>
      <c r="D3087" s="7"/>
      <c r="E3087" s="13"/>
      <c r="F3087" s="14"/>
      <c r="G3087" s="14"/>
      <c r="H3087" s="14"/>
      <c r="I3087" s="14"/>
      <c r="J3087" s="13"/>
      <c r="K3087" s="5"/>
      <c r="L3087" s="2"/>
      <c r="M3087" s="17"/>
      <c r="N3087" s="12"/>
      <c r="O3087" s="12"/>
      <c r="P3087" s="17"/>
      <c r="Q3087" s="14"/>
      <c r="R3087" s="20"/>
      <c r="S3087" s="14"/>
      <c r="T3087" s="4"/>
      <c r="U3087" s="5"/>
      <c r="V3087" s="10"/>
      <c r="W3087" s="10"/>
      <c r="X3087" s="10"/>
      <c r="Y3087" s="27"/>
      <c r="Z3087" s="3"/>
      <c r="AA3087" s="1"/>
      <c r="AB3087" s="10"/>
      <c r="AC3087" s="3"/>
      <c r="AD3087" s="3"/>
      <c r="AE3087" s="3"/>
      <c r="AF3087" s="10"/>
      <c r="AG3087" s="11"/>
      <c r="AH3087" s="10"/>
      <c r="AI3087" s="10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1"/>
      <c r="DR3087" s="1"/>
      <c r="DS3087" s="1"/>
      <c r="DT3087" s="1"/>
      <c r="DU3087" s="1"/>
      <c r="DV3087" s="1"/>
      <c r="DW3087" s="1"/>
      <c r="DX3087" s="1"/>
      <c r="DY3087" s="1"/>
      <c r="DZ3087" s="1"/>
      <c r="EA3087" s="1"/>
      <c r="EB3087" s="1"/>
      <c r="EC3087" s="1"/>
      <c r="ED3087" s="1"/>
      <c r="EE3087" s="1"/>
      <c r="EF3087" s="1"/>
      <c r="EG3087" s="1"/>
      <c r="EH3087" s="1"/>
      <c r="EI3087" s="1"/>
      <c r="EJ3087" s="1"/>
      <c r="EK3087" s="1"/>
      <c r="EL3087" s="1"/>
      <c r="EM3087" s="1"/>
      <c r="EN3087" s="1"/>
      <c r="EO3087" s="1"/>
      <c r="EP3087" s="1"/>
      <c r="EQ3087" s="1"/>
      <c r="ER3087" s="1"/>
      <c r="ES3087" s="1"/>
      <c r="ET3087" s="1"/>
      <c r="EU3087" s="1"/>
      <c r="EV3087" s="1"/>
      <c r="EW3087" s="1"/>
      <c r="EX3087" s="1"/>
      <c r="EY3087" s="1"/>
    </row>
    <row r="3088" spans="1:155" x14ac:dyDescent="0.15">
      <c r="A3088" s="38"/>
      <c r="B3088" s="15"/>
      <c r="C3088" s="7"/>
      <c r="D3088" s="7"/>
      <c r="E3088" s="13"/>
      <c r="F3088" s="14"/>
      <c r="G3088" s="14"/>
      <c r="H3088" s="14"/>
      <c r="I3088" s="14"/>
      <c r="J3088" s="13"/>
      <c r="K3088" s="5"/>
      <c r="L3088" s="2"/>
      <c r="M3088" s="17"/>
      <c r="N3088" s="12"/>
      <c r="O3088" s="12"/>
      <c r="P3088" s="17"/>
      <c r="Q3088" s="14"/>
      <c r="R3088" s="20"/>
      <c r="S3088" s="14"/>
      <c r="T3088" s="4"/>
      <c r="U3088" s="5"/>
      <c r="V3088" s="10"/>
      <c r="W3088" s="10"/>
      <c r="X3088" s="10"/>
      <c r="Y3088" s="27"/>
      <c r="Z3088" s="3"/>
      <c r="AA3088" s="1"/>
      <c r="AB3088" s="10"/>
      <c r="AC3088" s="3"/>
      <c r="AD3088" s="3"/>
      <c r="AE3088" s="3"/>
      <c r="AF3088" s="10"/>
      <c r="AG3088" s="11"/>
      <c r="AH3088" s="10"/>
      <c r="AI3088" s="10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1"/>
      <c r="DR3088" s="1"/>
      <c r="DS3088" s="1"/>
      <c r="DT3088" s="1"/>
      <c r="DU3088" s="1"/>
      <c r="DV3088" s="1"/>
      <c r="DW3088" s="1"/>
      <c r="DX3088" s="1"/>
      <c r="DY3088" s="1"/>
      <c r="DZ3088" s="1"/>
      <c r="EA3088" s="1"/>
      <c r="EB3088" s="1"/>
      <c r="EC3088" s="1"/>
      <c r="ED3088" s="1"/>
      <c r="EE3088" s="1"/>
      <c r="EF3088" s="1"/>
      <c r="EG3088" s="1"/>
      <c r="EH3088" s="1"/>
      <c r="EI3088" s="1"/>
      <c r="EJ3088" s="1"/>
      <c r="EK3088" s="1"/>
      <c r="EL3088" s="1"/>
      <c r="EM3088" s="1"/>
      <c r="EN3088" s="1"/>
      <c r="EO3088" s="1"/>
      <c r="EP3088" s="1"/>
      <c r="EQ3088" s="1"/>
      <c r="ER3088" s="1"/>
      <c r="ES3088" s="1"/>
      <c r="ET3088" s="1"/>
      <c r="EU3088" s="1"/>
      <c r="EV3088" s="1"/>
      <c r="EW3088" s="1"/>
      <c r="EX3088" s="1"/>
      <c r="EY3088" s="1"/>
    </row>
    <row r="3089" spans="1:155" x14ac:dyDescent="0.15">
      <c r="A3089" s="38"/>
      <c r="B3089" s="15"/>
      <c r="C3089" s="7"/>
      <c r="D3089" s="7"/>
      <c r="E3089" s="13"/>
      <c r="F3089" s="14"/>
      <c r="G3089" s="14"/>
      <c r="H3089" s="14"/>
      <c r="I3089" s="14"/>
      <c r="J3089" s="13"/>
      <c r="K3089" s="5"/>
      <c r="L3089" s="2"/>
      <c r="M3089" s="17"/>
      <c r="N3089" s="12"/>
      <c r="O3089" s="12"/>
      <c r="P3089" s="17"/>
      <c r="Q3089" s="14"/>
      <c r="R3089" s="20"/>
      <c r="S3089" s="14"/>
      <c r="T3089" s="4"/>
      <c r="U3089" s="5"/>
      <c r="V3089" s="10"/>
      <c r="W3089" s="10"/>
      <c r="X3089" s="10"/>
      <c r="Y3089" s="27"/>
      <c r="Z3089" s="3"/>
      <c r="AA3089" s="1"/>
      <c r="AB3089" s="10"/>
      <c r="AC3089" s="3"/>
      <c r="AD3089" s="3"/>
      <c r="AE3089" s="3"/>
      <c r="AF3089" s="10"/>
      <c r="AG3089" s="11"/>
      <c r="AH3089" s="10"/>
      <c r="AI3089" s="10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1"/>
      <c r="DR3089" s="1"/>
      <c r="DS3089" s="1"/>
      <c r="DT3089" s="1"/>
      <c r="DU3089" s="1"/>
      <c r="DV3089" s="1"/>
      <c r="DW3089" s="1"/>
      <c r="DX3089" s="1"/>
      <c r="DY3089" s="1"/>
      <c r="DZ3089" s="1"/>
      <c r="EA3089" s="1"/>
      <c r="EB3089" s="1"/>
      <c r="EC3089" s="1"/>
      <c r="ED3089" s="1"/>
      <c r="EE3089" s="1"/>
      <c r="EF3089" s="1"/>
      <c r="EG3089" s="1"/>
      <c r="EH3089" s="1"/>
      <c r="EI3089" s="1"/>
      <c r="EJ3089" s="1"/>
      <c r="EK3089" s="1"/>
      <c r="EL3089" s="1"/>
      <c r="EM3089" s="1"/>
      <c r="EN3089" s="1"/>
      <c r="EO3089" s="1"/>
      <c r="EP3089" s="1"/>
      <c r="EQ3089" s="1"/>
      <c r="ER3089" s="1"/>
      <c r="ES3089" s="1"/>
      <c r="ET3089" s="1"/>
      <c r="EU3089" s="1"/>
      <c r="EV3089" s="1"/>
      <c r="EW3089" s="1"/>
      <c r="EX3089" s="1"/>
      <c r="EY3089" s="1"/>
    </row>
    <row r="3090" spans="1:155" x14ac:dyDescent="0.15">
      <c r="A3090" s="38"/>
      <c r="B3090" s="15"/>
      <c r="C3090" s="7"/>
      <c r="D3090" s="7"/>
      <c r="E3090" s="13"/>
      <c r="F3090" s="14"/>
      <c r="G3090" s="14"/>
      <c r="H3090" s="14"/>
      <c r="I3090" s="14"/>
      <c r="J3090" s="13"/>
      <c r="K3090" s="5"/>
      <c r="L3090" s="2"/>
      <c r="M3090" s="17"/>
      <c r="N3090" s="12"/>
      <c r="O3090" s="12"/>
      <c r="P3090" s="17"/>
      <c r="Q3090" s="14"/>
      <c r="R3090" s="20"/>
      <c r="S3090" s="14"/>
      <c r="T3090" s="4"/>
      <c r="U3090" s="5"/>
      <c r="V3090" s="10"/>
      <c r="W3090" s="10"/>
      <c r="X3090" s="10"/>
      <c r="Y3090" s="27"/>
      <c r="Z3090" s="3"/>
      <c r="AA3090" s="1"/>
      <c r="AB3090" s="10"/>
      <c r="AC3090" s="3"/>
      <c r="AD3090" s="3"/>
      <c r="AE3090" s="3"/>
      <c r="AF3090" s="10"/>
      <c r="AG3090" s="11"/>
      <c r="AH3090" s="10"/>
      <c r="AI3090" s="10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1"/>
      <c r="DR3090" s="1"/>
      <c r="DS3090" s="1"/>
      <c r="DT3090" s="1"/>
      <c r="DU3090" s="1"/>
      <c r="DV3090" s="1"/>
      <c r="DW3090" s="1"/>
      <c r="DX3090" s="1"/>
      <c r="DY3090" s="1"/>
      <c r="DZ3090" s="1"/>
      <c r="EA3090" s="1"/>
      <c r="EB3090" s="1"/>
      <c r="EC3090" s="1"/>
      <c r="ED3090" s="1"/>
      <c r="EE3090" s="1"/>
      <c r="EF3090" s="1"/>
      <c r="EG3090" s="1"/>
      <c r="EH3090" s="1"/>
      <c r="EI3090" s="1"/>
      <c r="EJ3090" s="1"/>
      <c r="EK3090" s="1"/>
      <c r="EL3090" s="1"/>
      <c r="EM3090" s="1"/>
      <c r="EN3090" s="1"/>
      <c r="EO3090" s="1"/>
      <c r="EP3090" s="1"/>
      <c r="EQ3090" s="1"/>
      <c r="ER3090" s="1"/>
      <c r="ES3090" s="1"/>
      <c r="ET3090" s="1"/>
      <c r="EU3090" s="1"/>
      <c r="EV3090" s="1"/>
      <c r="EW3090" s="1"/>
      <c r="EX3090" s="1"/>
      <c r="EY3090" s="1"/>
    </row>
    <row r="3091" spans="1:155" x14ac:dyDescent="0.15">
      <c r="A3091" s="38"/>
      <c r="B3091" s="15"/>
      <c r="C3091" s="7"/>
      <c r="D3091" s="7"/>
      <c r="E3091" s="13"/>
      <c r="F3091" s="14"/>
      <c r="G3091" s="14"/>
      <c r="H3091" s="14"/>
      <c r="I3091" s="14"/>
      <c r="J3091" s="13"/>
      <c r="K3091" s="5"/>
      <c r="L3091" s="2"/>
      <c r="M3091" s="17"/>
      <c r="N3091" s="12"/>
      <c r="O3091" s="12"/>
      <c r="P3091" s="17"/>
      <c r="Q3091" s="14"/>
      <c r="R3091" s="20"/>
      <c r="S3091" s="14"/>
      <c r="T3091" s="4"/>
      <c r="U3091" s="5"/>
      <c r="V3091" s="10"/>
      <c r="W3091" s="10"/>
      <c r="X3091" s="10"/>
      <c r="Y3091" s="27"/>
      <c r="Z3091" s="3"/>
      <c r="AA3091" s="1"/>
      <c r="AB3091" s="10"/>
      <c r="AC3091" s="3"/>
      <c r="AD3091" s="3"/>
      <c r="AE3091" s="3"/>
      <c r="AF3091" s="10"/>
      <c r="AG3091" s="11"/>
      <c r="AH3091" s="10"/>
      <c r="AI3091" s="10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1"/>
      <c r="DR3091" s="1"/>
      <c r="DS3091" s="1"/>
      <c r="DT3091" s="1"/>
      <c r="DU3091" s="1"/>
      <c r="DV3091" s="1"/>
      <c r="DW3091" s="1"/>
      <c r="DX3091" s="1"/>
      <c r="DY3091" s="1"/>
      <c r="DZ3091" s="1"/>
      <c r="EA3091" s="1"/>
      <c r="EB3091" s="1"/>
      <c r="EC3091" s="1"/>
      <c r="ED3091" s="1"/>
      <c r="EE3091" s="1"/>
      <c r="EF3091" s="1"/>
      <c r="EG3091" s="1"/>
      <c r="EH3091" s="1"/>
      <c r="EI3091" s="1"/>
      <c r="EJ3091" s="1"/>
      <c r="EK3091" s="1"/>
      <c r="EL3091" s="1"/>
      <c r="EM3091" s="1"/>
      <c r="EN3091" s="1"/>
      <c r="EO3091" s="1"/>
      <c r="EP3091" s="1"/>
      <c r="EQ3091" s="1"/>
      <c r="ER3091" s="1"/>
      <c r="ES3091" s="1"/>
      <c r="ET3091" s="1"/>
      <c r="EU3091" s="1"/>
      <c r="EV3091" s="1"/>
      <c r="EW3091" s="1"/>
      <c r="EX3091" s="1"/>
      <c r="EY3091" s="1"/>
    </row>
    <row r="3092" spans="1:155" x14ac:dyDescent="0.15">
      <c r="A3092" s="38"/>
      <c r="B3092" s="15"/>
      <c r="C3092" s="7"/>
      <c r="D3092" s="7"/>
      <c r="E3092" s="13"/>
      <c r="F3092" s="14"/>
      <c r="G3092" s="14"/>
      <c r="H3092" s="14"/>
      <c r="I3092" s="14"/>
      <c r="J3092" s="13"/>
      <c r="K3092" s="5"/>
      <c r="L3092" s="2"/>
      <c r="M3092" s="17"/>
      <c r="N3092" s="12"/>
      <c r="O3092" s="12"/>
      <c r="P3092" s="17"/>
      <c r="Q3092" s="14"/>
      <c r="R3092" s="20"/>
      <c r="S3092" s="14"/>
      <c r="T3092" s="4"/>
      <c r="U3092" s="5"/>
      <c r="V3092" s="10"/>
      <c r="W3092" s="10"/>
      <c r="X3092" s="10"/>
      <c r="Y3092" s="27"/>
      <c r="Z3092" s="3"/>
      <c r="AA3092" s="1"/>
      <c r="AB3092" s="10"/>
      <c r="AC3092" s="3"/>
      <c r="AD3092" s="3"/>
      <c r="AE3092" s="3"/>
      <c r="AF3092" s="10"/>
      <c r="AG3092" s="11"/>
      <c r="AH3092" s="10"/>
      <c r="AI3092" s="10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1"/>
      <c r="DR3092" s="1"/>
      <c r="DS3092" s="1"/>
      <c r="DT3092" s="1"/>
      <c r="DU3092" s="1"/>
      <c r="DV3092" s="1"/>
      <c r="DW3092" s="1"/>
      <c r="DX3092" s="1"/>
      <c r="DY3092" s="1"/>
      <c r="DZ3092" s="1"/>
      <c r="EA3092" s="1"/>
      <c r="EB3092" s="1"/>
      <c r="EC3092" s="1"/>
      <c r="ED3092" s="1"/>
      <c r="EE3092" s="1"/>
      <c r="EF3092" s="1"/>
      <c r="EG3092" s="1"/>
      <c r="EH3092" s="1"/>
      <c r="EI3092" s="1"/>
      <c r="EJ3092" s="1"/>
      <c r="EK3092" s="1"/>
      <c r="EL3092" s="1"/>
      <c r="EM3092" s="1"/>
      <c r="EN3092" s="1"/>
      <c r="EO3092" s="1"/>
      <c r="EP3092" s="1"/>
      <c r="EQ3092" s="1"/>
      <c r="ER3092" s="1"/>
      <c r="ES3092" s="1"/>
      <c r="ET3092" s="1"/>
      <c r="EU3092" s="1"/>
      <c r="EV3092" s="1"/>
      <c r="EW3092" s="1"/>
      <c r="EX3092" s="1"/>
      <c r="EY3092" s="1"/>
    </row>
    <row r="3093" spans="1:155" x14ac:dyDescent="0.15">
      <c r="A3093" s="38"/>
      <c r="B3093" s="15"/>
      <c r="C3093" s="7"/>
      <c r="D3093" s="7"/>
      <c r="E3093" s="13"/>
      <c r="F3093" s="14"/>
      <c r="G3093" s="14"/>
      <c r="H3093" s="14"/>
      <c r="I3093" s="14"/>
      <c r="J3093" s="13"/>
      <c r="K3093" s="5"/>
      <c r="L3093" s="2"/>
      <c r="M3093" s="17"/>
      <c r="N3093" s="12"/>
      <c r="O3093" s="12"/>
      <c r="P3093" s="17"/>
      <c r="Q3093" s="14"/>
      <c r="R3093" s="20"/>
      <c r="S3093" s="14"/>
      <c r="T3093" s="4"/>
      <c r="U3093" s="5"/>
      <c r="V3093" s="10"/>
      <c r="W3093" s="10"/>
      <c r="X3093" s="10"/>
      <c r="Y3093" s="27"/>
      <c r="Z3093" s="3"/>
      <c r="AA3093" s="1"/>
      <c r="AB3093" s="10"/>
      <c r="AC3093" s="3"/>
      <c r="AD3093" s="3"/>
      <c r="AE3093" s="3"/>
      <c r="AF3093" s="10"/>
      <c r="AG3093" s="11"/>
      <c r="AH3093" s="10"/>
      <c r="AI3093" s="10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1"/>
      <c r="DR3093" s="1"/>
      <c r="DS3093" s="1"/>
      <c r="DT3093" s="1"/>
      <c r="DU3093" s="1"/>
      <c r="DV3093" s="1"/>
      <c r="DW3093" s="1"/>
      <c r="DX3093" s="1"/>
      <c r="DY3093" s="1"/>
      <c r="DZ3093" s="1"/>
      <c r="EA3093" s="1"/>
      <c r="EB3093" s="1"/>
      <c r="EC3093" s="1"/>
      <c r="ED3093" s="1"/>
      <c r="EE3093" s="1"/>
      <c r="EF3093" s="1"/>
      <c r="EG3093" s="1"/>
      <c r="EH3093" s="1"/>
      <c r="EI3093" s="1"/>
      <c r="EJ3093" s="1"/>
      <c r="EK3093" s="1"/>
      <c r="EL3093" s="1"/>
      <c r="EM3093" s="1"/>
      <c r="EN3093" s="1"/>
      <c r="EO3093" s="1"/>
      <c r="EP3093" s="1"/>
      <c r="EQ3093" s="1"/>
      <c r="ER3093" s="1"/>
      <c r="ES3093" s="1"/>
      <c r="ET3093" s="1"/>
      <c r="EU3093" s="1"/>
      <c r="EV3093" s="1"/>
      <c r="EW3093" s="1"/>
      <c r="EX3093" s="1"/>
      <c r="EY3093" s="1"/>
    </row>
    <row r="3094" spans="1:155" x14ac:dyDescent="0.15">
      <c r="A3094" s="38"/>
      <c r="B3094" s="15"/>
      <c r="C3094" s="7"/>
      <c r="D3094" s="7"/>
      <c r="E3094" s="13"/>
      <c r="F3094" s="14"/>
      <c r="G3094" s="14"/>
      <c r="H3094" s="14"/>
      <c r="I3094" s="14"/>
      <c r="J3094" s="13"/>
      <c r="K3094" s="5"/>
      <c r="L3094" s="2"/>
      <c r="M3094" s="17"/>
      <c r="N3094" s="12"/>
      <c r="O3094" s="12"/>
      <c r="P3094" s="17"/>
      <c r="Q3094" s="14"/>
      <c r="R3094" s="20"/>
      <c r="S3094" s="14"/>
      <c r="T3094" s="4"/>
      <c r="U3094" s="5"/>
      <c r="V3094" s="10"/>
      <c r="W3094" s="10"/>
      <c r="X3094" s="10"/>
      <c r="Y3094" s="27"/>
      <c r="Z3094" s="3"/>
      <c r="AA3094" s="1"/>
      <c r="AB3094" s="10"/>
      <c r="AC3094" s="3"/>
      <c r="AD3094" s="3"/>
      <c r="AE3094" s="3"/>
      <c r="AF3094" s="10"/>
      <c r="AG3094" s="11"/>
      <c r="AH3094" s="10"/>
      <c r="AI3094" s="10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1"/>
      <c r="DR3094" s="1"/>
      <c r="DS3094" s="1"/>
      <c r="DT3094" s="1"/>
      <c r="DU3094" s="1"/>
      <c r="DV3094" s="1"/>
      <c r="DW3094" s="1"/>
      <c r="DX3094" s="1"/>
      <c r="DY3094" s="1"/>
      <c r="DZ3094" s="1"/>
      <c r="EA3094" s="1"/>
      <c r="EB3094" s="1"/>
      <c r="EC3094" s="1"/>
      <c r="ED3094" s="1"/>
      <c r="EE3094" s="1"/>
      <c r="EF3094" s="1"/>
      <c r="EG3094" s="1"/>
      <c r="EH3094" s="1"/>
      <c r="EI3094" s="1"/>
      <c r="EJ3094" s="1"/>
      <c r="EK3094" s="1"/>
      <c r="EL3094" s="1"/>
      <c r="EM3094" s="1"/>
      <c r="EN3094" s="1"/>
      <c r="EO3094" s="1"/>
      <c r="EP3094" s="1"/>
      <c r="EQ3094" s="1"/>
      <c r="ER3094" s="1"/>
      <c r="ES3094" s="1"/>
      <c r="ET3094" s="1"/>
      <c r="EU3094" s="1"/>
      <c r="EV3094" s="1"/>
      <c r="EW3094" s="1"/>
      <c r="EX3094" s="1"/>
      <c r="EY3094" s="1"/>
    </row>
    <row r="3095" spans="1:155" x14ac:dyDescent="0.15">
      <c r="A3095" s="38"/>
      <c r="B3095" s="15"/>
      <c r="C3095" s="7"/>
      <c r="D3095" s="7"/>
      <c r="E3095" s="13"/>
      <c r="F3095" s="14"/>
      <c r="G3095" s="14"/>
      <c r="H3095" s="14"/>
      <c r="I3095" s="14"/>
      <c r="J3095" s="13"/>
      <c r="K3095" s="5"/>
      <c r="L3095" s="2"/>
      <c r="M3095" s="17"/>
      <c r="N3095" s="12"/>
      <c r="O3095" s="12"/>
      <c r="P3095" s="17"/>
      <c r="Q3095" s="14"/>
      <c r="R3095" s="20"/>
      <c r="S3095" s="14"/>
      <c r="T3095" s="4"/>
      <c r="U3095" s="5"/>
      <c r="V3095" s="10"/>
      <c r="W3095" s="10"/>
      <c r="X3095" s="10"/>
      <c r="Y3095" s="27"/>
      <c r="Z3095" s="3"/>
      <c r="AA3095" s="1"/>
      <c r="AB3095" s="10"/>
      <c r="AC3095" s="3"/>
      <c r="AD3095" s="3"/>
      <c r="AE3095" s="3"/>
      <c r="AF3095" s="10"/>
      <c r="AG3095" s="11"/>
      <c r="AH3095" s="10"/>
      <c r="AI3095" s="10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1"/>
      <c r="DR3095" s="1"/>
      <c r="DS3095" s="1"/>
      <c r="DT3095" s="1"/>
      <c r="DU3095" s="1"/>
      <c r="DV3095" s="1"/>
      <c r="DW3095" s="1"/>
      <c r="DX3095" s="1"/>
      <c r="DY3095" s="1"/>
      <c r="DZ3095" s="1"/>
      <c r="EA3095" s="1"/>
      <c r="EB3095" s="1"/>
      <c r="EC3095" s="1"/>
      <c r="ED3095" s="1"/>
      <c r="EE3095" s="1"/>
      <c r="EF3095" s="1"/>
      <c r="EG3095" s="1"/>
      <c r="EH3095" s="1"/>
      <c r="EI3095" s="1"/>
      <c r="EJ3095" s="1"/>
      <c r="EK3095" s="1"/>
      <c r="EL3095" s="1"/>
      <c r="EM3095" s="1"/>
      <c r="EN3095" s="1"/>
      <c r="EO3095" s="1"/>
      <c r="EP3095" s="1"/>
      <c r="EQ3095" s="1"/>
      <c r="ER3095" s="1"/>
      <c r="ES3095" s="1"/>
      <c r="ET3095" s="1"/>
      <c r="EU3095" s="1"/>
      <c r="EV3095" s="1"/>
      <c r="EW3095" s="1"/>
      <c r="EX3095" s="1"/>
      <c r="EY3095" s="1"/>
    </row>
    <row r="3096" spans="1:155" x14ac:dyDescent="0.15">
      <c r="A3096" s="38"/>
      <c r="B3096" s="15"/>
      <c r="C3096" s="7"/>
      <c r="D3096" s="7"/>
      <c r="E3096" s="13"/>
      <c r="F3096" s="14"/>
      <c r="G3096" s="14"/>
      <c r="H3096" s="14"/>
      <c r="I3096" s="14"/>
      <c r="J3096" s="13"/>
      <c r="K3096" s="5"/>
      <c r="L3096" s="2"/>
      <c r="M3096" s="17"/>
      <c r="N3096" s="12"/>
      <c r="O3096" s="12"/>
      <c r="P3096" s="17"/>
      <c r="Q3096" s="14"/>
      <c r="R3096" s="20"/>
      <c r="S3096" s="14"/>
      <c r="T3096" s="4"/>
      <c r="U3096" s="5"/>
      <c r="V3096" s="10"/>
      <c r="W3096" s="10"/>
      <c r="X3096" s="10"/>
      <c r="Y3096" s="27"/>
      <c r="Z3096" s="3"/>
      <c r="AA3096" s="1"/>
      <c r="AB3096" s="10"/>
      <c r="AC3096" s="3"/>
      <c r="AD3096" s="3"/>
      <c r="AE3096" s="3"/>
      <c r="AF3096" s="10"/>
      <c r="AG3096" s="11"/>
      <c r="AH3096" s="10"/>
      <c r="AI3096" s="10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1"/>
      <c r="DR3096" s="1"/>
      <c r="DS3096" s="1"/>
      <c r="DT3096" s="1"/>
      <c r="DU3096" s="1"/>
      <c r="DV3096" s="1"/>
      <c r="DW3096" s="1"/>
      <c r="DX3096" s="1"/>
      <c r="DY3096" s="1"/>
      <c r="DZ3096" s="1"/>
      <c r="EA3096" s="1"/>
      <c r="EB3096" s="1"/>
      <c r="EC3096" s="1"/>
      <c r="ED3096" s="1"/>
      <c r="EE3096" s="1"/>
      <c r="EF3096" s="1"/>
      <c r="EG3096" s="1"/>
      <c r="EH3096" s="1"/>
      <c r="EI3096" s="1"/>
      <c r="EJ3096" s="1"/>
      <c r="EK3096" s="1"/>
      <c r="EL3096" s="1"/>
      <c r="EM3096" s="1"/>
      <c r="EN3096" s="1"/>
      <c r="EO3096" s="1"/>
      <c r="EP3096" s="1"/>
      <c r="EQ3096" s="1"/>
      <c r="ER3096" s="1"/>
      <c r="ES3096" s="1"/>
      <c r="ET3096" s="1"/>
      <c r="EU3096" s="1"/>
      <c r="EV3096" s="1"/>
      <c r="EW3096" s="1"/>
      <c r="EX3096" s="1"/>
      <c r="EY3096" s="1"/>
    </row>
    <row r="3097" spans="1:155" x14ac:dyDescent="0.15">
      <c r="A3097" s="38"/>
      <c r="B3097" s="15"/>
      <c r="C3097" s="7"/>
      <c r="D3097" s="7"/>
      <c r="E3097" s="13"/>
      <c r="F3097" s="14"/>
      <c r="G3097" s="14"/>
      <c r="H3097" s="14"/>
      <c r="I3097" s="14"/>
      <c r="J3097" s="13"/>
      <c r="K3097" s="5"/>
      <c r="L3097" s="2"/>
      <c r="M3097" s="17"/>
      <c r="N3097" s="12"/>
      <c r="O3097" s="12"/>
      <c r="P3097" s="17"/>
      <c r="Q3097" s="14"/>
      <c r="R3097" s="20"/>
      <c r="S3097" s="14"/>
      <c r="T3097" s="4"/>
      <c r="U3097" s="5"/>
      <c r="V3097" s="10"/>
      <c r="W3097" s="10"/>
      <c r="X3097" s="10"/>
      <c r="Y3097" s="27"/>
      <c r="Z3097" s="3"/>
      <c r="AA3097" s="1"/>
      <c r="AB3097" s="10"/>
      <c r="AC3097" s="3"/>
      <c r="AD3097" s="3"/>
      <c r="AE3097" s="3"/>
      <c r="AF3097" s="10"/>
      <c r="AG3097" s="11"/>
      <c r="AH3097" s="10"/>
      <c r="AI3097" s="10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1"/>
      <c r="DR3097" s="1"/>
      <c r="DS3097" s="1"/>
      <c r="DT3097" s="1"/>
      <c r="DU3097" s="1"/>
      <c r="DV3097" s="1"/>
      <c r="DW3097" s="1"/>
      <c r="DX3097" s="1"/>
      <c r="DY3097" s="1"/>
      <c r="DZ3097" s="1"/>
      <c r="EA3097" s="1"/>
      <c r="EB3097" s="1"/>
      <c r="EC3097" s="1"/>
      <c r="ED3097" s="1"/>
      <c r="EE3097" s="1"/>
      <c r="EF3097" s="1"/>
      <c r="EG3097" s="1"/>
      <c r="EH3097" s="1"/>
      <c r="EI3097" s="1"/>
      <c r="EJ3097" s="1"/>
      <c r="EK3097" s="1"/>
      <c r="EL3097" s="1"/>
      <c r="EM3097" s="1"/>
      <c r="EN3097" s="1"/>
      <c r="EO3097" s="1"/>
      <c r="EP3097" s="1"/>
      <c r="EQ3097" s="1"/>
      <c r="ER3097" s="1"/>
      <c r="ES3097" s="1"/>
      <c r="ET3097" s="1"/>
      <c r="EU3097" s="1"/>
      <c r="EV3097" s="1"/>
      <c r="EW3097" s="1"/>
      <c r="EX3097" s="1"/>
      <c r="EY3097" s="1"/>
    </row>
    <row r="3098" spans="1:155" x14ac:dyDescent="0.15">
      <c r="A3098" s="38"/>
      <c r="B3098" s="15"/>
      <c r="C3098" s="7"/>
      <c r="D3098" s="7"/>
      <c r="E3098" s="13"/>
      <c r="F3098" s="14"/>
      <c r="G3098" s="14"/>
      <c r="H3098" s="14"/>
      <c r="I3098" s="14"/>
      <c r="J3098" s="13"/>
      <c r="K3098" s="5"/>
      <c r="L3098" s="2"/>
      <c r="M3098" s="17"/>
      <c r="N3098" s="12"/>
      <c r="O3098" s="12"/>
      <c r="P3098" s="17"/>
      <c r="Q3098" s="14"/>
      <c r="R3098" s="20"/>
      <c r="S3098" s="14"/>
      <c r="T3098" s="4"/>
      <c r="U3098" s="5"/>
      <c r="V3098" s="10"/>
      <c r="W3098" s="10"/>
      <c r="X3098" s="10"/>
      <c r="Y3098" s="27"/>
      <c r="Z3098" s="3"/>
      <c r="AA3098" s="1"/>
      <c r="AB3098" s="10"/>
      <c r="AC3098" s="3"/>
      <c r="AD3098" s="3"/>
      <c r="AE3098" s="3"/>
      <c r="AF3098" s="10"/>
      <c r="AG3098" s="11"/>
      <c r="AH3098" s="10"/>
      <c r="AI3098" s="10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1"/>
      <c r="DR3098" s="1"/>
      <c r="DS3098" s="1"/>
      <c r="DT3098" s="1"/>
      <c r="DU3098" s="1"/>
      <c r="DV3098" s="1"/>
      <c r="DW3098" s="1"/>
      <c r="DX3098" s="1"/>
      <c r="DY3098" s="1"/>
      <c r="DZ3098" s="1"/>
      <c r="EA3098" s="1"/>
      <c r="EB3098" s="1"/>
      <c r="EC3098" s="1"/>
      <c r="ED3098" s="1"/>
      <c r="EE3098" s="1"/>
      <c r="EF3098" s="1"/>
      <c r="EG3098" s="1"/>
      <c r="EH3098" s="1"/>
      <c r="EI3098" s="1"/>
      <c r="EJ3098" s="1"/>
      <c r="EK3098" s="1"/>
      <c r="EL3098" s="1"/>
      <c r="EM3098" s="1"/>
      <c r="EN3098" s="1"/>
      <c r="EO3098" s="1"/>
      <c r="EP3098" s="1"/>
      <c r="EQ3098" s="1"/>
      <c r="ER3098" s="1"/>
      <c r="ES3098" s="1"/>
      <c r="ET3098" s="1"/>
      <c r="EU3098" s="1"/>
      <c r="EV3098" s="1"/>
      <c r="EW3098" s="1"/>
      <c r="EX3098" s="1"/>
      <c r="EY3098" s="1"/>
    </row>
    <row r="3099" spans="1:155" x14ac:dyDescent="0.15">
      <c r="A3099" s="38"/>
      <c r="B3099" s="15"/>
      <c r="C3099" s="7"/>
      <c r="D3099" s="7"/>
      <c r="E3099" s="13"/>
      <c r="F3099" s="14"/>
      <c r="G3099" s="14"/>
      <c r="H3099" s="14"/>
      <c r="I3099" s="14"/>
      <c r="J3099" s="13"/>
      <c r="K3099" s="5"/>
      <c r="L3099" s="2"/>
      <c r="M3099" s="17"/>
      <c r="N3099" s="12"/>
      <c r="O3099" s="12"/>
      <c r="P3099" s="17"/>
      <c r="Q3099" s="14"/>
      <c r="R3099" s="20"/>
      <c r="S3099" s="14"/>
      <c r="T3099" s="4"/>
      <c r="U3099" s="5"/>
      <c r="V3099" s="10"/>
      <c r="W3099" s="10"/>
      <c r="X3099" s="10"/>
      <c r="Y3099" s="27"/>
      <c r="Z3099" s="3"/>
      <c r="AA3099" s="1"/>
      <c r="AB3099" s="10"/>
      <c r="AC3099" s="3"/>
      <c r="AD3099" s="3"/>
      <c r="AE3099" s="3"/>
      <c r="AF3099" s="10"/>
      <c r="AG3099" s="11"/>
      <c r="AH3099" s="10"/>
      <c r="AI3099" s="10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1"/>
      <c r="DR3099" s="1"/>
      <c r="DS3099" s="1"/>
      <c r="DT3099" s="1"/>
      <c r="DU3099" s="1"/>
      <c r="DV3099" s="1"/>
      <c r="DW3099" s="1"/>
      <c r="DX3099" s="1"/>
      <c r="DY3099" s="1"/>
      <c r="DZ3099" s="1"/>
      <c r="EA3099" s="1"/>
      <c r="EB3099" s="1"/>
      <c r="EC3099" s="1"/>
      <c r="ED3099" s="1"/>
      <c r="EE3099" s="1"/>
      <c r="EF3099" s="1"/>
      <c r="EG3099" s="1"/>
      <c r="EH3099" s="1"/>
      <c r="EI3099" s="1"/>
      <c r="EJ3099" s="1"/>
      <c r="EK3099" s="1"/>
      <c r="EL3099" s="1"/>
      <c r="EM3099" s="1"/>
      <c r="EN3099" s="1"/>
      <c r="EO3099" s="1"/>
      <c r="EP3099" s="1"/>
      <c r="EQ3099" s="1"/>
      <c r="ER3099" s="1"/>
      <c r="ES3099" s="1"/>
      <c r="ET3099" s="1"/>
      <c r="EU3099" s="1"/>
      <c r="EV3099" s="1"/>
      <c r="EW3099" s="1"/>
      <c r="EX3099" s="1"/>
      <c r="EY3099" s="1"/>
    </row>
    <row r="3100" spans="1:155" x14ac:dyDescent="0.15">
      <c r="A3100" s="38"/>
      <c r="B3100" s="15"/>
      <c r="C3100" s="7"/>
      <c r="D3100" s="7"/>
      <c r="E3100" s="13"/>
      <c r="F3100" s="14"/>
      <c r="G3100" s="14"/>
      <c r="H3100" s="14"/>
      <c r="I3100" s="14"/>
      <c r="J3100" s="13"/>
      <c r="K3100" s="5"/>
      <c r="L3100" s="2"/>
      <c r="M3100" s="17"/>
      <c r="N3100" s="12"/>
      <c r="O3100" s="12"/>
      <c r="P3100" s="17"/>
      <c r="Q3100" s="14"/>
      <c r="R3100" s="20"/>
      <c r="S3100" s="14"/>
      <c r="T3100" s="4"/>
      <c r="U3100" s="5"/>
      <c r="V3100" s="10"/>
      <c r="W3100" s="10"/>
      <c r="X3100" s="10"/>
      <c r="Y3100" s="27"/>
      <c r="Z3100" s="3"/>
      <c r="AA3100" s="1"/>
      <c r="AB3100" s="10"/>
      <c r="AC3100" s="3"/>
      <c r="AD3100" s="3"/>
      <c r="AE3100" s="3"/>
      <c r="AF3100" s="10"/>
      <c r="AG3100" s="11"/>
      <c r="AH3100" s="10"/>
      <c r="AI3100" s="10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1"/>
      <c r="DR3100" s="1"/>
      <c r="DS3100" s="1"/>
      <c r="DT3100" s="1"/>
      <c r="DU3100" s="1"/>
      <c r="DV3100" s="1"/>
      <c r="DW3100" s="1"/>
      <c r="DX3100" s="1"/>
      <c r="DY3100" s="1"/>
      <c r="DZ3100" s="1"/>
      <c r="EA3100" s="1"/>
      <c r="EB3100" s="1"/>
      <c r="EC3100" s="1"/>
      <c r="ED3100" s="1"/>
      <c r="EE3100" s="1"/>
      <c r="EF3100" s="1"/>
      <c r="EG3100" s="1"/>
      <c r="EH3100" s="1"/>
      <c r="EI3100" s="1"/>
      <c r="EJ3100" s="1"/>
      <c r="EK3100" s="1"/>
      <c r="EL3100" s="1"/>
      <c r="EM3100" s="1"/>
      <c r="EN3100" s="1"/>
      <c r="EO3100" s="1"/>
      <c r="EP3100" s="1"/>
      <c r="EQ3100" s="1"/>
      <c r="ER3100" s="1"/>
      <c r="ES3100" s="1"/>
      <c r="ET3100" s="1"/>
      <c r="EU3100" s="1"/>
      <c r="EV3100" s="1"/>
      <c r="EW3100" s="1"/>
      <c r="EX3100" s="1"/>
      <c r="EY3100" s="1"/>
    </row>
    <row r="3101" spans="1:155" x14ac:dyDescent="0.15">
      <c r="A3101" s="38"/>
      <c r="B3101" s="15"/>
      <c r="C3101" s="7"/>
      <c r="D3101" s="7"/>
      <c r="E3101" s="13"/>
      <c r="F3101" s="14"/>
      <c r="G3101" s="14"/>
      <c r="H3101" s="14"/>
      <c r="I3101" s="14"/>
      <c r="J3101" s="13"/>
      <c r="K3101" s="5"/>
      <c r="L3101" s="2"/>
      <c r="M3101" s="17"/>
      <c r="N3101" s="12"/>
      <c r="O3101" s="12"/>
      <c r="P3101" s="17"/>
      <c r="Q3101" s="14"/>
      <c r="R3101" s="20"/>
      <c r="S3101" s="14"/>
      <c r="T3101" s="4"/>
      <c r="U3101" s="5"/>
      <c r="V3101" s="10"/>
      <c r="W3101" s="10"/>
      <c r="X3101" s="10"/>
      <c r="Y3101" s="27"/>
      <c r="Z3101" s="3"/>
      <c r="AA3101" s="1"/>
      <c r="AB3101" s="10"/>
      <c r="AC3101" s="3"/>
      <c r="AD3101" s="3"/>
      <c r="AE3101" s="3"/>
      <c r="AF3101" s="10"/>
      <c r="AG3101" s="11"/>
      <c r="AH3101" s="10"/>
      <c r="AI3101" s="10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1"/>
      <c r="DR3101" s="1"/>
      <c r="DS3101" s="1"/>
      <c r="DT3101" s="1"/>
      <c r="DU3101" s="1"/>
      <c r="DV3101" s="1"/>
      <c r="DW3101" s="1"/>
      <c r="DX3101" s="1"/>
      <c r="DY3101" s="1"/>
      <c r="DZ3101" s="1"/>
      <c r="EA3101" s="1"/>
      <c r="EB3101" s="1"/>
      <c r="EC3101" s="1"/>
      <c r="ED3101" s="1"/>
      <c r="EE3101" s="1"/>
      <c r="EF3101" s="1"/>
      <c r="EG3101" s="1"/>
      <c r="EH3101" s="1"/>
      <c r="EI3101" s="1"/>
      <c r="EJ3101" s="1"/>
      <c r="EK3101" s="1"/>
      <c r="EL3101" s="1"/>
      <c r="EM3101" s="1"/>
      <c r="EN3101" s="1"/>
      <c r="EO3101" s="1"/>
      <c r="EP3101" s="1"/>
      <c r="EQ3101" s="1"/>
      <c r="ER3101" s="1"/>
      <c r="ES3101" s="1"/>
      <c r="ET3101" s="1"/>
      <c r="EU3101" s="1"/>
      <c r="EV3101" s="1"/>
      <c r="EW3101" s="1"/>
      <c r="EX3101" s="1"/>
      <c r="EY3101" s="1"/>
    </row>
    <row r="3102" spans="1:155" x14ac:dyDescent="0.15">
      <c r="A3102" s="38"/>
      <c r="B3102" s="15"/>
      <c r="C3102" s="7"/>
      <c r="D3102" s="7"/>
      <c r="E3102" s="13"/>
      <c r="F3102" s="14"/>
      <c r="G3102" s="14"/>
      <c r="H3102" s="14"/>
      <c r="I3102" s="14"/>
      <c r="J3102" s="13"/>
      <c r="K3102" s="5"/>
      <c r="L3102" s="2"/>
      <c r="M3102" s="17"/>
      <c r="N3102" s="12"/>
      <c r="O3102" s="12"/>
      <c r="P3102" s="17"/>
      <c r="Q3102" s="14"/>
      <c r="R3102" s="20"/>
      <c r="S3102" s="14"/>
      <c r="T3102" s="4"/>
      <c r="U3102" s="5"/>
      <c r="V3102" s="10"/>
      <c r="W3102" s="10"/>
      <c r="X3102" s="10"/>
      <c r="Y3102" s="27"/>
      <c r="Z3102" s="3"/>
      <c r="AA3102" s="1"/>
      <c r="AB3102" s="10"/>
      <c r="AC3102" s="3"/>
      <c r="AD3102" s="3"/>
      <c r="AE3102" s="3"/>
      <c r="AF3102" s="10"/>
      <c r="AG3102" s="11"/>
      <c r="AH3102" s="10"/>
      <c r="AI3102" s="10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1"/>
      <c r="DR3102" s="1"/>
      <c r="DS3102" s="1"/>
      <c r="DT3102" s="1"/>
      <c r="DU3102" s="1"/>
      <c r="DV3102" s="1"/>
      <c r="DW3102" s="1"/>
      <c r="DX3102" s="1"/>
      <c r="DY3102" s="1"/>
      <c r="DZ3102" s="1"/>
      <c r="EA3102" s="1"/>
      <c r="EB3102" s="1"/>
      <c r="EC3102" s="1"/>
      <c r="ED3102" s="1"/>
      <c r="EE3102" s="1"/>
      <c r="EF3102" s="1"/>
      <c r="EG3102" s="1"/>
      <c r="EH3102" s="1"/>
      <c r="EI3102" s="1"/>
      <c r="EJ3102" s="1"/>
      <c r="EK3102" s="1"/>
      <c r="EL3102" s="1"/>
      <c r="EM3102" s="1"/>
      <c r="EN3102" s="1"/>
      <c r="EO3102" s="1"/>
      <c r="EP3102" s="1"/>
      <c r="EQ3102" s="1"/>
      <c r="ER3102" s="1"/>
      <c r="ES3102" s="1"/>
      <c r="ET3102" s="1"/>
      <c r="EU3102" s="1"/>
      <c r="EV3102" s="1"/>
      <c r="EW3102" s="1"/>
      <c r="EX3102" s="1"/>
      <c r="EY3102" s="1"/>
    </row>
    <row r="3103" spans="1:155" x14ac:dyDescent="0.15">
      <c r="A3103" s="38"/>
      <c r="B3103" s="15"/>
      <c r="C3103" s="7"/>
      <c r="D3103" s="7"/>
      <c r="E3103" s="13"/>
      <c r="F3103" s="14"/>
      <c r="G3103" s="14"/>
      <c r="H3103" s="14"/>
      <c r="I3103" s="14"/>
      <c r="J3103" s="13"/>
      <c r="K3103" s="5"/>
      <c r="L3103" s="2"/>
      <c r="M3103" s="17"/>
      <c r="N3103" s="12"/>
      <c r="O3103" s="12"/>
      <c r="P3103" s="17"/>
      <c r="Q3103" s="14"/>
      <c r="R3103" s="20"/>
      <c r="S3103" s="14"/>
      <c r="T3103" s="4"/>
      <c r="U3103" s="5"/>
      <c r="V3103" s="10"/>
      <c r="W3103" s="10"/>
      <c r="X3103" s="10"/>
      <c r="Y3103" s="27"/>
      <c r="Z3103" s="3"/>
      <c r="AA3103" s="1"/>
      <c r="AB3103" s="10"/>
      <c r="AC3103" s="3"/>
      <c r="AD3103" s="3"/>
      <c r="AE3103" s="3"/>
      <c r="AF3103" s="10"/>
      <c r="AG3103" s="11"/>
      <c r="AH3103" s="10"/>
      <c r="AI3103" s="10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1"/>
      <c r="DR3103" s="1"/>
      <c r="DS3103" s="1"/>
      <c r="DT3103" s="1"/>
      <c r="DU3103" s="1"/>
      <c r="DV3103" s="1"/>
      <c r="DW3103" s="1"/>
      <c r="DX3103" s="1"/>
      <c r="DY3103" s="1"/>
      <c r="DZ3103" s="1"/>
      <c r="EA3103" s="1"/>
      <c r="EB3103" s="1"/>
      <c r="EC3103" s="1"/>
      <c r="ED3103" s="1"/>
      <c r="EE3103" s="1"/>
      <c r="EF3103" s="1"/>
      <c r="EG3103" s="1"/>
      <c r="EH3103" s="1"/>
      <c r="EI3103" s="1"/>
      <c r="EJ3103" s="1"/>
      <c r="EK3103" s="1"/>
      <c r="EL3103" s="1"/>
      <c r="EM3103" s="1"/>
      <c r="EN3103" s="1"/>
      <c r="EO3103" s="1"/>
      <c r="EP3103" s="1"/>
      <c r="EQ3103" s="1"/>
      <c r="ER3103" s="1"/>
      <c r="ES3103" s="1"/>
      <c r="ET3103" s="1"/>
      <c r="EU3103" s="1"/>
      <c r="EV3103" s="1"/>
      <c r="EW3103" s="1"/>
      <c r="EX3103" s="1"/>
      <c r="EY3103" s="1"/>
    </row>
    <row r="3104" spans="1:155" x14ac:dyDescent="0.15">
      <c r="A3104" s="38"/>
      <c r="B3104" s="15"/>
      <c r="C3104" s="7"/>
      <c r="D3104" s="7"/>
      <c r="E3104" s="13"/>
      <c r="F3104" s="14"/>
      <c r="G3104" s="14"/>
      <c r="H3104" s="14"/>
      <c r="I3104" s="14"/>
      <c r="J3104" s="13"/>
      <c r="K3104" s="5"/>
      <c r="L3104" s="2"/>
      <c r="M3104" s="17"/>
      <c r="N3104" s="12"/>
      <c r="O3104" s="12"/>
      <c r="P3104" s="17"/>
      <c r="Q3104" s="14"/>
      <c r="R3104" s="20"/>
      <c r="S3104" s="14"/>
      <c r="T3104" s="4"/>
      <c r="U3104" s="5"/>
      <c r="V3104" s="10"/>
      <c r="W3104" s="10"/>
      <c r="X3104" s="10"/>
      <c r="Y3104" s="27"/>
      <c r="Z3104" s="3"/>
      <c r="AA3104" s="1"/>
      <c r="AB3104" s="10"/>
      <c r="AC3104" s="3"/>
      <c r="AD3104" s="3"/>
      <c r="AE3104" s="3"/>
      <c r="AF3104" s="10"/>
      <c r="AG3104" s="11"/>
      <c r="AH3104" s="10"/>
      <c r="AI3104" s="10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1"/>
      <c r="DR3104" s="1"/>
      <c r="DS3104" s="1"/>
      <c r="DT3104" s="1"/>
      <c r="DU3104" s="1"/>
      <c r="DV3104" s="1"/>
      <c r="DW3104" s="1"/>
      <c r="DX3104" s="1"/>
      <c r="DY3104" s="1"/>
      <c r="DZ3104" s="1"/>
      <c r="EA3104" s="1"/>
      <c r="EB3104" s="1"/>
      <c r="EC3104" s="1"/>
      <c r="ED3104" s="1"/>
      <c r="EE3104" s="1"/>
      <c r="EF3104" s="1"/>
      <c r="EG3104" s="1"/>
      <c r="EH3104" s="1"/>
      <c r="EI3104" s="1"/>
      <c r="EJ3104" s="1"/>
      <c r="EK3104" s="1"/>
      <c r="EL3104" s="1"/>
      <c r="EM3104" s="1"/>
      <c r="EN3104" s="1"/>
      <c r="EO3104" s="1"/>
      <c r="EP3104" s="1"/>
      <c r="EQ3104" s="1"/>
      <c r="ER3104" s="1"/>
      <c r="ES3104" s="1"/>
      <c r="ET3104" s="1"/>
      <c r="EU3104" s="1"/>
      <c r="EV3104" s="1"/>
      <c r="EW3104" s="1"/>
      <c r="EX3104" s="1"/>
      <c r="EY3104" s="1"/>
    </row>
    <row r="3105" spans="1:155" x14ac:dyDescent="0.15">
      <c r="A3105" s="38"/>
      <c r="B3105" s="15"/>
      <c r="C3105" s="7"/>
      <c r="D3105" s="7"/>
      <c r="E3105" s="13"/>
      <c r="F3105" s="14"/>
      <c r="G3105" s="14"/>
      <c r="H3105" s="14"/>
      <c r="I3105" s="14"/>
      <c r="J3105" s="13"/>
      <c r="K3105" s="5"/>
      <c r="L3105" s="2"/>
      <c r="M3105" s="17"/>
      <c r="N3105" s="12"/>
      <c r="O3105" s="12"/>
      <c r="P3105" s="17"/>
      <c r="Q3105" s="14"/>
      <c r="R3105" s="20"/>
      <c r="S3105" s="14"/>
      <c r="T3105" s="4"/>
      <c r="U3105" s="5"/>
      <c r="V3105" s="10"/>
      <c r="W3105" s="10"/>
      <c r="X3105" s="10"/>
      <c r="Y3105" s="27"/>
      <c r="Z3105" s="3"/>
      <c r="AA3105" s="1"/>
      <c r="AB3105" s="10"/>
      <c r="AC3105" s="3"/>
      <c r="AD3105" s="3"/>
      <c r="AE3105" s="3"/>
      <c r="AF3105" s="10"/>
      <c r="AG3105" s="11"/>
      <c r="AH3105" s="10"/>
      <c r="AI3105" s="10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1"/>
      <c r="DR3105" s="1"/>
      <c r="DS3105" s="1"/>
      <c r="DT3105" s="1"/>
      <c r="DU3105" s="1"/>
      <c r="DV3105" s="1"/>
      <c r="DW3105" s="1"/>
      <c r="DX3105" s="1"/>
      <c r="DY3105" s="1"/>
      <c r="DZ3105" s="1"/>
      <c r="EA3105" s="1"/>
      <c r="EB3105" s="1"/>
      <c r="EC3105" s="1"/>
      <c r="ED3105" s="1"/>
      <c r="EE3105" s="1"/>
      <c r="EF3105" s="1"/>
      <c r="EG3105" s="1"/>
      <c r="EH3105" s="1"/>
      <c r="EI3105" s="1"/>
      <c r="EJ3105" s="1"/>
      <c r="EK3105" s="1"/>
      <c r="EL3105" s="1"/>
      <c r="EM3105" s="1"/>
      <c r="EN3105" s="1"/>
      <c r="EO3105" s="1"/>
      <c r="EP3105" s="1"/>
      <c r="EQ3105" s="1"/>
      <c r="ER3105" s="1"/>
      <c r="ES3105" s="1"/>
      <c r="ET3105" s="1"/>
      <c r="EU3105" s="1"/>
      <c r="EV3105" s="1"/>
      <c r="EW3105" s="1"/>
      <c r="EX3105" s="1"/>
      <c r="EY3105" s="1"/>
    </row>
    <row r="3106" spans="1:155" x14ac:dyDescent="0.15">
      <c r="A3106" s="38"/>
      <c r="B3106" s="15"/>
      <c r="C3106" s="7"/>
      <c r="D3106" s="7"/>
      <c r="E3106" s="13"/>
      <c r="F3106" s="14"/>
      <c r="G3106" s="14"/>
      <c r="H3106" s="14"/>
      <c r="I3106" s="14"/>
      <c r="J3106" s="13"/>
      <c r="K3106" s="5"/>
      <c r="L3106" s="2"/>
      <c r="M3106" s="17"/>
      <c r="N3106" s="12"/>
      <c r="O3106" s="12"/>
      <c r="P3106" s="17"/>
      <c r="Q3106" s="14"/>
      <c r="R3106" s="20"/>
      <c r="S3106" s="14"/>
      <c r="T3106" s="4"/>
      <c r="U3106" s="5"/>
      <c r="V3106" s="10"/>
      <c r="W3106" s="10"/>
      <c r="X3106" s="10"/>
      <c r="Y3106" s="27"/>
      <c r="Z3106" s="3"/>
      <c r="AA3106" s="1"/>
      <c r="AB3106" s="10"/>
      <c r="AC3106" s="3"/>
      <c r="AD3106" s="3"/>
      <c r="AE3106" s="3"/>
      <c r="AF3106" s="10"/>
      <c r="AG3106" s="11"/>
      <c r="AH3106" s="10"/>
      <c r="AI3106" s="10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1"/>
      <c r="DR3106" s="1"/>
      <c r="DS3106" s="1"/>
      <c r="DT3106" s="1"/>
      <c r="DU3106" s="1"/>
      <c r="DV3106" s="1"/>
      <c r="DW3106" s="1"/>
      <c r="DX3106" s="1"/>
      <c r="DY3106" s="1"/>
      <c r="DZ3106" s="1"/>
      <c r="EA3106" s="1"/>
      <c r="EB3106" s="1"/>
      <c r="EC3106" s="1"/>
      <c r="ED3106" s="1"/>
      <c r="EE3106" s="1"/>
      <c r="EF3106" s="1"/>
      <c r="EG3106" s="1"/>
      <c r="EH3106" s="1"/>
      <c r="EI3106" s="1"/>
      <c r="EJ3106" s="1"/>
      <c r="EK3106" s="1"/>
      <c r="EL3106" s="1"/>
      <c r="EM3106" s="1"/>
      <c r="EN3106" s="1"/>
      <c r="EO3106" s="1"/>
      <c r="EP3106" s="1"/>
      <c r="EQ3106" s="1"/>
      <c r="ER3106" s="1"/>
      <c r="ES3106" s="1"/>
      <c r="ET3106" s="1"/>
      <c r="EU3106" s="1"/>
      <c r="EV3106" s="1"/>
      <c r="EW3106" s="1"/>
      <c r="EX3106" s="1"/>
      <c r="EY3106" s="1"/>
    </row>
    <row r="3107" spans="1:155" x14ac:dyDescent="0.15">
      <c r="A3107" s="38"/>
      <c r="B3107" s="15"/>
      <c r="C3107" s="7"/>
      <c r="D3107" s="7"/>
      <c r="E3107" s="13"/>
      <c r="F3107" s="14"/>
      <c r="G3107" s="14"/>
      <c r="H3107" s="14"/>
      <c r="I3107" s="14"/>
      <c r="J3107" s="13"/>
      <c r="K3107" s="5"/>
      <c r="L3107" s="2"/>
      <c r="M3107" s="17"/>
      <c r="N3107" s="12"/>
      <c r="O3107" s="12"/>
      <c r="P3107" s="17"/>
      <c r="Q3107" s="14"/>
      <c r="R3107" s="20"/>
      <c r="S3107" s="14"/>
      <c r="T3107" s="4"/>
      <c r="U3107" s="5"/>
      <c r="V3107" s="10"/>
      <c r="W3107" s="10"/>
      <c r="X3107" s="10"/>
      <c r="Y3107" s="27"/>
      <c r="Z3107" s="3"/>
      <c r="AA3107" s="1"/>
      <c r="AB3107" s="10"/>
      <c r="AC3107" s="3"/>
      <c r="AD3107" s="3"/>
      <c r="AE3107" s="3"/>
      <c r="AF3107" s="10"/>
      <c r="AG3107" s="11"/>
      <c r="AH3107" s="10"/>
      <c r="AI3107" s="10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1"/>
      <c r="DR3107" s="1"/>
      <c r="DS3107" s="1"/>
      <c r="DT3107" s="1"/>
      <c r="DU3107" s="1"/>
      <c r="DV3107" s="1"/>
      <c r="DW3107" s="1"/>
      <c r="DX3107" s="1"/>
      <c r="DY3107" s="1"/>
      <c r="DZ3107" s="1"/>
      <c r="EA3107" s="1"/>
      <c r="EB3107" s="1"/>
      <c r="EC3107" s="1"/>
      <c r="ED3107" s="1"/>
      <c r="EE3107" s="1"/>
      <c r="EF3107" s="1"/>
      <c r="EG3107" s="1"/>
      <c r="EH3107" s="1"/>
      <c r="EI3107" s="1"/>
      <c r="EJ3107" s="1"/>
      <c r="EK3107" s="1"/>
      <c r="EL3107" s="1"/>
      <c r="EM3107" s="1"/>
      <c r="EN3107" s="1"/>
      <c r="EO3107" s="1"/>
      <c r="EP3107" s="1"/>
      <c r="EQ3107" s="1"/>
      <c r="ER3107" s="1"/>
      <c r="ES3107" s="1"/>
      <c r="ET3107" s="1"/>
      <c r="EU3107" s="1"/>
      <c r="EV3107" s="1"/>
      <c r="EW3107" s="1"/>
      <c r="EX3107" s="1"/>
      <c r="EY3107" s="1"/>
    </row>
    <row r="3108" spans="1:155" x14ac:dyDescent="0.15">
      <c r="A3108" s="38"/>
      <c r="B3108" s="15"/>
      <c r="C3108" s="7"/>
      <c r="D3108" s="7"/>
      <c r="E3108" s="13"/>
      <c r="F3108" s="14"/>
      <c r="G3108" s="14"/>
      <c r="H3108" s="14"/>
      <c r="I3108" s="14"/>
      <c r="J3108" s="13"/>
      <c r="K3108" s="5"/>
      <c r="L3108" s="2"/>
      <c r="M3108" s="17"/>
      <c r="N3108" s="12"/>
      <c r="O3108" s="12"/>
      <c r="P3108" s="17"/>
      <c r="Q3108" s="14"/>
      <c r="R3108" s="20"/>
      <c r="S3108" s="14"/>
      <c r="T3108" s="4"/>
      <c r="U3108" s="5"/>
      <c r="V3108" s="10"/>
      <c r="W3108" s="10"/>
      <c r="X3108" s="10"/>
      <c r="Y3108" s="27"/>
      <c r="Z3108" s="3"/>
      <c r="AA3108" s="1"/>
      <c r="AB3108" s="10"/>
      <c r="AC3108" s="3"/>
      <c r="AD3108" s="3"/>
      <c r="AE3108" s="3"/>
      <c r="AF3108" s="10"/>
      <c r="AG3108" s="11"/>
      <c r="AH3108" s="10"/>
      <c r="AI3108" s="10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1"/>
      <c r="DR3108" s="1"/>
      <c r="DS3108" s="1"/>
      <c r="DT3108" s="1"/>
      <c r="DU3108" s="1"/>
      <c r="DV3108" s="1"/>
      <c r="DW3108" s="1"/>
      <c r="DX3108" s="1"/>
      <c r="DY3108" s="1"/>
      <c r="DZ3108" s="1"/>
      <c r="EA3108" s="1"/>
      <c r="EB3108" s="1"/>
      <c r="EC3108" s="1"/>
      <c r="ED3108" s="1"/>
      <c r="EE3108" s="1"/>
      <c r="EF3108" s="1"/>
      <c r="EG3108" s="1"/>
      <c r="EH3108" s="1"/>
      <c r="EI3108" s="1"/>
      <c r="EJ3108" s="1"/>
      <c r="EK3108" s="1"/>
      <c r="EL3108" s="1"/>
      <c r="EM3108" s="1"/>
      <c r="EN3108" s="1"/>
      <c r="EO3108" s="1"/>
      <c r="EP3108" s="1"/>
      <c r="EQ3108" s="1"/>
      <c r="ER3108" s="1"/>
      <c r="ES3108" s="1"/>
      <c r="ET3108" s="1"/>
      <c r="EU3108" s="1"/>
      <c r="EV3108" s="1"/>
      <c r="EW3108" s="1"/>
      <c r="EX3108" s="1"/>
      <c r="EY3108" s="1"/>
    </row>
    <row r="3109" spans="1:155" x14ac:dyDescent="0.15">
      <c r="A3109" s="38"/>
      <c r="B3109" s="15"/>
      <c r="C3109" s="7"/>
      <c r="D3109" s="7"/>
      <c r="E3109" s="13"/>
      <c r="F3109" s="14"/>
      <c r="G3109" s="14"/>
      <c r="H3109" s="14"/>
      <c r="I3109" s="14"/>
      <c r="J3109" s="13"/>
      <c r="K3109" s="5"/>
      <c r="L3109" s="2"/>
      <c r="M3109" s="17"/>
      <c r="N3109" s="12"/>
      <c r="O3109" s="12"/>
      <c r="P3109" s="17"/>
      <c r="Q3109" s="14"/>
      <c r="R3109" s="20"/>
      <c r="S3109" s="14"/>
      <c r="T3109" s="4"/>
      <c r="U3109" s="5"/>
      <c r="V3109" s="10"/>
      <c r="W3109" s="10"/>
      <c r="X3109" s="10"/>
      <c r="Y3109" s="27"/>
      <c r="Z3109" s="3"/>
      <c r="AA3109" s="1"/>
      <c r="AB3109" s="10"/>
      <c r="AC3109" s="3"/>
      <c r="AD3109" s="3"/>
      <c r="AE3109" s="3"/>
      <c r="AF3109" s="10"/>
      <c r="AG3109" s="11"/>
      <c r="AH3109" s="10"/>
      <c r="AI3109" s="10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1"/>
      <c r="DR3109" s="1"/>
      <c r="DS3109" s="1"/>
      <c r="DT3109" s="1"/>
      <c r="DU3109" s="1"/>
      <c r="DV3109" s="1"/>
      <c r="DW3109" s="1"/>
      <c r="DX3109" s="1"/>
      <c r="DY3109" s="1"/>
      <c r="DZ3109" s="1"/>
      <c r="EA3109" s="1"/>
      <c r="EB3109" s="1"/>
      <c r="EC3109" s="1"/>
      <c r="ED3109" s="1"/>
      <c r="EE3109" s="1"/>
      <c r="EF3109" s="1"/>
      <c r="EG3109" s="1"/>
      <c r="EH3109" s="1"/>
      <c r="EI3109" s="1"/>
      <c r="EJ3109" s="1"/>
      <c r="EK3109" s="1"/>
      <c r="EL3109" s="1"/>
      <c r="EM3109" s="1"/>
      <c r="EN3109" s="1"/>
      <c r="EO3109" s="1"/>
      <c r="EP3109" s="1"/>
      <c r="EQ3109" s="1"/>
      <c r="ER3109" s="1"/>
      <c r="ES3109" s="1"/>
      <c r="ET3109" s="1"/>
      <c r="EU3109" s="1"/>
      <c r="EV3109" s="1"/>
      <c r="EW3109" s="1"/>
      <c r="EX3109" s="1"/>
      <c r="EY3109" s="1"/>
    </row>
    <row r="3110" spans="1:155" x14ac:dyDescent="0.15">
      <c r="A3110" s="38"/>
      <c r="B3110" s="15"/>
      <c r="C3110" s="7"/>
      <c r="D3110" s="7"/>
      <c r="E3110" s="13"/>
      <c r="F3110" s="14"/>
      <c r="G3110" s="14"/>
      <c r="H3110" s="14"/>
      <c r="I3110" s="14"/>
      <c r="J3110" s="13"/>
      <c r="K3110" s="5"/>
      <c r="L3110" s="2"/>
      <c r="M3110" s="17"/>
      <c r="N3110" s="12"/>
      <c r="O3110" s="12"/>
      <c r="P3110" s="17"/>
      <c r="Q3110" s="14"/>
      <c r="R3110" s="20"/>
      <c r="S3110" s="14"/>
      <c r="T3110" s="4"/>
      <c r="U3110" s="5"/>
      <c r="V3110" s="10"/>
      <c r="W3110" s="10"/>
      <c r="X3110" s="10"/>
      <c r="Y3110" s="27"/>
      <c r="Z3110" s="3"/>
      <c r="AA3110" s="1"/>
      <c r="AB3110" s="10"/>
      <c r="AC3110" s="3"/>
      <c r="AD3110" s="3"/>
      <c r="AE3110" s="3"/>
      <c r="AF3110" s="10"/>
      <c r="AG3110" s="11"/>
      <c r="AH3110" s="10"/>
      <c r="AI3110" s="10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1"/>
      <c r="DR3110" s="1"/>
      <c r="DS3110" s="1"/>
      <c r="DT3110" s="1"/>
      <c r="DU3110" s="1"/>
      <c r="DV3110" s="1"/>
      <c r="DW3110" s="1"/>
      <c r="DX3110" s="1"/>
      <c r="DY3110" s="1"/>
      <c r="DZ3110" s="1"/>
      <c r="EA3110" s="1"/>
      <c r="EB3110" s="1"/>
      <c r="EC3110" s="1"/>
      <c r="ED3110" s="1"/>
      <c r="EE3110" s="1"/>
      <c r="EF3110" s="1"/>
      <c r="EG3110" s="1"/>
      <c r="EH3110" s="1"/>
      <c r="EI3110" s="1"/>
      <c r="EJ3110" s="1"/>
      <c r="EK3110" s="1"/>
      <c r="EL3110" s="1"/>
      <c r="EM3110" s="1"/>
      <c r="EN3110" s="1"/>
      <c r="EO3110" s="1"/>
      <c r="EP3110" s="1"/>
      <c r="EQ3110" s="1"/>
      <c r="ER3110" s="1"/>
      <c r="ES3110" s="1"/>
      <c r="ET3110" s="1"/>
      <c r="EU3110" s="1"/>
      <c r="EV3110" s="1"/>
      <c r="EW3110" s="1"/>
      <c r="EX3110" s="1"/>
      <c r="EY3110" s="1"/>
    </row>
    <row r="3111" spans="1:155" x14ac:dyDescent="0.15">
      <c r="A3111" s="38"/>
      <c r="B3111" s="15"/>
      <c r="C3111" s="7"/>
      <c r="D3111" s="7"/>
      <c r="E3111" s="13"/>
      <c r="F3111" s="14"/>
      <c r="G3111" s="14"/>
      <c r="H3111" s="14"/>
      <c r="I3111" s="14"/>
      <c r="J3111" s="13"/>
      <c r="K3111" s="5"/>
      <c r="L3111" s="2"/>
      <c r="M3111" s="17"/>
      <c r="N3111" s="12"/>
      <c r="O3111" s="12"/>
      <c r="P3111" s="17"/>
      <c r="Q3111" s="14"/>
      <c r="R3111" s="20"/>
      <c r="S3111" s="14"/>
      <c r="T3111" s="4"/>
      <c r="U3111" s="5"/>
      <c r="V3111" s="10"/>
      <c r="W3111" s="10"/>
      <c r="X3111" s="10"/>
      <c r="Y3111" s="27"/>
      <c r="Z3111" s="3"/>
      <c r="AA3111" s="1"/>
      <c r="AB3111" s="10"/>
      <c r="AC3111" s="3"/>
      <c r="AD3111" s="3"/>
      <c r="AE3111" s="3"/>
      <c r="AF3111" s="10"/>
      <c r="AG3111" s="11"/>
      <c r="AH3111" s="10"/>
      <c r="AI3111" s="10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1"/>
      <c r="DR3111" s="1"/>
      <c r="DS3111" s="1"/>
      <c r="DT3111" s="1"/>
      <c r="DU3111" s="1"/>
      <c r="DV3111" s="1"/>
      <c r="DW3111" s="1"/>
      <c r="DX3111" s="1"/>
      <c r="DY3111" s="1"/>
      <c r="DZ3111" s="1"/>
      <c r="EA3111" s="1"/>
      <c r="EB3111" s="1"/>
      <c r="EC3111" s="1"/>
      <c r="ED3111" s="1"/>
      <c r="EE3111" s="1"/>
      <c r="EF3111" s="1"/>
      <c r="EG3111" s="1"/>
      <c r="EH3111" s="1"/>
      <c r="EI3111" s="1"/>
      <c r="EJ3111" s="1"/>
      <c r="EK3111" s="1"/>
      <c r="EL3111" s="1"/>
      <c r="EM3111" s="1"/>
      <c r="EN3111" s="1"/>
      <c r="EO3111" s="1"/>
      <c r="EP3111" s="1"/>
      <c r="EQ3111" s="1"/>
      <c r="ER3111" s="1"/>
      <c r="ES3111" s="1"/>
      <c r="ET3111" s="1"/>
      <c r="EU3111" s="1"/>
      <c r="EV3111" s="1"/>
      <c r="EW3111" s="1"/>
      <c r="EX3111" s="1"/>
      <c r="EY3111" s="1"/>
    </row>
    <row r="3112" spans="1:155" x14ac:dyDescent="0.15">
      <c r="A3112" s="38"/>
      <c r="B3112" s="15"/>
      <c r="C3112" s="7"/>
      <c r="D3112" s="7"/>
      <c r="E3112" s="13"/>
      <c r="F3112" s="14"/>
      <c r="G3112" s="14"/>
      <c r="H3112" s="14"/>
      <c r="I3112" s="14"/>
      <c r="J3112" s="13"/>
      <c r="K3112" s="5"/>
      <c r="L3112" s="2"/>
      <c r="M3112" s="17"/>
      <c r="N3112" s="12"/>
      <c r="O3112" s="12"/>
      <c r="P3112" s="17"/>
      <c r="Q3112" s="14"/>
      <c r="R3112" s="20"/>
      <c r="S3112" s="14"/>
      <c r="T3112" s="4"/>
      <c r="U3112" s="5"/>
      <c r="V3112" s="10"/>
      <c r="W3112" s="10"/>
      <c r="X3112" s="10"/>
      <c r="Y3112" s="27"/>
      <c r="Z3112" s="3"/>
      <c r="AA3112" s="1"/>
      <c r="AB3112" s="10"/>
      <c r="AC3112" s="3"/>
      <c r="AD3112" s="3"/>
      <c r="AE3112" s="3"/>
      <c r="AF3112" s="10"/>
      <c r="AG3112" s="11"/>
      <c r="AH3112" s="10"/>
      <c r="AI3112" s="10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1"/>
      <c r="DR3112" s="1"/>
      <c r="DS3112" s="1"/>
      <c r="DT3112" s="1"/>
      <c r="DU3112" s="1"/>
      <c r="DV3112" s="1"/>
      <c r="DW3112" s="1"/>
      <c r="DX3112" s="1"/>
      <c r="DY3112" s="1"/>
      <c r="DZ3112" s="1"/>
      <c r="EA3112" s="1"/>
      <c r="EB3112" s="1"/>
      <c r="EC3112" s="1"/>
      <c r="ED3112" s="1"/>
      <c r="EE3112" s="1"/>
      <c r="EF3112" s="1"/>
      <c r="EG3112" s="1"/>
      <c r="EH3112" s="1"/>
      <c r="EI3112" s="1"/>
      <c r="EJ3112" s="1"/>
      <c r="EK3112" s="1"/>
      <c r="EL3112" s="1"/>
      <c r="EM3112" s="1"/>
      <c r="EN3112" s="1"/>
      <c r="EO3112" s="1"/>
      <c r="EP3112" s="1"/>
      <c r="EQ3112" s="1"/>
      <c r="ER3112" s="1"/>
      <c r="ES3112" s="1"/>
      <c r="ET3112" s="1"/>
      <c r="EU3112" s="1"/>
      <c r="EV3112" s="1"/>
      <c r="EW3112" s="1"/>
      <c r="EX3112" s="1"/>
      <c r="EY3112" s="1"/>
    </row>
    <row r="3113" spans="1:155" x14ac:dyDescent="0.15">
      <c r="A3113" s="38"/>
      <c r="B3113" s="15"/>
      <c r="C3113" s="7"/>
      <c r="D3113" s="7"/>
      <c r="E3113" s="13"/>
      <c r="F3113" s="14"/>
      <c r="G3113" s="14"/>
      <c r="H3113" s="14"/>
      <c r="I3113" s="14"/>
      <c r="J3113" s="13"/>
      <c r="K3113" s="5"/>
      <c r="L3113" s="2"/>
      <c r="M3113" s="17"/>
      <c r="N3113" s="12"/>
      <c r="O3113" s="12"/>
      <c r="P3113" s="17"/>
      <c r="Q3113" s="14"/>
      <c r="R3113" s="20"/>
      <c r="S3113" s="14"/>
      <c r="T3113" s="4"/>
      <c r="U3113" s="5"/>
      <c r="V3113" s="10"/>
      <c r="W3113" s="10"/>
      <c r="X3113" s="10"/>
      <c r="Y3113" s="27"/>
      <c r="Z3113" s="3"/>
      <c r="AA3113" s="1"/>
      <c r="AB3113" s="10"/>
      <c r="AC3113" s="3"/>
      <c r="AD3113" s="3"/>
      <c r="AE3113" s="3"/>
      <c r="AF3113" s="10"/>
      <c r="AG3113" s="11"/>
      <c r="AH3113" s="10"/>
      <c r="AI3113" s="10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1"/>
      <c r="DR3113" s="1"/>
      <c r="DS3113" s="1"/>
      <c r="DT3113" s="1"/>
      <c r="DU3113" s="1"/>
      <c r="DV3113" s="1"/>
      <c r="DW3113" s="1"/>
      <c r="DX3113" s="1"/>
      <c r="DY3113" s="1"/>
      <c r="DZ3113" s="1"/>
      <c r="EA3113" s="1"/>
      <c r="EB3113" s="1"/>
      <c r="EC3113" s="1"/>
      <c r="ED3113" s="1"/>
      <c r="EE3113" s="1"/>
      <c r="EF3113" s="1"/>
      <c r="EG3113" s="1"/>
      <c r="EH3113" s="1"/>
      <c r="EI3113" s="1"/>
      <c r="EJ3113" s="1"/>
      <c r="EK3113" s="1"/>
      <c r="EL3113" s="1"/>
      <c r="EM3113" s="1"/>
      <c r="EN3113" s="1"/>
      <c r="EO3113" s="1"/>
      <c r="EP3113" s="1"/>
      <c r="EQ3113" s="1"/>
      <c r="ER3113" s="1"/>
      <c r="ES3113" s="1"/>
      <c r="ET3113" s="1"/>
      <c r="EU3113" s="1"/>
      <c r="EV3113" s="1"/>
      <c r="EW3113" s="1"/>
      <c r="EX3113" s="1"/>
      <c r="EY3113" s="1"/>
    </row>
    <row r="3114" spans="1:155" x14ac:dyDescent="0.15">
      <c r="A3114" s="38"/>
      <c r="B3114" s="15"/>
      <c r="C3114" s="7"/>
      <c r="D3114" s="7"/>
      <c r="E3114" s="13"/>
      <c r="F3114" s="14"/>
      <c r="G3114" s="14"/>
      <c r="H3114" s="14"/>
      <c r="I3114" s="14"/>
      <c r="J3114" s="13"/>
      <c r="K3114" s="5"/>
      <c r="L3114" s="2"/>
      <c r="M3114" s="17"/>
      <c r="N3114" s="12"/>
      <c r="O3114" s="12"/>
      <c r="P3114" s="17"/>
      <c r="Q3114" s="14"/>
      <c r="R3114" s="20"/>
      <c r="S3114" s="14"/>
      <c r="T3114" s="4"/>
      <c r="U3114" s="5"/>
      <c r="V3114" s="10"/>
      <c r="W3114" s="10"/>
      <c r="X3114" s="10"/>
      <c r="Y3114" s="27"/>
      <c r="Z3114" s="3"/>
      <c r="AA3114" s="1"/>
      <c r="AB3114" s="10"/>
      <c r="AC3114" s="3"/>
      <c r="AD3114" s="3"/>
      <c r="AE3114" s="3"/>
      <c r="AF3114" s="10"/>
      <c r="AG3114" s="11"/>
      <c r="AH3114" s="10"/>
      <c r="AI3114" s="10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1"/>
      <c r="DR3114" s="1"/>
      <c r="DS3114" s="1"/>
      <c r="DT3114" s="1"/>
      <c r="DU3114" s="1"/>
      <c r="DV3114" s="1"/>
      <c r="DW3114" s="1"/>
      <c r="DX3114" s="1"/>
      <c r="DY3114" s="1"/>
      <c r="DZ3114" s="1"/>
      <c r="EA3114" s="1"/>
      <c r="EB3114" s="1"/>
      <c r="EC3114" s="1"/>
      <c r="ED3114" s="1"/>
      <c r="EE3114" s="1"/>
      <c r="EF3114" s="1"/>
      <c r="EG3114" s="1"/>
      <c r="EH3114" s="1"/>
      <c r="EI3114" s="1"/>
      <c r="EJ3114" s="1"/>
      <c r="EK3114" s="1"/>
      <c r="EL3114" s="1"/>
      <c r="EM3114" s="1"/>
      <c r="EN3114" s="1"/>
      <c r="EO3114" s="1"/>
      <c r="EP3114" s="1"/>
      <c r="EQ3114" s="1"/>
      <c r="ER3114" s="1"/>
      <c r="ES3114" s="1"/>
      <c r="ET3114" s="1"/>
      <c r="EU3114" s="1"/>
      <c r="EV3114" s="1"/>
      <c r="EW3114" s="1"/>
      <c r="EX3114" s="1"/>
      <c r="EY3114" s="1"/>
    </row>
    <row r="3115" spans="1:155" x14ac:dyDescent="0.15">
      <c r="A3115" s="38"/>
      <c r="B3115" s="15"/>
      <c r="C3115" s="7"/>
      <c r="D3115" s="7"/>
      <c r="E3115" s="13"/>
      <c r="F3115" s="14"/>
      <c r="G3115" s="14"/>
      <c r="H3115" s="14"/>
      <c r="I3115" s="14"/>
      <c r="J3115" s="13"/>
      <c r="K3115" s="5"/>
      <c r="L3115" s="2"/>
      <c r="M3115" s="17"/>
      <c r="N3115" s="12"/>
      <c r="O3115" s="12"/>
      <c r="P3115" s="17"/>
      <c r="Q3115" s="14"/>
      <c r="R3115" s="20"/>
      <c r="S3115" s="14"/>
      <c r="T3115" s="4"/>
      <c r="U3115" s="5"/>
      <c r="V3115" s="10"/>
      <c r="W3115" s="10"/>
      <c r="X3115" s="10"/>
      <c r="Y3115" s="27"/>
      <c r="Z3115" s="3"/>
      <c r="AA3115" s="1"/>
      <c r="AB3115" s="10"/>
      <c r="AC3115" s="3"/>
      <c r="AD3115" s="3"/>
      <c r="AE3115" s="3"/>
      <c r="AF3115" s="10"/>
      <c r="AG3115" s="11"/>
      <c r="AH3115" s="10"/>
      <c r="AI3115" s="10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1"/>
      <c r="DR3115" s="1"/>
      <c r="DS3115" s="1"/>
      <c r="DT3115" s="1"/>
      <c r="DU3115" s="1"/>
      <c r="DV3115" s="1"/>
      <c r="DW3115" s="1"/>
      <c r="DX3115" s="1"/>
      <c r="DY3115" s="1"/>
      <c r="DZ3115" s="1"/>
      <c r="EA3115" s="1"/>
      <c r="EB3115" s="1"/>
      <c r="EC3115" s="1"/>
      <c r="ED3115" s="1"/>
      <c r="EE3115" s="1"/>
      <c r="EF3115" s="1"/>
      <c r="EG3115" s="1"/>
      <c r="EH3115" s="1"/>
      <c r="EI3115" s="1"/>
      <c r="EJ3115" s="1"/>
      <c r="EK3115" s="1"/>
      <c r="EL3115" s="1"/>
      <c r="EM3115" s="1"/>
      <c r="EN3115" s="1"/>
      <c r="EO3115" s="1"/>
      <c r="EP3115" s="1"/>
      <c r="EQ3115" s="1"/>
      <c r="ER3115" s="1"/>
      <c r="ES3115" s="1"/>
      <c r="ET3115" s="1"/>
      <c r="EU3115" s="1"/>
      <c r="EV3115" s="1"/>
      <c r="EW3115" s="1"/>
      <c r="EX3115" s="1"/>
      <c r="EY3115" s="1"/>
    </row>
    <row r="3116" spans="1:155" x14ac:dyDescent="0.15">
      <c r="A3116" s="38"/>
      <c r="B3116" s="15"/>
      <c r="C3116" s="7"/>
      <c r="D3116" s="7"/>
      <c r="E3116" s="13"/>
      <c r="F3116" s="14"/>
      <c r="G3116" s="14"/>
      <c r="H3116" s="14"/>
      <c r="I3116" s="14"/>
      <c r="J3116" s="13"/>
      <c r="K3116" s="5"/>
      <c r="L3116" s="2"/>
      <c r="M3116" s="17"/>
      <c r="N3116" s="12"/>
      <c r="O3116" s="12"/>
      <c r="P3116" s="17"/>
      <c r="Q3116" s="14"/>
      <c r="R3116" s="20"/>
      <c r="S3116" s="14"/>
      <c r="T3116" s="4"/>
      <c r="U3116" s="5"/>
      <c r="V3116" s="25"/>
      <c r="W3116" s="25"/>
      <c r="X3116" s="25"/>
      <c r="Y3116" s="31"/>
      <c r="Z3116" s="21"/>
      <c r="AA3116" s="24"/>
      <c r="AB3116" s="25"/>
      <c r="AC3116" s="21"/>
      <c r="AD3116" s="21"/>
      <c r="AE3116" s="21"/>
      <c r="AF3116" s="25"/>
      <c r="AG3116" s="22"/>
      <c r="AH3116" s="25"/>
      <c r="AI3116" s="25"/>
      <c r="AJ3116" s="24"/>
      <c r="AK3116" s="24"/>
      <c r="AL3116" s="24"/>
      <c r="AM3116" s="24"/>
      <c r="AN3116" s="24"/>
      <c r="AO3116" s="24"/>
      <c r="AP3116" s="24"/>
      <c r="AQ3116" s="24"/>
      <c r="AR3116" s="24"/>
      <c r="AS3116" s="24"/>
      <c r="AT3116" s="24"/>
      <c r="AU3116" s="24"/>
      <c r="AV3116" s="24"/>
      <c r="AW3116" s="24"/>
      <c r="AX3116" s="24"/>
      <c r="AY3116" s="24"/>
      <c r="AZ3116" s="24"/>
      <c r="BA3116" s="24"/>
      <c r="BB3116" s="24"/>
      <c r="BC3116" s="24"/>
      <c r="BD3116" s="24"/>
      <c r="BE3116" s="24"/>
      <c r="BF3116" s="24"/>
      <c r="BG3116" s="24"/>
      <c r="BH3116" s="24"/>
      <c r="BI3116" s="24"/>
      <c r="BJ3116" s="24"/>
      <c r="BK3116" s="24"/>
      <c r="BL3116" s="24"/>
      <c r="BM3116" s="24"/>
      <c r="BN3116" s="24"/>
      <c r="BO3116" s="24"/>
      <c r="BP3116" s="24"/>
      <c r="BQ3116" s="24"/>
      <c r="BR3116" s="24"/>
      <c r="BS3116" s="24"/>
      <c r="BT3116" s="24"/>
      <c r="BU3116" s="24"/>
      <c r="BV3116" s="24"/>
      <c r="BW3116" s="24"/>
      <c r="BX3116" s="24"/>
      <c r="BY3116" s="24"/>
      <c r="BZ3116" s="24"/>
      <c r="CA3116" s="24"/>
      <c r="CB3116" s="24"/>
      <c r="CC3116" s="24"/>
      <c r="CD3116" s="24"/>
      <c r="CE3116" s="24"/>
      <c r="CF3116" s="24"/>
      <c r="CG3116" s="24"/>
      <c r="CH3116" s="24"/>
      <c r="CI3116" s="24"/>
      <c r="CJ3116" s="24"/>
      <c r="CK3116" s="24"/>
      <c r="CL3116" s="24"/>
      <c r="CM3116" s="24"/>
      <c r="CN3116" s="24"/>
      <c r="CO3116" s="24"/>
      <c r="CP3116" s="24"/>
      <c r="CQ3116" s="24"/>
      <c r="CR3116" s="24"/>
      <c r="CS3116" s="24"/>
      <c r="CT3116" s="24"/>
      <c r="CU3116" s="24"/>
      <c r="CV3116" s="24"/>
      <c r="CW3116" s="24"/>
      <c r="CX3116" s="24"/>
      <c r="CY3116" s="24"/>
      <c r="CZ3116" s="24"/>
      <c r="DA3116" s="24"/>
      <c r="DB3116" s="24"/>
      <c r="DC3116" s="24"/>
      <c r="DD3116" s="24"/>
      <c r="DE3116" s="24"/>
      <c r="DF3116" s="24"/>
      <c r="DG3116" s="24"/>
      <c r="DH3116" s="24"/>
      <c r="DI3116" s="24"/>
      <c r="DJ3116" s="24"/>
      <c r="DK3116" s="24"/>
      <c r="DL3116" s="24"/>
      <c r="DM3116" s="24"/>
      <c r="DN3116" s="24"/>
      <c r="DO3116" s="24"/>
      <c r="DP3116" s="24"/>
      <c r="DQ3116" s="24"/>
      <c r="DR3116" s="24"/>
      <c r="DS3116" s="24"/>
      <c r="DT3116" s="24"/>
      <c r="DU3116" s="24"/>
      <c r="DV3116" s="24"/>
      <c r="DW3116" s="24"/>
      <c r="DX3116" s="24"/>
      <c r="DY3116" s="24"/>
      <c r="DZ3116" s="24"/>
      <c r="EA3116" s="24"/>
      <c r="EB3116" s="24"/>
      <c r="EC3116" s="24"/>
      <c r="ED3116" s="24"/>
      <c r="EE3116" s="24"/>
      <c r="EF3116" s="24"/>
      <c r="EG3116" s="24"/>
      <c r="EH3116" s="24"/>
      <c r="EI3116" s="24"/>
      <c r="EJ3116" s="24"/>
      <c r="EK3116" s="24"/>
      <c r="EL3116" s="24"/>
      <c r="EM3116" s="24"/>
      <c r="EN3116" s="24"/>
      <c r="EO3116" s="24"/>
      <c r="EP3116" s="24"/>
      <c r="EQ3116" s="24"/>
      <c r="ER3116" s="24"/>
      <c r="ES3116" s="24"/>
      <c r="ET3116" s="24"/>
      <c r="EU3116" s="24"/>
      <c r="EV3116" s="24"/>
      <c r="EW3116" s="24"/>
      <c r="EX3116" s="24"/>
      <c r="EY3116" s="24"/>
    </row>
    <row r="3117" spans="1:155" x14ac:dyDescent="0.15">
      <c r="A3117" s="38"/>
      <c r="B3117" s="15"/>
      <c r="C3117" s="7"/>
      <c r="D3117" s="7"/>
      <c r="E3117" s="13"/>
      <c r="F3117" s="14"/>
      <c r="G3117" s="14"/>
      <c r="H3117" s="14"/>
      <c r="I3117" s="14"/>
      <c r="J3117" s="13"/>
      <c r="K3117" s="5"/>
      <c r="L3117" s="2"/>
      <c r="M3117" s="17"/>
      <c r="N3117" s="12"/>
      <c r="O3117" s="12"/>
      <c r="P3117" s="17"/>
      <c r="Q3117" s="14"/>
      <c r="R3117" s="20"/>
      <c r="S3117" s="14"/>
      <c r="T3117" s="4"/>
      <c r="U3117" s="5"/>
      <c r="V3117" s="10"/>
      <c r="W3117" s="10"/>
      <c r="X3117" s="10"/>
      <c r="Y3117" s="27"/>
      <c r="Z3117" s="3"/>
      <c r="AA3117" s="1"/>
      <c r="AB3117" s="10"/>
      <c r="AC3117" s="3"/>
      <c r="AD3117" s="3"/>
      <c r="AE3117" s="3"/>
      <c r="AF3117" s="10"/>
      <c r="AG3117" s="11"/>
      <c r="AH3117" s="10"/>
      <c r="AI3117" s="10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1"/>
      <c r="DR3117" s="1"/>
      <c r="DS3117" s="1"/>
      <c r="DT3117" s="1"/>
      <c r="DU3117" s="1"/>
      <c r="DV3117" s="1"/>
      <c r="DW3117" s="1"/>
      <c r="DX3117" s="1"/>
      <c r="DY3117" s="1"/>
      <c r="DZ3117" s="1"/>
      <c r="EA3117" s="1"/>
      <c r="EB3117" s="1"/>
      <c r="EC3117" s="1"/>
      <c r="ED3117" s="1"/>
      <c r="EE3117" s="1"/>
      <c r="EF3117" s="1"/>
      <c r="EG3117" s="1"/>
      <c r="EH3117" s="1"/>
      <c r="EI3117" s="1"/>
      <c r="EJ3117" s="1"/>
      <c r="EK3117" s="1"/>
      <c r="EL3117" s="1"/>
      <c r="EM3117" s="1"/>
      <c r="EN3117" s="1"/>
      <c r="EO3117" s="1"/>
      <c r="EP3117" s="1"/>
      <c r="EQ3117" s="1"/>
      <c r="ER3117" s="1"/>
      <c r="ES3117" s="1"/>
      <c r="ET3117" s="1"/>
      <c r="EU3117" s="1"/>
      <c r="EV3117" s="1"/>
      <c r="EW3117" s="1"/>
      <c r="EX3117" s="1"/>
      <c r="EY3117" s="1"/>
    </row>
    <row r="3118" spans="1:155" x14ac:dyDescent="0.15">
      <c r="A3118" s="38"/>
      <c r="B3118" s="15"/>
      <c r="C3118" s="7"/>
      <c r="D3118" s="7"/>
      <c r="E3118" s="13"/>
      <c r="F3118" s="14"/>
      <c r="G3118" s="14"/>
      <c r="H3118" s="14"/>
      <c r="I3118" s="14"/>
      <c r="J3118" s="13"/>
      <c r="K3118" s="5"/>
      <c r="L3118" s="2"/>
      <c r="M3118" s="17"/>
      <c r="N3118" s="12"/>
      <c r="O3118" s="12"/>
      <c r="P3118" s="17"/>
      <c r="Q3118" s="14"/>
      <c r="R3118" s="20"/>
      <c r="S3118" s="14"/>
      <c r="T3118" s="4"/>
      <c r="U3118" s="5"/>
      <c r="V3118" s="25"/>
      <c r="W3118" s="25"/>
      <c r="X3118" s="25"/>
      <c r="Y3118" s="31"/>
      <c r="Z3118" s="21"/>
      <c r="AA3118" s="24"/>
      <c r="AB3118" s="25"/>
      <c r="AC3118" s="21"/>
      <c r="AD3118" s="21"/>
      <c r="AE3118" s="21"/>
      <c r="AF3118" s="25"/>
      <c r="AG3118" s="22"/>
      <c r="AH3118" s="25"/>
      <c r="AI3118" s="25"/>
      <c r="AJ3118" s="24"/>
      <c r="AK3118" s="24"/>
      <c r="AL3118" s="24"/>
      <c r="AM3118" s="24"/>
      <c r="AN3118" s="24"/>
      <c r="AO3118" s="24"/>
      <c r="AP3118" s="24"/>
      <c r="AQ3118" s="24"/>
      <c r="AR3118" s="24"/>
      <c r="AS3118" s="24"/>
      <c r="AT3118" s="24"/>
      <c r="AU3118" s="24"/>
      <c r="AV3118" s="24"/>
      <c r="AW3118" s="24"/>
      <c r="AX3118" s="24"/>
      <c r="AY3118" s="24"/>
      <c r="AZ3118" s="24"/>
      <c r="BA3118" s="24"/>
      <c r="BB3118" s="24"/>
      <c r="BC3118" s="24"/>
      <c r="BD3118" s="24"/>
      <c r="BE3118" s="24"/>
      <c r="BF3118" s="24"/>
      <c r="BG3118" s="24"/>
      <c r="BH3118" s="24"/>
      <c r="BI3118" s="24"/>
      <c r="BJ3118" s="24"/>
      <c r="BK3118" s="24"/>
      <c r="BL3118" s="24"/>
      <c r="BM3118" s="24"/>
      <c r="BN3118" s="24"/>
      <c r="BO3118" s="24"/>
      <c r="BP3118" s="24"/>
      <c r="BQ3118" s="24"/>
      <c r="BR3118" s="24"/>
      <c r="BS3118" s="24"/>
      <c r="BT3118" s="24"/>
      <c r="BU3118" s="24"/>
      <c r="BV3118" s="24"/>
      <c r="BW3118" s="24"/>
      <c r="BX3118" s="24"/>
      <c r="BY3118" s="24"/>
      <c r="BZ3118" s="24"/>
      <c r="CA3118" s="24"/>
      <c r="CB3118" s="24"/>
      <c r="CC3118" s="24"/>
      <c r="CD3118" s="24"/>
      <c r="CE3118" s="24"/>
      <c r="CF3118" s="24"/>
      <c r="CG3118" s="24"/>
      <c r="CH3118" s="24"/>
      <c r="CI3118" s="24"/>
      <c r="CJ3118" s="24"/>
      <c r="CK3118" s="24"/>
      <c r="CL3118" s="24"/>
      <c r="CM3118" s="24"/>
      <c r="CN3118" s="24"/>
      <c r="CO3118" s="24"/>
      <c r="CP3118" s="24"/>
      <c r="CQ3118" s="24"/>
      <c r="CR3118" s="24"/>
      <c r="CS3118" s="24"/>
      <c r="CT3118" s="24"/>
      <c r="CU3118" s="24"/>
      <c r="CV3118" s="24"/>
      <c r="CW3118" s="24"/>
      <c r="CX3118" s="24"/>
      <c r="CY3118" s="24"/>
      <c r="CZ3118" s="24"/>
      <c r="DA3118" s="24"/>
      <c r="DB3118" s="24"/>
      <c r="DC3118" s="24"/>
      <c r="DD3118" s="24"/>
      <c r="DE3118" s="24"/>
      <c r="DF3118" s="24"/>
      <c r="DG3118" s="24"/>
      <c r="DH3118" s="24"/>
      <c r="DI3118" s="24"/>
      <c r="DJ3118" s="24"/>
      <c r="DK3118" s="24"/>
      <c r="DL3118" s="24"/>
      <c r="DM3118" s="24"/>
      <c r="DN3118" s="24"/>
      <c r="DO3118" s="24"/>
      <c r="DP3118" s="24"/>
      <c r="DQ3118" s="24"/>
      <c r="DR3118" s="24"/>
      <c r="DS3118" s="24"/>
      <c r="DT3118" s="24"/>
      <c r="DU3118" s="24"/>
      <c r="DV3118" s="24"/>
      <c r="DW3118" s="24"/>
      <c r="DX3118" s="24"/>
      <c r="DY3118" s="24"/>
      <c r="DZ3118" s="24"/>
      <c r="EA3118" s="24"/>
      <c r="EB3118" s="24"/>
      <c r="EC3118" s="24"/>
      <c r="ED3118" s="24"/>
      <c r="EE3118" s="24"/>
      <c r="EF3118" s="24"/>
      <c r="EG3118" s="24"/>
      <c r="EH3118" s="24"/>
      <c r="EI3118" s="24"/>
      <c r="EJ3118" s="24"/>
      <c r="EK3118" s="24"/>
      <c r="EL3118" s="24"/>
      <c r="EM3118" s="24"/>
      <c r="EN3118" s="24"/>
      <c r="EO3118" s="24"/>
      <c r="EP3118" s="24"/>
      <c r="EQ3118" s="24"/>
      <c r="ER3118" s="24"/>
      <c r="ES3118" s="24"/>
      <c r="ET3118" s="24"/>
      <c r="EU3118" s="24"/>
      <c r="EV3118" s="24"/>
      <c r="EW3118" s="24"/>
      <c r="EX3118" s="24"/>
      <c r="EY3118" s="24"/>
    </row>
    <row r="3119" spans="1:155" x14ac:dyDescent="0.15">
      <c r="A3119" s="38"/>
      <c r="B3119" s="15"/>
      <c r="C3119" s="7"/>
      <c r="D3119" s="7"/>
      <c r="E3119" s="13"/>
      <c r="F3119" s="14"/>
      <c r="G3119" s="14"/>
      <c r="H3119" s="14"/>
      <c r="I3119" s="14"/>
      <c r="J3119" s="13"/>
      <c r="K3119" s="5"/>
      <c r="L3119" s="2"/>
      <c r="M3119" s="17"/>
      <c r="N3119" s="12"/>
      <c r="O3119" s="12"/>
      <c r="P3119" s="17"/>
      <c r="Q3119" s="14"/>
      <c r="R3119" s="20"/>
      <c r="S3119" s="14"/>
      <c r="T3119" s="4"/>
      <c r="U3119" s="5"/>
      <c r="V3119" s="10"/>
      <c r="W3119" s="10"/>
      <c r="X3119" s="10"/>
      <c r="Y3119" s="27"/>
      <c r="Z3119" s="3"/>
      <c r="AA3119" s="1"/>
      <c r="AB3119" s="10"/>
      <c r="AC3119" s="3"/>
      <c r="AD3119" s="3"/>
      <c r="AE3119" s="3"/>
      <c r="AF3119" s="10"/>
      <c r="AG3119" s="11"/>
      <c r="AH3119" s="10"/>
      <c r="AI3119" s="10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1"/>
      <c r="DR3119" s="1"/>
      <c r="DS3119" s="1"/>
      <c r="DT3119" s="1"/>
      <c r="DU3119" s="1"/>
      <c r="DV3119" s="1"/>
      <c r="DW3119" s="1"/>
      <c r="DX3119" s="1"/>
      <c r="DY3119" s="1"/>
      <c r="DZ3119" s="1"/>
      <c r="EA3119" s="1"/>
      <c r="EB3119" s="1"/>
      <c r="EC3119" s="1"/>
      <c r="ED3119" s="1"/>
      <c r="EE3119" s="1"/>
      <c r="EF3119" s="1"/>
      <c r="EG3119" s="1"/>
      <c r="EH3119" s="1"/>
      <c r="EI3119" s="1"/>
      <c r="EJ3119" s="1"/>
      <c r="EK3119" s="1"/>
      <c r="EL3119" s="1"/>
      <c r="EM3119" s="1"/>
      <c r="EN3119" s="1"/>
      <c r="EO3119" s="1"/>
      <c r="EP3119" s="1"/>
      <c r="EQ3119" s="1"/>
      <c r="ER3119" s="1"/>
      <c r="ES3119" s="1"/>
      <c r="ET3119" s="1"/>
      <c r="EU3119" s="1"/>
      <c r="EV3119" s="1"/>
      <c r="EW3119" s="1"/>
      <c r="EX3119" s="1"/>
      <c r="EY3119" s="1"/>
    </row>
    <row r="3120" spans="1:155" x14ac:dyDescent="0.15">
      <c r="A3120" s="38"/>
      <c r="B3120" s="15"/>
      <c r="C3120" s="7"/>
      <c r="D3120" s="7"/>
      <c r="E3120" s="13"/>
      <c r="F3120" s="14"/>
      <c r="G3120" s="14"/>
      <c r="H3120" s="14"/>
      <c r="I3120" s="14"/>
      <c r="J3120" s="13"/>
      <c r="K3120" s="5"/>
      <c r="L3120" s="2"/>
      <c r="M3120" s="17"/>
      <c r="N3120" s="12"/>
      <c r="O3120" s="12"/>
      <c r="P3120" s="17"/>
      <c r="Q3120" s="14"/>
      <c r="R3120" s="20"/>
      <c r="S3120" s="14"/>
      <c r="T3120" s="4"/>
      <c r="U3120" s="5"/>
      <c r="V3120" s="10"/>
      <c r="W3120" s="10"/>
      <c r="X3120" s="10"/>
      <c r="Y3120" s="27"/>
      <c r="Z3120" s="3"/>
      <c r="AA3120" s="1"/>
      <c r="AB3120" s="10"/>
      <c r="AC3120" s="3"/>
      <c r="AD3120" s="3"/>
      <c r="AE3120" s="3"/>
      <c r="AF3120" s="10"/>
      <c r="AG3120" s="11"/>
      <c r="AH3120" s="10"/>
      <c r="AI3120" s="10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1"/>
      <c r="DR3120" s="1"/>
      <c r="DS3120" s="1"/>
      <c r="DT3120" s="1"/>
      <c r="DU3120" s="1"/>
      <c r="DV3120" s="1"/>
      <c r="DW3120" s="1"/>
      <c r="DX3120" s="1"/>
      <c r="DY3120" s="1"/>
      <c r="DZ3120" s="1"/>
      <c r="EA3120" s="1"/>
      <c r="EB3120" s="1"/>
      <c r="EC3120" s="1"/>
      <c r="ED3120" s="1"/>
      <c r="EE3120" s="1"/>
      <c r="EF3120" s="1"/>
      <c r="EG3120" s="1"/>
      <c r="EH3120" s="1"/>
      <c r="EI3120" s="1"/>
      <c r="EJ3120" s="1"/>
      <c r="EK3120" s="1"/>
      <c r="EL3120" s="1"/>
      <c r="EM3120" s="1"/>
      <c r="EN3120" s="1"/>
      <c r="EO3120" s="1"/>
      <c r="EP3120" s="1"/>
      <c r="EQ3120" s="1"/>
      <c r="ER3120" s="1"/>
      <c r="ES3120" s="1"/>
      <c r="ET3120" s="1"/>
      <c r="EU3120" s="1"/>
      <c r="EV3120" s="1"/>
      <c r="EW3120" s="1"/>
      <c r="EX3120" s="1"/>
      <c r="EY3120" s="1"/>
    </row>
    <row r="3121" spans="1:155" x14ac:dyDescent="0.15">
      <c r="A3121" s="38"/>
      <c r="B3121" s="15"/>
      <c r="C3121" s="7"/>
      <c r="D3121" s="7"/>
      <c r="E3121" s="13"/>
      <c r="F3121" s="14"/>
      <c r="G3121" s="14"/>
      <c r="H3121" s="14"/>
      <c r="I3121" s="14"/>
      <c r="J3121" s="13"/>
      <c r="K3121" s="5"/>
      <c r="L3121" s="2"/>
      <c r="M3121" s="17"/>
      <c r="N3121" s="12"/>
      <c r="O3121" s="12"/>
      <c r="P3121" s="17"/>
      <c r="Q3121" s="14"/>
      <c r="R3121" s="20"/>
      <c r="S3121" s="14"/>
      <c r="T3121" s="4"/>
      <c r="U3121" s="5"/>
      <c r="V3121" s="10"/>
      <c r="W3121" s="10"/>
      <c r="X3121" s="10"/>
      <c r="Y3121" s="27"/>
      <c r="Z3121" s="3"/>
      <c r="AA3121" s="1"/>
      <c r="AB3121" s="10"/>
      <c r="AC3121" s="3"/>
      <c r="AD3121" s="3"/>
      <c r="AE3121" s="3"/>
      <c r="AF3121" s="10"/>
      <c r="AG3121" s="11"/>
      <c r="AH3121" s="10"/>
      <c r="AI3121" s="10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1"/>
      <c r="DR3121" s="1"/>
      <c r="DS3121" s="1"/>
      <c r="DT3121" s="1"/>
      <c r="DU3121" s="1"/>
      <c r="DV3121" s="1"/>
      <c r="DW3121" s="1"/>
      <c r="DX3121" s="1"/>
      <c r="DY3121" s="1"/>
      <c r="DZ3121" s="1"/>
      <c r="EA3121" s="1"/>
      <c r="EB3121" s="1"/>
      <c r="EC3121" s="1"/>
      <c r="ED3121" s="1"/>
      <c r="EE3121" s="1"/>
      <c r="EF3121" s="1"/>
      <c r="EG3121" s="1"/>
      <c r="EH3121" s="1"/>
      <c r="EI3121" s="1"/>
      <c r="EJ3121" s="1"/>
      <c r="EK3121" s="1"/>
      <c r="EL3121" s="1"/>
      <c r="EM3121" s="1"/>
      <c r="EN3121" s="1"/>
      <c r="EO3121" s="1"/>
      <c r="EP3121" s="1"/>
      <c r="EQ3121" s="1"/>
      <c r="ER3121" s="1"/>
      <c r="ES3121" s="1"/>
      <c r="ET3121" s="1"/>
      <c r="EU3121" s="1"/>
      <c r="EV3121" s="1"/>
      <c r="EW3121" s="1"/>
      <c r="EX3121" s="1"/>
      <c r="EY3121" s="1"/>
    </row>
    <row r="3122" spans="1:155" x14ac:dyDescent="0.15">
      <c r="A3122" s="38"/>
      <c r="B3122" s="15"/>
      <c r="C3122" s="7"/>
      <c r="D3122" s="7"/>
      <c r="E3122" s="13"/>
      <c r="F3122" s="14"/>
      <c r="G3122" s="14"/>
      <c r="H3122" s="14"/>
      <c r="I3122" s="14"/>
      <c r="J3122" s="13"/>
      <c r="K3122" s="5"/>
      <c r="L3122" s="2"/>
      <c r="M3122" s="17"/>
      <c r="N3122" s="12"/>
      <c r="O3122" s="12"/>
      <c r="P3122" s="17"/>
      <c r="Q3122" s="14"/>
      <c r="R3122" s="20"/>
      <c r="S3122" s="14"/>
      <c r="T3122" s="4"/>
      <c r="U3122" s="5"/>
      <c r="V3122" s="10"/>
      <c r="W3122" s="10"/>
      <c r="X3122" s="10"/>
      <c r="Y3122" s="27"/>
      <c r="Z3122" s="3"/>
      <c r="AA3122" s="1"/>
      <c r="AB3122" s="10"/>
      <c r="AC3122" s="3"/>
      <c r="AD3122" s="3"/>
      <c r="AE3122" s="3"/>
      <c r="AF3122" s="10"/>
      <c r="AG3122" s="11"/>
      <c r="AH3122" s="10"/>
      <c r="AI3122" s="10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1"/>
      <c r="DR3122" s="1"/>
      <c r="DS3122" s="1"/>
      <c r="DT3122" s="1"/>
      <c r="DU3122" s="1"/>
      <c r="DV3122" s="1"/>
      <c r="DW3122" s="1"/>
      <c r="DX3122" s="1"/>
      <c r="DY3122" s="1"/>
      <c r="DZ3122" s="1"/>
      <c r="EA3122" s="1"/>
      <c r="EB3122" s="1"/>
      <c r="EC3122" s="1"/>
      <c r="ED3122" s="1"/>
      <c r="EE3122" s="1"/>
      <c r="EF3122" s="1"/>
      <c r="EG3122" s="1"/>
      <c r="EH3122" s="1"/>
      <c r="EI3122" s="1"/>
      <c r="EJ3122" s="1"/>
      <c r="EK3122" s="1"/>
      <c r="EL3122" s="1"/>
      <c r="EM3122" s="1"/>
      <c r="EN3122" s="1"/>
      <c r="EO3122" s="1"/>
      <c r="EP3122" s="1"/>
      <c r="EQ3122" s="1"/>
      <c r="ER3122" s="1"/>
      <c r="ES3122" s="1"/>
      <c r="ET3122" s="1"/>
      <c r="EU3122" s="1"/>
      <c r="EV3122" s="1"/>
      <c r="EW3122" s="1"/>
      <c r="EX3122" s="1"/>
      <c r="EY3122" s="1"/>
    </row>
    <row r="3123" spans="1:155" x14ac:dyDescent="0.15">
      <c r="A3123" s="38"/>
      <c r="B3123" s="15"/>
      <c r="C3123" s="7"/>
      <c r="D3123" s="7"/>
      <c r="E3123" s="13"/>
      <c r="F3123" s="14"/>
      <c r="G3123" s="14"/>
      <c r="H3123" s="14"/>
      <c r="I3123" s="14"/>
      <c r="J3123" s="13"/>
      <c r="K3123" s="5"/>
      <c r="L3123" s="2"/>
      <c r="M3123" s="17"/>
      <c r="N3123" s="12"/>
      <c r="O3123" s="12"/>
      <c r="P3123" s="17"/>
      <c r="Q3123" s="14"/>
      <c r="R3123" s="20"/>
      <c r="S3123" s="14"/>
      <c r="T3123" s="4"/>
      <c r="U3123" s="5"/>
      <c r="V3123" s="10"/>
      <c r="W3123" s="10"/>
      <c r="X3123" s="10"/>
      <c r="Y3123" s="27"/>
      <c r="Z3123" s="3"/>
      <c r="AA3123" s="1"/>
      <c r="AB3123" s="10"/>
      <c r="AC3123" s="3"/>
      <c r="AD3123" s="3"/>
      <c r="AE3123" s="3"/>
      <c r="AF3123" s="10"/>
      <c r="AG3123" s="11"/>
      <c r="AH3123" s="10"/>
      <c r="AI3123" s="10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1"/>
      <c r="DR3123" s="1"/>
      <c r="DS3123" s="1"/>
      <c r="DT3123" s="1"/>
      <c r="DU3123" s="1"/>
      <c r="DV3123" s="1"/>
      <c r="DW3123" s="1"/>
      <c r="DX3123" s="1"/>
      <c r="DY3123" s="1"/>
      <c r="DZ3123" s="1"/>
      <c r="EA3123" s="1"/>
      <c r="EB3123" s="1"/>
      <c r="EC3123" s="1"/>
      <c r="ED3123" s="1"/>
      <c r="EE3123" s="1"/>
      <c r="EF3123" s="1"/>
      <c r="EG3123" s="1"/>
      <c r="EH3123" s="1"/>
      <c r="EI3123" s="1"/>
      <c r="EJ3123" s="1"/>
      <c r="EK3123" s="1"/>
      <c r="EL3123" s="1"/>
      <c r="EM3123" s="1"/>
      <c r="EN3123" s="1"/>
      <c r="EO3123" s="1"/>
      <c r="EP3123" s="1"/>
      <c r="EQ3123" s="1"/>
      <c r="ER3123" s="1"/>
      <c r="ES3123" s="1"/>
      <c r="ET3123" s="1"/>
      <c r="EU3123" s="1"/>
      <c r="EV3123" s="1"/>
      <c r="EW3123" s="1"/>
      <c r="EX3123" s="1"/>
      <c r="EY3123" s="1"/>
    </row>
    <row r="3124" spans="1:155" x14ac:dyDescent="0.15">
      <c r="A3124" s="38"/>
      <c r="B3124" s="15"/>
      <c r="C3124" s="7"/>
      <c r="D3124" s="7"/>
      <c r="E3124" s="13"/>
      <c r="F3124" s="14"/>
      <c r="G3124" s="14"/>
      <c r="H3124" s="14"/>
      <c r="I3124" s="14"/>
      <c r="J3124" s="13"/>
      <c r="K3124" s="5"/>
      <c r="L3124" s="2"/>
      <c r="M3124" s="17"/>
      <c r="N3124" s="12"/>
      <c r="O3124" s="12"/>
      <c r="P3124" s="17"/>
      <c r="Q3124" s="14"/>
      <c r="R3124" s="20"/>
      <c r="S3124" s="14"/>
      <c r="T3124" s="4"/>
      <c r="U3124" s="5"/>
      <c r="V3124" s="10"/>
      <c r="W3124" s="10"/>
      <c r="X3124" s="10"/>
      <c r="Y3124" s="27"/>
      <c r="Z3124" s="3"/>
      <c r="AA3124" s="1"/>
      <c r="AB3124" s="10"/>
      <c r="AC3124" s="3"/>
      <c r="AD3124" s="3"/>
      <c r="AE3124" s="3"/>
      <c r="AF3124" s="10"/>
      <c r="AG3124" s="11"/>
      <c r="AH3124" s="10"/>
      <c r="AI3124" s="10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1"/>
      <c r="DR3124" s="1"/>
      <c r="DS3124" s="1"/>
      <c r="DT3124" s="1"/>
      <c r="DU3124" s="1"/>
      <c r="DV3124" s="1"/>
      <c r="DW3124" s="1"/>
      <c r="DX3124" s="1"/>
      <c r="DY3124" s="1"/>
      <c r="DZ3124" s="1"/>
      <c r="EA3124" s="1"/>
      <c r="EB3124" s="1"/>
      <c r="EC3124" s="1"/>
      <c r="ED3124" s="1"/>
      <c r="EE3124" s="1"/>
      <c r="EF3124" s="1"/>
      <c r="EG3124" s="1"/>
      <c r="EH3124" s="1"/>
      <c r="EI3124" s="1"/>
      <c r="EJ3124" s="1"/>
      <c r="EK3124" s="1"/>
      <c r="EL3124" s="1"/>
      <c r="EM3124" s="1"/>
      <c r="EN3124" s="1"/>
      <c r="EO3124" s="1"/>
      <c r="EP3124" s="1"/>
      <c r="EQ3124" s="1"/>
      <c r="ER3124" s="1"/>
      <c r="ES3124" s="1"/>
      <c r="ET3124" s="1"/>
      <c r="EU3124" s="1"/>
      <c r="EV3124" s="1"/>
      <c r="EW3124" s="1"/>
      <c r="EX3124" s="1"/>
      <c r="EY3124" s="1"/>
    </row>
    <row r="3125" spans="1:155" x14ac:dyDescent="0.15">
      <c r="A3125" s="38"/>
      <c r="B3125" s="15"/>
      <c r="C3125" s="7"/>
      <c r="D3125" s="7"/>
      <c r="E3125" s="13"/>
      <c r="F3125" s="14"/>
      <c r="G3125" s="14"/>
      <c r="H3125" s="14"/>
      <c r="I3125" s="14"/>
      <c r="J3125" s="13"/>
      <c r="K3125" s="5"/>
      <c r="L3125" s="2"/>
      <c r="M3125" s="17"/>
      <c r="N3125" s="12"/>
      <c r="O3125" s="12"/>
      <c r="P3125" s="17"/>
      <c r="Q3125" s="14"/>
      <c r="R3125" s="20"/>
      <c r="S3125" s="14"/>
      <c r="T3125" s="4"/>
      <c r="U3125" s="5"/>
      <c r="V3125" s="10"/>
      <c r="W3125" s="10"/>
      <c r="X3125" s="10"/>
      <c r="Y3125" s="27"/>
      <c r="Z3125" s="3"/>
      <c r="AA3125" s="1"/>
      <c r="AB3125" s="10"/>
      <c r="AC3125" s="3"/>
      <c r="AD3125" s="3"/>
      <c r="AE3125" s="3"/>
      <c r="AF3125" s="10"/>
      <c r="AG3125" s="11"/>
      <c r="AH3125" s="10"/>
      <c r="AI3125" s="10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1"/>
      <c r="DR3125" s="1"/>
      <c r="DS3125" s="1"/>
      <c r="DT3125" s="1"/>
      <c r="DU3125" s="1"/>
      <c r="DV3125" s="1"/>
      <c r="DW3125" s="1"/>
      <c r="DX3125" s="1"/>
      <c r="DY3125" s="1"/>
      <c r="DZ3125" s="1"/>
      <c r="EA3125" s="1"/>
      <c r="EB3125" s="1"/>
      <c r="EC3125" s="1"/>
      <c r="ED3125" s="1"/>
      <c r="EE3125" s="1"/>
      <c r="EF3125" s="1"/>
      <c r="EG3125" s="1"/>
      <c r="EH3125" s="1"/>
      <c r="EI3125" s="1"/>
      <c r="EJ3125" s="1"/>
      <c r="EK3125" s="1"/>
      <c r="EL3125" s="1"/>
      <c r="EM3125" s="1"/>
      <c r="EN3125" s="1"/>
      <c r="EO3125" s="1"/>
      <c r="EP3125" s="1"/>
      <c r="EQ3125" s="1"/>
      <c r="ER3125" s="1"/>
      <c r="ES3125" s="1"/>
      <c r="ET3125" s="1"/>
      <c r="EU3125" s="1"/>
      <c r="EV3125" s="1"/>
      <c r="EW3125" s="1"/>
      <c r="EX3125" s="1"/>
      <c r="EY3125" s="1"/>
    </row>
    <row r="3126" spans="1:155" x14ac:dyDescent="0.15">
      <c r="A3126" s="38"/>
      <c r="B3126" s="15"/>
      <c r="C3126" s="7"/>
      <c r="D3126" s="7"/>
      <c r="E3126" s="13"/>
      <c r="F3126" s="14"/>
      <c r="G3126" s="14"/>
      <c r="H3126" s="14"/>
      <c r="I3126" s="14"/>
      <c r="J3126" s="13"/>
      <c r="K3126" s="5"/>
      <c r="L3126" s="2"/>
      <c r="M3126" s="17"/>
      <c r="N3126" s="12"/>
      <c r="O3126" s="12"/>
      <c r="P3126" s="17"/>
      <c r="Q3126" s="14"/>
      <c r="R3126" s="20"/>
      <c r="S3126" s="14"/>
      <c r="T3126" s="4"/>
      <c r="U3126" s="5"/>
      <c r="V3126" s="10"/>
      <c r="W3126" s="10"/>
      <c r="X3126" s="10"/>
      <c r="Y3126" s="27"/>
      <c r="Z3126" s="3"/>
      <c r="AA3126" s="1"/>
      <c r="AB3126" s="10"/>
      <c r="AC3126" s="3"/>
      <c r="AD3126" s="3"/>
      <c r="AE3126" s="3"/>
      <c r="AF3126" s="10"/>
      <c r="AG3126" s="11"/>
      <c r="AH3126" s="10"/>
      <c r="AI3126" s="10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1"/>
      <c r="DR3126" s="1"/>
      <c r="DS3126" s="1"/>
      <c r="DT3126" s="1"/>
      <c r="DU3126" s="1"/>
      <c r="DV3126" s="1"/>
      <c r="DW3126" s="1"/>
      <c r="DX3126" s="1"/>
      <c r="DY3126" s="1"/>
      <c r="DZ3126" s="1"/>
      <c r="EA3126" s="1"/>
      <c r="EB3126" s="1"/>
      <c r="EC3126" s="1"/>
      <c r="ED3126" s="1"/>
      <c r="EE3126" s="1"/>
      <c r="EF3126" s="1"/>
      <c r="EG3126" s="1"/>
      <c r="EH3126" s="1"/>
      <c r="EI3126" s="1"/>
      <c r="EJ3126" s="1"/>
      <c r="EK3126" s="1"/>
      <c r="EL3126" s="1"/>
      <c r="EM3126" s="1"/>
      <c r="EN3126" s="1"/>
      <c r="EO3126" s="1"/>
      <c r="EP3126" s="1"/>
      <c r="EQ3126" s="1"/>
      <c r="ER3126" s="1"/>
      <c r="ES3126" s="1"/>
      <c r="ET3126" s="1"/>
      <c r="EU3126" s="1"/>
      <c r="EV3126" s="1"/>
      <c r="EW3126" s="1"/>
      <c r="EX3126" s="1"/>
      <c r="EY3126" s="1"/>
    </row>
    <row r="3127" spans="1:155" x14ac:dyDescent="0.15">
      <c r="A3127" s="38"/>
      <c r="B3127" s="15"/>
      <c r="C3127" s="7"/>
      <c r="D3127" s="7"/>
      <c r="E3127" s="13"/>
      <c r="F3127" s="14"/>
      <c r="G3127" s="14"/>
      <c r="H3127" s="14"/>
      <c r="I3127" s="14"/>
      <c r="J3127" s="13"/>
      <c r="K3127" s="5"/>
      <c r="L3127" s="2"/>
      <c r="M3127" s="17"/>
      <c r="N3127" s="12"/>
      <c r="O3127" s="12"/>
      <c r="P3127" s="17"/>
      <c r="Q3127" s="14"/>
      <c r="R3127" s="20"/>
      <c r="S3127" s="14"/>
      <c r="T3127" s="4"/>
      <c r="U3127" s="5"/>
      <c r="V3127" s="10"/>
      <c r="W3127" s="10"/>
      <c r="X3127" s="10"/>
      <c r="Y3127" s="27"/>
      <c r="Z3127" s="3"/>
      <c r="AA3127" s="1"/>
      <c r="AB3127" s="10"/>
      <c r="AC3127" s="3"/>
      <c r="AD3127" s="3"/>
      <c r="AE3127" s="3"/>
      <c r="AF3127" s="10"/>
      <c r="AG3127" s="11"/>
      <c r="AH3127" s="10"/>
      <c r="AI3127" s="10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1"/>
      <c r="DR3127" s="1"/>
      <c r="DS3127" s="1"/>
      <c r="DT3127" s="1"/>
      <c r="DU3127" s="1"/>
      <c r="DV3127" s="1"/>
      <c r="DW3127" s="1"/>
      <c r="DX3127" s="1"/>
      <c r="DY3127" s="1"/>
      <c r="DZ3127" s="1"/>
      <c r="EA3127" s="1"/>
      <c r="EB3127" s="1"/>
      <c r="EC3127" s="1"/>
      <c r="ED3127" s="1"/>
      <c r="EE3127" s="1"/>
      <c r="EF3127" s="1"/>
      <c r="EG3127" s="1"/>
      <c r="EH3127" s="1"/>
      <c r="EI3127" s="1"/>
      <c r="EJ3127" s="1"/>
      <c r="EK3127" s="1"/>
      <c r="EL3127" s="1"/>
      <c r="EM3127" s="1"/>
      <c r="EN3127" s="1"/>
      <c r="EO3127" s="1"/>
      <c r="EP3127" s="1"/>
      <c r="EQ3127" s="1"/>
      <c r="ER3127" s="1"/>
      <c r="ES3127" s="1"/>
      <c r="ET3127" s="1"/>
      <c r="EU3127" s="1"/>
      <c r="EV3127" s="1"/>
      <c r="EW3127" s="1"/>
      <c r="EX3127" s="1"/>
      <c r="EY3127" s="1"/>
    </row>
    <row r="3128" spans="1:155" x14ac:dyDescent="0.15">
      <c r="A3128" s="38"/>
      <c r="B3128" s="15"/>
      <c r="C3128" s="7"/>
      <c r="D3128" s="7"/>
      <c r="E3128" s="13"/>
      <c r="F3128" s="14"/>
      <c r="G3128" s="14"/>
      <c r="H3128" s="14"/>
      <c r="I3128" s="14"/>
      <c r="J3128" s="13"/>
      <c r="K3128" s="5"/>
      <c r="L3128" s="2"/>
      <c r="M3128" s="17"/>
      <c r="N3128" s="12"/>
      <c r="O3128" s="12"/>
      <c r="P3128" s="17"/>
      <c r="Q3128" s="14"/>
      <c r="R3128" s="20"/>
      <c r="S3128" s="14"/>
      <c r="T3128" s="4"/>
      <c r="U3128" s="5"/>
      <c r="V3128" s="10"/>
      <c r="W3128" s="10"/>
      <c r="X3128" s="10"/>
      <c r="Y3128" s="27"/>
      <c r="Z3128" s="3"/>
      <c r="AA3128" s="1"/>
      <c r="AB3128" s="10"/>
      <c r="AC3128" s="3"/>
      <c r="AD3128" s="3"/>
      <c r="AE3128" s="3"/>
      <c r="AF3128" s="10"/>
      <c r="AG3128" s="11"/>
      <c r="AH3128" s="10"/>
      <c r="AI3128" s="10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1"/>
      <c r="DR3128" s="1"/>
      <c r="DS3128" s="1"/>
      <c r="DT3128" s="1"/>
      <c r="DU3128" s="1"/>
      <c r="DV3128" s="1"/>
      <c r="DW3128" s="1"/>
      <c r="DX3128" s="1"/>
      <c r="DY3128" s="1"/>
      <c r="DZ3128" s="1"/>
      <c r="EA3128" s="1"/>
      <c r="EB3128" s="1"/>
      <c r="EC3128" s="1"/>
      <c r="ED3128" s="1"/>
      <c r="EE3128" s="1"/>
      <c r="EF3128" s="1"/>
      <c r="EG3128" s="1"/>
      <c r="EH3128" s="1"/>
      <c r="EI3128" s="1"/>
      <c r="EJ3128" s="1"/>
      <c r="EK3128" s="1"/>
      <c r="EL3128" s="1"/>
      <c r="EM3128" s="1"/>
      <c r="EN3128" s="1"/>
      <c r="EO3128" s="1"/>
      <c r="EP3128" s="1"/>
      <c r="EQ3128" s="1"/>
      <c r="ER3128" s="1"/>
      <c r="ES3128" s="1"/>
      <c r="ET3128" s="1"/>
      <c r="EU3128" s="1"/>
      <c r="EV3128" s="1"/>
      <c r="EW3128" s="1"/>
      <c r="EX3128" s="1"/>
      <c r="EY3128" s="1"/>
    </row>
    <row r="3129" spans="1:155" x14ac:dyDescent="0.15">
      <c r="A3129" s="38"/>
      <c r="B3129" s="15"/>
      <c r="C3129" s="7"/>
      <c r="D3129" s="7"/>
      <c r="E3129" s="13"/>
      <c r="F3129" s="14"/>
      <c r="G3129" s="14"/>
      <c r="H3129" s="14"/>
      <c r="I3129" s="14"/>
      <c r="J3129" s="13"/>
      <c r="K3129" s="5"/>
      <c r="L3129" s="2"/>
      <c r="M3129" s="17"/>
      <c r="N3129" s="12"/>
      <c r="O3129" s="12"/>
      <c r="P3129" s="17"/>
      <c r="Q3129" s="14"/>
      <c r="R3129" s="20"/>
      <c r="S3129" s="14"/>
      <c r="T3129" s="4"/>
      <c r="U3129" s="5"/>
      <c r="V3129" s="10"/>
      <c r="W3129" s="10"/>
      <c r="X3129" s="10"/>
      <c r="Y3129" s="27"/>
      <c r="Z3129" s="3"/>
      <c r="AA3129" s="1"/>
      <c r="AB3129" s="10"/>
      <c r="AC3129" s="3"/>
      <c r="AD3129" s="3"/>
      <c r="AE3129" s="3"/>
      <c r="AF3129" s="10"/>
      <c r="AG3129" s="11"/>
      <c r="AH3129" s="10"/>
      <c r="AI3129" s="10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1"/>
      <c r="DR3129" s="1"/>
      <c r="DS3129" s="1"/>
      <c r="DT3129" s="1"/>
      <c r="DU3129" s="1"/>
      <c r="DV3129" s="1"/>
      <c r="DW3129" s="1"/>
      <c r="DX3129" s="1"/>
      <c r="DY3129" s="1"/>
      <c r="DZ3129" s="1"/>
      <c r="EA3129" s="1"/>
      <c r="EB3129" s="1"/>
      <c r="EC3129" s="1"/>
      <c r="ED3129" s="1"/>
      <c r="EE3129" s="1"/>
      <c r="EF3129" s="1"/>
      <c r="EG3129" s="1"/>
      <c r="EH3129" s="1"/>
      <c r="EI3129" s="1"/>
      <c r="EJ3129" s="1"/>
      <c r="EK3129" s="1"/>
      <c r="EL3129" s="1"/>
      <c r="EM3129" s="1"/>
      <c r="EN3129" s="1"/>
      <c r="EO3129" s="1"/>
      <c r="EP3129" s="1"/>
      <c r="EQ3129" s="1"/>
      <c r="ER3129" s="1"/>
      <c r="ES3129" s="1"/>
      <c r="ET3129" s="1"/>
      <c r="EU3129" s="1"/>
      <c r="EV3129" s="1"/>
      <c r="EW3129" s="1"/>
      <c r="EX3129" s="1"/>
      <c r="EY3129" s="1"/>
    </row>
    <row r="3130" spans="1:155" x14ac:dyDescent="0.15">
      <c r="A3130" s="38"/>
      <c r="B3130" s="15"/>
      <c r="C3130" s="7"/>
      <c r="D3130" s="7"/>
      <c r="E3130" s="13"/>
      <c r="F3130" s="14"/>
      <c r="G3130" s="14"/>
      <c r="H3130" s="14"/>
      <c r="I3130" s="14"/>
      <c r="J3130" s="13"/>
      <c r="K3130" s="5"/>
      <c r="L3130" s="2"/>
      <c r="M3130" s="17"/>
      <c r="N3130" s="12"/>
      <c r="O3130" s="12"/>
      <c r="P3130" s="17"/>
      <c r="Q3130" s="14"/>
      <c r="R3130" s="20"/>
      <c r="S3130" s="14"/>
      <c r="T3130" s="4"/>
      <c r="U3130" s="5"/>
      <c r="V3130" s="10"/>
      <c r="W3130" s="10"/>
      <c r="X3130" s="10"/>
      <c r="Y3130" s="27"/>
      <c r="Z3130" s="3"/>
      <c r="AA3130" s="1"/>
      <c r="AB3130" s="10"/>
      <c r="AC3130" s="3"/>
      <c r="AD3130" s="3"/>
      <c r="AE3130" s="3"/>
      <c r="AF3130" s="10"/>
      <c r="AG3130" s="11"/>
      <c r="AH3130" s="10"/>
      <c r="AI3130" s="10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1"/>
      <c r="DR3130" s="1"/>
      <c r="DS3130" s="1"/>
      <c r="DT3130" s="1"/>
      <c r="DU3130" s="1"/>
      <c r="DV3130" s="1"/>
      <c r="DW3130" s="1"/>
      <c r="DX3130" s="1"/>
      <c r="DY3130" s="1"/>
      <c r="DZ3130" s="1"/>
      <c r="EA3130" s="1"/>
      <c r="EB3130" s="1"/>
      <c r="EC3130" s="1"/>
      <c r="ED3130" s="1"/>
      <c r="EE3130" s="1"/>
      <c r="EF3130" s="1"/>
      <c r="EG3130" s="1"/>
      <c r="EH3130" s="1"/>
      <c r="EI3130" s="1"/>
      <c r="EJ3130" s="1"/>
      <c r="EK3130" s="1"/>
      <c r="EL3130" s="1"/>
      <c r="EM3130" s="1"/>
      <c r="EN3130" s="1"/>
      <c r="EO3130" s="1"/>
      <c r="EP3130" s="1"/>
      <c r="EQ3130" s="1"/>
      <c r="ER3130" s="1"/>
      <c r="ES3130" s="1"/>
      <c r="ET3130" s="1"/>
      <c r="EU3130" s="1"/>
      <c r="EV3130" s="1"/>
      <c r="EW3130" s="1"/>
      <c r="EX3130" s="1"/>
      <c r="EY3130" s="1"/>
    </row>
    <row r="3131" spans="1:155" x14ac:dyDescent="0.15">
      <c r="A3131" s="38"/>
      <c r="B3131" s="15"/>
      <c r="C3131" s="7"/>
      <c r="D3131" s="7"/>
      <c r="E3131" s="13"/>
      <c r="F3131" s="14"/>
      <c r="G3131" s="14"/>
      <c r="H3131" s="14"/>
      <c r="I3131" s="14"/>
      <c r="J3131" s="13"/>
      <c r="K3131" s="5"/>
      <c r="L3131" s="2"/>
      <c r="M3131" s="17"/>
      <c r="N3131" s="12"/>
      <c r="O3131" s="12"/>
      <c r="P3131" s="17"/>
      <c r="Q3131" s="14"/>
      <c r="R3131" s="20"/>
      <c r="S3131" s="14"/>
      <c r="T3131" s="4"/>
      <c r="U3131" s="5"/>
      <c r="V3131" s="10"/>
      <c r="W3131" s="10"/>
      <c r="X3131" s="10"/>
      <c r="Y3131" s="27"/>
      <c r="Z3131" s="3"/>
      <c r="AA3131" s="1"/>
      <c r="AB3131" s="10"/>
      <c r="AC3131" s="3"/>
      <c r="AD3131" s="3"/>
      <c r="AE3131" s="3"/>
      <c r="AF3131" s="10"/>
      <c r="AG3131" s="11"/>
      <c r="AH3131" s="10"/>
      <c r="AI3131" s="10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1"/>
      <c r="DR3131" s="1"/>
      <c r="DS3131" s="1"/>
      <c r="DT3131" s="1"/>
      <c r="DU3131" s="1"/>
      <c r="DV3131" s="1"/>
      <c r="DW3131" s="1"/>
      <c r="DX3131" s="1"/>
      <c r="DY3131" s="1"/>
      <c r="DZ3131" s="1"/>
      <c r="EA3131" s="1"/>
      <c r="EB3131" s="1"/>
      <c r="EC3131" s="1"/>
      <c r="ED3131" s="1"/>
      <c r="EE3131" s="1"/>
      <c r="EF3131" s="1"/>
      <c r="EG3131" s="1"/>
      <c r="EH3131" s="1"/>
      <c r="EI3131" s="1"/>
      <c r="EJ3131" s="1"/>
      <c r="EK3131" s="1"/>
      <c r="EL3131" s="1"/>
      <c r="EM3131" s="1"/>
      <c r="EN3131" s="1"/>
      <c r="EO3131" s="1"/>
      <c r="EP3131" s="1"/>
      <c r="EQ3131" s="1"/>
      <c r="ER3131" s="1"/>
      <c r="ES3131" s="1"/>
      <c r="ET3131" s="1"/>
      <c r="EU3131" s="1"/>
      <c r="EV3131" s="1"/>
      <c r="EW3131" s="1"/>
      <c r="EX3131" s="1"/>
      <c r="EY3131" s="1"/>
    </row>
    <row r="3132" spans="1:155" x14ac:dyDescent="0.15">
      <c r="A3132" s="38"/>
      <c r="B3132" s="15"/>
      <c r="C3132" s="7"/>
      <c r="D3132" s="7"/>
      <c r="E3132" s="13"/>
      <c r="F3132" s="14"/>
      <c r="G3132" s="14"/>
      <c r="H3132" s="14"/>
      <c r="I3132" s="14"/>
      <c r="J3132" s="13"/>
      <c r="K3132" s="5"/>
      <c r="L3132" s="2"/>
      <c r="M3132" s="17"/>
      <c r="N3132" s="12"/>
      <c r="O3132" s="12"/>
      <c r="P3132" s="17"/>
      <c r="Q3132" s="14"/>
      <c r="R3132" s="20"/>
      <c r="S3132" s="14"/>
      <c r="T3132" s="4"/>
      <c r="U3132" s="5"/>
      <c r="V3132" s="10"/>
      <c r="W3132" s="10"/>
      <c r="X3132" s="10"/>
      <c r="Y3132" s="27"/>
      <c r="Z3132" s="3"/>
      <c r="AA3132" s="1"/>
      <c r="AB3132" s="10"/>
      <c r="AC3132" s="3"/>
      <c r="AD3132" s="3"/>
      <c r="AE3132" s="3"/>
      <c r="AF3132" s="10"/>
      <c r="AG3132" s="11"/>
      <c r="AH3132" s="10"/>
      <c r="AI3132" s="10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1"/>
      <c r="DR3132" s="1"/>
      <c r="DS3132" s="1"/>
      <c r="DT3132" s="1"/>
      <c r="DU3132" s="1"/>
      <c r="DV3132" s="1"/>
      <c r="DW3132" s="1"/>
      <c r="DX3132" s="1"/>
      <c r="DY3132" s="1"/>
      <c r="DZ3132" s="1"/>
      <c r="EA3132" s="1"/>
      <c r="EB3132" s="1"/>
      <c r="EC3132" s="1"/>
      <c r="ED3132" s="1"/>
      <c r="EE3132" s="1"/>
      <c r="EF3132" s="1"/>
      <c r="EG3132" s="1"/>
      <c r="EH3132" s="1"/>
      <c r="EI3132" s="1"/>
      <c r="EJ3132" s="1"/>
      <c r="EK3132" s="1"/>
      <c r="EL3132" s="1"/>
      <c r="EM3132" s="1"/>
      <c r="EN3132" s="1"/>
      <c r="EO3132" s="1"/>
      <c r="EP3132" s="1"/>
      <c r="EQ3132" s="1"/>
      <c r="ER3132" s="1"/>
      <c r="ES3132" s="1"/>
      <c r="ET3132" s="1"/>
      <c r="EU3132" s="1"/>
      <c r="EV3132" s="1"/>
      <c r="EW3132" s="1"/>
      <c r="EX3132" s="1"/>
      <c r="EY3132" s="1"/>
    </row>
    <row r="3133" spans="1:155" x14ac:dyDescent="0.15">
      <c r="A3133" s="38"/>
      <c r="B3133" s="15"/>
      <c r="C3133" s="7"/>
      <c r="D3133" s="7"/>
      <c r="E3133" s="13"/>
      <c r="F3133" s="14"/>
      <c r="G3133" s="14"/>
      <c r="H3133" s="14"/>
      <c r="I3133" s="14"/>
      <c r="J3133" s="13"/>
      <c r="K3133" s="5"/>
      <c r="L3133" s="2"/>
      <c r="M3133" s="17"/>
      <c r="N3133" s="12"/>
      <c r="O3133" s="12"/>
      <c r="P3133" s="17"/>
      <c r="Q3133" s="14"/>
      <c r="R3133" s="20"/>
      <c r="S3133" s="14"/>
      <c r="T3133" s="4"/>
      <c r="U3133" s="5"/>
      <c r="V3133" s="10"/>
      <c r="W3133" s="10"/>
      <c r="X3133" s="10"/>
      <c r="Y3133" s="27"/>
      <c r="Z3133" s="3"/>
      <c r="AA3133" s="1"/>
      <c r="AB3133" s="10"/>
      <c r="AC3133" s="3"/>
      <c r="AD3133" s="3"/>
      <c r="AE3133" s="3"/>
      <c r="AF3133" s="10"/>
      <c r="AG3133" s="11"/>
      <c r="AH3133" s="10"/>
      <c r="AI3133" s="10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1"/>
      <c r="DR3133" s="1"/>
      <c r="DS3133" s="1"/>
      <c r="DT3133" s="1"/>
      <c r="DU3133" s="1"/>
      <c r="DV3133" s="1"/>
      <c r="DW3133" s="1"/>
      <c r="DX3133" s="1"/>
      <c r="DY3133" s="1"/>
      <c r="DZ3133" s="1"/>
      <c r="EA3133" s="1"/>
      <c r="EB3133" s="1"/>
      <c r="EC3133" s="1"/>
      <c r="ED3133" s="1"/>
      <c r="EE3133" s="1"/>
      <c r="EF3133" s="1"/>
      <c r="EG3133" s="1"/>
      <c r="EH3133" s="1"/>
      <c r="EI3133" s="1"/>
      <c r="EJ3133" s="1"/>
      <c r="EK3133" s="1"/>
      <c r="EL3133" s="1"/>
      <c r="EM3133" s="1"/>
      <c r="EN3133" s="1"/>
      <c r="EO3133" s="1"/>
      <c r="EP3133" s="1"/>
      <c r="EQ3133" s="1"/>
      <c r="ER3133" s="1"/>
      <c r="ES3133" s="1"/>
      <c r="ET3133" s="1"/>
      <c r="EU3133" s="1"/>
      <c r="EV3133" s="1"/>
      <c r="EW3133" s="1"/>
      <c r="EX3133" s="1"/>
      <c r="EY3133" s="1"/>
    </row>
    <row r="3134" spans="1:155" x14ac:dyDescent="0.15">
      <c r="A3134" s="38"/>
      <c r="B3134" s="15"/>
      <c r="C3134" s="7"/>
      <c r="D3134" s="7"/>
      <c r="E3134" s="13"/>
      <c r="F3134" s="14"/>
      <c r="G3134" s="14"/>
      <c r="H3134" s="14"/>
      <c r="I3134" s="14"/>
      <c r="J3134" s="13"/>
      <c r="K3134" s="5"/>
      <c r="L3134" s="2"/>
      <c r="M3134" s="17"/>
      <c r="N3134" s="12"/>
      <c r="O3134" s="12"/>
      <c r="P3134" s="17"/>
      <c r="Q3134" s="14"/>
      <c r="R3134" s="20"/>
      <c r="S3134" s="14"/>
      <c r="T3134" s="4"/>
      <c r="U3134" s="5"/>
      <c r="V3134" s="10"/>
      <c r="W3134" s="10"/>
      <c r="X3134" s="10"/>
      <c r="Y3134" s="27"/>
      <c r="Z3134" s="3"/>
      <c r="AA3134" s="1"/>
      <c r="AB3134" s="10"/>
      <c r="AC3134" s="3"/>
      <c r="AD3134" s="3"/>
      <c r="AE3134" s="3"/>
      <c r="AF3134" s="10"/>
      <c r="AG3134" s="11"/>
      <c r="AH3134" s="10"/>
      <c r="AI3134" s="10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1"/>
      <c r="DR3134" s="1"/>
      <c r="DS3134" s="1"/>
      <c r="DT3134" s="1"/>
      <c r="DU3134" s="1"/>
      <c r="DV3134" s="1"/>
      <c r="DW3134" s="1"/>
      <c r="DX3134" s="1"/>
      <c r="DY3134" s="1"/>
      <c r="DZ3134" s="1"/>
      <c r="EA3134" s="1"/>
      <c r="EB3134" s="1"/>
      <c r="EC3134" s="1"/>
      <c r="ED3134" s="1"/>
      <c r="EE3134" s="1"/>
      <c r="EF3134" s="1"/>
      <c r="EG3134" s="1"/>
      <c r="EH3134" s="1"/>
      <c r="EI3134" s="1"/>
      <c r="EJ3134" s="1"/>
      <c r="EK3134" s="1"/>
      <c r="EL3134" s="1"/>
      <c r="EM3134" s="1"/>
      <c r="EN3134" s="1"/>
      <c r="EO3134" s="1"/>
      <c r="EP3134" s="1"/>
      <c r="EQ3134" s="1"/>
      <c r="ER3134" s="1"/>
      <c r="ES3134" s="1"/>
      <c r="ET3134" s="1"/>
      <c r="EU3134" s="1"/>
      <c r="EV3134" s="1"/>
      <c r="EW3134" s="1"/>
      <c r="EX3134" s="1"/>
      <c r="EY3134" s="1"/>
    </row>
    <row r="3135" spans="1:155" x14ac:dyDescent="0.15">
      <c r="A3135" s="38"/>
      <c r="B3135" s="15"/>
      <c r="C3135" s="7"/>
      <c r="D3135" s="7"/>
      <c r="E3135" s="13"/>
      <c r="F3135" s="14"/>
      <c r="G3135" s="14"/>
      <c r="H3135" s="14"/>
      <c r="I3135" s="14"/>
      <c r="J3135" s="13"/>
      <c r="K3135" s="5"/>
      <c r="L3135" s="2"/>
      <c r="M3135" s="17"/>
      <c r="N3135" s="12"/>
      <c r="O3135" s="12"/>
      <c r="P3135" s="17"/>
      <c r="Q3135" s="14"/>
      <c r="R3135" s="20"/>
      <c r="S3135" s="14"/>
      <c r="T3135" s="4"/>
      <c r="U3135" s="5"/>
      <c r="V3135" s="10"/>
      <c r="W3135" s="10"/>
      <c r="X3135" s="10"/>
      <c r="Y3135" s="27"/>
      <c r="Z3135" s="3"/>
      <c r="AA3135" s="1"/>
      <c r="AB3135" s="10"/>
      <c r="AC3135" s="3"/>
      <c r="AD3135" s="3"/>
      <c r="AE3135" s="3"/>
      <c r="AF3135" s="10"/>
      <c r="AG3135" s="11"/>
      <c r="AH3135" s="10"/>
      <c r="AI3135" s="10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1"/>
      <c r="DR3135" s="1"/>
      <c r="DS3135" s="1"/>
      <c r="DT3135" s="1"/>
      <c r="DU3135" s="1"/>
      <c r="DV3135" s="1"/>
      <c r="DW3135" s="1"/>
      <c r="DX3135" s="1"/>
      <c r="DY3135" s="1"/>
      <c r="DZ3135" s="1"/>
      <c r="EA3135" s="1"/>
      <c r="EB3135" s="1"/>
      <c r="EC3135" s="1"/>
      <c r="ED3135" s="1"/>
      <c r="EE3135" s="1"/>
      <c r="EF3135" s="1"/>
      <c r="EG3135" s="1"/>
      <c r="EH3135" s="1"/>
      <c r="EI3135" s="1"/>
      <c r="EJ3135" s="1"/>
      <c r="EK3135" s="1"/>
      <c r="EL3135" s="1"/>
      <c r="EM3135" s="1"/>
      <c r="EN3135" s="1"/>
      <c r="EO3135" s="1"/>
      <c r="EP3135" s="1"/>
      <c r="EQ3135" s="1"/>
      <c r="ER3135" s="1"/>
      <c r="ES3135" s="1"/>
      <c r="ET3135" s="1"/>
      <c r="EU3135" s="1"/>
      <c r="EV3135" s="1"/>
      <c r="EW3135" s="1"/>
      <c r="EX3135" s="1"/>
      <c r="EY3135" s="1"/>
    </row>
    <row r="3136" spans="1:155" x14ac:dyDescent="0.15">
      <c r="A3136" s="38"/>
      <c r="B3136" s="15"/>
      <c r="C3136" s="7"/>
      <c r="D3136" s="7"/>
      <c r="E3136" s="13"/>
      <c r="F3136" s="14"/>
      <c r="G3136" s="14"/>
      <c r="H3136" s="14"/>
      <c r="I3136" s="14"/>
      <c r="J3136" s="13"/>
      <c r="K3136" s="5"/>
      <c r="L3136" s="2"/>
      <c r="M3136" s="17"/>
      <c r="N3136" s="12"/>
      <c r="O3136" s="12"/>
      <c r="P3136" s="17"/>
      <c r="Q3136" s="14"/>
      <c r="R3136" s="20"/>
      <c r="S3136" s="14"/>
      <c r="T3136" s="4"/>
      <c r="U3136" s="5"/>
      <c r="V3136" s="10"/>
      <c r="W3136" s="10"/>
      <c r="X3136" s="10"/>
      <c r="Y3136" s="27"/>
      <c r="Z3136" s="3"/>
      <c r="AA3136" s="1"/>
      <c r="AB3136" s="10"/>
      <c r="AC3136" s="3"/>
      <c r="AD3136" s="3"/>
      <c r="AE3136" s="3"/>
      <c r="AF3136" s="10"/>
      <c r="AG3136" s="11"/>
      <c r="AH3136" s="10"/>
      <c r="AI3136" s="10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1"/>
      <c r="DR3136" s="1"/>
      <c r="DS3136" s="1"/>
      <c r="DT3136" s="1"/>
      <c r="DU3136" s="1"/>
      <c r="DV3136" s="1"/>
      <c r="DW3136" s="1"/>
      <c r="DX3136" s="1"/>
      <c r="DY3136" s="1"/>
      <c r="DZ3136" s="1"/>
      <c r="EA3136" s="1"/>
      <c r="EB3136" s="1"/>
      <c r="EC3136" s="1"/>
      <c r="ED3136" s="1"/>
      <c r="EE3136" s="1"/>
      <c r="EF3136" s="1"/>
      <c r="EG3136" s="1"/>
      <c r="EH3136" s="1"/>
      <c r="EI3136" s="1"/>
      <c r="EJ3136" s="1"/>
      <c r="EK3136" s="1"/>
      <c r="EL3136" s="1"/>
      <c r="EM3136" s="1"/>
      <c r="EN3136" s="1"/>
      <c r="EO3136" s="1"/>
      <c r="EP3136" s="1"/>
      <c r="EQ3136" s="1"/>
      <c r="ER3136" s="1"/>
      <c r="ES3136" s="1"/>
      <c r="ET3136" s="1"/>
      <c r="EU3136" s="1"/>
      <c r="EV3136" s="1"/>
      <c r="EW3136" s="1"/>
      <c r="EX3136" s="1"/>
      <c r="EY3136" s="1"/>
    </row>
    <row r="3137" spans="1:155" x14ac:dyDescent="0.15">
      <c r="A3137" s="38"/>
      <c r="B3137" s="15"/>
      <c r="C3137" s="7"/>
      <c r="D3137" s="7"/>
      <c r="E3137" s="13"/>
      <c r="F3137" s="14"/>
      <c r="G3137" s="14"/>
      <c r="H3137" s="14"/>
      <c r="I3137" s="14"/>
      <c r="J3137" s="13"/>
      <c r="K3137" s="5"/>
      <c r="L3137" s="2"/>
      <c r="M3137" s="17"/>
      <c r="N3137" s="12"/>
      <c r="O3137" s="12"/>
      <c r="P3137" s="17"/>
      <c r="Q3137" s="14"/>
      <c r="R3137" s="20"/>
      <c r="S3137" s="14"/>
      <c r="T3137" s="4"/>
      <c r="U3137" s="5"/>
      <c r="V3137" s="10"/>
      <c r="W3137" s="10"/>
      <c r="X3137" s="10"/>
      <c r="Y3137" s="27"/>
      <c r="Z3137" s="3"/>
      <c r="AA3137" s="1"/>
      <c r="AB3137" s="10"/>
      <c r="AC3137" s="3"/>
      <c r="AD3137" s="3"/>
      <c r="AE3137" s="3"/>
      <c r="AF3137" s="10"/>
      <c r="AG3137" s="11"/>
      <c r="AH3137" s="10"/>
      <c r="AI3137" s="10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1"/>
      <c r="DR3137" s="1"/>
      <c r="DS3137" s="1"/>
      <c r="DT3137" s="1"/>
      <c r="DU3137" s="1"/>
      <c r="DV3137" s="1"/>
      <c r="DW3137" s="1"/>
      <c r="DX3137" s="1"/>
      <c r="DY3137" s="1"/>
      <c r="DZ3137" s="1"/>
      <c r="EA3137" s="1"/>
      <c r="EB3137" s="1"/>
      <c r="EC3137" s="1"/>
      <c r="ED3137" s="1"/>
      <c r="EE3137" s="1"/>
      <c r="EF3137" s="1"/>
      <c r="EG3137" s="1"/>
      <c r="EH3137" s="1"/>
      <c r="EI3137" s="1"/>
      <c r="EJ3137" s="1"/>
      <c r="EK3137" s="1"/>
      <c r="EL3137" s="1"/>
      <c r="EM3137" s="1"/>
      <c r="EN3137" s="1"/>
      <c r="EO3137" s="1"/>
      <c r="EP3137" s="1"/>
      <c r="EQ3137" s="1"/>
      <c r="ER3137" s="1"/>
      <c r="ES3137" s="1"/>
      <c r="ET3137" s="1"/>
      <c r="EU3137" s="1"/>
      <c r="EV3137" s="1"/>
      <c r="EW3137" s="1"/>
      <c r="EX3137" s="1"/>
      <c r="EY3137" s="1"/>
    </row>
    <row r="3138" spans="1:155" x14ac:dyDescent="0.15">
      <c r="A3138" s="38"/>
      <c r="B3138" s="15"/>
      <c r="C3138" s="7"/>
      <c r="D3138" s="7"/>
      <c r="E3138" s="13"/>
      <c r="F3138" s="14"/>
      <c r="G3138" s="14"/>
      <c r="H3138" s="14"/>
      <c r="I3138" s="14"/>
      <c r="J3138" s="13"/>
      <c r="K3138" s="5"/>
      <c r="L3138" s="2"/>
      <c r="M3138" s="17"/>
      <c r="N3138" s="12"/>
      <c r="O3138" s="12"/>
      <c r="P3138" s="17"/>
      <c r="Q3138" s="14"/>
      <c r="R3138" s="20"/>
      <c r="S3138" s="14"/>
      <c r="T3138" s="4"/>
      <c r="U3138" s="5"/>
      <c r="V3138" s="10"/>
      <c r="W3138" s="10"/>
      <c r="X3138" s="10"/>
      <c r="Y3138" s="27"/>
      <c r="Z3138" s="3"/>
      <c r="AA3138" s="1"/>
      <c r="AB3138" s="10"/>
      <c r="AC3138" s="3"/>
      <c r="AD3138" s="3"/>
      <c r="AE3138" s="3"/>
      <c r="AF3138" s="10"/>
      <c r="AG3138" s="11"/>
      <c r="AH3138" s="10"/>
      <c r="AI3138" s="10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1"/>
      <c r="DR3138" s="1"/>
      <c r="DS3138" s="1"/>
      <c r="DT3138" s="1"/>
      <c r="DU3138" s="1"/>
      <c r="DV3138" s="1"/>
      <c r="DW3138" s="1"/>
      <c r="DX3138" s="1"/>
      <c r="DY3138" s="1"/>
      <c r="DZ3138" s="1"/>
      <c r="EA3138" s="1"/>
      <c r="EB3138" s="1"/>
      <c r="EC3138" s="1"/>
      <c r="ED3138" s="1"/>
      <c r="EE3138" s="1"/>
      <c r="EF3138" s="1"/>
      <c r="EG3138" s="1"/>
      <c r="EH3138" s="1"/>
      <c r="EI3138" s="1"/>
      <c r="EJ3138" s="1"/>
      <c r="EK3138" s="1"/>
      <c r="EL3138" s="1"/>
      <c r="EM3138" s="1"/>
      <c r="EN3138" s="1"/>
      <c r="EO3138" s="1"/>
      <c r="EP3138" s="1"/>
      <c r="EQ3138" s="1"/>
      <c r="ER3138" s="1"/>
      <c r="ES3138" s="1"/>
      <c r="ET3138" s="1"/>
      <c r="EU3138" s="1"/>
      <c r="EV3138" s="1"/>
      <c r="EW3138" s="1"/>
      <c r="EX3138" s="1"/>
      <c r="EY3138" s="1"/>
    </row>
    <row r="3139" spans="1:155" x14ac:dyDescent="0.15">
      <c r="A3139" s="38"/>
      <c r="B3139" s="15"/>
      <c r="C3139" s="7"/>
      <c r="D3139" s="7"/>
      <c r="E3139" s="13"/>
      <c r="F3139" s="14"/>
      <c r="G3139" s="14"/>
      <c r="H3139" s="14"/>
      <c r="I3139" s="14"/>
      <c r="J3139" s="13"/>
      <c r="K3139" s="5"/>
      <c r="L3139" s="2"/>
      <c r="M3139" s="17"/>
      <c r="N3139" s="12"/>
      <c r="O3139" s="12"/>
      <c r="P3139" s="17"/>
      <c r="Q3139" s="14"/>
      <c r="R3139" s="20"/>
      <c r="S3139" s="14"/>
      <c r="T3139" s="4"/>
      <c r="U3139" s="5"/>
      <c r="V3139" s="10"/>
      <c r="W3139" s="10"/>
      <c r="X3139" s="10"/>
      <c r="Y3139" s="27"/>
      <c r="Z3139" s="3"/>
      <c r="AA3139" s="1"/>
      <c r="AB3139" s="10"/>
      <c r="AC3139" s="3"/>
      <c r="AD3139" s="3"/>
      <c r="AE3139" s="3"/>
      <c r="AF3139" s="10"/>
      <c r="AG3139" s="11"/>
      <c r="AH3139" s="10"/>
      <c r="AI3139" s="10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1"/>
      <c r="DR3139" s="1"/>
      <c r="DS3139" s="1"/>
      <c r="DT3139" s="1"/>
      <c r="DU3139" s="1"/>
      <c r="DV3139" s="1"/>
      <c r="DW3139" s="1"/>
      <c r="DX3139" s="1"/>
      <c r="DY3139" s="1"/>
      <c r="DZ3139" s="1"/>
      <c r="EA3139" s="1"/>
      <c r="EB3139" s="1"/>
      <c r="EC3139" s="1"/>
      <c r="ED3139" s="1"/>
      <c r="EE3139" s="1"/>
      <c r="EF3139" s="1"/>
      <c r="EG3139" s="1"/>
      <c r="EH3139" s="1"/>
      <c r="EI3139" s="1"/>
      <c r="EJ3139" s="1"/>
      <c r="EK3139" s="1"/>
      <c r="EL3139" s="1"/>
      <c r="EM3139" s="1"/>
      <c r="EN3139" s="1"/>
      <c r="EO3139" s="1"/>
      <c r="EP3139" s="1"/>
      <c r="EQ3139" s="1"/>
      <c r="ER3139" s="1"/>
      <c r="ES3139" s="1"/>
      <c r="ET3139" s="1"/>
      <c r="EU3139" s="1"/>
      <c r="EV3139" s="1"/>
      <c r="EW3139" s="1"/>
      <c r="EX3139" s="1"/>
      <c r="EY3139" s="1"/>
    </row>
    <row r="3140" spans="1:155" x14ac:dyDescent="0.15">
      <c r="A3140" s="38"/>
      <c r="B3140" s="15"/>
      <c r="C3140" s="7"/>
      <c r="D3140" s="7"/>
      <c r="E3140" s="13"/>
      <c r="F3140" s="14"/>
      <c r="G3140" s="14"/>
      <c r="H3140" s="14"/>
      <c r="I3140" s="14"/>
      <c r="J3140" s="13"/>
      <c r="K3140" s="5"/>
      <c r="L3140" s="2"/>
      <c r="M3140" s="17"/>
      <c r="N3140" s="12"/>
      <c r="O3140" s="12"/>
      <c r="P3140" s="17"/>
      <c r="Q3140" s="14"/>
      <c r="R3140" s="20"/>
      <c r="S3140" s="14"/>
      <c r="T3140" s="4"/>
      <c r="U3140" s="5"/>
      <c r="V3140" s="10"/>
      <c r="W3140" s="10"/>
      <c r="X3140" s="10"/>
      <c r="Y3140" s="27"/>
      <c r="Z3140" s="3"/>
      <c r="AA3140" s="1"/>
      <c r="AB3140" s="10"/>
      <c r="AC3140" s="3"/>
      <c r="AD3140" s="3"/>
      <c r="AE3140" s="3"/>
      <c r="AF3140" s="10"/>
      <c r="AG3140" s="11"/>
      <c r="AH3140" s="10"/>
      <c r="AI3140" s="10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1"/>
      <c r="DR3140" s="1"/>
      <c r="DS3140" s="1"/>
      <c r="DT3140" s="1"/>
      <c r="DU3140" s="1"/>
      <c r="DV3140" s="1"/>
      <c r="DW3140" s="1"/>
      <c r="DX3140" s="1"/>
      <c r="DY3140" s="1"/>
      <c r="DZ3140" s="1"/>
      <c r="EA3140" s="1"/>
      <c r="EB3140" s="1"/>
      <c r="EC3140" s="1"/>
      <c r="ED3140" s="1"/>
      <c r="EE3140" s="1"/>
      <c r="EF3140" s="1"/>
      <c r="EG3140" s="1"/>
      <c r="EH3140" s="1"/>
      <c r="EI3140" s="1"/>
      <c r="EJ3140" s="1"/>
      <c r="EK3140" s="1"/>
      <c r="EL3140" s="1"/>
      <c r="EM3140" s="1"/>
      <c r="EN3140" s="1"/>
      <c r="EO3140" s="1"/>
      <c r="EP3140" s="1"/>
      <c r="EQ3140" s="1"/>
      <c r="ER3140" s="1"/>
      <c r="ES3140" s="1"/>
      <c r="ET3140" s="1"/>
      <c r="EU3140" s="1"/>
      <c r="EV3140" s="1"/>
      <c r="EW3140" s="1"/>
      <c r="EX3140" s="1"/>
      <c r="EY3140" s="1"/>
    </row>
    <row r="3141" spans="1:155" x14ac:dyDescent="0.15">
      <c r="A3141" s="38"/>
      <c r="B3141" s="15"/>
      <c r="C3141" s="7"/>
      <c r="D3141" s="7"/>
      <c r="E3141" s="13"/>
      <c r="F3141" s="14"/>
      <c r="G3141" s="14"/>
      <c r="H3141" s="14"/>
      <c r="I3141" s="14"/>
      <c r="J3141" s="13"/>
      <c r="K3141" s="5"/>
      <c r="L3141" s="2"/>
      <c r="M3141" s="17"/>
      <c r="N3141" s="12"/>
      <c r="O3141" s="12"/>
      <c r="P3141" s="17"/>
      <c r="Q3141" s="14"/>
      <c r="R3141" s="20"/>
      <c r="S3141" s="14"/>
      <c r="T3141" s="4"/>
      <c r="U3141" s="5"/>
      <c r="V3141" s="10"/>
      <c r="W3141" s="10"/>
      <c r="X3141" s="10"/>
      <c r="Y3141" s="27"/>
      <c r="Z3141" s="3"/>
      <c r="AA3141" s="1"/>
      <c r="AB3141" s="10"/>
      <c r="AC3141" s="3"/>
      <c r="AD3141" s="3"/>
      <c r="AE3141" s="3"/>
      <c r="AF3141" s="10"/>
      <c r="AG3141" s="11"/>
      <c r="AH3141" s="10"/>
      <c r="AI3141" s="10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1"/>
      <c r="DR3141" s="1"/>
      <c r="DS3141" s="1"/>
      <c r="DT3141" s="1"/>
      <c r="DU3141" s="1"/>
      <c r="DV3141" s="1"/>
      <c r="DW3141" s="1"/>
      <c r="DX3141" s="1"/>
      <c r="DY3141" s="1"/>
      <c r="DZ3141" s="1"/>
      <c r="EA3141" s="1"/>
      <c r="EB3141" s="1"/>
      <c r="EC3141" s="1"/>
      <c r="ED3141" s="1"/>
      <c r="EE3141" s="1"/>
      <c r="EF3141" s="1"/>
      <c r="EG3141" s="1"/>
      <c r="EH3141" s="1"/>
      <c r="EI3141" s="1"/>
      <c r="EJ3141" s="1"/>
      <c r="EK3141" s="1"/>
      <c r="EL3141" s="1"/>
      <c r="EM3141" s="1"/>
      <c r="EN3141" s="1"/>
      <c r="EO3141" s="1"/>
      <c r="EP3141" s="1"/>
      <c r="EQ3141" s="1"/>
      <c r="ER3141" s="1"/>
      <c r="ES3141" s="1"/>
      <c r="ET3141" s="1"/>
      <c r="EU3141" s="1"/>
      <c r="EV3141" s="1"/>
      <c r="EW3141" s="1"/>
      <c r="EX3141" s="1"/>
      <c r="EY3141" s="1"/>
    </row>
    <row r="3142" spans="1:155" x14ac:dyDescent="0.15">
      <c r="A3142" s="38"/>
      <c r="B3142" s="15"/>
      <c r="C3142" s="7"/>
      <c r="D3142" s="7"/>
      <c r="E3142" s="13"/>
      <c r="F3142" s="14"/>
      <c r="G3142" s="14"/>
      <c r="H3142" s="14"/>
      <c r="I3142" s="14"/>
      <c r="J3142" s="13"/>
      <c r="K3142" s="5"/>
      <c r="L3142" s="2"/>
      <c r="M3142" s="17"/>
      <c r="N3142" s="12"/>
      <c r="O3142" s="12"/>
      <c r="P3142" s="17"/>
      <c r="Q3142" s="14"/>
      <c r="R3142" s="20"/>
      <c r="S3142" s="14"/>
      <c r="T3142" s="4"/>
      <c r="U3142" s="5"/>
      <c r="V3142" s="10"/>
      <c r="W3142" s="10"/>
      <c r="X3142" s="10"/>
      <c r="Y3142" s="27"/>
      <c r="Z3142" s="3"/>
      <c r="AA3142" s="1"/>
      <c r="AB3142" s="10"/>
      <c r="AC3142" s="3"/>
      <c r="AD3142" s="3"/>
      <c r="AE3142" s="3"/>
      <c r="AF3142" s="10"/>
      <c r="AG3142" s="11"/>
      <c r="AH3142" s="10"/>
      <c r="AI3142" s="10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1"/>
      <c r="DR3142" s="1"/>
      <c r="DS3142" s="1"/>
      <c r="DT3142" s="1"/>
      <c r="DU3142" s="1"/>
      <c r="DV3142" s="1"/>
      <c r="DW3142" s="1"/>
      <c r="DX3142" s="1"/>
      <c r="DY3142" s="1"/>
      <c r="DZ3142" s="1"/>
      <c r="EA3142" s="1"/>
      <c r="EB3142" s="1"/>
      <c r="EC3142" s="1"/>
      <c r="ED3142" s="1"/>
      <c r="EE3142" s="1"/>
      <c r="EF3142" s="1"/>
      <c r="EG3142" s="1"/>
      <c r="EH3142" s="1"/>
      <c r="EI3142" s="1"/>
      <c r="EJ3142" s="1"/>
      <c r="EK3142" s="1"/>
      <c r="EL3142" s="1"/>
      <c r="EM3142" s="1"/>
      <c r="EN3142" s="1"/>
      <c r="EO3142" s="1"/>
      <c r="EP3142" s="1"/>
      <c r="EQ3142" s="1"/>
      <c r="ER3142" s="1"/>
      <c r="ES3142" s="1"/>
      <c r="ET3142" s="1"/>
      <c r="EU3142" s="1"/>
      <c r="EV3142" s="1"/>
      <c r="EW3142" s="1"/>
      <c r="EX3142" s="1"/>
      <c r="EY3142" s="1"/>
    </row>
    <row r="3143" spans="1:155" x14ac:dyDescent="0.15">
      <c r="A3143" s="38"/>
      <c r="B3143" s="15"/>
      <c r="C3143" s="7"/>
      <c r="D3143" s="7"/>
      <c r="E3143" s="13"/>
      <c r="F3143" s="14"/>
      <c r="G3143" s="14"/>
      <c r="H3143" s="14"/>
      <c r="I3143" s="14"/>
      <c r="J3143" s="13"/>
      <c r="K3143" s="5"/>
      <c r="L3143" s="2"/>
      <c r="M3143" s="17"/>
      <c r="N3143" s="12"/>
      <c r="O3143" s="12"/>
      <c r="P3143" s="17"/>
      <c r="Q3143" s="14"/>
      <c r="R3143" s="20"/>
      <c r="S3143" s="14"/>
      <c r="T3143" s="4"/>
      <c r="U3143" s="5"/>
      <c r="V3143" s="10"/>
      <c r="W3143" s="10"/>
      <c r="X3143" s="10"/>
      <c r="Y3143" s="27"/>
      <c r="Z3143" s="3"/>
      <c r="AA3143" s="1"/>
      <c r="AB3143" s="10"/>
      <c r="AC3143" s="3"/>
      <c r="AD3143" s="3"/>
      <c r="AE3143" s="3"/>
      <c r="AF3143" s="10"/>
      <c r="AG3143" s="11"/>
      <c r="AH3143" s="10"/>
      <c r="AI3143" s="10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1"/>
      <c r="DR3143" s="1"/>
      <c r="DS3143" s="1"/>
      <c r="DT3143" s="1"/>
      <c r="DU3143" s="1"/>
      <c r="DV3143" s="1"/>
      <c r="DW3143" s="1"/>
      <c r="DX3143" s="1"/>
      <c r="DY3143" s="1"/>
      <c r="DZ3143" s="1"/>
      <c r="EA3143" s="1"/>
      <c r="EB3143" s="1"/>
      <c r="EC3143" s="1"/>
      <c r="ED3143" s="1"/>
      <c r="EE3143" s="1"/>
      <c r="EF3143" s="1"/>
      <c r="EG3143" s="1"/>
      <c r="EH3143" s="1"/>
      <c r="EI3143" s="1"/>
      <c r="EJ3143" s="1"/>
      <c r="EK3143" s="1"/>
      <c r="EL3143" s="1"/>
      <c r="EM3143" s="1"/>
      <c r="EN3143" s="1"/>
      <c r="EO3143" s="1"/>
      <c r="EP3143" s="1"/>
      <c r="EQ3143" s="1"/>
      <c r="ER3143" s="1"/>
      <c r="ES3143" s="1"/>
      <c r="ET3143" s="1"/>
      <c r="EU3143" s="1"/>
      <c r="EV3143" s="1"/>
      <c r="EW3143" s="1"/>
      <c r="EX3143" s="1"/>
      <c r="EY3143" s="1"/>
    </row>
    <row r="3144" spans="1:155" x14ac:dyDescent="0.15">
      <c r="A3144" s="38"/>
      <c r="B3144" s="15"/>
      <c r="C3144" s="7"/>
      <c r="D3144" s="7"/>
      <c r="E3144" s="13"/>
      <c r="F3144" s="14"/>
      <c r="G3144" s="14"/>
      <c r="H3144" s="14"/>
      <c r="I3144" s="14"/>
      <c r="J3144" s="13"/>
      <c r="K3144" s="5"/>
      <c r="L3144" s="2"/>
      <c r="M3144" s="17"/>
      <c r="N3144" s="12"/>
      <c r="O3144" s="12"/>
      <c r="P3144" s="17"/>
      <c r="Q3144" s="14"/>
      <c r="R3144" s="20"/>
      <c r="S3144" s="14"/>
      <c r="T3144" s="4"/>
      <c r="U3144" s="5"/>
      <c r="V3144" s="10"/>
      <c r="W3144" s="10"/>
      <c r="X3144" s="10"/>
      <c r="Y3144" s="27"/>
      <c r="Z3144" s="3"/>
      <c r="AA3144" s="1"/>
      <c r="AB3144" s="10"/>
      <c r="AC3144" s="3"/>
      <c r="AD3144" s="3"/>
      <c r="AE3144" s="3"/>
      <c r="AF3144" s="10"/>
      <c r="AG3144" s="11"/>
      <c r="AH3144" s="10"/>
      <c r="AI3144" s="10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1"/>
      <c r="DR3144" s="1"/>
      <c r="DS3144" s="1"/>
      <c r="DT3144" s="1"/>
      <c r="DU3144" s="1"/>
      <c r="DV3144" s="1"/>
      <c r="DW3144" s="1"/>
      <c r="DX3144" s="1"/>
      <c r="DY3144" s="1"/>
      <c r="DZ3144" s="1"/>
      <c r="EA3144" s="1"/>
      <c r="EB3144" s="1"/>
      <c r="EC3144" s="1"/>
      <c r="ED3144" s="1"/>
      <c r="EE3144" s="1"/>
      <c r="EF3144" s="1"/>
      <c r="EG3144" s="1"/>
      <c r="EH3144" s="1"/>
      <c r="EI3144" s="1"/>
      <c r="EJ3144" s="1"/>
      <c r="EK3144" s="1"/>
      <c r="EL3144" s="1"/>
      <c r="EM3144" s="1"/>
      <c r="EN3144" s="1"/>
      <c r="EO3144" s="1"/>
      <c r="EP3144" s="1"/>
      <c r="EQ3144" s="1"/>
      <c r="ER3144" s="1"/>
      <c r="ES3144" s="1"/>
      <c r="ET3144" s="1"/>
      <c r="EU3144" s="1"/>
      <c r="EV3144" s="1"/>
      <c r="EW3144" s="1"/>
      <c r="EX3144" s="1"/>
      <c r="EY3144" s="1"/>
    </row>
    <row r="3145" spans="1:155" x14ac:dyDescent="0.15">
      <c r="A3145" s="38"/>
      <c r="B3145" s="15"/>
      <c r="C3145" s="7"/>
      <c r="D3145" s="7"/>
      <c r="E3145" s="13"/>
      <c r="F3145" s="14"/>
      <c r="G3145" s="14"/>
      <c r="H3145" s="14"/>
      <c r="I3145" s="14"/>
      <c r="J3145" s="13"/>
      <c r="K3145" s="5"/>
      <c r="L3145" s="2"/>
      <c r="M3145" s="17"/>
      <c r="N3145" s="12"/>
      <c r="O3145" s="12"/>
      <c r="P3145" s="17"/>
      <c r="Q3145" s="14"/>
      <c r="R3145" s="20"/>
      <c r="S3145" s="14"/>
      <c r="T3145" s="4"/>
      <c r="U3145" s="5"/>
      <c r="V3145" s="10"/>
      <c r="W3145" s="10"/>
      <c r="X3145" s="10"/>
      <c r="Y3145" s="27"/>
      <c r="Z3145" s="3"/>
      <c r="AA3145" s="1"/>
      <c r="AB3145" s="10"/>
      <c r="AC3145" s="3"/>
      <c r="AD3145" s="3"/>
      <c r="AE3145" s="3"/>
      <c r="AF3145" s="10"/>
      <c r="AG3145" s="11"/>
      <c r="AH3145" s="10"/>
      <c r="AI3145" s="10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1"/>
      <c r="DR3145" s="1"/>
      <c r="DS3145" s="1"/>
      <c r="DT3145" s="1"/>
      <c r="DU3145" s="1"/>
      <c r="DV3145" s="1"/>
      <c r="DW3145" s="1"/>
      <c r="DX3145" s="1"/>
      <c r="DY3145" s="1"/>
      <c r="DZ3145" s="1"/>
      <c r="EA3145" s="1"/>
      <c r="EB3145" s="1"/>
      <c r="EC3145" s="1"/>
      <c r="ED3145" s="1"/>
      <c r="EE3145" s="1"/>
      <c r="EF3145" s="1"/>
      <c r="EG3145" s="1"/>
      <c r="EH3145" s="1"/>
      <c r="EI3145" s="1"/>
      <c r="EJ3145" s="1"/>
      <c r="EK3145" s="1"/>
      <c r="EL3145" s="1"/>
      <c r="EM3145" s="1"/>
      <c r="EN3145" s="1"/>
      <c r="EO3145" s="1"/>
      <c r="EP3145" s="1"/>
      <c r="EQ3145" s="1"/>
      <c r="ER3145" s="1"/>
      <c r="ES3145" s="1"/>
      <c r="ET3145" s="1"/>
      <c r="EU3145" s="1"/>
      <c r="EV3145" s="1"/>
      <c r="EW3145" s="1"/>
      <c r="EX3145" s="1"/>
      <c r="EY3145" s="1"/>
    </row>
    <row r="3146" spans="1:155" x14ac:dyDescent="0.15">
      <c r="A3146" s="38"/>
      <c r="B3146" s="15"/>
      <c r="C3146" s="7"/>
      <c r="D3146" s="7"/>
      <c r="E3146" s="13"/>
      <c r="F3146" s="14"/>
      <c r="G3146" s="14"/>
      <c r="H3146" s="14"/>
      <c r="I3146" s="14"/>
      <c r="J3146" s="13"/>
      <c r="K3146" s="5"/>
      <c r="L3146" s="2"/>
      <c r="M3146" s="17"/>
      <c r="N3146" s="12"/>
      <c r="O3146" s="12"/>
      <c r="P3146" s="17"/>
      <c r="Q3146" s="14"/>
      <c r="R3146" s="20"/>
      <c r="S3146" s="14"/>
      <c r="T3146" s="4"/>
      <c r="U3146" s="5"/>
      <c r="V3146" s="10"/>
      <c r="W3146" s="10"/>
      <c r="X3146" s="10"/>
      <c r="Y3146" s="27"/>
      <c r="Z3146" s="3"/>
      <c r="AA3146" s="1"/>
      <c r="AB3146" s="10"/>
      <c r="AC3146" s="3"/>
      <c r="AD3146" s="3"/>
      <c r="AE3146" s="3"/>
      <c r="AF3146" s="10"/>
      <c r="AG3146" s="11"/>
      <c r="AH3146" s="10"/>
      <c r="AI3146" s="10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1"/>
      <c r="DR3146" s="1"/>
      <c r="DS3146" s="1"/>
      <c r="DT3146" s="1"/>
      <c r="DU3146" s="1"/>
      <c r="DV3146" s="1"/>
      <c r="DW3146" s="1"/>
      <c r="DX3146" s="1"/>
      <c r="DY3146" s="1"/>
      <c r="DZ3146" s="1"/>
      <c r="EA3146" s="1"/>
      <c r="EB3146" s="1"/>
      <c r="EC3146" s="1"/>
      <c r="ED3146" s="1"/>
      <c r="EE3146" s="1"/>
      <c r="EF3146" s="1"/>
      <c r="EG3146" s="1"/>
      <c r="EH3146" s="1"/>
      <c r="EI3146" s="1"/>
      <c r="EJ3146" s="1"/>
      <c r="EK3146" s="1"/>
      <c r="EL3146" s="1"/>
      <c r="EM3146" s="1"/>
      <c r="EN3146" s="1"/>
      <c r="EO3146" s="1"/>
      <c r="EP3146" s="1"/>
      <c r="EQ3146" s="1"/>
      <c r="ER3146" s="1"/>
      <c r="ES3146" s="1"/>
      <c r="ET3146" s="1"/>
      <c r="EU3146" s="1"/>
      <c r="EV3146" s="1"/>
      <c r="EW3146" s="1"/>
      <c r="EX3146" s="1"/>
      <c r="EY3146" s="1"/>
    </row>
    <row r="3147" spans="1:155" x14ac:dyDescent="0.15">
      <c r="A3147" s="38"/>
      <c r="B3147" s="15"/>
      <c r="C3147" s="7"/>
      <c r="D3147" s="7"/>
      <c r="E3147" s="13"/>
      <c r="F3147" s="14"/>
      <c r="G3147" s="14"/>
      <c r="H3147" s="14"/>
      <c r="I3147" s="14"/>
      <c r="J3147" s="13"/>
      <c r="K3147" s="5"/>
      <c r="L3147" s="2"/>
      <c r="M3147" s="17"/>
      <c r="N3147" s="12"/>
      <c r="O3147" s="12"/>
      <c r="P3147" s="17"/>
      <c r="Q3147" s="14"/>
      <c r="R3147" s="20"/>
      <c r="S3147" s="14"/>
      <c r="T3147" s="4"/>
      <c r="U3147" s="5"/>
      <c r="V3147" s="10"/>
      <c r="W3147" s="10"/>
      <c r="X3147" s="10"/>
      <c r="Y3147" s="27"/>
      <c r="Z3147" s="3"/>
      <c r="AA3147" s="1"/>
      <c r="AB3147" s="10"/>
      <c r="AC3147" s="3"/>
      <c r="AD3147" s="3"/>
      <c r="AE3147" s="3"/>
      <c r="AF3147" s="10"/>
      <c r="AG3147" s="11"/>
      <c r="AH3147" s="10"/>
      <c r="AI3147" s="10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1"/>
      <c r="DR3147" s="1"/>
      <c r="DS3147" s="1"/>
      <c r="DT3147" s="1"/>
      <c r="DU3147" s="1"/>
      <c r="DV3147" s="1"/>
      <c r="DW3147" s="1"/>
      <c r="DX3147" s="1"/>
      <c r="DY3147" s="1"/>
      <c r="DZ3147" s="1"/>
      <c r="EA3147" s="1"/>
      <c r="EB3147" s="1"/>
      <c r="EC3147" s="1"/>
      <c r="ED3147" s="1"/>
      <c r="EE3147" s="1"/>
      <c r="EF3147" s="1"/>
      <c r="EG3147" s="1"/>
      <c r="EH3147" s="1"/>
      <c r="EI3147" s="1"/>
      <c r="EJ3147" s="1"/>
      <c r="EK3147" s="1"/>
      <c r="EL3147" s="1"/>
      <c r="EM3147" s="1"/>
      <c r="EN3147" s="1"/>
      <c r="EO3147" s="1"/>
      <c r="EP3147" s="1"/>
      <c r="EQ3147" s="1"/>
      <c r="ER3147" s="1"/>
      <c r="ES3147" s="1"/>
      <c r="ET3147" s="1"/>
      <c r="EU3147" s="1"/>
      <c r="EV3147" s="1"/>
      <c r="EW3147" s="1"/>
      <c r="EX3147" s="1"/>
      <c r="EY3147" s="1"/>
    </row>
    <row r="3148" spans="1:155" x14ac:dyDescent="0.15">
      <c r="A3148" s="38"/>
      <c r="B3148" s="15"/>
      <c r="C3148" s="7"/>
      <c r="D3148" s="7"/>
      <c r="E3148" s="13"/>
      <c r="F3148" s="14"/>
      <c r="G3148" s="14"/>
      <c r="H3148" s="14"/>
      <c r="I3148" s="14"/>
      <c r="J3148" s="13"/>
      <c r="K3148" s="5"/>
      <c r="L3148" s="2"/>
      <c r="M3148" s="17"/>
      <c r="N3148" s="12"/>
      <c r="O3148" s="12"/>
      <c r="P3148" s="17"/>
      <c r="Q3148" s="14"/>
      <c r="R3148" s="20"/>
      <c r="S3148" s="14"/>
      <c r="T3148" s="4"/>
      <c r="U3148" s="5"/>
      <c r="V3148" s="10"/>
      <c r="W3148" s="10"/>
      <c r="X3148" s="10"/>
      <c r="Y3148" s="27"/>
      <c r="Z3148" s="3"/>
      <c r="AA3148" s="1"/>
      <c r="AB3148" s="10"/>
      <c r="AC3148" s="3"/>
      <c r="AD3148" s="3"/>
      <c r="AE3148" s="3"/>
      <c r="AF3148" s="10"/>
      <c r="AG3148" s="11"/>
      <c r="AH3148" s="10"/>
      <c r="AI3148" s="10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1"/>
      <c r="DR3148" s="1"/>
      <c r="DS3148" s="1"/>
      <c r="DT3148" s="1"/>
      <c r="DU3148" s="1"/>
      <c r="DV3148" s="1"/>
      <c r="DW3148" s="1"/>
      <c r="DX3148" s="1"/>
      <c r="DY3148" s="1"/>
      <c r="DZ3148" s="1"/>
      <c r="EA3148" s="1"/>
      <c r="EB3148" s="1"/>
      <c r="EC3148" s="1"/>
      <c r="ED3148" s="1"/>
      <c r="EE3148" s="1"/>
      <c r="EF3148" s="1"/>
      <c r="EG3148" s="1"/>
      <c r="EH3148" s="1"/>
      <c r="EI3148" s="1"/>
      <c r="EJ3148" s="1"/>
      <c r="EK3148" s="1"/>
      <c r="EL3148" s="1"/>
      <c r="EM3148" s="1"/>
      <c r="EN3148" s="1"/>
      <c r="EO3148" s="1"/>
      <c r="EP3148" s="1"/>
      <c r="EQ3148" s="1"/>
      <c r="ER3148" s="1"/>
      <c r="ES3148" s="1"/>
      <c r="ET3148" s="1"/>
      <c r="EU3148" s="1"/>
      <c r="EV3148" s="1"/>
      <c r="EW3148" s="1"/>
      <c r="EX3148" s="1"/>
      <c r="EY3148" s="1"/>
    </row>
    <row r="3149" spans="1:155" x14ac:dyDescent="0.15">
      <c r="A3149" s="38"/>
      <c r="B3149" s="15"/>
      <c r="C3149" s="7"/>
      <c r="D3149" s="7"/>
      <c r="E3149" s="13"/>
      <c r="F3149" s="14"/>
      <c r="G3149" s="14"/>
      <c r="H3149" s="14"/>
      <c r="I3149" s="14"/>
      <c r="J3149" s="13"/>
      <c r="K3149" s="5"/>
      <c r="L3149" s="2"/>
      <c r="M3149" s="17"/>
      <c r="N3149" s="12"/>
      <c r="O3149" s="12"/>
      <c r="P3149" s="17"/>
      <c r="Q3149" s="14"/>
      <c r="R3149" s="20"/>
      <c r="S3149" s="14"/>
      <c r="T3149" s="4"/>
      <c r="U3149" s="5"/>
      <c r="V3149" s="10"/>
      <c r="W3149" s="10"/>
      <c r="X3149" s="10"/>
      <c r="Y3149" s="27"/>
      <c r="Z3149" s="3"/>
      <c r="AA3149" s="1"/>
      <c r="AB3149" s="10"/>
      <c r="AC3149" s="3"/>
      <c r="AD3149" s="3"/>
      <c r="AE3149" s="3"/>
      <c r="AF3149" s="10"/>
      <c r="AG3149" s="11"/>
      <c r="AH3149" s="10"/>
      <c r="AI3149" s="10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1"/>
      <c r="DR3149" s="1"/>
      <c r="DS3149" s="1"/>
      <c r="DT3149" s="1"/>
      <c r="DU3149" s="1"/>
      <c r="DV3149" s="1"/>
      <c r="DW3149" s="1"/>
      <c r="DX3149" s="1"/>
      <c r="DY3149" s="1"/>
      <c r="DZ3149" s="1"/>
      <c r="EA3149" s="1"/>
      <c r="EB3149" s="1"/>
      <c r="EC3149" s="1"/>
      <c r="ED3149" s="1"/>
      <c r="EE3149" s="1"/>
      <c r="EF3149" s="1"/>
      <c r="EG3149" s="1"/>
      <c r="EH3149" s="1"/>
      <c r="EI3149" s="1"/>
      <c r="EJ3149" s="1"/>
      <c r="EK3149" s="1"/>
      <c r="EL3149" s="1"/>
      <c r="EM3149" s="1"/>
      <c r="EN3149" s="1"/>
      <c r="EO3149" s="1"/>
      <c r="EP3149" s="1"/>
      <c r="EQ3149" s="1"/>
      <c r="ER3149" s="1"/>
      <c r="ES3149" s="1"/>
      <c r="ET3149" s="1"/>
      <c r="EU3149" s="1"/>
      <c r="EV3149" s="1"/>
      <c r="EW3149" s="1"/>
      <c r="EX3149" s="1"/>
      <c r="EY3149" s="1"/>
    </row>
    <row r="3150" spans="1:155" x14ac:dyDescent="0.15">
      <c r="A3150" s="38"/>
      <c r="B3150" s="15"/>
      <c r="C3150" s="7"/>
      <c r="D3150" s="7"/>
      <c r="E3150" s="13"/>
      <c r="F3150" s="14"/>
      <c r="G3150" s="14"/>
      <c r="H3150" s="14"/>
      <c r="I3150" s="14"/>
      <c r="J3150" s="13"/>
      <c r="K3150" s="5"/>
      <c r="L3150" s="2"/>
      <c r="M3150" s="17"/>
      <c r="N3150" s="12"/>
      <c r="O3150" s="12"/>
      <c r="P3150" s="17"/>
      <c r="Q3150" s="14"/>
      <c r="R3150" s="20"/>
      <c r="S3150" s="14"/>
      <c r="T3150" s="4"/>
      <c r="U3150" s="5"/>
      <c r="V3150" s="10"/>
      <c r="W3150" s="10"/>
      <c r="X3150" s="10"/>
      <c r="Y3150" s="27"/>
      <c r="Z3150" s="3"/>
      <c r="AA3150" s="1"/>
      <c r="AB3150" s="10"/>
      <c r="AC3150" s="3"/>
      <c r="AD3150" s="3"/>
      <c r="AE3150" s="3"/>
      <c r="AF3150" s="10"/>
      <c r="AG3150" s="11"/>
      <c r="AH3150" s="10"/>
      <c r="AI3150" s="10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1"/>
      <c r="DR3150" s="1"/>
      <c r="DS3150" s="1"/>
      <c r="DT3150" s="1"/>
      <c r="DU3150" s="1"/>
      <c r="DV3150" s="1"/>
      <c r="DW3150" s="1"/>
      <c r="DX3150" s="1"/>
      <c r="DY3150" s="1"/>
      <c r="DZ3150" s="1"/>
      <c r="EA3150" s="1"/>
      <c r="EB3150" s="1"/>
      <c r="EC3150" s="1"/>
      <c r="ED3150" s="1"/>
      <c r="EE3150" s="1"/>
      <c r="EF3150" s="1"/>
      <c r="EG3150" s="1"/>
      <c r="EH3150" s="1"/>
      <c r="EI3150" s="1"/>
      <c r="EJ3150" s="1"/>
      <c r="EK3150" s="1"/>
      <c r="EL3150" s="1"/>
      <c r="EM3150" s="1"/>
      <c r="EN3150" s="1"/>
      <c r="EO3150" s="1"/>
      <c r="EP3150" s="1"/>
      <c r="EQ3150" s="1"/>
      <c r="ER3150" s="1"/>
      <c r="ES3150" s="1"/>
      <c r="ET3150" s="1"/>
      <c r="EU3150" s="1"/>
      <c r="EV3150" s="1"/>
      <c r="EW3150" s="1"/>
      <c r="EX3150" s="1"/>
      <c r="EY3150" s="1"/>
    </row>
    <row r="3151" spans="1:155" x14ac:dyDescent="0.15">
      <c r="A3151" s="38"/>
      <c r="B3151" s="15"/>
      <c r="C3151" s="7"/>
      <c r="D3151" s="7"/>
      <c r="E3151" s="13"/>
      <c r="F3151" s="14"/>
      <c r="G3151" s="14"/>
      <c r="H3151" s="14"/>
      <c r="I3151" s="14"/>
      <c r="J3151" s="13"/>
      <c r="K3151" s="5"/>
      <c r="L3151" s="2"/>
      <c r="M3151" s="17"/>
      <c r="N3151" s="12"/>
      <c r="O3151" s="12"/>
      <c r="P3151" s="17"/>
      <c r="Q3151" s="14"/>
      <c r="R3151" s="20"/>
      <c r="S3151" s="14"/>
      <c r="T3151" s="4"/>
      <c r="U3151" s="5"/>
      <c r="V3151" s="10"/>
      <c r="W3151" s="10"/>
      <c r="X3151" s="10"/>
      <c r="Y3151" s="27"/>
      <c r="Z3151" s="3"/>
      <c r="AA3151" s="1"/>
      <c r="AB3151" s="10"/>
      <c r="AC3151" s="3"/>
      <c r="AD3151" s="3"/>
      <c r="AE3151" s="3"/>
      <c r="AF3151" s="10"/>
      <c r="AG3151" s="11"/>
      <c r="AH3151" s="10"/>
      <c r="AI3151" s="10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1"/>
      <c r="DR3151" s="1"/>
      <c r="DS3151" s="1"/>
      <c r="DT3151" s="1"/>
      <c r="DU3151" s="1"/>
      <c r="DV3151" s="1"/>
      <c r="DW3151" s="1"/>
      <c r="DX3151" s="1"/>
      <c r="DY3151" s="1"/>
      <c r="DZ3151" s="1"/>
      <c r="EA3151" s="1"/>
      <c r="EB3151" s="1"/>
      <c r="EC3151" s="1"/>
      <c r="ED3151" s="1"/>
      <c r="EE3151" s="1"/>
      <c r="EF3151" s="1"/>
      <c r="EG3151" s="1"/>
      <c r="EH3151" s="1"/>
      <c r="EI3151" s="1"/>
      <c r="EJ3151" s="1"/>
      <c r="EK3151" s="1"/>
      <c r="EL3151" s="1"/>
      <c r="EM3151" s="1"/>
      <c r="EN3151" s="1"/>
      <c r="EO3151" s="1"/>
      <c r="EP3151" s="1"/>
      <c r="EQ3151" s="1"/>
      <c r="ER3151" s="1"/>
      <c r="ES3151" s="1"/>
      <c r="ET3151" s="1"/>
      <c r="EU3151" s="1"/>
      <c r="EV3151" s="1"/>
      <c r="EW3151" s="1"/>
      <c r="EX3151" s="1"/>
      <c r="EY3151" s="1"/>
    </row>
    <row r="3152" spans="1:155" x14ac:dyDescent="0.15">
      <c r="A3152" s="38"/>
      <c r="B3152" s="15"/>
      <c r="C3152" s="7"/>
      <c r="D3152" s="7"/>
      <c r="E3152" s="13"/>
      <c r="F3152" s="14"/>
      <c r="G3152" s="14"/>
      <c r="H3152" s="14"/>
      <c r="I3152" s="14"/>
      <c r="J3152" s="13"/>
      <c r="K3152" s="5"/>
      <c r="L3152" s="2"/>
      <c r="M3152" s="17"/>
      <c r="N3152" s="12"/>
      <c r="O3152" s="12"/>
      <c r="P3152" s="17"/>
      <c r="Q3152" s="14"/>
      <c r="R3152" s="20"/>
      <c r="S3152" s="14"/>
      <c r="T3152" s="4"/>
      <c r="U3152" s="5"/>
      <c r="V3152" s="10"/>
      <c r="W3152" s="10"/>
      <c r="X3152" s="10"/>
      <c r="Y3152" s="27"/>
      <c r="Z3152" s="3"/>
      <c r="AA3152" s="1"/>
      <c r="AB3152" s="10"/>
      <c r="AC3152" s="3"/>
      <c r="AD3152" s="3"/>
      <c r="AE3152" s="3"/>
      <c r="AF3152" s="10"/>
      <c r="AG3152" s="11"/>
      <c r="AH3152" s="10"/>
      <c r="AI3152" s="10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1"/>
      <c r="DR3152" s="1"/>
      <c r="DS3152" s="1"/>
      <c r="DT3152" s="1"/>
      <c r="DU3152" s="1"/>
      <c r="DV3152" s="1"/>
      <c r="DW3152" s="1"/>
      <c r="DX3152" s="1"/>
      <c r="DY3152" s="1"/>
      <c r="DZ3152" s="1"/>
      <c r="EA3152" s="1"/>
      <c r="EB3152" s="1"/>
      <c r="EC3152" s="1"/>
      <c r="ED3152" s="1"/>
      <c r="EE3152" s="1"/>
      <c r="EF3152" s="1"/>
      <c r="EG3152" s="1"/>
      <c r="EH3152" s="1"/>
      <c r="EI3152" s="1"/>
      <c r="EJ3152" s="1"/>
      <c r="EK3152" s="1"/>
      <c r="EL3152" s="1"/>
      <c r="EM3152" s="1"/>
      <c r="EN3152" s="1"/>
      <c r="EO3152" s="1"/>
      <c r="EP3152" s="1"/>
      <c r="EQ3152" s="1"/>
      <c r="ER3152" s="1"/>
      <c r="ES3152" s="1"/>
      <c r="ET3152" s="1"/>
      <c r="EU3152" s="1"/>
      <c r="EV3152" s="1"/>
      <c r="EW3152" s="1"/>
      <c r="EX3152" s="1"/>
      <c r="EY3152" s="1"/>
    </row>
    <row r="3153" spans="1:155" x14ac:dyDescent="0.15">
      <c r="A3153" s="38"/>
      <c r="B3153" s="15"/>
      <c r="C3153" s="7"/>
      <c r="D3153" s="7"/>
      <c r="E3153" s="13"/>
      <c r="F3153" s="14"/>
      <c r="G3153" s="14"/>
      <c r="H3153" s="14"/>
      <c r="I3153" s="14"/>
      <c r="J3153" s="13"/>
      <c r="K3153" s="5"/>
      <c r="L3153" s="2"/>
      <c r="M3153" s="17"/>
      <c r="N3153" s="12"/>
      <c r="O3153" s="12"/>
      <c r="P3153" s="17"/>
      <c r="Q3153" s="14"/>
      <c r="R3153" s="20"/>
      <c r="S3153" s="14"/>
      <c r="T3153" s="4"/>
      <c r="U3153" s="5"/>
      <c r="V3153" s="10"/>
      <c r="W3153" s="10"/>
      <c r="X3153" s="10"/>
      <c r="Y3153" s="27"/>
      <c r="Z3153" s="3"/>
      <c r="AA3153" s="1"/>
      <c r="AB3153" s="10"/>
      <c r="AC3153" s="3"/>
      <c r="AD3153" s="3"/>
      <c r="AE3153" s="3"/>
      <c r="AF3153" s="10"/>
      <c r="AG3153" s="11"/>
      <c r="AH3153" s="10"/>
      <c r="AI3153" s="10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1"/>
      <c r="DR3153" s="1"/>
      <c r="DS3153" s="1"/>
      <c r="DT3153" s="1"/>
      <c r="DU3153" s="1"/>
      <c r="DV3153" s="1"/>
      <c r="DW3153" s="1"/>
      <c r="DX3153" s="1"/>
      <c r="DY3153" s="1"/>
      <c r="DZ3153" s="1"/>
      <c r="EA3153" s="1"/>
      <c r="EB3153" s="1"/>
      <c r="EC3153" s="1"/>
      <c r="ED3153" s="1"/>
      <c r="EE3153" s="1"/>
      <c r="EF3153" s="1"/>
      <c r="EG3153" s="1"/>
      <c r="EH3153" s="1"/>
      <c r="EI3153" s="1"/>
      <c r="EJ3153" s="1"/>
      <c r="EK3153" s="1"/>
      <c r="EL3153" s="1"/>
      <c r="EM3153" s="1"/>
      <c r="EN3153" s="1"/>
      <c r="EO3153" s="1"/>
      <c r="EP3153" s="1"/>
      <c r="EQ3153" s="1"/>
      <c r="ER3153" s="1"/>
      <c r="ES3153" s="1"/>
      <c r="ET3153" s="1"/>
      <c r="EU3153" s="1"/>
      <c r="EV3153" s="1"/>
      <c r="EW3153" s="1"/>
      <c r="EX3153" s="1"/>
      <c r="EY3153" s="1"/>
    </row>
    <row r="3154" spans="1:155" x14ac:dyDescent="0.15">
      <c r="A3154" s="38"/>
      <c r="B3154" s="15"/>
      <c r="C3154" s="7"/>
      <c r="D3154" s="7"/>
      <c r="E3154" s="13"/>
      <c r="F3154" s="14"/>
      <c r="G3154" s="14"/>
      <c r="H3154" s="14"/>
      <c r="I3154" s="14"/>
      <c r="J3154" s="13"/>
      <c r="K3154" s="5"/>
      <c r="L3154" s="2"/>
      <c r="M3154" s="17"/>
      <c r="N3154" s="12"/>
      <c r="O3154" s="12"/>
      <c r="P3154" s="17"/>
      <c r="Q3154" s="14"/>
      <c r="R3154" s="20"/>
      <c r="S3154" s="14"/>
      <c r="T3154" s="4"/>
      <c r="U3154" s="5"/>
      <c r="V3154" s="10"/>
      <c r="W3154" s="10"/>
      <c r="X3154" s="10"/>
      <c r="Y3154" s="27"/>
      <c r="Z3154" s="3"/>
      <c r="AA3154" s="1"/>
      <c r="AB3154" s="10"/>
      <c r="AC3154" s="3"/>
      <c r="AD3154" s="3"/>
      <c r="AE3154" s="3"/>
      <c r="AF3154" s="10"/>
      <c r="AG3154" s="11"/>
      <c r="AH3154" s="10"/>
      <c r="AI3154" s="10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1"/>
      <c r="DR3154" s="1"/>
      <c r="DS3154" s="1"/>
      <c r="DT3154" s="1"/>
      <c r="DU3154" s="1"/>
      <c r="DV3154" s="1"/>
      <c r="DW3154" s="1"/>
      <c r="DX3154" s="1"/>
      <c r="DY3154" s="1"/>
      <c r="DZ3154" s="1"/>
      <c r="EA3154" s="1"/>
      <c r="EB3154" s="1"/>
      <c r="EC3154" s="1"/>
      <c r="ED3154" s="1"/>
      <c r="EE3154" s="1"/>
      <c r="EF3154" s="1"/>
      <c r="EG3154" s="1"/>
      <c r="EH3154" s="1"/>
      <c r="EI3154" s="1"/>
      <c r="EJ3154" s="1"/>
      <c r="EK3154" s="1"/>
      <c r="EL3154" s="1"/>
      <c r="EM3154" s="1"/>
      <c r="EN3154" s="1"/>
      <c r="EO3154" s="1"/>
      <c r="EP3154" s="1"/>
      <c r="EQ3154" s="1"/>
      <c r="ER3154" s="1"/>
      <c r="ES3154" s="1"/>
      <c r="ET3154" s="1"/>
      <c r="EU3154" s="1"/>
      <c r="EV3154" s="1"/>
      <c r="EW3154" s="1"/>
      <c r="EX3154" s="1"/>
      <c r="EY3154" s="1"/>
    </row>
    <row r="3155" spans="1:155" x14ac:dyDescent="0.15">
      <c r="A3155" s="38"/>
      <c r="B3155" s="15"/>
      <c r="C3155" s="7"/>
      <c r="D3155" s="7"/>
      <c r="E3155" s="13"/>
      <c r="F3155" s="14"/>
      <c r="G3155" s="14"/>
      <c r="H3155" s="14"/>
      <c r="I3155" s="14"/>
      <c r="J3155" s="13"/>
      <c r="K3155" s="5"/>
      <c r="L3155" s="2"/>
      <c r="M3155" s="17"/>
      <c r="N3155" s="12"/>
      <c r="O3155" s="12"/>
      <c r="P3155" s="17"/>
      <c r="Q3155" s="14"/>
      <c r="R3155" s="20"/>
      <c r="S3155" s="14"/>
      <c r="T3155" s="4"/>
      <c r="U3155" s="5"/>
      <c r="V3155" s="10"/>
      <c r="W3155" s="10"/>
      <c r="X3155" s="10"/>
      <c r="Y3155" s="27"/>
      <c r="Z3155" s="3"/>
      <c r="AA3155" s="1"/>
      <c r="AB3155" s="10"/>
      <c r="AC3155" s="3"/>
      <c r="AD3155" s="3"/>
      <c r="AE3155" s="3"/>
      <c r="AF3155" s="10"/>
      <c r="AG3155" s="11"/>
      <c r="AH3155" s="10"/>
      <c r="AI3155" s="10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1"/>
      <c r="DR3155" s="1"/>
      <c r="DS3155" s="1"/>
      <c r="DT3155" s="1"/>
      <c r="DU3155" s="1"/>
      <c r="DV3155" s="1"/>
      <c r="DW3155" s="1"/>
      <c r="DX3155" s="1"/>
      <c r="DY3155" s="1"/>
      <c r="DZ3155" s="1"/>
      <c r="EA3155" s="1"/>
      <c r="EB3155" s="1"/>
      <c r="EC3155" s="1"/>
      <c r="ED3155" s="1"/>
      <c r="EE3155" s="1"/>
      <c r="EF3155" s="1"/>
      <c r="EG3155" s="1"/>
      <c r="EH3155" s="1"/>
      <c r="EI3155" s="1"/>
      <c r="EJ3155" s="1"/>
      <c r="EK3155" s="1"/>
      <c r="EL3155" s="1"/>
      <c r="EM3155" s="1"/>
      <c r="EN3155" s="1"/>
      <c r="EO3155" s="1"/>
      <c r="EP3155" s="1"/>
      <c r="EQ3155" s="1"/>
      <c r="ER3155" s="1"/>
      <c r="ES3155" s="1"/>
      <c r="ET3155" s="1"/>
      <c r="EU3155" s="1"/>
      <c r="EV3155" s="1"/>
      <c r="EW3155" s="1"/>
      <c r="EX3155" s="1"/>
      <c r="EY3155" s="1"/>
    </row>
    <row r="3156" spans="1:155" x14ac:dyDescent="0.15">
      <c r="A3156" s="38"/>
      <c r="B3156" s="15"/>
      <c r="C3156" s="7"/>
      <c r="D3156" s="7"/>
      <c r="E3156" s="13"/>
      <c r="F3156" s="14"/>
      <c r="G3156" s="14"/>
      <c r="H3156" s="14"/>
      <c r="I3156" s="14"/>
      <c r="J3156" s="13"/>
      <c r="K3156" s="5"/>
      <c r="L3156" s="2"/>
      <c r="M3156" s="17"/>
      <c r="N3156" s="12"/>
      <c r="O3156" s="12"/>
      <c r="P3156" s="17"/>
      <c r="Q3156" s="14"/>
      <c r="R3156" s="20"/>
      <c r="S3156" s="14"/>
      <c r="T3156" s="4"/>
      <c r="U3156" s="5"/>
      <c r="V3156" s="10"/>
      <c r="W3156" s="10"/>
      <c r="X3156" s="10"/>
      <c r="Y3156" s="27"/>
      <c r="Z3156" s="3"/>
      <c r="AA3156" s="1"/>
      <c r="AB3156" s="10"/>
      <c r="AC3156" s="3"/>
      <c r="AD3156" s="3"/>
      <c r="AE3156" s="3"/>
      <c r="AF3156" s="10"/>
      <c r="AG3156" s="11"/>
      <c r="AH3156" s="10"/>
      <c r="AI3156" s="10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1"/>
      <c r="DR3156" s="1"/>
      <c r="DS3156" s="1"/>
      <c r="DT3156" s="1"/>
      <c r="DU3156" s="1"/>
      <c r="DV3156" s="1"/>
      <c r="DW3156" s="1"/>
      <c r="DX3156" s="1"/>
      <c r="DY3156" s="1"/>
      <c r="DZ3156" s="1"/>
      <c r="EA3156" s="1"/>
      <c r="EB3156" s="1"/>
      <c r="EC3156" s="1"/>
      <c r="ED3156" s="1"/>
      <c r="EE3156" s="1"/>
      <c r="EF3156" s="1"/>
      <c r="EG3156" s="1"/>
      <c r="EH3156" s="1"/>
      <c r="EI3156" s="1"/>
      <c r="EJ3156" s="1"/>
      <c r="EK3156" s="1"/>
      <c r="EL3156" s="1"/>
      <c r="EM3156" s="1"/>
      <c r="EN3156" s="1"/>
      <c r="EO3156" s="1"/>
      <c r="EP3156" s="1"/>
      <c r="EQ3156" s="1"/>
      <c r="ER3156" s="1"/>
      <c r="ES3156" s="1"/>
      <c r="ET3156" s="1"/>
      <c r="EU3156" s="1"/>
      <c r="EV3156" s="1"/>
      <c r="EW3156" s="1"/>
      <c r="EX3156" s="1"/>
      <c r="EY3156" s="1"/>
    </row>
    <row r="3157" spans="1:155" x14ac:dyDescent="0.15">
      <c r="A3157" s="38"/>
      <c r="B3157" s="15"/>
      <c r="C3157" s="7"/>
      <c r="D3157" s="7"/>
      <c r="E3157" s="13"/>
      <c r="F3157" s="14"/>
      <c r="G3157" s="14"/>
      <c r="H3157" s="14"/>
      <c r="I3157" s="14"/>
      <c r="J3157" s="13"/>
      <c r="K3157" s="5"/>
      <c r="L3157" s="2"/>
      <c r="M3157" s="17"/>
      <c r="N3157" s="12"/>
      <c r="O3157" s="12"/>
      <c r="P3157" s="17"/>
      <c r="Q3157" s="14"/>
      <c r="R3157" s="20"/>
      <c r="S3157" s="14"/>
      <c r="T3157" s="4"/>
      <c r="U3157" s="5"/>
      <c r="V3157" s="10"/>
      <c r="W3157" s="10"/>
      <c r="X3157" s="10"/>
      <c r="Y3157" s="27"/>
      <c r="Z3157" s="3"/>
      <c r="AA3157" s="1"/>
      <c r="AB3157" s="10"/>
      <c r="AC3157" s="3"/>
      <c r="AD3157" s="3"/>
      <c r="AE3157" s="3"/>
      <c r="AF3157" s="10"/>
      <c r="AG3157" s="11"/>
      <c r="AH3157" s="10"/>
      <c r="AI3157" s="10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1"/>
      <c r="DR3157" s="1"/>
      <c r="DS3157" s="1"/>
      <c r="DT3157" s="1"/>
      <c r="DU3157" s="1"/>
      <c r="DV3157" s="1"/>
      <c r="DW3157" s="1"/>
      <c r="DX3157" s="1"/>
      <c r="DY3157" s="1"/>
      <c r="DZ3157" s="1"/>
      <c r="EA3157" s="1"/>
      <c r="EB3157" s="1"/>
      <c r="EC3157" s="1"/>
      <c r="ED3157" s="1"/>
      <c r="EE3157" s="1"/>
      <c r="EF3157" s="1"/>
      <c r="EG3157" s="1"/>
      <c r="EH3157" s="1"/>
      <c r="EI3157" s="1"/>
      <c r="EJ3157" s="1"/>
      <c r="EK3157" s="1"/>
      <c r="EL3157" s="1"/>
      <c r="EM3157" s="1"/>
      <c r="EN3157" s="1"/>
      <c r="EO3157" s="1"/>
      <c r="EP3157" s="1"/>
      <c r="EQ3157" s="1"/>
      <c r="ER3157" s="1"/>
      <c r="ES3157" s="1"/>
      <c r="ET3157" s="1"/>
      <c r="EU3157" s="1"/>
      <c r="EV3157" s="1"/>
      <c r="EW3157" s="1"/>
      <c r="EX3157" s="1"/>
      <c r="EY3157" s="1"/>
    </row>
    <row r="3158" spans="1:155" x14ac:dyDescent="0.15">
      <c r="A3158" s="38"/>
      <c r="B3158" s="15"/>
      <c r="C3158" s="7"/>
      <c r="D3158" s="7"/>
      <c r="E3158" s="13"/>
      <c r="F3158" s="14"/>
      <c r="G3158" s="14"/>
      <c r="H3158" s="14"/>
      <c r="I3158" s="14"/>
      <c r="J3158" s="13"/>
      <c r="K3158" s="5"/>
      <c r="L3158" s="2"/>
      <c r="M3158" s="17"/>
      <c r="N3158" s="12"/>
      <c r="O3158" s="12"/>
      <c r="P3158" s="17"/>
      <c r="Q3158" s="14"/>
      <c r="R3158" s="20"/>
      <c r="S3158" s="14"/>
      <c r="T3158" s="4"/>
      <c r="U3158" s="5"/>
      <c r="V3158" s="10"/>
      <c r="W3158" s="10"/>
      <c r="X3158" s="10"/>
      <c r="Y3158" s="27"/>
      <c r="Z3158" s="3"/>
      <c r="AA3158" s="1"/>
      <c r="AB3158" s="10"/>
      <c r="AC3158" s="3"/>
      <c r="AD3158" s="3"/>
      <c r="AE3158" s="3"/>
      <c r="AF3158" s="10"/>
      <c r="AG3158" s="11"/>
      <c r="AH3158" s="10"/>
      <c r="AI3158" s="10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1"/>
      <c r="DR3158" s="1"/>
      <c r="DS3158" s="1"/>
      <c r="DT3158" s="1"/>
      <c r="DU3158" s="1"/>
      <c r="DV3158" s="1"/>
      <c r="DW3158" s="1"/>
      <c r="DX3158" s="1"/>
      <c r="DY3158" s="1"/>
      <c r="DZ3158" s="1"/>
      <c r="EA3158" s="1"/>
      <c r="EB3158" s="1"/>
      <c r="EC3158" s="1"/>
      <c r="ED3158" s="1"/>
      <c r="EE3158" s="1"/>
      <c r="EF3158" s="1"/>
      <c r="EG3158" s="1"/>
      <c r="EH3158" s="1"/>
      <c r="EI3158" s="1"/>
      <c r="EJ3158" s="1"/>
      <c r="EK3158" s="1"/>
      <c r="EL3158" s="1"/>
      <c r="EM3158" s="1"/>
      <c r="EN3158" s="1"/>
      <c r="EO3158" s="1"/>
      <c r="EP3158" s="1"/>
      <c r="EQ3158" s="1"/>
      <c r="ER3158" s="1"/>
      <c r="ES3158" s="1"/>
      <c r="ET3158" s="1"/>
      <c r="EU3158" s="1"/>
      <c r="EV3158" s="1"/>
      <c r="EW3158" s="1"/>
      <c r="EX3158" s="1"/>
      <c r="EY3158" s="1"/>
    </row>
    <row r="3159" spans="1:155" x14ac:dyDescent="0.15">
      <c r="A3159" s="38"/>
      <c r="B3159" s="15"/>
      <c r="C3159" s="7"/>
      <c r="D3159" s="7"/>
      <c r="E3159" s="13"/>
      <c r="F3159" s="14"/>
      <c r="G3159" s="14"/>
      <c r="H3159" s="14"/>
      <c r="I3159" s="14"/>
      <c r="J3159" s="13"/>
      <c r="K3159" s="5"/>
      <c r="L3159" s="2"/>
      <c r="M3159" s="17"/>
      <c r="N3159" s="12"/>
      <c r="O3159" s="12"/>
      <c r="P3159" s="17"/>
      <c r="Q3159" s="14"/>
      <c r="R3159" s="20"/>
      <c r="S3159" s="14"/>
      <c r="T3159" s="4"/>
      <c r="U3159" s="5"/>
      <c r="V3159" s="10"/>
      <c r="W3159" s="10"/>
      <c r="X3159" s="10"/>
      <c r="Y3159" s="27"/>
      <c r="Z3159" s="3"/>
      <c r="AA3159" s="1"/>
      <c r="AB3159" s="10"/>
      <c r="AC3159" s="3"/>
      <c r="AD3159" s="3"/>
      <c r="AE3159" s="3"/>
      <c r="AF3159" s="10"/>
      <c r="AG3159" s="11"/>
      <c r="AH3159" s="10"/>
      <c r="AI3159" s="10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1"/>
      <c r="DR3159" s="1"/>
      <c r="DS3159" s="1"/>
      <c r="DT3159" s="1"/>
      <c r="DU3159" s="1"/>
      <c r="DV3159" s="1"/>
      <c r="DW3159" s="1"/>
      <c r="DX3159" s="1"/>
      <c r="DY3159" s="1"/>
      <c r="DZ3159" s="1"/>
      <c r="EA3159" s="1"/>
      <c r="EB3159" s="1"/>
      <c r="EC3159" s="1"/>
      <c r="ED3159" s="1"/>
      <c r="EE3159" s="1"/>
      <c r="EF3159" s="1"/>
      <c r="EG3159" s="1"/>
      <c r="EH3159" s="1"/>
      <c r="EI3159" s="1"/>
      <c r="EJ3159" s="1"/>
      <c r="EK3159" s="1"/>
      <c r="EL3159" s="1"/>
      <c r="EM3159" s="1"/>
      <c r="EN3159" s="1"/>
      <c r="EO3159" s="1"/>
      <c r="EP3159" s="1"/>
      <c r="EQ3159" s="1"/>
      <c r="ER3159" s="1"/>
      <c r="ES3159" s="1"/>
      <c r="ET3159" s="1"/>
      <c r="EU3159" s="1"/>
      <c r="EV3159" s="1"/>
      <c r="EW3159" s="1"/>
      <c r="EX3159" s="1"/>
      <c r="EY3159" s="1"/>
    </row>
    <row r="3160" spans="1:155" x14ac:dyDescent="0.15">
      <c r="A3160" s="38"/>
      <c r="B3160" s="15"/>
      <c r="C3160" s="7"/>
      <c r="D3160" s="7"/>
      <c r="E3160" s="13"/>
      <c r="F3160" s="14"/>
      <c r="G3160" s="14"/>
      <c r="H3160" s="14"/>
      <c r="I3160" s="14"/>
      <c r="J3160" s="13"/>
      <c r="K3160" s="5"/>
      <c r="L3160" s="2"/>
      <c r="M3160" s="17"/>
      <c r="N3160" s="12"/>
      <c r="O3160" s="12"/>
      <c r="P3160" s="17"/>
      <c r="Q3160" s="14"/>
      <c r="R3160" s="20"/>
      <c r="S3160" s="14"/>
      <c r="T3160" s="4"/>
      <c r="U3160" s="5"/>
      <c r="V3160" s="10"/>
      <c r="W3160" s="10"/>
      <c r="X3160" s="10"/>
      <c r="Y3160" s="27"/>
      <c r="Z3160" s="3"/>
      <c r="AA3160" s="1"/>
      <c r="AB3160" s="10"/>
      <c r="AC3160" s="3"/>
      <c r="AD3160" s="3"/>
      <c r="AE3160" s="3"/>
      <c r="AF3160" s="10"/>
      <c r="AG3160" s="11"/>
      <c r="AH3160" s="10"/>
      <c r="AI3160" s="10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1"/>
      <c r="DR3160" s="1"/>
      <c r="DS3160" s="1"/>
      <c r="DT3160" s="1"/>
      <c r="DU3160" s="1"/>
      <c r="DV3160" s="1"/>
      <c r="DW3160" s="1"/>
      <c r="DX3160" s="1"/>
      <c r="DY3160" s="1"/>
      <c r="DZ3160" s="1"/>
      <c r="EA3160" s="1"/>
      <c r="EB3160" s="1"/>
      <c r="EC3160" s="1"/>
      <c r="ED3160" s="1"/>
      <c r="EE3160" s="1"/>
      <c r="EF3160" s="1"/>
      <c r="EG3160" s="1"/>
      <c r="EH3160" s="1"/>
      <c r="EI3160" s="1"/>
      <c r="EJ3160" s="1"/>
      <c r="EK3160" s="1"/>
      <c r="EL3160" s="1"/>
      <c r="EM3160" s="1"/>
      <c r="EN3160" s="1"/>
      <c r="EO3160" s="1"/>
      <c r="EP3160" s="1"/>
      <c r="EQ3160" s="1"/>
      <c r="ER3160" s="1"/>
      <c r="ES3160" s="1"/>
      <c r="ET3160" s="1"/>
      <c r="EU3160" s="1"/>
      <c r="EV3160" s="1"/>
      <c r="EW3160" s="1"/>
      <c r="EX3160" s="1"/>
      <c r="EY3160" s="1"/>
    </row>
    <row r="3161" spans="1:155" x14ac:dyDescent="0.15">
      <c r="A3161" s="38"/>
      <c r="B3161" s="15"/>
      <c r="C3161" s="7"/>
      <c r="D3161" s="7"/>
      <c r="E3161" s="13"/>
      <c r="F3161" s="14"/>
      <c r="G3161" s="14"/>
      <c r="H3161" s="14"/>
      <c r="I3161" s="14"/>
      <c r="J3161" s="13"/>
      <c r="K3161" s="5"/>
      <c r="L3161" s="2"/>
      <c r="M3161" s="17"/>
      <c r="N3161" s="12"/>
      <c r="O3161" s="12"/>
      <c r="P3161" s="17"/>
      <c r="Q3161" s="14"/>
      <c r="R3161" s="20"/>
      <c r="S3161" s="14"/>
      <c r="T3161" s="4"/>
      <c r="U3161" s="5"/>
      <c r="V3161" s="10"/>
      <c r="W3161" s="10"/>
      <c r="X3161" s="10"/>
      <c r="Y3161" s="27"/>
      <c r="Z3161" s="3"/>
      <c r="AA3161" s="1"/>
      <c r="AB3161" s="10"/>
      <c r="AC3161" s="3"/>
      <c r="AD3161" s="3"/>
      <c r="AE3161" s="3"/>
      <c r="AF3161" s="10"/>
      <c r="AG3161" s="11"/>
      <c r="AH3161" s="10"/>
      <c r="AI3161" s="10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1"/>
      <c r="DR3161" s="1"/>
      <c r="DS3161" s="1"/>
      <c r="DT3161" s="1"/>
      <c r="DU3161" s="1"/>
      <c r="DV3161" s="1"/>
      <c r="DW3161" s="1"/>
      <c r="DX3161" s="1"/>
      <c r="DY3161" s="1"/>
      <c r="DZ3161" s="1"/>
      <c r="EA3161" s="1"/>
      <c r="EB3161" s="1"/>
      <c r="EC3161" s="1"/>
      <c r="ED3161" s="1"/>
      <c r="EE3161" s="1"/>
      <c r="EF3161" s="1"/>
      <c r="EG3161" s="1"/>
      <c r="EH3161" s="1"/>
      <c r="EI3161" s="1"/>
      <c r="EJ3161" s="1"/>
      <c r="EK3161" s="1"/>
      <c r="EL3161" s="1"/>
      <c r="EM3161" s="1"/>
      <c r="EN3161" s="1"/>
      <c r="EO3161" s="1"/>
      <c r="EP3161" s="1"/>
      <c r="EQ3161" s="1"/>
      <c r="ER3161" s="1"/>
      <c r="ES3161" s="1"/>
      <c r="ET3161" s="1"/>
      <c r="EU3161" s="1"/>
      <c r="EV3161" s="1"/>
      <c r="EW3161" s="1"/>
      <c r="EX3161" s="1"/>
      <c r="EY3161" s="1"/>
    </row>
    <row r="3162" spans="1:155" x14ac:dyDescent="0.15">
      <c r="A3162" s="38"/>
      <c r="B3162" s="15"/>
      <c r="C3162" s="7"/>
      <c r="D3162" s="7"/>
      <c r="E3162" s="13"/>
      <c r="F3162" s="14"/>
      <c r="G3162" s="14"/>
      <c r="H3162" s="14"/>
      <c r="I3162" s="14"/>
      <c r="J3162" s="13"/>
      <c r="K3162" s="5"/>
      <c r="L3162" s="2"/>
      <c r="M3162" s="17"/>
      <c r="N3162" s="12"/>
      <c r="O3162" s="12"/>
      <c r="P3162" s="17"/>
      <c r="Q3162" s="14"/>
      <c r="R3162" s="20"/>
      <c r="S3162" s="14"/>
      <c r="T3162" s="4"/>
      <c r="U3162" s="5"/>
      <c r="V3162" s="10"/>
      <c r="W3162" s="10"/>
      <c r="X3162" s="10"/>
      <c r="Y3162" s="27"/>
      <c r="Z3162" s="3"/>
      <c r="AA3162" s="1"/>
      <c r="AB3162" s="10"/>
      <c r="AC3162" s="3"/>
      <c r="AD3162" s="3"/>
      <c r="AE3162" s="3"/>
      <c r="AF3162" s="10"/>
      <c r="AG3162" s="11"/>
      <c r="AH3162" s="10"/>
      <c r="AI3162" s="10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1"/>
      <c r="DR3162" s="1"/>
      <c r="DS3162" s="1"/>
      <c r="DT3162" s="1"/>
      <c r="DU3162" s="1"/>
      <c r="DV3162" s="1"/>
      <c r="DW3162" s="1"/>
      <c r="DX3162" s="1"/>
      <c r="DY3162" s="1"/>
      <c r="DZ3162" s="1"/>
      <c r="EA3162" s="1"/>
      <c r="EB3162" s="1"/>
      <c r="EC3162" s="1"/>
      <c r="ED3162" s="1"/>
      <c r="EE3162" s="1"/>
      <c r="EF3162" s="1"/>
      <c r="EG3162" s="1"/>
      <c r="EH3162" s="1"/>
      <c r="EI3162" s="1"/>
      <c r="EJ3162" s="1"/>
      <c r="EK3162" s="1"/>
      <c r="EL3162" s="1"/>
      <c r="EM3162" s="1"/>
      <c r="EN3162" s="1"/>
      <c r="EO3162" s="1"/>
      <c r="EP3162" s="1"/>
      <c r="EQ3162" s="1"/>
      <c r="ER3162" s="1"/>
      <c r="ES3162" s="1"/>
      <c r="ET3162" s="1"/>
      <c r="EU3162" s="1"/>
      <c r="EV3162" s="1"/>
      <c r="EW3162" s="1"/>
      <c r="EX3162" s="1"/>
      <c r="EY3162" s="1"/>
    </row>
    <row r="3163" spans="1:155" x14ac:dyDescent="0.15">
      <c r="A3163" s="38"/>
      <c r="B3163" s="15"/>
      <c r="C3163" s="7"/>
      <c r="D3163" s="7"/>
      <c r="E3163" s="13"/>
      <c r="F3163" s="14"/>
      <c r="G3163" s="14"/>
      <c r="H3163" s="14"/>
      <c r="I3163" s="14"/>
      <c r="J3163" s="13"/>
      <c r="K3163" s="5"/>
      <c r="L3163" s="2"/>
      <c r="M3163" s="17"/>
      <c r="N3163" s="12"/>
      <c r="O3163" s="12"/>
      <c r="P3163" s="17"/>
      <c r="Q3163" s="14"/>
      <c r="R3163" s="20"/>
      <c r="S3163" s="14"/>
      <c r="T3163" s="4"/>
      <c r="U3163" s="5"/>
      <c r="V3163" s="10"/>
      <c r="W3163" s="10"/>
      <c r="X3163" s="10"/>
      <c r="Y3163" s="27"/>
      <c r="Z3163" s="3"/>
      <c r="AA3163" s="1"/>
      <c r="AB3163" s="10"/>
      <c r="AC3163" s="3"/>
      <c r="AD3163" s="3"/>
      <c r="AE3163" s="3"/>
      <c r="AF3163" s="10"/>
      <c r="AG3163" s="11"/>
      <c r="AH3163" s="10"/>
      <c r="AI3163" s="10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1"/>
      <c r="DR3163" s="1"/>
      <c r="DS3163" s="1"/>
      <c r="DT3163" s="1"/>
      <c r="DU3163" s="1"/>
      <c r="DV3163" s="1"/>
      <c r="DW3163" s="1"/>
      <c r="DX3163" s="1"/>
      <c r="DY3163" s="1"/>
      <c r="DZ3163" s="1"/>
      <c r="EA3163" s="1"/>
      <c r="EB3163" s="1"/>
      <c r="EC3163" s="1"/>
      <c r="ED3163" s="1"/>
      <c r="EE3163" s="1"/>
      <c r="EF3163" s="1"/>
      <c r="EG3163" s="1"/>
      <c r="EH3163" s="1"/>
      <c r="EI3163" s="1"/>
      <c r="EJ3163" s="1"/>
      <c r="EK3163" s="1"/>
      <c r="EL3163" s="1"/>
      <c r="EM3163" s="1"/>
      <c r="EN3163" s="1"/>
      <c r="EO3163" s="1"/>
      <c r="EP3163" s="1"/>
      <c r="EQ3163" s="1"/>
      <c r="ER3163" s="1"/>
      <c r="ES3163" s="1"/>
      <c r="ET3163" s="1"/>
      <c r="EU3163" s="1"/>
      <c r="EV3163" s="1"/>
      <c r="EW3163" s="1"/>
      <c r="EX3163" s="1"/>
      <c r="EY3163" s="1"/>
    </row>
    <row r="3164" spans="1:155" x14ac:dyDescent="0.15">
      <c r="A3164" s="38"/>
      <c r="B3164" s="15"/>
      <c r="C3164" s="7"/>
      <c r="D3164" s="7"/>
      <c r="E3164" s="13"/>
      <c r="F3164" s="14"/>
      <c r="G3164" s="14"/>
      <c r="H3164" s="14"/>
      <c r="I3164" s="14"/>
      <c r="J3164" s="13"/>
      <c r="K3164" s="5"/>
      <c r="L3164" s="2"/>
      <c r="M3164" s="17"/>
      <c r="N3164" s="12"/>
      <c r="O3164" s="12"/>
      <c r="P3164" s="17"/>
      <c r="Q3164" s="14"/>
      <c r="R3164" s="20"/>
      <c r="S3164" s="14"/>
      <c r="T3164" s="4"/>
      <c r="U3164" s="5"/>
      <c r="V3164" s="10"/>
      <c r="W3164" s="10"/>
      <c r="X3164" s="10"/>
      <c r="Y3164" s="27"/>
      <c r="Z3164" s="3"/>
      <c r="AA3164" s="1"/>
      <c r="AB3164" s="10"/>
      <c r="AC3164" s="3"/>
      <c r="AD3164" s="3"/>
      <c r="AE3164" s="3"/>
      <c r="AF3164" s="10"/>
      <c r="AG3164" s="11"/>
      <c r="AH3164" s="10"/>
      <c r="AI3164" s="10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1"/>
      <c r="DR3164" s="1"/>
      <c r="DS3164" s="1"/>
      <c r="DT3164" s="1"/>
      <c r="DU3164" s="1"/>
      <c r="DV3164" s="1"/>
      <c r="DW3164" s="1"/>
      <c r="DX3164" s="1"/>
      <c r="DY3164" s="1"/>
      <c r="DZ3164" s="1"/>
      <c r="EA3164" s="1"/>
      <c r="EB3164" s="1"/>
      <c r="EC3164" s="1"/>
      <c r="ED3164" s="1"/>
      <c r="EE3164" s="1"/>
      <c r="EF3164" s="1"/>
      <c r="EG3164" s="1"/>
      <c r="EH3164" s="1"/>
      <c r="EI3164" s="1"/>
      <c r="EJ3164" s="1"/>
      <c r="EK3164" s="1"/>
      <c r="EL3164" s="1"/>
      <c r="EM3164" s="1"/>
      <c r="EN3164" s="1"/>
      <c r="EO3164" s="1"/>
      <c r="EP3164" s="1"/>
      <c r="EQ3164" s="1"/>
      <c r="ER3164" s="1"/>
      <c r="ES3164" s="1"/>
      <c r="ET3164" s="1"/>
      <c r="EU3164" s="1"/>
      <c r="EV3164" s="1"/>
      <c r="EW3164" s="1"/>
      <c r="EX3164" s="1"/>
      <c r="EY3164" s="1"/>
    </row>
    <row r="3165" spans="1:155" x14ac:dyDescent="0.15">
      <c r="A3165" s="38"/>
      <c r="B3165" s="15"/>
      <c r="C3165" s="7"/>
      <c r="D3165" s="7"/>
      <c r="E3165" s="13"/>
      <c r="F3165" s="14"/>
      <c r="G3165" s="14"/>
      <c r="H3165" s="14"/>
      <c r="I3165" s="14"/>
      <c r="J3165" s="13"/>
      <c r="K3165" s="5"/>
      <c r="L3165" s="2"/>
      <c r="M3165" s="17"/>
      <c r="N3165" s="12"/>
      <c r="O3165" s="12"/>
      <c r="P3165" s="17"/>
      <c r="Q3165" s="14"/>
      <c r="R3165" s="20"/>
      <c r="S3165" s="14"/>
      <c r="T3165" s="4"/>
      <c r="U3165" s="5"/>
      <c r="V3165" s="10"/>
      <c r="W3165" s="10"/>
      <c r="X3165" s="10"/>
      <c r="Y3165" s="27"/>
      <c r="Z3165" s="3"/>
      <c r="AA3165" s="1"/>
      <c r="AB3165" s="10"/>
      <c r="AC3165" s="3"/>
      <c r="AD3165" s="3"/>
      <c r="AE3165" s="3"/>
      <c r="AF3165" s="10"/>
      <c r="AG3165" s="11"/>
      <c r="AH3165" s="10"/>
      <c r="AI3165" s="10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1"/>
      <c r="DR3165" s="1"/>
      <c r="DS3165" s="1"/>
      <c r="DT3165" s="1"/>
      <c r="DU3165" s="1"/>
      <c r="DV3165" s="1"/>
      <c r="DW3165" s="1"/>
      <c r="DX3165" s="1"/>
      <c r="DY3165" s="1"/>
      <c r="DZ3165" s="1"/>
      <c r="EA3165" s="1"/>
      <c r="EB3165" s="1"/>
      <c r="EC3165" s="1"/>
      <c r="ED3165" s="1"/>
      <c r="EE3165" s="1"/>
      <c r="EF3165" s="1"/>
      <c r="EG3165" s="1"/>
      <c r="EH3165" s="1"/>
      <c r="EI3165" s="1"/>
      <c r="EJ3165" s="1"/>
      <c r="EK3165" s="1"/>
      <c r="EL3165" s="1"/>
      <c r="EM3165" s="1"/>
      <c r="EN3165" s="1"/>
      <c r="EO3165" s="1"/>
      <c r="EP3165" s="1"/>
      <c r="EQ3165" s="1"/>
      <c r="ER3165" s="1"/>
      <c r="ES3165" s="1"/>
      <c r="ET3165" s="1"/>
      <c r="EU3165" s="1"/>
      <c r="EV3165" s="1"/>
      <c r="EW3165" s="1"/>
      <c r="EX3165" s="1"/>
      <c r="EY3165" s="1"/>
    </row>
    <row r="3166" spans="1:155" x14ac:dyDescent="0.15">
      <c r="A3166" s="38"/>
      <c r="B3166" s="15"/>
      <c r="C3166" s="7"/>
      <c r="D3166" s="7"/>
      <c r="E3166" s="13"/>
      <c r="F3166" s="14"/>
      <c r="G3166" s="14"/>
      <c r="H3166" s="14"/>
      <c r="I3166" s="14"/>
      <c r="J3166" s="13"/>
      <c r="K3166" s="5"/>
      <c r="L3166" s="2"/>
      <c r="M3166" s="17"/>
      <c r="N3166" s="12"/>
      <c r="O3166" s="12"/>
      <c r="P3166" s="17"/>
      <c r="Q3166" s="14"/>
      <c r="R3166" s="20"/>
      <c r="S3166" s="14"/>
      <c r="T3166" s="4"/>
      <c r="U3166" s="5"/>
      <c r="V3166" s="10"/>
      <c r="W3166" s="10"/>
      <c r="X3166" s="10"/>
      <c r="Y3166" s="27"/>
      <c r="Z3166" s="3"/>
      <c r="AA3166" s="1"/>
      <c r="AB3166" s="10"/>
      <c r="AC3166" s="3"/>
      <c r="AD3166" s="3"/>
      <c r="AE3166" s="3"/>
      <c r="AF3166" s="10"/>
      <c r="AG3166" s="11"/>
      <c r="AH3166" s="10"/>
      <c r="AI3166" s="10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1"/>
      <c r="DR3166" s="1"/>
      <c r="DS3166" s="1"/>
      <c r="DT3166" s="1"/>
      <c r="DU3166" s="1"/>
      <c r="DV3166" s="1"/>
      <c r="DW3166" s="1"/>
      <c r="DX3166" s="1"/>
      <c r="DY3166" s="1"/>
      <c r="DZ3166" s="1"/>
      <c r="EA3166" s="1"/>
      <c r="EB3166" s="1"/>
      <c r="EC3166" s="1"/>
      <c r="ED3166" s="1"/>
      <c r="EE3166" s="1"/>
      <c r="EF3166" s="1"/>
      <c r="EG3166" s="1"/>
      <c r="EH3166" s="1"/>
      <c r="EI3166" s="1"/>
      <c r="EJ3166" s="1"/>
      <c r="EK3166" s="1"/>
      <c r="EL3166" s="1"/>
      <c r="EM3166" s="1"/>
      <c r="EN3166" s="1"/>
      <c r="EO3166" s="1"/>
      <c r="EP3166" s="1"/>
      <c r="EQ3166" s="1"/>
      <c r="ER3166" s="1"/>
      <c r="ES3166" s="1"/>
      <c r="ET3166" s="1"/>
      <c r="EU3166" s="1"/>
      <c r="EV3166" s="1"/>
      <c r="EW3166" s="1"/>
      <c r="EX3166" s="1"/>
      <c r="EY3166" s="1"/>
    </row>
    <row r="3167" spans="1:155" x14ac:dyDescent="0.15">
      <c r="A3167" s="38"/>
      <c r="B3167" s="15"/>
      <c r="C3167" s="7"/>
      <c r="D3167" s="7"/>
      <c r="E3167" s="13"/>
      <c r="F3167" s="14"/>
      <c r="G3167" s="14"/>
      <c r="H3167" s="14"/>
      <c r="I3167" s="14"/>
      <c r="J3167" s="13"/>
      <c r="K3167" s="5"/>
      <c r="L3167" s="2"/>
      <c r="M3167" s="17"/>
      <c r="N3167" s="12"/>
      <c r="O3167" s="12"/>
      <c r="P3167" s="17"/>
      <c r="Q3167" s="14"/>
      <c r="R3167" s="20"/>
      <c r="S3167" s="14"/>
      <c r="T3167" s="4"/>
      <c r="U3167" s="5"/>
      <c r="V3167" s="10"/>
      <c r="W3167" s="10"/>
      <c r="X3167" s="10"/>
      <c r="Y3167" s="27"/>
      <c r="Z3167" s="3"/>
      <c r="AA3167" s="1"/>
      <c r="AB3167" s="10"/>
      <c r="AC3167" s="3"/>
      <c r="AD3167" s="3"/>
      <c r="AE3167" s="3"/>
      <c r="AF3167" s="10"/>
      <c r="AG3167" s="11"/>
      <c r="AH3167" s="10"/>
      <c r="AI3167" s="10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1"/>
      <c r="DR3167" s="1"/>
      <c r="DS3167" s="1"/>
      <c r="DT3167" s="1"/>
      <c r="DU3167" s="1"/>
      <c r="DV3167" s="1"/>
      <c r="DW3167" s="1"/>
      <c r="DX3167" s="1"/>
      <c r="DY3167" s="1"/>
      <c r="DZ3167" s="1"/>
      <c r="EA3167" s="1"/>
      <c r="EB3167" s="1"/>
      <c r="EC3167" s="1"/>
      <c r="ED3167" s="1"/>
      <c r="EE3167" s="1"/>
      <c r="EF3167" s="1"/>
      <c r="EG3167" s="1"/>
      <c r="EH3167" s="1"/>
      <c r="EI3167" s="1"/>
      <c r="EJ3167" s="1"/>
      <c r="EK3167" s="1"/>
      <c r="EL3167" s="1"/>
      <c r="EM3167" s="1"/>
      <c r="EN3167" s="1"/>
      <c r="EO3167" s="1"/>
      <c r="EP3167" s="1"/>
      <c r="EQ3167" s="1"/>
      <c r="ER3167" s="1"/>
      <c r="ES3167" s="1"/>
      <c r="ET3167" s="1"/>
      <c r="EU3167" s="1"/>
      <c r="EV3167" s="1"/>
      <c r="EW3167" s="1"/>
      <c r="EX3167" s="1"/>
      <c r="EY3167" s="1"/>
    </row>
    <row r="3168" spans="1:155" x14ac:dyDescent="0.15">
      <c r="A3168" s="38"/>
      <c r="B3168" s="15"/>
      <c r="C3168" s="7"/>
      <c r="D3168" s="7"/>
      <c r="E3168" s="13"/>
      <c r="F3168" s="14"/>
      <c r="G3168" s="14"/>
      <c r="H3168" s="14"/>
      <c r="I3168" s="14"/>
      <c r="J3168" s="13"/>
      <c r="K3168" s="5"/>
      <c r="L3168" s="2"/>
      <c r="M3168" s="17"/>
      <c r="N3168" s="12"/>
      <c r="O3168" s="12"/>
      <c r="P3168" s="17"/>
      <c r="Q3168" s="14"/>
      <c r="R3168" s="20"/>
      <c r="S3168" s="14"/>
      <c r="T3168" s="4"/>
      <c r="U3168" s="5"/>
      <c r="V3168" s="10"/>
      <c r="W3168" s="10"/>
      <c r="X3168" s="10"/>
      <c r="Y3168" s="27"/>
      <c r="Z3168" s="3"/>
      <c r="AA3168" s="1"/>
      <c r="AB3168" s="10"/>
      <c r="AC3168" s="3"/>
      <c r="AD3168" s="3"/>
      <c r="AE3168" s="3"/>
      <c r="AF3168" s="10"/>
      <c r="AG3168" s="11"/>
      <c r="AH3168" s="10"/>
      <c r="AI3168" s="10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1"/>
      <c r="DR3168" s="1"/>
      <c r="DS3168" s="1"/>
      <c r="DT3168" s="1"/>
      <c r="DU3168" s="1"/>
      <c r="DV3168" s="1"/>
      <c r="DW3168" s="1"/>
      <c r="DX3168" s="1"/>
      <c r="DY3168" s="1"/>
      <c r="DZ3168" s="1"/>
      <c r="EA3168" s="1"/>
      <c r="EB3168" s="1"/>
      <c r="EC3168" s="1"/>
      <c r="ED3168" s="1"/>
      <c r="EE3168" s="1"/>
      <c r="EF3168" s="1"/>
      <c r="EG3168" s="1"/>
      <c r="EH3168" s="1"/>
      <c r="EI3168" s="1"/>
      <c r="EJ3168" s="1"/>
      <c r="EK3168" s="1"/>
      <c r="EL3168" s="1"/>
      <c r="EM3168" s="1"/>
      <c r="EN3168" s="1"/>
      <c r="EO3168" s="1"/>
      <c r="EP3168" s="1"/>
      <c r="EQ3168" s="1"/>
      <c r="ER3168" s="1"/>
      <c r="ES3168" s="1"/>
      <c r="ET3168" s="1"/>
      <c r="EU3168" s="1"/>
      <c r="EV3168" s="1"/>
      <c r="EW3168" s="1"/>
      <c r="EX3168" s="1"/>
      <c r="EY3168" s="1"/>
    </row>
    <row r="3169" spans="1:155" x14ac:dyDescent="0.15">
      <c r="A3169" s="38"/>
      <c r="B3169" s="15"/>
      <c r="C3169" s="7"/>
      <c r="D3169" s="7"/>
      <c r="E3169" s="13"/>
      <c r="F3169" s="14"/>
      <c r="G3169" s="14"/>
      <c r="H3169" s="14"/>
      <c r="I3169" s="14"/>
      <c r="J3169" s="13"/>
      <c r="K3169" s="5"/>
      <c r="L3169" s="2"/>
      <c r="M3169" s="17"/>
      <c r="N3169" s="12"/>
      <c r="O3169" s="12"/>
      <c r="P3169" s="17"/>
      <c r="Q3169" s="14"/>
      <c r="R3169" s="20"/>
      <c r="S3169" s="14"/>
      <c r="T3169" s="4"/>
      <c r="U3169" s="5"/>
      <c r="V3169" s="10"/>
      <c r="W3169" s="10"/>
      <c r="X3169" s="10"/>
      <c r="Y3169" s="27"/>
      <c r="Z3169" s="3"/>
      <c r="AA3169" s="1"/>
      <c r="AB3169" s="10"/>
      <c r="AC3169" s="3"/>
      <c r="AD3169" s="3"/>
      <c r="AE3169" s="3"/>
      <c r="AF3169" s="10"/>
      <c r="AG3169" s="11"/>
      <c r="AH3169" s="10"/>
      <c r="AI3169" s="10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1"/>
      <c r="DR3169" s="1"/>
      <c r="DS3169" s="1"/>
      <c r="DT3169" s="1"/>
      <c r="DU3169" s="1"/>
      <c r="DV3169" s="1"/>
      <c r="DW3169" s="1"/>
      <c r="DX3169" s="1"/>
      <c r="DY3169" s="1"/>
      <c r="DZ3169" s="1"/>
      <c r="EA3169" s="1"/>
      <c r="EB3169" s="1"/>
      <c r="EC3169" s="1"/>
      <c r="ED3169" s="1"/>
      <c r="EE3169" s="1"/>
      <c r="EF3169" s="1"/>
      <c r="EG3169" s="1"/>
      <c r="EH3169" s="1"/>
      <c r="EI3169" s="1"/>
      <c r="EJ3169" s="1"/>
      <c r="EK3169" s="1"/>
      <c r="EL3169" s="1"/>
      <c r="EM3169" s="1"/>
      <c r="EN3169" s="1"/>
      <c r="EO3169" s="1"/>
      <c r="EP3169" s="1"/>
      <c r="EQ3169" s="1"/>
      <c r="ER3169" s="1"/>
      <c r="ES3169" s="1"/>
      <c r="ET3169" s="1"/>
      <c r="EU3169" s="1"/>
      <c r="EV3169" s="1"/>
      <c r="EW3169" s="1"/>
      <c r="EX3169" s="1"/>
      <c r="EY3169" s="1"/>
    </row>
    <row r="3170" spans="1:155" x14ac:dyDescent="0.15">
      <c r="A3170" s="38"/>
      <c r="B3170" s="15"/>
      <c r="C3170" s="7"/>
      <c r="D3170" s="7"/>
      <c r="E3170" s="13"/>
      <c r="F3170" s="14"/>
      <c r="G3170" s="14"/>
      <c r="H3170" s="14"/>
      <c r="I3170" s="14"/>
      <c r="J3170" s="13"/>
      <c r="K3170" s="5"/>
      <c r="L3170" s="2"/>
      <c r="M3170" s="17"/>
      <c r="N3170" s="12"/>
      <c r="O3170" s="12"/>
      <c r="P3170" s="17"/>
      <c r="Q3170" s="14"/>
      <c r="R3170" s="20"/>
      <c r="S3170" s="14"/>
      <c r="T3170" s="4"/>
      <c r="U3170" s="5"/>
      <c r="V3170" s="10"/>
      <c r="W3170" s="10"/>
      <c r="X3170" s="10"/>
      <c r="Y3170" s="27"/>
      <c r="Z3170" s="3"/>
      <c r="AA3170" s="1"/>
      <c r="AB3170" s="10"/>
      <c r="AC3170" s="3"/>
      <c r="AD3170" s="3"/>
      <c r="AE3170" s="3"/>
      <c r="AF3170" s="10"/>
      <c r="AG3170" s="11"/>
      <c r="AH3170" s="10"/>
      <c r="AI3170" s="10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1"/>
      <c r="DR3170" s="1"/>
      <c r="DS3170" s="1"/>
      <c r="DT3170" s="1"/>
      <c r="DU3170" s="1"/>
      <c r="DV3170" s="1"/>
      <c r="DW3170" s="1"/>
      <c r="DX3170" s="1"/>
      <c r="DY3170" s="1"/>
      <c r="DZ3170" s="1"/>
      <c r="EA3170" s="1"/>
      <c r="EB3170" s="1"/>
      <c r="EC3170" s="1"/>
      <c r="ED3170" s="1"/>
      <c r="EE3170" s="1"/>
      <c r="EF3170" s="1"/>
      <c r="EG3170" s="1"/>
      <c r="EH3170" s="1"/>
      <c r="EI3170" s="1"/>
      <c r="EJ3170" s="1"/>
      <c r="EK3170" s="1"/>
      <c r="EL3170" s="1"/>
      <c r="EM3170" s="1"/>
      <c r="EN3170" s="1"/>
      <c r="EO3170" s="1"/>
      <c r="EP3170" s="1"/>
      <c r="EQ3170" s="1"/>
      <c r="ER3170" s="1"/>
      <c r="ES3170" s="1"/>
      <c r="ET3170" s="1"/>
      <c r="EU3170" s="1"/>
      <c r="EV3170" s="1"/>
      <c r="EW3170" s="1"/>
      <c r="EX3170" s="1"/>
      <c r="EY3170" s="1"/>
    </row>
    <row r="3171" spans="1:155" x14ac:dyDescent="0.15">
      <c r="A3171" s="38"/>
      <c r="B3171" s="15"/>
      <c r="C3171" s="7"/>
      <c r="D3171" s="7"/>
      <c r="E3171" s="13"/>
      <c r="F3171" s="14"/>
      <c r="G3171" s="14"/>
      <c r="H3171" s="14"/>
      <c r="I3171" s="14"/>
      <c r="J3171" s="13"/>
      <c r="K3171" s="5"/>
      <c r="L3171" s="2"/>
      <c r="M3171" s="17"/>
      <c r="N3171" s="12"/>
      <c r="O3171" s="12"/>
      <c r="P3171" s="17"/>
      <c r="Q3171" s="14"/>
      <c r="R3171" s="20"/>
      <c r="S3171" s="14"/>
      <c r="T3171" s="4"/>
      <c r="U3171" s="5"/>
      <c r="V3171" s="10"/>
      <c r="W3171" s="10"/>
      <c r="X3171" s="10"/>
      <c r="Y3171" s="27"/>
      <c r="Z3171" s="3"/>
      <c r="AA3171" s="1"/>
      <c r="AB3171" s="10"/>
      <c r="AC3171" s="3"/>
      <c r="AD3171" s="3"/>
      <c r="AE3171" s="3"/>
      <c r="AF3171" s="10"/>
      <c r="AG3171" s="11"/>
      <c r="AH3171" s="10"/>
      <c r="AI3171" s="10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1"/>
      <c r="DR3171" s="1"/>
      <c r="DS3171" s="1"/>
      <c r="DT3171" s="1"/>
      <c r="DU3171" s="1"/>
      <c r="DV3171" s="1"/>
      <c r="DW3171" s="1"/>
      <c r="DX3171" s="1"/>
      <c r="DY3171" s="1"/>
      <c r="DZ3171" s="1"/>
      <c r="EA3171" s="1"/>
      <c r="EB3171" s="1"/>
      <c r="EC3171" s="1"/>
      <c r="ED3171" s="1"/>
      <c r="EE3171" s="1"/>
      <c r="EF3171" s="1"/>
      <c r="EG3171" s="1"/>
      <c r="EH3171" s="1"/>
      <c r="EI3171" s="1"/>
      <c r="EJ3171" s="1"/>
      <c r="EK3171" s="1"/>
      <c r="EL3171" s="1"/>
      <c r="EM3171" s="1"/>
      <c r="EN3171" s="1"/>
      <c r="EO3171" s="1"/>
      <c r="EP3171" s="1"/>
      <c r="EQ3171" s="1"/>
      <c r="ER3171" s="1"/>
      <c r="ES3171" s="1"/>
      <c r="ET3171" s="1"/>
      <c r="EU3171" s="1"/>
      <c r="EV3171" s="1"/>
      <c r="EW3171" s="1"/>
      <c r="EX3171" s="1"/>
      <c r="EY3171" s="1"/>
    </row>
    <row r="3172" spans="1:155" x14ac:dyDescent="0.15">
      <c r="A3172" s="38"/>
      <c r="B3172" s="15"/>
      <c r="C3172" s="7"/>
      <c r="D3172" s="7"/>
      <c r="E3172" s="13"/>
      <c r="F3172" s="14"/>
      <c r="G3172" s="14"/>
      <c r="H3172" s="14"/>
      <c r="I3172" s="14"/>
      <c r="J3172" s="13"/>
      <c r="K3172" s="5"/>
      <c r="L3172" s="2"/>
      <c r="M3172" s="17"/>
      <c r="N3172" s="12"/>
      <c r="O3172" s="12"/>
      <c r="P3172" s="17"/>
      <c r="Q3172" s="14"/>
      <c r="R3172" s="20"/>
      <c r="S3172" s="14"/>
      <c r="T3172" s="4"/>
      <c r="U3172" s="5"/>
      <c r="V3172" s="10"/>
      <c r="W3172" s="10"/>
      <c r="X3172" s="10"/>
      <c r="Y3172" s="27"/>
      <c r="Z3172" s="3"/>
      <c r="AA3172" s="1"/>
      <c r="AB3172" s="10"/>
      <c r="AC3172" s="3"/>
      <c r="AD3172" s="3"/>
      <c r="AE3172" s="3"/>
      <c r="AF3172" s="10"/>
      <c r="AG3172" s="11"/>
      <c r="AH3172" s="10"/>
      <c r="AI3172" s="10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1"/>
      <c r="DR3172" s="1"/>
      <c r="DS3172" s="1"/>
      <c r="DT3172" s="1"/>
      <c r="DU3172" s="1"/>
      <c r="DV3172" s="1"/>
      <c r="DW3172" s="1"/>
      <c r="DX3172" s="1"/>
      <c r="DY3172" s="1"/>
      <c r="DZ3172" s="1"/>
      <c r="EA3172" s="1"/>
      <c r="EB3172" s="1"/>
      <c r="EC3172" s="1"/>
      <c r="ED3172" s="1"/>
      <c r="EE3172" s="1"/>
      <c r="EF3172" s="1"/>
      <c r="EG3172" s="1"/>
      <c r="EH3172" s="1"/>
      <c r="EI3172" s="1"/>
      <c r="EJ3172" s="1"/>
      <c r="EK3172" s="1"/>
      <c r="EL3172" s="1"/>
      <c r="EM3172" s="1"/>
      <c r="EN3172" s="1"/>
      <c r="EO3172" s="1"/>
      <c r="EP3172" s="1"/>
      <c r="EQ3172" s="1"/>
      <c r="ER3172" s="1"/>
      <c r="ES3172" s="1"/>
      <c r="ET3172" s="1"/>
      <c r="EU3172" s="1"/>
      <c r="EV3172" s="1"/>
      <c r="EW3172" s="1"/>
      <c r="EX3172" s="1"/>
      <c r="EY3172" s="1"/>
    </row>
    <row r="3173" spans="1:155" x14ac:dyDescent="0.15">
      <c r="A3173" s="38"/>
      <c r="B3173" s="15"/>
      <c r="C3173" s="7"/>
      <c r="D3173" s="7"/>
      <c r="E3173" s="13"/>
      <c r="F3173" s="14"/>
      <c r="G3173" s="14"/>
      <c r="H3173" s="14"/>
      <c r="I3173" s="14"/>
      <c r="J3173" s="13"/>
      <c r="K3173" s="5"/>
      <c r="L3173" s="2"/>
      <c r="M3173" s="17"/>
      <c r="N3173" s="12"/>
      <c r="O3173" s="12"/>
      <c r="P3173" s="17"/>
      <c r="Q3173" s="14"/>
      <c r="R3173" s="20"/>
      <c r="S3173" s="14"/>
      <c r="T3173" s="4"/>
      <c r="U3173" s="5"/>
      <c r="V3173" s="10"/>
      <c r="W3173" s="10"/>
      <c r="X3173" s="10"/>
      <c r="Y3173" s="27"/>
      <c r="Z3173" s="3"/>
      <c r="AA3173" s="1"/>
      <c r="AB3173" s="10"/>
      <c r="AC3173" s="3"/>
      <c r="AD3173" s="3"/>
      <c r="AE3173" s="3"/>
      <c r="AF3173" s="10"/>
      <c r="AG3173" s="11"/>
      <c r="AH3173" s="10"/>
      <c r="AI3173" s="10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1"/>
      <c r="DR3173" s="1"/>
      <c r="DS3173" s="1"/>
      <c r="DT3173" s="1"/>
      <c r="DU3173" s="1"/>
      <c r="DV3173" s="1"/>
      <c r="DW3173" s="1"/>
      <c r="DX3173" s="1"/>
      <c r="DY3173" s="1"/>
      <c r="DZ3173" s="1"/>
      <c r="EA3173" s="1"/>
      <c r="EB3173" s="1"/>
      <c r="EC3173" s="1"/>
      <c r="ED3173" s="1"/>
      <c r="EE3173" s="1"/>
      <c r="EF3173" s="1"/>
      <c r="EG3173" s="1"/>
      <c r="EH3173" s="1"/>
      <c r="EI3173" s="1"/>
      <c r="EJ3173" s="1"/>
      <c r="EK3173" s="1"/>
      <c r="EL3173" s="1"/>
      <c r="EM3173" s="1"/>
      <c r="EN3173" s="1"/>
      <c r="EO3173" s="1"/>
      <c r="EP3173" s="1"/>
      <c r="EQ3173" s="1"/>
      <c r="ER3173" s="1"/>
      <c r="ES3173" s="1"/>
      <c r="ET3173" s="1"/>
      <c r="EU3173" s="1"/>
      <c r="EV3173" s="1"/>
      <c r="EW3173" s="1"/>
      <c r="EX3173" s="1"/>
      <c r="EY3173" s="1"/>
    </row>
    <row r="3174" spans="1:155" x14ac:dyDescent="0.15">
      <c r="A3174" s="38"/>
      <c r="B3174" s="15"/>
      <c r="C3174" s="7"/>
      <c r="D3174" s="7"/>
      <c r="E3174" s="13"/>
      <c r="F3174" s="14"/>
      <c r="G3174" s="14"/>
      <c r="H3174" s="14"/>
      <c r="I3174" s="14"/>
      <c r="J3174" s="13"/>
      <c r="K3174" s="5"/>
      <c r="L3174" s="2"/>
      <c r="M3174" s="17"/>
      <c r="N3174" s="12"/>
      <c r="O3174" s="12"/>
      <c r="P3174" s="17"/>
      <c r="Q3174" s="14"/>
      <c r="R3174" s="20"/>
      <c r="S3174" s="14"/>
      <c r="T3174" s="4"/>
      <c r="U3174" s="5"/>
      <c r="V3174" s="10"/>
      <c r="W3174" s="10"/>
      <c r="X3174" s="10"/>
      <c r="Y3174" s="27"/>
      <c r="Z3174" s="3"/>
      <c r="AA3174" s="1"/>
      <c r="AB3174" s="10"/>
      <c r="AC3174" s="3"/>
      <c r="AD3174" s="3"/>
      <c r="AE3174" s="3"/>
      <c r="AF3174" s="10"/>
      <c r="AG3174" s="11"/>
      <c r="AH3174" s="10"/>
      <c r="AI3174" s="10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1"/>
      <c r="DR3174" s="1"/>
      <c r="DS3174" s="1"/>
      <c r="DT3174" s="1"/>
      <c r="DU3174" s="1"/>
      <c r="DV3174" s="1"/>
      <c r="DW3174" s="1"/>
      <c r="DX3174" s="1"/>
      <c r="DY3174" s="1"/>
      <c r="DZ3174" s="1"/>
      <c r="EA3174" s="1"/>
      <c r="EB3174" s="1"/>
      <c r="EC3174" s="1"/>
      <c r="ED3174" s="1"/>
      <c r="EE3174" s="1"/>
      <c r="EF3174" s="1"/>
      <c r="EG3174" s="1"/>
      <c r="EH3174" s="1"/>
      <c r="EI3174" s="1"/>
      <c r="EJ3174" s="1"/>
      <c r="EK3174" s="1"/>
      <c r="EL3174" s="1"/>
      <c r="EM3174" s="1"/>
      <c r="EN3174" s="1"/>
      <c r="EO3174" s="1"/>
      <c r="EP3174" s="1"/>
      <c r="EQ3174" s="1"/>
      <c r="ER3174" s="1"/>
      <c r="ES3174" s="1"/>
      <c r="ET3174" s="1"/>
      <c r="EU3174" s="1"/>
      <c r="EV3174" s="1"/>
      <c r="EW3174" s="1"/>
      <c r="EX3174" s="1"/>
      <c r="EY3174" s="1"/>
    </row>
    <row r="3175" spans="1:155" x14ac:dyDescent="0.15">
      <c r="A3175" s="38"/>
      <c r="B3175" s="15"/>
      <c r="C3175" s="7"/>
      <c r="D3175" s="7"/>
      <c r="E3175" s="13"/>
      <c r="F3175" s="14"/>
      <c r="G3175" s="14"/>
      <c r="H3175" s="14"/>
      <c r="I3175" s="14"/>
      <c r="J3175" s="13"/>
      <c r="K3175" s="5"/>
      <c r="L3175" s="2"/>
      <c r="M3175" s="17"/>
      <c r="N3175" s="12"/>
      <c r="O3175" s="12"/>
      <c r="P3175" s="17"/>
      <c r="Q3175" s="14"/>
      <c r="R3175" s="20"/>
      <c r="S3175" s="14"/>
      <c r="T3175" s="4"/>
      <c r="U3175" s="5"/>
      <c r="V3175" s="10"/>
      <c r="W3175" s="10"/>
      <c r="X3175" s="10"/>
      <c r="Y3175" s="27"/>
      <c r="Z3175" s="3"/>
      <c r="AA3175" s="1"/>
      <c r="AB3175" s="10"/>
      <c r="AC3175" s="3"/>
      <c r="AD3175" s="3"/>
      <c r="AE3175" s="3"/>
      <c r="AF3175" s="10"/>
      <c r="AG3175" s="11"/>
      <c r="AH3175" s="10"/>
      <c r="AI3175" s="10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1"/>
      <c r="DR3175" s="1"/>
      <c r="DS3175" s="1"/>
      <c r="DT3175" s="1"/>
      <c r="DU3175" s="1"/>
      <c r="DV3175" s="1"/>
      <c r="DW3175" s="1"/>
      <c r="DX3175" s="1"/>
      <c r="DY3175" s="1"/>
      <c r="DZ3175" s="1"/>
      <c r="EA3175" s="1"/>
      <c r="EB3175" s="1"/>
      <c r="EC3175" s="1"/>
      <c r="ED3175" s="1"/>
      <c r="EE3175" s="1"/>
      <c r="EF3175" s="1"/>
      <c r="EG3175" s="1"/>
      <c r="EH3175" s="1"/>
      <c r="EI3175" s="1"/>
      <c r="EJ3175" s="1"/>
      <c r="EK3175" s="1"/>
      <c r="EL3175" s="1"/>
      <c r="EM3175" s="1"/>
      <c r="EN3175" s="1"/>
      <c r="EO3175" s="1"/>
      <c r="EP3175" s="1"/>
      <c r="EQ3175" s="1"/>
      <c r="ER3175" s="1"/>
      <c r="ES3175" s="1"/>
      <c r="ET3175" s="1"/>
      <c r="EU3175" s="1"/>
      <c r="EV3175" s="1"/>
      <c r="EW3175" s="1"/>
      <c r="EX3175" s="1"/>
      <c r="EY3175" s="1"/>
    </row>
    <row r="3176" spans="1:155" x14ac:dyDescent="0.15">
      <c r="A3176" s="38"/>
      <c r="B3176" s="15"/>
      <c r="C3176" s="7"/>
      <c r="D3176" s="7"/>
      <c r="E3176" s="13"/>
      <c r="F3176" s="14"/>
      <c r="G3176" s="14"/>
      <c r="H3176" s="14"/>
      <c r="I3176" s="14"/>
      <c r="J3176" s="13"/>
      <c r="K3176" s="5"/>
      <c r="L3176" s="2"/>
      <c r="M3176" s="17"/>
      <c r="N3176" s="12"/>
      <c r="O3176" s="12"/>
      <c r="P3176" s="17"/>
      <c r="Q3176" s="14"/>
      <c r="R3176" s="20"/>
      <c r="S3176" s="14"/>
      <c r="T3176" s="4"/>
      <c r="U3176" s="5"/>
      <c r="V3176" s="10"/>
      <c r="W3176" s="10"/>
      <c r="X3176" s="10"/>
      <c r="Y3176" s="27"/>
      <c r="Z3176" s="3"/>
      <c r="AA3176" s="1"/>
      <c r="AB3176" s="10"/>
      <c r="AC3176" s="3"/>
      <c r="AD3176" s="3"/>
      <c r="AE3176" s="3"/>
      <c r="AF3176" s="10"/>
      <c r="AG3176" s="11"/>
      <c r="AH3176" s="10"/>
      <c r="AI3176" s="10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1"/>
      <c r="DR3176" s="1"/>
      <c r="DS3176" s="1"/>
      <c r="DT3176" s="1"/>
      <c r="DU3176" s="1"/>
      <c r="DV3176" s="1"/>
      <c r="DW3176" s="1"/>
      <c r="DX3176" s="1"/>
      <c r="DY3176" s="1"/>
      <c r="DZ3176" s="1"/>
      <c r="EA3176" s="1"/>
      <c r="EB3176" s="1"/>
      <c r="EC3176" s="1"/>
      <c r="ED3176" s="1"/>
      <c r="EE3176" s="1"/>
      <c r="EF3176" s="1"/>
      <c r="EG3176" s="1"/>
      <c r="EH3176" s="1"/>
      <c r="EI3176" s="1"/>
      <c r="EJ3176" s="1"/>
      <c r="EK3176" s="1"/>
      <c r="EL3176" s="1"/>
      <c r="EM3176" s="1"/>
      <c r="EN3176" s="1"/>
      <c r="EO3176" s="1"/>
      <c r="EP3176" s="1"/>
      <c r="EQ3176" s="1"/>
      <c r="ER3176" s="1"/>
      <c r="ES3176" s="1"/>
      <c r="ET3176" s="1"/>
      <c r="EU3176" s="1"/>
      <c r="EV3176" s="1"/>
      <c r="EW3176" s="1"/>
      <c r="EX3176" s="1"/>
      <c r="EY3176" s="1"/>
    </row>
    <row r="3177" spans="1:155" x14ac:dyDescent="0.15">
      <c r="A3177" s="38"/>
      <c r="B3177" s="15"/>
      <c r="C3177" s="7"/>
      <c r="D3177" s="7"/>
      <c r="E3177" s="13"/>
      <c r="F3177" s="14"/>
      <c r="G3177" s="14"/>
      <c r="H3177" s="14"/>
      <c r="I3177" s="14"/>
      <c r="J3177" s="13"/>
      <c r="K3177" s="5"/>
      <c r="L3177" s="2"/>
      <c r="M3177" s="17"/>
      <c r="N3177" s="12"/>
      <c r="O3177" s="12"/>
      <c r="P3177" s="17"/>
      <c r="Q3177" s="14"/>
      <c r="R3177" s="20"/>
      <c r="S3177" s="14"/>
      <c r="T3177" s="4"/>
      <c r="U3177" s="5"/>
      <c r="V3177" s="10"/>
      <c r="W3177" s="10"/>
      <c r="X3177" s="10"/>
      <c r="Y3177" s="27"/>
      <c r="Z3177" s="3"/>
      <c r="AA3177" s="1"/>
      <c r="AB3177" s="10"/>
      <c r="AC3177" s="3"/>
      <c r="AD3177" s="3"/>
      <c r="AE3177" s="3"/>
      <c r="AF3177" s="10"/>
      <c r="AG3177" s="11"/>
      <c r="AH3177" s="10"/>
      <c r="AI3177" s="10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1"/>
      <c r="DR3177" s="1"/>
      <c r="DS3177" s="1"/>
      <c r="DT3177" s="1"/>
      <c r="DU3177" s="1"/>
      <c r="DV3177" s="1"/>
      <c r="DW3177" s="1"/>
      <c r="DX3177" s="1"/>
      <c r="DY3177" s="1"/>
      <c r="DZ3177" s="1"/>
      <c r="EA3177" s="1"/>
      <c r="EB3177" s="1"/>
      <c r="EC3177" s="1"/>
      <c r="ED3177" s="1"/>
      <c r="EE3177" s="1"/>
      <c r="EF3177" s="1"/>
      <c r="EG3177" s="1"/>
      <c r="EH3177" s="1"/>
      <c r="EI3177" s="1"/>
      <c r="EJ3177" s="1"/>
      <c r="EK3177" s="1"/>
      <c r="EL3177" s="1"/>
      <c r="EM3177" s="1"/>
      <c r="EN3177" s="1"/>
      <c r="EO3177" s="1"/>
      <c r="EP3177" s="1"/>
      <c r="EQ3177" s="1"/>
      <c r="ER3177" s="1"/>
      <c r="ES3177" s="1"/>
      <c r="ET3177" s="1"/>
      <c r="EU3177" s="1"/>
      <c r="EV3177" s="1"/>
      <c r="EW3177" s="1"/>
      <c r="EX3177" s="1"/>
      <c r="EY3177" s="1"/>
    </row>
    <row r="3178" spans="1:155" x14ac:dyDescent="0.15">
      <c r="A3178" s="38"/>
      <c r="B3178" s="15"/>
      <c r="C3178" s="7"/>
      <c r="D3178" s="7"/>
      <c r="E3178" s="13"/>
      <c r="F3178" s="14"/>
      <c r="G3178" s="14"/>
      <c r="H3178" s="14"/>
      <c r="I3178" s="14"/>
      <c r="J3178" s="13"/>
      <c r="K3178" s="5"/>
      <c r="L3178" s="2"/>
      <c r="M3178" s="17"/>
      <c r="N3178" s="12"/>
      <c r="O3178" s="12"/>
      <c r="P3178" s="17"/>
      <c r="Q3178" s="14"/>
      <c r="R3178" s="20"/>
      <c r="S3178" s="14"/>
      <c r="T3178" s="4"/>
      <c r="U3178" s="5"/>
      <c r="V3178" s="10"/>
      <c r="W3178" s="10"/>
      <c r="X3178" s="10"/>
      <c r="Y3178" s="27"/>
      <c r="Z3178" s="3"/>
      <c r="AA3178" s="1"/>
      <c r="AB3178" s="10"/>
      <c r="AC3178" s="3"/>
      <c r="AD3178" s="3"/>
      <c r="AE3178" s="3"/>
      <c r="AF3178" s="10"/>
      <c r="AG3178" s="11"/>
      <c r="AH3178" s="10"/>
      <c r="AI3178" s="10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1"/>
      <c r="DR3178" s="1"/>
      <c r="DS3178" s="1"/>
      <c r="DT3178" s="1"/>
      <c r="DU3178" s="1"/>
      <c r="DV3178" s="1"/>
      <c r="DW3178" s="1"/>
      <c r="DX3178" s="1"/>
      <c r="DY3178" s="1"/>
      <c r="DZ3178" s="1"/>
      <c r="EA3178" s="1"/>
      <c r="EB3178" s="1"/>
      <c r="EC3178" s="1"/>
      <c r="ED3178" s="1"/>
      <c r="EE3178" s="1"/>
      <c r="EF3178" s="1"/>
      <c r="EG3178" s="1"/>
      <c r="EH3178" s="1"/>
      <c r="EI3178" s="1"/>
      <c r="EJ3178" s="1"/>
      <c r="EK3178" s="1"/>
      <c r="EL3178" s="1"/>
      <c r="EM3178" s="1"/>
      <c r="EN3178" s="1"/>
      <c r="EO3178" s="1"/>
      <c r="EP3178" s="1"/>
      <c r="EQ3178" s="1"/>
      <c r="ER3178" s="1"/>
      <c r="ES3178" s="1"/>
      <c r="ET3178" s="1"/>
      <c r="EU3178" s="1"/>
      <c r="EV3178" s="1"/>
      <c r="EW3178" s="1"/>
      <c r="EX3178" s="1"/>
      <c r="EY3178" s="1"/>
    </row>
    <row r="3179" spans="1:155" x14ac:dyDescent="0.15">
      <c r="A3179" s="38"/>
      <c r="B3179" s="15"/>
      <c r="C3179" s="7"/>
      <c r="D3179" s="7"/>
      <c r="E3179" s="13"/>
      <c r="F3179" s="14"/>
      <c r="G3179" s="14"/>
      <c r="H3179" s="14"/>
      <c r="I3179" s="14"/>
      <c r="J3179" s="13"/>
      <c r="K3179" s="5"/>
      <c r="L3179" s="2"/>
      <c r="M3179" s="17"/>
      <c r="N3179" s="12"/>
      <c r="O3179" s="12"/>
      <c r="P3179" s="17"/>
      <c r="Q3179" s="14"/>
      <c r="R3179" s="20"/>
      <c r="S3179" s="14"/>
      <c r="T3179" s="4"/>
      <c r="U3179" s="5"/>
      <c r="V3179" s="10"/>
      <c r="W3179" s="10"/>
      <c r="X3179" s="10"/>
      <c r="Y3179" s="27"/>
      <c r="Z3179" s="3"/>
      <c r="AA3179" s="1"/>
      <c r="AB3179" s="10"/>
      <c r="AC3179" s="3"/>
      <c r="AD3179" s="3"/>
      <c r="AE3179" s="3"/>
      <c r="AF3179" s="10"/>
      <c r="AG3179" s="11"/>
      <c r="AH3179" s="10"/>
      <c r="AI3179" s="10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1"/>
      <c r="DR3179" s="1"/>
      <c r="DS3179" s="1"/>
      <c r="DT3179" s="1"/>
      <c r="DU3179" s="1"/>
      <c r="DV3179" s="1"/>
      <c r="DW3179" s="1"/>
      <c r="DX3179" s="1"/>
      <c r="DY3179" s="1"/>
      <c r="DZ3179" s="1"/>
      <c r="EA3179" s="1"/>
      <c r="EB3179" s="1"/>
      <c r="EC3179" s="1"/>
      <c r="ED3179" s="1"/>
      <c r="EE3179" s="1"/>
      <c r="EF3179" s="1"/>
      <c r="EG3179" s="1"/>
      <c r="EH3179" s="1"/>
      <c r="EI3179" s="1"/>
      <c r="EJ3179" s="1"/>
      <c r="EK3179" s="1"/>
      <c r="EL3179" s="1"/>
      <c r="EM3179" s="1"/>
      <c r="EN3179" s="1"/>
      <c r="EO3179" s="1"/>
      <c r="EP3179" s="1"/>
      <c r="EQ3179" s="1"/>
      <c r="ER3179" s="1"/>
      <c r="ES3179" s="1"/>
      <c r="ET3179" s="1"/>
      <c r="EU3179" s="1"/>
      <c r="EV3179" s="1"/>
      <c r="EW3179" s="1"/>
      <c r="EX3179" s="1"/>
      <c r="EY3179" s="1"/>
    </row>
    <row r="3180" spans="1:155" x14ac:dyDescent="0.15">
      <c r="A3180" s="38"/>
      <c r="B3180" s="15"/>
      <c r="C3180" s="7"/>
      <c r="D3180" s="7"/>
      <c r="E3180" s="13"/>
      <c r="F3180" s="14"/>
      <c r="G3180" s="14"/>
      <c r="H3180" s="14"/>
      <c r="I3180" s="14"/>
      <c r="J3180" s="13"/>
      <c r="K3180" s="5"/>
      <c r="L3180" s="2"/>
      <c r="M3180" s="17"/>
      <c r="N3180" s="12"/>
      <c r="O3180" s="12"/>
      <c r="P3180" s="17"/>
      <c r="Q3180" s="14"/>
      <c r="R3180" s="20"/>
      <c r="S3180" s="14"/>
      <c r="T3180" s="4"/>
      <c r="U3180" s="5"/>
      <c r="V3180" s="10"/>
      <c r="W3180" s="10"/>
      <c r="X3180" s="10"/>
      <c r="Y3180" s="27"/>
      <c r="Z3180" s="3"/>
      <c r="AA3180" s="1"/>
      <c r="AB3180" s="10"/>
      <c r="AC3180" s="3"/>
      <c r="AD3180" s="3"/>
      <c r="AE3180" s="3"/>
      <c r="AF3180" s="10"/>
      <c r="AG3180" s="11"/>
      <c r="AH3180" s="10"/>
      <c r="AI3180" s="10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1"/>
      <c r="DR3180" s="1"/>
      <c r="DS3180" s="1"/>
      <c r="DT3180" s="1"/>
      <c r="DU3180" s="1"/>
      <c r="DV3180" s="1"/>
      <c r="DW3180" s="1"/>
      <c r="DX3180" s="1"/>
      <c r="DY3180" s="1"/>
      <c r="DZ3180" s="1"/>
      <c r="EA3180" s="1"/>
      <c r="EB3180" s="1"/>
      <c r="EC3180" s="1"/>
      <c r="ED3180" s="1"/>
      <c r="EE3180" s="1"/>
      <c r="EF3180" s="1"/>
      <c r="EG3180" s="1"/>
      <c r="EH3180" s="1"/>
      <c r="EI3180" s="1"/>
      <c r="EJ3180" s="1"/>
      <c r="EK3180" s="1"/>
      <c r="EL3180" s="1"/>
      <c r="EM3180" s="1"/>
      <c r="EN3180" s="1"/>
      <c r="EO3180" s="1"/>
      <c r="EP3180" s="1"/>
      <c r="EQ3180" s="1"/>
      <c r="ER3180" s="1"/>
      <c r="ES3180" s="1"/>
      <c r="ET3180" s="1"/>
      <c r="EU3180" s="1"/>
      <c r="EV3180" s="1"/>
      <c r="EW3180" s="1"/>
      <c r="EX3180" s="1"/>
      <c r="EY3180" s="1"/>
    </row>
    <row r="3181" spans="1:155" x14ac:dyDescent="0.15">
      <c r="A3181" s="38"/>
      <c r="B3181" s="15"/>
      <c r="C3181" s="7"/>
      <c r="D3181" s="7"/>
      <c r="E3181" s="13"/>
      <c r="F3181" s="14"/>
      <c r="G3181" s="14"/>
      <c r="H3181" s="14"/>
      <c r="I3181" s="14"/>
      <c r="J3181" s="13"/>
      <c r="K3181" s="5"/>
      <c r="L3181" s="2"/>
      <c r="M3181" s="17"/>
      <c r="N3181" s="12"/>
      <c r="O3181" s="12"/>
      <c r="P3181" s="17"/>
      <c r="Q3181" s="14"/>
      <c r="R3181" s="20"/>
      <c r="S3181" s="14"/>
      <c r="T3181" s="4"/>
      <c r="U3181" s="5"/>
      <c r="V3181" s="10"/>
      <c r="W3181" s="10"/>
      <c r="X3181" s="10"/>
      <c r="Y3181" s="27"/>
      <c r="Z3181" s="3"/>
      <c r="AA3181" s="1"/>
      <c r="AB3181" s="10"/>
      <c r="AC3181" s="3"/>
      <c r="AD3181" s="3"/>
      <c r="AE3181" s="3"/>
      <c r="AF3181" s="10"/>
      <c r="AG3181" s="11"/>
      <c r="AH3181" s="10"/>
      <c r="AI3181" s="10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1"/>
      <c r="DR3181" s="1"/>
      <c r="DS3181" s="1"/>
      <c r="DT3181" s="1"/>
      <c r="DU3181" s="1"/>
      <c r="DV3181" s="1"/>
      <c r="DW3181" s="1"/>
      <c r="DX3181" s="1"/>
      <c r="DY3181" s="1"/>
      <c r="DZ3181" s="1"/>
      <c r="EA3181" s="1"/>
      <c r="EB3181" s="1"/>
      <c r="EC3181" s="1"/>
      <c r="ED3181" s="1"/>
      <c r="EE3181" s="1"/>
      <c r="EF3181" s="1"/>
      <c r="EG3181" s="1"/>
      <c r="EH3181" s="1"/>
      <c r="EI3181" s="1"/>
      <c r="EJ3181" s="1"/>
      <c r="EK3181" s="1"/>
      <c r="EL3181" s="1"/>
      <c r="EM3181" s="1"/>
      <c r="EN3181" s="1"/>
      <c r="EO3181" s="1"/>
      <c r="EP3181" s="1"/>
      <c r="EQ3181" s="1"/>
      <c r="ER3181" s="1"/>
      <c r="ES3181" s="1"/>
      <c r="ET3181" s="1"/>
      <c r="EU3181" s="1"/>
      <c r="EV3181" s="1"/>
      <c r="EW3181" s="1"/>
      <c r="EX3181" s="1"/>
      <c r="EY3181" s="1"/>
    </row>
    <row r="3182" spans="1:155" x14ac:dyDescent="0.15">
      <c r="A3182" s="38"/>
      <c r="B3182" s="15"/>
      <c r="C3182" s="7"/>
      <c r="D3182" s="7"/>
      <c r="E3182" s="13"/>
      <c r="F3182" s="14"/>
      <c r="G3182" s="14"/>
      <c r="H3182" s="14"/>
      <c r="I3182" s="14"/>
      <c r="J3182" s="13"/>
      <c r="K3182" s="5"/>
      <c r="L3182" s="2"/>
      <c r="M3182" s="17"/>
      <c r="N3182" s="12"/>
      <c r="O3182" s="12"/>
      <c r="P3182" s="17"/>
      <c r="Q3182" s="14"/>
      <c r="R3182" s="20"/>
      <c r="S3182" s="14"/>
      <c r="T3182" s="4"/>
      <c r="U3182" s="5"/>
      <c r="V3182" s="10"/>
      <c r="W3182" s="10"/>
      <c r="X3182" s="10"/>
      <c r="Y3182" s="27"/>
      <c r="Z3182" s="3"/>
      <c r="AA3182" s="1"/>
      <c r="AB3182" s="10"/>
      <c r="AC3182" s="3"/>
      <c r="AD3182" s="3"/>
      <c r="AE3182" s="3"/>
      <c r="AF3182" s="10"/>
      <c r="AG3182" s="11"/>
      <c r="AH3182" s="10"/>
      <c r="AI3182" s="10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1"/>
      <c r="DR3182" s="1"/>
      <c r="DS3182" s="1"/>
      <c r="DT3182" s="1"/>
      <c r="DU3182" s="1"/>
      <c r="DV3182" s="1"/>
      <c r="DW3182" s="1"/>
      <c r="DX3182" s="1"/>
      <c r="DY3182" s="1"/>
      <c r="DZ3182" s="1"/>
      <c r="EA3182" s="1"/>
      <c r="EB3182" s="1"/>
      <c r="EC3182" s="1"/>
      <c r="ED3182" s="1"/>
      <c r="EE3182" s="1"/>
      <c r="EF3182" s="1"/>
      <c r="EG3182" s="1"/>
      <c r="EH3182" s="1"/>
      <c r="EI3182" s="1"/>
      <c r="EJ3182" s="1"/>
      <c r="EK3182" s="1"/>
      <c r="EL3182" s="1"/>
      <c r="EM3182" s="1"/>
      <c r="EN3182" s="1"/>
      <c r="EO3182" s="1"/>
      <c r="EP3182" s="1"/>
      <c r="EQ3182" s="1"/>
      <c r="ER3182" s="1"/>
      <c r="ES3182" s="1"/>
      <c r="ET3182" s="1"/>
      <c r="EU3182" s="1"/>
      <c r="EV3182" s="1"/>
      <c r="EW3182" s="1"/>
      <c r="EX3182" s="1"/>
      <c r="EY3182" s="1"/>
    </row>
    <row r="3183" spans="1:155" x14ac:dyDescent="0.15">
      <c r="A3183" s="38"/>
      <c r="B3183" s="15"/>
      <c r="C3183" s="7"/>
      <c r="D3183" s="7"/>
      <c r="E3183" s="13"/>
      <c r="F3183" s="14"/>
      <c r="G3183" s="14"/>
      <c r="H3183" s="14"/>
      <c r="I3183" s="14"/>
      <c r="J3183" s="13"/>
      <c r="K3183" s="5"/>
      <c r="L3183" s="2"/>
      <c r="M3183" s="17"/>
      <c r="N3183" s="12"/>
      <c r="O3183" s="12"/>
      <c r="P3183" s="17"/>
      <c r="Q3183" s="14"/>
      <c r="R3183" s="20"/>
      <c r="S3183" s="14"/>
      <c r="T3183" s="4"/>
      <c r="U3183" s="5"/>
      <c r="V3183" s="10"/>
      <c r="W3183" s="10"/>
      <c r="X3183" s="10"/>
      <c r="Y3183" s="27"/>
      <c r="Z3183" s="3"/>
      <c r="AA3183" s="1"/>
      <c r="AB3183" s="10"/>
      <c r="AC3183" s="3"/>
      <c r="AD3183" s="3"/>
      <c r="AE3183" s="3"/>
      <c r="AF3183" s="10"/>
      <c r="AG3183" s="11"/>
      <c r="AH3183" s="10"/>
      <c r="AI3183" s="10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1"/>
      <c r="DR3183" s="1"/>
      <c r="DS3183" s="1"/>
      <c r="DT3183" s="1"/>
      <c r="DU3183" s="1"/>
      <c r="DV3183" s="1"/>
      <c r="DW3183" s="1"/>
      <c r="DX3183" s="1"/>
      <c r="DY3183" s="1"/>
      <c r="DZ3183" s="1"/>
      <c r="EA3183" s="1"/>
      <c r="EB3183" s="1"/>
      <c r="EC3183" s="1"/>
      <c r="ED3183" s="1"/>
      <c r="EE3183" s="1"/>
      <c r="EF3183" s="1"/>
      <c r="EG3183" s="1"/>
      <c r="EH3183" s="1"/>
      <c r="EI3183" s="1"/>
      <c r="EJ3183" s="1"/>
      <c r="EK3183" s="1"/>
      <c r="EL3183" s="1"/>
      <c r="EM3183" s="1"/>
      <c r="EN3183" s="1"/>
      <c r="EO3183" s="1"/>
      <c r="EP3183" s="1"/>
      <c r="EQ3183" s="1"/>
      <c r="ER3183" s="1"/>
      <c r="ES3183" s="1"/>
      <c r="ET3183" s="1"/>
      <c r="EU3183" s="1"/>
      <c r="EV3183" s="1"/>
      <c r="EW3183" s="1"/>
      <c r="EX3183" s="1"/>
      <c r="EY3183" s="1"/>
    </row>
    <row r="3184" spans="1:155" x14ac:dyDescent="0.15">
      <c r="A3184" s="38"/>
      <c r="B3184" s="15"/>
      <c r="C3184" s="7"/>
      <c r="D3184" s="7"/>
      <c r="E3184" s="13"/>
      <c r="F3184" s="14"/>
      <c r="G3184" s="14"/>
      <c r="H3184" s="14"/>
      <c r="I3184" s="14"/>
      <c r="J3184" s="13"/>
      <c r="K3184" s="5"/>
      <c r="L3184" s="2"/>
      <c r="M3184" s="17"/>
      <c r="N3184" s="12"/>
      <c r="O3184" s="12"/>
      <c r="P3184" s="17"/>
      <c r="Q3184" s="14"/>
      <c r="R3184" s="20"/>
      <c r="S3184" s="14"/>
      <c r="T3184" s="4"/>
      <c r="U3184" s="5"/>
      <c r="V3184" s="10"/>
      <c r="W3184" s="10"/>
      <c r="X3184" s="10"/>
      <c r="Y3184" s="27"/>
      <c r="Z3184" s="3"/>
      <c r="AA3184" s="1"/>
      <c r="AB3184" s="10"/>
      <c r="AC3184" s="3"/>
      <c r="AD3184" s="3"/>
      <c r="AE3184" s="3"/>
      <c r="AF3184" s="10"/>
      <c r="AG3184" s="11"/>
      <c r="AH3184" s="10"/>
      <c r="AI3184" s="10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1"/>
      <c r="DR3184" s="1"/>
      <c r="DS3184" s="1"/>
      <c r="DT3184" s="1"/>
      <c r="DU3184" s="1"/>
      <c r="DV3184" s="1"/>
      <c r="DW3184" s="1"/>
      <c r="DX3184" s="1"/>
      <c r="DY3184" s="1"/>
      <c r="DZ3184" s="1"/>
      <c r="EA3184" s="1"/>
      <c r="EB3184" s="1"/>
      <c r="EC3184" s="1"/>
      <c r="ED3184" s="1"/>
      <c r="EE3184" s="1"/>
      <c r="EF3184" s="1"/>
      <c r="EG3184" s="1"/>
      <c r="EH3184" s="1"/>
      <c r="EI3184" s="1"/>
      <c r="EJ3184" s="1"/>
      <c r="EK3184" s="1"/>
      <c r="EL3184" s="1"/>
      <c r="EM3184" s="1"/>
      <c r="EN3184" s="1"/>
      <c r="EO3184" s="1"/>
      <c r="EP3184" s="1"/>
      <c r="EQ3184" s="1"/>
      <c r="ER3184" s="1"/>
      <c r="ES3184" s="1"/>
      <c r="ET3184" s="1"/>
      <c r="EU3184" s="1"/>
      <c r="EV3184" s="1"/>
      <c r="EW3184" s="1"/>
      <c r="EX3184" s="1"/>
      <c r="EY3184" s="1"/>
    </row>
    <row r="3185" spans="1:155" x14ac:dyDescent="0.15">
      <c r="A3185" s="38"/>
      <c r="B3185" s="15"/>
      <c r="C3185" s="7"/>
      <c r="D3185" s="7"/>
      <c r="E3185" s="13"/>
      <c r="F3185" s="14"/>
      <c r="G3185" s="14"/>
      <c r="H3185" s="14"/>
      <c r="I3185" s="14"/>
      <c r="J3185" s="13"/>
      <c r="K3185" s="5"/>
      <c r="L3185" s="2"/>
      <c r="M3185" s="17"/>
      <c r="N3185" s="12"/>
      <c r="O3185" s="12"/>
      <c r="P3185" s="17"/>
      <c r="Q3185" s="14"/>
      <c r="R3185" s="20"/>
      <c r="S3185" s="14"/>
      <c r="T3185" s="4"/>
      <c r="U3185" s="5"/>
      <c r="V3185" s="10"/>
      <c r="W3185" s="10"/>
      <c r="X3185" s="10"/>
      <c r="Y3185" s="27"/>
      <c r="Z3185" s="3"/>
      <c r="AA3185" s="1"/>
      <c r="AB3185" s="10"/>
      <c r="AC3185" s="3"/>
      <c r="AD3185" s="3"/>
      <c r="AE3185" s="3"/>
      <c r="AF3185" s="10"/>
      <c r="AG3185" s="11"/>
      <c r="AH3185" s="10"/>
      <c r="AI3185" s="10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1"/>
      <c r="DR3185" s="1"/>
      <c r="DS3185" s="1"/>
      <c r="DT3185" s="1"/>
      <c r="DU3185" s="1"/>
      <c r="DV3185" s="1"/>
      <c r="DW3185" s="1"/>
      <c r="DX3185" s="1"/>
      <c r="DY3185" s="1"/>
      <c r="DZ3185" s="1"/>
      <c r="EA3185" s="1"/>
      <c r="EB3185" s="1"/>
      <c r="EC3185" s="1"/>
      <c r="ED3185" s="1"/>
      <c r="EE3185" s="1"/>
      <c r="EF3185" s="1"/>
      <c r="EG3185" s="1"/>
      <c r="EH3185" s="1"/>
      <c r="EI3185" s="1"/>
      <c r="EJ3185" s="1"/>
      <c r="EK3185" s="1"/>
      <c r="EL3185" s="1"/>
      <c r="EM3185" s="1"/>
      <c r="EN3185" s="1"/>
      <c r="EO3185" s="1"/>
      <c r="EP3185" s="1"/>
      <c r="EQ3185" s="1"/>
      <c r="ER3185" s="1"/>
      <c r="ES3185" s="1"/>
      <c r="ET3185" s="1"/>
      <c r="EU3185" s="1"/>
      <c r="EV3185" s="1"/>
      <c r="EW3185" s="1"/>
      <c r="EX3185" s="1"/>
      <c r="EY3185" s="1"/>
    </row>
    <row r="3186" spans="1:155" x14ac:dyDescent="0.15">
      <c r="A3186" s="38"/>
      <c r="B3186" s="15"/>
      <c r="C3186" s="7"/>
      <c r="D3186" s="7"/>
      <c r="E3186" s="13"/>
      <c r="F3186" s="14"/>
      <c r="G3186" s="14"/>
      <c r="H3186" s="14"/>
      <c r="I3186" s="14"/>
      <c r="J3186" s="13"/>
      <c r="K3186" s="5"/>
      <c r="L3186" s="2"/>
      <c r="M3186" s="17"/>
      <c r="N3186" s="12"/>
      <c r="O3186" s="12"/>
      <c r="P3186" s="17"/>
      <c r="Q3186" s="14"/>
      <c r="R3186" s="20"/>
      <c r="S3186" s="14"/>
      <c r="T3186" s="4"/>
      <c r="U3186" s="5"/>
      <c r="V3186" s="10"/>
      <c r="W3186" s="10"/>
      <c r="X3186" s="10"/>
      <c r="Y3186" s="27"/>
      <c r="Z3186" s="3"/>
      <c r="AA3186" s="1"/>
      <c r="AB3186" s="10"/>
      <c r="AC3186" s="3"/>
      <c r="AD3186" s="3"/>
      <c r="AE3186" s="3"/>
      <c r="AF3186" s="10"/>
      <c r="AG3186" s="11"/>
      <c r="AH3186" s="10"/>
      <c r="AI3186" s="10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1"/>
      <c r="DR3186" s="1"/>
      <c r="DS3186" s="1"/>
      <c r="DT3186" s="1"/>
      <c r="DU3186" s="1"/>
      <c r="DV3186" s="1"/>
      <c r="DW3186" s="1"/>
      <c r="DX3186" s="1"/>
      <c r="DY3186" s="1"/>
      <c r="DZ3186" s="1"/>
      <c r="EA3186" s="1"/>
      <c r="EB3186" s="1"/>
      <c r="EC3186" s="1"/>
      <c r="ED3186" s="1"/>
      <c r="EE3186" s="1"/>
      <c r="EF3186" s="1"/>
      <c r="EG3186" s="1"/>
      <c r="EH3186" s="1"/>
      <c r="EI3186" s="1"/>
      <c r="EJ3186" s="1"/>
      <c r="EK3186" s="1"/>
      <c r="EL3186" s="1"/>
      <c r="EM3186" s="1"/>
      <c r="EN3186" s="1"/>
      <c r="EO3186" s="1"/>
      <c r="EP3186" s="1"/>
      <c r="EQ3186" s="1"/>
      <c r="ER3186" s="1"/>
      <c r="ES3186" s="1"/>
      <c r="ET3186" s="1"/>
      <c r="EU3186" s="1"/>
      <c r="EV3186" s="1"/>
      <c r="EW3186" s="1"/>
      <c r="EX3186" s="1"/>
      <c r="EY3186" s="1"/>
    </row>
    <row r="3187" spans="1:155" x14ac:dyDescent="0.15">
      <c r="A3187" s="38"/>
      <c r="B3187" s="15"/>
      <c r="C3187" s="7"/>
      <c r="D3187" s="7"/>
      <c r="E3187" s="13"/>
      <c r="F3187" s="14"/>
      <c r="G3187" s="14"/>
      <c r="H3187" s="14"/>
      <c r="I3187" s="14"/>
      <c r="J3187" s="13"/>
      <c r="K3187" s="5"/>
      <c r="L3187" s="2"/>
      <c r="M3187" s="17"/>
      <c r="N3187" s="12"/>
      <c r="O3187" s="12"/>
      <c r="P3187" s="17"/>
      <c r="Q3187" s="14"/>
      <c r="R3187" s="20"/>
      <c r="S3187" s="14"/>
      <c r="T3187" s="4"/>
      <c r="U3187" s="5"/>
      <c r="V3187" s="10"/>
      <c r="W3187" s="10"/>
      <c r="X3187" s="10"/>
      <c r="Y3187" s="27"/>
      <c r="Z3187" s="3"/>
      <c r="AA3187" s="1"/>
      <c r="AB3187" s="10"/>
      <c r="AC3187" s="3"/>
      <c r="AD3187" s="3"/>
      <c r="AE3187" s="3"/>
      <c r="AF3187" s="10"/>
      <c r="AG3187" s="11"/>
      <c r="AH3187" s="10"/>
      <c r="AI3187" s="10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1"/>
      <c r="DR3187" s="1"/>
      <c r="DS3187" s="1"/>
      <c r="DT3187" s="1"/>
      <c r="DU3187" s="1"/>
      <c r="DV3187" s="1"/>
      <c r="DW3187" s="1"/>
      <c r="DX3187" s="1"/>
      <c r="DY3187" s="1"/>
      <c r="DZ3187" s="1"/>
      <c r="EA3187" s="1"/>
      <c r="EB3187" s="1"/>
      <c r="EC3187" s="1"/>
      <c r="ED3187" s="1"/>
      <c r="EE3187" s="1"/>
      <c r="EF3187" s="1"/>
      <c r="EG3187" s="1"/>
      <c r="EH3187" s="1"/>
      <c r="EI3187" s="1"/>
      <c r="EJ3187" s="1"/>
      <c r="EK3187" s="1"/>
      <c r="EL3187" s="1"/>
      <c r="EM3187" s="1"/>
      <c r="EN3187" s="1"/>
      <c r="EO3187" s="1"/>
      <c r="EP3187" s="1"/>
      <c r="EQ3187" s="1"/>
      <c r="ER3187" s="1"/>
      <c r="ES3187" s="1"/>
      <c r="ET3187" s="1"/>
      <c r="EU3187" s="1"/>
      <c r="EV3187" s="1"/>
      <c r="EW3187" s="1"/>
      <c r="EX3187" s="1"/>
      <c r="EY3187" s="1"/>
    </row>
    <row r="3188" spans="1:155" x14ac:dyDescent="0.15">
      <c r="A3188" s="38"/>
      <c r="B3188" s="15"/>
      <c r="C3188" s="7"/>
      <c r="D3188" s="7"/>
      <c r="E3188" s="13"/>
      <c r="F3188" s="14"/>
      <c r="G3188" s="14"/>
      <c r="H3188" s="14"/>
      <c r="I3188" s="14"/>
      <c r="J3188" s="13"/>
      <c r="K3188" s="5"/>
      <c r="L3188" s="2"/>
      <c r="M3188" s="17"/>
      <c r="N3188" s="12"/>
      <c r="O3188" s="12"/>
      <c r="P3188" s="17"/>
      <c r="Q3188" s="14"/>
      <c r="R3188" s="20"/>
      <c r="S3188" s="14"/>
      <c r="T3188" s="4"/>
      <c r="U3188" s="5"/>
      <c r="V3188" s="10"/>
      <c r="W3188" s="10"/>
      <c r="X3188" s="10"/>
      <c r="Y3188" s="27"/>
      <c r="Z3188" s="3"/>
      <c r="AA3188" s="1"/>
      <c r="AB3188" s="10"/>
      <c r="AC3188" s="3"/>
      <c r="AD3188" s="3"/>
      <c r="AE3188" s="3"/>
      <c r="AF3188" s="10"/>
      <c r="AG3188" s="11"/>
      <c r="AH3188" s="10"/>
      <c r="AI3188" s="10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1"/>
      <c r="DR3188" s="1"/>
      <c r="DS3188" s="1"/>
      <c r="DT3188" s="1"/>
      <c r="DU3188" s="1"/>
      <c r="DV3188" s="1"/>
      <c r="DW3188" s="1"/>
      <c r="DX3188" s="1"/>
      <c r="DY3188" s="1"/>
      <c r="DZ3188" s="1"/>
      <c r="EA3188" s="1"/>
      <c r="EB3188" s="1"/>
      <c r="EC3188" s="1"/>
      <c r="ED3188" s="1"/>
      <c r="EE3188" s="1"/>
      <c r="EF3188" s="1"/>
      <c r="EG3188" s="1"/>
      <c r="EH3188" s="1"/>
      <c r="EI3188" s="1"/>
      <c r="EJ3188" s="1"/>
      <c r="EK3188" s="1"/>
      <c r="EL3188" s="1"/>
      <c r="EM3188" s="1"/>
      <c r="EN3188" s="1"/>
      <c r="EO3188" s="1"/>
      <c r="EP3188" s="1"/>
      <c r="EQ3188" s="1"/>
      <c r="ER3188" s="1"/>
      <c r="ES3188" s="1"/>
      <c r="ET3188" s="1"/>
      <c r="EU3188" s="1"/>
      <c r="EV3188" s="1"/>
      <c r="EW3188" s="1"/>
      <c r="EX3188" s="1"/>
      <c r="EY3188" s="1"/>
    </row>
    <row r="3189" spans="1:155" x14ac:dyDescent="0.15">
      <c r="A3189" s="38"/>
      <c r="B3189" s="15"/>
      <c r="C3189" s="7"/>
      <c r="D3189" s="7"/>
      <c r="E3189" s="13"/>
      <c r="F3189" s="14"/>
      <c r="G3189" s="14"/>
      <c r="H3189" s="14"/>
      <c r="I3189" s="14"/>
      <c r="J3189" s="13"/>
      <c r="K3189" s="5"/>
      <c r="L3189" s="2"/>
      <c r="M3189" s="17"/>
      <c r="N3189" s="12"/>
      <c r="O3189" s="12"/>
      <c r="P3189" s="17"/>
      <c r="Q3189" s="14"/>
      <c r="R3189" s="20"/>
      <c r="S3189" s="14"/>
      <c r="T3189" s="4"/>
      <c r="U3189" s="5"/>
      <c r="V3189" s="10"/>
      <c r="W3189" s="10"/>
      <c r="X3189" s="10"/>
      <c r="Y3189" s="27"/>
      <c r="Z3189" s="3"/>
      <c r="AA3189" s="1"/>
      <c r="AB3189" s="10"/>
      <c r="AC3189" s="3"/>
      <c r="AD3189" s="3"/>
      <c r="AE3189" s="3"/>
      <c r="AF3189" s="10"/>
      <c r="AG3189" s="11"/>
      <c r="AH3189" s="10"/>
      <c r="AI3189" s="10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1"/>
      <c r="DR3189" s="1"/>
      <c r="DS3189" s="1"/>
      <c r="DT3189" s="1"/>
      <c r="DU3189" s="1"/>
      <c r="DV3189" s="1"/>
      <c r="DW3189" s="1"/>
      <c r="DX3189" s="1"/>
      <c r="DY3189" s="1"/>
      <c r="DZ3189" s="1"/>
      <c r="EA3189" s="1"/>
      <c r="EB3189" s="1"/>
      <c r="EC3189" s="1"/>
      <c r="ED3189" s="1"/>
      <c r="EE3189" s="1"/>
      <c r="EF3189" s="1"/>
      <c r="EG3189" s="1"/>
      <c r="EH3189" s="1"/>
      <c r="EI3189" s="1"/>
      <c r="EJ3189" s="1"/>
      <c r="EK3189" s="1"/>
      <c r="EL3189" s="1"/>
      <c r="EM3189" s="1"/>
      <c r="EN3189" s="1"/>
      <c r="EO3189" s="1"/>
      <c r="EP3189" s="1"/>
      <c r="EQ3189" s="1"/>
      <c r="ER3189" s="1"/>
      <c r="ES3189" s="1"/>
      <c r="ET3189" s="1"/>
      <c r="EU3189" s="1"/>
      <c r="EV3189" s="1"/>
      <c r="EW3189" s="1"/>
      <c r="EX3189" s="1"/>
      <c r="EY3189" s="1"/>
    </row>
    <row r="3190" spans="1:155" x14ac:dyDescent="0.15">
      <c r="A3190" s="38"/>
      <c r="B3190" s="15"/>
      <c r="C3190" s="7"/>
      <c r="D3190" s="7"/>
      <c r="E3190" s="13"/>
      <c r="F3190" s="14"/>
      <c r="G3190" s="14"/>
      <c r="H3190" s="14"/>
      <c r="I3190" s="14"/>
      <c r="J3190" s="13"/>
      <c r="K3190" s="5"/>
      <c r="L3190" s="2"/>
      <c r="M3190" s="17"/>
      <c r="N3190" s="12"/>
      <c r="O3190" s="12"/>
      <c r="P3190" s="17"/>
      <c r="Q3190" s="14"/>
      <c r="R3190" s="20"/>
      <c r="S3190" s="14"/>
      <c r="T3190" s="4"/>
      <c r="U3190" s="5"/>
      <c r="V3190" s="10"/>
      <c r="W3190" s="10"/>
      <c r="X3190" s="10"/>
      <c r="Y3190" s="27"/>
      <c r="Z3190" s="3"/>
      <c r="AA3190" s="1"/>
      <c r="AB3190" s="10"/>
      <c r="AC3190" s="3"/>
      <c r="AD3190" s="3"/>
      <c r="AE3190" s="3"/>
      <c r="AF3190" s="10"/>
      <c r="AG3190" s="11"/>
      <c r="AH3190" s="10"/>
      <c r="AI3190" s="10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1"/>
      <c r="DR3190" s="1"/>
      <c r="DS3190" s="1"/>
      <c r="DT3190" s="1"/>
      <c r="DU3190" s="1"/>
      <c r="DV3190" s="1"/>
      <c r="DW3190" s="1"/>
      <c r="DX3190" s="1"/>
      <c r="DY3190" s="1"/>
      <c r="DZ3190" s="1"/>
      <c r="EA3190" s="1"/>
      <c r="EB3190" s="1"/>
      <c r="EC3190" s="1"/>
      <c r="ED3190" s="1"/>
      <c r="EE3190" s="1"/>
      <c r="EF3190" s="1"/>
      <c r="EG3190" s="1"/>
      <c r="EH3190" s="1"/>
      <c r="EI3190" s="1"/>
      <c r="EJ3190" s="1"/>
      <c r="EK3190" s="1"/>
      <c r="EL3190" s="1"/>
      <c r="EM3190" s="1"/>
      <c r="EN3190" s="1"/>
      <c r="EO3190" s="1"/>
      <c r="EP3190" s="1"/>
      <c r="EQ3190" s="1"/>
      <c r="ER3190" s="1"/>
      <c r="ES3190" s="1"/>
      <c r="ET3190" s="1"/>
      <c r="EU3190" s="1"/>
      <c r="EV3190" s="1"/>
      <c r="EW3190" s="1"/>
      <c r="EX3190" s="1"/>
      <c r="EY3190" s="1"/>
    </row>
    <row r="3191" spans="1:155" x14ac:dyDescent="0.15">
      <c r="A3191" s="38"/>
      <c r="B3191" s="15"/>
      <c r="C3191" s="7"/>
      <c r="D3191" s="7"/>
      <c r="E3191" s="13"/>
      <c r="F3191" s="14"/>
      <c r="G3191" s="14"/>
      <c r="H3191" s="14"/>
      <c r="I3191" s="14"/>
      <c r="J3191" s="13"/>
      <c r="K3191" s="5"/>
      <c r="L3191" s="2"/>
      <c r="M3191" s="17"/>
      <c r="N3191" s="12"/>
      <c r="O3191" s="12"/>
      <c r="P3191" s="17"/>
      <c r="Q3191" s="14"/>
      <c r="R3191" s="20"/>
      <c r="S3191" s="14"/>
      <c r="T3191" s="4"/>
      <c r="U3191" s="5"/>
      <c r="V3191" s="10"/>
      <c r="W3191" s="10"/>
      <c r="X3191" s="10"/>
      <c r="Y3191" s="27"/>
      <c r="Z3191" s="3"/>
      <c r="AA3191" s="1"/>
      <c r="AB3191" s="10"/>
      <c r="AC3191" s="3"/>
      <c r="AD3191" s="3"/>
      <c r="AE3191" s="3"/>
      <c r="AF3191" s="10"/>
      <c r="AG3191" s="11"/>
      <c r="AH3191" s="10"/>
      <c r="AI3191" s="10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1"/>
      <c r="DR3191" s="1"/>
      <c r="DS3191" s="1"/>
      <c r="DT3191" s="1"/>
      <c r="DU3191" s="1"/>
      <c r="DV3191" s="1"/>
      <c r="DW3191" s="1"/>
      <c r="DX3191" s="1"/>
      <c r="DY3191" s="1"/>
      <c r="DZ3191" s="1"/>
      <c r="EA3191" s="1"/>
      <c r="EB3191" s="1"/>
      <c r="EC3191" s="1"/>
      <c r="ED3191" s="1"/>
      <c r="EE3191" s="1"/>
      <c r="EF3191" s="1"/>
      <c r="EG3191" s="1"/>
      <c r="EH3191" s="1"/>
      <c r="EI3191" s="1"/>
      <c r="EJ3191" s="1"/>
      <c r="EK3191" s="1"/>
      <c r="EL3191" s="1"/>
      <c r="EM3191" s="1"/>
      <c r="EN3191" s="1"/>
      <c r="EO3191" s="1"/>
      <c r="EP3191" s="1"/>
      <c r="EQ3191" s="1"/>
      <c r="ER3191" s="1"/>
      <c r="ES3191" s="1"/>
      <c r="ET3191" s="1"/>
      <c r="EU3191" s="1"/>
      <c r="EV3191" s="1"/>
      <c r="EW3191" s="1"/>
      <c r="EX3191" s="1"/>
      <c r="EY3191" s="1"/>
    </row>
    <row r="3192" spans="1:155" x14ac:dyDescent="0.15">
      <c r="A3192" s="38"/>
      <c r="B3192" s="15"/>
      <c r="C3192" s="7"/>
      <c r="D3192" s="7"/>
      <c r="E3192" s="13"/>
      <c r="F3192" s="14"/>
      <c r="G3192" s="14"/>
      <c r="H3192" s="14"/>
      <c r="I3192" s="14"/>
      <c r="J3192" s="13"/>
      <c r="K3192" s="5"/>
      <c r="L3192" s="2"/>
      <c r="M3192" s="17"/>
      <c r="N3192" s="12"/>
      <c r="O3192" s="12"/>
      <c r="P3192" s="17"/>
      <c r="Q3192" s="14"/>
      <c r="R3192" s="20"/>
      <c r="S3192" s="14"/>
      <c r="T3192" s="4"/>
      <c r="U3192" s="5"/>
      <c r="V3192" s="10"/>
      <c r="W3192" s="10"/>
      <c r="X3192" s="10"/>
      <c r="Y3192" s="27"/>
      <c r="Z3192" s="3"/>
      <c r="AA3192" s="1"/>
      <c r="AB3192" s="10"/>
      <c r="AC3192" s="3"/>
      <c r="AD3192" s="3"/>
      <c r="AE3192" s="3"/>
      <c r="AF3192" s="10"/>
      <c r="AG3192" s="11"/>
      <c r="AH3192" s="10"/>
      <c r="AI3192" s="10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1"/>
      <c r="DR3192" s="1"/>
      <c r="DS3192" s="1"/>
      <c r="DT3192" s="1"/>
      <c r="DU3192" s="1"/>
      <c r="DV3192" s="1"/>
      <c r="DW3192" s="1"/>
      <c r="DX3192" s="1"/>
      <c r="DY3192" s="1"/>
      <c r="DZ3192" s="1"/>
      <c r="EA3192" s="1"/>
      <c r="EB3192" s="1"/>
      <c r="EC3192" s="1"/>
      <c r="ED3192" s="1"/>
      <c r="EE3192" s="1"/>
      <c r="EF3192" s="1"/>
      <c r="EG3192" s="1"/>
      <c r="EH3192" s="1"/>
      <c r="EI3192" s="1"/>
      <c r="EJ3192" s="1"/>
      <c r="EK3192" s="1"/>
      <c r="EL3192" s="1"/>
      <c r="EM3192" s="1"/>
      <c r="EN3192" s="1"/>
      <c r="EO3192" s="1"/>
      <c r="EP3192" s="1"/>
      <c r="EQ3192" s="1"/>
      <c r="ER3192" s="1"/>
      <c r="ES3192" s="1"/>
      <c r="ET3192" s="1"/>
      <c r="EU3192" s="1"/>
      <c r="EV3192" s="1"/>
      <c r="EW3192" s="1"/>
      <c r="EX3192" s="1"/>
      <c r="EY3192" s="1"/>
    </row>
    <row r="3193" spans="1:155" x14ac:dyDescent="0.15">
      <c r="A3193" s="38"/>
      <c r="B3193" s="15"/>
      <c r="C3193" s="7"/>
      <c r="D3193" s="7"/>
      <c r="E3193" s="13"/>
      <c r="F3193" s="14"/>
      <c r="G3193" s="14"/>
      <c r="H3193" s="14"/>
      <c r="I3193" s="14"/>
      <c r="J3193" s="13"/>
      <c r="K3193" s="5"/>
      <c r="L3193" s="2"/>
      <c r="M3193" s="17"/>
      <c r="N3193" s="12"/>
      <c r="O3193" s="12"/>
      <c r="P3193" s="17"/>
      <c r="Q3193" s="14"/>
      <c r="R3193" s="20"/>
      <c r="S3193" s="14"/>
      <c r="T3193" s="4"/>
      <c r="U3193" s="5"/>
      <c r="V3193" s="10"/>
      <c r="W3193" s="10"/>
      <c r="X3193" s="10"/>
      <c r="Y3193" s="27"/>
      <c r="Z3193" s="3"/>
      <c r="AA3193" s="1"/>
      <c r="AB3193" s="10"/>
      <c r="AC3193" s="3"/>
      <c r="AD3193" s="3"/>
      <c r="AE3193" s="3"/>
      <c r="AF3193" s="10"/>
      <c r="AG3193" s="11"/>
      <c r="AH3193" s="10"/>
      <c r="AI3193" s="10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1"/>
      <c r="DR3193" s="1"/>
      <c r="DS3193" s="1"/>
      <c r="DT3193" s="1"/>
      <c r="DU3193" s="1"/>
      <c r="DV3193" s="1"/>
      <c r="DW3193" s="1"/>
      <c r="DX3193" s="1"/>
      <c r="DY3193" s="1"/>
      <c r="DZ3193" s="1"/>
      <c r="EA3193" s="1"/>
      <c r="EB3193" s="1"/>
      <c r="EC3193" s="1"/>
      <c r="ED3193" s="1"/>
      <c r="EE3193" s="1"/>
      <c r="EF3193" s="1"/>
      <c r="EG3193" s="1"/>
      <c r="EH3193" s="1"/>
      <c r="EI3193" s="1"/>
      <c r="EJ3193" s="1"/>
      <c r="EK3193" s="1"/>
      <c r="EL3193" s="1"/>
      <c r="EM3193" s="1"/>
      <c r="EN3193" s="1"/>
      <c r="EO3193" s="1"/>
      <c r="EP3193" s="1"/>
      <c r="EQ3193" s="1"/>
      <c r="ER3193" s="1"/>
      <c r="ES3193" s="1"/>
      <c r="ET3193" s="1"/>
      <c r="EU3193" s="1"/>
      <c r="EV3193" s="1"/>
      <c r="EW3193" s="1"/>
      <c r="EX3193" s="1"/>
      <c r="EY3193" s="1"/>
    </row>
    <row r="3194" spans="1:155" x14ac:dyDescent="0.15">
      <c r="A3194" s="38"/>
      <c r="B3194" s="15"/>
      <c r="C3194" s="7"/>
      <c r="D3194" s="7"/>
      <c r="E3194" s="13"/>
      <c r="F3194" s="14"/>
      <c r="G3194" s="14"/>
      <c r="H3194" s="14"/>
      <c r="I3194" s="14"/>
      <c r="J3194" s="13"/>
      <c r="K3194" s="5"/>
      <c r="L3194" s="2"/>
      <c r="M3194" s="17"/>
      <c r="N3194" s="12"/>
      <c r="O3194" s="12"/>
      <c r="P3194" s="17"/>
      <c r="Q3194" s="14"/>
      <c r="R3194" s="20"/>
      <c r="S3194" s="14"/>
      <c r="T3194" s="4"/>
      <c r="U3194" s="5"/>
      <c r="V3194" s="10"/>
      <c r="W3194" s="10"/>
      <c r="X3194" s="10"/>
      <c r="Y3194" s="27"/>
      <c r="Z3194" s="3"/>
      <c r="AA3194" s="1"/>
      <c r="AB3194" s="10"/>
      <c r="AC3194" s="3"/>
      <c r="AD3194" s="3"/>
      <c r="AE3194" s="3"/>
      <c r="AF3194" s="10"/>
      <c r="AG3194" s="11"/>
      <c r="AH3194" s="10"/>
      <c r="AI3194" s="10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1"/>
      <c r="DR3194" s="1"/>
      <c r="DS3194" s="1"/>
      <c r="DT3194" s="1"/>
      <c r="DU3194" s="1"/>
      <c r="DV3194" s="1"/>
      <c r="DW3194" s="1"/>
      <c r="DX3194" s="1"/>
      <c r="DY3194" s="1"/>
      <c r="DZ3194" s="1"/>
      <c r="EA3194" s="1"/>
      <c r="EB3194" s="1"/>
      <c r="EC3194" s="1"/>
      <c r="ED3194" s="1"/>
      <c r="EE3194" s="1"/>
      <c r="EF3194" s="1"/>
      <c r="EG3194" s="1"/>
      <c r="EH3194" s="1"/>
      <c r="EI3194" s="1"/>
      <c r="EJ3194" s="1"/>
      <c r="EK3194" s="1"/>
      <c r="EL3194" s="1"/>
      <c r="EM3194" s="1"/>
      <c r="EN3194" s="1"/>
      <c r="EO3194" s="1"/>
      <c r="EP3194" s="1"/>
      <c r="EQ3194" s="1"/>
      <c r="ER3194" s="1"/>
      <c r="ES3194" s="1"/>
      <c r="ET3194" s="1"/>
      <c r="EU3194" s="1"/>
      <c r="EV3194" s="1"/>
      <c r="EW3194" s="1"/>
      <c r="EX3194" s="1"/>
      <c r="EY3194" s="1"/>
    </row>
    <row r="3195" spans="1:155" x14ac:dyDescent="0.15">
      <c r="A3195" s="38"/>
      <c r="B3195" s="15"/>
      <c r="C3195" s="7"/>
      <c r="D3195" s="7"/>
      <c r="E3195" s="13"/>
      <c r="F3195" s="14"/>
      <c r="G3195" s="14"/>
      <c r="H3195" s="14"/>
      <c r="I3195" s="14"/>
      <c r="J3195" s="13"/>
      <c r="K3195" s="5"/>
      <c r="L3195" s="2"/>
      <c r="M3195" s="17"/>
      <c r="N3195" s="12"/>
      <c r="O3195" s="12"/>
      <c r="P3195" s="17"/>
      <c r="Q3195" s="14"/>
      <c r="R3195" s="20"/>
      <c r="S3195" s="14"/>
      <c r="T3195" s="4"/>
      <c r="U3195" s="5"/>
      <c r="V3195" s="10"/>
      <c r="W3195" s="10"/>
      <c r="X3195" s="10"/>
      <c r="Y3195" s="27"/>
      <c r="Z3195" s="3"/>
      <c r="AA3195" s="1"/>
      <c r="AB3195" s="10"/>
      <c r="AC3195" s="3"/>
      <c r="AD3195" s="3"/>
      <c r="AE3195" s="3"/>
      <c r="AF3195" s="10"/>
      <c r="AG3195" s="11"/>
      <c r="AH3195" s="10"/>
      <c r="AI3195" s="10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1"/>
      <c r="DR3195" s="1"/>
      <c r="DS3195" s="1"/>
      <c r="DT3195" s="1"/>
      <c r="DU3195" s="1"/>
      <c r="DV3195" s="1"/>
      <c r="DW3195" s="1"/>
      <c r="DX3195" s="1"/>
      <c r="DY3195" s="1"/>
      <c r="DZ3195" s="1"/>
      <c r="EA3195" s="1"/>
      <c r="EB3195" s="1"/>
      <c r="EC3195" s="1"/>
      <c r="ED3195" s="1"/>
      <c r="EE3195" s="1"/>
      <c r="EF3195" s="1"/>
      <c r="EG3195" s="1"/>
      <c r="EH3195" s="1"/>
      <c r="EI3195" s="1"/>
      <c r="EJ3195" s="1"/>
      <c r="EK3195" s="1"/>
      <c r="EL3195" s="1"/>
      <c r="EM3195" s="1"/>
      <c r="EN3195" s="1"/>
      <c r="EO3195" s="1"/>
      <c r="EP3195" s="1"/>
      <c r="EQ3195" s="1"/>
      <c r="ER3195" s="1"/>
      <c r="ES3195" s="1"/>
      <c r="ET3195" s="1"/>
      <c r="EU3195" s="1"/>
      <c r="EV3195" s="1"/>
      <c r="EW3195" s="1"/>
      <c r="EX3195" s="1"/>
      <c r="EY3195" s="1"/>
    </row>
    <row r="3196" spans="1:155" x14ac:dyDescent="0.15">
      <c r="A3196" s="38"/>
      <c r="B3196" s="15"/>
      <c r="C3196" s="7"/>
      <c r="D3196" s="7"/>
      <c r="E3196" s="13"/>
      <c r="F3196" s="14"/>
      <c r="G3196" s="14"/>
      <c r="H3196" s="14"/>
      <c r="I3196" s="14"/>
      <c r="J3196" s="13"/>
      <c r="K3196" s="5"/>
      <c r="L3196" s="2"/>
      <c r="M3196" s="17"/>
      <c r="N3196" s="12"/>
      <c r="O3196" s="12"/>
      <c r="P3196" s="17"/>
      <c r="Q3196" s="14"/>
      <c r="R3196" s="20"/>
      <c r="S3196" s="14"/>
      <c r="T3196" s="4"/>
      <c r="U3196" s="5"/>
      <c r="V3196" s="10"/>
      <c r="W3196" s="10"/>
      <c r="X3196" s="10"/>
      <c r="Y3196" s="27"/>
      <c r="Z3196" s="3"/>
      <c r="AA3196" s="1"/>
      <c r="AB3196" s="10"/>
      <c r="AC3196" s="3"/>
      <c r="AD3196" s="3"/>
      <c r="AE3196" s="3"/>
      <c r="AF3196" s="10"/>
      <c r="AG3196" s="11"/>
      <c r="AH3196" s="10"/>
      <c r="AI3196" s="10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1"/>
      <c r="DR3196" s="1"/>
      <c r="DS3196" s="1"/>
      <c r="DT3196" s="1"/>
      <c r="DU3196" s="1"/>
      <c r="DV3196" s="1"/>
      <c r="DW3196" s="1"/>
      <c r="DX3196" s="1"/>
      <c r="DY3196" s="1"/>
      <c r="DZ3196" s="1"/>
      <c r="EA3196" s="1"/>
      <c r="EB3196" s="1"/>
      <c r="EC3196" s="1"/>
      <c r="ED3196" s="1"/>
      <c r="EE3196" s="1"/>
      <c r="EF3196" s="1"/>
      <c r="EG3196" s="1"/>
      <c r="EH3196" s="1"/>
      <c r="EI3196" s="1"/>
      <c r="EJ3196" s="1"/>
      <c r="EK3196" s="1"/>
      <c r="EL3196" s="1"/>
      <c r="EM3196" s="1"/>
      <c r="EN3196" s="1"/>
      <c r="EO3196" s="1"/>
      <c r="EP3196" s="1"/>
      <c r="EQ3196" s="1"/>
      <c r="ER3196" s="1"/>
      <c r="ES3196" s="1"/>
      <c r="ET3196" s="1"/>
      <c r="EU3196" s="1"/>
      <c r="EV3196" s="1"/>
      <c r="EW3196" s="1"/>
      <c r="EX3196" s="1"/>
      <c r="EY3196" s="1"/>
    </row>
    <row r="3197" spans="1:155" x14ac:dyDescent="0.15">
      <c r="A3197" s="38"/>
      <c r="B3197" s="15"/>
      <c r="C3197" s="7"/>
      <c r="D3197" s="7"/>
      <c r="E3197" s="13"/>
      <c r="F3197" s="14"/>
      <c r="G3197" s="14"/>
      <c r="H3197" s="14"/>
      <c r="I3197" s="14"/>
      <c r="J3197" s="13"/>
      <c r="K3197" s="5"/>
      <c r="L3197" s="2"/>
      <c r="M3197" s="17"/>
      <c r="N3197" s="12"/>
      <c r="O3197" s="12"/>
      <c r="P3197" s="17"/>
      <c r="Q3197" s="14"/>
      <c r="R3197" s="20"/>
      <c r="S3197" s="14"/>
      <c r="T3197" s="4"/>
      <c r="U3197" s="5"/>
      <c r="V3197" s="10"/>
      <c r="W3197" s="10"/>
      <c r="X3197" s="10"/>
      <c r="Y3197" s="27"/>
      <c r="Z3197" s="3"/>
      <c r="AA3197" s="1"/>
      <c r="AB3197" s="10"/>
      <c r="AC3197" s="3"/>
      <c r="AD3197" s="3"/>
      <c r="AE3197" s="3"/>
      <c r="AF3197" s="10"/>
      <c r="AG3197" s="11"/>
      <c r="AH3197" s="10"/>
      <c r="AI3197" s="10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1"/>
      <c r="DR3197" s="1"/>
      <c r="DS3197" s="1"/>
      <c r="DT3197" s="1"/>
      <c r="DU3197" s="1"/>
      <c r="DV3197" s="1"/>
      <c r="DW3197" s="1"/>
      <c r="DX3197" s="1"/>
      <c r="DY3197" s="1"/>
      <c r="DZ3197" s="1"/>
      <c r="EA3197" s="1"/>
      <c r="EB3197" s="1"/>
      <c r="EC3197" s="1"/>
      <c r="ED3197" s="1"/>
      <c r="EE3197" s="1"/>
      <c r="EF3197" s="1"/>
      <c r="EG3197" s="1"/>
      <c r="EH3197" s="1"/>
      <c r="EI3197" s="1"/>
      <c r="EJ3197" s="1"/>
      <c r="EK3197" s="1"/>
      <c r="EL3197" s="1"/>
      <c r="EM3197" s="1"/>
      <c r="EN3197" s="1"/>
      <c r="EO3197" s="1"/>
      <c r="EP3197" s="1"/>
      <c r="EQ3197" s="1"/>
      <c r="ER3197" s="1"/>
      <c r="ES3197" s="1"/>
      <c r="ET3197" s="1"/>
      <c r="EU3197" s="1"/>
      <c r="EV3197" s="1"/>
      <c r="EW3197" s="1"/>
      <c r="EX3197" s="1"/>
      <c r="EY3197" s="1"/>
    </row>
    <row r="3198" spans="1:155" x14ac:dyDescent="0.15">
      <c r="A3198" s="38"/>
      <c r="B3198" s="15"/>
      <c r="C3198" s="7"/>
      <c r="D3198" s="7"/>
      <c r="E3198" s="13"/>
      <c r="F3198" s="14"/>
      <c r="G3198" s="14"/>
      <c r="H3198" s="14"/>
      <c r="I3198" s="14"/>
      <c r="J3198" s="13"/>
      <c r="K3198" s="5"/>
      <c r="L3198" s="2"/>
      <c r="M3198" s="17"/>
      <c r="N3198" s="12"/>
      <c r="O3198" s="12"/>
      <c r="P3198" s="17"/>
      <c r="Q3198" s="14"/>
      <c r="R3198" s="20"/>
      <c r="S3198" s="14"/>
      <c r="T3198" s="4"/>
      <c r="U3198" s="5"/>
      <c r="V3198" s="10"/>
      <c r="W3198" s="10"/>
      <c r="X3198" s="10"/>
      <c r="Y3198" s="27"/>
      <c r="Z3198" s="3"/>
      <c r="AA3198" s="1"/>
      <c r="AB3198" s="10"/>
      <c r="AC3198" s="3"/>
      <c r="AD3198" s="3"/>
      <c r="AE3198" s="3"/>
      <c r="AF3198" s="10"/>
      <c r="AG3198" s="11"/>
      <c r="AH3198" s="10"/>
      <c r="AI3198" s="10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1"/>
      <c r="DR3198" s="1"/>
      <c r="DS3198" s="1"/>
      <c r="DT3198" s="1"/>
      <c r="DU3198" s="1"/>
      <c r="DV3198" s="1"/>
      <c r="DW3198" s="1"/>
      <c r="DX3198" s="1"/>
      <c r="DY3198" s="1"/>
      <c r="DZ3198" s="1"/>
      <c r="EA3198" s="1"/>
      <c r="EB3198" s="1"/>
      <c r="EC3198" s="1"/>
      <c r="ED3198" s="1"/>
      <c r="EE3198" s="1"/>
      <c r="EF3198" s="1"/>
      <c r="EG3198" s="1"/>
      <c r="EH3198" s="1"/>
      <c r="EI3198" s="1"/>
      <c r="EJ3198" s="1"/>
      <c r="EK3198" s="1"/>
      <c r="EL3198" s="1"/>
      <c r="EM3198" s="1"/>
      <c r="EN3198" s="1"/>
      <c r="EO3198" s="1"/>
      <c r="EP3198" s="1"/>
      <c r="EQ3198" s="1"/>
      <c r="ER3198" s="1"/>
      <c r="ES3198" s="1"/>
      <c r="ET3198" s="1"/>
      <c r="EU3198" s="1"/>
      <c r="EV3198" s="1"/>
      <c r="EW3198" s="1"/>
      <c r="EX3198" s="1"/>
      <c r="EY3198" s="1"/>
    </row>
    <row r="3199" spans="1:155" x14ac:dyDescent="0.15">
      <c r="A3199" s="38"/>
      <c r="B3199" s="15"/>
      <c r="C3199" s="7"/>
      <c r="D3199" s="7"/>
      <c r="E3199" s="13"/>
      <c r="F3199" s="14"/>
      <c r="G3199" s="14"/>
      <c r="H3199" s="14"/>
      <c r="I3199" s="14"/>
      <c r="J3199" s="13"/>
      <c r="K3199" s="5"/>
      <c r="L3199" s="2"/>
      <c r="M3199" s="17"/>
      <c r="N3199" s="12"/>
      <c r="O3199" s="12"/>
      <c r="P3199" s="17"/>
      <c r="Q3199" s="14"/>
      <c r="R3199" s="20"/>
      <c r="S3199" s="14"/>
      <c r="T3199" s="4"/>
      <c r="U3199" s="5"/>
      <c r="V3199" s="10"/>
      <c r="W3199" s="10"/>
      <c r="X3199" s="10"/>
      <c r="Y3199" s="27"/>
      <c r="Z3199" s="3"/>
      <c r="AA3199" s="1"/>
      <c r="AB3199" s="10"/>
      <c r="AC3199" s="3"/>
      <c r="AD3199" s="3"/>
      <c r="AE3199" s="3"/>
      <c r="AF3199" s="10"/>
      <c r="AG3199" s="11"/>
      <c r="AH3199" s="10"/>
      <c r="AI3199" s="10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1"/>
      <c r="DR3199" s="1"/>
      <c r="DS3199" s="1"/>
      <c r="DT3199" s="1"/>
      <c r="DU3199" s="1"/>
      <c r="DV3199" s="1"/>
      <c r="DW3199" s="1"/>
      <c r="DX3199" s="1"/>
      <c r="DY3199" s="1"/>
      <c r="DZ3199" s="1"/>
      <c r="EA3199" s="1"/>
      <c r="EB3199" s="1"/>
      <c r="EC3199" s="1"/>
      <c r="ED3199" s="1"/>
      <c r="EE3199" s="1"/>
      <c r="EF3199" s="1"/>
      <c r="EG3199" s="1"/>
      <c r="EH3199" s="1"/>
      <c r="EI3199" s="1"/>
      <c r="EJ3199" s="1"/>
      <c r="EK3199" s="1"/>
      <c r="EL3199" s="1"/>
      <c r="EM3199" s="1"/>
      <c r="EN3199" s="1"/>
      <c r="EO3199" s="1"/>
      <c r="EP3199" s="1"/>
      <c r="EQ3199" s="1"/>
      <c r="ER3199" s="1"/>
      <c r="ES3199" s="1"/>
      <c r="ET3199" s="1"/>
      <c r="EU3199" s="1"/>
      <c r="EV3199" s="1"/>
      <c r="EW3199" s="1"/>
      <c r="EX3199" s="1"/>
      <c r="EY3199" s="1"/>
    </row>
    <row r="3200" spans="1:155" x14ac:dyDescent="0.15">
      <c r="A3200" s="38"/>
      <c r="B3200" s="15"/>
      <c r="C3200" s="7"/>
      <c r="D3200" s="7"/>
      <c r="E3200" s="13"/>
      <c r="F3200" s="14"/>
      <c r="G3200" s="14"/>
      <c r="H3200" s="14"/>
      <c r="I3200" s="14"/>
      <c r="J3200" s="13"/>
      <c r="K3200" s="5"/>
      <c r="L3200" s="2"/>
      <c r="M3200" s="17"/>
      <c r="N3200" s="12"/>
      <c r="O3200" s="12"/>
      <c r="P3200" s="17"/>
      <c r="Q3200" s="14"/>
      <c r="R3200" s="20"/>
      <c r="S3200" s="14"/>
      <c r="T3200" s="4"/>
      <c r="U3200" s="5"/>
      <c r="V3200" s="10"/>
      <c r="W3200" s="10"/>
      <c r="X3200" s="10"/>
      <c r="Y3200" s="27"/>
      <c r="Z3200" s="3"/>
      <c r="AA3200" s="1"/>
      <c r="AB3200" s="10"/>
      <c r="AC3200" s="3"/>
      <c r="AD3200" s="3"/>
      <c r="AE3200" s="3"/>
      <c r="AF3200" s="10"/>
      <c r="AG3200" s="11"/>
      <c r="AH3200" s="10"/>
      <c r="AI3200" s="10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1"/>
      <c r="DR3200" s="1"/>
      <c r="DS3200" s="1"/>
      <c r="DT3200" s="1"/>
      <c r="DU3200" s="1"/>
      <c r="DV3200" s="1"/>
      <c r="DW3200" s="1"/>
      <c r="DX3200" s="1"/>
      <c r="DY3200" s="1"/>
      <c r="DZ3200" s="1"/>
      <c r="EA3200" s="1"/>
      <c r="EB3200" s="1"/>
      <c r="EC3200" s="1"/>
      <c r="ED3200" s="1"/>
      <c r="EE3200" s="1"/>
      <c r="EF3200" s="1"/>
      <c r="EG3200" s="1"/>
      <c r="EH3200" s="1"/>
      <c r="EI3200" s="1"/>
      <c r="EJ3200" s="1"/>
      <c r="EK3200" s="1"/>
      <c r="EL3200" s="1"/>
      <c r="EM3200" s="1"/>
      <c r="EN3200" s="1"/>
      <c r="EO3200" s="1"/>
      <c r="EP3200" s="1"/>
      <c r="EQ3200" s="1"/>
      <c r="ER3200" s="1"/>
      <c r="ES3200" s="1"/>
      <c r="ET3200" s="1"/>
      <c r="EU3200" s="1"/>
      <c r="EV3200" s="1"/>
      <c r="EW3200" s="1"/>
      <c r="EX3200" s="1"/>
      <c r="EY3200" s="1"/>
    </row>
    <row r="3201" spans="1:155" x14ac:dyDescent="0.15">
      <c r="A3201" s="38"/>
      <c r="B3201" s="15"/>
      <c r="C3201" s="7"/>
      <c r="D3201" s="7"/>
      <c r="E3201" s="13"/>
      <c r="F3201" s="14"/>
      <c r="G3201" s="14"/>
      <c r="H3201" s="14"/>
      <c r="I3201" s="14"/>
      <c r="J3201" s="13"/>
      <c r="K3201" s="5"/>
      <c r="L3201" s="2"/>
      <c r="M3201" s="17"/>
      <c r="N3201" s="12"/>
      <c r="O3201" s="12"/>
      <c r="P3201" s="17"/>
      <c r="Q3201" s="14"/>
      <c r="R3201" s="20"/>
      <c r="S3201" s="14"/>
      <c r="T3201" s="4"/>
      <c r="U3201" s="5"/>
      <c r="V3201" s="10"/>
      <c r="W3201" s="10"/>
      <c r="X3201" s="10"/>
      <c r="Y3201" s="27"/>
      <c r="Z3201" s="3"/>
      <c r="AA3201" s="1"/>
      <c r="AB3201" s="10"/>
      <c r="AC3201" s="3"/>
      <c r="AD3201" s="3"/>
      <c r="AE3201" s="3"/>
      <c r="AF3201" s="10"/>
      <c r="AG3201" s="11"/>
      <c r="AH3201" s="10"/>
      <c r="AI3201" s="10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1"/>
      <c r="DR3201" s="1"/>
      <c r="DS3201" s="1"/>
      <c r="DT3201" s="1"/>
      <c r="DU3201" s="1"/>
      <c r="DV3201" s="1"/>
      <c r="DW3201" s="1"/>
      <c r="DX3201" s="1"/>
      <c r="DY3201" s="1"/>
      <c r="DZ3201" s="1"/>
      <c r="EA3201" s="1"/>
      <c r="EB3201" s="1"/>
      <c r="EC3201" s="1"/>
      <c r="ED3201" s="1"/>
      <c r="EE3201" s="1"/>
      <c r="EF3201" s="1"/>
      <c r="EG3201" s="1"/>
      <c r="EH3201" s="1"/>
      <c r="EI3201" s="1"/>
      <c r="EJ3201" s="1"/>
      <c r="EK3201" s="1"/>
      <c r="EL3201" s="1"/>
      <c r="EM3201" s="1"/>
      <c r="EN3201" s="1"/>
      <c r="EO3201" s="1"/>
      <c r="EP3201" s="1"/>
      <c r="EQ3201" s="1"/>
      <c r="ER3201" s="1"/>
      <c r="ES3201" s="1"/>
      <c r="ET3201" s="1"/>
      <c r="EU3201" s="1"/>
      <c r="EV3201" s="1"/>
      <c r="EW3201" s="1"/>
      <c r="EX3201" s="1"/>
      <c r="EY3201" s="1"/>
    </row>
    <row r="3202" spans="1:155" x14ac:dyDescent="0.15">
      <c r="A3202" s="38"/>
      <c r="B3202" s="15"/>
      <c r="C3202" s="7"/>
      <c r="D3202" s="7"/>
      <c r="E3202" s="13"/>
      <c r="F3202" s="14"/>
      <c r="G3202" s="14"/>
      <c r="H3202" s="14"/>
      <c r="I3202" s="14"/>
      <c r="J3202" s="13"/>
      <c r="K3202" s="5"/>
      <c r="L3202" s="2"/>
      <c r="M3202" s="17"/>
      <c r="N3202" s="12"/>
      <c r="O3202" s="12"/>
      <c r="P3202" s="17"/>
      <c r="Q3202" s="14"/>
      <c r="R3202" s="20"/>
      <c r="S3202" s="14"/>
      <c r="T3202" s="4"/>
      <c r="U3202" s="5"/>
      <c r="V3202" s="10"/>
      <c r="W3202" s="10"/>
      <c r="X3202" s="10"/>
      <c r="Y3202" s="27"/>
      <c r="Z3202" s="3"/>
      <c r="AA3202" s="1"/>
      <c r="AB3202" s="10"/>
      <c r="AC3202" s="3"/>
      <c r="AD3202" s="3"/>
      <c r="AE3202" s="3"/>
      <c r="AF3202" s="10"/>
      <c r="AG3202" s="11"/>
      <c r="AH3202" s="10"/>
      <c r="AI3202" s="10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1"/>
      <c r="DR3202" s="1"/>
      <c r="DS3202" s="1"/>
      <c r="DT3202" s="1"/>
      <c r="DU3202" s="1"/>
      <c r="DV3202" s="1"/>
      <c r="DW3202" s="1"/>
      <c r="DX3202" s="1"/>
      <c r="DY3202" s="1"/>
      <c r="DZ3202" s="1"/>
      <c r="EA3202" s="1"/>
      <c r="EB3202" s="1"/>
      <c r="EC3202" s="1"/>
      <c r="ED3202" s="1"/>
      <c r="EE3202" s="1"/>
      <c r="EF3202" s="1"/>
      <c r="EG3202" s="1"/>
      <c r="EH3202" s="1"/>
      <c r="EI3202" s="1"/>
      <c r="EJ3202" s="1"/>
      <c r="EK3202" s="1"/>
      <c r="EL3202" s="1"/>
      <c r="EM3202" s="1"/>
      <c r="EN3202" s="1"/>
      <c r="EO3202" s="1"/>
      <c r="EP3202" s="1"/>
      <c r="EQ3202" s="1"/>
      <c r="ER3202" s="1"/>
      <c r="ES3202" s="1"/>
      <c r="ET3202" s="1"/>
      <c r="EU3202" s="1"/>
      <c r="EV3202" s="1"/>
      <c r="EW3202" s="1"/>
      <c r="EX3202" s="1"/>
      <c r="EY3202" s="1"/>
    </row>
    <row r="3203" spans="1:155" x14ac:dyDescent="0.15">
      <c r="A3203" s="38"/>
      <c r="B3203" s="15"/>
      <c r="C3203" s="7"/>
      <c r="D3203" s="7"/>
      <c r="E3203" s="13"/>
      <c r="F3203" s="14"/>
      <c r="G3203" s="14"/>
      <c r="H3203" s="14"/>
      <c r="I3203" s="14"/>
      <c r="J3203" s="13"/>
      <c r="K3203" s="5"/>
      <c r="L3203" s="2"/>
      <c r="M3203" s="17"/>
      <c r="N3203" s="12"/>
      <c r="O3203" s="12"/>
      <c r="P3203" s="17"/>
      <c r="Q3203" s="14"/>
      <c r="R3203" s="20"/>
      <c r="S3203" s="14"/>
      <c r="T3203" s="4"/>
      <c r="U3203" s="5"/>
      <c r="V3203" s="10"/>
      <c r="W3203" s="10"/>
      <c r="X3203" s="10"/>
      <c r="Y3203" s="27"/>
      <c r="Z3203" s="3"/>
      <c r="AA3203" s="1"/>
      <c r="AB3203" s="10"/>
      <c r="AC3203" s="3"/>
      <c r="AD3203" s="3"/>
      <c r="AE3203" s="3"/>
      <c r="AF3203" s="10"/>
      <c r="AG3203" s="11"/>
      <c r="AH3203" s="10"/>
      <c r="AI3203" s="10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1"/>
      <c r="DR3203" s="1"/>
      <c r="DS3203" s="1"/>
      <c r="DT3203" s="1"/>
      <c r="DU3203" s="1"/>
      <c r="DV3203" s="1"/>
      <c r="DW3203" s="1"/>
      <c r="DX3203" s="1"/>
      <c r="DY3203" s="1"/>
      <c r="DZ3203" s="1"/>
      <c r="EA3203" s="1"/>
      <c r="EB3203" s="1"/>
      <c r="EC3203" s="1"/>
      <c r="ED3203" s="1"/>
      <c r="EE3203" s="1"/>
      <c r="EF3203" s="1"/>
      <c r="EG3203" s="1"/>
      <c r="EH3203" s="1"/>
      <c r="EI3203" s="1"/>
      <c r="EJ3203" s="1"/>
      <c r="EK3203" s="1"/>
      <c r="EL3203" s="1"/>
      <c r="EM3203" s="1"/>
      <c r="EN3203" s="1"/>
      <c r="EO3203" s="1"/>
      <c r="EP3203" s="1"/>
      <c r="EQ3203" s="1"/>
      <c r="ER3203" s="1"/>
      <c r="ES3203" s="1"/>
      <c r="ET3203" s="1"/>
      <c r="EU3203" s="1"/>
      <c r="EV3203" s="1"/>
      <c r="EW3203" s="1"/>
      <c r="EX3203" s="1"/>
      <c r="EY3203" s="1"/>
    </row>
    <row r="3204" spans="1:155" x14ac:dyDescent="0.15">
      <c r="A3204" s="38"/>
      <c r="B3204" s="15"/>
      <c r="C3204" s="7"/>
      <c r="D3204" s="7"/>
      <c r="E3204" s="13"/>
      <c r="F3204" s="14"/>
      <c r="G3204" s="14"/>
      <c r="H3204" s="14"/>
      <c r="I3204" s="14"/>
      <c r="J3204" s="13"/>
      <c r="K3204" s="5"/>
      <c r="L3204" s="2"/>
      <c r="M3204" s="17"/>
      <c r="N3204" s="12"/>
      <c r="O3204" s="12"/>
      <c r="P3204" s="17"/>
      <c r="Q3204" s="14"/>
      <c r="R3204" s="20"/>
      <c r="S3204" s="14"/>
      <c r="T3204" s="4"/>
      <c r="U3204" s="5"/>
      <c r="V3204" s="10"/>
      <c r="W3204" s="10"/>
      <c r="X3204" s="10"/>
      <c r="Y3204" s="27"/>
      <c r="Z3204" s="3"/>
      <c r="AA3204" s="1"/>
      <c r="AB3204" s="10"/>
      <c r="AC3204" s="3"/>
      <c r="AD3204" s="3"/>
      <c r="AE3204" s="3"/>
      <c r="AF3204" s="10"/>
      <c r="AG3204" s="11"/>
      <c r="AH3204" s="10"/>
      <c r="AI3204" s="10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1"/>
      <c r="DR3204" s="1"/>
      <c r="DS3204" s="1"/>
      <c r="DT3204" s="1"/>
      <c r="DU3204" s="1"/>
      <c r="DV3204" s="1"/>
      <c r="DW3204" s="1"/>
      <c r="DX3204" s="1"/>
      <c r="DY3204" s="1"/>
      <c r="DZ3204" s="1"/>
      <c r="EA3204" s="1"/>
      <c r="EB3204" s="1"/>
      <c r="EC3204" s="1"/>
      <c r="ED3204" s="1"/>
      <c r="EE3204" s="1"/>
      <c r="EF3204" s="1"/>
      <c r="EG3204" s="1"/>
      <c r="EH3204" s="1"/>
      <c r="EI3204" s="1"/>
      <c r="EJ3204" s="1"/>
      <c r="EK3204" s="1"/>
      <c r="EL3204" s="1"/>
      <c r="EM3204" s="1"/>
      <c r="EN3204" s="1"/>
      <c r="EO3204" s="1"/>
      <c r="EP3204" s="1"/>
      <c r="EQ3204" s="1"/>
      <c r="ER3204" s="1"/>
      <c r="ES3204" s="1"/>
      <c r="ET3204" s="1"/>
      <c r="EU3204" s="1"/>
      <c r="EV3204" s="1"/>
      <c r="EW3204" s="1"/>
      <c r="EX3204" s="1"/>
      <c r="EY3204" s="1"/>
    </row>
    <row r="3205" spans="1:155" x14ac:dyDescent="0.15">
      <c r="A3205" s="38"/>
      <c r="B3205" s="15"/>
      <c r="C3205" s="7"/>
      <c r="D3205" s="7"/>
      <c r="E3205" s="13"/>
      <c r="F3205" s="14"/>
      <c r="G3205" s="14"/>
      <c r="H3205" s="14"/>
      <c r="I3205" s="14"/>
      <c r="J3205" s="13"/>
      <c r="K3205" s="5"/>
      <c r="L3205" s="2"/>
      <c r="M3205" s="17"/>
      <c r="N3205" s="12"/>
      <c r="O3205" s="12"/>
      <c r="P3205" s="17"/>
      <c r="Q3205" s="14"/>
      <c r="R3205" s="20"/>
      <c r="S3205" s="14"/>
      <c r="T3205" s="4"/>
      <c r="U3205" s="5"/>
      <c r="V3205" s="10"/>
      <c r="W3205" s="10"/>
      <c r="X3205" s="10"/>
      <c r="Y3205" s="27"/>
      <c r="Z3205" s="3"/>
      <c r="AA3205" s="1"/>
      <c r="AB3205" s="10"/>
      <c r="AC3205" s="3"/>
      <c r="AD3205" s="3"/>
      <c r="AE3205" s="3"/>
      <c r="AF3205" s="10"/>
      <c r="AG3205" s="11"/>
      <c r="AH3205" s="10"/>
      <c r="AI3205" s="10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1"/>
      <c r="DR3205" s="1"/>
      <c r="DS3205" s="1"/>
      <c r="DT3205" s="1"/>
      <c r="DU3205" s="1"/>
      <c r="DV3205" s="1"/>
      <c r="DW3205" s="1"/>
      <c r="DX3205" s="1"/>
      <c r="DY3205" s="1"/>
      <c r="DZ3205" s="1"/>
      <c r="EA3205" s="1"/>
      <c r="EB3205" s="1"/>
      <c r="EC3205" s="1"/>
      <c r="ED3205" s="1"/>
      <c r="EE3205" s="1"/>
      <c r="EF3205" s="1"/>
      <c r="EG3205" s="1"/>
      <c r="EH3205" s="1"/>
      <c r="EI3205" s="1"/>
      <c r="EJ3205" s="1"/>
      <c r="EK3205" s="1"/>
      <c r="EL3205" s="1"/>
      <c r="EM3205" s="1"/>
      <c r="EN3205" s="1"/>
      <c r="EO3205" s="1"/>
      <c r="EP3205" s="1"/>
      <c r="EQ3205" s="1"/>
      <c r="ER3205" s="1"/>
      <c r="ES3205" s="1"/>
      <c r="ET3205" s="1"/>
      <c r="EU3205" s="1"/>
      <c r="EV3205" s="1"/>
      <c r="EW3205" s="1"/>
      <c r="EX3205" s="1"/>
      <c r="EY3205" s="1"/>
    </row>
    <row r="3206" spans="1:155" x14ac:dyDescent="0.15">
      <c r="A3206" s="38"/>
      <c r="B3206" s="15"/>
      <c r="C3206" s="7"/>
      <c r="D3206" s="7"/>
      <c r="E3206" s="13"/>
      <c r="F3206" s="14"/>
      <c r="G3206" s="14"/>
      <c r="H3206" s="14"/>
      <c r="I3206" s="14"/>
      <c r="J3206" s="13"/>
      <c r="K3206" s="5"/>
      <c r="L3206" s="2"/>
      <c r="M3206" s="17"/>
      <c r="N3206" s="12"/>
      <c r="O3206" s="12"/>
      <c r="P3206" s="17"/>
      <c r="Q3206" s="14"/>
      <c r="R3206" s="20"/>
      <c r="S3206" s="14"/>
      <c r="T3206" s="4"/>
      <c r="U3206" s="5"/>
      <c r="V3206" s="10"/>
      <c r="W3206" s="10"/>
      <c r="X3206" s="10"/>
      <c r="Y3206" s="27"/>
      <c r="Z3206" s="3"/>
      <c r="AA3206" s="1"/>
      <c r="AB3206" s="10"/>
      <c r="AC3206" s="3"/>
      <c r="AD3206" s="3"/>
      <c r="AE3206" s="3"/>
      <c r="AF3206" s="10"/>
      <c r="AG3206" s="11"/>
      <c r="AH3206" s="10"/>
      <c r="AI3206" s="10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1"/>
      <c r="DR3206" s="1"/>
      <c r="DS3206" s="1"/>
      <c r="DT3206" s="1"/>
      <c r="DU3206" s="1"/>
      <c r="DV3206" s="1"/>
      <c r="DW3206" s="1"/>
      <c r="DX3206" s="1"/>
      <c r="DY3206" s="1"/>
      <c r="DZ3206" s="1"/>
      <c r="EA3206" s="1"/>
      <c r="EB3206" s="1"/>
      <c r="EC3206" s="1"/>
      <c r="ED3206" s="1"/>
      <c r="EE3206" s="1"/>
      <c r="EF3206" s="1"/>
      <c r="EG3206" s="1"/>
      <c r="EH3206" s="1"/>
      <c r="EI3206" s="1"/>
      <c r="EJ3206" s="1"/>
      <c r="EK3206" s="1"/>
      <c r="EL3206" s="1"/>
      <c r="EM3206" s="1"/>
      <c r="EN3206" s="1"/>
      <c r="EO3206" s="1"/>
      <c r="EP3206" s="1"/>
      <c r="EQ3206" s="1"/>
      <c r="ER3206" s="1"/>
      <c r="ES3206" s="1"/>
      <c r="ET3206" s="1"/>
      <c r="EU3206" s="1"/>
      <c r="EV3206" s="1"/>
      <c r="EW3206" s="1"/>
      <c r="EX3206" s="1"/>
      <c r="EY3206" s="1"/>
    </row>
    <row r="3207" spans="1:155" x14ac:dyDescent="0.15">
      <c r="A3207" s="38"/>
      <c r="B3207" s="15"/>
      <c r="C3207" s="7"/>
      <c r="D3207" s="7"/>
      <c r="E3207" s="13"/>
      <c r="F3207" s="14"/>
      <c r="G3207" s="14"/>
      <c r="H3207" s="14"/>
      <c r="I3207" s="14"/>
      <c r="J3207" s="13"/>
      <c r="K3207" s="5"/>
      <c r="L3207" s="2"/>
      <c r="M3207" s="17"/>
      <c r="N3207" s="12"/>
      <c r="O3207" s="12"/>
      <c r="P3207" s="17"/>
      <c r="Q3207" s="14"/>
      <c r="R3207" s="20"/>
      <c r="S3207" s="14"/>
      <c r="T3207" s="4"/>
      <c r="U3207" s="5"/>
      <c r="V3207" s="10"/>
      <c r="W3207" s="10"/>
      <c r="X3207" s="10"/>
      <c r="Y3207" s="27"/>
      <c r="Z3207" s="3"/>
      <c r="AA3207" s="1"/>
      <c r="AB3207" s="10"/>
      <c r="AC3207" s="3"/>
      <c r="AD3207" s="3"/>
      <c r="AE3207" s="3"/>
      <c r="AF3207" s="10"/>
      <c r="AG3207" s="11"/>
      <c r="AH3207" s="10"/>
      <c r="AI3207" s="10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1"/>
      <c r="DR3207" s="1"/>
      <c r="DS3207" s="1"/>
      <c r="DT3207" s="1"/>
      <c r="DU3207" s="1"/>
      <c r="DV3207" s="1"/>
      <c r="DW3207" s="1"/>
      <c r="DX3207" s="1"/>
      <c r="DY3207" s="1"/>
      <c r="DZ3207" s="1"/>
      <c r="EA3207" s="1"/>
      <c r="EB3207" s="1"/>
      <c r="EC3207" s="1"/>
      <c r="ED3207" s="1"/>
      <c r="EE3207" s="1"/>
      <c r="EF3207" s="1"/>
      <c r="EG3207" s="1"/>
      <c r="EH3207" s="1"/>
      <c r="EI3207" s="1"/>
      <c r="EJ3207" s="1"/>
      <c r="EK3207" s="1"/>
      <c r="EL3207" s="1"/>
      <c r="EM3207" s="1"/>
      <c r="EN3207" s="1"/>
      <c r="EO3207" s="1"/>
      <c r="EP3207" s="1"/>
      <c r="EQ3207" s="1"/>
      <c r="ER3207" s="1"/>
      <c r="ES3207" s="1"/>
      <c r="ET3207" s="1"/>
      <c r="EU3207" s="1"/>
      <c r="EV3207" s="1"/>
      <c r="EW3207" s="1"/>
      <c r="EX3207" s="1"/>
      <c r="EY3207" s="1"/>
    </row>
    <row r="3208" spans="1:155" x14ac:dyDescent="0.15">
      <c r="A3208" s="38"/>
      <c r="B3208" s="15"/>
      <c r="C3208" s="7"/>
      <c r="D3208" s="7"/>
      <c r="E3208" s="13"/>
      <c r="F3208" s="14"/>
      <c r="G3208" s="14"/>
      <c r="H3208" s="14"/>
      <c r="I3208" s="14"/>
      <c r="J3208" s="13"/>
      <c r="K3208" s="5"/>
      <c r="L3208" s="2"/>
      <c r="M3208" s="17"/>
      <c r="N3208" s="12"/>
      <c r="O3208" s="12"/>
      <c r="P3208" s="17"/>
      <c r="Q3208" s="14"/>
      <c r="R3208" s="20"/>
      <c r="S3208" s="14"/>
      <c r="T3208" s="4"/>
      <c r="U3208" s="5"/>
      <c r="V3208" s="10"/>
      <c r="W3208" s="10"/>
      <c r="X3208" s="10"/>
      <c r="Y3208" s="27"/>
      <c r="Z3208" s="3"/>
      <c r="AA3208" s="1"/>
      <c r="AB3208" s="10"/>
      <c r="AC3208" s="3"/>
      <c r="AD3208" s="3"/>
      <c r="AE3208" s="3"/>
      <c r="AF3208" s="10"/>
      <c r="AG3208" s="11"/>
      <c r="AH3208" s="10"/>
      <c r="AI3208" s="10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1"/>
      <c r="DR3208" s="1"/>
      <c r="DS3208" s="1"/>
      <c r="DT3208" s="1"/>
      <c r="DU3208" s="1"/>
      <c r="DV3208" s="1"/>
      <c r="DW3208" s="1"/>
      <c r="DX3208" s="1"/>
      <c r="DY3208" s="1"/>
      <c r="DZ3208" s="1"/>
      <c r="EA3208" s="1"/>
      <c r="EB3208" s="1"/>
      <c r="EC3208" s="1"/>
      <c r="ED3208" s="1"/>
      <c r="EE3208" s="1"/>
      <c r="EF3208" s="1"/>
      <c r="EG3208" s="1"/>
      <c r="EH3208" s="1"/>
      <c r="EI3208" s="1"/>
      <c r="EJ3208" s="1"/>
      <c r="EK3208" s="1"/>
      <c r="EL3208" s="1"/>
      <c r="EM3208" s="1"/>
      <c r="EN3208" s="1"/>
      <c r="EO3208" s="1"/>
      <c r="EP3208" s="1"/>
      <c r="EQ3208" s="1"/>
      <c r="ER3208" s="1"/>
      <c r="ES3208" s="1"/>
      <c r="ET3208" s="1"/>
      <c r="EU3208" s="1"/>
      <c r="EV3208" s="1"/>
      <c r="EW3208" s="1"/>
      <c r="EX3208" s="1"/>
      <c r="EY3208" s="1"/>
    </row>
    <row r="3209" spans="1:155" x14ac:dyDescent="0.15">
      <c r="A3209" s="38"/>
      <c r="B3209" s="15"/>
      <c r="C3209" s="7"/>
      <c r="D3209" s="7"/>
      <c r="E3209" s="13"/>
      <c r="F3209" s="14"/>
      <c r="G3209" s="14"/>
      <c r="H3209" s="14"/>
      <c r="I3209" s="14"/>
      <c r="J3209" s="13"/>
      <c r="K3209" s="5"/>
      <c r="L3209" s="2"/>
      <c r="M3209" s="17"/>
      <c r="N3209" s="12"/>
      <c r="O3209" s="12"/>
      <c r="P3209" s="17"/>
      <c r="Q3209" s="14"/>
      <c r="R3209" s="20"/>
      <c r="S3209" s="14"/>
      <c r="T3209" s="4"/>
      <c r="U3209" s="5"/>
      <c r="V3209" s="10"/>
      <c r="W3209" s="10"/>
      <c r="X3209" s="10"/>
      <c r="Y3209" s="27"/>
      <c r="Z3209" s="3"/>
      <c r="AA3209" s="1"/>
      <c r="AB3209" s="10"/>
      <c r="AC3209" s="3"/>
      <c r="AD3209" s="3"/>
      <c r="AE3209" s="3"/>
      <c r="AF3209" s="10"/>
      <c r="AG3209" s="11"/>
      <c r="AH3209" s="10"/>
      <c r="AI3209" s="10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1"/>
      <c r="DR3209" s="1"/>
      <c r="DS3209" s="1"/>
      <c r="DT3209" s="1"/>
      <c r="DU3209" s="1"/>
      <c r="DV3209" s="1"/>
      <c r="DW3209" s="1"/>
      <c r="DX3209" s="1"/>
      <c r="DY3209" s="1"/>
      <c r="DZ3209" s="1"/>
      <c r="EA3209" s="1"/>
      <c r="EB3209" s="1"/>
      <c r="EC3209" s="1"/>
      <c r="ED3209" s="1"/>
      <c r="EE3209" s="1"/>
      <c r="EF3209" s="1"/>
      <c r="EG3209" s="1"/>
      <c r="EH3209" s="1"/>
      <c r="EI3209" s="1"/>
      <c r="EJ3209" s="1"/>
      <c r="EK3209" s="1"/>
      <c r="EL3209" s="1"/>
      <c r="EM3209" s="1"/>
      <c r="EN3209" s="1"/>
      <c r="EO3209" s="1"/>
      <c r="EP3209" s="1"/>
      <c r="EQ3209" s="1"/>
      <c r="ER3209" s="1"/>
      <c r="ES3209" s="1"/>
      <c r="ET3209" s="1"/>
      <c r="EU3209" s="1"/>
      <c r="EV3209" s="1"/>
      <c r="EW3209" s="1"/>
      <c r="EX3209" s="1"/>
      <c r="EY3209" s="1"/>
    </row>
    <row r="3210" spans="1:155" x14ac:dyDescent="0.15">
      <c r="A3210" s="38"/>
      <c r="B3210" s="15"/>
      <c r="C3210" s="7"/>
      <c r="D3210" s="7"/>
      <c r="E3210" s="13"/>
      <c r="F3210" s="14"/>
      <c r="G3210" s="14"/>
      <c r="H3210" s="14"/>
      <c r="I3210" s="14"/>
      <c r="J3210" s="13"/>
      <c r="K3210" s="5"/>
      <c r="L3210" s="2"/>
      <c r="M3210" s="17"/>
      <c r="N3210" s="12"/>
      <c r="O3210" s="12"/>
      <c r="P3210" s="17"/>
      <c r="Q3210" s="14"/>
      <c r="R3210" s="20"/>
      <c r="S3210" s="14"/>
      <c r="T3210" s="4"/>
      <c r="U3210" s="5"/>
      <c r="V3210" s="10"/>
      <c r="W3210" s="10"/>
      <c r="X3210" s="10"/>
      <c r="Y3210" s="27"/>
      <c r="Z3210" s="3"/>
      <c r="AA3210" s="1"/>
      <c r="AB3210" s="10"/>
      <c r="AC3210" s="3"/>
      <c r="AD3210" s="3"/>
      <c r="AE3210" s="3"/>
      <c r="AF3210" s="10"/>
      <c r="AG3210" s="11"/>
      <c r="AH3210" s="10"/>
      <c r="AI3210" s="10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1"/>
      <c r="DR3210" s="1"/>
      <c r="DS3210" s="1"/>
      <c r="DT3210" s="1"/>
      <c r="DU3210" s="1"/>
      <c r="DV3210" s="1"/>
      <c r="DW3210" s="1"/>
      <c r="DX3210" s="1"/>
      <c r="DY3210" s="1"/>
      <c r="DZ3210" s="1"/>
      <c r="EA3210" s="1"/>
      <c r="EB3210" s="1"/>
      <c r="EC3210" s="1"/>
      <c r="ED3210" s="1"/>
      <c r="EE3210" s="1"/>
      <c r="EF3210" s="1"/>
      <c r="EG3210" s="1"/>
      <c r="EH3210" s="1"/>
      <c r="EI3210" s="1"/>
      <c r="EJ3210" s="1"/>
      <c r="EK3210" s="1"/>
      <c r="EL3210" s="1"/>
      <c r="EM3210" s="1"/>
      <c r="EN3210" s="1"/>
      <c r="EO3210" s="1"/>
      <c r="EP3210" s="1"/>
      <c r="EQ3210" s="1"/>
      <c r="ER3210" s="1"/>
      <c r="ES3210" s="1"/>
      <c r="ET3210" s="1"/>
      <c r="EU3210" s="1"/>
      <c r="EV3210" s="1"/>
      <c r="EW3210" s="1"/>
      <c r="EX3210" s="1"/>
      <c r="EY3210" s="1"/>
    </row>
    <row r="3211" spans="1:155" x14ac:dyDescent="0.15">
      <c r="A3211" s="38"/>
      <c r="B3211" s="15"/>
      <c r="C3211" s="7"/>
      <c r="D3211" s="7"/>
      <c r="E3211" s="13"/>
      <c r="F3211" s="14"/>
      <c r="G3211" s="14"/>
      <c r="H3211" s="14"/>
      <c r="I3211" s="14"/>
      <c r="J3211" s="13"/>
      <c r="K3211" s="5"/>
      <c r="L3211" s="2"/>
      <c r="M3211" s="17"/>
      <c r="N3211" s="12"/>
      <c r="O3211" s="12"/>
      <c r="P3211" s="17"/>
      <c r="Q3211" s="14"/>
      <c r="R3211" s="20"/>
      <c r="S3211" s="14"/>
      <c r="T3211" s="4"/>
      <c r="U3211" s="5"/>
      <c r="V3211" s="10"/>
      <c r="W3211" s="10"/>
      <c r="X3211" s="10"/>
      <c r="Y3211" s="27"/>
      <c r="Z3211" s="3"/>
      <c r="AA3211" s="1"/>
      <c r="AB3211" s="10"/>
      <c r="AC3211" s="3"/>
      <c r="AD3211" s="3"/>
      <c r="AE3211" s="3"/>
      <c r="AF3211" s="10"/>
      <c r="AG3211" s="11"/>
      <c r="AH3211" s="10"/>
      <c r="AI3211" s="10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1"/>
      <c r="DR3211" s="1"/>
      <c r="DS3211" s="1"/>
      <c r="DT3211" s="1"/>
      <c r="DU3211" s="1"/>
      <c r="DV3211" s="1"/>
      <c r="DW3211" s="1"/>
      <c r="DX3211" s="1"/>
      <c r="DY3211" s="1"/>
      <c r="DZ3211" s="1"/>
      <c r="EA3211" s="1"/>
      <c r="EB3211" s="1"/>
      <c r="EC3211" s="1"/>
      <c r="ED3211" s="1"/>
      <c r="EE3211" s="1"/>
      <c r="EF3211" s="1"/>
      <c r="EG3211" s="1"/>
      <c r="EH3211" s="1"/>
      <c r="EI3211" s="1"/>
      <c r="EJ3211" s="1"/>
      <c r="EK3211" s="1"/>
      <c r="EL3211" s="1"/>
      <c r="EM3211" s="1"/>
      <c r="EN3211" s="1"/>
      <c r="EO3211" s="1"/>
      <c r="EP3211" s="1"/>
      <c r="EQ3211" s="1"/>
      <c r="ER3211" s="1"/>
      <c r="ES3211" s="1"/>
      <c r="ET3211" s="1"/>
      <c r="EU3211" s="1"/>
      <c r="EV3211" s="1"/>
      <c r="EW3211" s="1"/>
      <c r="EX3211" s="1"/>
      <c r="EY3211" s="1"/>
    </row>
    <row r="3212" spans="1:155" x14ac:dyDescent="0.15">
      <c r="A3212" s="38"/>
      <c r="B3212" s="15"/>
      <c r="C3212" s="7"/>
      <c r="D3212" s="7"/>
      <c r="E3212" s="13"/>
      <c r="F3212" s="14"/>
      <c r="G3212" s="14"/>
      <c r="H3212" s="14"/>
      <c r="I3212" s="14"/>
      <c r="J3212" s="13"/>
      <c r="K3212" s="5"/>
      <c r="L3212" s="2"/>
      <c r="M3212" s="17"/>
      <c r="N3212" s="12"/>
      <c r="O3212" s="12"/>
      <c r="P3212" s="17"/>
      <c r="Q3212" s="14"/>
      <c r="R3212" s="20"/>
      <c r="S3212" s="14"/>
      <c r="T3212" s="4"/>
      <c r="U3212" s="5"/>
      <c r="V3212" s="10"/>
      <c r="W3212" s="10"/>
      <c r="X3212" s="10"/>
      <c r="Y3212" s="27"/>
      <c r="Z3212" s="3"/>
      <c r="AA3212" s="1"/>
      <c r="AB3212" s="10"/>
      <c r="AC3212" s="3"/>
      <c r="AD3212" s="3"/>
      <c r="AE3212" s="3"/>
      <c r="AF3212" s="10"/>
      <c r="AG3212" s="11"/>
      <c r="AH3212" s="10"/>
      <c r="AI3212" s="10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1"/>
      <c r="DR3212" s="1"/>
      <c r="DS3212" s="1"/>
      <c r="DT3212" s="1"/>
      <c r="DU3212" s="1"/>
      <c r="DV3212" s="1"/>
      <c r="DW3212" s="1"/>
      <c r="DX3212" s="1"/>
      <c r="DY3212" s="1"/>
      <c r="DZ3212" s="1"/>
      <c r="EA3212" s="1"/>
      <c r="EB3212" s="1"/>
      <c r="EC3212" s="1"/>
      <c r="ED3212" s="1"/>
      <c r="EE3212" s="1"/>
      <c r="EF3212" s="1"/>
      <c r="EG3212" s="1"/>
      <c r="EH3212" s="1"/>
      <c r="EI3212" s="1"/>
      <c r="EJ3212" s="1"/>
      <c r="EK3212" s="1"/>
      <c r="EL3212" s="1"/>
      <c r="EM3212" s="1"/>
      <c r="EN3212" s="1"/>
      <c r="EO3212" s="1"/>
      <c r="EP3212" s="1"/>
      <c r="EQ3212" s="1"/>
      <c r="ER3212" s="1"/>
      <c r="ES3212" s="1"/>
      <c r="ET3212" s="1"/>
      <c r="EU3212" s="1"/>
      <c r="EV3212" s="1"/>
      <c r="EW3212" s="1"/>
      <c r="EX3212" s="1"/>
      <c r="EY3212" s="1"/>
    </row>
    <row r="3213" spans="1:155" x14ac:dyDescent="0.15">
      <c r="A3213" s="38"/>
      <c r="B3213" s="15"/>
      <c r="C3213" s="7"/>
      <c r="D3213" s="7"/>
      <c r="E3213" s="13"/>
      <c r="F3213" s="14"/>
      <c r="G3213" s="14"/>
      <c r="H3213" s="14"/>
      <c r="I3213" s="14"/>
      <c r="J3213" s="13"/>
      <c r="K3213" s="5"/>
      <c r="L3213" s="2"/>
      <c r="M3213" s="17"/>
      <c r="N3213" s="12"/>
      <c r="O3213" s="12"/>
      <c r="P3213" s="17"/>
      <c r="Q3213" s="14"/>
      <c r="R3213" s="20"/>
      <c r="S3213" s="14"/>
      <c r="T3213" s="4"/>
      <c r="U3213" s="5"/>
      <c r="V3213" s="10"/>
      <c r="W3213" s="10"/>
      <c r="X3213" s="10"/>
      <c r="Y3213" s="27"/>
      <c r="Z3213" s="3"/>
      <c r="AA3213" s="1"/>
      <c r="AB3213" s="10"/>
      <c r="AC3213" s="3"/>
      <c r="AD3213" s="3"/>
      <c r="AE3213" s="3"/>
      <c r="AF3213" s="10"/>
      <c r="AG3213" s="11"/>
      <c r="AH3213" s="10"/>
      <c r="AI3213" s="10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1"/>
      <c r="DR3213" s="1"/>
      <c r="DS3213" s="1"/>
      <c r="DT3213" s="1"/>
      <c r="DU3213" s="1"/>
      <c r="DV3213" s="1"/>
      <c r="DW3213" s="1"/>
      <c r="DX3213" s="1"/>
      <c r="DY3213" s="1"/>
      <c r="DZ3213" s="1"/>
      <c r="EA3213" s="1"/>
      <c r="EB3213" s="1"/>
      <c r="EC3213" s="1"/>
      <c r="ED3213" s="1"/>
      <c r="EE3213" s="1"/>
      <c r="EF3213" s="1"/>
      <c r="EG3213" s="1"/>
      <c r="EH3213" s="1"/>
      <c r="EI3213" s="1"/>
      <c r="EJ3213" s="1"/>
      <c r="EK3213" s="1"/>
      <c r="EL3213" s="1"/>
      <c r="EM3213" s="1"/>
      <c r="EN3213" s="1"/>
      <c r="EO3213" s="1"/>
      <c r="EP3213" s="1"/>
      <c r="EQ3213" s="1"/>
      <c r="ER3213" s="1"/>
      <c r="ES3213" s="1"/>
      <c r="ET3213" s="1"/>
      <c r="EU3213" s="1"/>
      <c r="EV3213" s="1"/>
      <c r="EW3213" s="1"/>
      <c r="EX3213" s="1"/>
      <c r="EY3213" s="1"/>
    </row>
    <row r="3214" spans="1:155" x14ac:dyDescent="0.15">
      <c r="A3214" s="38"/>
      <c r="B3214" s="15"/>
      <c r="C3214" s="7"/>
      <c r="D3214" s="7"/>
      <c r="E3214" s="13"/>
      <c r="F3214" s="14"/>
      <c r="G3214" s="14"/>
      <c r="H3214" s="14"/>
      <c r="I3214" s="14"/>
      <c r="J3214" s="13"/>
      <c r="K3214" s="5"/>
      <c r="L3214" s="2"/>
      <c r="M3214" s="17"/>
      <c r="N3214" s="12"/>
      <c r="O3214" s="12"/>
      <c r="P3214" s="17"/>
      <c r="Q3214" s="14"/>
      <c r="R3214" s="20"/>
      <c r="S3214" s="14"/>
      <c r="T3214" s="4"/>
      <c r="U3214" s="5"/>
      <c r="V3214" s="10"/>
      <c r="W3214" s="10"/>
      <c r="X3214" s="10"/>
      <c r="Y3214" s="27"/>
      <c r="Z3214" s="3"/>
      <c r="AA3214" s="1"/>
      <c r="AB3214" s="10"/>
      <c r="AC3214" s="3"/>
      <c r="AD3214" s="3"/>
      <c r="AE3214" s="3"/>
      <c r="AF3214" s="10"/>
      <c r="AG3214" s="11"/>
      <c r="AH3214" s="10"/>
      <c r="AI3214" s="10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1"/>
      <c r="DR3214" s="1"/>
      <c r="DS3214" s="1"/>
      <c r="DT3214" s="1"/>
      <c r="DU3214" s="1"/>
      <c r="DV3214" s="1"/>
      <c r="DW3214" s="1"/>
      <c r="DX3214" s="1"/>
      <c r="DY3214" s="1"/>
      <c r="DZ3214" s="1"/>
      <c r="EA3214" s="1"/>
      <c r="EB3214" s="1"/>
      <c r="EC3214" s="1"/>
      <c r="ED3214" s="1"/>
      <c r="EE3214" s="1"/>
      <c r="EF3214" s="1"/>
      <c r="EG3214" s="1"/>
      <c r="EH3214" s="1"/>
      <c r="EI3214" s="1"/>
      <c r="EJ3214" s="1"/>
      <c r="EK3214" s="1"/>
      <c r="EL3214" s="1"/>
      <c r="EM3214" s="1"/>
      <c r="EN3214" s="1"/>
      <c r="EO3214" s="1"/>
      <c r="EP3214" s="1"/>
      <c r="EQ3214" s="1"/>
      <c r="ER3214" s="1"/>
      <c r="ES3214" s="1"/>
      <c r="ET3214" s="1"/>
      <c r="EU3214" s="1"/>
      <c r="EV3214" s="1"/>
      <c r="EW3214" s="1"/>
      <c r="EX3214" s="1"/>
      <c r="EY3214" s="1"/>
    </row>
    <row r="3215" spans="1:155" x14ac:dyDescent="0.15">
      <c r="A3215" s="38"/>
      <c r="B3215" s="15"/>
      <c r="C3215" s="7"/>
      <c r="D3215" s="7"/>
      <c r="E3215" s="13"/>
      <c r="F3215" s="14"/>
      <c r="G3215" s="14"/>
      <c r="H3215" s="14"/>
      <c r="I3215" s="14"/>
      <c r="J3215" s="13"/>
      <c r="K3215" s="5"/>
      <c r="L3215" s="2"/>
      <c r="M3215" s="17"/>
      <c r="N3215" s="12"/>
      <c r="O3215" s="12"/>
      <c r="P3215" s="17"/>
      <c r="Q3215" s="14"/>
      <c r="R3215" s="20"/>
      <c r="S3215" s="14"/>
      <c r="T3215" s="4"/>
      <c r="U3215" s="5"/>
      <c r="V3215" s="10"/>
      <c r="W3215" s="10"/>
      <c r="X3215" s="10"/>
      <c r="Y3215" s="27"/>
      <c r="Z3215" s="3"/>
      <c r="AA3215" s="1"/>
      <c r="AB3215" s="10"/>
      <c r="AC3215" s="3"/>
      <c r="AD3215" s="3"/>
      <c r="AE3215" s="3"/>
      <c r="AF3215" s="10"/>
      <c r="AG3215" s="11"/>
      <c r="AH3215" s="10"/>
      <c r="AI3215" s="10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1"/>
      <c r="DR3215" s="1"/>
      <c r="DS3215" s="1"/>
      <c r="DT3215" s="1"/>
      <c r="DU3215" s="1"/>
      <c r="DV3215" s="1"/>
      <c r="DW3215" s="1"/>
      <c r="DX3215" s="1"/>
      <c r="DY3215" s="1"/>
      <c r="DZ3215" s="1"/>
      <c r="EA3215" s="1"/>
      <c r="EB3215" s="1"/>
      <c r="EC3215" s="1"/>
      <c r="ED3215" s="1"/>
      <c r="EE3215" s="1"/>
      <c r="EF3215" s="1"/>
      <c r="EG3215" s="1"/>
      <c r="EH3215" s="1"/>
      <c r="EI3215" s="1"/>
      <c r="EJ3215" s="1"/>
      <c r="EK3215" s="1"/>
      <c r="EL3215" s="1"/>
      <c r="EM3215" s="1"/>
      <c r="EN3215" s="1"/>
      <c r="EO3215" s="1"/>
      <c r="EP3215" s="1"/>
      <c r="EQ3215" s="1"/>
      <c r="ER3215" s="1"/>
      <c r="ES3215" s="1"/>
      <c r="ET3215" s="1"/>
      <c r="EU3215" s="1"/>
      <c r="EV3215" s="1"/>
      <c r="EW3215" s="1"/>
      <c r="EX3215" s="1"/>
      <c r="EY3215" s="1"/>
    </row>
    <row r="3216" spans="1:155" x14ac:dyDescent="0.15">
      <c r="A3216" s="38"/>
      <c r="B3216" s="15"/>
      <c r="C3216" s="7"/>
      <c r="D3216" s="7"/>
      <c r="E3216" s="13"/>
      <c r="F3216" s="14"/>
      <c r="G3216" s="14"/>
      <c r="H3216" s="14"/>
      <c r="I3216" s="14"/>
      <c r="J3216" s="13"/>
      <c r="K3216" s="5"/>
      <c r="L3216" s="2"/>
      <c r="M3216" s="17"/>
      <c r="N3216" s="12"/>
      <c r="O3216" s="12"/>
      <c r="P3216" s="17"/>
      <c r="Q3216" s="14"/>
      <c r="R3216" s="20"/>
      <c r="S3216" s="14"/>
      <c r="T3216" s="4"/>
      <c r="U3216" s="5"/>
      <c r="V3216" s="10"/>
      <c r="W3216" s="10"/>
      <c r="X3216" s="10"/>
      <c r="Y3216" s="27"/>
      <c r="Z3216" s="3"/>
      <c r="AA3216" s="1"/>
      <c r="AB3216" s="10"/>
      <c r="AC3216" s="3"/>
      <c r="AD3216" s="3"/>
      <c r="AE3216" s="3"/>
      <c r="AF3216" s="10"/>
      <c r="AG3216" s="11"/>
      <c r="AH3216" s="10"/>
      <c r="AI3216" s="10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1"/>
      <c r="DR3216" s="1"/>
      <c r="DS3216" s="1"/>
      <c r="DT3216" s="1"/>
      <c r="DU3216" s="1"/>
      <c r="DV3216" s="1"/>
      <c r="DW3216" s="1"/>
      <c r="DX3216" s="1"/>
      <c r="DY3216" s="1"/>
      <c r="DZ3216" s="1"/>
      <c r="EA3216" s="1"/>
      <c r="EB3216" s="1"/>
      <c r="EC3216" s="1"/>
      <c r="ED3216" s="1"/>
      <c r="EE3216" s="1"/>
      <c r="EF3216" s="1"/>
      <c r="EG3216" s="1"/>
      <c r="EH3216" s="1"/>
      <c r="EI3216" s="1"/>
      <c r="EJ3216" s="1"/>
      <c r="EK3216" s="1"/>
      <c r="EL3216" s="1"/>
      <c r="EM3216" s="1"/>
      <c r="EN3216" s="1"/>
      <c r="EO3216" s="1"/>
      <c r="EP3216" s="1"/>
      <c r="EQ3216" s="1"/>
      <c r="ER3216" s="1"/>
      <c r="ES3216" s="1"/>
      <c r="ET3216" s="1"/>
      <c r="EU3216" s="1"/>
      <c r="EV3216" s="1"/>
      <c r="EW3216" s="1"/>
      <c r="EX3216" s="1"/>
      <c r="EY3216" s="1"/>
    </row>
    <row r="3217" spans="1:155" x14ac:dyDescent="0.15">
      <c r="A3217" s="38"/>
      <c r="B3217" s="15"/>
      <c r="C3217" s="7"/>
      <c r="D3217" s="7"/>
      <c r="E3217" s="13"/>
      <c r="F3217" s="14"/>
      <c r="G3217" s="14"/>
      <c r="H3217" s="14"/>
      <c r="I3217" s="14"/>
      <c r="J3217" s="13"/>
      <c r="K3217" s="5"/>
      <c r="L3217" s="2"/>
      <c r="M3217" s="17"/>
      <c r="N3217" s="12"/>
      <c r="O3217" s="12"/>
      <c r="P3217" s="17"/>
      <c r="Q3217" s="14"/>
      <c r="R3217" s="20"/>
      <c r="S3217" s="14"/>
      <c r="T3217" s="4"/>
      <c r="U3217" s="5"/>
      <c r="V3217" s="10"/>
      <c r="W3217" s="10"/>
      <c r="X3217" s="10"/>
      <c r="Y3217" s="27"/>
      <c r="Z3217" s="3"/>
      <c r="AA3217" s="1"/>
      <c r="AB3217" s="10"/>
      <c r="AC3217" s="3"/>
      <c r="AD3217" s="3"/>
      <c r="AE3217" s="3"/>
      <c r="AF3217" s="10"/>
      <c r="AG3217" s="11"/>
      <c r="AH3217" s="10"/>
      <c r="AI3217" s="10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1"/>
      <c r="DR3217" s="1"/>
      <c r="DS3217" s="1"/>
      <c r="DT3217" s="1"/>
      <c r="DU3217" s="1"/>
      <c r="DV3217" s="1"/>
      <c r="DW3217" s="1"/>
      <c r="DX3217" s="1"/>
      <c r="DY3217" s="1"/>
      <c r="DZ3217" s="1"/>
      <c r="EA3217" s="1"/>
      <c r="EB3217" s="1"/>
      <c r="EC3217" s="1"/>
      <c r="ED3217" s="1"/>
      <c r="EE3217" s="1"/>
      <c r="EF3217" s="1"/>
      <c r="EG3217" s="1"/>
      <c r="EH3217" s="1"/>
      <c r="EI3217" s="1"/>
      <c r="EJ3217" s="1"/>
      <c r="EK3217" s="1"/>
      <c r="EL3217" s="1"/>
      <c r="EM3217" s="1"/>
      <c r="EN3217" s="1"/>
      <c r="EO3217" s="1"/>
      <c r="EP3217" s="1"/>
      <c r="EQ3217" s="1"/>
      <c r="ER3217" s="1"/>
      <c r="ES3217" s="1"/>
      <c r="ET3217" s="1"/>
      <c r="EU3217" s="1"/>
      <c r="EV3217" s="1"/>
      <c r="EW3217" s="1"/>
      <c r="EX3217" s="1"/>
      <c r="EY3217" s="1"/>
    </row>
    <row r="3218" spans="1:155" x14ac:dyDescent="0.15">
      <c r="A3218" s="38"/>
      <c r="B3218" s="15"/>
      <c r="C3218" s="7"/>
      <c r="D3218" s="7"/>
      <c r="E3218" s="13"/>
      <c r="F3218" s="14"/>
      <c r="G3218" s="14"/>
      <c r="H3218" s="14"/>
      <c r="I3218" s="14"/>
      <c r="J3218" s="13"/>
      <c r="K3218" s="5"/>
      <c r="L3218" s="2"/>
      <c r="M3218" s="17"/>
      <c r="N3218" s="12"/>
      <c r="O3218" s="12"/>
      <c r="P3218" s="17"/>
      <c r="Q3218" s="14"/>
      <c r="R3218" s="20"/>
      <c r="S3218" s="14"/>
      <c r="T3218" s="4"/>
      <c r="U3218" s="5"/>
      <c r="V3218" s="10"/>
      <c r="W3218" s="10"/>
      <c r="X3218" s="10"/>
      <c r="Y3218" s="27"/>
      <c r="Z3218" s="3"/>
      <c r="AA3218" s="1"/>
      <c r="AB3218" s="10"/>
      <c r="AC3218" s="3"/>
      <c r="AD3218" s="3"/>
      <c r="AE3218" s="3"/>
      <c r="AF3218" s="10"/>
      <c r="AG3218" s="11"/>
      <c r="AH3218" s="10"/>
      <c r="AI3218" s="10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1"/>
      <c r="DR3218" s="1"/>
      <c r="DS3218" s="1"/>
      <c r="DT3218" s="1"/>
      <c r="DU3218" s="1"/>
      <c r="DV3218" s="1"/>
      <c r="DW3218" s="1"/>
      <c r="DX3218" s="1"/>
      <c r="DY3218" s="1"/>
      <c r="DZ3218" s="1"/>
      <c r="EA3218" s="1"/>
      <c r="EB3218" s="1"/>
      <c r="EC3218" s="1"/>
      <c r="ED3218" s="1"/>
      <c r="EE3218" s="1"/>
      <c r="EF3218" s="1"/>
      <c r="EG3218" s="1"/>
      <c r="EH3218" s="1"/>
      <c r="EI3218" s="1"/>
      <c r="EJ3218" s="1"/>
      <c r="EK3218" s="1"/>
      <c r="EL3218" s="1"/>
      <c r="EM3218" s="1"/>
      <c r="EN3218" s="1"/>
      <c r="EO3218" s="1"/>
      <c r="EP3218" s="1"/>
      <c r="EQ3218" s="1"/>
      <c r="ER3218" s="1"/>
      <c r="ES3218" s="1"/>
      <c r="ET3218" s="1"/>
      <c r="EU3218" s="1"/>
      <c r="EV3218" s="1"/>
      <c r="EW3218" s="1"/>
      <c r="EX3218" s="1"/>
      <c r="EY3218" s="1"/>
    </row>
    <row r="3219" spans="1:155" x14ac:dyDescent="0.15">
      <c r="A3219" s="38"/>
      <c r="B3219" s="15"/>
      <c r="C3219" s="7"/>
      <c r="D3219" s="7"/>
      <c r="E3219" s="13"/>
      <c r="F3219" s="14"/>
      <c r="G3219" s="14"/>
      <c r="H3219" s="14"/>
      <c r="I3219" s="14"/>
      <c r="J3219" s="13"/>
      <c r="K3219" s="5"/>
      <c r="L3219" s="2"/>
      <c r="M3219" s="17"/>
      <c r="N3219" s="12"/>
      <c r="O3219" s="12"/>
      <c r="P3219" s="17"/>
      <c r="Q3219" s="14"/>
      <c r="R3219" s="20"/>
      <c r="S3219" s="14"/>
      <c r="T3219" s="4"/>
      <c r="U3219" s="5"/>
      <c r="V3219" s="10"/>
      <c r="W3219" s="10"/>
      <c r="X3219" s="10"/>
      <c r="Y3219" s="27"/>
      <c r="Z3219" s="3"/>
      <c r="AA3219" s="1"/>
      <c r="AB3219" s="10"/>
      <c r="AC3219" s="3"/>
      <c r="AD3219" s="3"/>
      <c r="AE3219" s="3"/>
      <c r="AF3219" s="10"/>
      <c r="AG3219" s="11"/>
      <c r="AH3219" s="10"/>
      <c r="AI3219" s="10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1"/>
      <c r="DR3219" s="1"/>
      <c r="DS3219" s="1"/>
      <c r="DT3219" s="1"/>
      <c r="DU3219" s="1"/>
      <c r="DV3219" s="1"/>
      <c r="DW3219" s="1"/>
      <c r="DX3219" s="1"/>
      <c r="DY3219" s="1"/>
      <c r="DZ3219" s="1"/>
      <c r="EA3219" s="1"/>
      <c r="EB3219" s="1"/>
      <c r="EC3219" s="1"/>
      <c r="ED3219" s="1"/>
      <c r="EE3219" s="1"/>
      <c r="EF3219" s="1"/>
      <c r="EG3219" s="1"/>
      <c r="EH3219" s="1"/>
      <c r="EI3219" s="1"/>
      <c r="EJ3219" s="1"/>
      <c r="EK3219" s="1"/>
      <c r="EL3219" s="1"/>
      <c r="EM3219" s="1"/>
      <c r="EN3219" s="1"/>
      <c r="EO3219" s="1"/>
      <c r="EP3219" s="1"/>
      <c r="EQ3219" s="1"/>
      <c r="ER3219" s="1"/>
      <c r="ES3219" s="1"/>
      <c r="ET3219" s="1"/>
      <c r="EU3219" s="1"/>
      <c r="EV3219" s="1"/>
      <c r="EW3219" s="1"/>
      <c r="EX3219" s="1"/>
      <c r="EY3219" s="1"/>
    </row>
    <row r="3220" spans="1:155" x14ac:dyDescent="0.15">
      <c r="A3220" s="38"/>
      <c r="B3220" s="15"/>
      <c r="C3220" s="7"/>
      <c r="D3220" s="7"/>
      <c r="E3220" s="13"/>
      <c r="F3220" s="14"/>
      <c r="G3220" s="14"/>
      <c r="H3220" s="14"/>
      <c r="I3220" s="14"/>
      <c r="J3220" s="13"/>
      <c r="K3220" s="5"/>
      <c r="L3220" s="2"/>
      <c r="M3220" s="17"/>
      <c r="N3220" s="12"/>
      <c r="O3220" s="12"/>
      <c r="P3220" s="17"/>
      <c r="Q3220" s="14"/>
      <c r="R3220" s="20"/>
      <c r="S3220" s="14"/>
      <c r="T3220" s="4"/>
      <c r="U3220" s="5"/>
      <c r="V3220" s="10"/>
      <c r="W3220" s="10"/>
      <c r="X3220" s="10"/>
      <c r="Y3220" s="27"/>
      <c r="Z3220" s="3"/>
      <c r="AA3220" s="1"/>
      <c r="AB3220" s="10"/>
      <c r="AC3220" s="3"/>
      <c r="AD3220" s="3"/>
      <c r="AE3220" s="3"/>
      <c r="AF3220" s="10"/>
      <c r="AG3220" s="11"/>
      <c r="AH3220" s="10"/>
      <c r="AI3220" s="10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1"/>
      <c r="DR3220" s="1"/>
      <c r="DS3220" s="1"/>
      <c r="DT3220" s="1"/>
      <c r="DU3220" s="1"/>
      <c r="DV3220" s="1"/>
      <c r="DW3220" s="1"/>
      <c r="DX3220" s="1"/>
      <c r="DY3220" s="1"/>
      <c r="DZ3220" s="1"/>
      <c r="EA3220" s="1"/>
      <c r="EB3220" s="1"/>
      <c r="EC3220" s="1"/>
      <c r="ED3220" s="1"/>
      <c r="EE3220" s="1"/>
      <c r="EF3220" s="1"/>
      <c r="EG3220" s="1"/>
      <c r="EH3220" s="1"/>
      <c r="EI3220" s="1"/>
      <c r="EJ3220" s="1"/>
      <c r="EK3220" s="1"/>
      <c r="EL3220" s="1"/>
      <c r="EM3220" s="1"/>
      <c r="EN3220" s="1"/>
      <c r="EO3220" s="1"/>
      <c r="EP3220" s="1"/>
      <c r="EQ3220" s="1"/>
      <c r="ER3220" s="1"/>
      <c r="ES3220" s="1"/>
      <c r="ET3220" s="1"/>
      <c r="EU3220" s="1"/>
      <c r="EV3220" s="1"/>
      <c r="EW3220" s="1"/>
      <c r="EX3220" s="1"/>
      <c r="EY3220" s="1"/>
    </row>
    <row r="3221" spans="1:155" x14ac:dyDescent="0.15">
      <c r="A3221" s="38"/>
      <c r="B3221" s="15"/>
      <c r="C3221" s="7"/>
      <c r="D3221" s="7"/>
      <c r="E3221" s="13"/>
      <c r="F3221" s="14"/>
      <c r="G3221" s="14"/>
      <c r="H3221" s="14"/>
      <c r="I3221" s="14"/>
      <c r="J3221" s="13"/>
      <c r="K3221" s="5"/>
      <c r="L3221" s="2"/>
      <c r="M3221" s="17"/>
      <c r="N3221" s="12"/>
      <c r="O3221" s="12"/>
      <c r="P3221" s="17"/>
      <c r="Q3221" s="14"/>
      <c r="R3221" s="20"/>
      <c r="S3221" s="14"/>
      <c r="T3221" s="4"/>
      <c r="U3221" s="5"/>
      <c r="V3221" s="10"/>
      <c r="W3221" s="10"/>
      <c r="X3221" s="10"/>
      <c r="Y3221" s="27"/>
      <c r="Z3221" s="3"/>
      <c r="AA3221" s="1"/>
      <c r="AB3221" s="10"/>
      <c r="AC3221" s="3"/>
      <c r="AD3221" s="3"/>
      <c r="AE3221" s="3"/>
      <c r="AF3221" s="10"/>
      <c r="AG3221" s="11"/>
      <c r="AH3221" s="10"/>
      <c r="AI3221" s="10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1"/>
      <c r="DR3221" s="1"/>
      <c r="DS3221" s="1"/>
      <c r="DT3221" s="1"/>
      <c r="DU3221" s="1"/>
      <c r="DV3221" s="1"/>
      <c r="DW3221" s="1"/>
      <c r="DX3221" s="1"/>
      <c r="DY3221" s="1"/>
      <c r="DZ3221" s="1"/>
      <c r="EA3221" s="1"/>
      <c r="EB3221" s="1"/>
      <c r="EC3221" s="1"/>
      <c r="ED3221" s="1"/>
      <c r="EE3221" s="1"/>
      <c r="EF3221" s="1"/>
      <c r="EG3221" s="1"/>
      <c r="EH3221" s="1"/>
      <c r="EI3221" s="1"/>
      <c r="EJ3221" s="1"/>
      <c r="EK3221" s="1"/>
      <c r="EL3221" s="1"/>
      <c r="EM3221" s="1"/>
      <c r="EN3221" s="1"/>
      <c r="EO3221" s="1"/>
      <c r="EP3221" s="1"/>
      <c r="EQ3221" s="1"/>
      <c r="ER3221" s="1"/>
      <c r="ES3221" s="1"/>
      <c r="ET3221" s="1"/>
      <c r="EU3221" s="1"/>
      <c r="EV3221" s="1"/>
      <c r="EW3221" s="1"/>
      <c r="EX3221" s="1"/>
      <c r="EY3221" s="1"/>
    </row>
    <row r="3222" spans="1:155" x14ac:dyDescent="0.15">
      <c r="A3222" s="38"/>
      <c r="B3222" s="15"/>
      <c r="C3222" s="7"/>
      <c r="D3222" s="7"/>
      <c r="E3222" s="13"/>
      <c r="F3222" s="14"/>
      <c r="G3222" s="14"/>
      <c r="H3222" s="14"/>
      <c r="I3222" s="14"/>
      <c r="J3222" s="13"/>
      <c r="K3222" s="5"/>
      <c r="L3222" s="2"/>
      <c r="M3222" s="17"/>
      <c r="N3222" s="12"/>
      <c r="O3222" s="12"/>
      <c r="P3222" s="17"/>
      <c r="Q3222" s="14"/>
      <c r="R3222" s="20"/>
      <c r="S3222" s="14"/>
      <c r="T3222" s="4"/>
      <c r="U3222" s="5"/>
      <c r="V3222" s="10"/>
      <c r="W3222" s="10"/>
      <c r="X3222" s="10"/>
      <c r="Y3222" s="27"/>
      <c r="Z3222" s="3"/>
      <c r="AA3222" s="1"/>
      <c r="AB3222" s="10"/>
      <c r="AC3222" s="3"/>
      <c r="AD3222" s="3"/>
      <c r="AE3222" s="3"/>
      <c r="AF3222" s="10"/>
      <c r="AG3222" s="11"/>
      <c r="AH3222" s="10"/>
      <c r="AI3222" s="10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1"/>
      <c r="DR3222" s="1"/>
      <c r="DS3222" s="1"/>
      <c r="DT3222" s="1"/>
      <c r="DU3222" s="1"/>
      <c r="DV3222" s="1"/>
      <c r="DW3222" s="1"/>
      <c r="DX3222" s="1"/>
      <c r="DY3222" s="1"/>
      <c r="DZ3222" s="1"/>
      <c r="EA3222" s="1"/>
      <c r="EB3222" s="1"/>
      <c r="EC3222" s="1"/>
      <c r="ED3222" s="1"/>
      <c r="EE3222" s="1"/>
      <c r="EF3222" s="1"/>
      <c r="EG3222" s="1"/>
      <c r="EH3222" s="1"/>
      <c r="EI3222" s="1"/>
      <c r="EJ3222" s="1"/>
      <c r="EK3222" s="1"/>
      <c r="EL3222" s="1"/>
      <c r="EM3222" s="1"/>
      <c r="EN3222" s="1"/>
      <c r="EO3222" s="1"/>
      <c r="EP3222" s="1"/>
      <c r="EQ3222" s="1"/>
      <c r="ER3222" s="1"/>
      <c r="ES3222" s="1"/>
      <c r="ET3222" s="1"/>
      <c r="EU3222" s="1"/>
      <c r="EV3222" s="1"/>
      <c r="EW3222" s="1"/>
      <c r="EX3222" s="1"/>
      <c r="EY3222" s="1"/>
    </row>
    <row r="3223" spans="1:155" x14ac:dyDescent="0.15">
      <c r="A3223" s="38"/>
      <c r="B3223" s="15"/>
      <c r="C3223" s="7"/>
      <c r="D3223" s="7"/>
      <c r="E3223" s="13"/>
      <c r="F3223" s="14"/>
      <c r="G3223" s="14"/>
      <c r="H3223" s="14"/>
      <c r="I3223" s="14"/>
      <c r="J3223" s="13"/>
      <c r="K3223" s="5"/>
      <c r="L3223" s="2"/>
      <c r="M3223" s="17"/>
      <c r="N3223" s="12"/>
      <c r="O3223" s="12"/>
      <c r="P3223" s="17"/>
      <c r="Q3223" s="14"/>
      <c r="R3223" s="20"/>
      <c r="S3223" s="14"/>
      <c r="T3223" s="4"/>
      <c r="U3223" s="5"/>
      <c r="V3223" s="10"/>
      <c r="W3223" s="10"/>
      <c r="X3223" s="10"/>
      <c r="Y3223" s="27"/>
      <c r="Z3223" s="3"/>
      <c r="AA3223" s="1"/>
      <c r="AB3223" s="10"/>
      <c r="AC3223" s="3"/>
      <c r="AD3223" s="3"/>
      <c r="AE3223" s="3"/>
      <c r="AF3223" s="10"/>
      <c r="AG3223" s="11"/>
      <c r="AH3223" s="10"/>
      <c r="AI3223" s="10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1"/>
      <c r="DR3223" s="1"/>
      <c r="DS3223" s="1"/>
      <c r="DT3223" s="1"/>
      <c r="DU3223" s="1"/>
      <c r="DV3223" s="1"/>
      <c r="DW3223" s="1"/>
      <c r="DX3223" s="1"/>
      <c r="DY3223" s="1"/>
      <c r="DZ3223" s="1"/>
      <c r="EA3223" s="1"/>
      <c r="EB3223" s="1"/>
      <c r="EC3223" s="1"/>
      <c r="ED3223" s="1"/>
      <c r="EE3223" s="1"/>
      <c r="EF3223" s="1"/>
      <c r="EG3223" s="1"/>
      <c r="EH3223" s="1"/>
      <c r="EI3223" s="1"/>
      <c r="EJ3223" s="1"/>
      <c r="EK3223" s="1"/>
      <c r="EL3223" s="1"/>
      <c r="EM3223" s="1"/>
      <c r="EN3223" s="1"/>
      <c r="EO3223" s="1"/>
      <c r="EP3223" s="1"/>
      <c r="EQ3223" s="1"/>
      <c r="ER3223" s="1"/>
      <c r="ES3223" s="1"/>
      <c r="ET3223" s="1"/>
      <c r="EU3223" s="1"/>
      <c r="EV3223" s="1"/>
      <c r="EW3223" s="1"/>
      <c r="EX3223" s="1"/>
      <c r="EY3223" s="1"/>
    </row>
    <row r="3224" spans="1:155" x14ac:dyDescent="0.15">
      <c r="A3224" s="38"/>
      <c r="B3224" s="15"/>
      <c r="C3224" s="7"/>
      <c r="D3224" s="7"/>
      <c r="E3224" s="13"/>
      <c r="F3224" s="14"/>
      <c r="G3224" s="14"/>
      <c r="H3224" s="14"/>
      <c r="I3224" s="14"/>
      <c r="J3224" s="13"/>
      <c r="K3224" s="5"/>
      <c r="L3224" s="2"/>
      <c r="M3224" s="17"/>
      <c r="N3224" s="12"/>
      <c r="O3224" s="12"/>
      <c r="P3224" s="17"/>
      <c r="Q3224" s="14"/>
      <c r="R3224" s="20"/>
      <c r="S3224" s="14"/>
      <c r="T3224" s="4"/>
      <c r="U3224" s="5"/>
      <c r="V3224" s="10"/>
      <c r="W3224" s="10"/>
      <c r="X3224" s="10"/>
      <c r="Y3224" s="27"/>
      <c r="Z3224" s="3"/>
      <c r="AA3224" s="1"/>
      <c r="AB3224" s="10"/>
      <c r="AC3224" s="3"/>
      <c r="AD3224" s="3"/>
      <c r="AE3224" s="3"/>
      <c r="AF3224" s="10"/>
      <c r="AG3224" s="11"/>
      <c r="AH3224" s="10"/>
      <c r="AI3224" s="10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1"/>
      <c r="DR3224" s="1"/>
      <c r="DS3224" s="1"/>
      <c r="DT3224" s="1"/>
      <c r="DU3224" s="1"/>
      <c r="DV3224" s="1"/>
      <c r="DW3224" s="1"/>
      <c r="DX3224" s="1"/>
      <c r="DY3224" s="1"/>
      <c r="DZ3224" s="1"/>
      <c r="EA3224" s="1"/>
      <c r="EB3224" s="1"/>
      <c r="EC3224" s="1"/>
      <c r="ED3224" s="1"/>
      <c r="EE3224" s="1"/>
      <c r="EF3224" s="1"/>
      <c r="EG3224" s="1"/>
      <c r="EH3224" s="1"/>
      <c r="EI3224" s="1"/>
      <c r="EJ3224" s="1"/>
      <c r="EK3224" s="1"/>
      <c r="EL3224" s="1"/>
      <c r="EM3224" s="1"/>
      <c r="EN3224" s="1"/>
      <c r="EO3224" s="1"/>
      <c r="EP3224" s="1"/>
      <c r="EQ3224" s="1"/>
      <c r="ER3224" s="1"/>
      <c r="ES3224" s="1"/>
      <c r="ET3224" s="1"/>
      <c r="EU3224" s="1"/>
      <c r="EV3224" s="1"/>
      <c r="EW3224" s="1"/>
      <c r="EX3224" s="1"/>
      <c r="EY3224" s="1"/>
    </row>
    <row r="3225" spans="1:155" x14ac:dyDescent="0.15">
      <c r="A3225" s="38"/>
      <c r="B3225" s="15"/>
      <c r="C3225" s="7"/>
      <c r="D3225" s="7"/>
      <c r="E3225" s="13"/>
      <c r="F3225" s="14"/>
      <c r="G3225" s="14"/>
      <c r="H3225" s="14"/>
      <c r="I3225" s="14"/>
      <c r="J3225" s="13"/>
      <c r="K3225" s="5"/>
      <c r="L3225" s="2"/>
      <c r="M3225" s="17"/>
      <c r="N3225" s="12"/>
      <c r="O3225" s="12"/>
      <c r="P3225" s="17"/>
      <c r="Q3225" s="14"/>
      <c r="R3225" s="20"/>
      <c r="S3225" s="14"/>
      <c r="T3225" s="4"/>
      <c r="U3225" s="5"/>
      <c r="V3225" s="10"/>
      <c r="W3225" s="10"/>
      <c r="X3225" s="10"/>
      <c r="Y3225" s="27"/>
      <c r="Z3225" s="3"/>
      <c r="AA3225" s="1"/>
      <c r="AB3225" s="10"/>
      <c r="AC3225" s="3"/>
      <c r="AD3225" s="3"/>
      <c r="AE3225" s="3"/>
      <c r="AF3225" s="10"/>
      <c r="AG3225" s="11"/>
      <c r="AH3225" s="10"/>
      <c r="AI3225" s="10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1"/>
      <c r="DR3225" s="1"/>
      <c r="DS3225" s="1"/>
      <c r="DT3225" s="1"/>
      <c r="DU3225" s="1"/>
      <c r="DV3225" s="1"/>
      <c r="DW3225" s="1"/>
      <c r="DX3225" s="1"/>
      <c r="DY3225" s="1"/>
      <c r="DZ3225" s="1"/>
      <c r="EA3225" s="1"/>
      <c r="EB3225" s="1"/>
      <c r="EC3225" s="1"/>
      <c r="ED3225" s="1"/>
      <c r="EE3225" s="1"/>
      <c r="EF3225" s="1"/>
      <c r="EG3225" s="1"/>
      <c r="EH3225" s="1"/>
      <c r="EI3225" s="1"/>
      <c r="EJ3225" s="1"/>
      <c r="EK3225" s="1"/>
      <c r="EL3225" s="1"/>
      <c r="EM3225" s="1"/>
      <c r="EN3225" s="1"/>
      <c r="EO3225" s="1"/>
      <c r="EP3225" s="1"/>
      <c r="EQ3225" s="1"/>
      <c r="ER3225" s="1"/>
      <c r="ES3225" s="1"/>
      <c r="ET3225" s="1"/>
      <c r="EU3225" s="1"/>
      <c r="EV3225" s="1"/>
      <c r="EW3225" s="1"/>
      <c r="EX3225" s="1"/>
      <c r="EY3225" s="1"/>
    </row>
    <row r="3226" spans="1:155" x14ac:dyDescent="0.15">
      <c r="A3226" s="38"/>
      <c r="B3226" s="15"/>
      <c r="C3226" s="7"/>
      <c r="D3226" s="7"/>
      <c r="E3226" s="13"/>
      <c r="F3226" s="14"/>
      <c r="G3226" s="14"/>
      <c r="H3226" s="14"/>
      <c r="I3226" s="14"/>
      <c r="J3226" s="13"/>
      <c r="K3226" s="5"/>
      <c r="L3226" s="2"/>
      <c r="M3226" s="17"/>
      <c r="N3226" s="12"/>
      <c r="O3226" s="12"/>
      <c r="P3226" s="17"/>
      <c r="Q3226" s="14"/>
      <c r="R3226" s="20"/>
      <c r="S3226" s="14"/>
      <c r="T3226" s="4"/>
      <c r="U3226" s="5"/>
      <c r="V3226" s="10"/>
      <c r="W3226" s="10"/>
      <c r="X3226" s="10"/>
      <c r="Y3226" s="27"/>
      <c r="Z3226" s="3"/>
      <c r="AA3226" s="1"/>
      <c r="AB3226" s="10"/>
      <c r="AC3226" s="3"/>
      <c r="AD3226" s="3"/>
      <c r="AE3226" s="3"/>
      <c r="AF3226" s="10"/>
      <c r="AG3226" s="11"/>
      <c r="AH3226" s="10"/>
      <c r="AI3226" s="10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1"/>
      <c r="DR3226" s="1"/>
      <c r="DS3226" s="1"/>
      <c r="DT3226" s="1"/>
      <c r="DU3226" s="1"/>
      <c r="DV3226" s="1"/>
      <c r="DW3226" s="1"/>
      <c r="DX3226" s="1"/>
      <c r="DY3226" s="1"/>
      <c r="DZ3226" s="1"/>
      <c r="EA3226" s="1"/>
      <c r="EB3226" s="1"/>
      <c r="EC3226" s="1"/>
      <c r="ED3226" s="1"/>
      <c r="EE3226" s="1"/>
      <c r="EF3226" s="1"/>
      <c r="EG3226" s="1"/>
      <c r="EH3226" s="1"/>
      <c r="EI3226" s="1"/>
      <c r="EJ3226" s="1"/>
      <c r="EK3226" s="1"/>
      <c r="EL3226" s="1"/>
      <c r="EM3226" s="1"/>
      <c r="EN3226" s="1"/>
      <c r="EO3226" s="1"/>
      <c r="EP3226" s="1"/>
      <c r="EQ3226" s="1"/>
      <c r="ER3226" s="1"/>
      <c r="ES3226" s="1"/>
      <c r="ET3226" s="1"/>
      <c r="EU3226" s="1"/>
      <c r="EV3226" s="1"/>
      <c r="EW3226" s="1"/>
      <c r="EX3226" s="1"/>
      <c r="EY3226" s="1"/>
    </row>
    <row r="3227" spans="1:155" x14ac:dyDescent="0.15">
      <c r="A3227" s="38"/>
      <c r="B3227" s="15"/>
      <c r="C3227" s="7"/>
      <c r="D3227" s="7"/>
      <c r="E3227" s="13"/>
      <c r="F3227" s="14"/>
      <c r="G3227" s="14"/>
      <c r="H3227" s="14"/>
      <c r="I3227" s="14"/>
      <c r="J3227" s="13"/>
      <c r="K3227" s="5"/>
      <c r="L3227" s="2"/>
      <c r="M3227" s="17"/>
      <c r="N3227" s="12"/>
      <c r="O3227" s="12"/>
      <c r="P3227" s="17"/>
      <c r="Q3227" s="14"/>
      <c r="R3227" s="20"/>
      <c r="S3227" s="14"/>
      <c r="T3227" s="4"/>
      <c r="U3227" s="5"/>
      <c r="V3227" s="10"/>
      <c r="W3227" s="10"/>
      <c r="X3227" s="10"/>
      <c r="Y3227" s="27"/>
      <c r="Z3227" s="3"/>
      <c r="AA3227" s="1"/>
      <c r="AB3227" s="10"/>
      <c r="AC3227" s="3"/>
      <c r="AD3227" s="3"/>
      <c r="AE3227" s="3"/>
      <c r="AF3227" s="10"/>
      <c r="AG3227" s="11"/>
      <c r="AH3227" s="10"/>
      <c r="AI3227" s="10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1"/>
      <c r="DR3227" s="1"/>
      <c r="DS3227" s="1"/>
      <c r="DT3227" s="1"/>
      <c r="DU3227" s="1"/>
      <c r="DV3227" s="1"/>
      <c r="DW3227" s="1"/>
      <c r="DX3227" s="1"/>
      <c r="DY3227" s="1"/>
      <c r="DZ3227" s="1"/>
      <c r="EA3227" s="1"/>
      <c r="EB3227" s="1"/>
      <c r="EC3227" s="1"/>
      <c r="ED3227" s="1"/>
      <c r="EE3227" s="1"/>
      <c r="EF3227" s="1"/>
      <c r="EG3227" s="1"/>
      <c r="EH3227" s="1"/>
      <c r="EI3227" s="1"/>
      <c r="EJ3227" s="1"/>
      <c r="EK3227" s="1"/>
      <c r="EL3227" s="1"/>
      <c r="EM3227" s="1"/>
      <c r="EN3227" s="1"/>
      <c r="EO3227" s="1"/>
      <c r="EP3227" s="1"/>
      <c r="EQ3227" s="1"/>
      <c r="ER3227" s="1"/>
      <c r="ES3227" s="1"/>
      <c r="ET3227" s="1"/>
      <c r="EU3227" s="1"/>
      <c r="EV3227" s="1"/>
      <c r="EW3227" s="1"/>
      <c r="EX3227" s="1"/>
      <c r="EY3227" s="1"/>
    </row>
    <row r="3228" spans="1:155" x14ac:dyDescent="0.15">
      <c r="A3228" s="38"/>
      <c r="B3228" s="15"/>
      <c r="C3228" s="7"/>
      <c r="D3228" s="7"/>
      <c r="E3228" s="13"/>
      <c r="F3228" s="14"/>
      <c r="G3228" s="14"/>
      <c r="H3228" s="14"/>
      <c r="I3228" s="14"/>
      <c r="J3228" s="13"/>
      <c r="K3228" s="5"/>
      <c r="L3228" s="2"/>
      <c r="M3228" s="17"/>
      <c r="N3228" s="12"/>
      <c r="O3228" s="12"/>
      <c r="P3228" s="17"/>
      <c r="Q3228" s="14"/>
      <c r="R3228" s="20"/>
      <c r="S3228" s="14"/>
      <c r="T3228" s="4"/>
      <c r="U3228" s="5"/>
      <c r="V3228" s="10"/>
      <c r="W3228" s="10"/>
      <c r="X3228" s="10"/>
      <c r="Y3228" s="27"/>
      <c r="Z3228" s="3"/>
      <c r="AA3228" s="1"/>
      <c r="AB3228" s="10"/>
      <c r="AC3228" s="3"/>
      <c r="AD3228" s="3"/>
      <c r="AE3228" s="3"/>
      <c r="AF3228" s="10"/>
      <c r="AG3228" s="11"/>
      <c r="AH3228" s="10"/>
      <c r="AI3228" s="10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1"/>
      <c r="DR3228" s="1"/>
      <c r="DS3228" s="1"/>
      <c r="DT3228" s="1"/>
      <c r="DU3228" s="1"/>
      <c r="DV3228" s="1"/>
      <c r="DW3228" s="1"/>
      <c r="DX3228" s="1"/>
      <c r="DY3228" s="1"/>
      <c r="DZ3228" s="1"/>
      <c r="EA3228" s="1"/>
      <c r="EB3228" s="1"/>
      <c r="EC3228" s="1"/>
      <c r="ED3228" s="1"/>
      <c r="EE3228" s="1"/>
      <c r="EF3228" s="1"/>
      <c r="EG3228" s="1"/>
      <c r="EH3228" s="1"/>
      <c r="EI3228" s="1"/>
      <c r="EJ3228" s="1"/>
      <c r="EK3228" s="1"/>
      <c r="EL3228" s="1"/>
      <c r="EM3228" s="1"/>
      <c r="EN3228" s="1"/>
      <c r="EO3228" s="1"/>
      <c r="EP3228" s="1"/>
      <c r="EQ3228" s="1"/>
      <c r="ER3228" s="1"/>
      <c r="ES3228" s="1"/>
      <c r="ET3228" s="1"/>
      <c r="EU3228" s="1"/>
      <c r="EV3228" s="1"/>
      <c r="EW3228" s="1"/>
      <c r="EX3228" s="1"/>
      <c r="EY3228" s="1"/>
    </row>
    <row r="3229" spans="1:155" x14ac:dyDescent="0.15">
      <c r="A3229" s="38"/>
      <c r="B3229" s="15"/>
      <c r="C3229" s="7"/>
      <c r="D3229" s="7"/>
      <c r="E3229" s="13"/>
      <c r="F3229" s="14"/>
      <c r="G3229" s="14"/>
      <c r="H3229" s="14"/>
      <c r="I3229" s="14"/>
      <c r="J3229" s="13"/>
      <c r="K3229" s="5"/>
      <c r="L3229" s="2"/>
      <c r="M3229" s="17"/>
      <c r="N3229" s="12"/>
      <c r="O3229" s="12"/>
      <c r="P3229" s="17"/>
      <c r="Q3229" s="14"/>
      <c r="R3229" s="20"/>
      <c r="S3229" s="14"/>
      <c r="T3229" s="4"/>
      <c r="U3229" s="5"/>
      <c r="V3229" s="10"/>
      <c r="W3229" s="10"/>
      <c r="X3229" s="10"/>
      <c r="Y3229" s="27"/>
      <c r="Z3229" s="3"/>
      <c r="AA3229" s="1"/>
      <c r="AB3229" s="10"/>
      <c r="AC3229" s="3"/>
      <c r="AD3229" s="3"/>
      <c r="AE3229" s="3"/>
      <c r="AF3229" s="10"/>
      <c r="AG3229" s="11"/>
      <c r="AH3229" s="10"/>
      <c r="AI3229" s="10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1"/>
      <c r="DR3229" s="1"/>
      <c r="DS3229" s="1"/>
      <c r="DT3229" s="1"/>
      <c r="DU3229" s="1"/>
      <c r="DV3229" s="1"/>
      <c r="DW3229" s="1"/>
      <c r="DX3229" s="1"/>
      <c r="DY3229" s="1"/>
      <c r="DZ3229" s="1"/>
      <c r="EA3229" s="1"/>
      <c r="EB3229" s="1"/>
      <c r="EC3229" s="1"/>
      <c r="ED3229" s="1"/>
      <c r="EE3229" s="1"/>
      <c r="EF3229" s="1"/>
      <c r="EG3229" s="1"/>
      <c r="EH3229" s="1"/>
      <c r="EI3229" s="1"/>
      <c r="EJ3229" s="1"/>
      <c r="EK3229" s="1"/>
      <c r="EL3229" s="1"/>
      <c r="EM3229" s="1"/>
      <c r="EN3229" s="1"/>
      <c r="EO3229" s="1"/>
      <c r="EP3229" s="1"/>
      <c r="EQ3229" s="1"/>
      <c r="ER3229" s="1"/>
      <c r="ES3229" s="1"/>
      <c r="ET3229" s="1"/>
      <c r="EU3229" s="1"/>
      <c r="EV3229" s="1"/>
      <c r="EW3229" s="1"/>
      <c r="EX3229" s="1"/>
      <c r="EY3229" s="1"/>
    </row>
    <row r="3230" spans="1:155" x14ac:dyDescent="0.15">
      <c r="A3230" s="38"/>
      <c r="B3230" s="15"/>
      <c r="C3230" s="7"/>
      <c r="D3230" s="7"/>
      <c r="E3230" s="13"/>
      <c r="F3230" s="14"/>
      <c r="G3230" s="14"/>
      <c r="H3230" s="14"/>
      <c r="I3230" s="14"/>
      <c r="J3230" s="13"/>
      <c r="K3230" s="5"/>
      <c r="L3230" s="2"/>
      <c r="M3230" s="17"/>
      <c r="N3230" s="12"/>
      <c r="O3230" s="12"/>
      <c r="P3230" s="17"/>
      <c r="Q3230" s="14"/>
      <c r="R3230" s="20"/>
      <c r="S3230" s="14"/>
      <c r="T3230" s="4"/>
      <c r="U3230" s="5"/>
      <c r="V3230" s="10"/>
      <c r="W3230" s="10"/>
      <c r="X3230" s="10"/>
      <c r="Y3230" s="27"/>
      <c r="Z3230" s="3"/>
      <c r="AA3230" s="1"/>
      <c r="AB3230" s="10"/>
      <c r="AC3230" s="3"/>
      <c r="AD3230" s="3"/>
      <c r="AE3230" s="3"/>
      <c r="AF3230" s="10"/>
      <c r="AG3230" s="11"/>
      <c r="AH3230" s="10"/>
      <c r="AI3230" s="10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1"/>
      <c r="DR3230" s="1"/>
      <c r="DS3230" s="1"/>
      <c r="DT3230" s="1"/>
      <c r="DU3230" s="1"/>
      <c r="DV3230" s="1"/>
      <c r="DW3230" s="1"/>
      <c r="DX3230" s="1"/>
      <c r="DY3230" s="1"/>
      <c r="DZ3230" s="1"/>
      <c r="EA3230" s="1"/>
      <c r="EB3230" s="1"/>
      <c r="EC3230" s="1"/>
      <c r="ED3230" s="1"/>
      <c r="EE3230" s="1"/>
      <c r="EF3230" s="1"/>
      <c r="EG3230" s="1"/>
      <c r="EH3230" s="1"/>
      <c r="EI3230" s="1"/>
      <c r="EJ3230" s="1"/>
      <c r="EK3230" s="1"/>
      <c r="EL3230" s="1"/>
      <c r="EM3230" s="1"/>
      <c r="EN3230" s="1"/>
      <c r="EO3230" s="1"/>
      <c r="EP3230" s="1"/>
      <c r="EQ3230" s="1"/>
      <c r="ER3230" s="1"/>
      <c r="ES3230" s="1"/>
      <c r="ET3230" s="1"/>
      <c r="EU3230" s="1"/>
      <c r="EV3230" s="1"/>
      <c r="EW3230" s="1"/>
      <c r="EX3230" s="1"/>
      <c r="EY3230" s="1"/>
    </row>
    <row r="3231" spans="1:155" x14ac:dyDescent="0.15">
      <c r="A3231" s="38"/>
      <c r="B3231" s="15"/>
      <c r="C3231" s="7"/>
      <c r="D3231" s="7"/>
      <c r="E3231" s="13"/>
      <c r="F3231" s="14"/>
      <c r="G3231" s="14"/>
      <c r="H3231" s="14"/>
      <c r="I3231" s="14"/>
      <c r="J3231" s="13"/>
      <c r="K3231" s="5"/>
      <c r="L3231" s="2"/>
      <c r="M3231" s="17"/>
      <c r="N3231" s="12"/>
      <c r="O3231" s="12"/>
      <c r="P3231" s="17"/>
      <c r="Q3231" s="14"/>
      <c r="R3231" s="20"/>
      <c r="S3231" s="14"/>
      <c r="T3231" s="4"/>
      <c r="U3231" s="5"/>
      <c r="V3231" s="10"/>
      <c r="W3231" s="10"/>
      <c r="X3231" s="10"/>
      <c r="Y3231" s="27"/>
      <c r="Z3231" s="3"/>
      <c r="AA3231" s="1"/>
      <c r="AB3231" s="10"/>
      <c r="AC3231" s="3"/>
      <c r="AD3231" s="3"/>
      <c r="AE3231" s="3"/>
      <c r="AF3231" s="10"/>
      <c r="AG3231" s="11"/>
      <c r="AH3231" s="10"/>
      <c r="AI3231" s="10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1"/>
      <c r="DR3231" s="1"/>
      <c r="DS3231" s="1"/>
      <c r="DT3231" s="1"/>
      <c r="DU3231" s="1"/>
      <c r="DV3231" s="1"/>
      <c r="DW3231" s="1"/>
      <c r="DX3231" s="1"/>
      <c r="DY3231" s="1"/>
      <c r="DZ3231" s="1"/>
      <c r="EA3231" s="1"/>
      <c r="EB3231" s="1"/>
      <c r="EC3231" s="1"/>
      <c r="ED3231" s="1"/>
      <c r="EE3231" s="1"/>
      <c r="EF3231" s="1"/>
      <c r="EG3231" s="1"/>
      <c r="EH3231" s="1"/>
      <c r="EI3231" s="1"/>
      <c r="EJ3231" s="1"/>
      <c r="EK3231" s="1"/>
      <c r="EL3231" s="1"/>
      <c r="EM3231" s="1"/>
      <c r="EN3231" s="1"/>
      <c r="EO3231" s="1"/>
      <c r="EP3231" s="1"/>
      <c r="EQ3231" s="1"/>
      <c r="ER3231" s="1"/>
      <c r="ES3231" s="1"/>
      <c r="ET3231" s="1"/>
      <c r="EU3231" s="1"/>
      <c r="EV3231" s="1"/>
      <c r="EW3231" s="1"/>
      <c r="EX3231" s="1"/>
      <c r="EY3231" s="1"/>
    </row>
    <row r="3232" spans="1:155" x14ac:dyDescent="0.15">
      <c r="A3232" s="38"/>
      <c r="B3232" s="15"/>
      <c r="C3232" s="7"/>
      <c r="D3232" s="7"/>
      <c r="E3232" s="13"/>
      <c r="F3232" s="14"/>
      <c r="G3232" s="14"/>
      <c r="H3232" s="14"/>
      <c r="I3232" s="14"/>
      <c r="J3232" s="13"/>
      <c r="K3232" s="5"/>
      <c r="L3232" s="2"/>
      <c r="M3232" s="17"/>
      <c r="N3232" s="12"/>
      <c r="O3232" s="12"/>
      <c r="P3232" s="17"/>
      <c r="Q3232" s="14"/>
      <c r="R3232" s="20"/>
      <c r="S3232" s="14"/>
      <c r="T3232" s="4"/>
      <c r="U3232" s="5"/>
      <c r="V3232" s="10"/>
      <c r="W3232" s="10"/>
      <c r="X3232" s="10"/>
      <c r="Y3232" s="27"/>
      <c r="Z3232" s="3"/>
      <c r="AA3232" s="1"/>
      <c r="AB3232" s="10"/>
      <c r="AC3232" s="3"/>
      <c r="AD3232" s="3"/>
      <c r="AE3232" s="3"/>
      <c r="AF3232" s="10"/>
      <c r="AG3232" s="11"/>
      <c r="AH3232" s="10"/>
      <c r="AI3232" s="10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1"/>
      <c r="DR3232" s="1"/>
      <c r="DS3232" s="1"/>
      <c r="DT3232" s="1"/>
      <c r="DU3232" s="1"/>
      <c r="DV3232" s="1"/>
      <c r="DW3232" s="1"/>
      <c r="DX3232" s="1"/>
      <c r="DY3232" s="1"/>
      <c r="DZ3232" s="1"/>
      <c r="EA3232" s="1"/>
      <c r="EB3232" s="1"/>
      <c r="EC3232" s="1"/>
      <c r="ED3232" s="1"/>
      <c r="EE3232" s="1"/>
      <c r="EF3232" s="1"/>
      <c r="EG3232" s="1"/>
      <c r="EH3232" s="1"/>
      <c r="EI3232" s="1"/>
      <c r="EJ3232" s="1"/>
      <c r="EK3232" s="1"/>
      <c r="EL3232" s="1"/>
      <c r="EM3232" s="1"/>
      <c r="EN3232" s="1"/>
      <c r="EO3232" s="1"/>
      <c r="EP3232" s="1"/>
      <c r="EQ3232" s="1"/>
      <c r="ER3232" s="1"/>
      <c r="ES3232" s="1"/>
      <c r="ET3232" s="1"/>
      <c r="EU3232" s="1"/>
      <c r="EV3232" s="1"/>
      <c r="EW3232" s="1"/>
      <c r="EX3232" s="1"/>
      <c r="EY3232" s="1"/>
    </row>
    <row r="3233" spans="1:155" x14ac:dyDescent="0.15">
      <c r="A3233" s="38"/>
      <c r="B3233" s="15"/>
      <c r="C3233" s="7"/>
      <c r="D3233" s="7"/>
      <c r="E3233" s="13"/>
      <c r="F3233" s="14"/>
      <c r="G3233" s="14"/>
      <c r="H3233" s="14"/>
      <c r="I3233" s="14"/>
      <c r="J3233" s="13"/>
      <c r="K3233" s="5"/>
      <c r="L3233" s="2"/>
      <c r="M3233" s="17"/>
      <c r="N3233" s="12"/>
      <c r="O3233" s="12"/>
      <c r="P3233" s="17"/>
      <c r="Q3233" s="14"/>
      <c r="R3233" s="20"/>
      <c r="S3233" s="14"/>
      <c r="T3233" s="4"/>
      <c r="U3233" s="5"/>
      <c r="V3233" s="10"/>
      <c r="W3233" s="10"/>
      <c r="X3233" s="10"/>
      <c r="Y3233" s="27"/>
      <c r="Z3233" s="3"/>
      <c r="AA3233" s="1"/>
      <c r="AB3233" s="10"/>
      <c r="AC3233" s="3"/>
      <c r="AD3233" s="3"/>
      <c r="AE3233" s="3"/>
      <c r="AF3233" s="10"/>
      <c r="AG3233" s="11"/>
      <c r="AH3233" s="10"/>
      <c r="AI3233" s="10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1"/>
      <c r="DR3233" s="1"/>
      <c r="DS3233" s="1"/>
      <c r="DT3233" s="1"/>
      <c r="DU3233" s="1"/>
      <c r="DV3233" s="1"/>
      <c r="DW3233" s="1"/>
      <c r="DX3233" s="1"/>
      <c r="DY3233" s="1"/>
      <c r="DZ3233" s="1"/>
      <c r="EA3233" s="1"/>
      <c r="EB3233" s="1"/>
      <c r="EC3233" s="1"/>
      <c r="ED3233" s="1"/>
      <c r="EE3233" s="1"/>
      <c r="EF3233" s="1"/>
      <c r="EG3233" s="1"/>
      <c r="EH3233" s="1"/>
      <c r="EI3233" s="1"/>
      <c r="EJ3233" s="1"/>
      <c r="EK3233" s="1"/>
      <c r="EL3233" s="1"/>
      <c r="EM3233" s="1"/>
      <c r="EN3233" s="1"/>
      <c r="EO3233" s="1"/>
      <c r="EP3233" s="1"/>
      <c r="EQ3233" s="1"/>
      <c r="ER3233" s="1"/>
      <c r="ES3233" s="1"/>
      <c r="ET3233" s="1"/>
      <c r="EU3233" s="1"/>
      <c r="EV3233" s="1"/>
      <c r="EW3233" s="1"/>
      <c r="EX3233" s="1"/>
      <c r="EY3233" s="1"/>
    </row>
    <row r="3234" spans="1:155" x14ac:dyDescent="0.15">
      <c r="A3234" s="38"/>
      <c r="B3234" s="15"/>
      <c r="C3234" s="7"/>
      <c r="D3234" s="7"/>
      <c r="E3234" s="13"/>
      <c r="F3234" s="14"/>
      <c r="G3234" s="14"/>
      <c r="H3234" s="14"/>
      <c r="I3234" s="14"/>
      <c r="J3234" s="13"/>
      <c r="K3234" s="5"/>
      <c r="L3234" s="2"/>
      <c r="M3234" s="17"/>
      <c r="N3234" s="12"/>
      <c r="O3234" s="12"/>
      <c r="P3234" s="17"/>
      <c r="Q3234" s="14"/>
      <c r="R3234" s="20"/>
      <c r="S3234" s="14"/>
      <c r="T3234" s="4"/>
      <c r="U3234" s="5"/>
      <c r="V3234" s="10"/>
      <c r="W3234" s="10"/>
      <c r="X3234" s="10"/>
      <c r="Y3234" s="27"/>
      <c r="Z3234" s="3"/>
      <c r="AA3234" s="1"/>
      <c r="AB3234" s="10"/>
      <c r="AC3234" s="3"/>
      <c r="AD3234" s="3"/>
      <c r="AE3234" s="3"/>
      <c r="AF3234" s="10"/>
      <c r="AG3234" s="11"/>
      <c r="AH3234" s="10"/>
      <c r="AI3234" s="10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1"/>
      <c r="DR3234" s="1"/>
      <c r="DS3234" s="1"/>
      <c r="DT3234" s="1"/>
      <c r="DU3234" s="1"/>
      <c r="DV3234" s="1"/>
      <c r="DW3234" s="1"/>
      <c r="DX3234" s="1"/>
      <c r="DY3234" s="1"/>
      <c r="DZ3234" s="1"/>
      <c r="EA3234" s="1"/>
      <c r="EB3234" s="1"/>
      <c r="EC3234" s="1"/>
      <c r="ED3234" s="1"/>
      <c r="EE3234" s="1"/>
      <c r="EF3234" s="1"/>
      <c r="EG3234" s="1"/>
      <c r="EH3234" s="1"/>
      <c r="EI3234" s="1"/>
      <c r="EJ3234" s="1"/>
      <c r="EK3234" s="1"/>
      <c r="EL3234" s="1"/>
      <c r="EM3234" s="1"/>
      <c r="EN3234" s="1"/>
      <c r="EO3234" s="1"/>
      <c r="EP3234" s="1"/>
      <c r="EQ3234" s="1"/>
      <c r="ER3234" s="1"/>
      <c r="ES3234" s="1"/>
      <c r="ET3234" s="1"/>
      <c r="EU3234" s="1"/>
      <c r="EV3234" s="1"/>
      <c r="EW3234" s="1"/>
      <c r="EX3234" s="1"/>
      <c r="EY3234" s="1"/>
    </row>
    <row r="3235" spans="1:155" x14ac:dyDescent="0.15">
      <c r="A3235" s="38"/>
      <c r="B3235" s="15"/>
      <c r="C3235" s="7"/>
      <c r="D3235" s="7"/>
      <c r="E3235" s="13"/>
      <c r="F3235" s="14"/>
      <c r="G3235" s="14"/>
      <c r="H3235" s="14"/>
      <c r="I3235" s="14"/>
      <c r="J3235" s="13"/>
      <c r="K3235" s="5"/>
      <c r="L3235" s="2"/>
      <c r="M3235" s="17"/>
      <c r="N3235" s="12"/>
      <c r="O3235" s="12"/>
      <c r="P3235" s="17"/>
      <c r="Q3235" s="14"/>
      <c r="R3235" s="20"/>
      <c r="S3235" s="14"/>
      <c r="T3235" s="4"/>
      <c r="U3235" s="5"/>
      <c r="V3235" s="10"/>
      <c r="W3235" s="10"/>
      <c r="X3235" s="10"/>
      <c r="Y3235" s="27"/>
      <c r="Z3235" s="3"/>
      <c r="AA3235" s="1"/>
      <c r="AB3235" s="10"/>
      <c r="AC3235" s="3"/>
      <c r="AD3235" s="3"/>
      <c r="AE3235" s="3"/>
      <c r="AF3235" s="10"/>
      <c r="AG3235" s="11"/>
      <c r="AH3235" s="10"/>
      <c r="AI3235" s="10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1"/>
      <c r="DR3235" s="1"/>
      <c r="DS3235" s="1"/>
      <c r="DT3235" s="1"/>
      <c r="DU3235" s="1"/>
      <c r="DV3235" s="1"/>
      <c r="DW3235" s="1"/>
      <c r="DX3235" s="1"/>
      <c r="DY3235" s="1"/>
      <c r="DZ3235" s="1"/>
      <c r="EA3235" s="1"/>
      <c r="EB3235" s="1"/>
      <c r="EC3235" s="1"/>
      <c r="ED3235" s="1"/>
      <c r="EE3235" s="1"/>
      <c r="EF3235" s="1"/>
      <c r="EG3235" s="1"/>
      <c r="EH3235" s="1"/>
      <c r="EI3235" s="1"/>
      <c r="EJ3235" s="1"/>
      <c r="EK3235" s="1"/>
      <c r="EL3235" s="1"/>
      <c r="EM3235" s="1"/>
      <c r="EN3235" s="1"/>
      <c r="EO3235" s="1"/>
      <c r="EP3235" s="1"/>
      <c r="EQ3235" s="1"/>
      <c r="ER3235" s="1"/>
      <c r="ES3235" s="1"/>
      <c r="ET3235" s="1"/>
      <c r="EU3235" s="1"/>
      <c r="EV3235" s="1"/>
      <c r="EW3235" s="1"/>
      <c r="EX3235" s="1"/>
      <c r="EY3235" s="1"/>
    </row>
    <row r="3236" spans="1:155" x14ac:dyDescent="0.15">
      <c r="A3236" s="38"/>
      <c r="B3236" s="15"/>
      <c r="C3236" s="7"/>
      <c r="D3236" s="7"/>
      <c r="E3236" s="13"/>
      <c r="F3236" s="14"/>
      <c r="G3236" s="14"/>
      <c r="H3236" s="14"/>
      <c r="I3236" s="14"/>
      <c r="J3236" s="13"/>
      <c r="K3236" s="5"/>
      <c r="L3236" s="2"/>
      <c r="M3236" s="17"/>
      <c r="N3236" s="12"/>
      <c r="O3236" s="12"/>
      <c r="P3236" s="17"/>
      <c r="Q3236" s="14"/>
      <c r="R3236" s="20"/>
      <c r="S3236" s="14"/>
      <c r="T3236" s="4"/>
      <c r="U3236" s="5"/>
      <c r="V3236" s="10"/>
      <c r="W3236" s="10"/>
      <c r="X3236" s="10"/>
      <c r="Y3236" s="27"/>
      <c r="Z3236" s="3"/>
      <c r="AA3236" s="1"/>
      <c r="AB3236" s="10"/>
      <c r="AC3236" s="3"/>
      <c r="AD3236" s="3"/>
      <c r="AE3236" s="3"/>
      <c r="AF3236" s="10"/>
      <c r="AG3236" s="11"/>
      <c r="AH3236" s="10"/>
      <c r="AI3236" s="10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1"/>
      <c r="DR3236" s="1"/>
      <c r="DS3236" s="1"/>
      <c r="DT3236" s="1"/>
      <c r="DU3236" s="1"/>
      <c r="DV3236" s="1"/>
      <c r="DW3236" s="1"/>
      <c r="DX3236" s="1"/>
      <c r="DY3236" s="1"/>
      <c r="DZ3236" s="1"/>
      <c r="EA3236" s="1"/>
      <c r="EB3236" s="1"/>
      <c r="EC3236" s="1"/>
      <c r="ED3236" s="1"/>
      <c r="EE3236" s="1"/>
      <c r="EF3236" s="1"/>
      <c r="EG3236" s="1"/>
      <c r="EH3236" s="1"/>
      <c r="EI3236" s="1"/>
      <c r="EJ3236" s="1"/>
      <c r="EK3236" s="1"/>
      <c r="EL3236" s="1"/>
      <c r="EM3236" s="1"/>
      <c r="EN3236" s="1"/>
      <c r="EO3236" s="1"/>
      <c r="EP3236" s="1"/>
      <c r="EQ3236" s="1"/>
      <c r="ER3236" s="1"/>
      <c r="ES3236" s="1"/>
      <c r="ET3236" s="1"/>
      <c r="EU3236" s="1"/>
      <c r="EV3236" s="1"/>
      <c r="EW3236" s="1"/>
      <c r="EX3236" s="1"/>
      <c r="EY3236" s="1"/>
    </row>
    <row r="3237" spans="1:155" x14ac:dyDescent="0.15">
      <c r="A3237" s="38"/>
      <c r="B3237" s="15"/>
      <c r="C3237" s="7"/>
      <c r="D3237" s="7"/>
      <c r="E3237" s="13"/>
      <c r="F3237" s="14"/>
      <c r="G3237" s="14"/>
      <c r="H3237" s="14"/>
      <c r="I3237" s="14"/>
      <c r="J3237" s="13"/>
      <c r="K3237" s="5"/>
      <c r="L3237" s="2"/>
      <c r="M3237" s="17"/>
      <c r="N3237" s="12"/>
      <c r="O3237" s="12"/>
      <c r="P3237" s="17"/>
      <c r="Q3237" s="14"/>
      <c r="R3237" s="20"/>
      <c r="S3237" s="14"/>
      <c r="T3237" s="4"/>
      <c r="U3237" s="5"/>
      <c r="V3237" s="10"/>
      <c r="W3237" s="10"/>
      <c r="X3237" s="10"/>
      <c r="Y3237" s="27"/>
      <c r="Z3237" s="3"/>
      <c r="AA3237" s="1"/>
      <c r="AB3237" s="10"/>
      <c r="AC3237" s="3"/>
      <c r="AD3237" s="3"/>
      <c r="AE3237" s="3"/>
      <c r="AF3237" s="10"/>
      <c r="AG3237" s="11"/>
      <c r="AH3237" s="10"/>
      <c r="AI3237" s="10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1"/>
      <c r="DR3237" s="1"/>
      <c r="DS3237" s="1"/>
      <c r="DT3237" s="1"/>
      <c r="DU3237" s="1"/>
      <c r="DV3237" s="1"/>
      <c r="DW3237" s="1"/>
      <c r="DX3237" s="1"/>
      <c r="DY3237" s="1"/>
      <c r="DZ3237" s="1"/>
      <c r="EA3237" s="1"/>
      <c r="EB3237" s="1"/>
      <c r="EC3237" s="1"/>
      <c r="ED3237" s="1"/>
      <c r="EE3237" s="1"/>
      <c r="EF3237" s="1"/>
      <c r="EG3237" s="1"/>
      <c r="EH3237" s="1"/>
      <c r="EI3237" s="1"/>
      <c r="EJ3237" s="1"/>
      <c r="EK3237" s="1"/>
      <c r="EL3237" s="1"/>
      <c r="EM3237" s="1"/>
      <c r="EN3237" s="1"/>
      <c r="EO3237" s="1"/>
      <c r="EP3237" s="1"/>
      <c r="EQ3237" s="1"/>
      <c r="ER3237" s="1"/>
      <c r="ES3237" s="1"/>
      <c r="ET3237" s="1"/>
      <c r="EU3237" s="1"/>
      <c r="EV3237" s="1"/>
      <c r="EW3237" s="1"/>
      <c r="EX3237" s="1"/>
      <c r="EY3237" s="1"/>
    </row>
    <row r="3238" spans="1:155" x14ac:dyDescent="0.15">
      <c r="A3238" s="38"/>
      <c r="B3238" s="15"/>
      <c r="C3238" s="7"/>
      <c r="D3238" s="7"/>
      <c r="E3238" s="13"/>
      <c r="F3238" s="14"/>
      <c r="G3238" s="14"/>
      <c r="H3238" s="14"/>
      <c r="I3238" s="14"/>
      <c r="J3238" s="13"/>
      <c r="K3238" s="5"/>
      <c r="L3238" s="2"/>
      <c r="M3238" s="17"/>
      <c r="N3238" s="12"/>
      <c r="O3238" s="12"/>
      <c r="P3238" s="17"/>
      <c r="Q3238" s="14"/>
      <c r="R3238" s="20"/>
      <c r="S3238" s="14"/>
      <c r="T3238" s="4"/>
      <c r="U3238" s="5"/>
      <c r="V3238" s="10"/>
      <c r="W3238" s="10"/>
      <c r="X3238" s="10"/>
      <c r="Y3238" s="27"/>
      <c r="Z3238" s="3"/>
      <c r="AA3238" s="1"/>
      <c r="AB3238" s="10"/>
      <c r="AC3238" s="3"/>
      <c r="AD3238" s="3"/>
      <c r="AE3238" s="3"/>
      <c r="AF3238" s="10"/>
      <c r="AG3238" s="11"/>
      <c r="AH3238" s="10"/>
      <c r="AI3238" s="10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1"/>
      <c r="DR3238" s="1"/>
      <c r="DS3238" s="1"/>
      <c r="DT3238" s="1"/>
      <c r="DU3238" s="1"/>
      <c r="DV3238" s="1"/>
      <c r="DW3238" s="1"/>
      <c r="DX3238" s="1"/>
      <c r="DY3238" s="1"/>
      <c r="DZ3238" s="1"/>
      <c r="EA3238" s="1"/>
      <c r="EB3238" s="1"/>
      <c r="EC3238" s="1"/>
      <c r="ED3238" s="1"/>
      <c r="EE3238" s="1"/>
      <c r="EF3238" s="1"/>
      <c r="EG3238" s="1"/>
      <c r="EH3238" s="1"/>
      <c r="EI3238" s="1"/>
      <c r="EJ3238" s="1"/>
      <c r="EK3238" s="1"/>
      <c r="EL3238" s="1"/>
      <c r="EM3238" s="1"/>
      <c r="EN3238" s="1"/>
      <c r="EO3238" s="1"/>
      <c r="EP3238" s="1"/>
      <c r="EQ3238" s="1"/>
      <c r="ER3238" s="1"/>
      <c r="ES3238" s="1"/>
      <c r="ET3238" s="1"/>
      <c r="EU3238" s="1"/>
      <c r="EV3238" s="1"/>
      <c r="EW3238" s="1"/>
      <c r="EX3238" s="1"/>
      <c r="EY3238" s="1"/>
    </row>
    <row r="3239" spans="1:155" x14ac:dyDescent="0.15">
      <c r="A3239" s="38"/>
      <c r="B3239" s="15"/>
      <c r="C3239" s="7"/>
      <c r="D3239" s="7"/>
      <c r="E3239" s="13"/>
      <c r="F3239" s="14"/>
      <c r="G3239" s="14"/>
      <c r="H3239" s="14"/>
      <c r="I3239" s="14"/>
      <c r="J3239" s="13"/>
      <c r="K3239" s="5"/>
      <c r="L3239" s="2"/>
      <c r="M3239" s="17"/>
      <c r="N3239" s="12"/>
      <c r="O3239" s="12"/>
      <c r="P3239" s="17"/>
      <c r="Q3239" s="14"/>
      <c r="R3239" s="20"/>
      <c r="S3239" s="14"/>
      <c r="T3239" s="4"/>
      <c r="U3239" s="5"/>
      <c r="V3239" s="10"/>
      <c r="W3239" s="10"/>
      <c r="X3239" s="10"/>
      <c r="Y3239" s="27"/>
      <c r="Z3239" s="3"/>
      <c r="AA3239" s="1"/>
      <c r="AB3239" s="10"/>
      <c r="AC3239" s="3"/>
      <c r="AD3239" s="3"/>
      <c r="AE3239" s="3"/>
      <c r="AF3239" s="10"/>
      <c r="AG3239" s="11"/>
      <c r="AH3239" s="10"/>
      <c r="AI3239" s="10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1"/>
      <c r="DR3239" s="1"/>
      <c r="DS3239" s="1"/>
      <c r="DT3239" s="1"/>
      <c r="DU3239" s="1"/>
      <c r="DV3239" s="1"/>
      <c r="DW3239" s="1"/>
      <c r="DX3239" s="1"/>
      <c r="DY3239" s="1"/>
      <c r="DZ3239" s="1"/>
      <c r="EA3239" s="1"/>
      <c r="EB3239" s="1"/>
      <c r="EC3239" s="1"/>
      <c r="ED3239" s="1"/>
      <c r="EE3239" s="1"/>
      <c r="EF3239" s="1"/>
      <c r="EG3239" s="1"/>
      <c r="EH3239" s="1"/>
      <c r="EI3239" s="1"/>
      <c r="EJ3239" s="1"/>
      <c r="EK3239" s="1"/>
      <c r="EL3239" s="1"/>
      <c r="EM3239" s="1"/>
      <c r="EN3239" s="1"/>
      <c r="EO3239" s="1"/>
      <c r="EP3239" s="1"/>
      <c r="EQ3239" s="1"/>
      <c r="ER3239" s="1"/>
      <c r="ES3239" s="1"/>
      <c r="ET3239" s="1"/>
      <c r="EU3239" s="1"/>
      <c r="EV3239" s="1"/>
      <c r="EW3239" s="1"/>
      <c r="EX3239" s="1"/>
      <c r="EY3239" s="1"/>
    </row>
    <row r="3240" spans="1:155" x14ac:dyDescent="0.15">
      <c r="A3240" s="38"/>
      <c r="B3240" s="15"/>
      <c r="C3240" s="7"/>
      <c r="D3240" s="7"/>
      <c r="E3240" s="13"/>
      <c r="F3240" s="14"/>
      <c r="G3240" s="14"/>
      <c r="H3240" s="14"/>
      <c r="I3240" s="14"/>
      <c r="J3240" s="13"/>
      <c r="K3240" s="5"/>
      <c r="L3240" s="2"/>
      <c r="M3240" s="17"/>
      <c r="N3240" s="12"/>
      <c r="O3240" s="12"/>
      <c r="P3240" s="17"/>
      <c r="Q3240" s="14"/>
      <c r="R3240" s="20"/>
      <c r="S3240" s="14"/>
      <c r="T3240" s="4"/>
      <c r="U3240" s="5"/>
      <c r="V3240" s="10"/>
      <c r="W3240" s="10"/>
      <c r="X3240" s="10"/>
      <c r="Y3240" s="27"/>
      <c r="Z3240" s="3"/>
      <c r="AA3240" s="1"/>
      <c r="AB3240" s="10"/>
      <c r="AC3240" s="3"/>
      <c r="AD3240" s="3"/>
      <c r="AE3240" s="3"/>
      <c r="AF3240" s="10"/>
      <c r="AG3240" s="11"/>
      <c r="AH3240" s="10"/>
      <c r="AI3240" s="10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1"/>
      <c r="DR3240" s="1"/>
      <c r="DS3240" s="1"/>
      <c r="DT3240" s="1"/>
      <c r="DU3240" s="1"/>
      <c r="DV3240" s="1"/>
      <c r="DW3240" s="1"/>
      <c r="DX3240" s="1"/>
      <c r="DY3240" s="1"/>
      <c r="DZ3240" s="1"/>
      <c r="EA3240" s="1"/>
      <c r="EB3240" s="1"/>
      <c r="EC3240" s="1"/>
      <c r="ED3240" s="1"/>
      <c r="EE3240" s="1"/>
      <c r="EF3240" s="1"/>
      <c r="EG3240" s="1"/>
      <c r="EH3240" s="1"/>
      <c r="EI3240" s="1"/>
      <c r="EJ3240" s="1"/>
      <c r="EK3240" s="1"/>
      <c r="EL3240" s="1"/>
      <c r="EM3240" s="1"/>
      <c r="EN3240" s="1"/>
      <c r="EO3240" s="1"/>
      <c r="EP3240" s="1"/>
      <c r="EQ3240" s="1"/>
      <c r="ER3240" s="1"/>
      <c r="ES3240" s="1"/>
      <c r="ET3240" s="1"/>
      <c r="EU3240" s="1"/>
      <c r="EV3240" s="1"/>
      <c r="EW3240" s="1"/>
      <c r="EX3240" s="1"/>
      <c r="EY3240" s="1"/>
    </row>
    <row r="3241" spans="1:155" x14ac:dyDescent="0.15">
      <c r="A3241" s="38"/>
      <c r="B3241" s="15"/>
      <c r="C3241" s="7"/>
      <c r="D3241" s="7"/>
      <c r="E3241" s="13"/>
      <c r="F3241" s="14"/>
      <c r="G3241" s="14"/>
      <c r="H3241" s="14"/>
      <c r="I3241" s="14"/>
      <c r="J3241" s="13"/>
      <c r="K3241" s="5"/>
      <c r="L3241" s="2"/>
      <c r="M3241" s="17"/>
      <c r="N3241" s="12"/>
      <c r="O3241" s="12"/>
      <c r="P3241" s="17"/>
      <c r="Q3241" s="14"/>
      <c r="R3241" s="20"/>
      <c r="S3241" s="14"/>
      <c r="T3241" s="4"/>
      <c r="U3241" s="5"/>
      <c r="V3241" s="10"/>
      <c r="W3241" s="10"/>
      <c r="X3241" s="10"/>
      <c r="Y3241" s="27"/>
      <c r="Z3241" s="3"/>
      <c r="AA3241" s="1"/>
      <c r="AB3241" s="10"/>
      <c r="AC3241" s="3"/>
      <c r="AD3241" s="3"/>
      <c r="AE3241" s="3"/>
      <c r="AF3241" s="10"/>
      <c r="AG3241" s="11"/>
      <c r="AH3241" s="10"/>
      <c r="AI3241" s="10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1"/>
      <c r="DR3241" s="1"/>
      <c r="DS3241" s="1"/>
      <c r="DT3241" s="1"/>
      <c r="DU3241" s="1"/>
      <c r="DV3241" s="1"/>
      <c r="DW3241" s="1"/>
      <c r="DX3241" s="1"/>
      <c r="DY3241" s="1"/>
      <c r="DZ3241" s="1"/>
      <c r="EA3241" s="1"/>
      <c r="EB3241" s="1"/>
      <c r="EC3241" s="1"/>
      <c r="ED3241" s="1"/>
      <c r="EE3241" s="1"/>
      <c r="EF3241" s="1"/>
      <c r="EG3241" s="1"/>
      <c r="EH3241" s="1"/>
      <c r="EI3241" s="1"/>
      <c r="EJ3241" s="1"/>
      <c r="EK3241" s="1"/>
      <c r="EL3241" s="1"/>
      <c r="EM3241" s="1"/>
      <c r="EN3241" s="1"/>
      <c r="EO3241" s="1"/>
      <c r="EP3241" s="1"/>
      <c r="EQ3241" s="1"/>
      <c r="ER3241" s="1"/>
      <c r="ES3241" s="1"/>
      <c r="ET3241" s="1"/>
      <c r="EU3241" s="1"/>
      <c r="EV3241" s="1"/>
      <c r="EW3241" s="1"/>
      <c r="EX3241" s="1"/>
      <c r="EY3241" s="1"/>
    </row>
    <row r="3242" spans="1:155" x14ac:dyDescent="0.15">
      <c r="A3242" s="38"/>
      <c r="B3242" s="15"/>
      <c r="C3242" s="7"/>
      <c r="D3242" s="7"/>
      <c r="E3242" s="13"/>
      <c r="F3242" s="14"/>
      <c r="G3242" s="14"/>
      <c r="H3242" s="14"/>
      <c r="I3242" s="14"/>
      <c r="J3242" s="13"/>
      <c r="K3242" s="5"/>
      <c r="L3242" s="2"/>
      <c r="M3242" s="17"/>
      <c r="N3242" s="12"/>
      <c r="O3242" s="12"/>
      <c r="P3242" s="17"/>
      <c r="Q3242" s="14"/>
      <c r="R3242" s="20"/>
      <c r="S3242" s="14"/>
      <c r="T3242" s="4"/>
      <c r="U3242" s="5"/>
      <c r="V3242" s="10"/>
      <c r="W3242" s="10"/>
      <c r="X3242" s="10"/>
      <c r="Y3242" s="27"/>
      <c r="Z3242" s="3"/>
      <c r="AA3242" s="1"/>
      <c r="AB3242" s="10"/>
      <c r="AC3242" s="3"/>
      <c r="AD3242" s="3"/>
      <c r="AE3242" s="3"/>
      <c r="AF3242" s="10"/>
      <c r="AG3242" s="11"/>
      <c r="AH3242" s="10"/>
      <c r="AI3242" s="10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1"/>
      <c r="DR3242" s="1"/>
      <c r="DS3242" s="1"/>
      <c r="DT3242" s="1"/>
      <c r="DU3242" s="1"/>
      <c r="DV3242" s="1"/>
      <c r="DW3242" s="1"/>
      <c r="DX3242" s="1"/>
      <c r="DY3242" s="1"/>
      <c r="DZ3242" s="1"/>
      <c r="EA3242" s="1"/>
      <c r="EB3242" s="1"/>
      <c r="EC3242" s="1"/>
      <c r="ED3242" s="1"/>
      <c r="EE3242" s="1"/>
      <c r="EF3242" s="1"/>
      <c r="EG3242" s="1"/>
      <c r="EH3242" s="1"/>
      <c r="EI3242" s="1"/>
      <c r="EJ3242" s="1"/>
      <c r="EK3242" s="1"/>
      <c r="EL3242" s="1"/>
      <c r="EM3242" s="1"/>
      <c r="EN3242" s="1"/>
      <c r="EO3242" s="1"/>
      <c r="EP3242" s="1"/>
      <c r="EQ3242" s="1"/>
      <c r="ER3242" s="1"/>
      <c r="ES3242" s="1"/>
      <c r="ET3242" s="1"/>
      <c r="EU3242" s="1"/>
      <c r="EV3242" s="1"/>
      <c r="EW3242" s="1"/>
      <c r="EX3242" s="1"/>
      <c r="EY3242" s="1"/>
    </row>
    <row r="3243" spans="1:155" x14ac:dyDescent="0.15">
      <c r="A3243" s="38"/>
      <c r="B3243" s="15"/>
      <c r="C3243" s="7"/>
      <c r="D3243" s="7"/>
      <c r="E3243" s="13"/>
      <c r="F3243" s="14"/>
      <c r="G3243" s="14"/>
      <c r="H3243" s="14"/>
      <c r="I3243" s="14"/>
      <c r="J3243" s="13"/>
      <c r="K3243" s="5"/>
      <c r="L3243" s="2"/>
      <c r="M3243" s="17"/>
      <c r="N3243" s="12"/>
      <c r="O3243" s="12"/>
      <c r="P3243" s="17"/>
      <c r="Q3243" s="14"/>
      <c r="R3243" s="20"/>
      <c r="S3243" s="14"/>
      <c r="T3243" s="4"/>
      <c r="U3243" s="5"/>
      <c r="V3243" s="10"/>
      <c r="W3243" s="10"/>
      <c r="X3243" s="10"/>
      <c r="Y3243" s="27"/>
      <c r="Z3243" s="3"/>
      <c r="AA3243" s="1"/>
      <c r="AB3243" s="10"/>
      <c r="AC3243" s="3"/>
      <c r="AD3243" s="3"/>
      <c r="AE3243" s="3"/>
      <c r="AF3243" s="10"/>
      <c r="AG3243" s="11"/>
      <c r="AH3243" s="10"/>
      <c r="AI3243" s="10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1"/>
      <c r="DR3243" s="1"/>
      <c r="DS3243" s="1"/>
      <c r="DT3243" s="1"/>
      <c r="DU3243" s="1"/>
      <c r="DV3243" s="1"/>
      <c r="DW3243" s="1"/>
      <c r="DX3243" s="1"/>
      <c r="DY3243" s="1"/>
      <c r="DZ3243" s="1"/>
      <c r="EA3243" s="1"/>
      <c r="EB3243" s="1"/>
      <c r="EC3243" s="1"/>
      <c r="ED3243" s="1"/>
      <c r="EE3243" s="1"/>
      <c r="EF3243" s="1"/>
      <c r="EG3243" s="1"/>
      <c r="EH3243" s="1"/>
      <c r="EI3243" s="1"/>
      <c r="EJ3243" s="1"/>
      <c r="EK3243" s="1"/>
      <c r="EL3243" s="1"/>
      <c r="EM3243" s="1"/>
      <c r="EN3243" s="1"/>
      <c r="EO3243" s="1"/>
      <c r="EP3243" s="1"/>
      <c r="EQ3243" s="1"/>
      <c r="ER3243" s="1"/>
      <c r="ES3243" s="1"/>
      <c r="ET3243" s="1"/>
      <c r="EU3243" s="1"/>
      <c r="EV3243" s="1"/>
      <c r="EW3243" s="1"/>
      <c r="EX3243" s="1"/>
      <c r="EY3243" s="1"/>
    </row>
    <row r="3244" spans="1:155" x14ac:dyDescent="0.15">
      <c r="A3244" s="38"/>
      <c r="B3244" s="15"/>
      <c r="C3244" s="7"/>
      <c r="D3244" s="7"/>
      <c r="E3244" s="13"/>
      <c r="F3244" s="14"/>
      <c r="G3244" s="14"/>
      <c r="H3244" s="14"/>
      <c r="I3244" s="14"/>
      <c r="J3244" s="13"/>
      <c r="K3244" s="5"/>
      <c r="L3244" s="2"/>
      <c r="M3244" s="17"/>
      <c r="N3244" s="12"/>
      <c r="O3244" s="12"/>
      <c r="P3244" s="17"/>
      <c r="Q3244" s="14"/>
      <c r="R3244" s="20"/>
      <c r="S3244" s="14"/>
      <c r="T3244" s="4"/>
      <c r="U3244" s="5"/>
      <c r="V3244" s="10"/>
      <c r="W3244" s="10"/>
      <c r="X3244" s="10"/>
      <c r="Y3244" s="27"/>
      <c r="Z3244" s="3"/>
      <c r="AA3244" s="1"/>
      <c r="AB3244" s="10"/>
      <c r="AC3244" s="3"/>
      <c r="AD3244" s="3"/>
      <c r="AE3244" s="3"/>
      <c r="AF3244" s="10"/>
      <c r="AG3244" s="11"/>
      <c r="AH3244" s="10"/>
      <c r="AI3244" s="10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1"/>
      <c r="DR3244" s="1"/>
      <c r="DS3244" s="1"/>
      <c r="DT3244" s="1"/>
      <c r="DU3244" s="1"/>
      <c r="DV3244" s="1"/>
      <c r="DW3244" s="1"/>
      <c r="DX3244" s="1"/>
      <c r="DY3244" s="1"/>
      <c r="DZ3244" s="1"/>
      <c r="EA3244" s="1"/>
      <c r="EB3244" s="1"/>
      <c r="EC3244" s="1"/>
      <c r="ED3244" s="1"/>
      <c r="EE3244" s="1"/>
      <c r="EF3244" s="1"/>
      <c r="EG3244" s="1"/>
      <c r="EH3244" s="1"/>
      <c r="EI3244" s="1"/>
      <c r="EJ3244" s="1"/>
      <c r="EK3244" s="1"/>
      <c r="EL3244" s="1"/>
      <c r="EM3244" s="1"/>
      <c r="EN3244" s="1"/>
      <c r="EO3244" s="1"/>
      <c r="EP3244" s="1"/>
      <c r="EQ3244" s="1"/>
      <c r="ER3244" s="1"/>
      <c r="ES3244" s="1"/>
      <c r="ET3244" s="1"/>
      <c r="EU3244" s="1"/>
      <c r="EV3244" s="1"/>
      <c r="EW3244" s="1"/>
      <c r="EX3244" s="1"/>
      <c r="EY3244" s="1"/>
    </row>
    <row r="3245" spans="1:155" x14ac:dyDescent="0.15">
      <c r="A3245" s="38"/>
      <c r="B3245" s="15"/>
      <c r="C3245" s="7"/>
      <c r="D3245" s="7"/>
      <c r="E3245" s="13"/>
      <c r="F3245" s="14"/>
      <c r="G3245" s="14"/>
      <c r="H3245" s="14"/>
      <c r="I3245" s="14"/>
      <c r="J3245" s="13"/>
      <c r="K3245" s="5"/>
      <c r="L3245" s="2"/>
      <c r="M3245" s="17"/>
      <c r="N3245" s="12"/>
      <c r="O3245" s="12"/>
      <c r="P3245" s="17"/>
      <c r="Q3245" s="14"/>
      <c r="R3245" s="20"/>
      <c r="S3245" s="14"/>
      <c r="T3245" s="4"/>
      <c r="U3245" s="5"/>
      <c r="V3245" s="10"/>
      <c r="W3245" s="10"/>
      <c r="X3245" s="10"/>
      <c r="Y3245" s="27"/>
      <c r="Z3245" s="3"/>
      <c r="AA3245" s="1"/>
      <c r="AB3245" s="10"/>
      <c r="AC3245" s="3"/>
      <c r="AD3245" s="3"/>
      <c r="AE3245" s="3"/>
      <c r="AF3245" s="10"/>
      <c r="AG3245" s="11"/>
      <c r="AH3245" s="10"/>
      <c r="AI3245" s="10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1"/>
      <c r="DR3245" s="1"/>
      <c r="DS3245" s="1"/>
      <c r="DT3245" s="1"/>
      <c r="DU3245" s="1"/>
      <c r="DV3245" s="1"/>
      <c r="DW3245" s="1"/>
      <c r="DX3245" s="1"/>
      <c r="DY3245" s="1"/>
      <c r="DZ3245" s="1"/>
      <c r="EA3245" s="1"/>
      <c r="EB3245" s="1"/>
      <c r="EC3245" s="1"/>
      <c r="ED3245" s="1"/>
      <c r="EE3245" s="1"/>
      <c r="EF3245" s="1"/>
      <c r="EG3245" s="1"/>
      <c r="EH3245" s="1"/>
      <c r="EI3245" s="1"/>
      <c r="EJ3245" s="1"/>
      <c r="EK3245" s="1"/>
      <c r="EL3245" s="1"/>
      <c r="EM3245" s="1"/>
      <c r="EN3245" s="1"/>
      <c r="EO3245" s="1"/>
      <c r="EP3245" s="1"/>
      <c r="EQ3245" s="1"/>
      <c r="ER3245" s="1"/>
      <c r="ES3245" s="1"/>
      <c r="ET3245" s="1"/>
      <c r="EU3245" s="1"/>
      <c r="EV3245" s="1"/>
      <c r="EW3245" s="1"/>
      <c r="EX3245" s="1"/>
      <c r="EY3245" s="1"/>
    </row>
    <row r="3246" spans="1:155" x14ac:dyDescent="0.15">
      <c r="A3246" s="38"/>
      <c r="B3246" s="15"/>
      <c r="C3246" s="7"/>
      <c r="D3246" s="7"/>
      <c r="E3246" s="13"/>
      <c r="F3246" s="14"/>
      <c r="G3246" s="14"/>
      <c r="H3246" s="14"/>
      <c r="I3246" s="14"/>
      <c r="J3246" s="13"/>
      <c r="K3246" s="5"/>
      <c r="L3246" s="2"/>
      <c r="M3246" s="17"/>
      <c r="N3246" s="12"/>
      <c r="O3246" s="12"/>
      <c r="P3246" s="17"/>
      <c r="Q3246" s="14"/>
      <c r="R3246" s="20"/>
      <c r="S3246" s="14"/>
      <c r="T3246" s="4"/>
      <c r="U3246" s="5"/>
      <c r="V3246" s="10"/>
      <c r="W3246" s="10"/>
      <c r="X3246" s="10"/>
      <c r="Y3246" s="27"/>
      <c r="Z3246" s="3"/>
      <c r="AA3246" s="1"/>
      <c r="AB3246" s="10"/>
      <c r="AC3246" s="3"/>
      <c r="AD3246" s="3"/>
      <c r="AE3246" s="3"/>
      <c r="AF3246" s="10"/>
      <c r="AG3246" s="11"/>
      <c r="AH3246" s="10"/>
      <c r="AI3246" s="10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1"/>
      <c r="DR3246" s="1"/>
      <c r="DS3246" s="1"/>
      <c r="DT3246" s="1"/>
      <c r="DU3246" s="1"/>
      <c r="DV3246" s="1"/>
      <c r="DW3246" s="1"/>
      <c r="DX3246" s="1"/>
      <c r="DY3246" s="1"/>
      <c r="DZ3246" s="1"/>
      <c r="EA3246" s="1"/>
      <c r="EB3246" s="1"/>
      <c r="EC3246" s="1"/>
      <c r="ED3246" s="1"/>
      <c r="EE3246" s="1"/>
      <c r="EF3246" s="1"/>
      <c r="EG3246" s="1"/>
      <c r="EH3246" s="1"/>
      <c r="EI3246" s="1"/>
      <c r="EJ3246" s="1"/>
      <c r="EK3246" s="1"/>
      <c r="EL3246" s="1"/>
      <c r="EM3246" s="1"/>
      <c r="EN3246" s="1"/>
      <c r="EO3246" s="1"/>
      <c r="EP3246" s="1"/>
      <c r="EQ3246" s="1"/>
      <c r="ER3246" s="1"/>
      <c r="ES3246" s="1"/>
      <c r="ET3246" s="1"/>
      <c r="EU3246" s="1"/>
      <c r="EV3246" s="1"/>
      <c r="EW3246" s="1"/>
      <c r="EX3246" s="1"/>
      <c r="EY3246" s="1"/>
    </row>
    <row r="3247" spans="1:155" x14ac:dyDescent="0.15">
      <c r="A3247" s="38"/>
      <c r="B3247" s="15"/>
      <c r="C3247" s="7"/>
      <c r="D3247" s="7"/>
      <c r="E3247" s="13"/>
      <c r="F3247" s="14"/>
      <c r="G3247" s="14"/>
      <c r="H3247" s="14"/>
      <c r="I3247" s="14"/>
      <c r="J3247" s="13"/>
      <c r="K3247" s="5"/>
      <c r="L3247" s="2"/>
      <c r="M3247" s="17"/>
      <c r="N3247" s="12"/>
      <c r="O3247" s="12"/>
      <c r="P3247" s="17"/>
      <c r="Q3247" s="14"/>
      <c r="R3247" s="20"/>
      <c r="S3247" s="14"/>
      <c r="T3247" s="4"/>
      <c r="U3247" s="5"/>
      <c r="V3247" s="10"/>
      <c r="W3247" s="10"/>
      <c r="X3247" s="10"/>
      <c r="Y3247" s="27"/>
      <c r="Z3247" s="3"/>
      <c r="AA3247" s="1"/>
      <c r="AB3247" s="10"/>
      <c r="AC3247" s="3"/>
      <c r="AD3247" s="3"/>
      <c r="AE3247" s="3"/>
      <c r="AF3247" s="10"/>
      <c r="AG3247" s="11"/>
      <c r="AH3247" s="10"/>
      <c r="AI3247" s="10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1"/>
      <c r="DR3247" s="1"/>
      <c r="DS3247" s="1"/>
      <c r="DT3247" s="1"/>
      <c r="DU3247" s="1"/>
      <c r="DV3247" s="1"/>
      <c r="DW3247" s="1"/>
      <c r="DX3247" s="1"/>
      <c r="DY3247" s="1"/>
      <c r="DZ3247" s="1"/>
      <c r="EA3247" s="1"/>
      <c r="EB3247" s="1"/>
      <c r="EC3247" s="1"/>
      <c r="ED3247" s="1"/>
      <c r="EE3247" s="1"/>
      <c r="EF3247" s="1"/>
      <c r="EG3247" s="1"/>
      <c r="EH3247" s="1"/>
      <c r="EI3247" s="1"/>
      <c r="EJ3247" s="1"/>
      <c r="EK3247" s="1"/>
      <c r="EL3247" s="1"/>
      <c r="EM3247" s="1"/>
      <c r="EN3247" s="1"/>
      <c r="EO3247" s="1"/>
      <c r="EP3247" s="1"/>
      <c r="EQ3247" s="1"/>
      <c r="ER3247" s="1"/>
      <c r="ES3247" s="1"/>
      <c r="ET3247" s="1"/>
      <c r="EU3247" s="1"/>
      <c r="EV3247" s="1"/>
      <c r="EW3247" s="1"/>
      <c r="EX3247" s="1"/>
      <c r="EY3247" s="1"/>
    </row>
    <row r="3248" spans="1:155" x14ac:dyDescent="0.15">
      <c r="A3248" s="38"/>
      <c r="B3248" s="15"/>
      <c r="C3248" s="7"/>
      <c r="D3248" s="7"/>
      <c r="E3248" s="13"/>
      <c r="F3248" s="14"/>
      <c r="G3248" s="14"/>
      <c r="H3248" s="14"/>
      <c r="I3248" s="14"/>
      <c r="J3248" s="13"/>
      <c r="K3248" s="5"/>
      <c r="L3248" s="2"/>
      <c r="M3248" s="17"/>
      <c r="N3248" s="12"/>
      <c r="O3248" s="12"/>
      <c r="P3248" s="17"/>
      <c r="Q3248" s="14"/>
      <c r="R3248" s="20"/>
      <c r="S3248" s="14"/>
      <c r="T3248" s="4"/>
      <c r="U3248" s="5"/>
      <c r="V3248" s="10"/>
      <c r="W3248" s="10"/>
      <c r="X3248" s="10"/>
      <c r="Y3248" s="27"/>
      <c r="Z3248" s="3"/>
      <c r="AA3248" s="1"/>
      <c r="AB3248" s="10"/>
      <c r="AC3248" s="3"/>
      <c r="AD3248" s="3"/>
      <c r="AE3248" s="3"/>
      <c r="AF3248" s="10"/>
      <c r="AG3248" s="11"/>
      <c r="AH3248" s="10"/>
      <c r="AI3248" s="10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1"/>
      <c r="DR3248" s="1"/>
      <c r="DS3248" s="1"/>
      <c r="DT3248" s="1"/>
      <c r="DU3248" s="1"/>
      <c r="DV3248" s="1"/>
      <c r="DW3248" s="1"/>
      <c r="DX3248" s="1"/>
      <c r="DY3248" s="1"/>
      <c r="DZ3248" s="1"/>
      <c r="EA3248" s="1"/>
      <c r="EB3248" s="1"/>
      <c r="EC3248" s="1"/>
      <c r="ED3248" s="1"/>
      <c r="EE3248" s="1"/>
      <c r="EF3248" s="1"/>
      <c r="EG3248" s="1"/>
      <c r="EH3248" s="1"/>
      <c r="EI3248" s="1"/>
      <c r="EJ3248" s="1"/>
      <c r="EK3248" s="1"/>
      <c r="EL3248" s="1"/>
      <c r="EM3248" s="1"/>
      <c r="EN3248" s="1"/>
      <c r="EO3248" s="1"/>
      <c r="EP3248" s="1"/>
      <c r="EQ3248" s="1"/>
      <c r="ER3248" s="1"/>
      <c r="ES3248" s="1"/>
      <c r="ET3248" s="1"/>
      <c r="EU3248" s="1"/>
      <c r="EV3248" s="1"/>
      <c r="EW3248" s="1"/>
      <c r="EX3248" s="1"/>
      <c r="EY3248" s="1"/>
    </row>
    <row r="3249" spans="1:155" x14ac:dyDescent="0.15">
      <c r="A3249" s="38"/>
      <c r="B3249" s="15"/>
      <c r="C3249" s="7"/>
      <c r="D3249" s="7"/>
      <c r="E3249" s="13"/>
      <c r="F3249" s="14"/>
      <c r="G3249" s="14"/>
      <c r="H3249" s="14"/>
      <c r="I3249" s="14"/>
      <c r="J3249" s="13"/>
      <c r="K3249" s="5"/>
      <c r="L3249" s="2"/>
      <c r="M3249" s="17"/>
      <c r="N3249" s="12"/>
      <c r="O3249" s="12"/>
      <c r="P3249" s="17"/>
      <c r="Q3249" s="14"/>
      <c r="R3249" s="20"/>
      <c r="S3249" s="14"/>
      <c r="T3249" s="4"/>
      <c r="U3249" s="5"/>
      <c r="V3249" s="10"/>
      <c r="W3249" s="10"/>
      <c r="X3249" s="10"/>
      <c r="Y3249" s="27"/>
      <c r="Z3249" s="3"/>
      <c r="AA3249" s="1"/>
      <c r="AB3249" s="10"/>
      <c r="AC3249" s="3"/>
      <c r="AD3249" s="3"/>
      <c r="AE3249" s="3"/>
      <c r="AF3249" s="10"/>
      <c r="AG3249" s="11"/>
      <c r="AH3249" s="10"/>
      <c r="AI3249" s="10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1"/>
      <c r="DR3249" s="1"/>
      <c r="DS3249" s="1"/>
      <c r="DT3249" s="1"/>
      <c r="DU3249" s="1"/>
      <c r="DV3249" s="1"/>
      <c r="DW3249" s="1"/>
      <c r="DX3249" s="1"/>
      <c r="DY3249" s="1"/>
      <c r="DZ3249" s="1"/>
      <c r="EA3249" s="1"/>
      <c r="EB3249" s="1"/>
      <c r="EC3249" s="1"/>
      <c r="ED3249" s="1"/>
      <c r="EE3249" s="1"/>
      <c r="EF3249" s="1"/>
      <c r="EG3249" s="1"/>
      <c r="EH3249" s="1"/>
      <c r="EI3249" s="1"/>
      <c r="EJ3249" s="1"/>
      <c r="EK3249" s="1"/>
      <c r="EL3249" s="1"/>
      <c r="EM3249" s="1"/>
      <c r="EN3249" s="1"/>
      <c r="EO3249" s="1"/>
      <c r="EP3249" s="1"/>
      <c r="EQ3249" s="1"/>
      <c r="ER3249" s="1"/>
      <c r="ES3249" s="1"/>
      <c r="ET3249" s="1"/>
      <c r="EU3249" s="1"/>
      <c r="EV3249" s="1"/>
      <c r="EW3249" s="1"/>
      <c r="EX3249" s="1"/>
      <c r="EY3249" s="1"/>
    </row>
    <row r="3250" spans="1:155" x14ac:dyDescent="0.15">
      <c r="A3250" s="38"/>
      <c r="B3250" s="15"/>
      <c r="C3250" s="7"/>
      <c r="D3250" s="7"/>
      <c r="E3250" s="13"/>
      <c r="F3250" s="14"/>
      <c r="G3250" s="14"/>
      <c r="H3250" s="14"/>
      <c r="I3250" s="14"/>
      <c r="J3250" s="13"/>
      <c r="K3250" s="5"/>
      <c r="L3250" s="2"/>
      <c r="M3250" s="17"/>
      <c r="N3250" s="12"/>
      <c r="O3250" s="12"/>
      <c r="P3250" s="17"/>
      <c r="Q3250" s="14"/>
      <c r="R3250" s="20"/>
      <c r="S3250" s="14"/>
      <c r="T3250" s="4"/>
      <c r="U3250" s="5"/>
      <c r="V3250" s="10"/>
      <c r="W3250" s="10"/>
      <c r="X3250" s="10"/>
      <c r="Y3250" s="27"/>
      <c r="Z3250" s="3"/>
      <c r="AA3250" s="1"/>
      <c r="AB3250" s="10"/>
      <c r="AC3250" s="3"/>
      <c r="AD3250" s="3"/>
      <c r="AE3250" s="3"/>
      <c r="AF3250" s="10"/>
      <c r="AG3250" s="11"/>
      <c r="AH3250" s="10"/>
      <c r="AI3250" s="10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1"/>
      <c r="DR3250" s="1"/>
      <c r="DS3250" s="1"/>
      <c r="DT3250" s="1"/>
      <c r="DU3250" s="1"/>
      <c r="DV3250" s="1"/>
      <c r="DW3250" s="1"/>
      <c r="DX3250" s="1"/>
      <c r="DY3250" s="1"/>
      <c r="DZ3250" s="1"/>
      <c r="EA3250" s="1"/>
      <c r="EB3250" s="1"/>
      <c r="EC3250" s="1"/>
      <c r="ED3250" s="1"/>
      <c r="EE3250" s="1"/>
      <c r="EF3250" s="1"/>
      <c r="EG3250" s="1"/>
      <c r="EH3250" s="1"/>
      <c r="EI3250" s="1"/>
      <c r="EJ3250" s="1"/>
      <c r="EK3250" s="1"/>
      <c r="EL3250" s="1"/>
      <c r="EM3250" s="1"/>
      <c r="EN3250" s="1"/>
      <c r="EO3250" s="1"/>
      <c r="EP3250" s="1"/>
      <c r="EQ3250" s="1"/>
      <c r="ER3250" s="1"/>
      <c r="ES3250" s="1"/>
      <c r="ET3250" s="1"/>
      <c r="EU3250" s="1"/>
      <c r="EV3250" s="1"/>
      <c r="EW3250" s="1"/>
      <c r="EX3250" s="1"/>
      <c r="EY3250" s="1"/>
    </row>
    <row r="3251" spans="1:155" x14ac:dyDescent="0.15">
      <c r="A3251" s="38"/>
      <c r="B3251" s="15"/>
      <c r="C3251" s="7"/>
      <c r="D3251" s="7"/>
      <c r="E3251" s="13"/>
      <c r="F3251" s="14"/>
      <c r="G3251" s="14"/>
      <c r="H3251" s="14"/>
      <c r="I3251" s="14"/>
      <c r="J3251" s="13"/>
      <c r="K3251" s="5"/>
      <c r="L3251" s="2"/>
      <c r="M3251" s="17"/>
      <c r="N3251" s="12"/>
      <c r="O3251" s="12"/>
      <c r="P3251" s="17"/>
      <c r="Q3251" s="14"/>
      <c r="R3251" s="20"/>
      <c r="S3251" s="14"/>
      <c r="T3251" s="4"/>
      <c r="U3251" s="5"/>
      <c r="V3251" s="10"/>
      <c r="W3251" s="10"/>
      <c r="X3251" s="10"/>
      <c r="Y3251" s="27"/>
      <c r="Z3251" s="3"/>
      <c r="AA3251" s="1"/>
      <c r="AB3251" s="10"/>
      <c r="AC3251" s="3"/>
      <c r="AD3251" s="3"/>
      <c r="AE3251" s="3"/>
      <c r="AF3251" s="10"/>
      <c r="AG3251" s="11"/>
      <c r="AH3251" s="10"/>
      <c r="AI3251" s="10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1"/>
      <c r="DR3251" s="1"/>
      <c r="DS3251" s="1"/>
      <c r="DT3251" s="1"/>
      <c r="DU3251" s="1"/>
      <c r="DV3251" s="1"/>
      <c r="DW3251" s="1"/>
      <c r="DX3251" s="1"/>
      <c r="DY3251" s="1"/>
      <c r="DZ3251" s="1"/>
      <c r="EA3251" s="1"/>
      <c r="EB3251" s="1"/>
      <c r="EC3251" s="1"/>
      <c r="ED3251" s="1"/>
      <c r="EE3251" s="1"/>
      <c r="EF3251" s="1"/>
      <c r="EG3251" s="1"/>
      <c r="EH3251" s="1"/>
      <c r="EI3251" s="1"/>
      <c r="EJ3251" s="1"/>
      <c r="EK3251" s="1"/>
      <c r="EL3251" s="1"/>
      <c r="EM3251" s="1"/>
      <c r="EN3251" s="1"/>
      <c r="EO3251" s="1"/>
      <c r="EP3251" s="1"/>
      <c r="EQ3251" s="1"/>
      <c r="ER3251" s="1"/>
      <c r="ES3251" s="1"/>
      <c r="ET3251" s="1"/>
      <c r="EU3251" s="1"/>
      <c r="EV3251" s="1"/>
      <c r="EW3251" s="1"/>
      <c r="EX3251" s="1"/>
      <c r="EY3251" s="1"/>
    </row>
    <row r="3252" spans="1:155" x14ac:dyDescent="0.15">
      <c r="A3252" s="38"/>
      <c r="B3252" s="15"/>
      <c r="C3252" s="7"/>
      <c r="D3252" s="7"/>
      <c r="E3252" s="13"/>
      <c r="F3252" s="14"/>
      <c r="G3252" s="14"/>
      <c r="H3252" s="14"/>
      <c r="I3252" s="14"/>
      <c r="J3252" s="13"/>
      <c r="K3252" s="5"/>
      <c r="L3252" s="2"/>
      <c r="M3252" s="17"/>
      <c r="N3252" s="12"/>
      <c r="O3252" s="12"/>
      <c r="P3252" s="17"/>
      <c r="Q3252" s="14"/>
      <c r="R3252" s="20"/>
      <c r="S3252" s="14"/>
      <c r="T3252" s="4"/>
      <c r="U3252" s="5"/>
      <c r="V3252" s="10"/>
      <c r="W3252" s="10"/>
      <c r="X3252" s="10"/>
      <c r="Y3252" s="27"/>
      <c r="Z3252" s="3"/>
      <c r="AA3252" s="1"/>
      <c r="AB3252" s="10"/>
      <c r="AC3252" s="3"/>
      <c r="AD3252" s="3"/>
      <c r="AE3252" s="3"/>
      <c r="AF3252" s="10"/>
      <c r="AG3252" s="11"/>
      <c r="AH3252" s="10"/>
      <c r="AI3252" s="10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1"/>
      <c r="DR3252" s="1"/>
      <c r="DS3252" s="1"/>
      <c r="DT3252" s="1"/>
      <c r="DU3252" s="1"/>
      <c r="DV3252" s="1"/>
      <c r="DW3252" s="1"/>
      <c r="DX3252" s="1"/>
      <c r="DY3252" s="1"/>
      <c r="DZ3252" s="1"/>
      <c r="EA3252" s="1"/>
      <c r="EB3252" s="1"/>
      <c r="EC3252" s="1"/>
      <c r="ED3252" s="1"/>
      <c r="EE3252" s="1"/>
      <c r="EF3252" s="1"/>
      <c r="EG3252" s="1"/>
      <c r="EH3252" s="1"/>
      <c r="EI3252" s="1"/>
      <c r="EJ3252" s="1"/>
      <c r="EK3252" s="1"/>
      <c r="EL3252" s="1"/>
      <c r="EM3252" s="1"/>
      <c r="EN3252" s="1"/>
      <c r="EO3252" s="1"/>
      <c r="EP3252" s="1"/>
      <c r="EQ3252" s="1"/>
      <c r="ER3252" s="1"/>
      <c r="ES3252" s="1"/>
      <c r="ET3252" s="1"/>
      <c r="EU3252" s="1"/>
      <c r="EV3252" s="1"/>
      <c r="EW3252" s="1"/>
      <c r="EX3252" s="1"/>
      <c r="EY3252" s="1"/>
    </row>
    <row r="3253" spans="1:155" x14ac:dyDescent="0.15">
      <c r="A3253" s="38"/>
      <c r="B3253" s="15"/>
      <c r="C3253" s="7"/>
      <c r="D3253" s="7"/>
      <c r="E3253" s="13"/>
      <c r="F3253" s="14"/>
      <c r="G3253" s="14"/>
      <c r="H3253" s="14"/>
      <c r="I3253" s="14"/>
      <c r="J3253" s="13"/>
      <c r="K3253" s="5"/>
      <c r="L3253" s="2"/>
      <c r="M3253" s="17"/>
      <c r="N3253" s="12"/>
      <c r="O3253" s="12"/>
      <c r="P3253" s="17"/>
      <c r="Q3253" s="14"/>
      <c r="R3253" s="20"/>
      <c r="S3253" s="14"/>
      <c r="T3253" s="4"/>
      <c r="U3253" s="5"/>
      <c r="V3253" s="10"/>
      <c r="W3253" s="10"/>
      <c r="X3253" s="10"/>
      <c r="Y3253" s="27"/>
      <c r="Z3253" s="3"/>
      <c r="AA3253" s="1"/>
      <c r="AB3253" s="10"/>
      <c r="AC3253" s="3"/>
      <c r="AD3253" s="3"/>
      <c r="AE3253" s="3"/>
      <c r="AF3253" s="10"/>
      <c r="AG3253" s="11"/>
      <c r="AH3253" s="10"/>
      <c r="AI3253" s="10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1"/>
      <c r="DR3253" s="1"/>
      <c r="DS3253" s="1"/>
      <c r="DT3253" s="1"/>
      <c r="DU3253" s="1"/>
      <c r="DV3253" s="1"/>
      <c r="DW3253" s="1"/>
      <c r="DX3253" s="1"/>
      <c r="DY3253" s="1"/>
      <c r="DZ3253" s="1"/>
      <c r="EA3253" s="1"/>
      <c r="EB3253" s="1"/>
      <c r="EC3253" s="1"/>
      <c r="ED3253" s="1"/>
      <c r="EE3253" s="1"/>
      <c r="EF3253" s="1"/>
      <c r="EG3253" s="1"/>
      <c r="EH3253" s="1"/>
      <c r="EI3253" s="1"/>
      <c r="EJ3253" s="1"/>
      <c r="EK3253" s="1"/>
      <c r="EL3253" s="1"/>
      <c r="EM3253" s="1"/>
      <c r="EN3253" s="1"/>
      <c r="EO3253" s="1"/>
      <c r="EP3253" s="1"/>
      <c r="EQ3253" s="1"/>
      <c r="ER3253" s="1"/>
      <c r="ES3253" s="1"/>
      <c r="ET3253" s="1"/>
      <c r="EU3253" s="1"/>
      <c r="EV3253" s="1"/>
      <c r="EW3253" s="1"/>
      <c r="EX3253" s="1"/>
      <c r="EY3253" s="1"/>
    </row>
    <row r="3254" spans="1:155" x14ac:dyDescent="0.15">
      <c r="A3254" s="38"/>
      <c r="B3254" s="15"/>
      <c r="C3254" s="7"/>
      <c r="D3254" s="7"/>
      <c r="E3254" s="13"/>
      <c r="F3254" s="14"/>
      <c r="G3254" s="14"/>
      <c r="H3254" s="14"/>
      <c r="I3254" s="14"/>
      <c r="J3254" s="13"/>
      <c r="K3254" s="5"/>
      <c r="L3254" s="2"/>
      <c r="M3254" s="17"/>
      <c r="N3254" s="12"/>
      <c r="O3254" s="12"/>
      <c r="P3254" s="17"/>
      <c r="Q3254" s="14"/>
      <c r="R3254" s="20"/>
      <c r="S3254" s="14"/>
      <c r="T3254" s="4"/>
      <c r="U3254" s="5"/>
      <c r="V3254" s="10"/>
      <c r="W3254" s="10"/>
      <c r="X3254" s="10"/>
      <c r="Y3254" s="27"/>
      <c r="Z3254" s="3"/>
      <c r="AA3254" s="1"/>
      <c r="AB3254" s="10"/>
      <c r="AC3254" s="3"/>
      <c r="AD3254" s="3"/>
      <c r="AE3254" s="3"/>
      <c r="AF3254" s="10"/>
      <c r="AG3254" s="11"/>
      <c r="AH3254" s="10"/>
      <c r="AI3254" s="10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1"/>
      <c r="DR3254" s="1"/>
      <c r="DS3254" s="1"/>
      <c r="DT3254" s="1"/>
      <c r="DU3254" s="1"/>
      <c r="DV3254" s="1"/>
      <c r="DW3254" s="1"/>
      <c r="DX3254" s="1"/>
      <c r="DY3254" s="1"/>
      <c r="DZ3254" s="1"/>
      <c r="EA3254" s="1"/>
      <c r="EB3254" s="1"/>
      <c r="EC3254" s="1"/>
      <c r="ED3254" s="1"/>
      <c r="EE3254" s="1"/>
      <c r="EF3254" s="1"/>
      <c r="EG3254" s="1"/>
      <c r="EH3254" s="1"/>
      <c r="EI3254" s="1"/>
      <c r="EJ3254" s="1"/>
      <c r="EK3254" s="1"/>
      <c r="EL3254" s="1"/>
      <c r="EM3254" s="1"/>
      <c r="EN3254" s="1"/>
      <c r="EO3254" s="1"/>
      <c r="EP3254" s="1"/>
      <c r="EQ3254" s="1"/>
      <c r="ER3254" s="1"/>
      <c r="ES3254" s="1"/>
      <c r="ET3254" s="1"/>
      <c r="EU3254" s="1"/>
      <c r="EV3254" s="1"/>
      <c r="EW3254" s="1"/>
      <c r="EX3254" s="1"/>
      <c r="EY3254" s="1"/>
    </row>
    <row r="3255" spans="1:155" x14ac:dyDescent="0.15">
      <c r="A3255" s="38"/>
      <c r="B3255" s="15"/>
      <c r="C3255" s="7"/>
      <c r="D3255" s="7"/>
      <c r="E3255" s="13"/>
      <c r="F3255" s="14"/>
      <c r="G3255" s="14"/>
      <c r="H3255" s="14"/>
      <c r="I3255" s="14"/>
      <c r="J3255" s="13"/>
      <c r="K3255" s="5"/>
      <c r="L3255" s="2"/>
      <c r="M3255" s="17"/>
      <c r="N3255" s="12"/>
      <c r="O3255" s="12"/>
      <c r="P3255" s="17"/>
      <c r="Q3255" s="14"/>
      <c r="R3255" s="20"/>
      <c r="S3255" s="14"/>
      <c r="T3255" s="4"/>
      <c r="U3255" s="5"/>
      <c r="V3255" s="10"/>
      <c r="W3255" s="10"/>
      <c r="X3255" s="10"/>
      <c r="Y3255" s="27"/>
      <c r="Z3255" s="3"/>
      <c r="AA3255" s="1"/>
      <c r="AB3255" s="10"/>
      <c r="AC3255" s="3"/>
      <c r="AD3255" s="3"/>
      <c r="AE3255" s="3"/>
      <c r="AF3255" s="10"/>
      <c r="AG3255" s="11"/>
      <c r="AH3255" s="10"/>
      <c r="AI3255" s="10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1"/>
      <c r="DR3255" s="1"/>
      <c r="DS3255" s="1"/>
      <c r="DT3255" s="1"/>
      <c r="DU3255" s="1"/>
      <c r="DV3255" s="1"/>
      <c r="DW3255" s="1"/>
      <c r="DX3255" s="1"/>
      <c r="DY3255" s="1"/>
      <c r="DZ3255" s="1"/>
      <c r="EA3255" s="1"/>
      <c r="EB3255" s="1"/>
      <c r="EC3255" s="1"/>
      <c r="ED3255" s="1"/>
      <c r="EE3255" s="1"/>
      <c r="EF3255" s="1"/>
      <c r="EG3255" s="1"/>
      <c r="EH3255" s="1"/>
      <c r="EI3255" s="1"/>
      <c r="EJ3255" s="1"/>
      <c r="EK3255" s="1"/>
      <c r="EL3255" s="1"/>
      <c r="EM3255" s="1"/>
      <c r="EN3255" s="1"/>
      <c r="EO3255" s="1"/>
      <c r="EP3255" s="1"/>
      <c r="EQ3255" s="1"/>
      <c r="ER3255" s="1"/>
      <c r="ES3255" s="1"/>
      <c r="ET3255" s="1"/>
      <c r="EU3255" s="1"/>
      <c r="EV3255" s="1"/>
      <c r="EW3255" s="1"/>
      <c r="EX3255" s="1"/>
      <c r="EY3255" s="1"/>
    </row>
    <row r="3256" spans="1:155" x14ac:dyDescent="0.15">
      <c r="A3256" s="38"/>
      <c r="B3256" s="15"/>
      <c r="C3256" s="7"/>
      <c r="D3256" s="7"/>
      <c r="E3256" s="13"/>
      <c r="F3256" s="14"/>
      <c r="G3256" s="14"/>
      <c r="H3256" s="14"/>
      <c r="I3256" s="14"/>
      <c r="J3256" s="13"/>
      <c r="K3256" s="5"/>
      <c r="L3256" s="2"/>
      <c r="M3256" s="17"/>
      <c r="N3256" s="12"/>
      <c r="O3256" s="12"/>
      <c r="P3256" s="17"/>
      <c r="Q3256" s="14"/>
      <c r="R3256" s="20"/>
      <c r="S3256" s="14"/>
      <c r="T3256" s="4"/>
      <c r="U3256" s="5"/>
      <c r="V3256" s="10"/>
      <c r="W3256" s="10"/>
      <c r="X3256" s="10"/>
      <c r="Y3256" s="27"/>
      <c r="Z3256" s="3"/>
      <c r="AA3256" s="1"/>
      <c r="AB3256" s="10"/>
      <c r="AC3256" s="3"/>
      <c r="AD3256" s="3"/>
      <c r="AE3256" s="3"/>
      <c r="AF3256" s="10"/>
      <c r="AG3256" s="11"/>
      <c r="AH3256" s="10"/>
      <c r="AI3256" s="10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1"/>
      <c r="DR3256" s="1"/>
      <c r="DS3256" s="1"/>
      <c r="DT3256" s="1"/>
      <c r="DU3256" s="1"/>
      <c r="DV3256" s="1"/>
      <c r="DW3256" s="1"/>
      <c r="DX3256" s="1"/>
      <c r="DY3256" s="1"/>
      <c r="DZ3256" s="1"/>
      <c r="EA3256" s="1"/>
      <c r="EB3256" s="1"/>
      <c r="EC3256" s="1"/>
      <c r="ED3256" s="1"/>
      <c r="EE3256" s="1"/>
      <c r="EF3256" s="1"/>
      <c r="EG3256" s="1"/>
      <c r="EH3256" s="1"/>
      <c r="EI3256" s="1"/>
      <c r="EJ3256" s="1"/>
      <c r="EK3256" s="1"/>
      <c r="EL3256" s="1"/>
      <c r="EM3256" s="1"/>
      <c r="EN3256" s="1"/>
      <c r="EO3256" s="1"/>
      <c r="EP3256" s="1"/>
      <c r="EQ3256" s="1"/>
      <c r="ER3256" s="1"/>
      <c r="ES3256" s="1"/>
      <c r="ET3256" s="1"/>
      <c r="EU3256" s="1"/>
      <c r="EV3256" s="1"/>
      <c r="EW3256" s="1"/>
      <c r="EX3256" s="1"/>
      <c r="EY3256" s="1"/>
    </row>
    <row r="3257" spans="1:155" x14ac:dyDescent="0.15">
      <c r="A3257" s="38"/>
      <c r="B3257" s="15"/>
      <c r="C3257" s="7"/>
      <c r="D3257" s="7"/>
      <c r="E3257" s="13"/>
      <c r="F3257" s="14"/>
      <c r="G3257" s="14"/>
      <c r="H3257" s="14"/>
      <c r="I3257" s="14"/>
      <c r="J3257" s="13"/>
      <c r="K3257" s="5"/>
      <c r="L3257" s="2"/>
      <c r="M3257" s="17"/>
      <c r="N3257" s="12"/>
      <c r="O3257" s="12"/>
      <c r="P3257" s="17"/>
      <c r="Q3257" s="14"/>
      <c r="R3257" s="20"/>
      <c r="S3257" s="14"/>
      <c r="T3257" s="4"/>
      <c r="U3257" s="5"/>
      <c r="V3257" s="10"/>
      <c r="W3257" s="10"/>
      <c r="X3257" s="10"/>
      <c r="Y3257" s="27"/>
      <c r="Z3257" s="3"/>
      <c r="AA3257" s="1"/>
      <c r="AB3257" s="10"/>
      <c r="AC3257" s="3"/>
      <c r="AD3257" s="3"/>
      <c r="AE3257" s="3"/>
      <c r="AF3257" s="10"/>
      <c r="AG3257" s="11"/>
      <c r="AH3257" s="10"/>
      <c r="AI3257" s="10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1"/>
      <c r="DR3257" s="1"/>
      <c r="DS3257" s="1"/>
      <c r="DT3257" s="1"/>
      <c r="DU3257" s="1"/>
      <c r="DV3257" s="1"/>
      <c r="DW3257" s="1"/>
      <c r="DX3257" s="1"/>
      <c r="DY3257" s="1"/>
      <c r="DZ3257" s="1"/>
      <c r="EA3257" s="1"/>
      <c r="EB3257" s="1"/>
      <c r="EC3257" s="1"/>
      <c r="ED3257" s="1"/>
      <c r="EE3257" s="1"/>
      <c r="EF3257" s="1"/>
      <c r="EG3257" s="1"/>
      <c r="EH3257" s="1"/>
      <c r="EI3257" s="1"/>
      <c r="EJ3257" s="1"/>
      <c r="EK3257" s="1"/>
      <c r="EL3257" s="1"/>
      <c r="EM3257" s="1"/>
      <c r="EN3257" s="1"/>
      <c r="EO3257" s="1"/>
      <c r="EP3257" s="1"/>
      <c r="EQ3257" s="1"/>
      <c r="ER3257" s="1"/>
      <c r="ES3257" s="1"/>
      <c r="ET3257" s="1"/>
      <c r="EU3257" s="1"/>
      <c r="EV3257" s="1"/>
      <c r="EW3257" s="1"/>
      <c r="EX3257" s="1"/>
      <c r="EY3257" s="1"/>
    </row>
    <row r="3258" spans="1:155" x14ac:dyDescent="0.15">
      <c r="A3258" s="38"/>
      <c r="B3258" s="15"/>
      <c r="C3258" s="7"/>
      <c r="D3258" s="7"/>
      <c r="E3258" s="13"/>
      <c r="F3258" s="14"/>
      <c r="G3258" s="14"/>
      <c r="H3258" s="14"/>
      <c r="I3258" s="14"/>
      <c r="J3258" s="13"/>
      <c r="K3258" s="5"/>
      <c r="L3258" s="2"/>
      <c r="M3258" s="17"/>
      <c r="N3258" s="12"/>
      <c r="O3258" s="12"/>
      <c r="P3258" s="17"/>
      <c r="Q3258" s="14"/>
      <c r="R3258" s="20"/>
      <c r="S3258" s="14"/>
      <c r="T3258" s="4"/>
      <c r="U3258" s="5"/>
      <c r="V3258" s="10"/>
      <c r="W3258" s="10"/>
      <c r="X3258" s="10"/>
      <c r="Y3258" s="27"/>
      <c r="Z3258" s="3"/>
      <c r="AA3258" s="1"/>
      <c r="AB3258" s="10"/>
      <c r="AC3258" s="3"/>
      <c r="AD3258" s="3"/>
      <c r="AE3258" s="3"/>
      <c r="AF3258" s="10"/>
      <c r="AG3258" s="11"/>
      <c r="AH3258" s="10"/>
      <c r="AI3258" s="10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1"/>
      <c r="DR3258" s="1"/>
      <c r="DS3258" s="1"/>
      <c r="DT3258" s="1"/>
      <c r="DU3258" s="1"/>
      <c r="DV3258" s="1"/>
      <c r="DW3258" s="1"/>
      <c r="DX3258" s="1"/>
      <c r="DY3258" s="1"/>
      <c r="DZ3258" s="1"/>
      <c r="EA3258" s="1"/>
      <c r="EB3258" s="1"/>
      <c r="EC3258" s="1"/>
      <c r="ED3258" s="1"/>
      <c r="EE3258" s="1"/>
      <c r="EF3258" s="1"/>
      <c r="EG3258" s="1"/>
      <c r="EH3258" s="1"/>
      <c r="EI3258" s="1"/>
      <c r="EJ3258" s="1"/>
      <c r="EK3258" s="1"/>
      <c r="EL3258" s="1"/>
      <c r="EM3258" s="1"/>
      <c r="EN3258" s="1"/>
      <c r="EO3258" s="1"/>
      <c r="EP3258" s="1"/>
      <c r="EQ3258" s="1"/>
      <c r="ER3258" s="1"/>
      <c r="ES3258" s="1"/>
      <c r="ET3258" s="1"/>
      <c r="EU3258" s="1"/>
      <c r="EV3258" s="1"/>
      <c r="EW3258" s="1"/>
      <c r="EX3258" s="1"/>
      <c r="EY3258" s="1"/>
    </row>
    <row r="3259" spans="1:155" x14ac:dyDescent="0.15">
      <c r="A3259" s="38"/>
      <c r="B3259" s="15"/>
      <c r="C3259" s="7"/>
      <c r="D3259" s="7"/>
      <c r="E3259" s="13"/>
      <c r="F3259" s="14"/>
      <c r="G3259" s="14"/>
      <c r="H3259" s="14"/>
      <c r="I3259" s="14"/>
      <c r="J3259" s="13"/>
      <c r="K3259" s="5"/>
      <c r="L3259" s="2"/>
      <c r="M3259" s="17"/>
      <c r="N3259" s="12"/>
      <c r="O3259" s="12"/>
      <c r="P3259" s="17"/>
      <c r="Q3259" s="14"/>
      <c r="R3259" s="20"/>
      <c r="S3259" s="14"/>
      <c r="T3259" s="4"/>
      <c r="U3259" s="5"/>
      <c r="V3259" s="10"/>
      <c r="W3259" s="10"/>
      <c r="X3259" s="10"/>
      <c r="Y3259" s="27"/>
      <c r="Z3259" s="3"/>
      <c r="AA3259" s="1"/>
      <c r="AB3259" s="10"/>
      <c r="AC3259" s="3"/>
      <c r="AD3259" s="3"/>
      <c r="AE3259" s="3"/>
      <c r="AF3259" s="10"/>
      <c r="AG3259" s="11"/>
      <c r="AH3259" s="10"/>
      <c r="AI3259" s="10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1"/>
      <c r="DR3259" s="1"/>
      <c r="DS3259" s="1"/>
      <c r="DT3259" s="1"/>
      <c r="DU3259" s="1"/>
      <c r="DV3259" s="1"/>
      <c r="DW3259" s="1"/>
      <c r="DX3259" s="1"/>
      <c r="DY3259" s="1"/>
      <c r="DZ3259" s="1"/>
      <c r="EA3259" s="1"/>
      <c r="EB3259" s="1"/>
      <c r="EC3259" s="1"/>
      <c r="ED3259" s="1"/>
      <c r="EE3259" s="1"/>
      <c r="EF3259" s="1"/>
      <c r="EG3259" s="1"/>
      <c r="EH3259" s="1"/>
      <c r="EI3259" s="1"/>
      <c r="EJ3259" s="1"/>
      <c r="EK3259" s="1"/>
      <c r="EL3259" s="1"/>
      <c r="EM3259" s="1"/>
      <c r="EN3259" s="1"/>
      <c r="EO3259" s="1"/>
      <c r="EP3259" s="1"/>
      <c r="EQ3259" s="1"/>
      <c r="ER3259" s="1"/>
      <c r="ES3259" s="1"/>
      <c r="ET3259" s="1"/>
      <c r="EU3259" s="1"/>
      <c r="EV3259" s="1"/>
      <c r="EW3259" s="1"/>
      <c r="EX3259" s="1"/>
      <c r="EY3259" s="1"/>
    </row>
    <row r="3260" spans="1:155" x14ac:dyDescent="0.15">
      <c r="A3260" s="38"/>
      <c r="B3260" s="15"/>
      <c r="C3260" s="7"/>
      <c r="D3260" s="7"/>
      <c r="E3260" s="13"/>
      <c r="F3260" s="14"/>
      <c r="G3260" s="14"/>
      <c r="H3260" s="14"/>
      <c r="I3260" s="14"/>
      <c r="J3260" s="13"/>
      <c r="K3260" s="5"/>
      <c r="L3260" s="2"/>
      <c r="M3260" s="17"/>
      <c r="N3260" s="12"/>
      <c r="O3260" s="12"/>
      <c r="P3260" s="17"/>
      <c r="Q3260" s="14"/>
      <c r="R3260" s="20"/>
      <c r="S3260" s="14"/>
      <c r="T3260" s="4"/>
      <c r="U3260" s="5"/>
      <c r="V3260" s="10"/>
      <c r="W3260" s="10"/>
      <c r="X3260" s="10"/>
      <c r="Y3260" s="27"/>
      <c r="Z3260" s="3"/>
      <c r="AA3260" s="1"/>
      <c r="AB3260" s="10"/>
      <c r="AC3260" s="3"/>
      <c r="AD3260" s="3"/>
      <c r="AE3260" s="3"/>
      <c r="AF3260" s="10"/>
      <c r="AG3260" s="11"/>
      <c r="AH3260" s="10"/>
      <c r="AI3260" s="10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1"/>
      <c r="DR3260" s="1"/>
      <c r="DS3260" s="1"/>
      <c r="DT3260" s="1"/>
      <c r="DU3260" s="1"/>
      <c r="DV3260" s="1"/>
      <c r="DW3260" s="1"/>
      <c r="DX3260" s="1"/>
      <c r="DY3260" s="1"/>
      <c r="DZ3260" s="1"/>
      <c r="EA3260" s="1"/>
      <c r="EB3260" s="1"/>
      <c r="EC3260" s="1"/>
      <c r="ED3260" s="1"/>
      <c r="EE3260" s="1"/>
      <c r="EF3260" s="1"/>
      <c r="EG3260" s="1"/>
      <c r="EH3260" s="1"/>
      <c r="EI3260" s="1"/>
      <c r="EJ3260" s="1"/>
      <c r="EK3260" s="1"/>
      <c r="EL3260" s="1"/>
      <c r="EM3260" s="1"/>
      <c r="EN3260" s="1"/>
      <c r="EO3260" s="1"/>
      <c r="EP3260" s="1"/>
      <c r="EQ3260" s="1"/>
      <c r="ER3260" s="1"/>
      <c r="ES3260" s="1"/>
      <c r="ET3260" s="1"/>
      <c r="EU3260" s="1"/>
      <c r="EV3260" s="1"/>
      <c r="EW3260" s="1"/>
      <c r="EX3260" s="1"/>
      <c r="EY3260" s="1"/>
    </row>
    <row r="3261" spans="1:155" x14ac:dyDescent="0.15">
      <c r="A3261" s="38"/>
      <c r="B3261" s="15"/>
      <c r="C3261" s="7"/>
      <c r="D3261" s="7"/>
      <c r="E3261" s="13"/>
      <c r="F3261" s="14"/>
      <c r="G3261" s="14"/>
      <c r="H3261" s="14"/>
      <c r="I3261" s="14"/>
      <c r="J3261" s="13"/>
      <c r="K3261" s="5"/>
      <c r="L3261" s="2"/>
      <c r="M3261" s="17"/>
      <c r="N3261" s="12"/>
      <c r="O3261" s="12"/>
      <c r="P3261" s="17"/>
      <c r="Q3261" s="14"/>
      <c r="R3261" s="20"/>
      <c r="S3261" s="14"/>
      <c r="T3261" s="4"/>
      <c r="U3261" s="5"/>
      <c r="V3261" s="10"/>
      <c r="W3261" s="10"/>
      <c r="X3261" s="10"/>
      <c r="Y3261" s="27"/>
      <c r="Z3261" s="3"/>
      <c r="AA3261" s="1"/>
      <c r="AB3261" s="10"/>
      <c r="AC3261" s="3"/>
      <c r="AD3261" s="3"/>
      <c r="AE3261" s="3"/>
      <c r="AF3261" s="10"/>
      <c r="AG3261" s="11"/>
      <c r="AH3261" s="10"/>
      <c r="AI3261" s="10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1"/>
      <c r="DR3261" s="1"/>
      <c r="DS3261" s="1"/>
      <c r="DT3261" s="1"/>
      <c r="DU3261" s="1"/>
      <c r="DV3261" s="1"/>
      <c r="DW3261" s="1"/>
      <c r="DX3261" s="1"/>
      <c r="DY3261" s="1"/>
      <c r="DZ3261" s="1"/>
      <c r="EA3261" s="1"/>
      <c r="EB3261" s="1"/>
      <c r="EC3261" s="1"/>
      <c r="ED3261" s="1"/>
      <c r="EE3261" s="1"/>
      <c r="EF3261" s="1"/>
      <c r="EG3261" s="1"/>
      <c r="EH3261" s="1"/>
      <c r="EI3261" s="1"/>
      <c r="EJ3261" s="1"/>
      <c r="EK3261" s="1"/>
      <c r="EL3261" s="1"/>
      <c r="EM3261" s="1"/>
      <c r="EN3261" s="1"/>
      <c r="EO3261" s="1"/>
      <c r="EP3261" s="1"/>
      <c r="EQ3261" s="1"/>
      <c r="ER3261" s="1"/>
      <c r="ES3261" s="1"/>
      <c r="ET3261" s="1"/>
      <c r="EU3261" s="1"/>
      <c r="EV3261" s="1"/>
      <c r="EW3261" s="1"/>
      <c r="EX3261" s="1"/>
      <c r="EY3261" s="1"/>
    </row>
    <row r="3262" spans="1:155" x14ac:dyDescent="0.15">
      <c r="A3262" s="38"/>
      <c r="B3262" s="15"/>
      <c r="C3262" s="7"/>
      <c r="D3262" s="7"/>
      <c r="E3262" s="13"/>
      <c r="F3262" s="14"/>
      <c r="G3262" s="14"/>
      <c r="H3262" s="14"/>
      <c r="I3262" s="14"/>
      <c r="J3262" s="13"/>
      <c r="K3262" s="5"/>
      <c r="L3262" s="2"/>
      <c r="M3262" s="17"/>
      <c r="N3262" s="12"/>
      <c r="O3262" s="12"/>
      <c r="P3262" s="17"/>
      <c r="Q3262" s="14"/>
      <c r="R3262" s="20"/>
      <c r="S3262" s="14"/>
      <c r="T3262" s="4"/>
      <c r="U3262" s="5"/>
      <c r="V3262" s="10"/>
      <c r="W3262" s="10"/>
      <c r="X3262" s="10"/>
      <c r="Y3262" s="27"/>
      <c r="Z3262" s="3"/>
      <c r="AA3262" s="1"/>
      <c r="AB3262" s="10"/>
      <c r="AC3262" s="3"/>
      <c r="AD3262" s="3"/>
      <c r="AE3262" s="3"/>
      <c r="AF3262" s="10"/>
      <c r="AG3262" s="11"/>
      <c r="AH3262" s="10"/>
      <c r="AI3262" s="10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1"/>
      <c r="DR3262" s="1"/>
      <c r="DS3262" s="1"/>
      <c r="DT3262" s="1"/>
      <c r="DU3262" s="1"/>
      <c r="DV3262" s="1"/>
      <c r="DW3262" s="1"/>
      <c r="DX3262" s="1"/>
      <c r="DY3262" s="1"/>
      <c r="DZ3262" s="1"/>
      <c r="EA3262" s="1"/>
      <c r="EB3262" s="1"/>
      <c r="EC3262" s="1"/>
      <c r="ED3262" s="1"/>
      <c r="EE3262" s="1"/>
      <c r="EF3262" s="1"/>
      <c r="EG3262" s="1"/>
      <c r="EH3262" s="1"/>
      <c r="EI3262" s="1"/>
      <c r="EJ3262" s="1"/>
      <c r="EK3262" s="1"/>
      <c r="EL3262" s="1"/>
      <c r="EM3262" s="1"/>
      <c r="EN3262" s="1"/>
      <c r="EO3262" s="1"/>
      <c r="EP3262" s="1"/>
      <c r="EQ3262" s="1"/>
      <c r="ER3262" s="1"/>
      <c r="ES3262" s="1"/>
      <c r="ET3262" s="1"/>
      <c r="EU3262" s="1"/>
      <c r="EV3262" s="1"/>
      <c r="EW3262" s="1"/>
      <c r="EX3262" s="1"/>
      <c r="EY3262" s="1"/>
    </row>
    <row r="3263" spans="1:155" x14ac:dyDescent="0.15">
      <c r="A3263" s="38"/>
      <c r="B3263" s="15"/>
      <c r="C3263" s="7"/>
      <c r="D3263" s="7"/>
      <c r="E3263" s="13"/>
      <c r="F3263" s="14"/>
      <c r="G3263" s="14"/>
      <c r="H3263" s="14"/>
      <c r="I3263" s="14"/>
      <c r="J3263" s="13"/>
      <c r="K3263" s="5"/>
      <c r="L3263" s="2"/>
      <c r="M3263" s="17"/>
      <c r="N3263" s="12"/>
      <c r="O3263" s="12"/>
      <c r="P3263" s="17"/>
      <c r="Q3263" s="14"/>
      <c r="R3263" s="20"/>
      <c r="S3263" s="14"/>
      <c r="T3263" s="4"/>
      <c r="U3263" s="5"/>
      <c r="V3263" s="10"/>
      <c r="W3263" s="10"/>
      <c r="X3263" s="10"/>
      <c r="Y3263" s="27"/>
      <c r="Z3263" s="3"/>
      <c r="AA3263" s="1"/>
      <c r="AB3263" s="10"/>
      <c r="AC3263" s="3"/>
      <c r="AD3263" s="3"/>
      <c r="AE3263" s="3"/>
      <c r="AF3263" s="10"/>
      <c r="AG3263" s="11"/>
      <c r="AH3263" s="10"/>
      <c r="AI3263" s="10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1"/>
      <c r="DR3263" s="1"/>
      <c r="DS3263" s="1"/>
      <c r="DT3263" s="1"/>
      <c r="DU3263" s="1"/>
      <c r="DV3263" s="1"/>
      <c r="DW3263" s="1"/>
      <c r="DX3263" s="1"/>
      <c r="DY3263" s="1"/>
      <c r="DZ3263" s="1"/>
      <c r="EA3263" s="1"/>
      <c r="EB3263" s="1"/>
      <c r="EC3263" s="1"/>
      <c r="ED3263" s="1"/>
      <c r="EE3263" s="1"/>
      <c r="EF3263" s="1"/>
      <c r="EG3263" s="1"/>
      <c r="EH3263" s="1"/>
      <c r="EI3263" s="1"/>
      <c r="EJ3263" s="1"/>
      <c r="EK3263" s="1"/>
      <c r="EL3263" s="1"/>
      <c r="EM3263" s="1"/>
      <c r="EN3263" s="1"/>
      <c r="EO3263" s="1"/>
      <c r="EP3263" s="1"/>
      <c r="EQ3263" s="1"/>
      <c r="ER3263" s="1"/>
      <c r="ES3263" s="1"/>
      <c r="ET3263" s="1"/>
      <c r="EU3263" s="1"/>
      <c r="EV3263" s="1"/>
      <c r="EW3263" s="1"/>
      <c r="EX3263" s="1"/>
      <c r="EY3263" s="1"/>
    </row>
    <row r="3264" spans="1:155" x14ac:dyDescent="0.15">
      <c r="A3264" s="38"/>
      <c r="B3264" s="15"/>
      <c r="C3264" s="7"/>
      <c r="D3264" s="7"/>
      <c r="E3264" s="13"/>
      <c r="F3264" s="14"/>
      <c r="G3264" s="14"/>
      <c r="H3264" s="14"/>
      <c r="I3264" s="14"/>
      <c r="J3264" s="13"/>
      <c r="K3264" s="5"/>
      <c r="L3264" s="2"/>
      <c r="M3264" s="17"/>
      <c r="N3264" s="12"/>
      <c r="O3264" s="12"/>
      <c r="P3264" s="17"/>
      <c r="Q3264" s="14"/>
      <c r="R3264" s="20"/>
      <c r="S3264" s="14"/>
      <c r="T3264" s="4"/>
      <c r="U3264" s="5"/>
      <c r="V3264" s="10"/>
      <c r="W3264" s="10"/>
      <c r="X3264" s="10"/>
      <c r="Y3264" s="27"/>
      <c r="Z3264" s="3"/>
      <c r="AA3264" s="1"/>
      <c r="AB3264" s="10"/>
      <c r="AC3264" s="3"/>
      <c r="AD3264" s="3"/>
      <c r="AE3264" s="3"/>
      <c r="AF3264" s="10"/>
      <c r="AG3264" s="11"/>
      <c r="AH3264" s="10"/>
      <c r="AI3264" s="10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1"/>
      <c r="DR3264" s="1"/>
      <c r="DS3264" s="1"/>
      <c r="DT3264" s="1"/>
      <c r="DU3264" s="1"/>
      <c r="DV3264" s="1"/>
      <c r="DW3264" s="1"/>
      <c r="DX3264" s="1"/>
      <c r="DY3264" s="1"/>
      <c r="DZ3264" s="1"/>
      <c r="EA3264" s="1"/>
      <c r="EB3264" s="1"/>
      <c r="EC3264" s="1"/>
      <c r="ED3264" s="1"/>
      <c r="EE3264" s="1"/>
      <c r="EF3264" s="1"/>
      <c r="EG3264" s="1"/>
      <c r="EH3264" s="1"/>
      <c r="EI3264" s="1"/>
      <c r="EJ3264" s="1"/>
      <c r="EK3264" s="1"/>
      <c r="EL3264" s="1"/>
      <c r="EM3264" s="1"/>
      <c r="EN3264" s="1"/>
      <c r="EO3264" s="1"/>
      <c r="EP3264" s="1"/>
      <c r="EQ3264" s="1"/>
      <c r="ER3264" s="1"/>
      <c r="ES3264" s="1"/>
      <c r="ET3264" s="1"/>
      <c r="EU3264" s="1"/>
      <c r="EV3264" s="1"/>
      <c r="EW3264" s="1"/>
      <c r="EX3264" s="1"/>
      <c r="EY3264" s="1"/>
    </row>
    <row r="3265" spans="1:155" x14ac:dyDescent="0.15">
      <c r="A3265" s="38"/>
      <c r="B3265" s="15"/>
      <c r="C3265" s="7"/>
      <c r="D3265" s="7"/>
      <c r="E3265" s="13"/>
      <c r="F3265" s="14"/>
      <c r="G3265" s="14"/>
      <c r="H3265" s="14"/>
      <c r="I3265" s="14"/>
      <c r="J3265" s="13"/>
      <c r="K3265" s="5"/>
      <c r="L3265" s="2"/>
      <c r="M3265" s="17"/>
      <c r="N3265" s="12"/>
      <c r="O3265" s="12"/>
      <c r="P3265" s="17"/>
      <c r="Q3265" s="14"/>
      <c r="R3265" s="20"/>
      <c r="S3265" s="14"/>
      <c r="T3265" s="4"/>
      <c r="U3265" s="5"/>
      <c r="V3265" s="10"/>
      <c r="W3265" s="10"/>
      <c r="X3265" s="10"/>
      <c r="Y3265" s="27"/>
      <c r="Z3265" s="3"/>
      <c r="AA3265" s="1"/>
      <c r="AB3265" s="10"/>
      <c r="AC3265" s="3"/>
      <c r="AD3265" s="3"/>
      <c r="AE3265" s="3"/>
      <c r="AF3265" s="10"/>
      <c r="AG3265" s="11"/>
      <c r="AH3265" s="10"/>
      <c r="AI3265" s="10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1"/>
      <c r="DR3265" s="1"/>
      <c r="DS3265" s="1"/>
      <c r="DT3265" s="1"/>
      <c r="DU3265" s="1"/>
      <c r="DV3265" s="1"/>
      <c r="DW3265" s="1"/>
      <c r="DX3265" s="1"/>
      <c r="DY3265" s="1"/>
      <c r="DZ3265" s="1"/>
      <c r="EA3265" s="1"/>
      <c r="EB3265" s="1"/>
      <c r="EC3265" s="1"/>
      <c r="ED3265" s="1"/>
      <c r="EE3265" s="1"/>
      <c r="EF3265" s="1"/>
      <c r="EG3265" s="1"/>
      <c r="EH3265" s="1"/>
      <c r="EI3265" s="1"/>
      <c r="EJ3265" s="1"/>
      <c r="EK3265" s="1"/>
      <c r="EL3265" s="1"/>
      <c r="EM3265" s="1"/>
      <c r="EN3265" s="1"/>
      <c r="EO3265" s="1"/>
      <c r="EP3265" s="1"/>
      <c r="EQ3265" s="1"/>
      <c r="ER3265" s="1"/>
      <c r="ES3265" s="1"/>
      <c r="ET3265" s="1"/>
      <c r="EU3265" s="1"/>
      <c r="EV3265" s="1"/>
      <c r="EW3265" s="1"/>
      <c r="EX3265" s="1"/>
      <c r="EY3265" s="1"/>
    </row>
    <row r="3266" spans="1:155" x14ac:dyDescent="0.15">
      <c r="A3266" s="38"/>
      <c r="B3266" s="15"/>
      <c r="C3266" s="7"/>
      <c r="D3266" s="7"/>
      <c r="E3266" s="13"/>
      <c r="F3266" s="14"/>
      <c r="G3266" s="14"/>
      <c r="H3266" s="14"/>
      <c r="I3266" s="14"/>
      <c r="J3266" s="13"/>
      <c r="K3266" s="5"/>
      <c r="L3266" s="2"/>
      <c r="M3266" s="17"/>
      <c r="N3266" s="12"/>
      <c r="O3266" s="12"/>
      <c r="P3266" s="17"/>
      <c r="Q3266" s="14"/>
      <c r="R3266" s="20"/>
      <c r="S3266" s="14"/>
      <c r="T3266" s="4"/>
      <c r="U3266" s="5"/>
      <c r="V3266" s="10"/>
      <c r="W3266" s="10"/>
      <c r="X3266" s="10"/>
      <c r="Y3266" s="27"/>
      <c r="Z3266" s="3"/>
      <c r="AA3266" s="1"/>
      <c r="AB3266" s="10"/>
      <c r="AC3266" s="3"/>
      <c r="AD3266" s="3"/>
      <c r="AE3266" s="3"/>
      <c r="AF3266" s="10"/>
      <c r="AG3266" s="11"/>
      <c r="AH3266" s="10"/>
      <c r="AI3266" s="10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1"/>
      <c r="DR3266" s="1"/>
      <c r="DS3266" s="1"/>
      <c r="DT3266" s="1"/>
      <c r="DU3266" s="1"/>
      <c r="DV3266" s="1"/>
      <c r="DW3266" s="1"/>
      <c r="DX3266" s="1"/>
      <c r="DY3266" s="1"/>
      <c r="DZ3266" s="1"/>
      <c r="EA3266" s="1"/>
      <c r="EB3266" s="1"/>
      <c r="EC3266" s="1"/>
      <c r="ED3266" s="1"/>
      <c r="EE3266" s="1"/>
      <c r="EF3266" s="1"/>
      <c r="EG3266" s="1"/>
      <c r="EH3266" s="1"/>
      <c r="EI3266" s="1"/>
      <c r="EJ3266" s="1"/>
      <c r="EK3266" s="1"/>
      <c r="EL3266" s="1"/>
      <c r="EM3266" s="1"/>
      <c r="EN3266" s="1"/>
      <c r="EO3266" s="1"/>
      <c r="EP3266" s="1"/>
      <c r="EQ3266" s="1"/>
      <c r="ER3266" s="1"/>
      <c r="ES3266" s="1"/>
      <c r="ET3266" s="1"/>
      <c r="EU3266" s="1"/>
      <c r="EV3266" s="1"/>
      <c r="EW3266" s="1"/>
      <c r="EX3266" s="1"/>
      <c r="EY3266" s="1"/>
    </row>
    <row r="3267" spans="1:155" x14ac:dyDescent="0.15">
      <c r="A3267" s="38"/>
      <c r="B3267" s="15"/>
      <c r="C3267" s="7"/>
      <c r="D3267" s="7"/>
      <c r="E3267" s="13"/>
      <c r="F3267" s="14"/>
      <c r="G3267" s="14"/>
      <c r="H3267" s="14"/>
      <c r="I3267" s="14"/>
      <c r="J3267" s="13"/>
      <c r="K3267" s="5"/>
      <c r="L3267" s="2"/>
      <c r="M3267" s="17"/>
      <c r="N3267" s="12"/>
      <c r="O3267" s="12"/>
      <c r="P3267" s="17"/>
      <c r="Q3267" s="14"/>
      <c r="R3267" s="20"/>
      <c r="S3267" s="14"/>
      <c r="T3267" s="4"/>
      <c r="U3267" s="5"/>
      <c r="V3267" s="10"/>
      <c r="W3267" s="10"/>
      <c r="X3267" s="10"/>
      <c r="Y3267" s="27"/>
      <c r="Z3267" s="3"/>
      <c r="AA3267" s="1"/>
      <c r="AB3267" s="10"/>
      <c r="AC3267" s="3"/>
      <c r="AD3267" s="3"/>
      <c r="AE3267" s="3"/>
      <c r="AF3267" s="10"/>
      <c r="AG3267" s="11"/>
      <c r="AH3267" s="10"/>
      <c r="AI3267" s="10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1"/>
      <c r="DR3267" s="1"/>
      <c r="DS3267" s="1"/>
      <c r="DT3267" s="1"/>
      <c r="DU3267" s="1"/>
      <c r="DV3267" s="1"/>
      <c r="DW3267" s="1"/>
      <c r="DX3267" s="1"/>
      <c r="DY3267" s="1"/>
      <c r="DZ3267" s="1"/>
      <c r="EA3267" s="1"/>
      <c r="EB3267" s="1"/>
      <c r="EC3267" s="1"/>
      <c r="ED3267" s="1"/>
      <c r="EE3267" s="1"/>
      <c r="EF3267" s="1"/>
      <c r="EG3267" s="1"/>
      <c r="EH3267" s="1"/>
      <c r="EI3267" s="1"/>
      <c r="EJ3267" s="1"/>
      <c r="EK3267" s="1"/>
      <c r="EL3267" s="1"/>
      <c r="EM3267" s="1"/>
      <c r="EN3267" s="1"/>
      <c r="EO3267" s="1"/>
      <c r="EP3267" s="1"/>
      <c r="EQ3267" s="1"/>
      <c r="ER3267" s="1"/>
      <c r="ES3267" s="1"/>
      <c r="ET3267" s="1"/>
      <c r="EU3267" s="1"/>
      <c r="EV3267" s="1"/>
      <c r="EW3267" s="1"/>
      <c r="EX3267" s="1"/>
      <c r="EY3267" s="1"/>
    </row>
    <row r="3268" spans="1:155" x14ac:dyDescent="0.15">
      <c r="A3268" s="38"/>
      <c r="B3268" s="15"/>
      <c r="C3268" s="7"/>
      <c r="D3268" s="7"/>
      <c r="E3268" s="13"/>
      <c r="F3268" s="14"/>
      <c r="G3268" s="14"/>
      <c r="H3268" s="14"/>
      <c r="I3268" s="14"/>
      <c r="J3268" s="13"/>
      <c r="K3268" s="5"/>
      <c r="L3268" s="2"/>
      <c r="M3268" s="17"/>
      <c r="N3268" s="12"/>
      <c r="O3268" s="12"/>
      <c r="P3268" s="17"/>
      <c r="Q3268" s="14"/>
      <c r="R3268" s="20"/>
      <c r="S3268" s="14"/>
      <c r="T3268" s="4"/>
      <c r="U3268" s="5"/>
      <c r="V3268" s="10"/>
      <c r="W3268" s="10"/>
      <c r="X3268" s="10"/>
      <c r="Y3268" s="27"/>
      <c r="Z3268" s="3"/>
      <c r="AA3268" s="1"/>
      <c r="AB3268" s="10"/>
      <c r="AC3268" s="3"/>
      <c r="AD3268" s="3"/>
      <c r="AE3268" s="3"/>
      <c r="AF3268" s="10"/>
      <c r="AG3268" s="11"/>
      <c r="AH3268" s="10"/>
      <c r="AI3268" s="10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1"/>
      <c r="DR3268" s="1"/>
      <c r="DS3268" s="1"/>
      <c r="DT3268" s="1"/>
      <c r="DU3268" s="1"/>
      <c r="DV3268" s="1"/>
      <c r="DW3268" s="1"/>
      <c r="DX3268" s="1"/>
      <c r="DY3268" s="1"/>
      <c r="DZ3268" s="1"/>
      <c r="EA3268" s="1"/>
      <c r="EB3268" s="1"/>
      <c r="EC3268" s="1"/>
      <c r="ED3268" s="1"/>
      <c r="EE3268" s="1"/>
      <c r="EF3268" s="1"/>
      <c r="EG3268" s="1"/>
      <c r="EH3268" s="1"/>
      <c r="EI3268" s="1"/>
      <c r="EJ3268" s="1"/>
      <c r="EK3268" s="1"/>
      <c r="EL3268" s="1"/>
      <c r="EM3268" s="1"/>
      <c r="EN3268" s="1"/>
      <c r="EO3268" s="1"/>
      <c r="EP3268" s="1"/>
      <c r="EQ3268" s="1"/>
      <c r="ER3268" s="1"/>
      <c r="ES3268" s="1"/>
      <c r="ET3268" s="1"/>
      <c r="EU3268" s="1"/>
      <c r="EV3268" s="1"/>
      <c r="EW3268" s="1"/>
      <c r="EX3268" s="1"/>
      <c r="EY3268" s="1"/>
    </row>
    <row r="3269" spans="1:155" x14ac:dyDescent="0.15">
      <c r="A3269" s="38"/>
      <c r="B3269" s="15"/>
      <c r="C3269" s="7"/>
      <c r="D3269" s="7"/>
      <c r="E3269" s="13"/>
      <c r="F3269" s="14"/>
      <c r="G3269" s="14"/>
      <c r="H3269" s="14"/>
      <c r="I3269" s="14"/>
      <c r="J3269" s="13"/>
      <c r="K3269" s="5"/>
      <c r="L3269" s="2"/>
      <c r="M3269" s="17"/>
      <c r="N3269" s="12"/>
      <c r="O3269" s="12"/>
      <c r="P3269" s="17"/>
      <c r="Q3269" s="14"/>
      <c r="R3269" s="20"/>
      <c r="S3269" s="14"/>
      <c r="T3269" s="4"/>
      <c r="U3269" s="5"/>
      <c r="V3269" s="10"/>
      <c r="W3269" s="10"/>
      <c r="X3269" s="10"/>
      <c r="Y3269" s="27"/>
      <c r="Z3269" s="3"/>
      <c r="AA3269" s="1"/>
      <c r="AB3269" s="10"/>
      <c r="AC3269" s="3"/>
      <c r="AD3269" s="3"/>
      <c r="AE3269" s="3"/>
      <c r="AF3269" s="10"/>
      <c r="AG3269" s="11"/>
      <c r="AH3269" s="10"/>
      <c r="AI3269" s="10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1"/>
      <c r="DR3269" s="1"/>
      <c r="DS3269" s="1"/>
      <c r="DT3269" s="1"/>
      <c r="DU3269" s="1"/>
      <c r="DV3269" s="1"/>
      <c r="DW3269" s="1"/>
      <c r="DX3269" s="1"/>
      <c r="DY3269" s="1"/>
      <c r="DZ3269" s="1"/>
      <c r="EA3269" s="1"/>
      <c r="EB3269" s="1"/>
      <c r="EC3269" s="1"/>
      <c r="ED3269" s="1"/>
      <c r="EE3269" s="1"/>
      <c r="EF3269" s="1"/>
      <c r="EG3269" s="1"/>
      <c r="EH3269" s="1"/>
      <c r="EI3269" s="1"/>
      <c r="EJ3269" s="1"/>
      <c r="EK3269" s="1"/>
      <c r="EL3269" s="1"/>
      <c r="EM3269" s="1"/>
      <c r="EN3269" s="1"/>
      <c r="EO3269" s="1"/>
      <c r="EP3269" s="1"/>
      <c r="EQ3269" s="1"/>
      <c r="ER3269" s="1"/>
      <c r="ES3269" s="1"/>
      <c r="ET3269" s="1"/>
      <c r="EU3269" s="1"/>
      <c r="EV3269" s="1"/>
      <c r="EW3269" s="1"/>
      <c r="EX3269" s="1"/>
      <c r="EY3269" s="1"/>
    </row>
    <row r="3270" spans="1:155" x14ac:dyDescent="0.15">
      <c r="A3270" s="38"/>
      <c r="B3270" s="15"/>
      <c r="C3270" s="7"/>
      <c r="D3270" s="7"/>
      <c r="E3270" s="13"/>
      <c r="F3270" s="14"/>
      <c r="G3270" s="14"/>
      <c r="H3270" s="14"/>
      <c r="I3270" s="14"/>
      <c r="J3270" s="13"/>
      <c r="K3270" s="5"/>
      <c r="L3270" s="2"/>
      <c r="M3270" s="17"/>
      <c r="N3270" s="12"/>
      <c r="O3270" s="12"/>
      <c r="P3270" s="17"/>
      <c r="Q3270" s="14"/>
      <c r="R3270" s="20"/>
      <c r="S3270" s="14"/>
      <c r="T3270" s="4"/>
      <c r="U3270" s="5"/>
      <c r="V3270" s="10"/>
      <c r="W3270" s="10"/>
      <c r="X3270" s="10"/>
      <c r="Y3270" s="27"/>
      <c r="Z3270" s="3"/>
      <c r="AA3270" s="1"/>
      <c r="AB3270" s="10"/>
      <c r="AC3270" s="3"/>
      <c r="AD3270" s="3"/>
      <c r="AE3270" s="3"/>
      <c r="AF3270" s="10"/>
      <c r="AG3270" s="11"/>
      <c r="AH3270" s="10"/>
      <c r="AI3270" s="10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1"/>
      <c r="DR3270" s="1"/>
      <c r="DS3270" s="1"/>
      <c r="DT3270" s="1"/>
      <c r="DU3270" s="1"/>
      <c r="DV3270" s="1"/>
      <c r="DW3270" s="1"/>
      <c r="DX3270" s="1"/>
      <c r="DY3270" s="1"/>
      <c r="DZ3270" s="1"/>
      <c r="EA3270" s="1"/>
      <c r="EB3270" s="1"/>
      <c r="EC3270" s="1"/>
      <c r="ED3270" s="1"/>
      <c r="EE3270" s="1"/>
      <c r="EF3270" s="1"/>
      <c r="EG3270" s="1"/>
      <c r="EH3270" s="1"/>
      <c r="EI3270" s="1"/>
      <c r="EJ3270" s="1"/>
      <c r="EK3270" s="1"/>
      <c r="EL3270" s="1"/>
      <c r="EM3270" s="1"/>
      <c r="EN3270" s="1"/>
      <c r="EO3270" s="1"/>
      <c r="EP3270" s="1"/>
      <c r="EQ3270" s="1"/>
      <c r="ER3270" s="1"/>
      <c r="ES3270" s="1"/>
      <c r="ET3270" s="1"/>
      <c r="EU3270" s="1"/>
      <c r="EV3270" s="1"/>
      <c r="EW3270" s="1"/>
      <c r="EX3270" s="1"/>
      <c r="EY3270" s="1"/>
    </row>
    <row r="3271" spans="1:155" x14ac:dyDescent="0.15">
      <c r="A3271" s="38"/>
      <c r="B3271" s="15"/>
      <c r="C3271" s="7"/>
      <c r="D3271" s="7"/>
      <c r="E3271" s="13"/>
      <c r="F3271" s="14"/>
      <c r="G3271" s="14"/>
      <c r="H3271" s="14"/>
      <c r="I3271" s="14"/>
      <c r="J3271" s="13"/>
      <c r="K3271" s="5"/>
      <c r="L3271" s="2"/>
      <c r="M3271" s="17"/>
      <c r="N3271" s="12"/>
      <c r="O3271" s="12"/>
      <c r="P3271" s="17"/>
      <c r="Q3271" s="14"/>
      <c r="R3271" s="20"/>
      <c r="S3271" s="14"/>
      <c r="T3271" s="4"/>
      <c r="U3271" s="5"/>
      <c r="V3271" s="10"/>
      <c r="W3271" s="10"/>
      <c r="X3271" s="10"/>
      <c r="Y3271" s="27"/>
      <c r="Z3271" s="3"/>
      <c r="AA3271" s="1"/>
      <c r="AB3271" s="10"/>
      <c r="AC3271" s="3"/>
      <c r="AD3271" s="3"/>
      <c r="AE3271" s="3"/>
      <c r="AF3271" s="10"/>
      <c r="AG3271" s="11"/>
      <c r="AH3271" s="10"/>
      <c r="AI3271" s="10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1"/>
      <c r="DR3271" s="1"/>
      <c r="DS3271" s="1"/>
      <c r="DT3271" s="1"/>
      <c r="DU3271" s="1"/>
      <c r="DV3271" s="1"/>
      <c r="DW3271" s="1"/>
      <c r="DX3271" s="1"/>
      <c r="DY3271" s="1"/>
      <c r="DZ3271" s="1"/>
      <c r="EA3271" s="1"/>
      <c r="EB3271" s="1"/>
      <c r="EC3271" s="1"/>
      <c r="ED3271" s="1"/>
      <c r="EE3271" s="1"/>
      <c r="EF3271" s="1"/>
      <c r="EG3271" s="1"/>
      <c r="EH3271" s="1"/>
      <c r="EI3271" s="1"/>
      <c r="EJ3271" s="1"/>
      <c r="EK3271" s="1"/>
      <c r="EL3271" s="1"/>
      <c r="EM3271" s="1"/>
      <c r="EN3271" s="1"/>
      <c r="EO3271" s="1"/>
      <c r="EP3271" s="1"/>
      <c r="EQ3271" s="1"/>
      <c r="ER3271" s="1"/>
      <c r="ES3271" s="1"/>
      <c r="ET3271" s="1"/>
      <c r="EU3271" s="1"/>
      <c r="EV3271" s="1"/>
      <c r="EW3271" s="1"/>
      <c r="EX3271" s="1"/>
      <c r="EY3271" s="1"/>
    </row>
    <row r="3272" spans="1:155" x14ac:dyDescent="0.15">
      <c r="A3272" s="38"/>
      <c r="B3272" s="15"/>
      <c r="C3272" s="7"/>
      <c r="D3272" s="7"/>
      <c r="E3272" s="13"/>
      <c r="F3272" s="14"/>
      <c r="G3272" s="14"/>
      <c r="H3272" s="14"/>
      <c r="I3272" s="14"/>
      <c r="J3272" s="13"/>
      <c r="K3272" s="5"/>
      <c r="L3272" s="2"/>
      <c r="M3272" s="17"/>
      <c r="N3272" s="12"/>
      <c r="O3272" s="12"/>
      <c r="P3272" s="17"/>
      <c r="Q3272" s="14"/>
      <c r="R3272" s="20"/>
      <c r="S3272" s="14"/>
      <c r="T3272" s="4"/>
      <c r="U3272" s="5"/>
      <c r="V3272" s="10"/>
      <c r="W3272" s="10"/>
      <c r="X3272" s="10"/>
      <c r="Y3272" s="27"/>
      <c r="Z3272" s="3"/>
      <c r="AA3272" s="1"/>
      <c r="AB3272" s="10"/>
      <c r="AC3272" s="3"/>
      <c r="AD3272" s="3"/>
      <c r="AE3272" s="3"/>
      <c r="AF3272" s="10"/>
      <c r="AG3272" s="11"/>
      <c r="AH3272" s="10"/>
      <c r="AI3272" s="10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1"/>
      <c r="DR3272" s="1"/>
      <c r="DS3272" s="1"/>
      <c r="DT3272" s="1"/>
      <c r="DU3272" s="1"/>
      <c r="DV3272" s="1"/>
      <c r="DW3272" s="1"/>
      <c r="DX3272" s="1"/>
      <c r="DY3272" s="1"/>
      <c r="DZ3272" s="1"/>
      <c r="EA3272" s="1"/>
      <c r="EB3272" s="1"/>
      <c r="EC3272" s="1"/>
      <c r="ED3272" s="1"/>
      <c r="EE3272" s="1"/>
      <c r="EF3272" s="1"/>
      <c r="EG3272" s="1"/>
      <c r="EH3272" s="1"/>
      <c r="EI3272" s="1"/>
      <c r="EJ3272" s="1"/>
      <c r="EK3272" s="1"/>
      <c r="EL3272" s="1"/>
      <c r="EM3272" s="1"/>
      <c r="EN3272" s="1"/>
      <c r="EO3272" s="1"/>
      <c r="EP3272" s="1"/>
      <c r="EQ3272" s="1"/>
      <c r="ER3272" s="1"/>
      <c r="ES3272" s="1"/>
      <c r="ET3272" s="1"/>
      <c r="EU3272" s="1"/>
      <c r="EV3272" s="1"/>
      <c r="EW3272" s="1"/>
      <c r="EX3272" s="1"/>
      <c r="EY3272" s="1"/>
    </row>
    <row r="3273" spans="1:155" x14ac:dyDescent="0.15">
      <c r="A3273" s="38"/>
      <c r="B3273" s="15"/>
      <c r="C3273" s="7"/>
      <c r="D3273" s="7"/>
      <c r="E3273" s="13"/>
      <c r="F3273" s="14"/>
      <c r="G3273" s="14"/>
      <c r="H3273" s="14"/>
      <c r="I3273" s="14"/>
      <c r="J3273" s="13"/>
      <c r="K3273" s="5"/>
      <c r="L3273" s="2"/>
      <c r="M3273" s="17"/>
      <c r="N3273" s="12"/>
      <c r="O3273" s="12"/>
      <c r="P3273" s="17"/>
      <c r="Q3273" s="14"/>
      <c r="R3273" s="20"/>
      <c r="S3273" s="14"/>
      <c r="T3273" s="4"/>
      <c r="U3273" s="5"/>
      <c r="V3273" s="10"/>
      <c r="W3273" s="10"/>
      <c r="X3273" s="10"/>
      <c r="Y3273" s="27"/>
      <c r="Z3273" s="3"/>
      <c r="AA3273" s="1"/>
      <c r="AB3273" s="10"/>
      <c r="AC3273" s="3"/>
      <c r="AD3273" s="3"/>
      <c r="AE3273" s="3"/>
      <c r="AF3273" s="10"/>
      <c r="AG3273" s="11"/>
      <c r="AH3273" s="10"/>
      <c r="AI3273" s="10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1"/>
      <c r="DR3273" s="1"/>
      <c r="DS3273" s="1"/>
      <c r="DT3273" s="1"/>
      <c r="DU3273" s="1"/>
      <c r="DV3273" s="1"/>
      <c r="DW3273" s="1"/>
      <c r="DX3273" s="1"/>
      <c r="DY3273" s="1"/>
      <c r="DZ3273" s="1"/>
      <c r="EA3273" s="1"/>
      <c r="EB3273" s="1"/>
      <c r="EC3273" s="1"/>
      <c r="ED3273" s="1"/>
      <c r="EE3273" s="1"/>
      <c r="EF3273" s="1"/>
      <c r="EG3273" s="1"/>
      <c r="EH3273" s="1"/>
      <c r="EI3273" s="1"/>
      <c r="EJ3273" s="1"/>
      <c r="EK3273" s="1"/>
      <c r="EL3273" s="1"/>
      <c r="EM3273" s="1"/>
      <c r="EN3273" s="1"/>
      <c r="EO3273" s="1"/>
      <c r="EP3273" s="1"/>
      <c r="EQ3273" s="1"/>
      <c r="ER3273" s="1"/>
      <c r="ES3273" s="1"/>
      <c r="ET3273" s="1"/>
      <c r="EU3273" s="1"/>
      <c r="EV3273" s="1"/>
      <c r="EW3273" s="1"/>
      <c r="EX3273" s="1"/>
      <c r="EY3273" s="1"/>
    </row>
    <row r="3274" spans="1:155" x14ac:dyDescent="0.15">
      <c r="A3274" s="38"/>
      <c r="B3274" s="15"/>
      <c r="C3274" s="7"/>
      <c r="D3274" s="7"/>
      <c r="E3274" s="13"/>
      <c r="F3274" s="14"/>
      <c r="G3274" s="14"/>
      <c r="H3274" s="14"/>
      <c r="I3274" s="14"/>
      <c r="J3274" s="13"/>
      <c r="K3274" s="5"/>
      <c r="L3274" s="2"/>
      <c r="M3274" s="17"/>
      <c r="N3274" s="12"/>
      <c r="O3274" s="12"/>
      <c r="P3274" s="17"/>
      <c r="Q3274" s="14"/>
      <c r="R3274" s="20"/>
      <c r="S3274" s="14"/>
      <c r="T3274" s="4"/>
      <c r="U3274" s="5"/>
      <c r="V3274" s="10"/>
      <c r="W3274" s="10"/>
      <c r="X3274" s="10"/>
      <c r="Y3274" s="27"/>
      <c r="Z3274" s="3"/>
      <c r="AA3274" s="1"/>
      <c r="AB3274" s="10"/>
      <c r="AC3274" s="3"/>
      <c r="AD3274" s="3"/>
      <c r="AE3274" s="3"/>
      <c r="AF3274" s="10"/>
      <c r="AG3274" s="11"/>
      <c r="AH3274" s="10"/>
      <c r="AI3274" s="10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1"/>
      <c r="DR3274" s="1"/>
      <c r="DS3274" s="1"/>
      <c r="DT3274" s="1"/>
      <c r="DU3274" s="1"/>
      <c r="DV3274" s="1"/>
      <c r="DW3274" s="1"/>
      <c r="DX3274" s="1"/>
      <c r="DY3274" s="1"/>
      <c r="DZ3274" s="1"/>
      <c r="EA3274" s="1"/>
      <c r="EB3274" s="1"/>
      <c r="EC3274" s="1"/>
      <c r="ED3274" s="1"/>
      <c r="EE3274" s="1"/>
      <c r="EF3274" s="1"/>
      <c r="EG3274" s="1"/>
      <c r="EH3274" s="1"/>
      <c r="EI3274" s="1"/>
      <c r="EJ3274" s="1"/>
      <c r="EK3274" s="1"/>
      <c r="EL3274" s="1"/>
      <c r="EM3274" s="1"/>
      <c r="EN3274" s="1"/>
      <c r="EO3274" s="1"/>
      <c r="EP3274" s="1"/>
      <c r="EQ3274" s="1"/>
      <c r="ER3274" s="1"/>
      <c r="ES3274" s="1"/>
      <c r="ET3274" s="1"/>
      <c r="EU3274" s="1"/>
      <c r="EV3274" s="1"/>
      <c r="EW3274" s="1"/>
      <c r="EX3274" s="1"/>
      <c r="EY3274" s="1"/>
    </row>
    <row r="3275" spans="1:155" x14ac:dyDescent="0.15">
      <c r="A3275" s="38"/>
      <c r="B3275" s="15"/>
      <c r="C3275" s="7"/>
      <c r="D3275" s="7"/>
      <c r="E3275" s="13"/>
      <c r="F3275" s="14"/>
      <c r="G3275" s="14"/>
      <c r="H3275" s="14"/>
      <c r="I3275" s="14"/>
      <c r="J3275" s="13"/>
      <c r="K3275" s="5"/>
      <c r="L3275" s="2"/>
      <c r="M3275" s="17"/>
      <c r="N3275" s="12"/>
      <c r="O3275" s="12"/>
      <c r="P3275" s="17"/>
      <c r="Q3275" s="14"/>
      <c r="R3275" s="20"/>
      <c r="S3275" s="14"/>
      <c r="T3275" s="4"/>
      <c r="U3275" s="5"/>
      <c r="V3275" s="10"/>
      <c r="W3275" s="10"/>
      <c r="X3275" s="10"/>
      <c r="Y3275" s="27"/>
      <c r="Z3275" s="3"/>
      <c r="AA3275" s="1"/>
      <c r="AB3275" s="10"/>
      <c r="AC3275" s="3"/>
      <c r="AD3275" s="3"/>
      <c r="AE3275" s="3"/>
      <c r="AF3275" s="10"/>
      <c r="AG3275" s="11"/>
      <c r="AH3275" s="10"/>
      <c r="AI3275" s="10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1"/>
      <c r="DR3275" s="1"/>
      <c r="DS3275" s="1"/>
      <c r="DT3275" s="1"/>
      <c r="DU3275" s="1"/>
      <c r="DV3275" s="1"/>
      <c r="DW3275" s="1"/>
      <c r="DX3275" s="1"/>
      <c r="DY3275" s="1"/>
      <c r="DZ3275" s="1"/>
      <c r="EA3275" s="1"/>
      <c r="EB3275" s="1"/>
      <c r="EC3275" s="1"/>
      <c r="ED3275" s="1"/>
      <c r="EE3275" s="1"/>
      <c r="EF3275" s="1"/>
      <c r="EG3275" s="1"/>
      <c r="EH3275" s="1"/>
      <c r="EI3275" s="1"/>
      <c r="EJ3275" s="1"/>
      <c r="EK3275" s="1"/>
      <c r="EL3275" s="1"/>
      <c r="EM3275" s="1"/>
      <c r="EN3275" s="1"/>
      <c r="EO3275" s="1"/>
      <c r="EP3275" s="1"/>
      <c r="EQ3275" s="1"/>
      <c r="ER3275" s="1"/>
      <c r="ES3275" s="1"/>
      <c r="ET3275" s="1"/>
      <c r="EU3275" s="1"/>
      <c r="EV3275" s="1"/>
      <c r="EW3275" s="1"/>
      <c r="EX3275" s="1"/>
      <c r="EY3275" s="1"/>
    </row>
    <row r="3276" spans="1:155" x14ac:dyDescent="0.15">
      <c r="A3276" s="38"/>
      <c r="B3276" s="15"/>
      <c r="C3276" s="7"/>
      <c r="D3276" s="7"/>
      <c r="E3276" s="13"/>
      <c r="F3276" s="14"/>
      <c r="G3276" s="14"/>
      <c r="H3276" s="14"/>
      <c r="I3276" s="14"/>
      <c r="J3276" s="13"/>
      <c r="K3276" s="5"/>
      <c r="L3276" s="2"/>
      <c r="M3276" s="17"/>
      <c r="N3276" s="12"/>
      <c r="O3276" s="12"/>
      <c r="P3276" s="17"/>
      <c r="Q3276" s="14"/>
      <c r="R3276" s="20"/>
      <c r="S3276" s="14"/>
      <c r="T3276" s="4"/>
      <c r="U3276" s="5"/>
      <c r="V3276" s="10"/>
      <c r="W3276" s="10"/>
      <c r="X3276" s="10"/>
      <c r="Y3276" s="27"/>
      <c r="Z3276" s="3"/>
      <c r="AA3276" s="1"/>
      <c r="AB3276" s="10"/>
      <c r="AC3276" s="3"/>
      <c r="AD3276" s="3"/>
      <c r="AE3276" s="3"/>
      <c r="AF3276" s="10"/>
      <c r="AG3276" s="11"/>
      <c r="AH3276" s="10"/>
      <c r="AI3276" s="10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1"/>
      <c r="DR3276" s="1"/>
      <c r="DS3276" s="1"/>
      <c r="DT3276" s="1"/>
      <c r="DU3276" s="1"/>
      <c r="DV3276" s="1"/>
      <c r="DW3276" s="1"/>
      <c r="DX3276" s="1"/>
      <c r="DY3276" s="1"/>
      <c r="DZ3276" s="1"/>
      <c r="EA3276" s="1"/>
      <c r="EB3276" s="1"/>
      <c r="EC3276" s="1"/>
      <c r="ED3276" s="1"/>
      <c r="EE3276" s="1"/>
      <c r="EF3276" s="1"/>
      <c r="EG3276" s="1"/>
      <c r="EH3276" s="1"/>
      <c r="EI3276" s="1"/>
      <c r="EJ3276" s="1"/>
      <c r="EK3276" s="1"/>
      <c r="EL3276" s="1"/>
      <c r="EM3276" s="1"/>
      <c r="EN3276" s="1"/>
      <c r="EO3276" s="1"/>
      <c r="EP3276" s="1"/>
      <c r="EQ3276" s="1"/>
      <c r="ER3276" s="1"/>
      <c r="ES3276" s="1"/>
      <c r="ET3276" s="1"/>
      <c r="EU3276" s="1"/>
      <c r="EV3276" s="1"/>
      <c r="EW3276" s="1"/>
      <c r="EX3276" s="1"/>
      <c r="EY3276" s="1"/>
    </row>
    <row r="3277" spans="1:155" x14ac:dyDescent="0.15">
      <c r="A3277" s="38"/>
      <c r="B3277" s="15"/>
      <c r="C3277" s="7"/>
      <c r="D3277" s="7"/>
      <c r="E3277" s="13"/>
      <c r="F3277" s="14"/>
      <c r="G3277" s="14"/>
      <c r="H3277" s="14"/>
      <c r="I3277" s="14"/>
      <c r="J3277" s="13"/>
      <c r="K3277" s="5"/>
      <c r="L3277" s="2"/>
      <c r="M3277" s="17"/>
      <c r="N3277" s="12"/>
      <c r="O3277" s="12"/>
      <c r="P3277" s="17"/>
      <c r="Q3277" s="14"/>
      <c r="R3277" s="20"/>
      <c r="S3277" s="14"/>
      <c r="T3277" s="4"/>
      <c r="U3277" s="5"/>
      <c r="V3277" s="10"/>
      <c r="W3277" s="10"/>
      <c r="X3277" s="10"/>
      <c r="Y3277" s="27"/>
      <c r="Z3277" s="3"/>
      <c r="AA3277" s="1"/>
      <c r="AB3277" s="10"/>
      <c r="AC3277" s="3"/>
      <c r="AD3277" s="3"/>
      <c r="AE3277" s="3"/>
      <c r="AF3277" s="10"/>
      <c r="AG3277" s="11"/>
      <c r="AH3277" s="10"/>
      <c r="AI3277" s="10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1"/>
      <c r="DR3277" s="1"/>
      <c r="DS3277" s="1"/>
      <c r="DT3277" s="1"/>
      <c r="DU3277" s="1"/>
      <c r="DV3277" s="1"/>
      <c r="DW3277" s="1"/>
      <c r="DX3277" s="1"/>
      <c r="DY3277" s="1"/>
      <c r="DZ3277" s="1"/>
      <c r="EA3277" s="1"/>
      <c r="EB3277" s="1"/>
      <c r="EC3277" s="1"/>
      <c r="ED3277" s="1"/>
      <c r="EE3277" s="1"/>
      <c r="EF3277" s="1"/>
      <c r="EG3277" s="1"/>
      <c r="EH3277" s="1"/>
      <c r="EI3277" s="1"/>
      <c r="EJ3277" s="1"/>
      <c r="EK3277" s="1"/>
      <c r="EL3277" s="1"/>
      <c r="EM3277" s="1"/>
      <c r="EN3277" s="1"/>
      <c r="EO3277" s="1"/>
      <c r="EP3277" s="1"/>
      <c r="EQ3277" s="1"/>
      <c r="ER3277" s="1"/>
      <c r="ES3277" s="1"/>
      <c r="ET3277" s="1"/>
      <c r="EU3277" s="1"/>
      <c r="EV3277" s="1"/>
      <c r="EW3277" s="1"/>
      <c r="EX3277" s="1"/>
      <c r="EY3277" s="1"/>
    </row>
    <row r="3278" spans="1:155" x14ac:dyDescent="0.15">
      <c r="A3278" s="38"/>
      <c r="B3278" s="15"/>
      <c r="C3278" s="7"/>
      <c r="D3278" s="7"/>
      <c r="E3278" s="13"/>
      <c r="F3278" s="14"/>
      <c r="G3278" s="14"/>
      <c r="H3278" s="14"/>
      <c r="I3278" s="14"/>
      <c r="J3278" s="13"/>
      <c r="K3278" s="5"/>
      <c r="L3278" s="2"/>
      <c r="M3278" s="17"/>
      <c r="N3278" s="12"/>
      <c r="O3278" s="12"/>
      <c r="P3278" s="17"/>
      <c r="Q3278" s="14"/>
      <c r="R3278" s="20"/>
      <c r="S3278" s="14"/>
      <c r="T3278" s="4"/>
      <c r="U3278" s="5"/>
      <c r="V3278" s="10"/>
      <c r="W3278" s="10"/>
      <c r="X3278" s="10"/>
      <c r="Y3278" s="27"/>
      <c r="Z3278" s="3"/>
      <c r="AA3278" s="1"/>
      <c r="AB3278" s="10"/>
      <c r="AC3278" s="3"/>
      <c r="AD3278" s="3"/>
      <c r="AE3278" s="3"/>
      <c r="AF3278" s="10"/>
      <c r="AG3278" s="11"/>
      <c r="AH3278" s="10"/>
      <c r="AI3278" s="10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1"/>
      <c r="DR3278" s="1"/>
      <c r="DS3278" s="1"/>
      <c r="DT3278" s="1"/>
      <c r="DU3278" s="1"/>
      <c r="DV3278" s="1"/>
      <c r="DW3278" s="1"/>
      <c r="DX3278" s="1"/>
      <c r="DY3278" s="1"/>
      <c r="DZ3278" s="1"/>
      <c r="EA3278" s="1"/>
      <c r="EB3278" s="1"/>
      <c r="EC3278" s="1"/>
      <c r="ED3278" s="1"/>
      <c r="EE3278" s="1"/>
      <c r="EF3278" s="1"/>
      <c r="EG3278" s="1"/>
      <c r="EH3278" s="1"/>
      <c r="EI3278" s="1"/>
      <c r="EJ3278" s="1"/>
      <c r="EK3278" s="1"/>
      <c r="EL3278" s="1"/>
      <c r="EM3278" s="1"/>
      <c r="EN3278" s="1"/>
      <c r="EO3278" s="1"/>
      <c r="EP3278" s="1"/>
      <c r="EQ3278" s="1"/>
      <c r="ER3278" s="1"/>
      <c r="ES3278" s="1"/>
      <c r="ET3278" s="1"/>
      <c r="EU3278" s="1"/>
      <c r="EV3278" s="1"/>
      <c r="EW3278" s="1"/>
      <c r="EX3278" s="1"/>
      <c r="EY3278" s="1"/>
    </row>
    <row r="3279" spans="1:155" x14ac:dyDescent="0.15">
      <c r="A3279" s="38"/>
      <c r="B3279" s="15"/>
      <c r="C3279" s="7"/>
      <c r="D3279" s="7"/>
      <c r="E3279" s="13"/>
      <c r="F3279" s="14"/>
      <c r="G3279" s="14"/>
      <c r="H3279" s="14"/>
      <c r="I3279" s="14"/>
      <c r="J3279" s="13"/>
      <c r="K3279" s="5"/>
      <c r="L3279" s="2"/>
      <c r="M3279" s="17"/>
      <c r="N3279" s="12"/>
      <c r="O3279" s="12"/>
      <c r="P3279" s="17"/>
      <c r="Q3279" s="14"/>
      <c r="R3279" s="20"/>
      <c r="S3279" s="14"/>
      <c r="T3279" s="4"/>
      <c r="U3279" s="5"/>
      <c r="V3279" s="10"/>
      <c r="W3279" s="10"/>
      <c r="X3279" s="10"/>
      <c r="Y3279" s="27"/>
      <c r="Z3279" s="3"/>
      <c r="AA3279" s="1"/>
      <c r="AB3279" s="10"/>
      <c r="AC3279" s="3"/>
      <c r="AD3279" s="3"/>
      <c r="AE3279" s="3"/>
      <c r="AF3279" s="10"/>
      <c r="AG3279" s="11"/>
      <c r="AH3279" s="10"/>
      <c r="AI3279" s="10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1"/>
      <c r="DR3279" s="1"/>
      <c r="DS3279" s="1"/>
      <c r="DT3279" s="1"/>
      <c r="DU3279" s="1"/>
      <c r="DV3279" s="1"/>
      <c r="DW3279" s="1"/>
      <c r="DX3279" s="1"/>
      <c r="DY3279" s="1"/>
      <c r="DZ3279" s="1"/>
      <c r="EA3279" s="1"/>
      <c r="EB3279" s="1"/>
      <c r="EC3279" s="1"/>
      <c r="ED3279" s="1"/>
      <c r="EE3279" s="1"/>
      <c r="EF3279" s="1"/>
      <c r="EG3279" s="1"/>
      <c r="EH3279" s="1"/>
      <c r="EI3279" s="1"/>
      <c r="EJ3279" s="1"/>
      <c r="EK3279" s="1"/>
      <c r="EL3279" s="1"/>
      <c r="EM3279" s="1"/>
      <c r="EN3279" s="1"/>
      <c r="EO3279" s="1"/>
      <c r="EP3279" s="1"/>
      <c r="EQ3279" s="1"/>
      <c r="ER3279" s="1"/>
      <c r="ES3279" s="1"/>
      <c r="ET3279" s="1"/>
      <c r="EU3279" s="1"/>
      <c r="EV3279" s="1"/>
      <c r="EW3279" s="1"/>
      <c r="EX3279" s="1"/>
      <c r="EY3279" s="1"/>
    </row>
    <row r="3280" spans="1:155" x14ac:dyDescent="0.15">
      <c r="A3280" s="38"/>
      <c r="B3280" s="15"/>
      <c r="C3280" s="7"/>
      <c r="D3280" s="7"/>
      <c r="E3280" s="13"/>
      <c r="F3280" s="14"/>
      <c r="G3280" s="14"/>
      <c r="H3280" s="14"/>
      <c r="I3280" s="14"/>
      <c r="J3280" s="13"/>
      <c r="K3280" s="5"/>
      <c r="L3280" s="2"/>
      <c r="M3280" s="17"/>
      <c r="N3280" s="12"/>
      <c r="O3280" s="12"/>
      <c r="P3280" s="17"/>
      <c r="Q3280" s="14"/>
      <c r="R3280" s="20"/>
      <c r="S3280" s="14"/>
      <c r="T3280" s="4"/>
      <c r="U3280" s="5"/>
      <c r="V3280" s="10"/>
      <c r="W3280" s="10"/>
      <c r="X3280" s="10"/>
      <c r="Y3280" s="27"/>
      <c r="Z3280" s="3"/>
      <c r="AA3280" s="1"/>
      <c r="AB3280" s="10"/>
      <c r="AC3280" s="3"/>
      <c r="AD3280" s="3"/>
      <c r="AE3280" s="3"/>
      <c r="AF3280" s="10"/>
      <c r="AG3280" s="11"/>
      <c r="AH3280" s="10"/>
      <c r="AI3280" s="10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1"/>
      <c r="DR3280" s="1"/>
      <c r="DS3280" s="1"/>
      <c r="DT3280" s="1"/>
      <c r="DU3280" s="1"/>
      <c r="DV3280" s="1"/>
      <c r="DW3280" s="1"/>
      <c r="DX3280" s="1"/>
      <c r="DY3280" s="1"/>
      <c r="DZ3280" s="1"/>
      <c r="EA3280" s="1"/>
      <c r="EB3280" s="1"/>
      <c r="EC3280" s="1"/>
      <c r="ED3280" s="1"/>
      <c r="EE3280" s="1"/>
      <c r="EF3280" s="1"/>
      <c r="EG3280" s="1"/>
      <c r="EH3280" s="1"/>
      <c r="EI3280" s="1"/>
      <c r="EJ3280" s="1"/>
      <c r="EK3280" s="1"/>
      <c r="EL3280" s="1"/>
      <c r="EM3280" s="1"/>
      <c r="EN3280" s="1"/>
      <c r="EO3280" s="1"/>
      <c r="EP3280" s="1"/>
      <c r="EQ3280" s="1"/>
      <c r="ER3280" s="1"/>
      <c r="ES3280" s="1"/>
      <c r="ET3280" s="1"/>
      <c r="EU3280" s="1"/>
      <c r="EV3280" s="1"/>
      <c r="EW3280" s="1"/>
      <c r="EX3280" s="1"/>
      <c r="EY3280" s="1"/>
    </row>
    <row r="3281" spans="1:155" x14ac:dyDescent="0.15">
      <c r="A3281" s="38"/>
      <c r="B3281" s="15"/>
      <c r="C3281" s="7"/>
      <c r="D3281" s="7"/>
      <c r="E3281" s="13"/>
      <c r="F3281" s="14"/>
      <c r="G3281" s="14"/>
      <c r="H3281" s="14"/>
      <c r="I3281" s="14"/>
      <c r="J3281" s="13"/>
      <c r="K3281" s="5"/>
      <c r="L3281" s="2"/>
      <c r="M3281" s="17"/>
      <c r="N3281" s="12"/>
      <c r="O3281" s="12"/>
      <c r="P3281" s="17"/>
      <c r="Q3281" s="14"/>
      <c r="R3281" s="20"/>
      <c r="S3281" s="14"/>
      <c r="T3281" s="4"/>
      <c r="U3281" s="5"/>
      <c r="V3281" s="10"/>
      <c r="W3281" s="10"/>
      <c r="X3281" s="10"/>
      <c r="Y3281" s="27"/>
      <c r="Z3281" s="3"/>
      <c r="AA3281" s="1"/>
      <c r="AB3281" s="10"/>
      <c r="AC3281" s="3"/>
      <c r="AD3281" s="3"/>
      <c r="AE3281" s="3"/>
      <c r="AF3281" s="10"/>
      <c r="AG3281" s="11"/>
      <c r="AH3281" s="10"/>
      <c r="AI3281" s="10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1"/>
      <c r="DR3281" s="1"/>
      <c r="DS3281" s="1"/>
      <c r="DT3281" s="1"/>
      <c r="DU3281" s="1"/>
      <c r="DV3281" s="1"/>
      <c r="DW3281" s="1"/>
      <c r="DX3281" s="1"/>
      <c r="DY3281" s="1"/>
      <c r="DZ3281" s="1"/>
      <c r="EA3281" s="1"/>
      <c r="EB3281" s="1"/>
      <c r="EC3281" s="1"/>
      <c r="ED3281" s="1"/>
      <c r="EE3281" s="1"/>
      <c r="EF3281" s="1"/>
      <c r="EG3281" s="1"/>
      <c r="EH3281" s="1"/>
      <c r="EI3281" s="1"/>
      <c r="EJ3281" s="1"/>
      <c r="EK3281" s="1"/>
      <c r="EL3281" s="1"/>
      <c r="EM3281" s="1"/>
      <c r="EN3281" s="1"/>
      <c r="EO3281" s="1"/>
      <c r="EP3281" s="1"/>
      <c r="EQ3281" s="1"/>
      <c r="ER3281" s="1"/>
      <c r="ES3281" s="1"/>
      <c r="ET3281" s="1"/>
      <c r="EU3281" s="1"/>
      <c r="EV3281" s="1"/>
      <c r="EW3281" s="1"/>
      <c r="EX3281" s="1"/>
      <c r="EY3281" s="1"/>
    </row>
    <row r="3282" spans="1:155" x14ac:dyDescent="0.15">
      <c r="A3282" s="38"/>
      <c r="B3282" s="15"/>
      <c r="C3282" s="7"/>
      <c r="D3282" s="7"/>
      <c r="E3282" s="13"/>
      <c r="F3282" s="14"/>
      <c r="G3282" s="14"/>
      <c r="H3282" s="14"/>
      <c r="I3282" s="14"/>
      <c r="J3282" s="13"/>
      <c r="K3282" s="5"/>
      <c r="L3282" s="2"/>
      <c r="M3282" s="17"/>
      <c r="N3282" s="12"/>
      <c r="O3282" s="12"/>
      <c r="P3282" s="17"/>
      <c r="Q3282" s="14"/>
      <c r="R3282" s="20"/>
      <c r="S3282" s="14"/>
      <c r="T3282" s="4"/>
      <c r="U3282" s="5"/>
      <c r="V3282" s="10"/>
      <c r="W3282" s="10"/>
      <c r="X3282" s="10"/>
      <c r="Y3282" s="27"/>
      <c r="Z3282" s="3"/>
      <c r="AA3282" s="1"/>
      <c r="AB3282" s="10"/>
      <c r="AC3282" s="3"/>
      <c r="AD3282" s="3"/>
      <c r="AE3282" s="3"/>
      <c r="AF3282" s="10"/>
      <c r="AG3282" s="11"/>
      <c r="AH3282" s="10"/>
      <c r="AI3282" s="10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1"/>
      <c r="DR3282" s="1"/>
      <c r="DS3282" s="1"/>
      <c r="DT3282" s="1"/>
      <c r="DU3282" s="1"/>
      <c r="DV3282" s="1"/>
      <c r="DW3282" s="1"/>
      <c r="DX3282" s="1"/>
      <c r="DY3282" s="1"/>
      <c r="DZ3282" s="1"/>
      <c r="EA3282" s="1"/>
      <c r="EB3282" s="1"/>
      <c r="EC3282" s="1"/>
      <c r="ED3282" s="1"/>
      <c r="EE3282" s="1"/>
      <c r="EF3282" s="1"/>
      <c r="EG3282" s="1"/>
      <c r="EH3282" s="1"/>
      <c r="EI3282" s="1"/>
      <c r="EJ3282" s="1"/>
      <c r="EK3282" s="1"/>
      <c r="EL3282" s="1"/>
      <c r="EM3282" s="1"/>
      <c r="EN3282" s="1"/>
      <c r="EO3282" s="1"/>
      <c r="EP3282" s="1"/>
      <c r="EQ3282" s="1"/>
      <c r="ER3282" s="1"/>
      <c r="ES3282" s="1"/>
      <c r="ET3282" s="1"/>
      <c r="EU3282" s="1"/>
      <c r="EV3282" s="1"/>
      <c r="EW3282" s="1"/>
      <c r="EX3282" s="1"/>
      <c r="EY3282" s="1"/>
    </row>
    <row r="3283" spans="1:155" x14ac:dyDescent="0.15">
      <c r="A3283" s="38"/>
      <c r="B3283" s="15"/>
      <c r="C3283" s="7"/>
      <c r="D3283" s="7"/>
      <c r="E3283" s="13"/>
      <c r="F3283" s="14"/>
      <c r="G3283" s="14"/>
      <c r="H3283" s="14"/>
      <c r="I3283" s="14"/>
      <c r="J3283" s="13"/>
      <c r="K3283" s="5"/>
      <c r="L3283" s="2"/>
      <c r="M3283" s="17"/>
      <c r="N3283" s="12"/>
      <c r="O3283" s="12"/>
      <c r="P3283" s="17"/>
      <c r="Q3283" s="14"/>
      <c r="R3283" s="20"/>
      <c r="S3283" s="14"/>
      <c r="T3283" s="4"/>
      <c r="U3283" s="5"/>
      <c r="V3283" s="10"/>
      <c r="W3283" s="10"/>
      <c r="X3283" s="10"/>
      <c r="Y3283" s="27"/>
      <c r="Z3283" s="3"/>
      <c r="AA3283" s="1"/>
      <c r="AB3283" s="10"/>
      <c r="AC3283" s="3"/>
      <c r="AD3283" s="3"/>
      <c r="AE3283" s="3"/>
      <c r="AF3283" s="10"/>
      <c r="AG3283" s="11"/>
      <c r="AH3283" s="10"/>
      <c r="AI3283" s="10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1"/>
      <c r="DR3283" s="1"/>
      <c r="DS3283" s="1"/>
      <c r="DT3283" s="1"/>
      <c r="DU3283" s="1"/>
      <c r="DV3283" s="1"/>
      <c r="DW3283" s="1"/>
      <c r="DX3283" s="1"/>
      <c r="DY3283" s="1"/>
      <c r="DZ3283" s="1"/>
      <c r="EA3283" s="1"/>
      <c r="EB3283" s="1"/>
      <c r="EC3283" s="1"/>
      <c r="ED3283" s="1"/>
      <c r="EE3283" s="1"/>
      <c r="EF3283" s="1"/>
      <c r="EG3283" s="1"/>
      <c r="EH3283" s="1"/>
      <c r="EI3283" s="1"/>
      <c r="EJ3283" s="1"/>
      <c r="EK3283" s="1"/>
      <c r="EL3283" s="1"/>
      <c r="EM3283" s="1"/>
      <c r="EN3283" s="1"/>
      <c r="EO3283" s="1"/>
      <c r="EP3283" s="1"/>
      <c r="EQ3283" s="1"/>
      <c r="ER3283" s="1"/>
      <c r="ES3283" s="1"/>
      <c r="ET3283" s="1"/>
      <c r="EU3283" s="1"/>
      <c r="EV3283" s="1"/>
      <c r="EW3283" s="1"/>
      <c r="EX3283" s="1"/>
      <c r="EY3283" s="1"/>
    </row>
    <row r="3284" spans="1:155" x14ac:dyDescent="0.15">
      <c r="A3284" s="38"/>
      <c r="B3284" s="15"/>
      <c r="C3284" s="7"/>
      <c r="D3284" s="7"/>
      <c r="E3284" s="13"/>
      <c r="F3284" s="14"/>
      <c r="G3284" s="14"/>
      <c r="H3284" s="14"/>
      <c r="I3284" s="14"/>
      <c r="J3284" s="13"/>
      <c r="K3284" s="5"/>
      <c r="L3284" s="2"/>
      <c r="M3284" s="17"/>
      <c r="N3284" s="12"/>
      <c r="O3284" s="12"/>
      <c r="P3284" s="17"/>
      <c r="Q3284" s="14"/>
      <c r="R3284" s="20"/>
      <c r="S3284" s="14"/>
      <c r="T3284" s="4"/>
      <c r="U3284" s="5"/>
      <c r="V3284" s="10"/>
      <c r="W3284" s="10"/>
      <c r="X3284" s="10"/>
      <c r="Y3284" s="27"/>
      <c r="Z3284" s="3"/>
      <c r="AA3284" s="1"/>
      <c r="AB3284" s="10"/>
      <c r="AC3284" s="3"/>
      <c r="AD3284" s="3"/>
      <c r="AE3284" s="3"/>
      <c r="AF3284" s="10"/>
      <c r="AG3284" s="11"/>
      <c r="AH3284" s="10"/>
      <c r="AI3284" s="10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1"/>
      <c r="DR3284" s="1"/>
      <c r="DS3284" s="1"/>
      <c r="DT3284" s="1"/>
      <c r="DU3284" s="1"/>
      <c r="DV3284" s="1"/>
      <c r="DW3284" s="1"/>
      <c r="DX3284" s="1"/>
      <c r="DY3284" s="1"/>
      <c r="DZ3284" s="1"/>
      <c r="EA3284" s="1"/>
      <c r="EB3284" s="1"/>
      <c r="EC3284" s="1"/>
      <c r="ED3284" s="1"/>
      <c r="EE3284" s="1"/>
      <c r="EF3284" s="1"/>
      <c r="EG3284" s="1"/>
      <c r="EH3284" s="1"/>
      <c r="EI3284" s="1"/>
      <c r="EJ3284" s="1"/>
      <c r="EK3284" s="1"/>
      <c r="EL3284" s="1"/>
      <c r="EM3284" s="1"/>
      <c r="EN3284" s="1"/>
      <c r="EO3284" s="1"/>
      <c r="EP3284" s="1"/>
      <c r="EQ3284" s="1"/>
      <c r="ER3284" s="1"/>
      <c r="ES3284" s="1"/>
      <c r="ET3284" s="1"/>
      <c r="EU3284" s="1"/>
      <c r="EV3284" s="1"/>
      <c r="EW3284" s="1"/>
      <c r="EX3284" s="1"/>
      <c r="EY3284" s="1"/>
    </row>
    <row r="3285" spans="1:155" x14ac:dyDescent="0.15">
      <c r="A3285" s="38"/>
      <c r="B3285" s="15"/>
      <c r="C3285" s="7"/>
      <c r="D3285" s="7"/>
      <c r="E3285" s="13"/>
      <c r="F3285" s="14"/>
      <c r="G3285" s="14"/>
      <c r="H3285" s="14"/>
      <c r="I3285" s="14"/>
      <c r="J3285" s="13"/>
      <c r="K3285" s="5"/>
      <c r="L3285" s="2"/>
      <c r="M3285" s="17"/>
      <c r="N3285" s="12"/>
      <c r="O3285" s="12"/>
      <c r="P3285" s="17"/>
      <c r="Q3285" s="14"/>
      <c r="R3285" s="20"/>
      <c r="S3285" s="14"/>
      <c r="T3285" s="4"/>
      <c r="U3285" s="5"/>
      <c r="V3285" s="10"/>
      <c r="W3285" s="10"/>
      <c r="X3285" s="10"/>
      <c r="Y3285" s="27"/>
      <c r="Z3285" s="3"/>
      <c r="AA3285" s="1"/>
      <c r="AB3285" s="10"/>
      <c r="AC3285" s="3"/>
      <c r="AD3285" s="3"/>
      <c r="AE3285" s="3"/>
      <c r="AF3285" s="10"/>
      <c r="AG3285" s="11"/>
      <c r="AH3285" s="10"/>
      <c r="AI3285" s="10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1"/>
      <c r="DR3285" s="1"/>
      <c r="DS3285" s="1"/>
      <c r="DT3285" s="1"/>
      <c r="DU3285" s="1"/>
      <c r="DV3285" s="1"/>
      <c r="DW3285" s="1"/>
      <c r="DX3285" s="1"/>
      <c r="DY3285" s="1"/>
      <c r="DZ3285" s="1"/>
      <c r="EA3285" s="1"/>
      <c r="EB3285" s="1"/>
      <c r="EC3285" s="1"/>
      <c r="ED3285" s="1"/>
      <c r="EE3285" s="1"/>
      <c r="EF3285" s="1"/>
      <c r="EG3285" s="1"/>
      <c r="EH3285" s="1"/>
      <c r="EI3285" s="1"/>
      <c r="EJ3285" s="1"/>
      <c r="EK3285" s="1"/>
      <c r="EL3285" s="1"/>
      <c r="EM3285" s="1"/>
      <c r="EN3285" s="1"/>
      <c r="EO3285" s="1"/>
      <c r="EP3285" s="1"/>
      <c r="EQ3285" s="1"/>
      <c r="ER3285" s="1"/>
      <c r="ES3285" s="1"/>
      <c r="ET3285" s="1"/>
      <c r="EU3285" s="1"/>
      <c r="EV3285" s="1"/>
      <c r="EW3285" s="1"/>
      <c r="EX3285" s="1"/>
      <c r="EY3285" s="1"/>
    </row>
    <row r="3286" spans="1:155" x14ac:dyDescent="0.15">
      <c r="A3286" s="38"/>
      <c r="B3286" s="15"/>
      <c r="C3286" s="7"/>
      <c r="D3286" s="7"/>
      <c r="E3286" s="13"/>
      <c r="F3286" s="14"/>
      <c r="G3286" s="14"/>
      <c r="H3286" s="14"/>
      <c r="I3286" s="14"/>
      <c r="J3286" s="13"/>
      <c r="K3286" s="5"/>
      <c r="L3286" s="2"/>
      <c r="M3286" s="17"/>
      <c r="N3286" s="12"/>
      <c r="O3286" s="12"/>
      <c r="P3286" s="17"/>
      <c r="Q3286" s="14"/>
      <c r="R3286" s="20"/>
      <c r="S3286" s="14"/>
      <c r="T3286" s="4"/>
      <c r="U3286" s="5"/>
      <c r="V3286" s="10"/>
      <c r="W3286" s="10"/>
      <c r="X3286" s="10"/>
      <c r="Y3286" s="27"/>
      <c r="Z3286" s="3"/>
      <c r="AA3286" s="1"/>
      <c r="AB3286" s="10"/>
      <c r="AC3286" s="3"/>
      <c r="AD3286" s="3"/>
      <c r="AE3286" s="3"/>
      <c r="AF3286" s="10"/>
      <c r="AG3286" s="11"/>
      <c r="AH3286" s="10"/>
      <c r="AI3286" s="10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1"/>
      <c r="DR3286" s="1"/>
      <c r="DS3286" s="1"/>
      <c r="DT3286" s="1"/>
      <c r="DU3286" s="1"/>
      <c r="DV3286" s="1"/>
      <c r="DW3286" s="1"/>
      <c r="DX3286" s="1"/>
      <c r="DY3286" s="1"/>
      <c r="DZ3286" s="1"/>
      <c r="EA3286" s="1"/>
      <c r="EB3286" s="1"/>
      <c r="EC3286" s="1"/>
      <c r="ED3286" s="1"/>
      <c r="EE3286" s="1"/>
      <c r="EF3286" s="1"/>
      <c r="EG3286" s="1"/>
      <c r="EH3286" s="1"/>
      <c r="EI3286" s="1"/>
      <c r="EJ3286" s="1"/>
      <c r="EK3286" s="1"/>
      <c r="EL3286" s="1"/>
      <c r="EM3286" s="1"/>
      <c r="EN3286" s="1"/>
      <c r="EO3286" s="1"/>
      <c r="EP3286" s="1"/>
      <c r="EQ3286" s="1"/>
      <c r="ER3286" s="1"/>
      <c r="ES3286" s="1"/>
      <c r="ET3286" s="1"/>
      <c r="EU3286" s="1"/>
      <c r="EV3286" s="1"/>
      <c r="EW3286" s="1"/>
      <c r="EX3286" s="1"/>
      <c r="EY3286" s="1"/>
    </row>
    <row r="3287" spans="1:155" x14ac:dyDescent="0.15">
      <c r="A3287" s="38"/>
      <c r="B3287" s="15"/>
      <c r="C3287" s="7"/>
      <c r="D3287" s="7"/>
      <c r="E3287" s="13"/>
      <c r="F3287" s="14"/>
      <c r="G3287" s="14"/>
      <c r="H3287" s="14"/>
      <c r="I3287" s="14"/>
      <c r="J3287" s="13"/>
      <c r="K3287" s="5"/>
      <c r="L3287" s="2"/>
      <c r="M3287" s="17"/>
      <c r="N3287" s="12"/>
      <c r="O3287" s="12"/>
      <c r="P3287" s="17"/>
      <c r="Q3287" s="14"/>
      <c r="R3287" s="20"/>
      <c r="S3287" s="14"/>
      <c r="T3287" s="4"/>
      <c r="U3287" s="5"/>
      <c r="V3287" s="10"/>
      <c r="W3287" s="10"/>
      <c r="X3287" s="10"/>
      <c r="Y3287" s="27"/>
      <c r="Z3287" s="3"/>
      <c r="AA3287" s="1"/>
      <c r="AB3287" s="10"/>
      <c r="AC3287" s="3"/>
      <c r="AD3287" s="3"/>
      <c r="AE3287" s="3"/>
      <c r="AF3287" s="10"/>
      <c r="AG3287" s="11"/>
      <c r="AH3287" s="10"/>
      <c r="AI3287" s="10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1"/>
      <c r="DR3287" s="1"/>
      <c r="DS3287" s="1"/>
      <c r="DT3287" s="1"/>
      <c r="DU3287" s="1"/>
      <c r="DV3287" s="1"/>
      <c r="DW3287" s="1"/>
      <c r="DX3287" s="1"/>
      <c r="DY3287" s="1"/>
      <c r="DZ3287" s="1"/>
      <c r="EA3287" s="1"/>
      <c r="EB3287" s="1"/>
      <c r="EC3287" s="1"/>
      <c r="ED3287" s="1"/>
      <c r="EE3287" s="1"/>
      <c r="EF3287" s="1"/>
      <c r="EG3287" s="1"/>
      <c r="EH3287" s="1"/>
      <c r="EI3287" s="1"/>
      <c r="EJ3287" s="1"/>
      <c r="EK3287" s="1"/>
      <c r="EL3287" s="1"/>
      <c r="EM3287" s="1"/>
      <c r="EN3287" s="1"/>
      <c r="EO3287" s="1"/>
      <c r="EP3287" s="1"/>
      <c r="EQ3287" s="1"/>
      <c r="ER3287" s="1"/>
      <c r="ES3287" s="1"/>
      <c r="ET3287" s="1"/>
      <c r="EU3287" s="1"/>
      <c r="EV3287" s="1"/>
      <c r="EW3287" s="1"/>
      <c r="EX3287" s="1"/>
      <c r="EY3287" s="1"/>
    </row>
    <row r="3288" spans="1:155" x14ac:dyDescent="0.15">
      <c r="A3288" s="38"/>
      <c r="B3288" s="15"/>
      <c r="C3288" s="7"/>
      <c r="D3288" s="7"/>
      <c r="E3288" s="13"/>
      <c r="F3288" s="14"/>
      <c r="G3288" s="14"/>
      <c r="H3288" s="14"/>
      <c r="I3288" s="14"/>
      <c r="J3288" s="13"/>
      <c r="K3288" s="5"/>
      <c r="L3288" s="2"/>
      <c r="M3288" s="17"/>
      <c r="N3288" s="12"/>
      <c r="O3288" s="12"/>
      <c r="P3288" s="17"/>
      <c r="Q3288" s="14"/>
      <c r="R3288" s="20"/>
      <c r="S3288" s="14"/>
      <c r="T3288" s="4"/>
      <c r="U3288" s="5"/>
      <c r="V3288" s="10"/>
      <c r="W3288" s="10"/>
      <c r="X3288" s="10"/>
      <c r="Y3288" s="27"/>
      <c r="Z3288" s="3"/>
      <c r="AA3288" s="1"/>
      <c r="AB3288" s="10"/>
      <c r="AC3288" s="3"/>
      <c r="AD3288" s="3"/>
      <c r="AE3288" s="3"/>
      <c r="AF3288" s="10"/>
      <c r="AG3288" s="11"/>
      <c r="AH3288" s="10"/>
      <c r="AI3288" s="10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1"/>
      <c r="DR3288" s="1"/>
      <c r="DS3288" s="1"/>
      <c r="DT3288" s="1"/>
      <c r="DU3288" s="1"/>
      <c r="DV3288" s="1"/>
      <c r="DW3288" s="1"/>
      <c r="DX3288" s="1"/>
      <c r="DY3288" s="1"/>
      <c r="DZ3288" s="1"/>
      <c r="EA3288" s="1"/>
      <c r="EB3288" s="1"/>
      <c r="EC3288" s="1"/>
      <c r="ED3288" s="1"/>
      <c r="EE3288" s="1"/>
      <c r="EF3288" s="1"/>
      <c r="EG3288" s="1"/>
      <c r="EH3288" s="1"/>
      <c r="EI3288" s="1"/>
      <c r="EJ3288" s="1"/>
      <c r="EK3288" s="1"/>
      <c r="EL3288" s="1"/>
      <c r="EM3288" s="1"/>
      <c r="EN3288" s="1"/>
      <c r="EO3288" s="1"/>
      <c r="EP3288" s="1"/>
      <c r="EQ3288" s="1"/>
      <c r="ER3288" s="1"/>
      <c r="ES3288" s="1"/>
      <c r="ET3288" s="1"/>
      <c r="EU3288" s="1"/>
      <c r="EV3288" s="1"/>
      <c r="EW3288" s="1"/>
      <c r="EX3288" s="1"/>
      <c r="EY3288" s="1"/>
    </row>
    <row r="3289" spans="1:155" x14ac:dyDescent="0.15">
      <c r="A3289" s="38"/>
      <c r="B3289" s="15"/>
      <c r="C3289" s="7"/>
      <c r="D3289" s="7"/>
      <c r="E3289" s="13"/>
      <c r="F3289" s="14"/>
      <c r="G3289" s="14"/>
      <c r="H3289" s="14"/>
      <c r="I3289" s="14"/>
      <c r="J3289" s="13"/>
      <c r="K3289" s="5"/>
      <c r="L3289" s="2"/>
      <c r="M3289" s="17"/>
      <c r="N3289" s="12"/>
      <c r="O3289" s="12"/>
      <c r="P3289" s="17"/>
      <c r="Q3289" s="14"/>
      <c r="R3289" s="20"/>
      <c r="S3289" s="14"/>
      <c r="T3289" s="4"/>
      <c r="U3289" s="5"/>
      <c r="V3289" s="10"/>
      <c r="W3289" s="10"/>
      <c r="X3289" s="10"/>
      <c r="Y3289" s="27"/>
      <c r="Z3289" s="3"/>
      <c r="AA3289" s="1"/>
      <c r="AB3289" s="10"/>
      <c r="AC3289" s="3"/>
      <c r="AD3289" s="3"/>
      <c r="AE3289" s="3"/>
      <c r="AF3289" s="10"/>
      <c r="AG3289" s="11"/>
      <c r="AH3289" s="10"/>
      <c r="AI3289" s="10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1"/>
      <c r="DR3289" s="1"/>
      <c r="DS3289" s="1"/>
      <c r="DT3289" s="1"/>
      <c r="DU3289" s="1"/>
      <c r="DV3289" s="1"/>
      <c r="DW3289" s="1"/>
      <c r="DX3289" s="1"/>
      <c r="DY3289" s="1"/>
      <c r="DZ3289" s="1"/>
      <c r="EA3289" s="1"/>
      <c r="EB3289" s="1"/>
      <c r="EC3289" s="1"/>
      <c r="ED3289" s="1"/>
      <c r="EE3289" s="1"/>
      <c r="EF3289" s="1"/>
      <c r="EG3289" s="1"/>
      <c r="EH3289" s="1"/>
      <c r="EI3289" s="1"/>
      <c r="EJ3289" s="1"/>
      <c r="EK3289" s="1"/>
      <c r="EL3289" s="1"/>
      <c r="EM3289" s="1"/>
      <c r="EN3289" s="1"/>
      <c r="EO3289" s="1"/>
      <c r="EP3289" s="1"/>
      <c r="EQ3289" s="1"/>
      <c r="ER3289" s="1"/>
      <c r="ES3289" s="1"/>
      <c r="ET3289" s="1"/>
      <c r="EU3289" s="1"/>
      <c r="EV3289" s="1"/>
      <c r="EW3289" s="1"/>
      <c r="EX3289" s="1"/>
      <c r="EY3289" s="1"/>
    </row>
    <row r="3290" spans="1:155" x14ac:dyDescent="0.15">
      <c r="A3290" s="38"/>
      <c r="B3290" s="15"/>
      <c r="C3290" s="7"/>
      <c r="D3290" s="7"/>
      <c r="E3290" s="13"/>
      <c r="F3290" s="14"/>
      <c r="G3290" s="14"/>
      <c r="H3290" s="14"/>
      <c r="I3290" s="14"/>
      <c r="J3290" s="13"/>
      <c r="K3290" s="5"/>
      <c r="L3290" s="2"/>
      <c r="M3290" s="17"/>
      <c r="N3290" s="12"/>
      <c r="O3290" s="12"/>
      <c r="P3290" s="17"/>
      <c r="Q3290" s="14"/>
      <c r="R3290" s="20"/>
      <c r="S3290" s="14"/>
      <c r="T3290" s="4"/>
      <c r="U3290" s="5"/>
      <c r="V3290" s="10"/>
      <c r="W3290" s="10"/>
      <c r="X3290" s="10"/>
      <c r="Y3290" s="27"/>
      <c r="Z3290" s="3"/>
      <c r="AA3290" s="1"/>
      <c r="AB3290" s="10"/>
      <c r="AC3290" s="3"/>
      <c r="AD3290" s="3"/>
      <c r="AE3290" s="3"/>
      <c r="AF3290" s="10"/>
      <c r="AG3290" s="11"/>
      <c r="AH3290" s="10"/>
      <c r="AI3290" s="10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1"/>
      <c r="DR3290" s="1"/>
      <c r="DS3290" s="1"/>
      <c r="DT3290" s="1"/>
      <c r="DU3290" s="1"/>
      <c r="DV3290" s="1"/>
      <c r="DW3290" s="1"/>
      <c r="DX3290" s="1"/>
      <c r="DY3290" s="1"/>
      <c r="DZ3290" s="1"/>
      <c r="EA3290" s="1"/>
      <c r="EB3290" s="1"/>
      <c r="EC3290" s="1"/>
      <c r="ED3290" s="1"/>
      <c r="EE3290" s="1"/>
      <c r="EF3290" s="1"/>
      <c r="EG3290" s="1"/>
      <c r="EH3290" s="1"/>
      <c r="EI3290" s="1"/>
      <c r="EJ3290" s="1"/>
      <c r="EK3290" s="1"/>
      <c r="EL3290" s="1"/>
      <c r="EM3290" s="1"/>
      <c r="EN3290" s="1"/>
      <c r="EO3290" s="1"/>
      <c r="EP3290" s="1"/>
      <c r="EQ3290" s="1"/>
      <c r="ER3290" s="1"/>
      <c r="ES3290" s="1"/>
      <c r="ET3290" s="1"/>
      <c r="EU3290" s="1"/>
      <c r="EV3290" s="1"/>
      <c r="EW3290" s="1"/>
      <c r="EX3290" s="1"/>
      <c r="EY3290" s="1"/>
    </row>
    <row r="3291" spans="1:155" x14ac:dyDescent="0.15">
      <c r="A3291" s="38"/>
      <c r="B3291" s="15"/>
      <c r="C3291" s="7"/>
      <c r="D3291" s="7"/>
      <c r="E3291" s="13"/>
      <c r="F3291" s="14"/>
      <c r="G3291" s="14"/>
      <c r="H3291" s="14"/>
      <c r="I3291" s="14"/>
      <c r="J3291" s="13"/>
      <c r="K3291" s="5"/>
      <c r="L3291" s="2"/>
      <c r="M3291" s="17"/>
      <c r="N3291" s="12"/>
      <c r="O3291" s="12"/>
      <c r="P3291" s="17"/>
      <c r="Q3291" s="14"/>
      <c r="R3291" s="20"/>
      <c r="S3291" s="14"/>
      <c r="T3291" s="4"/>
      <c r="U3291" s="5"/>
      <c r="V3291" s="10"/>
      <c r="W3291" s="10"/>
      <c r="X3291" s="10"/>
      <c r="Y3291" s="27"/>
      <c r="Z3291" s="3"/>
      <c r="AA3291" s="1"/>
      <c r="AB3291" s="10"/>
      <c r="AC3291" s="3"/>
      <c r="AD3291" s="3"/>
      <c r="AE3291" s="3"/>
      <c r="AF3291" s="10"/>
      <c r="AG3291" s="11"/>
      <c r="AH3291" s="10"/>
      <c r="AI3291" s="10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1"/>
      <c r="DR3291" s="1"/>
      <c r="DS3291" s="1"/>
      <c r="DT3291" s="1"/>
      <c r="DU3291" s="1"/>
      <c r="DV3291" s="1"/>
      <c r="DW3291" s="1"/>
      <c r="DX3291" s="1"/>
      <c r="DY3291" s="1"/>
      <c r="DZ3291" s="1"/>
      <c r="EA3291" s="1"/>
      <c r="EB3291" s="1"/>
      <c r="EC3291" s="1"/>
      <c r="ED3291" s="1"/>
      <c r="EE3291" s="1"/>
      <c r="EF3291" s="1"/>
      <c r="EG3291" s="1"/>
      <c r="EH3291" s="1"/>
      <c r="EI3291" s="1"/>
      <c r="EJ3291" s="1"/>
      <c r="EK3291" s="1"/>
      <c r="EL3291" s="1"/>
      <c r="EM3291" s="1"/>
      <c r="EN3291" s="1"/>
      <c r="EO3291" s="1"/>
      <c r="EP3291" s="1"/>
      <c r="EQ3291" s="1"/>
      <c r="ER3291" s="1"/>
      <c r="ES3291" s="1"/>
      <c r="ET3291" s="1"/>
      <c r="EU3291" s="1"/>
      <c r="EV3291" s="1"/>
      <c r="EW3291" s="1"/>
      <c r="EX3291" s="1"/>
      <c r="EY3291" s="1"/>
    </row>
    <row r="3292" spans="1:155" x14ac:dyDescent="0.15">
      <c r="A3292" s="38"/>
      <c r="B3292" s="15"/>
      <c r="C3292" s="7"/>
      <c r="D3292" s="7"/>
      <c r="E3292" s="13"/>
      <c r="F3292" s="14"/>
      <c r="G3292" s="14"/>
      <c r="H3292" s="14"/>
      <c r="I3292" s="14"/>
      <c r="J3292" s="13"/>
      <c r="K3292" s="5"/>
      <c r="L3292" s="2"/>
      <c r="M3292" s="17"/>
      <c r="N3292" s="12"/>
      <c r="O3292" s="12"/>
      <c r="P3292" s="17"/>
      <c r="Q3292" s="14"/>
      <c r="R3292" s="20"/>
      <c r="S3292" s="14"/>
      <c r="T3292" s="4"/>
      <c r="U3292" s="5"/>
      <c r="V3292" s="10"/>
      <c r="W3292" s="10"/>
      <c r="X3292" s="10"/>
      <c r="Y3292" s="27"/>
      <c r="Z3292" s="3"/>
      <c r="AA3292" s="1"/>
      <c r="AB3292" s="10"/>
      <c r="AC3292" s="3"/>
      <c r="AD3292" s="3"/>
      <c r="AE3292" s="3"/>
      <c r="AF3292" s="10"/>
      <c r="AG3292" s="11"/>
      <c r="AH3292" s="10"/>
      <c r="AI3292" s="10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1"/>
      <c r="DR3292" s="1"/>
      <c r="DS3292" s="1"/>
      <c r="DT3292" s="1"/>
      <c r="DU3292" s="1"/>
      <c r="DV3292" s="1"/>
      <c r="DW3292" s="1"/>
      <c r="DX3292" s="1"/>
      <c r="DY3292" s="1"/>
      <c r="DZ3292" s="1"/>
      <c r="EA3292" s="1"/>
      <c r="EB3292" s="1"/>
      <c r="EC3292" s="1"/>
      <c r="ED3292" s="1"/>
      <c r="EE3292" s="1"/>
      <c r="EF3292" s="1"/>
      <c r="EG3292" s="1"/>
      <c r="EH3292" s="1"/>
      <c r="EI3292" s="1"/>
      <c r="EJ3292" s="1"/>
      <c r="EK3292" s="1"/>
      <c r="EL3292" s="1"/>
      <c r="EM3292" s="1"/>
      <c r="EN3292" s="1"/>
      <c r="EO3292" s="1"/>
      <c r="EP3292" s="1"/>
      <c r="EQ3292" s="1"/>
      <c r="ER3292" s="1"/>
      <c r="ES3292" s="1"/>
      <c r="ET3292" s="1"/>
      <c r="EU3292" s="1"/>
      <c r="EV3292" s="1"/>
      <c r="EW3292" s="1"/>
      <c r="EX3292" s="1"/>
      <c r="EY3292" s="1"/>
    </row>
    <row r="3293" spans="1:155" x14ac:dyDescent="0.15">
      <c r="A3293" s="38"/>
      <c r="B3293" s="15"/>
      <c r="C3293" s="7"/>
      <c r="D3293" s="7"/>
      <c r="E3293" s="13"/>
      <c r="F3293" s="14"/>
      <c r="G3293" s="14"/>
      <c r="H3293" s="14"/>
      <c r="I3293" s="14"/>
      <c r="J3293" s="13"/>
      <c r="K3293" s="5"/>
      <c r="L3293" s="2"/>
      <c r="M3293" s="17"/>
      <c r="N3293" s="12"/>
      <c r="O3293" s="12"/>
      <c r="P3293" s="17"/>
      <c r="Q3293" s="14"/>
      <c r="R3293" s="20"/>
      <c r="S3293" s="14"/>
      <c r="T3293" s="4"/>
      <c r="U3293" s="5"/>
      <c r="V3293" s="10"/>
      <c r="W3293" s="10"/>
      <c r="X3293" s="10"/>
      <c r="Y3293" s="27"/>
      <c r="Z3293" s="3"/>
      <c r="AA3293" s="1"/>
      <c r="AB3293" s="10"/>
      <c r="AC3293" s="3"/>
      <c r="AD3293" s="3"/>
      <c r="AE3293" s="3"/>
      <c r="AF3293" s="10"/>
      <c r="AG3293" s="11"/>
      <c r="AH3293" s="10"/>
      <c r="AI3293" s="10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1"/>
      <c r="DR3293" s="1"/>
      <c r="DS3293" s="1"/>
      <c r="DT3293" s="1"/>
      <c r="DU3293" s="1"/>
      <c r="DV3293" s="1"/>
      <c r="DW3293" s="1"/>
      <c r="DX3293" s="1"/>
      <c r="DY3293" s="1"/>
      <c r="DZ3293" s="1"/>
      <c r="EA3293" s="1"/>
      <c r="EB3293" s="1"/>
      <c r="EC3293" s="1"/>
      <c r="ED3293" s="1"/>
      <c r="EE3293" s="1"/>
      <c r="EF3293" s="1"/>
      <c r="EG3293" s="1"/>
      <c r="EH3293" s="1"/>
      <c r="EI3293" s="1"/>
      <c r="EJ3293" s="1"/>
      <c r="EK3293" s="1"/>
      <c r="EL3293" s="1"/>
      <c r="EM3293" s="1"/>
      <c r="EN3293" s="1"/>
      <c r="EO3293" s="1"/>
      <c r="EP3293" s="1"/>
      <c r="EQ3293" s="1"/>
      <c r="ER3293" s="1"/>
      <c r="ES3293" s="1"/>
      <c r="ET3293" s="1"/>
      <c r="EU3293" s="1"/>
      <c r="EV3293" s="1"/>
      <c r="EW3293" s="1"/>
      <c r="EX3293" s="1"/>
      <c r="EY3293" s="1"/>
    </row>
    <row r="3294" spans="1:155" x14ac:dyDescent="0.15">
      <c r="A3294" s="38"/>
      <c r="B3294" s="15"/>
      <c r="C3294" s="7"/>
      <c r="D3294" s="7"/>
      <c r="E3294" s="13"/>
      <c r="F3294" s="14"/>
      <c r="G3294" s="14"/>
      <c r="H3294" s="14"/>
      <c r="I3294" s="14"/>
      <c r="J3294" s="13"/>
      <c r="K3294" s="5"/>
      <c r="L3294" s="2"/>
      <c r="M3294" s="17"/>
      <c r="N3294" s="12"/>
      <c r="O3294" s="12"/>
      <c r="P3294" s="17"/>
      <c r="Q3294" s="14"/>
      <c r="R3294" s="20"/>
      <c r="S3294" s="14"/>
      <c r="T3294" s="4"/>
      <c r="U3294" s="5"/>
      <c r="V3294" s="10"/>
      <c r="W3294" s="10"/>
      <c r="X3294" s="10"/>
      <c r="Y3294" s="27"/>
      <c r="Z3294" s="3"/>
      <c r="AA3294" s="1"/>
      <c r="AB3294" s="10"/>
      <c r="AC3294" s="3"/>
      <c r="AD3294" s="3"/>
      <c r="AE3294" s="3"/>
      <c r="AF3294" s="10"/>
      <c r="AG3294" s="11"/>
      <c r="AH3294" s="10"/>
      <c r="AI3294" s="10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1"/>
      <c r="DR3294" s="1"/>
      <c r="DS3294" s="1"/>
      <c r="DT3294" s="1"/>
      <c r="DU3294" s="1"/>
      <c r="DV3294" s="1"/>
      <c r="DW3294" s="1"/>
      <c r="DX3294" s="1"/>
      <c r="DY3294" s="1"/>
      <c r="DZ3294" s="1"/>
      <c r="EA3294" s="1"/>
      <c r="EB3294" s="1"/>
      <c r="EC3294" s="1"/>
      <c r="ED3294" s="1"/>
      <c r="EE3294" s="1"/>
      <c r="EF3294" s="1"/>
      <c r="EG3294" s="1"/>
      <c r="EH3294" s="1"/>
      <c r="EI3294" s="1"/>
      <c r="EJ3294" s="1"/>
      <c r="EK3294" s="1"/>
      <c r="EL3294" s="1"/>
      <c r="EM3294" s="1"/>
      <c r="EN3294" s="1"/>
      <c r="EO3294" s="1"/>
      <c r="EP3294" s="1"/>
      <c r="EQ3294" s="1"/>
      <c r="ER3294" s="1"/>
      <c r="ES3294" s="1"/>
      <c r="ET3294" s="1"/>
      <c r="EU3294" s="1"/>
      <c r="EV3294" s="1"/>
      <c r="EW3294" s="1"/>
      <c r="EX3294" s="1"/>
      <c r="EY3294" s="1"/>
    </row>
    <row r="3295" spans="1:155" x14ac:dyDescent="0.15">
      <c r="A3295" s="38"/>
      <c r="B3295" s="15"/>
      <c r="C3295" s="7"/>
      <c r="D3295" s="7"/>
      <c r="E3295" s="13"/>
      <c r="F3295" s="14"/>
      <c r="G3295" s="14"/>
      <c r="H3295" s="14"/>
      <c r="I3295" s="14"/>
      <c r="J3295" s="13"/>
      <c r="K3295" s="5"/>
      <c r="L3295" s="2"/>
      <c r="M3295" s="17"/>
      <c r="N3295" s="12"/>
      <c r="O3295" s="12"/>
      <c r="P3295" s="17"/>
      <c r="Q3295" s="14"/>
      <c r="R3295" s="20"/>
      <c r="S3295" s="14"/>
      <c r="T3295" s="4"/>
      <c r="U3295" s="5"/>
      <c r="V3295" s="10"/>
      <c r="W3295" s="10"/>
      <c r="X3295" s="10"/>
      <c r="Y3295" s="27"/>
      <c r="Z3295" s="3"/>
      <c r="AA3295" s="1"/>
      <c r="AB3295" s="10"/>
      <c r="AC3295" s="3"/>
      <c r="AD3295" s="3"/>
      <c r="AE3295" s="3"/>
      <c r="AF3295" s="10"/>
      <c r="AG3295" s="11"/>
      <c r="AH3295" s="10"/>
      <c r="AI3295" s="10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1"/>
      <c r="DR3295" s="1"/>
      <c r="DS3295" s="1"/>
      <c r="DT3295" s="1"/>
      <c r="DU3295" s="1"/>
      <c r="DV3295" s="1"/>
      <c r="DW3295" s="1"/>
      <c r="DX3295" s="1"/>
      <c r="DY3295" s="1"/>
      <c r="DZ3295" s="1"/>
      <c r="EA3295" s="1"/>
      <c r="EB3295" s="1"/>
      <c r="EC3295" s="1"/>
      <c r="ED3295" s="1"/>
      <c r="EE3295" s="1"/>
      <c r="EF3295" s="1"/>
      <c r="EG3295" s="1"/>
      <c r="EH3295" s="1"/>
      <c r="EI3295" s="1"/>
      <c r="EJ3295" s="1"/>
      <c r="EK3295" s="1"/>
      <c r="EL3295" s="1"/>
      <c r="EM3295" s="1"/>
      <c r="EN3295" s="1"/>
      <c r="EO3295" s="1"/>
      <c r="EP3295" s="1"/>
      <c r="EQ3295" s="1"/>
      <c r="ER3295" s="1"/>
      <c r="ES3295" s="1"/>
      <c r="ET3295" s="1"/>
      <c r="EU3295" s="1"/>
      <c r="EV3295" s="1"/>
      <c r="EW3295" s="1"/>
      <c r="EX3295" s="1"/>
      <c r="EY3295" s="1"/>
    </row>
    <row r="3296" spans="1:155" x14ac:dyDescent="0.15">
      <c r="A3296" s="38"/>
      <c r="B3296" s="15"/>
      <c r="C3296" s="7"/>
      <c r="D3296" s="7"/>
      <c r="E3296" s="13"/>
      <c r="F3296" s="14"/>
      <c r="G3296" s="14"/>
      <c r="H3296" s="14"/>
      <c r="I3296" s="14"/>
      <c r="J3296" s="13"/>
      <c r="K3296" s="5"/>
      <c r="L3296" s="2"/>
      <c r="M3296" s="17"/>
      <c r="N3296" s="12"/>
      <c r="O3296" s="12"/>
      <c r="P3296" s="17"/>
      <c r="Q3296" s="14"/>
      <c r="R3296" s="20"/>
      <c r="S3296" s="14"/>
      <c r="T3296" s="4"/>
      <c r="U3296" s="5"/>
      <c r="V3296" s="10"/>
      <c r="W3296" s="10"/>
      <c r="X3296" s="10"/>
      <c r="Y3296" s="27"/>
      <c r="Z3296" s="3"/>
      <c r="AA3296" s="1"/>
      <c r="AB3296" s="10"/>
      <c r="AC3296" s="3"/>
      <c r="AD3296" s="3"/>
      <c r="AE3296" s="3"/>
      <c r="AF3296" s="10"/>
      <c r="AG3296" s="11"/>
      <c r="AH3296" s="10"/>
      <c r="AI3296" s="10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1"/>
      <c r="DR3296" s="1"/>
      <c r="DS3296" s="1"/>
      <c r="DT3296" s="1"/>
      <c r="DU3296" s="1"/>
      <c r="DV3296" s="1"/>
      <c r="DW3296" s="1"/>
      <c r="DX3296" s="1"/>
      <c r="DY3296" s="1"/>
      <c r="DZ3296" s="1"/>
      <c r="EA3296" s="1"/>
      <c r="EB3296" s="1"/>
      <c r="EC3296" s="1"/>
      <c r="ED3296" s="1"/>
      <c r="EE3296" s="1"/>
      <c r="EF3296" s="1"/>
      <c r="EG3296" s="1"/>
      <c r="EH3296" s="1"/>
      <c r="EI3296" s="1"/>
      <c r="EJ3296" s="1"/>
      <c r="EK3296" s="1"/>
      <c r="EL3296" s="1"/>
      <c r="EM3296" s="1"/>
      <c r="EN3296" s="1"/>
      <c r="EO3296" s="1"/>
      <c r="EP3296" s="1"/>
      <c r="EQ3296" s="1"/>
      <c r="ER3296" s="1"/>
      <c r="ES3296" s="1"/>
      <c r="ET3296" s="1"/>
      <c r="EU3296" s="1"/>
      <c r="EV3296" s="1"/>
      <c r="EW3296" s="1"/>
      <c r="EX3296" s="1"/>
      <c r="EY3296" s="1"/>
    </row>
    <row r="3297" spans="1:155" x14ac:dyDescent="0.15">
      <c r="A3297" s="38"/>
      <c r="B3297" s="15"/>
      <c r="C3297" s="7"/>
      <c r="D3297" s="7"/>
      <c r="E3297" s="13"/>
      <c r="F3297" s="14"/>
      <c r="G3297" s="14"/>
      <c r="H3297" s="14"/>
      <c r="I3297" s="14"/>
      <c r="J3297" s="13"/>
      <c r="K3297" s="5"/>
      <c r="L3297" s="2"/>
      <c r="M3297" s="17"/>
      <c r="N3297" s="12"/>
      <c r="O3297" s="12"/>
      <c r="P3297" s="17"/>
      <c r="Q3297" s="14"/>
      <c r="R3297" s="20"/>
      <c r="S3297" s="14"/>
      <c r="T3297" s="4"/>
      <c r="U3297" s="5"/>
      <c r="V3297" s="10"/>
      <c r="W3297" s="10"/>
      <c r="X3297" s="10"/>
      <c r="Y3297" s="27"/>
      <c r="Z3297" s="3"/>
      <c r="AA3297" s="1"/>
      <c r="AB3297" s="10"/>
      <c r="AC3297" s="3"/>
      <c r="AD3297" s="3"/>
      <c r="AE3297" s="3"/>
      <c r="AF3297" s="10"/>
      <c r="AG3297" s="11"/>
      <c r="AH3297" s="10"/>
      <c r="AI3297" s="10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1"/>
      <c r="DR3297" s="1"/>
      <c r="DS3297" s="1"/>
      <c r="DT3297" s="1"/>
      <c r="DU3297" s="1"/>
      <c r="DV3297" s="1"/>
      <c r="DW3297" s="1"/>
      <c r="DX3297" s="1"/>
      <c r="DY3297" s="1"/>
      <c r="DZ3297" s="1"/>
      <c r="EA3297" s="1"/>
      <c r="EB3297" s="1"/>
      <c r="EC3297" s="1"/>
      <c r="ED3297" s="1"/>
      <c r="EE3297" s="1"/>
      <c r="EF3297" s="1"/>
      <c r="EG3297" s="1"/>
      <c r="EH3297" s="1"/>
      <c r="EI3297" s="1"/>
      <c r="EJ3297" s="1"/>
      <c r="EK3297" s="1"/>
      <c r="EL3297" s="1"/>
      <c r="EM3297" s="1"/>
      <c r="EN3297" s="1"/>
      <c r="EO3297" s="1"/>
      <c r="EP3297" s="1"/>
      <c r="EQ3297" s="1"/>
      <c r="ER3297" s="1"/>
      <c r="ES3297" s="1"/>
      <c r="ET3297" s="1"/>
      <c r="EU3297" s="1"/>
      <c r="EV3297" s="1"/>
      <c r="EW3297" s="1"/>
      <c r="EX3297" s="1"/>
      <c r="EY3297" s="1"/>
    </row>
    <row r="3298" spans="1:155" x14ac:dyDescent="0.15">
      <c r="A3298" s="38"/>
      <c r="B3298" s="15"/>
      <c r="C3298" s="7"/>
      <c r="D3298" s="7"/>
      <c r="E3298" s="13"/>
      <c r="F3298" s="14"/>
      <c r="G3298" s="14"/>
      <c r="H3298" s="14"/>
      <c r="I3298" s="14"/>
      <c r="J3298" s="13"/>
      <c r="K3298" s="5"/>
      <c r="L3298" s="2"/>
      <c r="M3298" s="17"/>
      <c r="N3298" s="12"/>
      <c r="O3298" s="12"/>
      <c r="P3298" s="17"/>
      <c r="Q3298" s="14"/>
      <c r="R3298" s="20"/>
      <c r="S3298" s="14"/>
      <c r="T3298" s="4"/>
      <c r="U3298" s="5"/>
      <c r="V3298" s="10"/>
      <c r="W3298" s="10"/>
      <c r="X3298" s="10"/>
      <c r="Y3298" s="27"/>
      <c r="Z3298" s="3"/>
      <c r="AA3298" s="1"/>
      <c r="AB3298" s="10"/>
      <c r="AC3298" s="3"/>
      <c r="AD3298" s="3"/>
      <c r="AE3298" s="3"/>
      <c r="AF3298" s="10"/>
      <c r="AG3298" s="11"/>
      <c r="AH3298" s="10"/>
      <c r="AI3298" s="10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1"/>
      <c r="DR3298" s="1"/>
      <c r="DS3298" s="1"/>
      <c r="DT3298" s="1"/>
      <c r="DU3298" s="1"/>
      <c r="DV3298" s="1"/>
      <c r="DW3298" s="1"/>
      <c r="DX3298" s="1"/>
      <c r="DY3298" s="1"/>
      <c r="DZ3298" s="1"/>
      <c r="EA3298" s="1"/>
      <c r="EB3298" s="1"/>
      <c r="EC3298" s="1"/>
      <c r="ED3298" s="1"/>
      <c r="EE3298" s="1"/>
      <c r="EF3298" s="1"/>
      <c r="EG3298" s="1"/>
      <c r="EH3298" s="1"/>
      <c r="EI3298" s="1"/>
      <c r="EJ3298" s="1"/>
      <c r="EK3298" s="1"/>
      <c r="EL3298" s="1"/>
      <c r="EM3298" s="1"/>
      <c r="EN3298" s="1"/>
      <c r="EO3298" s="1"/>
      <c r="EP3298" s="1"/>
      <c r="EQ3298" s="1"/>
      <c r="ER3298" s="1"/>
      <c r="ES3298" s="1"/>
      <c r="ET3298" s="1"/>
      <c r="EU3298" s="1"/>
      <c r="EV3298" s="1"/>
      <c r="EW3298" s="1"/>
      <c r="EX3298" s="1"/>
      <c r="EY3298" s="1"/>
    </row>
    <row r="3299" spans="1:155" x14ac:dyDescent="0.15">
      <c r="A3299" s="38"/>
      <c r="B3299" s="15"/>
      <c r="C3299" s="7"/>
      <c r="D3299" s="7"/>
      <c r="E3299" s="13"/>
      <c r="F3299" s="14"/>
      <c r="G3299" s="14"/>
      <c r="H3299" s="14"/>
      <c r="I3299" s="14"/>
      <c r="J3299" s="13"/>
      <c r="K3299" s="5"/>
      <c r="L3299" s="2"/>
      <c r="M3299" s="17"/>
      <c r="N3299" s="12"/>
      <c r="O3299" s="12"/>
      <c r="P3299" s="17"/>
      <c r="Q3299" s="14"/>
      <c r="R3299" s="20"/>
      <c r="S3299" s="14"/>
      <c r="T3299" s="4"/>
      <c r="U3299" s="5"/>
      <c r="V3299" s="10"/>
      <c r="W3299" s="10"/>
      <c r="X3299" s="10"/>
      <c r="Y3299" s="27"/>
      <c r="Z3299" s="3"/>
      <c r="AA3299" s="1"/>
      <c r="AB3299" s="10"/>
      <c r="AC3299" s="3"/>
      <c r="AD3299" s="3"/>
      <c r="AE3299" s="3"/>
      <c r="AF3299" s="10"/>
      <c r="AG3299" s="11"/>
      <c r="AH3299" s="10"/>
      <c r="AI3299" s="10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1"/>
      <c r="DR3299" s="1"/>
      <c r="DS3299" s="1"/>
      <c r="DT3299" s="1"/>
      <c r="DU3299" s="1"/>
      <c r="DV3299" s="1"/>
      <c r="DW3299" s="1"/>
      <c r="DX3299" s="1"/>
      <c r="DY3299" s="1"/>
      <c r="DZ3299" s="1"/>
      <c r="EA3299" s="1"/>
      <c r="EB3299" s="1"/>
      <c r="EC3299" s="1"/>
      <c r="ED3299" s="1"/>
      <c r="EE3299" s="1"/>
      <c r="EF3299" s="1"/>
      <c r="EG3299" s="1"/>
      <c r="EH3299" s="1"/>
      <c r="EI3299" s="1"/>
      <c r="EJ3299" s="1"/>
      <c r="EK3299" s="1"/>
      <c r="EL3299" s="1"/>
      <c r="EM3299" s="1"/>
      <c r="EN3299" s="1"/>
      <c r="EO3299" s="1"/>
      <c r="EP3299" s="1"/>
      <c r="EQ3299" s="1"/>
      <c r="ER3299" s="1"/>
      <c r="ES3299" s="1"/>
      <c r="ET3299" s="1"/>
      <c r="EU3299" s="1"/>
      <c r="EV3299" s="1"/>
      <c r="EW3299" s="1"/>
      <c r="EX3299" s="1"/>
      <c r="EY3299" s="1"/>
    </row>
    <row r="3300" spans="1:155" x14ac:dyDescent="0.15">
      <c r="A3300" s="38"/>
      <c r="B3300" s="15"/>
      <c r="C3300" s="7"/>
      <c r="D3300" s="7"/>
      <c r="E3300" s="13"/>
      <c r="F3300" s="14"/>
      <c r="G3300" s="14"/>
      <c r="H3300" s="14"/>
      <c r="I3300" s="14"/>
      <c r="J3300" s="13"/>
      <c r="K3300" s="5"/>
      <c r="L3300" s="2"/>
      <c r="M3300" s="17"/>
      <c r="N3300" s="12"/>
      <c r="O3300" s="12"/>
      <c r="P3300" s="17"/>
      <c r="Q3300" s="14"/>
      <c r="R3300" s="20"/>
      <c r="S3300" s="14"/>
      <c r="T3300" s="4"/>
      <c r="U3300" s="5"/>
      <c r="V3300" s="25"/>
      <c r="W3300" s="25"/>
      <c r="X3300" s="25"/>
      <c r="Y3300" s="31"/>
      <c r="Z3300" s="21"/>
      <c r="AA3300" s="24"/>
      <c r="AB3300" s="25"/>
      <c r="AC3300" s="21"/>
      <c r="AD3300" s="21"/>
      <c r="AE3300" s="21"/>
      <c r="AF3300" s="25"/>
      <c r="AG3300" s="22"/>
      <c r="AH3300" s="25"/>
      <c r="AI3300" s="25"/>
      <c r="AJ3300" s="24"/>
      <c r="AK3300" s="24"/>
      <c r="AL3300" s="24"/>
      <c r="AM3300" s="24"/>
      <c r="AN3300" s="24"/>
      <c r="AO3300" s="24"/>
      <c r="AP3300" s="24"/>
      <c r="AQ3300" s="24"/>
      <c r="AR3300" s="24"/>
      <c r="AS3300" s="24"/>
      <c r="AT3300" s="24"/>
      <c r="AU3300" s="24"/>
      <c r="AV3300" s="24"/>
      <c r="AW3300" s="24"/>
      <c r="AX3300" s="24"/>
      <c r="AY3300" s="24"/>
      <c r="AZ3300" s="24"/>
      <c r="BA3300" s="24"/>
      <c r="BB3300" s="24"/>
      <c r="BC3300" s="24"/>
      <c r="BD3300" s="24"/>
      <c r="BE3300" s="24"/>
      <c r="BF3300" s="24"/>
      <c r="BG3300" s="24"/>
      <c r="BH3300" s="24"/>
      <c r="BI3300" s="24"/>
      <c r="BJ3300" s="24"/>
      <c r="BK3300" s="24"/>
      <c r="BL3300" s="24"/>
      <c r="BM3300" s="24"/>
      <c r="BN3300" s="24"/>
      <c r="BO3300" s="24"/>
      <c r="BP3300" s="24"/>
      <c r="BQ3300" s="24"/>
      <c r="BR3300" s="24"/>
      <c r="BS3300" s="24"/>
      <c r="BT3300" s="24"/>
      <c r="BU3300" s="24"/>
      <c r="BV3300" s="24"/>
      <c r="BW3300" s="24"/>
      <c r="BX3300" s="24"/>
      <c r="BY3300" s="24"/>
      <c r="BZ3300" s="24"/>
      <c r="CA3300" s="24"/>
      <c r="CB3300" s="24"/>
      <c r="CC3300" s="24"/>
      <c r="CD3300" s="24"/>
      <c r="CE3300" s="24"/>
      <c r="CF3300" s="24"/>
      <c r="CG3300" s="24"/>
      <c r="CH3300" s="24"/>
      <c r="CI3300" s="24"/>
      <c r="CJ3300" s="24"/>
      <c r="CK3300" s="24"/>
      <c r="CL3300" s="24"/>
      <c r="CM3300" s="24"/>
      <c r="CN3300" s="24"/>
      <c r="CO3300" s="24"/>
      <c r="CP3300" s="24"/>
      <c r="CQ3300" s="24"/>
      <c r="CR3300" s="24"/>
      <c r="CS3300" s="24"/>
      <c r="CT3300" s="24"/>
      <c r="CU3300" s="24"/>
      <c r="CV3300" s="24"/>
      <c r="CW3300" s="24"/>
      <c r="CX3300" s="24"/>
      <c r="CY3300" s="24"/>
      <c r="CZ3300" s="24"/>
      <c r="DA3300" s="24"/>
      <c r="DB3300" s="24"/>
      <c r="DC3300" s="24"/>
      <c r="DD3300" s="24"/>
      <c r="DE3300" s="24"/>
      <c r="DF3300" s="24"/>
      <c r="DG3300" s="24"/>
      <c r="DH3300" s="24"/>
      <c r="DI3300" s="24"/>
      <c r="DJ3300" s="24"/>
      <c r="DK3300" s="24"/>
      <c r="DL3300" s="24"/>
      <c r="DM3300" s="24"/>
      <c r="DN3300" s="24"/>
      <c r="DO3300" s="24"/>
      <c r="DP3300" s="24"/>
      <c r="DQ3300" s="24"/>
      <c r="DR3300" s="24"/>
      <c r="DS3300" s="24"/>
      <c r="DT3300" s="24"/>
      <c r="DU3300" s="24"/>
      <c r="DV3300" s="24"/>
      <c r="DW3300" s="24"/>
      <c r="DX3300" s="24"/>
      <c r="DY3300" s="24"/>
      <c r="DZ3300" s="24"/>
      <c r="EA3300" s="24"/>
      <c r="EB3300" s="24"/>
      <c r="EC3300" s="24"/>
      <c r="ED3300" s="24"/>
      <c r="EE3300" s="24"/>
      <c r="EF3300" s="24"/>
      <c r="EG3300" s="24"/>
      <c r="EH3300" s="24"/>
      <c r="EI3300" s="24"/>
      <c r="EJ3300" s="24"/>
      <c r="EK3300" s="24"/>
      <c r="EL3300" s="24"/>
      <c r="EM3300" s="24"/>
      <c r="EN3300" s="24"/>
      <c r="EO3300" s="24"/>
      <c r="EP3300" s="24"/>
      <c r="EQ3300" s="24"/>
      <c r="ER3300" s="24"/>
      <c r="ES3300" s="24"/>
      <c r="ET3300" s="24"/>
      <c r="EU3300" s="24"/>
      <c r="EV3300" s="24"/>
      <c r="EW3300" s="24"/>
      <c r="EX3300" s="24"/>
      <c r="EY3300" s="24"/>
    </row>
    <row r="3301" spans="1:155" x14ac:dyDescent="0.15">
      <c r="A3301" s="38"/>
      <c r="B3301" s="15"/>
      <c r="C3301" s="7"/>
      <c r="D3301" s="7"/>
      <c r="E3301" s="13"/>
      <c r="F3301" s="14"/>
      <c r="G3301" s="14"/>
      <c r="H3301" s="14"/>
      <c r="I3301" s="14"/>
      <c r="J3301" s="13"/>
      <c r="K3301" s="5"/>
      <c r="L3301" s="2"/>
      <c r="M3301" s="17"/>
      <c r="N3301" s="12"/>
      <c r="O3301" s="12"/>
      <c r="P3301" s="17"/>
      <c r="Q3301" s="14"/>
      <c r="R3301" s="20"/>
      <c r="S3301" s="14"/>
      <c r="T3301" s="4"/>
      <c r="U3301" s="5"/>
      <c r="V3301" s="10"/>
      <c r="W3301" s="10"/>
      <c r="X3301" s="10"/>
      <c r="Y3301" s="27"/>
      <c r="Z3301" s="3"/>
      <c r="AA3301" s="1"/>
      <c r="AB3301" s="10"/>
      <c r="AC3301" s="3"/>
      <c r="AD3301" s="3"/>
      <c r="AE3301" s="3"/>
      <c r="AF3301" s="10"/>
      <c r="AG3301" s="11"/>
      <c r="AH3301" s="10"/>
      <c r="AI3301" s="10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1"/>
      <c r="DR3301" s="1"/>
      <c r="DS3301" s="1"/>
      <c r="DT3301" s="1"/>
      <c r="DU3301" s="1"/>
      <c r="DV3301" s="1"/>
      <c r="DW3301" s="1"/>
      <c r="DX3301" s="1"/>
      <c r="DY3301" s="1"/>
      <c r="DZ3301" s="1"/>
      <c r="EA3301" s="1"/>
      <c r="EB3301" s="1"/>
      <c r="EC3301" s="1"/>
      <c r="ED3301" s="1"/>
      <c r="EE3301" s="1"/>
      <c r="EF3301" s="1"/>
      <c r="EG3301" s="1"/>
      <c r="EH3301" s="1"/>
      <c r="EI3301" s="1"/>
      <c r="EJ3301" s="1"/>
      <c r="EK3301" s="1"/>
      <c r="EL3301" s="1"/>
      <c r="EM3301" s="1"/>
      <c r="EN3301" s="1"/>
      <c r="EO3301" s="1"/>
      <c r="EP3301" s="1"/>
      <c r="EQ3301" s="1"/>
      <c r="ER3301" s="1"/>
      <c r="ES3301" s="1"/>
      <c r="ET3301" s="1"/>
      <c r="EU3301" s="1"/>
      <c r="EV3301" s="1"/>
      <c r="EW3301" s="1"/>
      <c r="EX3301" s="1"/>
      <c r="EY3301" s="1"/>
    </row>
    <row r="3302" spans="1:155" x14ac:dyDescent="0.15">
      <c r="A3302" s="38"/>
      <c r="B3302" s="15"/>
      <c r="C3302" s="7"/>
      <c r="D3302" s="7"/>
      <c r="E3302" s="13"/>
      <c r="F3302" s="14"/>
      <c r="G3302" s="14"/>
      <c r="H3302" s="14"/>
      <c r="I3302" s="14"/>
      <c r="J3302" s="13"/>
      <c r="K3302" s="5"/>
      <c r="L3302" s="2"/>
      <c r="M3302" s="17"/>
      <c r="N3302" s="12"/>
      <c r="O3302" s="12"/>
      <c r="P3302" s="17"/>
      <c r="Q3302" s="14"/>
      <c r="R3302" s="20"/>
      <c r="S3302" s="14"/>
      <c r="T3302" s="4"/>
      <c r="U3302" s="5"/>
      <c r="V3302" s="25"/>
      <c r="W3302" s="25"/>
      <c r="X3302" s="25"/>
      <c r="Y3302" s="31"/>
      <c r="Z3302" s="21"/>
      <c r="AA3302" s="24"/>
      <c r="AB3302" s="25"/>
      <c r="AC3302" s="21"/>
      <c r="AD3302" s="21"/>
      <c r="AE3302" s="21"/>
      <c r="AF3302" s="25"/>
      <c r="AG3302" s="22"/>
      <c r="AH3302" s="25"/>
      <c r="AI3302" s="25"/>
      <c r="AJ3302" s="24"/>
      <c r="AK3302" s="24"/>
      <c r="AL3302" s="24"/>
      <c r="AM3302" s="24"/>
      <c r="AN3302" s="24"/>
      <c r="AO3302" s="24"/>
      <c r="AP3302" s="24"/>
      <c r="AQ3302" s="24"/>
      <c r="AR3302" s="24"/>
      <c r="AS3302" s="24"/>
      <c r="AT3302" s="24"/>
      <c r="AU3302" s="24"/>
      <c r="AV3302" s="24"/>
      <c r="AW3302" s="24"/>
      <c r="AX3302" s="24"/>
      <c r="AY3302" s="24"/>
      <c r="AZ3302" s="24"/>
      <c r="BA3302" s="24"/>
      <c r="BB3302" s="24"/>
      <c r="BC3302" s="24"/>
      <c r="BD3302" s="24"/>
      <c r="BE3302" s="24"/>
      <c r="BF3302" s="24"/>
      <c r="BG3302" s="24"/>
      <c r="BH3302" s="24"/>
      <c r="BI3302" s="24"/>
      <c r="BJ3302" s="24"/>
      <c r="BK3302" s="24"/>
      <c r="BL3302" s="24"/>
      <c r="BM3302" s="24"/>
      <c r="BN3302" s="24"/>
      <c r="BO3302" s="24"/>
      <c r="BP3302" s="24"/>
      <c r="BQ3302" s="24"/>
      <c r="BR3302" s="24"/>
      <c r="BS3302" s="24"/>
      <c r="BT3302" s="24"/>
      <c r="BU3302" s="24"/>
      <c r="BV3302" s="24"/>
      <c r="BW3302" s="24"/>
      <c r="BX3302" s="24"/>
      <c r="BY3302" s="24"/>
      <c r="BZ3302" s="24"/>
      <c r="CA3302" s="24"/>
      <c r="CB3302" s="24"/>
      <c r="CC3302" s="24"/>
      <c r="CD3302" s="24"/>
      <c r="CE3302" s="24"/>
      <c r="CF3302" s="24"/>
      <c r="CG3302" s="24"/>
      <c r="CH3302" s="24"/>
      <c r="CI3302" s="24"/>
      <c r="CJ3302" s="24"/>
      <c r="CK3302" s="24"/>
      <c r="CL3302" s="24"/>
      <c r="CM3302" s="24"/>
      <c r="CN3302" s="24"/>
      <c r="CO3302" s="24"/>
      <c r="CP3302" s="24"/>
      <c r="CQ3302" s="24"/>
      <c r="CR3302" s="24"/>
      <c r="CS3302" s="24"/>
      <c r="CT3302" s="24"/>
      <c r="CU3302" s="24"/>
      <c r="CV3302" s="24"/>
      <c r="CW3302" s="24"/>
      <c r="CX3302" s="24"/>
      <c r="CY3302" s="24"/>
      <c r="CZ3302" s="24"/>
      <c r="DA3302" s="24"/>
      <c r="DB3302" s="24"/>
      <c r="DC3302" s="24"/>
      <c r="DD3302" s="24"/>
      <c r="DE3302" s="24"/>
      <c r="DF3302" s="24"/>
      <c r="DG3302" s="24"/>
      <c r="DH3302" s="24"/>
      <c r="DI3302" s="24"/>
      <c r="DJ3302" s="24"/>
      <c r="DK3302" s="24"/>
      <c r="DL3302" s="24"/>
      <c r="DM3302" s="24"/>
      <c r="DN3302" s="24"/>
      <c r="DO3302" s="24"/>
      <c r="DP3302" s="24"/>
      <c r="DQ3302" s="24"/>
      <c r="DR3302" s="24"/>
      <c r="DS3302" s="24"/>
      <c r="DT3302" s="24"/>
      <c r="DU3302" s="24"/>
      <c r="DV3302" s="24"/>
      <c r="DW3302" s="24"/>
      <c r="DX3302" s="24"/>
      <c r="DY3302" s="24"/>
      <c r="DZ3302" s="24"/>
      <c r="EA3302" s="24"/>
      <c r="EB3302" s="24"/>
      <c r="EC3302" s="24"/>
      <c r="ED3302" s="24"/>
      <c r="EE3302" s="24"/>
      <c r="EF3302" s="24"/>
      <c r="EG3302" s="24"/>
      <c r="EH3302" s="24"/>
      <c r="EI3302" s="24"/>
      <c r="EJ3302" s="24"/>
      <c r="EK3302" s="24"/>
      <c r="EL3302" s="24"/>
      <c r="EM3302" s="24"/>
      <c r="EN3302" s="24"/>
      <c r="EO3302" s="24"/>
      <c r="EP3302" s="24"/>
      <c r="EQ3302" s="24"/>
      <c r="ER3302" s="24"/>
      <c r="ES3302" s="24"/>
      <c r="ET3302" s="24"/>
      <c r="EU3302" s="24"/>
      <c r="EV3302" s="24"/>
      <c r="EW3302" s="24"/>
      <c r="EX3302" s="24"/>
      <c r="EY3302" s="24"/>
    </row>
    <row r="3303" spans="1:155" x14ac:dyDescent="0.15">
      <c r="A3303" s="38"/>
      <c r="B3303" s="15"/>
      <c r="C3303" s="7"/>
      <c r="D3303" s="7"/>
      <c r="E3303" s="13"/>
      <c r="F3303" s="14"/>
      <c r="G3303" s="14"/>
      <c r="H3303" s="14"/>
      <c r="I3303" s="14"/>
      <c r="J3303" s="13"/>
      <c r="K3303" s="5"/>
      <c r="L3303" s="2"/>
      <c r="M3303" s="17"/>
      <c r="N3303" s="12"/>
      <c r="O3303" s="12"/>
      <c r="P3303" s="17"/>
      <c r="Q3303" s="14"/>
      <c r="R3303" s="20"/>
      <c r="S3303" s="14"/>
      <c r="T3303" s="4"/>
      <c r="U3303" s="5"/>
      <c r="V3303" s="10"/>
      <c r="W3303" s="10"/>
      <c r="X3303" s="10"/>
      <c r="Y3303" s="27"/>
      <c r="Z3303" s="3"/>
      <c r="AA3303" s="1"/>
      <c r="AB3303" s="10"/>
      <c r="AC3303" s="3"/>
      <c r="AD3303" s="3"/>
      <c r="AE3303" s="3"/>
      <c r="AF3303" s="10"/>
      <c r="AG3303" s="11"/>
      <c r="AH3303" s="10"/>
      <c r="AI3303" s="10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1"/>
      <c r="DR3303" s="1"/>
      <c r="DS3303" s="1"/>
      <c r="DT3303" s="1"/>
      <c r="DU3303" s="1"/>
      <c r="DV3303" s="1"/>
      <c r="DW3303" s="1"/>
      <c r="DX3303" s="1"/>
      <c r="DY3303" s="1"/>
      <c r="DZ3303" s="1"/>
      <c r="EA3303" s="1"/>
      <c r="EB3303" s="1"/>
      <c r="EC3303" s="1"/>
      <c r="ED3303" s="1"/>
      <c r="EE3303" s="1"/>
      <c r="EF3303" s="1"/>
      <c r="EG3303" s="1"/>
      <c r="EH3303" s="1"/>
      <c r="EI3303" s="1"/>
      <c r="EJ3303" s="1"/>
      <c r="EK3303" s="1"/>
      <c r="EL3303" s="1"/>
      <c r="EM3303" s="1"/>
      <c r="EN3303" s="1"/>
      <c r="EO3303" s="1"/>
      <c r="EP3303" s="1"/>
      <c r="EQ3303" s="1"/>
      <c r="ER3303" s="1"/>
      <c r="ES3303" s="1"/>
      <c r="ET3303" s="1"/>
      <c r="EU3303" s="1"/>
      <c r="EV3303" s="1"/>
      <c r="EW3303" s="1"/>
      <c r="EX3303" s="1"/>
      <c r="EY3303" s="1"/>
    </row>
    <row r="3304" spans="1:155" x14ac:dyDescent="0.15">
      <c r="A3304" s="38"/>
      <c r="B3304" s="15"/>
      <c r="C3304" s="7"/>
      <c r="D3304" s="7"/>
      <c r="E3304" s="13"/>
      <c r="F3304" s="14"/>
      <c r="G3304" s="14"/>
      <c r="H3304" s="14"/>
      <c r="I3304" s="14"/>
      <c r="J3304" s="13"/>
      <c r="K3304" s="5"/>
      <c r="L3304" s="2"/>
      <c r="M3304" s="17"/>
      <c r="N3304" s="12"/>
      <c r="O3304" s="12"/>
      <c r="P3304" s="17"/>
      <c r="Q3304" s="14"/>
      <c r="R3304" s="20"/>
      <c r="S3304" s="14"/>
      <c r="T3304" s="4"/>
      <c r="U3304" s="5"/>
      <c r="V3304" s="10"/>
      <c r="W3304" s="10"/>
      <c r="X3304" s="10"/>
      <c r="Y3304" s="27"/>
      <c r="Z3304" s="3"/>
      <c r="AA3304" s="1"/>
      <c r="AB3304" s="10"/>
      <c r="AC3304" s="3"/>
      <c r="AD3304" s="3"/>
      <c r="AE3304" s="3"/>
      <c r="AF3304" s="10"/>
      <c r="AG3304" s="11"/>
      <c r="AH3304" s="10"/>
      <c r="AI3304" s="10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1"/>
      <c r="DR3304" s="1"/>
      <c r="DS3304" s="1"/>
      <c r="DT3304" s="1"/>
      <c r="DU3304" s="1"/>
      <c r="DV3304" s="1"/>
      <c r="DW3304" s="1"/>
      <c r="DX3304" s="1"/>
      <c r="DY3304" s="1"/>
      <c r="DZ3304" s="1"/>
      <c r="EA3304" s="1"/>
      <c r="EB3304" s="1"/>
      <c r="EC3304" s="1"/>
      <c r="ED3304" s="1"/>
      <c r="EE3304" s="1"/>
      <c r="EF3304" s="1"/>
      <c r="EG3304" s="1"/>
      <c r="EH3304" s="1"/>
      <c r="EI3304" s="1"/>
      <c r="EJ3304" s="1"/>
      <c r="EK3304" s="1"/>
      <c r="EL3304" s="1"/>
      <c r="EM3304" s="1"/>
      <c r="EN3304" s="1"/>
      <c r="EO3304" s="1"/>
      <c r="EP3304" s="1"/>
      <c r="EQ3304" s="1"/>
      <c r="ER3304" s="1"/>
      <c r="ES3304" s="1"/>
      <c r="ET3304" s="1"/>
      <c r="EU3304" s="1"/>
      <c r="EV3304" s="1"/>
      <c r="EW3304" s="1"/>
      <c r="EX3304" s="1"/>
      <c r="EY3304" s="1"/>
    </row>
    <row r="3305" spans="1:155" x14ac:dyDescent="0.15">
      <c r="A3305" s="38"/>
      <c r="B3305" s="15"/>
      <c r="C3305" s="7"/>
      <c r="D3305" s="7"/>
      <c r="E3305" s="13"/>
      <c r="F3305" s="14"/>
      <c r="G3305" s="14"/>
      <c r="H3305" s="14"/>
      <c r="I3305" s="14"/>
      <c r="J3305" s="13"/>
      <c r="K3305" s="5"/>
      <c r="L3305" s="2"/>
      <c r="M3305" s="17"/>
      <c r="N3305" s="12"/>
      <c r="O3305" s="12"/>
      <c r="P3305" s="17"/>
      <c r="Q3305" s="14"/>
      <c r="R3305" s="20"/>
      <c r="S3305" s="14"/>
      <c r="T3305" s="4"/>
      <c r="U3305" s="5"/>
      <c r="V3305" s="10"/>
      <c r="W3305" s="10"/>
      <c r="X3305" s="10"/>
      <c r="Y3305" s="27"/>
      <c r="Z3305" s="3"/>
      <c r="AA3305" s="1"/>
      <c r="AB3305" s="10"/>
      <c r="AC3305" s="3"/>
      <c r="AD3305" s="3"/>
      <c r="AE3305" s="3"/>
      <c r="AF3305" s="10"/>
      <c r="AG3305" s="11"/>
      <c r="AH3305" s="10"/>
      <c r="AI3305" s="10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1"/>
      <c r="DR3305" s="1"/>
      <c r="DS3305" s="1"/>
      <c r="DT3305" s="1"/>
      <c r="DU3305" s="1"/>
      <c r="DV3305" s="1"/>
      <c r="DW3305" s="1"/>
      <c r="DX3305" s="1"/>
      <c r="DY3305" s="1"/>
      <c r="DZ3305" s="1"/>
      <c r="EA3305" s="1"/>
      <c r="EB3305" s="1"/>
      <c r="EC3305" s="1"/>
      <c r="ED3305" s="1"/>
      <c r="EE3305" s="1"/>
      <c r="EF3305" s="1"/>
      <c r="EG3305" s="1"/>
      <c r="EH3305" s="1"/>
      <c r="EI3305" s="1"/>
      <c r="EJ3305" s="1"/>
      <c r="EK3305" s="1"/>
      <c r="EL3305" s="1"/>
      <c r="EM3305" s="1"/>
      <c r="EN3305" s="1"/>
      <c r="EO3305" s="1"/>
      <c r="EP3305" s="1"/>
      <c r="EQ3305" s="1"/>
      <c r="ER3305" s="1"/>
      <c r="ES3305" s="1"/>
      <c r="ET3305" s="1"/>
      <c r="EU3305" s="1"/>
      <c r="EV3305" s="1"/>
      <c r="EW3305" s="1"/>
      <c r="EX3305" s="1"/>
      <c r="EY3305" s="1"/>
    </row>
    <row r="3306" spans="1:155" x14ac:dyDescent="0.15">
      <c r="A3306" s="38"/>
      <c r="B3306" s="15"/>
      <c r="C3306" s="7"/>
      <c r="D3306" s="7"/>
      <c r="E3306" s="13"/>
      <c r="F3306" s="14"/>
      <c r="G3306" s="14"/>
      <c r="H3306" s="14"/>
      <c r="I3306" s="14"/>
      <c r="J3306" s="13"/>
      <c r="K3306" s="5"/>
      <c r="L3306" s="2"/>
      <c r="M3306" s="17"/>
      <c r="N3306" s="12"/>
      <c r="O3306" s="12"/>
      <c r="P3306" s="17"/>
      <c r="Q3306" s="14"/>
      <c r="R3306" s="20"/>
      <c r="S3306" s="14"/>
      <c r="T3306" s="4"/>
      <c r="U3306" s="5"/>
      <c r="V3306" s="10"/>
      <c r="W3306" s="10"/>
      <c r="X3306" s="10"/>
      <c r="Y3306" s="27"/>
      <c r="Z3306" s="3"/>
      <c r="AA3306" s="1"/>
      <c r="AB3306" s="10"/>
      <c r="AC3306" s="3"/>
      <c r="AD3306" s="3"/>
      <c r="AE3306" s="3"/>
      <c r="AF3306" s="10"/>
      <c r="AG3306" s="11"/>
      <c r="AH3306" s="10"/>
      <c r="AI3306" s="10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1"/>
      <c r="DR3306" s="1"/>
      <c r="DS3306" s="1"/>
      <c r="DT3306" s="1"/>
      <c r="DU3306" s="1"/>
      <c r="DV3306" s="1"/>
      <c r="DW3306" s="1"/>
      <c r="DX3306" s="1"/>
      <c r="DY3306" s="1"/>
      <c r="DZ3306" s="1"/>
      <c r="EA3306" s="1"/>
      <c r="EB3306" s="1"/>
      <c r="EC3306" s="1"/>
      <c r="ED3306" s="1"/>
      <c r="EE3306" s="1"/>
      <c r="EF3306" s="1"/>
      <c r="EG3306" s="1"/>
      <c r="EH3306" s="1"/>
      <c r="EI3306" s="1"/>
      <c r="EJ3306" s="1"/>
      <c r="EK3306" s="1"/>
      <c r="EL3306" s="1"/>
      <c r="EM3306" s="1"/>
      <c r="EN3306" s="1"/>
      <c r="EO3306" s="1"/>
      <c r="EP3306" s="1"/>
      <c r="EQ3306" s="1"/>
      <c r="ER3306" s="1"/>
      <c r="ES3306" s="1"/>
      <c r="ET3306" s="1"/>
      <c r="EU3306" s="1"/>
      <c r="EV3306" s="1"/>
      <c r="EW3306" s="1"/>
      <c r="EX3306" s="1"/>
      <c r="EY3306" s="1"/>
    </row>
    <row r="3307" spans="1:155" x14ac:dyDescent="0.15">
      <c r="A3307" s="38"/>
      <c r="B3307" s="15"/>
      <c r="C3307" s="7"/>
      <c r="D3307" s="7"/>
      <c r="E3307" s="13"/>
      <c r="F3307" s="14"/>
      <c r="G3307" s="14"/>
      <c r="H3307" s="14"/>
      <c r="I3307" s="14"/>
      <c r="J3307" s="13"/>
      <c r="K3307" s="5"/>
      <c r="L3307" s="2"/>
      <c r="M3307" s="17"/>
      <c r="N3307" s="12"/>
      <c r="O3307" s="12"/>
      <c r="P3307" s="17"/>
      <c r="Q3307" s="14"/>
      <c r="R3307" s="20"/>
      <c r="S3307" s="14"/>
      <c r="T3307" s="4"/>
      <c r="U3307" s="5"/>
      <c r="V3307" s="10"/>
      <c r="W3307" s="10"/>
      <c r="X3307" s="10"/>
      <c r="Y3307" s="27"/>
      <c r="Z3307" s="3"/>
      <c r="AA3307" s="1"/>
      <c r="AB3307" s="10"/>
      <c r="AC3307" s="3"/>
      <c r="AD3307" s="3"/>
      <c r="AE3307" s="3"/>
      <c r="AF3307" s="10"/>
      <c r="AG3307" s="11"/>
      <c r="AH3307" s="10"/>
      <c r="AI3307" s="10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1"/>
      <c r="DR3307" s="1"/>
      <c r="DS3307" s="1"/>
      <c r="DT3307" s="1"/>
      <c r="DU3307" s="1"/>
      <c r="DV3307" s="1"/>
      <c r="DW3307" s="1"/>
      <c r="DX3307" s="1"/>
      <c r="DY3307" s="1"/>
      <c r="DZ3307" s="1"/>
      <c r="EA3307" s="1"/>
      <c r="EB3307" s="1"/>
      <c r="EC3307" s="1"/>
      <c r="ED3307" s="1"/>
      <c r="EE3307" s="1"/>
      <c r="EF3307" s="1"/>
      <c r="EG3307" s="1"/>
      <c r="EH3307" s="1"/>
      <c r="EI3307" s="1"/>
      <c r="EJ3307" s="1"/>
      <c r="EK3307" s="1"/>
      <c r="EL3307" s="1"/>
      <c r="EM3307" s="1"/>
      <c r="EN3307" s="1"/>
      <c r="EO3307" s="1"/>
      <c r="EP3307" s="1"/>
      <c r="EQ3307" s="1"/>
      <c r="ER3307" s="1"/>
      <c r="ES3307" s="1"/>
      <c r="ET3307" s="1"/>
      <c r="EU3307" s="1"/>
      <c r="EV3307" s="1"/>
      <c r="EW3307" s="1"/>
      <c r="EX3307" s="1"/>
      <c r="EY3307" s="1"/>
    </row>
    <row r="3308" spans="1:155" x14ac:dyDescent="0.15">
      <c r="A3308" s="38"/>
      <c r="B3308" s="15"/>
      <c r="C3308" s="7"/>
      <c r="D3308" s="7"/>
      <c r="E3308" s="13"/>
      <c r="F3308" s="14"/>
      <c r="G3308" s="14"/>
      <c r="H3308" s="14"/>
      <c r="I3308" s="14"/>
      <c r="J3308" s="13"/>
      <c r="K3308" s="5"/>
      <c r="L3308" s="2"/>
      <c r="M3308" s="17"/>
      <c r="N3308" s="12"/>
      <c r="O3308" s="12"/>
      <c r="P3308" s="17"/>
      <c r="Q3308" s="14"/>
      <c r="R3308" s="20"/>
      <c r="S3308" s="14"/>
      <c r="T3308" s="4"/>
      <c r="U3308" s="5"/>
      <c r="V3308" s="10"/>
      <c r="W3308" s="10"/>
      <c r="X3308" s="10"/>
      <c r="Y3308" s="27"/>
      <c r="Z3308" s="3"/>
      <c r="AA3308" s="1"/>
      <c r="AB3308" s="10"/>
      <c r="AC3308" s="3"/>
      <c r="AD3308" s="3"/>
      <c r="AE3308" s="3"/>
      <c r="AF3308" s="10"/>
      <c r="AG3308" s="11"/>
      <c r="AH3308" s="10"/>
      <c r="AI3308" s="10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1"/>
      <c r="DR3308" s="1"/>
      <c r="DS3308" s="1"/>
      <c r="DT3308" s="1"/>
      <c r="DU3308" s="1"/>
      <c r="DV3308" s="1"/>
      <c r="DW3308" s="1"/>
      <c r="DX3308" s="1"/>
      <c r="DY3308" s="1"/>
      <c r="DZ3308" s="1"/>
      <c r="EA3308" s="1"/>
      <c r="EB3308" s="1"/>
      <c r="EC3308" s="1"/>
      <c r="ED3308" s="1"/>
      <c r="EE3308" s="1"/>
      <c r="EF3308" s="1"/>
      <c r="EG3308" s="1"/>
      <c r="EH3308" s="1"/>
      <c r="EI3308" s="1"/>
      <c r="EJ3308" s="1"/>
      <c r="EK3308" s="1"/>
      <c r="EL3308" s="1"/>
      <c r="EM3308" s="1"/>
      <c r="EN3308" s="1"/>
      <c r="EO3308" s="1"/>
      <c r="EP3308" s="1"/>
      <c r="EQ3308" s="1"/>
      <c r="ER3308" s="1"/>
      <c r="ES3308" s="1"/>
      <c r="ET3308" s="1"/>
      <c r="EU3308" s="1"/>
      <c r="EV3308" s="1"/>
      <c r="EW3308" s="1"/>
      <c r="EX3308" s="1"/>
      <c r="EY3308" s="1"/>
    </row>
    <row r="3309" spans="1:155" x14ac:dyDescent="0.15">
      <c r="A3309" s="38"/>
      <c r="B3309" s="15"/>
      <c r="C3309" s="7"/>
      <c r="D3309" s="7"/>
      <c r="E3309" s="13"/>
      <c r="F3309" s="14"/>
      <c r="G3309" s="14"/>
      <c r="H3309" s="14"/>
      <c r="I3309" s="14"/>
      <c r="J3309" s="13"/>
      <c r="K3309" s="5"/>
      <c r="L3309" s="2"/>
      <c r="M3309" s="17"/>
      <c r="N3309" s="12"/>
      <c r="O3309" s="12"/>
      <c r="P3309" s="17"/>
      <c r="Q3309" s="14"/>
      <c r="R3309" s="20"/>
      <c r="S3309" s="14"/>
      <c r="T3309" s="4"/>
      <c r="U3309" s="5"/>
      <c r="V3309" s="10"/>
      <c r="W3309" s="10"/>
      <c r="X3309" s="10"/>
      <c r="Y3309" s="27"/>
      <c r="Z3309" s="3"/>
      <c r="AA3309" s="1"/>
      <c r="AB3309" s="10"/>
      <c r="AC3309" s="3"/>
      <c r="AD3309" s="3"/>
      <c r="AE3309" s="3"/>
      <c r="AF3309" s="10"/>
      <c r="AG3309" s="11"/>
      <c r="AH3309" s="10"/>
      <c r="AI3309" s="10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1"/>
      <c r="DR3309" s="1"/>
      <c r="DS3309" s="1"/>
      <c r="DT3309" s="1"/>
      <c r="DU3309" s="1"/>
      <c r="DV3309" s="1"/>
      <c r="DW3309" s="1"/>
      <c r="DX3309" s="1"/>
      <c r="DY3309" s="1"/>
      <c r="DZ3309" s="1"/>
      <c r="EA3309" s="1"/>
      <c r="EB3309" s="1"/>
      <c r="EC3309" s="1"/>
      <c r="ED3309" s="1"/>
      <c r="EE3309" s="1"/>
      <c r="EF3309" s="1"/>
      <c r="EG3309" s="1"/>
      <c r="EH3309" s="1"/>
      <c r="EI3309" s="1"/>
      <c r="EJ3309" s="1"/>
      <c r="EK3309" s="1"/>
      <c r="EL3309" s="1"/>
      <c r="EM3309" s="1"/>
      <c r="EN3309" s="1"/>
      <c r="EO3309" s="1"/>
      <c r="EP3309" s="1"/>
      <c r="EQ3309" s="1"/>
      <c r="ER3309" s="1"/>
      <c r="ES3309" s="1"/>
      <c r="ET3309" s="1"/>
      <c r="EU3309" s="1"/>
      <c r="EV3309" s="1"/>
      <c r="EW3309" s="1"/>
      <c r="EX3309" s="1"/>
      <c r="EY3309" s="1"/>
    </row>
    <row r="3310" spans="1:155" x14ac:dyDescent="0.15">
      <c r="A3310" s="38"/>
      <c r="B3310" s="15"/>
      <c r="C3310" s="7"/>
      <c r="D3310" s="7"/>
      <c r="E3310" s="13"/>
      <c r="F3310" s="14"/>
      <c r="G3310" s="14"/>
      <c r="H3310" s="14"/>
      <c r="I3310" s="14"/>
      <c r="J3310" s="13"/>
      <c r="K3310" s="5"/>
      <c r="L3310" s="2"/>
      <c r="M3310" s="17"/>
      <c r="N3310" s="12"/>
      <c r="O3310" s="12"/>
      <c r="P3310" s="17"/>
      <c r="Q3310" s="14"/>
      <c r="R3310" s="20"/>
      <c r="S3310" s="14"/>
      <c r="T3310" s="4"/>
      <c r="U3310" s="5"/>
      <c r="V3310" s="10"/>
      <c r="W3310" s="10"/>
      <c r="X3310" s="10"/>
      <c r="Y3310" s="27"/>
      <c r="Z3310" s="3"/>
      <c r="AA3310" s="1"/>
      <c r="AB3310" s="10"/>
      <c r="AC3310" s="3"/>
      <c r="AD3310" s="3"/>
      <c r="AE3310" s="3"/>
      <c r="AF3310" s="10"/>
      <c r="AG3310" s="11"/>
      <c r="AH3310" s="10"/>
      <c r="AI3310" s="10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1"/>
      <c r="DR3310" s="1"/>
      <c r="DS3310" s="1"/>
      <c r="DT3310" s="1"/>
      <c r="DU3310" s="1"/>
      <c r="DV3310" s="1"/>
      <c r="DW3310" s="1"/>
      <c r="DX3310" s="1"/>
      <c r="DY3310" s="1"/>
      <c r="DZ3310" s="1"/>
      <c r="EA3310" s="1"/>
      <c r="EB3310" s="1"/>
      <c r="EC3310" s="1"/>
      <c r="ED3310" s="1"/>
      <c r="EE3310" s="1"/>
      <c r="EF3310" s="1"/>
      <c r="EG3310" s="1"/>
      <c r="EH3310" s="1"/>
      <c r="EI3310" s="1"/>
      <c r="EJ3310" s="1"/>
      <c r="EK3310" s="1"/>
      <c r="EL3310" s="1"/>
      <c r="EM3310" s="1"/>
      <c r="EN3310" s="1"/>
      <c r="EO3310" s="1"/>
      <c r="EP3310" s="1"/>
      <c r="EQ3310" s="1"/>
      <c r="ER3310" s="1"/>
      <c r="ES3310" s="1"/>
      <c r="ET3310" s="1"/>
      <c r="EU3310" s="1"/>
      <c r="EV3310" s="1"/>
      <c r="EW3310" s="1"/>
      <c r="EX3310" s="1"/>
      <c r="EY3310" s="1"/>
    </row>
    <row r="3311" spans="1:155" x14ac:dyDescent="0.15">
      <c r="A3311" s="38"/>
      <c r="B3311" s="15"/>
      <c r="C3311" s="7"/>
      <c r="D3311" s="7"/>
      <c r="E3311" s="13"/>
      <c r="F3311" s="14"/>
      <c r="G3311" s="14"/>
      <c r="H3311" s="14"/>
      <c r="I3311" s="14"/>
      <c r="J3311" s="13"/>
      <c r="K3311" s="5"/>
      <c r="L3311" s="2"/>
      <c r="M3311" s="17"/>
      <c r="N3311" s="12"/>
      <c r="O3311" s="12"/>
      <c r="P3311" s="17"/>
      <c r="Q3311" s="14"/>
      <c r="R3311" s="20"/>
      <c r="S3311" s="14"/>
      <c r="T3311" s="4"/>
      <c r="U3311" s="5"/>
      <c r="V3311" s="10"/>
      <c r="W3311" s="10"/>
      <c r="X3311" s="10"/>
      <c r="Y3311" s="27"/>
      <c r="Z3311" s="3"/>
      <c r="AA3311" s="1"/>
      <c r="AB3311" s="10"/>
      <c r="AC3311" s="3"/>
      <c r="AD3311" s="3"/>
      <c r="AE3311" s="3"/>
      <c r="AF3311" s="10"/>
      <c r="AG3311" s="11"/>
      <c r="AH3311" s="10"/>
      <c r="AI3311" s="10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1"/>
      <c r="DR3311" s="1"/>
      <c r="DS3311" s="1"/>
      <c r="DT3311" s="1"/>
      <c r="DU3311" s="1"/>
      <c r="DV3311" s="1"/>
      <c r="DW3311" s="1"/>
      <c r="DX3311" s="1"/>
      <c r="DY3311" s="1"/>
      <c r="DZ3311" s="1"/>
      <c r="EA3311" s="1"/>
      <c r="EB3311" s="1"/>
      <c r="EC3311" s="1"/>
      <c r="ED3311" s="1"/>
      <c r="EE3311" s="1"/>
      <c r="EF3311" s="1"/>
      <c r="EG3311" s="1"/>
      <c r="EH3311" s="1"/>
      <c r="EI3311" s="1"/>
      <c r="EJ3311" s="1"/>
      <c r="EK3311" s="1"/>
      <c r="EL3311" s="1"/>
      <c r="EM3311" s="1"/>
      <c r="EN3311" s="1"/>
      <c r="EO3311" s="1"/>
      <c r="EP3311" s="1"/>
      <c r="EQ3311" s="1"/>
      <c r="ER3311" s="1"/>
      <c r="ES3311" s="1"/>
      <c r="ET3311" s="1"/>
      <c r="EU3311" s="1"/>
      <c r="EV3311" s="1"/>
      <c r="EW3311" s="1"/>
      <c r="EX3311" s="1"/>
      <c r="EY3311" s="1"/>
    </row>
    <row r="3312" spans="1:155" x14ac:dyDescent="0.15">
      <c r="A3312" s="38"/>
      <c r="B3312" s="15"/>
      <c r="C3312" s="7"/>
      <c r="D3312" s="7"/>
      <c r="E3312" s="13"/>
      <c r="F3312" s="14"/>
      <c r="G3312" s="14"/>
      <c r="H3312" s="14"/>
      <c r="I3312" s="14"/>
      <c r="J3312" s="13"/>
      <c r="K3312" s="5"/>
      <c r="L3312" s="2"/>
      <c r="M3312" s="17"/>
      <c r="N3312" s="12"/>
      <c r="O3312" s="12"/>
      <c r="P3312" s="17"/>
      <c r="Q3312" s="14"/>
      <c r="R3312" s="20"/>
      <c r="S3312" s="14"/>
      <c r="T3312" s="4"/>
      <c r="U3312" s="5"/>
      <c r="V3312" s="10"/>
      <c r="W3312" s="10"/>
      <c r="X3312" s="10"/>
      <c r="Y3312" s="27"/>
      <c r="Z3312" s="3"/>
      <c r="AA3312" s="1"/>
      <c r="AB3312" s="10"/>
      <c r="AC3312" s="3"/>
      <c r="AD3312" s="3"/>
      <c r="AE3312" s="3"/>
      <c r="AF3312" s="10"/>
      <c r="AG3312" s="11"/>
      <c r="AH3312" s="10"/>
      <c r="AI3312" s="10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1"/>
      <c r="DR3312" s="1"/>
      <c r="DS3312" s="1"/>
      <c r="DT3312" s="1"/>
      <c r="DU3312" s="1"/>
      <c r="DV3312" s="1"/>
      <c r="DW3312" s="1"/>
      <c r="DX3312" s="1"/>
      <c r="DY3312" s="1"/>
      <c r="DZ3312" s="1"/>
      <c r="EA3312" s="1"/>
      <c r="EB3312" s="1"/>
      <c r="EC3312" s="1"/>
      <c r="ED3312" s="1"/>
      <c r="EE3312" s="1"/>
      <c r="EF3312" s="1"/>
      <c r="EG3312" s="1"/>
      <c r="EH3312" s="1"/>
      <c r="EI3312" s="1"/>
      <c r="EJ3312" s="1"/>
      <c r="EK3312" s="1"/>
      <c r="EL3312" s="1"/>
      <c r="EM3312" s="1"/>
      <c r="EN3312" s="1"/>
      <c r="EO3312" s="1"/>
      <c r="EP3312" s="1"/>
      <c r="EQ3312" s="1"/>
      <c r="ER3312" s="1"/>
      <c r="ES3312" s="1"/>
      <c r="ET3312" s="1"/>
      <c r="EU3312" s="1"/>
      <c r="EV3312" s="1"/>
      <c r="EW3312" s="1"/>
      <c r="EX3312" s="1"/>
      <c r="EY3312" s="1"/>
    </row>
    <row r="3313" spans="1:155" x14ac:dyDescent="0.15">
      <c r="A3313" s="38"/>
      <c r="B3313" s="15"/>
      <c r="C3313" s="7"/>
      <c r="D3313" s="7"/>
      <c r="E3313" s="13"/>
      <c r="F3313" s="14"/>
      <c r="G3313" s="14"/>
      <c r="H3313" s="14"/>
      <c r="I3313" s="14"/>
      <c r="J3313" s="13"/>
      <c r="K3313" s="5"/>
      <c r="L3313" s="2"/>
      <c r="M3313" s="17"/>
      <c r="N3313" s="12"/>
      <c r="O3313" s="12"/>
      <c r="P3313" s="17"/>
      <c r="Q3313" s="14"/>
      <c r="R3313" s="20"/>
      <c r="S3313" s="14"/>
      <c r="T3313" s="4"/>
      <c r="U3313" s="5"/>
      <c r="V3313" s="10"/>
      <c r="W3313" s="10"/>
      <c r="X3313" s="10"/>
      <c r="Y3313" s="27"/>
      <c r="Z3313" s="3"/>
      <c r="AA3313" s="1"/>
      <c r="AB3313" s="10"/>
      <c r="AC3313" s="3"/>
      <c r="AD3313" s="3"/>
      <c r="AE3313" s="3"/>
      <c r="AF3313" s="10"/>
      <c r="AG3313" s="11"/>
      <c r="AH3313" s="10"/>
      <c r="AI3313" s="10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1"/>
      <c r="DR3313" s="1"/>
      <c r="DS3313" s="1"/>
      <c r="DT3313" s="1"/>
      <c r="DU3313" s="1"/>
      <c r="DV3313" s="1"/>
      <c r="DW3313" s="1"/>
      <c r="DX3313" s="1"/>
      <c r="DY3313" s="1"/>
      <c r="DZ3313" s="1"/>
      <c r="EA3313" s="1"/>
      <c r="EB3313" s="1"/>
      <c r="EC3313" s="1"/>
      <c r="ED3313" s="1"/>
      <c r="EE3313" s="1"/>
      <c r="EF3313" s="1"/>
      <c r="EG3313" s="1"/>
      <c r="EH3313" s="1"/>
      <c r="EI3313" s="1"/>
      <c r="EJ3313" s="1"/>
      <c r="EK3313" s="1"/>
      <c r="EL3313" s="1"/>
      <c r="EM3313" s="1"/>
      <c r="EN3313" s="1"/>
      <c r="EO3313" s="1"/>
      <c r="EP3313" s="1"/>
      <c r="EQ3313" s="1"/>
      <c r="ER3313" s="1"/>
      <c r="ES3313" s="1"/>
      <c r="ET3313" s="1"/>
      <c r="EU3313" s="1"/>
      <c r="EV3313" s="1"/>
      <c r="EW3313" s="1"/>
      <c r="EX3313" s="1"/>
      <c r="EY3313" s="1"/>
    </row>
    <row r="3314" spans="1:155" x14ac:dyDescent="0.15">
      <c r="A3314" s="38"/>
      <c r="B3314" s="15"/>
      <c r="C3314" s="7"/>
      <c r="D3314" s="7"/>
      <c r="E3314" s="13"/>
      <c r="F3314" s="14"/>
      <c r="G3314" s="14"/>
      <c r="H3314" s="14"/>
      <c r="I3314" s="14"/>
      <c r="J3314" s="13"/>
      <c r="K3314" s="5"/>
      <c r="L3314" s="2"/>
      <c r="M3314" s="17"/>
      <c r="N3314" s="12"/>
      <c r="O3314" s="12"/>
      <c r="P3314" s="17"/>
      <c r="Q3314" s="14"/>
      <c r="R3314" s="20"/>
      <c r="S3314" s="14"/>
      <c r="T3314" s="4"/>
      <c r="U3314" s="5"/>
      <c r="V3314" s="10"/>
      <c r="W3314" s="10"/>
      <c r="X3314" s="10"/>
      <c r="Y3314" s="27"/>
      <c r="Z3314" s="3"/>
      <c r="AA3314" s="1"/>
      <c r="AB3314" s="10"/>
      <c r="AC3314" s="3"/>
      <c r="AD3314" s="3"/>
      <c r="AE3314" s="3"/>
      <c r="AF3314" s="10"/>
      <c r="AG3314" s="11"/>
      <c r="AH3314" s="10"/>
      <c r="AI3314" s="10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1"/>
      <c r="DR3314" s="1"/>
      <c r="DS3314" s="1"/>
      <c r="DT3314" s="1"/>
      <c r="DU3314" s="1"/>
      <c r="DV3314" s="1"/>
      <c r="DW3314" s="1"/>
      <c r="DX3314" s="1"/>
      <c r="DY3314" s="1"/>
      <c r="DZ3314" s="1"/>
      <c r="EA3314" s="1"/>
      <c r="EB3314" s="1"/>
      <c r="EC3314" s="1"/>
      <c r="ED3314" s="1"/>
      <c r="EE3314" s="1"/>
      <c r="EF3314" s="1"/>
      <c r="EG3314" s="1"/>
      <c r="EH3314" s="1"/>
      <c r="EI3314" s="1"/>
      <c r="EJ3314" s="1"/>
      <c r="EK3314" s="1"/>
      <c r="EL3314" s="1"/>
      <c r="EM3314" s="1"/>
      <c r="EN3314" s="1"/>
      <c r="EO3314" s="1"/>
      <c r="EP3314" s="1"/>
      <c r="EQ3314" s="1"/>
      <c r="ER3314" s="1"/>
      <c r="ES3314" s="1"/>
      <c r="ET3314" s="1"/>
      <c r="EU3314" s="1"/>
      <c r="EV3314" s="1"/>
      <c r="EW3314" s="1"/>
      <c r="EX3314" s="1"/>
      <c r="EY3314" s="1"/>
    </row>
    <row r="3315" spans="1:155" x14ac:dyDescent="0.15">
      <c r="A3315" s="38"/>
      <c r="B3315" s="15"/>
      <c r="C3315" s="7"/>
      <c r="D3315" s="7"/>
      <c r="E3315" s="13"/>
      <c r="F3315" s="14"/>
      <c r="G3315" s="14"/>
      <c r="H3315" s="14"/>
      <c r="I3315" s="14"/>
      <c r="J3315" s="13"/>
      <c r="K3315" s="5"/>
      <c r="L3315" s="2"/>
      <c r="M3315" s="17"/>
      <c r="N3315" s="12"/>
      <c r="O3315" s="12"/>
      <c r="P3315" s="17"/>
      <c r="Q3315" s="14"/>
      <c r="R3315" s="20"/>
      <c r="S3315" s="14"/>
      <c r="T3315" s="4"/>
      <c r="U3315" s="5"/>
      <c r="V3315" s="10"/>
      <c r="W3315" s="10"/>
      <c r="X3315" s="10"/>
      <c r="Y3315" s="27"/>
      <c r="Z3315" s="3"/>
      <c r="AA3315" s="1"/>
      <c r="AB3315" s="10"/>
      <c r="AC3315" s="3"/>
      <c r="AD3315" s="3"/>
      <c r="AE3315" s="3"/>
      <c r="AF3315" s="10"/>
      <c r="AG3315" s="11"/>
      <c r="AH3315" s="10"/>
      <c r="AI3315" s="10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1"/>
      <c r="DR3315" s="1"/>
      <c r="DS3315" s="1"/>
      <c r="DT3315" s="1"/>
      <c r="DU3315" s="1"/>
      <c r="DV3315" s="1"/>
      <c r="DW3315" s="1"/>
      <c r="DX3315" s="1"/>
      <c r="DY3315" s="1"/>
      <c r="DZ3315" s="1"/>
      <c r="EA3315" s="1"/>
      <c r="EB3315" s="1"/>
      <c r="EC3315" s="1"/>
      <c r="ED3315" s="1"/>
      <c r="EE3315" s="1"/>
      <c r="EF3315" s="1"/>
      <c r="EG3315" s="1"/>
      <c r="EH3315" s="1"/>
      <c r="EI3315" s="1"/>
      <c r="EJ3315" s="1"/>
      <c r="EK3315" s="1"/>
      <c r="EL3315" s="1"/>
      <c r="EM3315" s="1"/>
      <c r="EN3315" s="1"/>
      <c r="EO3315" s="1"/>
      <c r="EP3315" s="1"/>
      <c r="EQ3315" s="1"/>
      <c r="ER3315" s="1"/>
      <c r="ES3315" s="1"/>
      <c r="ET3315" s="1"/>
      <c r="EU3315" s="1"/>
      <c r="EV3315" s="1"/>
      <c r="EW3315" s="1"/>
      <c r="EX3315" s="1"/>
      <c r="EY3315" s="1"/>
    </row>
    <row r="3316" spans="1:155" x14ac:dyDescent="0.15">
      <c r="A3316" s="38"/>
      <c r="B3316" s="15"/>
      <c r="C3316" s="7"/>
      <c r="D3316" s="7"/>
      <c r="E3316" s="13"/>
      <c r="F3316" s="14"/>
      <c r="G3316" s="14"/>
      <c r="H3316" s="14"/>
      <c r="I3316" s="14"/>
      <c r="J3316" s="13"/>
      <c r="K3316" s="5"/>
      <c r="L3316" s="2"/>
      <c r="M3316" s="17"/>
      <c r="N3316" s="12"/>
      <c r="O3316" s="12"/>
      <c r="P3316" s="17"/>
      <c r="Q3316" s="14"/>
      <c r="R3316" s="20"/>
      <c r="S3316" s="14"/>
      <c r="T3316" s="4"/>
      <c r="U3316" s="5"/>
      <c r="V3316" s="10"/>
      <c r="W3316" s="10"/>
      <c r="X3316" s="10"/>
      <c r="Y3316" s="27"/>
      <c r="Z3316" s="3"/>
      <c r="AA3316" s="1"/>
      <c r="AB3316" s="10"/>
      <c r="AC3316" s="3"/>
      <c r="AD3316" s="3"/>
      <c r="AE3316" s="3"/>
      <c r="AF3316" s="10"/>
      <c r="AG3316" s="11"/>
      <c r="AH3316" s="10"/>
      <c r="AI3316" s="10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1"/>
      <c r="DR3316" s="1"/>
      <c r="DS3316" s="1"/>
      <c r="DT3316" s="1"/>
      <c r="DU3316" s="1"/>
      <c r="DV3316" s="1"/>
      <c r="DW3316" s="1"/>
      <c r="DX3316" s="1"/>
      <c r="DY3316" s="1"/>
      <c r="DZ3316" s="1"/>
      <c r="EA3316" s="1"/>
      <c r="EB3316" s="1"/>
      <c r="EC3316" s="1"/>
      <c r="ED3316" s="1"/>
      <c r="EE3316" s="1"/>
      <c r="EF3316" s="1"/>
      <c r="EG3316" s="1"/>
      <c r="EH3316" s="1"/>
      <c r="EI3316" s="1"/>
      <c r="EJ3316" s="1"/>
      <c r="EK3316" s="1"/>
      <c r="EL3316" s="1"/>
      <c r="EM3316" s="1"/>
      <c r="EN3316" s="1"/>
      <c r="EO3316" s="1"/>
      <c r="EP3316" s="1"/>
      <c r="EQ3316" s="1"/>
      <c r="ER3316" s="1"/>
      <c r="ES3316" s="1"/>
      <c r="ET3316" s="1"/>
      <c r="EU3316" s="1"/>
      <c r="EV3316" s="1"/>
      <c r="EW3316" s="1"/>
      <c r="EX3316" s="1"/>
      <c r="EY3316" s="1"/>
    </row>
    <row r="3317" spans="1:155" x14ac:dyDescent="0.15">
      <c r="A3317" s="38"/>
      <c r="B3317" s="15"/>
      <c r="C3317" s="7"/>
      <c r="D3317" s="7"/>
      <c r="E3317" s="13"/>
      <c r="F3317" s="14"/>
      <c r="G3317" s="14"/>
      <c r="H3317" s="14"/>
      <c r="I3317" s="14"/>
      <c r="J3317" s="13"/>
      <c r="K3317" s="5"/>
      <c r="L3317" s="2"/>
      <c r="M3317" s="17"/>
      <c r="N3317" s="12"/>
      <c r="O3317" s="12"/>
      <c r="P3317" s="17"/>
      <c r="Q3317" s="14"/>
      <c r="R3317" s="20"/>
      <c r="S3317" s="14"/>
      <c r="T3317" s="4"/>
      <c r="U3317" s="5"/>
      <c r="V3317" s="10"/>
      <c r="W3317" s="10"/>
      <c r="X3317" s="10"/>
      <c r="Y3317" s="27"/>
      <c r="Z3317" s="3"/>
      <c r="AA3317" s="1"/>
      <c r="AB3317" s="10"/>
      <c r="AC3317" s="3"/>
      <c r="AD3317" s="3"/>
      <c r="AE3317" s="3"/>
      <c r="AF3317" s="10"/>
      <c r="AG3317" s="11"/>
      <c r="AH3317" s="10"/>
      <c r="AI3317" s="10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1"/>
      <c r="DR3317" s="1"/>
      <c r="DS3317" s="1"/>
      <c r="DT3317" s="1"/>
      <c r="DU3317" s="1"/>
      <c r="DV3317" s="1"/>
      <c r="DW3317" s="1"/>
      <c r="DX3317" s="1"/>
      <c r="DY3317" s="1"/>
      <c r="DZ3317" s="1"/>
      <c r="EA3317" s="1"/>
      <c r="EB3317" s="1"/>
      <c r="EC3317" s="1"/>
      <c r="ED3317" s="1"/>
      <c r="EE3317" s="1"/>
      <c r="EF3317" s="1"/>
      <c r="EG3317" s="1"/>
      <c r="EH3317" s="1"/>
      <c r="EI3317" s="1"/>
      <c r="EJ3317" s="1"/>
      <c r="EK3317" s="1"/>
      <c r="EL3317" s="1"/>
      <c r="EM3317" s="1"/>
      <c r="EN3317" s="1"/>
      <c r="EO3317" s="1"/>
      <c r="EP3317" s="1"/>
      <c r="EQ3317" s="1"/>
      <c r="ER3317" s="1"/>
      <c r="ES3317" s="1"/>
      <c r="ET3317" s="1"/>
      <c r="EU3317" s="1"/>
      <c r="EV3317" s="1"/>
      <c r="EW3317" s="1"/>
      <c r="EX3317" s="1"/>
      <c r="EY3317" s="1"/>
    </row>
    <row r="3318" spans="1:155" x14ac:dyDescent="0.15">
      <c r="A3318" s="38"/>
      <c r="B3318" s="15"/>
      <c r="C3318" s="7"/>
      <c r="D3318" s="7"/>
      <c r="E3318" s="13"/>
      <c r="F3318" s="14"/>
      <c r="G3318" s="14"/>
      <c r="H3318" s="14"/>
      <c r="I3318" s="14"/>
      <c r="J3318" s="13"/>
      <c r="K3318" s="5"/>
      <c r="L3318" s="2"/>
      <c r="M3318" s="17"/>
      <c r="N3318" s="12"/>
      <c r="O3318" s="12"/>
      <c r="P3318" s="17"/>
      <c r="Q3318" s="14"/>
      <c r="R3318" s="20"/>
      <c r="S3318" s="14"/>
      <c r="T3318" s="4"/>
      <c r="U3318" s="5"/>
      <c r="V3318" s="10"/>
      <c r="W3318" s="10"/>
      <c r="X3318" s="10"/>
      <c r="Y3318" s="27"/>
      <c r="Z3318" s="3"/>
      <c r="AA3318" s="1"/>
      <c r="AB3318" s="10"/>
      <c r="AC3318" s="3"/>
      <c r="AD3318" s="3"/>
      <c r="AE3318" s="3"/>
      <c r="AF3318" s="10"/>
      <c r="AG3318" s="11"/>
      <c r="AH3318" s="10"/>
      <c r="AI3318" s="10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1"/>
      <c r="DR3318" s="1"/>
      <c r="DS3318" s="1"/>
      <c r="DT3318" s="1"/>
      <c r="DU3318" s="1"/>
      <c r="DV3318" s="1"/>
      <c r="DW3318" s="1"/>
      <c r="DX3318" s="1"/>
      <c r="DY3318" s="1"/>
      <c r="DZ3318" s="1"/>
      <c r="EA3318" s="1"/>
      <c r="EB3318" s="1"/>
      <c r="EC3318" s="1"/>
      <c r="ED3318" s="1"/>
      <c r="EE3318" s="1"/>
      <c r="EF3318" s="1"/>
      <c r="EG3318" s="1"/>
      <c r="EH3318" s="1"/>
      <c r="EI3318" s="1"/>
      <c r="EJ3318" s="1"/>
      <c r="EK3318" s="1"/>
      <c r="EL3318" s="1"/>
      <c r="EM3318" s="1"/>
      <c r="EN3318" s="1"/>
      <c r="EO3318" s="1"/>
      <c r="EP3318" s="1"/>
      <c r="EQ3318" s="1"/>
      <c r="ER3318" s="1"/>
      <c r="ES3318" s="1"/>
      <c r="ET3318" s="1"/>
      <c r="EU3318" s="1"/>
      <c r="EV3318" s="1"/>
      <c r="EW3318" s="1"/>
      <c r="EX3318" s="1"/>
      <c r="EY3318" s="1"/>
    </row>
    <row r="3319" spans="1:155" x14ac:dyDescent="0.15">
      <c r="A3319" s="38"/>
      <c r="B3319" s="15"/>
      <c r="C3319" s="7"/>
      <c r="D3319" s="7"/>
      <c r="E3319" s="13"/>
      <c r="F3319" s="14"/>
      <c r="G3319" s="14"/>
      <c r="H3319" s="14"/>
      <c r="I3319" s="14"/>
      <c r="J3319" s="13"/>
      <c r="K3319" s="5"/>
      <c r="L3319" s="2"/>
      <c r="M3319" s="17"/>
      <c r="N3319" s="12"/>
      <c r="O3319" s="12"/>
      <c r="P3319" s="17"/>
      <c r="Q3319" s="14"/>
      <c r="R3319" s="20"/>
      <c r="S3319" s="14"/>
      <c r="T3319" s="4"/>
      <c r="U3319" s="5"/>
      <c r="V3319" s="10"/>
      <c r="W3319" s="10"/>
      <c r="X3319" s="10"/>
      <c r="Y3319" s="27"/>
      <c r="Z3319" s="3"/>
      <c r="AA3319" s="1"/>
      <c r="AB3319" s="10"/>
      <c r="AC3319" s="3"/>
      <c r="AD3319" s="3"/>
      <c r="AE3319" s="3"/>
      <c r="AF3319" s="10"/>
      <c r="AG3319" s="11"/>
      <c r="AH3319" s="10"/>
      <c r="AI3319" s="10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1"/>
      <c r="DR3319" s="1"/>
      <c r="DS3319" s="1"/>
      <c r="DT3319" s="1"/>
      <c r="DU3319" s="1"/>
      <c r="DV3319" s="1"/>
      <c r="DW3319" s="1"/>
      <c r="DX3319" s="1"/>
      <c r="DY3319" s="1"/>
      <c r="DZ3319" s="1"/>
      <c r="EA3319" s="1"/>
      <c r="EB3319" s="1"/>
      <c r="EC3319" s="1"/>
      <c r="ED3319" s="1"/>
      <c r="EE3319" s="1"/>
      <c r="EF3319" s="1"/>
      <c r="EG3319" s="1"/>
      <c r="EH3319" s="1"/>
      <c r="EI3319" s="1"/>
      <c r="EJ3319" s="1"/>
      <c r="EK3319" s="1"/>
      <c r="EL3319" s="1"/>
      <c r="EM3319" s="1"/>
      <c r="EN3319" s="1"/>
      <c r="EO3319" s="1"/>
      <c r="EP3319" s="1"/>
      <c r="EQ3319" s="1"/>
      <c r="ER3319" s="1"/>
      <c r="ES3319" s="1"/>
      <c r="ET3319" s="1"/>
      <c r="EU3319" s="1"/>
      <c r="EV3319" s="1"/>
      <c r="EW3319" s="1"/>
      <c r="EX3319" s="1"/>
      <c r="EY3319" s="1"/>
    </row>
    <row r="3320" spans="1:155" x14ac:dyDescent="0.15">
      <c r="A3320" s="38"/>
      <c r="B3320" s="15"/>
      <c r="C3320" s="7"/>
      <c r="D3320" s="7"/>
      <c r="E3320" s="13"/>
      <c r="F3320" s="14"/>
      <c r="G3320" s="14"/>
      <c r="H3320" s="14"/>
      <c r="I3320" s="14"/>
      <c r="J3320" s="13"/>
      <c r="K3320" s="5"/>
      <c r="L3320" s="2"/>
      <c r="M3320" s="17"/>
      <c r="N3320" s="12"/>
      <c r="O3320" s="12"/>
      <c r="P3320" s="17"/>
      <c r="Q3320" s="14"/>
      <c r="R3320" s="20"/>
      <c r="S3320" s="14"/>
      <c r="T3320" s="4"/>
      <c r="U3320" s="5"/>
      <c r="V3320" s="10"/>
      <c r="W3320" s="10"/>
      <c r="X3320" s="10"/>
      <c r="Y3320" s="27"/>
      <c r="Z3320" s="3"/>
      <c r="AA3320" s="1"/>
      <c r="AB3320" s="10"/>
      <c r="AC3320" s="3"/>
      <c r="AD3320" s="3"/>
      <c r="AE3320" s="3"/>
      <c r="AF3320" s="10"/>
      <c r="AG3320" s="11"/>
      <c r="AH3320" s="10"/>
      <c r="AI3320" s="10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1"/>
      <c r="DR3320" s="1"/>
      <c r="DS3320" s="1"/>
      <c r="DT3320" s="1"/>
      <c r="DU3320" s="1"/>
      <c r="DV3320" s="1"/>
      <c r="DW3320" s="1"/>
      <c r="DX3320" s="1"/>
      <c r="DY3320" s="1"/>
      <c r="DZ3320" s="1"/>
      <c r="EA3320" s="1"/>
      <c r="EB3320" s="1"/>
      <c r="EC3320" s="1"/>
      <c r="ED3320" s="1"/>
      <c r="EE3320" s="1"/>
      <c r="EF3320" s="1"/>
      <c r="EG3320" s="1"/>
      <c r="EH3320" s="1"/>
      <c r="EI3320" s="1"/>
      <c r="EJ3320" s="1"/>
      <c r="EK3320" s="1"/>
      <c r="EL3320" s="1"/>
      <c r="EM3320" s="1"/>
      <c r="EN3320" s="1"/>
      <c r="EO3320" s="1"/>
      <c r="EP3320" s="1"/>
      <c r="EQ3320" s="1"/>
      <c r="ER3320" s="1"/>
      <c r="ES3320" s="1"/>
      <c r="ET3320" s="1"/>
      <c r="EU3320" s="1"/>
      <c r="EV3320" s="1"/>
      <c r="EW3320" s="1"/>
      <c r="EX3320" s="1"/>
      <c r="EY3320" s="1"/>
    </row>
    <row r="3321" spans="1:155" x14ac:dyDescent="0.15">
      <c r="A3321" s="38"/>
      <c r="B3321" s="15"/>
      <c r="C3321" s="7"/>
      <c r="D3321" s="7"/>
      <c r="E3321" s="13"/>
      <c r="F3321" s="14"/>
      <c r="G3321" s="14"/>
      <c r="H3321" s="14"/>
      <c r="I3321" s="14"/>
      <c r="J3321" s="13"/>
      <c r="K3321" s="5"/>
      <c r="L3321" s="2"/>
      <c r="M3321" s="17"/>
      <c r="N3321" s="12"/>
      <c r="O3321" s="12"/>
      <c r="P3321" s="17"/>
      <c r="Q3321" s="14"/>
      <c r="R3321" s="20"/>
      <c r="S3321" s="14"/>
      <c r="T3321" s="4"/>
      <c r="U3321" s="5"/>
      <c r="V3321" s="10"/>
      <c r="W3321" s="10"/>
      <c r="X3321" s="10"/>
      <c r="Y3321" s="27"/>
      <c r="Z3321" s="3"/>
      <c r="AA3321" s="1"/>
      <c r="AB3321" s="10"/>
      <c r="AC3321" s="3"/>
      <c r="AD3321" s="3"/>
      <c r="AE3321" s="3"/>
      <c r="AF3321" s="10"/>
      <c r="AG3321" s="11"/>
      <c r="AH3321" s="10"/>
      <c r="AI3321" s="10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1"/>
      <c r="DR3321" s="1"/>
      <c r="DS3321" s="1"/>
      <c r="DT3321" s="1"/>
      <c r="DU3321" s="1"/>
      <c r="DV3321" s="1"/>
      <c r="DW3321" s="1"/>
      <c r="DX3321" s="1"/>
      <c r="DY3321" s="1"/>
      <c r="DZ3321" s="1"/>
      <c r="EA3321" s="1"/>
      <c r="EB3321" s="1"/>
      <c r="EC3321" s="1"/>
      <c r="ED3321" s="1"/>
      <c r="EE3321" s="1"/>
      <c r="EF3321" s="1"/>
      <c r="EG3321" s="1"/>
      <c r="EH3321" s="1"/>
      <c r="EI3321" s="1"/>
      <c r="EJ3321" s="1"/>
      <c r="EK3321" s="1"/>
      <c r="EL3321" s="1"/>
      <c r="EM3321" s="1"/>
      <c r="EN3321" s="1"/>
      <c r="EO3321" s="1"/>
      <c r="EP3321" s="1"/>
      <c r="EQ3321" s="1"/>
      <c r="ER3321" s="1"/>
      <c r="ES3321" s="1"/>
      <c r="ET3321" s="1"/>
      <c r="EU3321" s="1"/>
      <c r="EV3321" s="1"/>
      <c r="EW3321" s="1"/>
      <c r="EX3321" s="1"/>
      <c r="EY3321" s="1"/>
    </row>
    <row r="3322" spans="1:155" x14ac:dyDescent="0.15">
      <c r="A3322" s="38"/>
      <c r="B3322" s="15"/>
      <c r="C3322" s="7"/>
      <c r="D3322" s="7"/>
      <c r="E3322" s="13"/>
      <c r="F3322" s="14"/>
      <c r="G3322" s="14"/>
      <c r="H3322" s="14"/>
      <c r="I3322" s="14"/>
      <c r="J3322" s="13"/>
      <c r="K3322" s="5"/>
      <c r="L3322" s="2"/>
      <c r="M3322" s="17"/>
      <c r="N3322" s="12"/>
      <c r="O3322" s="12"/>
      <c r="P3322" s="17"/>
      <c r="Q3322" s="14"/>
      <c r="R3322" s="20"/>
      <c r="S3322" s="14"/>
      <c r="T3322" s="4"/>
      <c r="U3322" s="5"/>
      <c r="V3322" s="10"/>
      <c r="W3322" s="10"/>
      <c r="X3322" s="10"/>
      <c r="Y3322" s="27"/>
      <c r="Z3322" s="3"/>
      <c r="AA3322" s="1"/>
      <c r="AB3322" s="10"/>
      <c r="AC3322" s="3"/>
      <c r="AD3322" s="3"/>
      <c r="AE3322" s="3"/>
      <c r="AF3322" s="10"/>
      <c r="AG3322" s="11"/>
      <c r="AH3322" s="10"/>
      <c r="AI3322" s="10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1"/>
      <c r="DR3322" s="1"/>
      <c r="DS3322" s="1"/>
      <c r="DT3322" s="1"/>
      <c r="DU3322" s="1"/>
      <c r="DV3322" s="1"/>
      <c r="DW3322" s="1"/>
      <c r="DX3322" s="1"/>
      <c r="DY3322" s="1"/>
      <c r="DZ3322" s="1"/>
      <c r="EA3322" s="1"/>
      <c r="EB3322" s="1"/>
      <c r="EC3322" s="1"/>
      <c r="ED3322" s="1"/>
      <c r="EE3322" s="1"/>
      <c r="EF3322" s="1"/>
      <c r="EG3322" s="1"/>
      <c r="EH3322" s="1"/>
      <c r="EI3322" s="1"/>
      <c r="EJ3322" s="1"/>
      <c r="EK3322" s="1"/>
      <c r="EL3322" s="1"/>
      <c r="EM3322" s="1"/>
      <c r="EN3322" s="1"/>
      <c r="EO3322" s="1"/>
      <c r="EP3322" s="1"/>
      <c r="EQ3322" s="1"/>
      <c r="ER3322" s="1"/>
      <c r="ES3322" s="1"/>
      <c r="ET3322" s="1"/>
      <c r="EU3322" s="1"/>
      <c r="EV3322" s="1"/>
      <c r="EW3322" s="1"/>
      <c r="EX3322" s="1"/>
      <c r="EY3322" s="1"/>
    </row>
    <row r="3323" spans="1:155" x14ac:dyDescent="0.15">
      <c r="A3323" s="38"/>
      <c r="B3323" s="15"/>
      <c r="C3323" s="7"/>
      <c r="D3323" s="7"/>
      <c r="E3323" s="13"/>
      <c r="F3323" s="14"/>
      <c r="G3323" s="14"/>
      <c r="H3323" s="14"/>
      <c r="I3323" s="14"/>
      <c r="J3323" s="13"/>
      <c r="K3323" s="5"/>
      <c r="L3323" s="2"/>
      <c r="M3323" s="17"/>
      <c r="N3323" s="12"/>
      <c r="O3323" s="12"/>
      <c r="P3323" s="17"/>
      <c r="Q3323" s="14"/>
      <c r="R3323" s="20"/>
      <c r="S3323" s="14"/>
      <c r="T3323" s="4"/>
      <c r="U3323" s="5"/>
      <c r="V3323" s="10"/>
      <c r="W3323" s="10"/>
      <c r="X3323" s="10"/>
      <c r="Y3323" s="27"/>
      <c r="Z3323" s="3"/>
      <c r="AA3323" s="1"/>
      <c r="AB3323" s="10"/>
      <c r="AC3323" s="3"/>
      <c r="AD3323" s="3"/>
      <c r="AE3323" s="3"/>
      <c r="AF3323" s="10"/>
      <c r="AG3323" s="11"/>
      <c r="AH3323" s="10"/>
      <c r="AI3323" s="10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1"/>
      <c r="DR3323" s="1"/>
      <c r="DS3323" s="1"/>
      <c r="DT3323" s="1"/>
      <c r="DU3323" s="1"/>
      <c r="DV3323" s="1"/>
      <c r="DW3323" s="1"/>
      <c r="DX3323" s="1"/>
      <c r="DY3323" s="1"/>
      <c r="DZ3323" s="1"/>
      <c r="EA3323" s="1"/>
      <c r="EB3323" s="1"/>
      <c r="EC3323" s="1"/>
      <c r="ED3323" s="1"/>
      <c r="EE3323" s="1"/>
      <c r="EF3323" s="1"/>
      <c r="EG3323" s="1"/>
      <c r="EH3323" s="1"/>
      <c r="EI3323" s="1"/>
      <c r="EJ3323" s="1"/>
      <c r="EK3323" s="1"/>
      <c r="EL3323" s="1"/>
      <c r="EM3323" s="1"/>
      <c r="EN3323" s="1"/>
      <c r="EO3323" s="1"/>
      <c r="EP3323" s="1"/>
      <c r="EQ3323" s="1"/>
      <c r="ER3323" s="1"/>
      <c r="ES3323" s="1"/>
      <c r="ET3323" s="1"/>
      <c r="EU3323" s="1"/>
      <c r="EV3323" s="1"/>
      <c r="EW3323" s="1"/>
      <c r="EX3323" s="1"/>
      <c r="EY3323" s="1"/>
    </row>
    <row r="3324" spans="1:155" x14ac:dyDescent="0.15">
      <c r="A3324" s="38"/>
      <c r="B3324" s="15"/>
      <c r="C3324" s="7"/>
      <c r="D3324" s="7"/>
      <c r="E3324" s="13"/>
      <c r="F3324" s="14"/>
      <c r="G3324" s="14"/>
      <c r="H3324" s="14"/>
      <c r="I3324" s="14"/>
      <c r="J3324" s="13"/>
      <c r="K3324" s="5"/>
      <c r="L3324" s="2"/>
      <c r="M3324" s="17"/>
      <c r="N3324" s="12"/>
      <c r="O3324" s="12"/>
      <c r="P3324" s="17"/>
      <c r="Q3324" s="14"/>
      <c r="R3324" s="20"/>
      <c r="S3324" s="14"/>
      <c r="T3324" s="4"/>
      <c r="U3324" s="5"/>
      <c r="V3324" s="10"/>
      <c r="W3324" s="10"/>
      <c r="X3324" s="10"/>
      <c r="Y3324" s="27"/>
      <c r="Z3324" s="3"/>
      <c r="AA3324" s="1"/>
      <c r="AB3324" s="10"/>
      <c r="AC3324" s="3"/>
      <c r="AD3324" s="3"/>
      <c r="AE3324" s="3"/>
      <c r="AF3324" s="10"/>
      <c r="AG3324" s="11"/>
      <c r="AH3324" s="10"/>
      <c r="AI3324" s="10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1"/>
      <c r="DR3324" s="1"/>
      <c r="DS3324" s="1"/>
      <c r="DT3324" s="1"/>
      <c r="DU3324" s="1"/>
      <c r="DV3324" s="1"/>
      <c r="DW3324" s="1"/>
      <c r="DX3324" s="1"/>
      <c r="DY3324" s="1"/>
      <c r="DZ3324" s="1"/>
      <c r="EA3324" s="1"/>
      <c r="EB3324" s="1"/>
      <c r="EC3324" s="1"/>
      <c r="ED3324" s="1"/>
      <c r="EE3324" s="1"/>
      <c r="EF3324" s="1"/>
      <c r="EG3324" s="1"/>
      <c r="EH3324" s="1"/>
      <c r="EI3324" s="1"/>
      <c r="EJ3324" s="1"/>
      <c r="EK3324" s="1"/>
      <c r="EL3324" s="1"/>
      <c r="EM3324" s="1"/>
      <c r="EN3324" s="1"/>
      <c r="EO3324" s="1"/>
      <c r="EP3324" s="1"/>
      <c r="EQ3324" s="1"/>
      <c r="ER3324" s="1"/>
      <c r="ES3324" s="1"/>
      <c r="ET3324" s="1"/>
      <c r="EU3324" s="1"/>
      <c r="EV3324" s="1"/>
      <c r="EW3324" s="1"/>
      <c r="EX3324" s="1"/>
      <c r="EY3324" s="1"/>
    </row>
    <row r="3325" spans="1:155" x14ac:dyDescent="0.15">
      <c r="A3325" s="38"/>
      <c r="B3325" s="15"/>
      <c r="C3325" s="7"/>
      <c r="D3325" s="7"/>
      <c r="E3325" s="13"/>
      <c r="F3325" s="14"/>
      <c r="G3325" s="14"/>
      <c r="H3325" s="14"/>
      <c r="I3325" s="14"/>
      <c r="J3325" s="13"/>
      <c r="K3325" s="5"/>
      <c r="L3325" s="2"/>
      <c r="M3325" s="17"/>
      <c r="N3325" s="12"/>
      <c r="O3325" s="12"/>
      <c r="P3325" s="17"/>
      <c r="Q3325" s="14"/>
      <c r="R3325" s="20"/>
      <c r="S3325" s="14"/>
      <c r="T3325" s="4"/>
      <c r="U3325" s="5"/>
      <c r="V3325" s="10"/>
      <c r="W3325" s="10"/>
      <c r="X3325" s="10"/>
      <c r="Y3325" s="27"/>
      <c r="Z3325" s="3"/>
      <c r="AA3325" s="1"/>
      <c r="AB3325" s="10"/>
      <c r="AC3325" s="3"/>
      <c r="AD3325" s="3"/>
      <c r="AE3325" s="3"/>
      <c r="AF3325" s="10"/>
      <c r="AG3325" s="11"/>
      <c r="AH3325" s="10"/>
      <c r="AI3325" s="10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1"/>
      <c r="DR3325" s="1"/>
      <c r="DS3325" s="1"/>
      <c r="DT3325" s="1"/>
      <c r="DU3325" s="1"/>
      <c r="DV3325" s="1"/>
      <c r="DW3325" s="1"/>
      <c r="DX3325" s="1"/>
      <c r="DY3325" s="1"/>
      <c r="DZ3325" s="1"/>
      <c r="EA3325" s="1"/>
      <c r="EB3325" s="1"/>
      <c r="EC3325" s="1"/>
      <c r="ED3325" s="1"/>
      <c r="EE3325" s="1"/>
      <c r="EF3325" s="1"/>
      <c r="EG3325" s="1"/>
      <c r="EH3325" s="1"/>
      <c r="EI3325" s="1"/>
      <c r="EJ3325" s="1"/>
      <c r="EK3325" s="1"/>
      <c r="EL3325" s="1"/>
      <c r="EM3325" s="1"/>
      <c r="EN3325" s="1"/>
      <c r="EO3325" s="1"/>
      <c r="EP3325" s="1"/>
      <c r="EQ3325" s="1"/>
      <c r="ER3325" s="1"/>
      <c r="ES3325" s="1"/>
      <c r="ET3325" s="1"/>
      <c r="EU3325" s="1"/>
      <c r="EV3325" s="1"/>
      <c r="EW3325" s="1"/>
      <c r="EX3325" s="1"/>
      <c r="EY3325" s="1"/>
    </row>
    <row r="3326" spans="1:155" x14ac:dyDescent="0.15">
      <c r="A3326" s="38"/>
      <c r="B3326" s="15"/>
      <c r="C3326" s="7"/>
      <c r="D3326" s="7"/>
      <c r="E3326" s="13"/>
      <c r="F3326" s="14"/>
      <c r="G3326" s="14"/>
      <c r="H3326" s="14"/>
      <c r="I3326" s="14"/>
      <c r="J3326" s="13"/>
      <c r="K3326" s="5"/>
      <c r="L3326" s="2"/>
      <c r="M3326" s="17"/>
      <c r="N3326" s="12"/>
      <c r="O3326" s="12"/>
      <c r="P3326" s="17"/>
      <c r="Q3326" s="14"/>
      <c r="R3326" s="20"/>
      <c r="S3326" s="14"/>
      <c r="T3326" s="4"/>
      <c r="U3326" s="5"/>
      <c r="V3326" s="10"/>
      <c r="W3326" s="10"/>
      <c r="X3326" s="10"/>
      <c r="Y3326" s="27"/>
      <c r="Z3326" s="3"/>
      <c r="AA3326" s="1"/>
      <c r="AB3326" s="10"/>
      <c r="AC3326" s="3"/>
      <c r="AD3326" s="3"/>
      <c r="AE3326" s="3"/>
      <c r="AF3326" s="10"/>
      <c r="AG3326" s="11"/>
      <c r="AH3326" s="10"/>
      <c r="AI3326" s="10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1"/>
      <c r="DR3326" s="1"/>
      <c r="DS3326" s="1"/>
      <c r="DT3326" s="1"/>
      <c r="DU3326" s="1"/>
      <c r="DV3326" s="1"/>
      <c r="DW3326" s="1"/>
      <c r="DX3326" s="1"/>
      <c r="DY3326" s="1"/>
      <c r="DZ3326" s="1"/>
      <c r="EA3326" s="1"/>
      <c r="EB3326" s="1"/>
      <c r="EC3326" s="1"/>
      <c r="ED3326" s="1"/>
      <c r="EE3326" s="1"/>
      <c r="EF3326" s="1"/>
      <c r="EG3326" s="1"/>
      <c r="EH3326" s="1"/>
      <c r="EI3326" s="1"/>
      <c r="EJ3326" s="1"/>
      <c r="EK3326" s="1"/>
      <c r="EL3326" s="1"/>
      <c r="EM3326" s="1"/>
      <c r="EN3326" s="1"/>
      <c r="EO3326" s="1"/>
      <c r="EP3326" s="1"/>
      <c r="EQ3326" s="1"/>
      <c r="ER3326" s="1"/>
      <c r="ES3326" s="1"/>
      <c r="ET3326" s="1"/>
      <c r="EU3326" s="1"/>
      <c r="EV3326" s="1"/>
      <c r="EW3326" s="1"/>
      <c r="EX3326" s="1"/>
      <c r="EY3326" s="1"/>
    </row>
    <row r="3327" spans="1:155" x14ac:dyDescent="0.15">
      <c r="A3327" s="38"/>
      <c r="B3327" s="15"/>
      <c r="C3327" s="7"/>
      <c r="D3327" s="7"/>
      <c r="E3327" s="13"/>
      <c r="F3327" s="14"/>
      <c r="G3327" s="14"/>
      <c r="H3327" s="14"/>
      <c r="I3327" s="14"/>
      <c r="J3327" s="13"/>
      <c r="K3327" s="5"/>
      <c r="L3327" s="2"/>
      <c r="M3327" s="17"/>
      <c r="N3327" s="12"/>
      <c r="O3327" s="12"/>
      <c r="P3327" s="17"/>
      <c r="Q3327" s="14"/>
      <c r="R3327" s="20"/>
      <c r="S3327" s="14"/>
      <c r="T3327" s="4"/>
      <c r="U3327" s="5"/>
      <c r="V3327" s="10"/>
      <c r="W3327" s="10"/>
      <c r="X3327" s="10"/>
      <c r="Y3327" s="27"/>
      <c r="Z3327" s="3"/>
      <c r="AA3327" s="1"/>
      <c r="AB3327" s="10"/>
      <c r="AC3327" s="3"/>
      <c r="AD3327" s="3"/>
      <c r="AE3327" s="3"/>
      <c r="AF3327" s="10"/>
      <c r="AG3327" s="11"/>
      <c r="AH3327" s="10"/>
      <c r="AI3327" s="10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1"/>
      <c r="DR3327" s="1"/>
      <c r="DS3327" s="1"/>
      <c r="DT3327" s="1"/>
      <c r="DU3327" s="1"/>
      <c r="DV3327" s="1"/>
      <c r="DW3327" s="1"/>
      <c r="DX3327" s="1"/>
      <c r="DY3327" s="1"/>
      <c r="DZ3327" s="1"/>
      <c r="EA3327" s="1"/>
      <c r="EB3327" s="1"/>
      <c r="EC3327" s="1"/>
      <c r="ED3327" s="1"/>
      <c r="EE3327" s="1"/>
      <c r="EF3327" s="1"/>
      <c r="EG3327" s="1"/>
      <c r="EH3327" s="1"/>
      <c r="EI3327" s="1"/>
      <c r="EJ3327" s="1"/>
      <c r="EK3327" s="1"/>
      <c r="EL3327" s="1"/>
      <c r="EM3327" s="1"/>
      <c r="EN3327" s="1"/>
      <c r="EO3327" s="1"/>
      <c r="EP3327" s="1"/>
      <c r="EQ3327" s="1"/>
      <c r="ER3327" s="1"/>
      <c r="ES3327" s="1"/>
      <c r="ET3327" s="1"/>
      <c r="EU3327" s="1"/>
      <c r="EV3327" s="1"/>
      <c r="EW3327" s="1"/>
      <c r="EX3327" s="1"/>
      <c r="EY3327" s="1"/>
    </row>
    <row r="3328" spans="1:155" x14ac:dyDescent="0.15">
      <c r="A3328" s="38"/>
      <c r="B3328" s="15"/>
      <c r="C3328" s="7"/>
      <c r="D3328" s="7"/>
      <c r="E3328" s="13"/>
      <c r="F3328" s="14"/>
      <c r="G3328" s="14"/>
      <c r="H3328" s="14"/>
      <c r="I3328" s="14"/>
      <c r="J3328" s="13"/>
      <c r="K3328" s="5"/>
      <c r="L3328" s="2"/>
      <c r="M3328" s="17"/>
      <c r="N3328" s="12"/>
      <c r="O3328" s="12"/>
      <c r="P3328" s="17"/>
      <c r="Q3328" s="14"/>
      <c r="R3328" s="20"/>
      <c r="S3328" s="14"/>
      <c r="T3328" s="4"/>
      <c r="U3328" s="5"/>
      <c r="V3328" s="10"/>
      <c r="W3328" s="10"/>
      <c r="X3328" s="10"/>
      <c r="Y3328" s="27"/>
      <c r="Z3328" s="3"/>
      <c r="AA3328" s="1"/>
      <c r="AB3328" s="10"/>
      <c r="AC3328" s="3"/>
      <c r="AD3328" s="3"/>
      <c r="AE3328" s="3"/>
      <c r="AF3328" s="10"/>
      <c r="AG3328" s="11"/>
      <c r="AH3328" s="10"/>
      <c r="AI3328" s="10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1"/>
      <c r="DR3328" s="1"/>
      <c r="DS3328" s="1"/>
      <c r="DT3328" s="1"/>
      <c r="DU3328" s="1"/>
      <c r="DV3328" s="1"/>
      <c r="DW3328" s="1"/>
      <c r="DX3328" s="1"/>
      <c r="DY3328" s="1"/>
      <c r="DZ3328" s="1"/>
      <c r="EA3328" s="1"/>
      <c r="EB3328" s="1"/>
      <c r="EC3328" s="1"/>
      <c r="ED3328" s="1"/>
      <c r="EE3328" s="1"/>
      <c r="EF3328" s="1"/>
      <c r="EG3328" s="1"/>
      <c r="EH3328" s="1"/>
      <c r="EI3328" s="1"/>
      <c r="EJ3328" s="1"/>
      <c r="EK3328" s="1"/>
      <c r="EL3328" s="1"/>
      <c r="EM3328" s="1"/>
      <c r="EN3328" s="1"/>
      <c r="EO3328" s="1"/>
      <c r="EP3328" s="1"/>
      <c r="EQ3328" s="1"/>
      <c r="ER3328" s="1"/>
      <c r="ES3328" s="1"/>
      <c r="ET3328" s="1"/>
      <c r="EU3328" s="1"/>
      <c r="EV3328" s="1"/>
      <c r="EW3328" s="1"/>
      <c r="EX3328" s="1"/>
      <c r="EY3328" s="1"/>
    </row>
    <row r="3329" spans="1:155" x14ac:dyDescent="0.15">
      <c r="A3329" s="38"/>
      <c r="B3329" s="15"/>
      <c r="C3329" s="7"/>
      <c r="D3329" s="7"/>
      <c r="E3329" s="13"/>
      <c r="F3329" s="14"/>
      <c r="G3329" s="14"/>
      <c r="H3329" s="14"/>
      <c r="I3329" s="14"/>
      <c r="J3329" s="13"/>
      <c r="K3329" s="5"/>
      <c r="L3329" s="2"/>
      <c r="M3329" s="17"/>
      <c r="N3329" s="12"/>
      <c r="O3329" s="12"/>
      <c r="P3329" s="17"/>
      <c r="Q3329" s="14"/>
      <c r="R3329" s="20"/>
      <c r="S3329" s="14"/>
      <c r="T3329" s="4"/>
      <c r="U3329" s="5"/>
      <c r="V3329" s="10"/>
      <c r="W3329" s="10"/>
      <c r="X3329" s="10"/>
      <c r="Y3329" s="27"/>
      <c r="Z3329" s="3"/>
      <c r="AA3329" s="1"/>
      <c r="AB3329" s="10"/>
      <c r="AC3329" s="3"/>
      <c r="AD3329" s="3"/>
      <c r="AE3329" s="3"/>
      <c r="AF3329" s="10"/>
      <c r="AG3329" s="11"/>
      <c r="AH3329" s="10"/>
      <c r="AI3329" s="10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1"/>
      <c r="DR3329" s="1"/>
      <c r="DS3329" s="1"/>
      <c r="DT3329" s="1"/>
      <c r="DU3329" s="1"/>
      <c r="DV3329" s="1"/>
      <c r="DW3329" s="1"/>
      <c r="DX3329" s="1"/>
      <c r="DY3329" s="1"/>
      <c r="DZ3329" s="1"/>
      <c r="EA3329" s="1"/>
      <c r="EB3329" s="1"/>
      <c r="EC3329" s="1"/>
      <c r="ED3329" s="1"/>
      <c r="EE3329" s="1"/>
      <c r="EF3329" s="1"/>
      <c r="EG3329" s="1"/>
      <c r="EH3329" s="1"/>
      <c r="EI3329" s="1"/>
      <c r="EJ3329" s="1"/>
      <c r="EK3329" s="1"/>
      <c r="EL3329" s="1"/>
      <c r="EM3329" s="1"/>
      <c r="EN3329" s="1"/>
      <c r="EO3329" s="1"/>
      <c r="EP3329" s="1"/>
      <c r="EQ3329" s="1"/>
      <c r="ER3329" s="1"/>
      <c r="ES3329" s="1"/>
      <c r="ET3329" s="1"/>
      <c r="EU3329" s="1"/>
      <c r="EV3329" s="1"/>
      <c r="EW3329" s="1"/>
      <c r="EX3329" s="1"/>
      <c r="EY3329" s="1"/>
    </row>
    <row r="3330" spans="1:155" x14ac:dyDescent="0.15">
      <c r="A3330" s="38"/>
      <c r="B3330" s="15"/>
      <c r="C3330" s="7"/>
      <c r="D3330" s="7"/>
      <c r="E3330" s="13"/>
      <c r="F3330" s="14"/>
      <c r="G3330" s="14"/>
      <c r="H3330" s="14"/>
      <c r="I3330" s="14"/>
      <c r="J3330" s="13"/>
      <c r="K3330" s="5"/>
      <c r="L3330" s="2"/>
      <c r="M3330" s="17"/>
      <c r="N3330" s="12"/>
      <c r="O3330" s="12"/>
      <c r="P3330" s="17"/>
      <c r="Q3330" s="14"/>
      <c r="R3330" s="20"/>
      <c r="S3330" s="14"/>
      <c r="T3330" s="4"/>
      <c r="U3330" s="5"/>
      <c r="V3330" s="10"/>
      <c r="W3330" s="10"/>
      <c r="X3330" s="10"/>
      <c r="Y3330" s="27"/>
      <c r="Z3330" s="3"/>
      <c r="AA3330" s="1"/>
      <c r="AB3330" s="10"/>
      <c r="AC3330" s="3"/>
      <c r="AD3330" s="3"/>
      <c r="AE3330" s="3"/>
      <c r="AF3330" s="10"/>
      <c r="AG3330" s="11"/>
      <c r="AH3330" s="10"/>
      <c r="AI3330" s="10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1"/>
      <c r="DR3330" s="1"/>
      <c r="DS3330" s="1"/>
      <c r="DT3330" s="1"/>
      <c r="DU3330" s="1"/>
      <c r="DV3330" s="1"/>
      <c r="DW3330" s="1"/>
      <c r="DX3330" s="1"/>
      <c r="DY3330" s="1"/>
      <c r="DZ3330" s="1"/>
      <c r="EA3330" s="1"/>
      <c r="EB3330" s="1"/>
      <c r="EC3330" s="1"/>
      <c r="ED3330" s="1"/>
      <c r="EE3330" s="1"/>
      <c r="EF3330" s="1"/>
      <c r="EG3330" s="1"/>
      <c r="EH3330" s="1"/>
      <c r="EI3330" s="1"/>
      <c r="EJ3330" s="1"/>
      <c r="EK3330" s="1"/>
      <c r="EL3330" s="1"/>
      <c r="EM3330" s="1"/>
      <c r="EN3330" s="1"/>
      <c r="EO3330" s="1"/>
      <c r="EP3330" s="1"/>
      <c r="EQ3330" s="1"/>
      <c r="ER3330" s="1"/>
      <c r="ES3330" s="1"/>
      <c r="ET3330" s="1"/>
      <c r="EU3330" s="1"/>
      <c r="EV3330" s="1"/>
      <c r="EW3330" s="1"/>
      <c r="EX3330" s="1"/>
      <c r="EY3330" s="1"/>
    </row>
    <row r="3331" spans="1:155" x14ac:dyDescent="0.15">
      <c r="A3331" s="38"/>
      <c r="B3331" s="15"/>
      <c r="C3331" s="7"/>
      <c r="D3331" s="7"/>
      <c r="E3331" s="13"/>
      <c r="F3331" s="14"/>
      <c r="G3331" s="14"/>
      <c r="H3331" s="14"/>
      <c r="I3331" s="14"/>
      <c r="J3331" s="13"/>
      <c r="K3331" s="5"/>
      <c r="L3331" s="2"/>
      <c r="M3331" s="17"/>
      <c r="N3331" s="12"/>
      <c r="O3331" s="12"/>
      <c r="P3331" s="17"/>
      <c r="Q3331" s="14"/>
      <c r="R3331" s="20"/>
      <c r="S3331" s="14"/>
      <c r="T3331" s="4"/>
      <c r="U3331" s="5"/>
      <c r="V3331" s="10"/>
      <c r="W3331" s="10"/>
      <c r="X3331" s="10"/>
      <c r="Y3331" s="27"/>
      <c r="Z3331" s="3"/>
      <c r="AA3331" s="1"/>
      <c r="AB3331" s="10"/>
      <c r="AC3331" s="3"/>
      <c r="AD3331" s="3"/>
      <c r="AE3331" s="3"/>
      <c r="AF3331" s="10"/>
      <c r="AG3331" s="11"/>
      <c r="AH3331" s="10"/>
      <c r="AI3331" s="10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1"/>
      <c r="DR3331" s="1"/>
      <c r="DS3331" s="1"/>
      <c r="DT3331" s="1"/>
      <c r="DU3331" s="1"/>
      <c r="DV3331" s="1"/>
      <c r="DW3331" s="1"/>
      <c r="DX3331" s="1"/>
      <c r="DY3331" s="1"/>
      <c r="DZ3331" s="1"/>
      <c r="EA3331" s="1"/>
      <c r="EB3331" s="1"/>
      <c r="EC3331" s="1"/>
      <c r="ED3331" s="1"/>
      <c r="EE3331" s="1"/>
      <c r="EF3331" s="1"/>
      <c r="EG3331" s="1"/>
      <c r="EH3331" s="1"/>
      <c r="EI3331" s="1"/>
      <c r="EJ3331" s="1"/>
      <c r="EK3331" s="1"/>
      <c r="EL3331" s="1"/>
      <c r="EM3331" s="1"/>
      <c r="EN3331" s="1"/>
      <c r="EO3331" s="1"/>
      <c r="EP3331" s="1"/>
      <c r="EQ3331" s="1"/>
      <c r="ER3331" s="1"/>
      <c r="ES3331" s="1"/>
      <c r="ET3331" s="1"/>
      <c r="EU3331" s="1"/>
      <c r="EV3331" s="1"/>
      <c r="EW3331" s="1"/>
      <c r="EX3331" s="1"/>
      <c r="EY3331" s="1"/>
    </row>
    <row r="3332" spans="1:155" x14ac:dyDescent="0.15">
      <c r="A3332" s="38"/>
      <c r="B3332" s="15"/>
      <c r="C3332" s="7"/>
      <c r="D3332" s="7"/>
      <c r="E3332" s="13"/>
      <c r="F3332" s="14"/>
      <c r="G3332" s="14"/>
      <c r="H3332" s="14"/>
      <c r="I3332" s="14"/>
      <c r="J3332" s="13"/>
      <c r="K3332" s="5"/>
      <c r="L3332" s="2"/>
      <c r="M3332" s="17"/>
      <c r="N3332" s="12"/>
      <c r="O3332" s="12"/>
      <c r="P3332" s="17"/>
      <c r="Q3332" s="14"/>
      <c r="R3332" s="20"/>
      <c r="S3332" s="14"/>
      <c r="T3332" s="4"/>
      <c r="U3332" s="5"/>
      <c r="V3332" s="10"/>
      <c r="W3332" s="10"/>
      <c r="X3332" s="10"/>
      <c r="Y3332" s="27"/>
      <c r="Z3332" s="3"/>
      <c r="AA3332" s="1"/>
      <c r="AB3332" s="10"/>
      <c r="AC3332" s="3"/>
      <c r="AD3332" s="3"/>
      <c r="AE3332" s="3"/>
      <c r="AF3332" s="10"/>
      <c r="AG3332" s="11"/>
      <c r="AH3332" s="10"/>
      <c r="AI3332" s="10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1"/>
      <c r="DR3332" s="1"/>
      <c r="DS3332" s="1"/>
      <c r="DT3332" s="1"/>
      <c r="DU3332" s="1"/>
      <c r="DV3332" s="1"/>
      <c r="DW3332" s="1"/>
      <c r="DX3332" s="1"/>
      <c r="DY3332" s="1"/>
      <c r="DZ3332" s="1"/>
      <c r="EA3332" s="1"/>
      <c r="EB3332" s="1"/>
      <c r="EC3332" s="1"/>
      <c r="ED3332" s="1"/>
      <c r="EE3332" s="1"/>
      <c r="EF3332" s="1"/>
      <c r="EG3332" s="1"/>
      <c r="EH3332" s="1"/>
      <c r="EI3332" s="1"/>
      <c r="EJ3332" s="1"/>
      <c r="EK3332" s="1"/>
      <c r="EL3332" s="1"/>
      <c r="EM3332" s="1"/>
      <c r="EN3332" s="1"/>
      <c r="EO3332" s="1"/>
      <c r="EP3332" s="1"/>
      <c r="EQ3332" s="1"/>
      <c r="ER3332" s="1"/>
      <c r="ES3332" s="1"/>
      <c r="ET3332" s="1"/>
      <c r="EU3332" s="1"/>
      <c r="EV3332" s="1"/>
      <c r="EW3332" s="1"/>
      <c r="EX3332" s="1"/>
      <c r="EY3332" s="1"/>
    </row>
    <row r="3333" spans="1:155" x14ac:dyDescent="0.15">
      <c r="A3333" s="38"/>
      <c r="B3333" s="15"/>
      <c r="C3333" s="7"/>
      <c r="D3333" s="7"/>
      <c r="E3333" s="13"/>
      <c r="F3333" s="14"/>
      <c r="G3333" s="14"/>
      <c r="H3333" s="14"/>
      <c r="I3333" s="14"/>
      <c r="J3333" s="13"/>
      <c r="K3333" s="5"/>
      <c r="L3333" s="2"/>
      <c r="M3333" s="17"/>
      <c r="N3333" s="12"/>
      <c r="O3333" s="12"/>
      <c r="P3333" s="17"/>
      <c r="Q3333" s="14"/>
      <c r="R3333" s="20"/>
      <c r="S3333" s="14"/>
      <c r="T3333" s="4"/>
      <c r="U3333" s="5"/>
      <c r="V3333" s="10"/>
      <c r="W3333" s="10"/>
      <c r="X3333" s="10"/>
      <c r="Y3333" s="27"/>
      <c r="Z3333" s="3"/>
      <c r="AA3333" s="1"/>
      <c r="AB3333" s="10"/>
      <c r="AC3333" s="3"/>
      <c r="AD3333" s="3"/>
      <c r="AE3333" s="3"/>
      <c r="AF3333" s="10"/>
      <c r="AG3333" s="11"/>
      <c r="AH3333" s="10"/>
      <c r="AI3333" s="10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1"/>
      <c r="DR3333" s="1"/>
      <c r="DS3333" s="1"/>
      <c r="DT3333" s="1"/>
      <c r="DU3333" s="1"/>
      <c r="DV3333" s="1"/>
      <c r="DW3333" s="1"/>
      <c r="DX3333" s="1"/>
      <c r="DY3333" s="1"/>
      <c r="DZ3333" s="1"/>
      <c r="EA3333" s="1"/>
      <c r="EB3333" s="1"/>
      <c r="EC3333" s="1"/>
      <c r="ED3333" s="1"/>
      <c r="EE3333" s="1"/>
      <c r="EF3333" s="1"/>
      <c r="EG3333" s="1"/>
      <c r="EH3333" s="1"/>
      <c r="EI3333" s="1"/>
      <c r="EJ3333" s="1"/>
      <c r="EK3333" s="1"/>
      <c r="EL3333" s="1"/>
      <c r="EM3333" s="1"/>
      <c r="EN3333" s="1"/>
      <c r="EO3333" s="1"/>
      <c r="EP3333" s="1"/>
      <c r="EQ3333" s="1"/>
      <c r="ER3333" s="1"/>
      <c r="ES3333" s="1"/>
      <c r="ET3333" s="1"/>
      <c r="EU3333" s="1"/>
      <c r="EV3333" s="1"/>
      <c r="EW3333" s="1"/>
      <c r="EX3333" s="1"/>
      <c r="EY3333" s="1"/>
    </row>
    <row r="3334" spans="1:155" x14ac:dyDescent="0.15">
      <c r="A3334" s="38"/>
      <c r="B3334" s="15"/>
      <c r="C3334" s="7"/>
      <c r="D3334" s="7"/>
      <c r="E3334" s="13"/>
      <c r="F3334" s="14"/>
      <c r="G3334" s="14"/>
      <c r="H3334" s="14"/>
      <c r="I3334" s="14"/>
      <c r="J3334" s="13"/>
      <c r="K3334" s="5"/>
      <c r="L3334" s="2"/>
      <c r="M3334" s="17"/>
      <c r="N3334" s="12"/>
      <c r="O3334" s="12"/>
      <c r="P3334" s="17"/>
      <c r="Q3334" s="14"/>
      <c r="R3334" s="20"/>
      <c r="S3334" s="14"/>
      <c r="T3334" s="4"/>
      <c r="U3334" s="5"/>
      <c r="V3334" s="10"/>
      <c r="W3334" s="10"/>
      <c r="X3334" s="10"/>
      <c r="Y3334" s="27"/>
      <c r="Z3334" s="3"/>
      <c r="AA3334" s="1"/>
      <c r="AB3334" s="10"/>
      <c r="AC3334" s="3"/>
      <c r="AD3334" s="3"/>
      <c r="AE3334" s="3"/>
      <c r="AF3334" s="10"/>
      <c r="AG3334" s="11"/>
      <c r="AH3334" s="10"/>
      <c r="AI3334" s="10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1"/>
      <c r="DR3334" s="1"/>
      <c r="DS3334" s="1"/>
      <c r="DT3334" s="1"/>
      <c r="DU3334" s="1"/>
      <c r="DV3334" s="1"/>
      <c r="DW3334" s="1"/>
      <c r="DX3334" s="1"/>
      <c r="DY3334" s="1"/>
      <c r="DZ3334" s="1"/>
      <c r="EA3334" s="1"/>
      <c r="EB3334" s="1"/>
      <c r="EC3334" s="1"/>
      <c r="ED3334" s="1"/>
      <c r="EE3334" s="1"/>
      <c r="EF3334" s="1"/>
      <c r="EG3334" s="1"/>
      <c r="EH3334" s="1"/>
      <c r="EI3334" s="1"/>
      <c r="EJ3334" s="1"/>
      <c r="EK3334" s="1"/>
      <c r="EL3334" s="1"/>
      <c r="EM3334" s="1"/>
      <c r="EN3334" s="1"/>
      <c r="EO3334" s="1"/>
      <c r="EP3334" s="1"/>
      <c r="EQ3334" s="1"/>
      <c r="ER3334" s="1"/>
      <c r="ES3334" s="1"/>
      <c r="ET3334" s="1"/>
      <c r="EU3334" s="1"/>
      <c r="EV3334" s="1"/>
      <c r="EW3334" s="1"/>
      <c r="EX3334" s="1"/>
      <c r="EY3334" s="1"/>
    </row>
    <row r="3335" spans="1:155" x14ac:dyDescent="0.15">
      <c r="A3335" s="38"/>
      <c r="B3335" s="15"/>
      <c r="C3335" s="7"/>
      <c r="D3335" s="7"/>
      <c r="E3335" s="13"/>
      <c r="F3335" s="14"/>
      <c r="G3335" s="14"/>
      <c r="H3335" s="14"/>
      <c r="I3335" s="14"/>
      <c r="J3335" s="13"/>
      <c r="K3335" s="5"/>
      <c r="L3335" s="2"/>
      <c r="M3335" s="17"/>
      <c r="N3335" s="12"/>
      <c r="O3335" s="12"/>
      <c r="P3335" s="17"/>
      <c r="Q3335" s="14"/>
      <c r="R3335" s="20"/>
      <c r="S3335" s="14"/>
      <c r="T3335" s="4"/>
      <c r="U3335" s="5"/>
      <c r="V3335" s="10"/>
      <c r="W3335" s="10"/>
      <c r="X3335" s="10"/>
      <c r="Y3335" s="27"/>
      <c r="Z3335" s="3"/>
      <c r="AA3335" s="1"/>
      <c r="AB3335" s="10"/>
      <c r="AC3335" s="3"/>
      <c r="AD3335" s="3"/>
      <c r="AE3335" s="3"/>
      <c r="AF3335" s="10"/>
      <c r="AG3335" s="11"/>
      <c r="AH3335" s="10"/>
      <c r="AI3335" s="10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1"/>
      <c r="DR3335" s="1"/>
      <c r="DS3335" s="1"/>
      <c r="DT3335" s="1"/>
      <c r="DU3335" s="1"/>
      <c r="DV3335" s="1"/>
      <c r="DW3335" s="1"/>
      <c r="DX3335" s="1"/>
      <c r="DY3335" s="1"/>
      <c r="DZ3335" s="1"/>
      <c r="EA3335" s="1"/>
      <c r="EB3335" s="1"/>
      <c r="EC3335" s="1"/>
      <c r="ED3335" s="1"/>
      <c r="EE3335" s="1"/>
      <c r="EF3335" s="1"/>
      <c r="EG3335" s="1"/>
      <c r="EH3335" s="1"/>
      <c r="EI3335" s="1"/>
      <c r="EJ3335" s="1"/>
      <c r="EK3335" s="1"/>
      <c r="EL3335" s="1"/>
      <c r="EM3335" s="1"/>
      <c r="EN3335" s="1"/>
      <c r="EO3335" s="1"/>
      <c r="EP3335" s="1"/>
      <c r="EQ3335" s="1"/>
      <c r="ER3335" s="1"/>
      <c r="ES3335" s="1"/>
      <c r="ET3335" s="1"/>
      <c r="EU3335" s="1"/>
      <c r="EV3335" s="1"/>
      <c r="EW3335" s="1"/>
      <c r="EX3335" s="1"/>
      <c r="EY3335" s="1"/>
    </row>
    <row r="3336" spans="1:155" x14ac:dyDescent="0.15">
      <c r="A3336" s="38"/>
      <c r="B3336" s="15"/>
      <c r="C3336" s="7"/>
      <c r="D3336" s="7"/>
      <c r="E3336" s="13"/>
      <c r="F3336" s="14"/>
      <c r="G3336" s="14"/>
      <c r="H3336" s="14"/>
      <c r="I3336" s="14"/>
      <c r="J3336" s="13"/>
      <c r="K3336" s="5"/>
      <c r="L3336" s="2"/>
      <c r="M3336" s="17"/>
      <c r="N3336" s="12"/>
      <c r="O3336" s="12"/>
      <c r="P3336" s="17"/>
      <c r="Q3336" s="14"/>
      <c r="R3336" s="20"/>
      <c r="S3336" s="14"/>
      <c r="T3336" s="4"/>
      <c r="U3336" s="5"/>
      <c r="V3336" s="10"/>
      <c r="W3336" s="10"/>
      <c r="X3336" s="10"/>
      <c r="Y3336" s="27"/>
      <c r="Z3336" s="3"/>
      <c r="AA3336" s="1"/>
      <c r="AB3336" s="10"/>
      <c r="AC3336" s="3"/>
      <c r="AD3336" s="3"/>
      <c r="AE3336" s="3"/>
      <c r="AF3336" s="10"/>
      <c r="AG3336" s="11"/>
      <c r="AH3336" s="10"/>
      <c r="AI3336" s="10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1"/>
      <c r="DR3336" s="1"/>
      <c r="DS3336" s="1"/>
      <c r="DT3336" s="1"/>
      <c r="DU3336" s="1"/>
      <c r="DV3336" s="1"/>
      <c r="DW3336" s="1"/>
      <c r="DX3336" s="1"/>
      <c r="DY3336" s="1"/>
      <c r="DZ3336" s="1"/>
      <c r="EA3336" s="1"/>
      <c r="EB3336" s="1"/>
      <c r="EC3336" s="1"/>
      <c r="ED3336" s="1"/>
      <c r="EE3336" s="1"/>
      <c r="EF3336" s="1"/>
      <c r="EG3336" s="1"/>
      <c r="EH3336" s="1"/>
      <c r="EI3336" s="1"/>
      <c r="EJ3336" s="1"/>
      <c r="EK3336" s="1"/>
      <c r="EL3336" s="1"/>
      <c r="EM3336" s="1"/>
      <c r="EN3336" s="1"/>
      <c r="EO3336" s="1"/>
      <c r="EP3336" s="1"/>
      <c r="EQ3336" s="1"/>
      <c r="ER3336" s="1"/>
      <c r="ES3336" s="1"/>
      <c r="ET3336" s="1"/>
      <c r="EU3336" s="1"/>
      <c r="EV3336" s="1"/>
      <c r="EW3336" s="1"/>
      <c r="EX3336" s="1"/>
      <c r="EY3336" s="1"/>
    </row>
    <row r="3337" spans="1:155" x14ac:dyDescent="0.15">
      <c r="A3337" s="38"/>
      <c r="B3337" s="15"/>
      <c r="C3337" s="7"/>
      <c r="D3337" s="7"/>
      <c r="E3337" s="13"/>
      <c r="F3337" s="14"/>
      <c r="G3337" s="14"/>
      <c r="H3337" s="14"/>
      <c r="I3337" s="14"/>
      <c r="J3337" s="13"/>
      <c r="K3337" s="5"/>
      <c r="L3337" s="2"/>
      <c r="M3337" s="17"/>
      <c r="N3337" s="12"/>
      <c r="O3337" s="12"/>
      <c r="P3337" s="17"/>
      <c r="Q3337" s="14"/>
      <c r="R3337" s="20"/>
      <c r="S3337" s="14"/>
      <c r="T3337" s="4"/>
      <c r="U3337" s="5"/>
      <c r="V3337" s="10"/>
      <c r="W3337" s="10"/>
      <c r="X3337" s="10"/>
      <c r="Y3337" s="27"/>
      <c r="Z3337" s="3"/>
      <c r="AA3337" s="1"/>
      <c r="AB3337" s="10"/>
      <c r="AC3337" s="3"/>
      <c r="AD3337" s="3"/>
      <c r="AE3337" s="3"/>
      <c r="AF3337" s="10"/>
      <c r="AG3337" s="11"/>
      <c r="AH3337" s="10"/>
      <c r="AI3337" s="10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1"/>
      <c r="DR3337" s="1"/>
      <c r="DS3337" s="1"/>
      <c r="DT3337" s="1"/>
      <c r="DU3337" s="1"/>
      <c r="DV3337" s="1"/>
      <c r="DW3337" s="1"/>
      <c r="DX3337" s="1"/>
      <c r="DY3337" s="1"/>
      <c r="DZ3337" s="1"/>
      <c r="EA3337" s="1"/>
      <c r="EB3337" s="1"/>
      <c r="EC3337" s="1"/>
      <c r="ED3337" s="1"/>
      <c r="EE3337" s="1"/>
      <c r="EF3337" s="1"/>
      <c r="EG3337" s="1"/>
      <c r="EH3337" s="1"/>
      <c r="EI3337" s="1"/>
      <c r="EJ3337" s="1"/>
      <c r="EK3337" s="1"/>
      <c r="EL3337" s="1"/>
      <c r="EM3337" s="1"/>
      <c r="EN3337" s="1"/>
      <c r="EO3337" s="1"/>
      <c r="EP3337" s="1"/>
      <c r="EQ3337" s="1"/>
      <c r="ER3337" s="1"/>
      <c r="ES3337" s="1"/>
      <c r="ET3337" s="1"/>
      <c r="EU3337" s="1"/>
      <c r="EV3337" s="1"/>
      <c r="EW3337" s="1"/>
      <c r="EX3337" s="1"/>
      <c r="EY3337" s="1"/>
    </row>
    <row r="3338" spans="1:155" x14ac:dyDescent="0.15">
      <c r="A3338" s="38"/>
      <c r="B3338" s="15"/>
      <c r="C3338" s="7"/>
      <c r="D3338" s="7"/>
      <c r="E3338" s="13"/>
      <c r="F3338" s="14"/>
      <c r="G3338" s="14"/>
      <c r="H3338" s="14"/>
      <c r="I3338" s="14"/>
      <c r="J3338" s="13"/>
      <c r="K3338" s="5"/>
      <c r="L3338" s="2"/>
      <c r="M3338" s="17"/>
      <c r="N3338" s="12"/>
      <c r="O3338" s="12"/>
      <c r="P3338" s="17"/>
      <c r="Q3338" s="14"/>
      <c r="R3338" s="20"/>
      <c r="S3338" s="14"/>
      <c r="T3338" s="4"/>
      <c r="U3338" s="5"/>
      <c r="V3338" s="10"/>
      <c r="W3338" s="10"/>
      <c r="X3338" s="10"/>
      <c r="Y3338" s="27"/>
      <c r="Z3338" s="3"/>
      <c r="AA3338" s="1"/>
      <c r="AB3338" s="10"/>
      <c r="AC3338" s="3"/>
      <c r="AD3338" s="3"/>
      <c r="AE3338" s="3"/>
      <c r="AF3338" s="10"/>
      <c r="AG3338" s="11"/>
      <c r="AH3338" s="10"/>
      <c r="AI3338" s="10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1"/>
      <c r="DR3338" s="1"/>
      <c r="DS3338" s="1"/>
      <c r="DT3338" s="1"/>
      <c r="DU3338" s="1"/>
      <c r="DV3338" s="1"/>
      <c r="DW3338" s="1"/>
      <c r="DX3338" s="1"/>
      <c r="DY3338" s="1"/>
      <c r="DZ3338" s="1"/>
      <c r="EA3338" s="1"/>
      <c r="EB3338" s="1"/>
      <c r="EC3338" s="1"/>
      <c r="ED3338" s="1"/>
      <c r="EE3338" s="1"/>
      <c r="EF3338" s="1"/>
      <c r="EG3338" s="1"/>
      <c r="EH3338" s="1"/>
      <c r="EI3338" s="1"/>
      <c r="EJ3338" s="1"/>
      <c r="EK3338" s="1"/>
      <c r="EL3338" s="1"/>
      <c r="EM3338" s="1"/>
      <c r="EN3338" s="1"/>
      <c r="EO3338" s="1"/>
      <c r="EP3338" s="1"/>
      <c r="EQ3338" s="1"/>
      <c r="ER3338" s="1"/>
      <c r="ES3338" s="1"/>
      <c r="ET3338" s="1"/>
      <c r="EU3338" s="1"/>
      <c r="EV3338" s="1"/>
      <c r="EW3338" s="1"/>
      <c r="EX3338" s="1"/>
      <c r="EY3338" s="1"/>
    </row>
    <row r="3339" spans="1:155" x14ac:dyDescent="0.15">
      <c r="A3339" s="38"/>
      <c r="B3339" s="15"/>
      <c r="C3339" s="7"/>
      <c r="D3339" s="7"/>
      <c r="E3339" s="13"/>
      <c r="F3339" s="14"/>
      <c r="G3339" s="14"/>
      <c r="H3339" s="14"/>
      <c r="I3339" s="14"/>
      <c r="J3339" s="13"/>
      <c r="K3339" s="5"/>
      <c r="L3339" s="2"/>
      <c r="M3339" s="17"/>
      <c r="N3339" s="12"/>
      <c r="O3339" s="12"/>
      <c r="P3339" s="17"/>
      <c r="Q3339" s="14"/>
      <c r="R3339" s="20"/>
      <c r="S3339" s="14"/>
      <c r="T3339" s="4"/>
      <c r="U3339" s="5"/>
      <c r="V3339" s="10"/>
      <c r="W3339" s="10"/>
      <c r="X3339" s="10"/>
      <c r="Y3339" s="27"/>
      <c r="Z3339" s="3"/>
      <c r="AA3339" s="1"/>
      <c r="AB3339" s="10"/>
      <c r="AC3339" s="3"/>
      <c r="AD3339" s="3"/>
      <c r="AE3339" s="3"/>
      <c r="AF3339" s="10"/>
      <c r="AG3339" s="11"/>
      <c r="AH3339" s="10"/>
      <c r="AI3339" s="10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1"/>
      <c r="DR3339" s="1"/>
      <c r="DS3339" s="1"/>
      <c r="DT3339" s="1"/>
      <c r="DU3339" s="1"/>
      <c r="DV3339" s="1"/>
      <c r="DW3339" s="1"/>
      <c r="DX3339" s="1"/>
      <c r="DY3339" s="1"/>
      <c r="DZ3339" s="1"/>
      <c r="EA3339" s="1"/>
      <c r="EB3339" s="1"/>
      <c r="EC3339" s="1"/>
      <c r="ED3339" s="1"/>
      <c r="EE3339" s="1"/>
      <c r="EF3339" s="1"/>
      <c r="EG3339" s="1"/>
      <c r="EH3339" s="1"/>
      <c r="EI3339" s="1"/>
      <c r="EJ3339" s="1"/>
      <c r="EK3339" s="1"/>
      <c r="EL3339" s="1"/>
      <c r="EM3339" s="1"/>
      <c r="EN3339" s="1"/>
      <c r="EO3339" s="1"/>
      <c r="EP3339" s="1"/>
      <c r="EQ3339" s="1"/>
      <c r="ER3339" s="1"/>
      <c r="ES3339" s="1"/>
      <c r="ET3339" s="1"/>
      <c r="EU3339" s="1"/>
      <c r="EV3339" s="1"/>
      <c r="EW3339" s="1"/>
      <c r="EX3339" s="1"/>
      <c r="EY3339" s="1"/>
    </row>
    <row r="3340" spans="1:155" x14ac:dyDescent="0.15">
      <c r="A3340" s="38"/>
      <c r="B3340" s="15"/>
      <c r="C3340" s="7"/>
      <c r="D3340" s="7"/>
      <c r="E3340" s="13"/>
      <c r="F3340" s="14"/>
      <c r="G3340" s="14"/>
      <c r="H3340" s="14"/>
      <c r="I3340" s="14"/>
      <c r="J3340" s="13"/>
      <c r="K3340" s="5"/>
      <c r="L3340" s="2"/>
      <c r="M3340" s="17"/>
      <c r="N3340" s="12"/>
      <c r="O3340" s="12"/>
      <c r="P3340" s="17"/>
      <c r="Q3340" s="14"/>
      <c r="R3340" s="20"/>
      <c r="S3340" s="14"/>
      <c r="T3340" s="4"/>
      <c r="U3340" s="5"/>
      <c r="V3340" s="10"/>
      <c r="W3340" s="10"/>
      <c r="X3340" s="10"/>
      <c r="Y3340" s="27"/>
      <c r="Z3340" s="3"/>
      <c r="AA3340" s="1"/>
      <c r="AB3340" s="10"/>
      <c r="AC3340" s="3"/>
      <c r="AD3340" s="3"/>
      <c r="AE3340" s="3"/>
      <c r="AF3340" s="10"/>
      <c r="AG3340" s="11"/>
      <c r="AH3340" s="10"/>
      <c r="AI3340" s="10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1"/>
      <c r="DR3340" s="1"/>
      <c r="DS3340" s="1"/>
      <c r="DT3340" s="1"/>
      <c r="DU3340" s="1"/>
      <c r="DV3340" s="1"/>
      <c r="DW3340" s="1"/>
      <c r="DX3340" s="1"/>
      <c r="DY3340" s="1"/>
      <c r="DZ3340" s="1"/>
      <c r="EA3340" s="1"/>
      <c r="EB3340" s="1"/>
      <c r="EC3340" s="1"/>
      <c r="ED3340" s="1"/>
      <c r="EE3340" s="1"/>
      <c r="EF3340" s="1"/>
      <c r="EG3340" s="1"/>
      <c r="EH3340" s="1"/>
      <c r="EI3340" s="1"/>
      <c r="EJ3340" s="1"/>
      <c r="EK3340" s="1"/>
      <c r="EL3340" s="1"/>
      <c r="EM3340" s="1"/>
      <c r="EN3340" s="1"/>
      <c r="EO3340" s="1"/>
      <c r="EP3340" s="1"/>
      <c r="EQ3340" s="1"/>
      <c r="ER3340" s="1"/>
      <c r="ES3340" s="1"/>
      <c r="ET3340" s="1"/>
      <c r="EU3340" s="1"/>
      <c r="EV3340" s="1"/>
      <c r="EW3340" s="1"/>
      <c r="EX3340" s="1"/>
      <c r="EY3340" s="1"/>
    </row>
    <row r="3341" spans="1:155" x14ac:dyDescent="0.15">
      <c r="A3341" s="38"/>
      <c r="B3341" s="15"/>
      <c r="C3341" s="7"/>
      <c r="D3341" s="7"/>
      <c r="E3341" s="13"/>
      <c r="F3341" s="14"/>
      <c r="G3341" s="14"/>
      <c r="H3341" s="14"/>
      <c r="I3341" s="14"/>
      <c r="J3341" s="13"/>
      <c r="K3341" s="5"/>
      <c r="L3341" s="2"/>
      <c r="M3341" s="17"/>
      <c r="N3341" s="12"/>
      <c r="O3341" s="12"/>
      <c r="P3341" s="17"/>
      <c r="Q3341" s="14"/>
      <c r="R3341" s="20"/>
      <c r="S3341" s="14"/>
      <c r="T3341" s="4"/>
      <c r="U3341" s="5"/>
      <c r="V3341" s="10"/>
      <c r="W3341" s="10"/>
      <c r="X3341" s="10"/>
      <c r="Y3341" s="27"/>
      <c r="Z3341" s="3"/>
      <c r="AA3341" s="1"/>
      <c r="AB3341" s="10"/>
      <c r="AC3341" s="3"/>
      <c r="AD3341" s="3"/>
      <c r="AE3341" s="3"/>
      <c r="AF3341" s="10"/>
      <c r="AG3341" s="11"/>
      <c r="AH3341" s="10"/>
      <c r="AI3341" s="10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1"/>
      <c r="DR3341" s="1"/>
      <c r="DS3341" s="1"/>
      <c r="DT3341" s="1"/>
      <c r="DU3341" s="1"/>
      <c r="DV3341" s="1"/>
      <c r="DW3341" s="1"/>
      <c r="DX3341" s="1"/>
      <c r="DY3341" s="1"/>
      <c r="DZ3341" s="1"/>
      <c r="EA3341" s="1"/>
      <c r="EB3341" s="1"/>
      <c r="EC3341" s="1"/>
      <c r="ED3341" s="1"/>
      <c r="EE3341" s="1"/>
      <c r="EF3341" s="1"/>
      <c r="EG3341" s="1"/>
      <c r="EH3341" s="1"/>
      <c r="EI3341" s="1"/>
      <c r="EJ3341" s="1"/>
      <c r="EK3341" s="1"/>
      <c r="EL3341" s="1"/>
      <c r="EM3341" s="1"/>
      <c r="EN3341" s="1"/>
      <c r="EO3341" s="1"/>
      <c r="EP3341" s="1"/>
      <c r="EQ3341" s="1"/>
      <c r="ER3341" s="1"/>
      <c r="ES3341" s="1"/>
      <c r="ET3341" s="1"/>
      <c r="EU3341" s="1"/>
      <c r="EV3341" s="1"/>
      <c r="EW3341" s="1"/>
      <c r="EX3341" s="1"/>
      <c r="EY3341" s="1"/>
    </row>
    <row r="3342" spans="1:155" x14ac:dyDescent="0.15">
      <c r="A3342" s="38"/>
      <c r="B3342" s="15"/>
      <c r="C3342" s="7"/>
      <c r="D3342" s="7"/>
      <c r="E3342" s="13"/>
      <c r="F3342" s="14"/>
      <c r="G3342" s="14"/>
      <c r="H3342" s="14"/>
      <c r="I3342" s="14"/>
      <c r="J3342" s="13"/>
      <c r="K3342" s="5"/>
      <c r="L3342" s="2"/>
      <c r="M3342" s="17"/>
      <c r="N3342" s="12"/>
      <c r="O3342" s="12"/>
      <c r="P3342" s="17"/>
      <c r="Q3342" s="14"/>
      <c r="R3342" s="20"/>
      <c r="S3342" s="14"/>
      <c r="T3342" s="4"/>
      <c r="U3342" s="5"/>
      <c r="V3342" s="10"/>
      <c r="W3342" s="10"/>
      <c r="X3342" s="10"/>
      <c r="Y3342" s="27"/>
      <c r="Z3342" s="3"/>
      <c r="AA3342" s="1"/>
      <c r="AB3342" s="10"/>
      <c r="AC3342" s="3"/>
      <c r="AD3342" s="3"/>
      <c r="AE3342" s="3"/>
      <c r="AF3342" s="10"/>
      <c r="AG3342" s="11"/>
      <c r="AH3342" s="10"/>
      <c r="AI3342" s="10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1"/>
      <c r="DR3342" s="1"/>
      <c r="DS3342" s="1"/>
      <c r="DT3342" s="1"/>
      <c r="DU3342" s="1"/>
      <c r="DV3342" s="1"/>
      <c r="DW3342" s="1"/>
      <c r="DX3342" s="1"/>
      <c r="DY3342" s="1"/>
      <c r="DZ3342" s="1"/>
      <c r="EA3342" s="1"/>
      <c r="EB3342" s="1"/>
      <c r="EC3342" s="1"/>
      <c r="ED3342" s="1"/>
      <c r="EE3342" s="1"/>
      <c r="EF3342" s="1"/>
      <c r="EG3342" s="1"/>
      <c r="EH3342" s="1"/>
      <c r="EI3342" s="1"/>
      <c r="EJ3342" s="1"/>
      <c r="EK3342" s="1"/>
      <c r="EL3342" s="1"/>
      <c r="EM3342" s="1"/>
      <c r="EN3342" s="1"/>
      <c r="EO3342" s="1"/>
      <c r="EP3342" s="1"/>
      <c r="EQ3342" s="1"/>
      <c r="ER3342" s="1"/>
      <c r="ES3342" s="1"/>
      <c r="ET3342" s="1"/>
      <c r="EU3342" s="1"/>
      <c r="EV3342" s="1"/>
      <c r="EW3342" s="1"/>
      <c r="EX3342" s="1"/>
      <c r="EY3342" s="1"/>
    </row>
    <row r="3343" spans="1:155" x14ac:dyDescent="0.15">
      <c r="A3343" s="38"/>
      <c r="B3343" s="15"/>
      <c r="C3343" s="7"/>
      <c r="D3343" s="7"/>
      <c r="E3343" s="13"/>
      <c r="F3343" s="14"/>
      <c r="G3343" s="14"/>
      <c r="H3343" s="14"/>
      <c r="I3343" s="14"/>
      <c r="J3343" s="13"/>
      <c r="K3343" s="5"/>
      <c r="L3343" s="2"/>
      <c r="M3343" s="17"/>
      <c r="N3343" s="12"/>
      <c r="O3343" s="12"/>
      <c r="P3343" s="17"/>
      <c r="Q3343" s="14"/>
      <c r="R3343" s="20"/>
      <c r="S3343" s="14"/>
      <c r="T3343" s="4"/>
      <c r="U3343" s="5"/>
      <c r="V3343" s="10"/>
      <c r="W3343" s="10"/>
      <c r="X3343" s="10"/>
      <c r="Y3343" s="27"/>
      <c r="Z3343" s="3"/>
      <c r="AA3343" s="1"/>
      <c r="AB3343" s="10"/>
      <c r="AC3343" s="3"/>
      <c r="AD3343" s="3"/>
      <c r="AE3343" s="3"/>
      <c r="AF3343" s="10"/>
      <c r="AG3343" s="11"/>
      <c r="AH3343" s="10"/>
      <c r="AI3343" s="10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1"/>
      <c r="DR3343" s="1"/>
      <c r="DS3343" s="1"/>
      <c r="DT3343" s="1"/>
      <c r="DU3343" s="1"/>
      <c r="DV3343" s="1"/>
      <c r="DW3343" s="1"/>
      <c r="DX3343" s="1"/>
      <c r="DY3343" s="1"/>
      <c r="DZ3343" s="1"/>
      <c r="EA3343" s="1"/>
      <c r="EB3343" s="1"/>
      <c r="EC3343" s="1"/>
      <c r="ED3343" s="1"/>
      <c r="EE3343" s="1"/>
      <c r="EF3343" s="1"/>
      <c r="EG3343" s="1"/>
      <c r="EH3343" s="1"/>
      <c r="EI3343" s="1"/>
      <c r="EJ3343" s="1"/>
      <c r="EK3343" s="1"/>
      <c r="EL3343" s="1"/>
      <c r="EM3343" s="1"/>
      <c r="EN3343" s="1"/>
      <c r="EO3343" s="1"/>
      <c r="EP3343" s="1"/>
      <c r="EQ3343" s="1"/>
      <c r="ER3343" s="1"/>
      <c r="ES3343" s="1"/>
      <c r="ET3343" s="1"/>
      <c r="EU3343" s="1"/>
      <c r="EV3343" s="1"/>
      <c r="EW3343" s="1"/>
      <c r="EX3343" s="1"/>
      <c r="EY3343" s="1"/>
    </row>
    <row r="3344" spans="1:155" x14ac:dyDescent="0.15">
      <c r="A3344" s="38"/>
      <c r="B3344" s="15"/>
      <c r="C3344" s="7"/>
      <c r="D3344" s="7"/>
      <c r="E3344" s="13"/>
      <c r="F3344" s="14"/>
      <c r="G3344" s="14"/>
      <c r="H3344" s="14"/>
      <c r="I3344" s="14"/>
      <c r="J3344" s="13"/>
      <c r="K3344" s="5"/>
      <c r="L3344" s="2"/>
      <c r="M3344" s="17"/>
      <c r="N3344" s="12"/>
      <c r="O3344" s="12"/>
      <c r="P3344" s="17"/>
      <c r="Q3344" s="14"/>
      <c r="R3344" s="20"/>
      <c r="S3344" s="14"/>
      <c r="T3344" s="4"/>
      <c r="U3344" s="5"/>
      <c r="V3344" s="10"/>
      <c r="W3344" s="10"/>
      <c r="X3344" s="10"/>
      <c r="Y3344" s="27"/>
      <c r="Z3344" s="3"/>
      <c r="AA3344" s="1"/>
      <c r="AB3344" s="10"/>
      <c r="AC3344" s="3"/>
      <c r="AD3344" s="3"/>
      <c r="AE3344" s="3"/>
      <c r="AF3344" s="10"/>
      <c r="AG3344" s="11"/>
      <c r="AH3344" s="10"/>
      <c r="AI3344" s="10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1"/>
      <c r="DR3344" s="1"/>
      <c r="DS3344" s="1"/>
      <c r="DT3344" s="1"/>
      <c r="DU3344" s="1"/>
      <c r="DV3344" s="1"/>
      <c r="DW3344" s="1"/>
      <c r="DX3344" s="1"/>
      <c r="DY3344" s="1"/>
      <c r="DZ3344" s="1"/>
      <c r="EA3344" s="1"/>
      <c r="EB3344" s="1"/>
      <c r="EC3344" s="1"/>
      <c r="ED3344" s="1"/>
      <c r="EE3344" s="1"/>
      <c r="EF3344" s="1"/>
      <c r="EG3344" s="1"/>
      <c r="EH3344" s="1"/>
      <c r="EI3344" s="1"/>
      <c r="EJ3344" s="1"/>
      <c r="EK3344" s="1"/>
      <c r="EL3344" s="1"/>
      <c r="EM3344" s="1"/>
      <c r="EN3344" s="1"/>
      <c r="EO3344" s="1"/>
      <c r="EP3344" s="1"/>
      <c r="EQ3344" s="1"/>
      <c r="ER3344" s="1"/>
      <c r="ES3344" s="1"/>
      <c r="ET3344" s="1"/>
      <c r="EU3344" s="1"/>
      <c r="EV3344" s="1"/>
      <c r="EW3344" s="1"/>
      <c r="EX3344" s="1"/>
      <c r="EY3344" s="1"/>
    </row>
    <row r="3345" spans="1:155" x14ac:dyDescent="0.15">
      <c r="A3345" s="38"/>
      <c r="B3345" s="15"/>
      <c r="C3345" s="7"/>
      <c r="D3345" s="7"/>
      <c r="E3345" s="13"/>
      <c r="F3345" s="14"/>
      <c r="G3345" s="14"/>
      <c r="H3345" s="14"/>
      <c r="I3345" s="14"/>
      <c r="J3345" s="13"/>
      <c r="K3345" s="5"/>
      <c r="L3345" s="2"/>
      <c r="M3345" s="17"/>
      <c r="N3345" s="12"/>
      <c r="O3345" s="12"/>
      <c r="P3345" s="17"/>
      <c r="Q3345" s="14"/>
      <c r="R3345" s="20"/>
      <c r="S3345" s="14"/>
      <c r="T3345" s="4"/>
      <c r="U3345" s="5"/>
      <c r="V3345" s="10"/>
      <c r="W3345" s="10"/>
      <c r="X3345" s="10"/>
      <c r="Y3345" s="27"/>
      <c r="Z3345" s="3"/>
      <c r="AA3345" s="1"/>
      <c r="AB3345" s="10"/>
      <c r="AC3345" s="3"/>
      <c r="AD3345" s="3"/>
      <c r="AE3345" s="3"/>
      <c r="AF3345" s="10"/>
      <c r="AG3345" s="11"/>
      <c r="AH3345" s="10"/>
      <c r="AI3345" s="10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1"/>
      <c r="DR3345" s="1"/>
      <c r="DS3345" s="1"/>
      <c r="DT3345" s="1"/>
      <c r="DU3345" s="1"/>
      <c r="DV3345" s="1"/>
      <c r="DW3345" s="1"/>
      <c r="DX3345" s="1"/>
      <c r="DY3345" s="1"/>
      <c r="DZ3345" s="1"/>
      <c r="EA3345" s="1"/>
      <c r="EB3345" s="1"/>
      <c r="EC3345" s="1"/>
      <c r="ED3345" s="1"/>
      <c r="EE3345" s="1"/>
      <c r="EF3345" s="1"/>
      <c r="EG3345" s="1"/>
      <c r="EH3345" s="1"/>
      <c r="EI3345" s="1"/>
      <c r="EJ3345" s="1"/>
      <c r="EK3345" s="1"/>
      <c r="EL3345" s="1"/>
      <c r="EM3345" s="1"/>
      <c r="EN3345" s="1"/>
      <c r="EO3345" s="1"/>
      <c r="EP3345" s="1"/>
      <c r="EQ3345" s="1"/>
      <c r="ER3345" s="1"/>
      <c r="ES3345" s="1"/>
      <c r="ET3345" s="1"/>
      <c r="EU3345" s="1"/>
      <c r="EV3345" s="1"/>
      <c r="EW3345" s="1"/>
      <c r="EX3345" s="1"/>
      <c r="EY3345" s="1"/>
    </row>
    <row r="3346" spans="1:155" x14ac:dyDescent="0.15">
      <c r="A3346" s="38"/>
      <c r="B3346" s="15"/>
      <c r="C3346" s="7"/>
      <c r="D3346" s="7"/>
      <c r="E3346" s="13"/>
      <c r="F3346" s="14"/>
      <c r="G3346" s="14"/>
      <c r="H3346" s="14"/>
      <c r="I3346" s="14"/>
      <c r="J3346" s="13"/>
      <c r="K3346" s="5"/>
      <c r="L3346" s="2"/>
      <c r="M3346" s="17"/>
      <c r="N3346" s="12"/>
      <c r="O3346" s="12"/>
      <c r="P3346" s="17"/>
      <c r="Q3346" s="14"/>
      <c r="R3346" s="20"/>
      <c r="S3346" s="14"/>
      <c r="T3346" s="4"/>
      <c r="U3346" s="5"/>
      <c r="V3346" s="10"/>
      <c r="W3346" s="10"/>
      <c r="X3346" s="10"/>
      <c r="Y3346" s="27"/>
      <c r="Z3346" s="3"/>
      <c r="AA3346" s="1"/>
      <c r="AB3346" s="10"/>
      <c r="AC3346" s="3"/>
      <c r="AD3346" s="3"/>
      <c r="AE3346" s="3"/>
      <c r="AF3346" s="10"/>
      <c r="AG3346" s="11"/>
      <c r="AH3346" s="10"/>
      <c r="AI3346" s="10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1"/>
      <c r="DR3346" s="1"/>
      <c r="DS3346" s="1"/>
      <c r="DT3346" s="1"/>
      <c r="DU3346" s="1"/>
      <c r="DV3346" s="1"/>
      <c r="DW3346" s="1"/>
      <c r="DX3346" s="1"/>
      <c r="DY3346" s="1"/>
      <c r="DZ3346" s="1"/>
      <c r="EA3346" s="1"/>
      <c r="EB3346" s="1"/>
      <c r="EC3346" s="1"/>
      <c r="ED3346" s="1"/>
      <c r="EE3346" s="1"/>
      <c r="EF3346" s="1"/>
      <c r="EG3346" s="1"/>
      <c r="EH3346" s="1"/>
      <c r="EI3346" s="1"/>
      <c r="EJ3346" s="1"/>
      <c r="EK3346" s="1"/>
      <c r="EL3346" s="1"/>
      <c r="EM3346" s="1"/>
      <c r="EN3346" s="1"/>
      <c r="EO3346" s="1"/>
      <c r="EP3346" s="1"/>
      <c r="EQ3346" s="1"/>
      <c r="ER3346" s="1"/>
      <c r="ES3346" s="1"/>
      <c r="ET3346" s="1"/>
      <c r="EU3346" s="1"/>
      <c r="EV3346" s="1"/>
      <c r="EW3346" s="1"/>
      <c r="EX3346" s="1"/>
      <c r="EY3346" s="1"/>
    </row>
    <row r="3347" spans="1:155" x14ac:dyDescent="0.15">
      <c r="A3347" s="38"/>
      <c r="B3347" s="15"/>
      <c r="C3347" s="7"/>
      <c r="D3347" s="7"/>
      <c r="E3347" s="13"/>
      <c r="F3347" s="14"/>
      <c r="G3347" s="14"/>
      <c r="H3347" s="14"/>
      <c r="I3347" s="14"/>
      <c r="J3347" s="13"/>
      <c r="K3347" s="5"/>
      <c r="L3347" s="2"/>
      <c r="M3347" s="17"/>
      <c r="N3347" s="12"/>
      <c r="O3347" s="12"/>
      <c r="P3347" s="17"/>
      <c r="Q3347" s="14"/>
      <c r="R3347" s="20"/>
      <c r="S3347" s="14"/>
      <c r="T3347" s="4"/>
      <c r="U3347" s="5"/>
      <c r="V3347" s="10"/>
      <c r="W3347" s="10"/>
      <c r="X3347" s="10"/>
      <c r="Y3347" s="27"/>
      <c r="Z3347" s="3"/>
      <c r="AA3347" s="1"/>
      <c r="AB3347" s="10"/>
      <c r="AC3347" s="3"/>
      <c r="AD3347" s="3"/>
      <c r="AE3347" s="3"/>
      <c r="AF3347" s="10"/>
      <c r="AG3347" s="11"/>
      <c r="AH3347" s="10"/>
      <c r="AI3347" s="10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1"/>
      <c r="DR3347" s="1"/>
      <c r="DS3347" s="1"/>
      <c r="DT3347" s="1"/>
      <c r="DU3347" s="1"/>
      <c r="DV3347" s="1"/>
      <c r="DW3347" s="1"/>
      <c r="DX3347" s="1"/>
      <c r="DY3347" s="1"/>
      <c r="DZ3347" s="1"/>
      <c r="EA3347" s="1"/>
      <c r="EB3347" s="1"/>
      <c r="EC3347" s="1"/>
      <c r="ED3347" s="1"/>
      <c r="EE3347" s="1"/>
      <c r="EF3347" s="1"/>
      <c r="EG3347" s="1"/>
      <c r="EH3347" s="1"/>
      <c r="EI3347" s="1"/>
      <c r="EJ3347" s="1"/>
      <c r="EK3347" s="1"/>
      <c r="EL3347" s="1"/>
      <c r="EM3347" s="1"/>
      <c r="EN3347" s="1"/>
      <c r="EO3347" s="1"/>
      <c r="EP3347" s="1"/>
      <c r="EQ3347" s="1"/>
      <c r="ER3347" s="1"/>
      <c r="ES3347" s="1"/>
      <c r="ET3347" s="1"/>
      <c r="EU3347" s="1"/>
      <c r="EV3347" s="1"/>
      <c r="EW3347" s="1"/>
      <c r="EX3347" s="1"/>
      <c r="EY3347" s="1"/>
    </row>
    <row r="3348" spans="1:155" x14ac:dyDescent="0.15">
      <c r="A3348" s="38"/>
      <c r="B3348" s="15"/>
      <c r="C3348" s="7"/>
      <c r="D3348" s="7"/>
      <c r="E3348" s="13"/>
      <c r="F3348" s="14"/>
      <c r="G3348" s="14"/>
      <c r="H3348" s="14"/>
      <c r="I3348" s="14"/>
      <c r="J3348" s="13"/>
      <c r="K3348" s="5"/>
      <c r="L3348" s="2"/>
      <c r="M3348" s="17"/>
      <c r="N3348" s="12"/>
      <c r="O3348" s="12"/>
      <c r="P3348" s="17"/>
      <c r="Q3348" s="14"/>
      <c r="R3348" s="20"/>
      <c r="S3348" s="14"/>
      <c r="T3348" s="4"/>
      <c r="U3348" s="5"/>
      <c r="V3348" s="10"/>
      <c r="W3348" s="10"/>
      <c r="X3348" s="10"/>
      <c r="Y3348" s="27"/>
      <c r="Z3348" s="3"/>
      <c r="AA3348" s="1"/>
      <c r="AB3348" s="10"/>
      <c r="AC3348" s="3"/>
      <c r="AD3348" s="3"/>
      <c r="AE3348" s="3"/>
      <c r="AF3348" s="10"/>
      <c r="AG3348" s="11"/>
      <c r="AH3348" s="10"/>
      <c r="AI3348" s="10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1"/>
      <c r="DR3348" s="1"/>
      <c r="DS3348" s="1"/>
      <c r="DT3348" s="1"/>
      <c r="DU3348" s="1"/>
      <c r="DV3348" s="1"/>
      <c r="DW3348" s="1"/>
      <c r="DX3348" s="1"/>
      <c r="DY3348" s="1"/>
      <c r="DZ3348" s="1"/>
      <c r="EA3348" s="1"/>
      <c r="EB3348" s="1"/>
      <c r="EC3348" s="1"/>
      <c r="ED3348" s="1"/>
      <c r="EE3348" s="1"/>
      <c r="EF3348" s="1"/>
      <c r="EG3348" s="1"/>
      <c r="EH3348" s="1"/>
      <c r="EI3348" s="1"/>
      <c r="EJ3348" s="1"/>
      <c r="EK3348" s="1"/>
      <c r="EL3348" s="1"/>
      <c r="EM3348" s="1"/>
      <c r="EN3348" s="1"/>
      <c r="EO3348" s="1"/>
      <c r="EP3348" s="1"/>
      <c r="EQ3348" s="1"/>
      <c r="ER3348" s="1"/>
      <c r="ES3348" s="1"/>
      <c r="ET3348" s="1"/>
      <c r="EU3348" s="1"/>
      <c r="EV3348" s="1"/>
      <c r="EW3348" s="1"/>
      <c r="EX3348" s="1"/>
      <c r="EY3348" s="1"/>
    </row>
    <row r="3349" spans="1:155" x14ac:dyDescent="0.15">
      <c r="A3349" s="38"/>
      <c r="B3349" s="15"/>
      <c r="C3349" s="7"/>
      <c r="D3349" s="7"/>
      <c r="E3349" s="13"/>
      <c r="F3349" s="14"/>
      <c r="G3349" s="14"/>
      <c r="H3349" s="14"/>
      <c r="I3349" s="14"/>
      <c r="J3349" s="13"/>
      <c r="K3349" s="5"/>
      <c r="L3349" s="2"/>
      <c r="M3349" s="17"/>
      <c r="N3349" s="12"/>
      <c r="O3349" s="12"/>
      <c r="P3349" s="17"/>
      <c r="Q3349" s="14"/>
      <c r="R3349" s="20"/>
      <c r="S3349" s="14"/>
      <c r="T3349" s="4"/>
      <c r="U3349" s="5"/>
      <c r="V3349" s="10"/>
      <c r="W3349" s="10"/>
      <c r="X3349" s="10"/>
      <c r="Y3349" s="27"/>
      <c r="Z3349" s="3"/>
      <c r="AA3349" s="1"/>
      <c r="AB3349" s="10"/>
      <c r="AC3349" s="3"/>
      <c r="AD3349" s="3"/>
      <c r="AE3349" s="3"/>
      <c r="AF3349" s="10"/>
      <c r="AG3349" s="11"/>
      <c r="AH3349" s="10"/>
      <c r="AI3349" s="10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1"/>
      <c r="DR3349" s="1"/>
      <c r="DS3349" s="1"/>
      <c r="DT3349" s="1"/>
      <c r="DU3349" s="1"/>
      <c r="DV3349" s="1"/>
      <c r="DW3349" s="1"/>
      <c r="DX3349" s="1"/>
      <c r="DY3349" s="1"/>
      <c r="DZ3349" s="1"/>
      <c r="EA3349" s="1"/>
      <c r="EB3349" s="1"/>
      <c r="EC3349" s="1"/>
      <c r="ED3349" s="1"/>
      <c r="EE3349" s="1"/>
      <c r="EF3349" s="1"/>
      <c r="EG3349" s="1"/>
      <c r="EH3349" s="1"/>
      <c r="EI3349" s="1"/>
      <c r="EJ3349" s="1"/>
      <c r="EK3349" s="1"/>
      <c r="EL3349" s="1"/>
      <c r="EM3349" s="1"/>
      <c r="EN3349" s="1"/>
      <c r="EO3349" s="1"/>
      <c r="EP3349" s="1"/>
      <c r="EQ3349" s="1"/>
      <c r="ER3349" s="1"/>
      <c r="ES3349" s="1"/>
      <c r="ET3349" s="1"/>
      <c r="EU3349" s="1"/>
      <c r="EV3349" s="1"/>
      <c r="EW3349" s="1"/>
      <c r="EX3349" s="1"/>
      <c r="EY3349" s="1"/>
    </row>
    <row r="3350" spans="1:155" x14ac:dyDescent="0.15">
      <c r="A3350" s="38"/>
      <c r="B3350" s="15"/>
      <c r="C3350" s="7"/>
      <c r="D3350" s="7"/>
      <c r="E3350" s="13"/>
      <c r="F3350" s="14"/>
      <c r="G3350" s="14"/>
      <c r="H3350" s="14"/>
      <c r="I3350" s="14"/>
      <c r="J3350" s="13"/>
      <c r="K3350" s="5"/>
      <c r="L3350" s="2"/>
      <c r="M3350" s="17"/>
      <c r="N3350" s="12"/>
      <c r="O3350" s="12"/>
      <c r="P3350" s="17"/>
      <c r="Q3350" s="14"/>
      <c r="R3350" s="20"/>
      <c r="S3350" s="14"/>
      <c r="T3350" s="4"/>
      <c r="U3350" s="5"/>
      <c r="V3350" s="10"/>
      <c r="W3350" s="10"/>
      <c r="X3350" s="10"/>
      <c r="Y3350" s="27"/>
      <c r="Z3350" s="3"/>
      <c r="AA3350" s="1"/>
      <c r="AB3350" s="10"/>
      <c r="AC3350" s="3"/>
      <c r="AD3350" s="3"/>
      <c r="AE3350" s="3"/>
      <c r="AF3350" s="10"/>
      <c r="AG3350" s="11"/>
      <c r="AH3350" s="10"/>
      <c r="AI3350" s="10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1"/>
      <c r="DR3350" s="1"/>
      <c r="DS3350" s="1"/>
      <c r="DT3350" s="1"/>
      <c r="DU3350" s="1"/>
      <c r="DV3350" s="1"/>
      <c r="DW3350" s="1"/>
      <c r="DX3350" s="1"/>
      <c r="DY3350" s="1"/>
      <c r="DZ3350" s="1"/>
      <c r="EA3350" s="1"/>
      <c r="EB3350" s="1"/>
      <c r="EC3350" s="1"/>
      <c r="ED3350" s="1"/>
      <c r="EE3350" s="1"/>
      <c r="EF3350" s="1"/>
      <c r="EG3350" s="1"/>
      <c r="EH3350" s="1"/>
      <c r="EI3350" s="1"/>
      <c r="EJ3350" s="1"/>
      <c r="EK3350" s="1"/>
      <c r="EL3350" s="1"/>
      <c r="EM3350" s="1"/>
      <c r="EN3350" s="1"/>
      <c r="EO3350" s="1"/>
      <c r="EP3350" s="1"/>
      <c r="EQ3350" s="1"/>
      <c r="ER3350" s="1"/>
      <c r="ES3350" s="1"/>
      <c r="ET3350" s="1"/>
      <c r="EU3350" s="1"/>
      <c r="EV3350" s="1"/>
      <c r="EW3350" s="1"/>
      <c r="EX3350" s="1"/>
      <c r="EY3350" s="1"/>
    </row>
    <row r="3351" spans="1:155" x14ac:dyDescent="0.15">
      <c r="A3351" s="38"/>
      <c r="B3351" s="15"/>
      <c r="C3351" s="7"/>
      <c r="D3351" s="7"/>
      <c r="E3351" s="13"/>
      <c r="F3351" s="14"/>
      <c r="G3351" s="14"/>
      <c r="H3351" s="14"/>
      <c r="I3351" s="14"/>
      <c r="J3351" s="13"/>
      <c r="K3351" s="5"/>
      <c r="L3351" s="2"/>
      <c r="M3351" s="17"/>
      <c r="N3351" s="12"/>
      <c r="O3351" s="12"/>
      <c r="P3351" s="17"/>
      <c r="Q3351" s="14"/>
      <c r="R3351" s="20"/>
      <c r="S3351" s="14"/>
      <c r="T3351" s="4"/>
      <c r="U3351" s="5"/>
      <c r="V3351" s="10"/>
      <c r="W3351" s="10"/>
      <c r="X3351" s="10"/>
      <c r="Y3351" s="27"/>
      <c r="Z3351" s="3"/>
      <c r="AA3351" s="1"/>
      <c r="AB3351" s="10"/>
      <c r="AC3351" s="3"/>
      <c r="AD3351" s="3"/>
      <c r="AE3351" s="3"/>
      <c r="AF3351" s="10"/>
      <c r="AG3351" s="11"/>
      <c r="AH3351" s="10"/>
      <c r="AI3351" s="10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1"/>
      <c r="DR3351" s="1"/>
      <c r="DS3351" s="1"/>
      <c r="DT3351" s="1"/>
      <c r="DU3351" s="1"/>
      <c r="DV3351" s="1"/>
      <c r="DW3351" s="1"/>
      <c r="DX3351" s="1"/>
      <c r="DY3351" s="1"/>
      <c r="DZ3351" s="1"/>
      <c r="EA3351" s="1"/>
      <c r="EB3351" s="1"/>
      <c r="EC3351" s="1"/>
      <c r="ED3351" s="1"/>
      <c r="EE3351" s="1"/>
      <c r="EF3351" s="1"/>
      <c r="EG3351" s="1"/>
      <c r="EH3351" s="1"/>
      <c r="EI3351" s="1"/>
      <c r="EJ3351" s="1"/>
      <c r="EK3351" s="1"/>
      <c r="EL3351" s="1"/>
      <c r="EM3351" s="1"/>
      <c r="EN3351" s="1"/>
      <c r="EO3351" s="1"/>
      <c r="EP3351" s="1"/>
      <c r="EQ3351" s="1"/>
      <c r="ER3351" s="1"/>
      <c r="ES3351" s="1"/>
      <c r="ET3351" s="1"/>
      <c r="EU3351" s="1"/>
      <c r="EV3351" s="1"/>
      <c r="EW3351" s="1"/>
      <c r="EX3351" s="1"/>
      <c r="EY3351" s="1"/>
    </row>
    <row r="3352" spans="1:155" x14ac:dyDescent="0.15">
      <c r="A3352" s="38"/>
      <c r="B3352" s="15"/>
      <c r="C3352" s="7"/>
      <c r="D3352" s="7"/>
      <c r="E3352" s="13"/>
      <c r="F3352" s="14"/>
      <c r="G3352" s="14"/>
      <c r="H3352" s="14"/>
      <c r="I3352" s="14"/>
      <c r="J3352" s="13"/>
      <c r="K3352" s="5"/>
      <c r="L3352" s="2"/>
      <c r="M3352" s="17"/>
      <c r="N3352" s="12"/>
      <c r="O3352" s="12"/>
      <c r="P3352" s="17"/>
      <c r="Q3352" s="14"/>
      <c r="R3352" s="20"/>
      <c r="S3352" s="14"/>
      <c r="T3352" s="4"/>
      <c r="U3352" s="5"/>
      <c r="V3352" s="10"/>
      <c r="W3352" s="10"/>
      <c r="X3352" s="10"/>
      <c r="Y3352" s="27"/>
      <c r="Z3352" s="3"/>
      <c r="AA3352" s="1"/>
      <c r="AB3352" s="10"/>
      <c r="AC3352" s="3"/>
      <c r="AD3352" s="3"/>
      <c r="AE3352" s="3"/>
      <c r="AF3352" s="10"/>
      <c r="AG3352" s="11"/>
      <c r="AH3352" s="10"/>
      <c r="AI3352" s="10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1"/>
      <c r="DR3352" s="1"/>
      <c r="DS3352" s="1"/>
      <c r="DT3352" s="1"/>
      <c r="DU3352" s="1"/>
      <c r="DV3352" s="1"/>
      <c r="DW3352" s="1"/>
      <c r="DX3352" s="1"/>
      <c r="DY3352" s="1"/>
      <c r="DZ3352" s="1"/>
      <c r="EA3352" s="1"/>
      <c r="EB3352" s="1"/>
      <c r="EC3352" s="1"/>
      <c r="ED3352" s="1"/>
      <c r="EE3352" s="1"/>
      <c r="EF3352" s="1"/>
      <c r="EG3352" s="1"/>
      <c r="EH3352" s="1"/>
      <c r="EI3352" s="1"/>
      <c r="EJ3352" s="1"/>
      <c r="EK3352" s="1"/>
      <c r="EL3352" s="1"/>
      <c r="EM3352" s="1"/>
      <c r="EN3352" s="1"/>
      <c r="EO3352" s="1"/>
      <c r="EP3352" s="1"/>
      <c r="EQ3352" s="1"/>
      <c r="ER3352" s="1"/>
      <c r="ES3352" s="1"/>
      <c r="ET3352" s="1"/>
      <c r="EU3352" s="1"/>
      <c r="EV3352" s="1"/>
      <c r="EW3352" s="1"/>
      <c r="EX3352" s="1"/>
      <c r="EY3352" s="1"/>
    </row>
    <row r="3353" spans="1:155" x14ac:dyDescent="0.15">
      <c r="A3353" s="38"/>
      <c r="B3353" s="15"/>
      <c r="C3353" s="7"/>
      <c r="D3353" s="7"/>
      <c r="E3353" s="13"/>
      <c r="F3353" s="14"/>
      <c r="G3353" s="14"/>
      <c r="H3353" s="14"/>
      <c r="I3353" s="14"/>
      <c r="J3353" s="13"/>
      <c r="K3353" s="5"/>
      <c r="L3353" s="2"/>
      <c r="M3353" s="17"/>
      <c r="N3353" s="12"/>
      <c r="O3353" s="12"/>
      <c r="P3353" s="17"/>
      <c r="Q3353" s="14"/>
      <c r="R3353" s="20"/>
      <c r="S3353" s="14"/>
      <c r="T3353" s="4"/>
      <c r="U3353" s="5"/>
      <c r="V3353" s="10"/>
      <c r="W3353" s="10"/>
      <c r="X3353" s="10"/>
      <c r="Y3353" s="27"/>
      <c r="Z3353" s="3"/>
      <c r="AA3353" s="1"/>
      <c r="AB3353" s="10"/>
      <c r="AC3353" s="3"/>
      <c r="AD3353" s="3"/>
      <c r="AE3353" s="3"/>
      <c r="AF3353" s="10"/>
      <c r="AG3353" s="11"/>
      <c r="AH3353" s="10"/>
      <c r="AI3353" s="10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1"/>
      <c r="DR3353" s="1"/>
      <c r="DS3353" s="1"/>
      <c r="DT3353" s="1"/>
      <c r="DU3353" s="1"/>
      <c r="DV3353" s="1"/>
      <c r="DW3353" s="1"/>
      <c r="DX3353" s="1"/>
      <c r="DY3353" s="1"/>
      <c r="DZ3353" s="1"/>
      <c r="EA3353" s="1"/>
      <c r="EB3353" s="1"/>
      <c r="EC3353" s="1"/>
      <c r="ED3353" s="1"/>
      <c r="EE3353" s="1"/>
      <c r="EF3353" s="1"/>
      <c r="EG3353" s="1"/>
      <c r="EH3353" s="1"/>
      <c r="EI3353" s="1"/>
      <c r="EJ3353" s="1"/>
      <c r="EK3353" s="1"/>
      <c r="EL3353" s="1"/>
      <c r="EM3353" s="1"/>
      <c r="EN3353" s="1"/>
      <c r="EO3353" s="1"/>
      <c r="EP3353" s="1"/>
      <c r="EQ3353" s="1"/>
      <c r="ER3353" s="1"/>
      <c r="ES3353" s="1"/>
      <c r="ET3353" s="1"/>
      <c r="EU3353" s="1"/>
      <c r="EV3353" s="1"/>
      <c r="EW3353" s="1"/>
      <c r="EX3353" s="1"/>
      <c r="EY3353" s="1"/>
    </row>
    <row r="3354" spans="1:155" x14ac:dyDescent="0.15">
      <c r="A3354" s="38"/>
      <c r="B3354" s="15"/>
      <c r="C3354" s="7"/>
      <c r="D3354" s="7"/>
      <c r="E3354" s="13"/>
      <c r="F3354" s="14"/>
      <c r="G3354" s="14"/>
      <c r="H3354" s="14"/>
      <c r="I3354" s="14"/>
      <c r="J3354" s="13"/>
      <c r="K3354" s="5"/>
      <c r="L3354" s="2"/>
      <c r="M3354" s="17"/>
      <c r="N3354" s="12"/>
      <c r="O3354" s="12"/>
      <c r="P3354" s="17"/>
      <c r="Q3354" s="14"/>
      <c r="R3354" s="20"/>
      <c r="S3354" s="14"/>
      <c r="T3354" s="4"/>
      <c r="U3354" s="5"/>
      <c r="V3354" s="10"/>
      <c r="W3354" s="10"/>
      <c r="X3354" s="10"/>
      <c r="Y3354" s="27"/>
      <c r="Z3354" s="3"/>
      <c r="AA3354" s="1"/>
      <c r="AB3354" s="10"/>
      <c r="AC3354" s="3"/>
      <c r="AD3354" s="3"/>
      <c r="AE3354" s="3"/>
      <c r="AF3354" s="10"/>
      <c r="AG3354" s="11"/>
      <c r="AH3354" s="10"/>
      <c r="AI3354" s="10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1"/>
      <c r="DR3354" s="1"/>
      <c r="DS3354" s="1"/>
      <c r="DT3354" s="1"/>
      <c r="DU3354" s="1"/>
      <c r="DV3354" s="1"/>
      <c r="DW3354" s="1"/>
      <c r="DX3354" s="1"/>
      <c r="DY3354" s="1"/>
      <c r="DZ3354" s="1"/>
      <c r="EA3354" s="1"/>
      <c r="EB3354" s="1"/>
      <c r="EC3354" s="1"/>
      <c r="ED3354" s="1"/>
      <c r="EE3354" s="1"/>
      <c r="EF3354" s="1"/>
      <c r="EG3354" s="1"/>
      <c r="EH3354" s="1"/>
      <c r="EI3354" s="1"/>
      <c r="EJ3354" s="1"/>
      <c r="EK3354" s="1"/>
      <c r="EL3354" s="1"/>
      <c r="EM3354" s="1"/>
      <c r="EN3354" s="1"/>
      <c r="EO3354" s="1"/>
      <c r="EP3354" s="1"/>
      <c r="EQ3354" s="1"/>
      <c r="ER3354" s="1"/>
      <c r="ES3354" s="1"/>
      <c r="ET3354" s="1"/>
      <c r="EU3354" s="1"/>
      <c r="EV3354" s="1"/>
      <c r="EW3354" s="1"/>
      <c r="EX3354" s="1"/>
      <c r="EY3354" s="1"/>
    </row>
    <row r="3355" spans="1:155" x14ac:dyDescent="0.15">
      <c r="A3355" s="38"/>
      <c r="B3355" s="15"/>
      <c r="C3355" s="7"/>
      <c r="D3355" s="7"/>
      <c r="E3355" s="13"/>
      <c r="F3355" s="14"/>
      <c r="G3355" s="14"/>
      <c r="H3355" s="14"/>
      <c r="I3355" s="14"/>
      <c r="J3355" s="13"/>
      <c r="K3355" s="5"/>
      <c r="L3355" s="2"/>
      <c r="M3355" s="17"/>
      <c r="N3355" s="12"/>
      <c r="O3355" s="12"/>
      <c r="P3355" s="17"/>
      <c r="Q3355" s="14"/>
      <c r="R3355" s="20"/>
      <c r="S3355" s="14"/>
      <c r="T3355" s="4"/>
      <c r="U3355" s="5"/>
      <c r="V3355" s="10"/>
      <c r="W3355" s="10"/>
      <c r="X3355" s="10"/>
      <c r="Y3355" s="27"/>
      <c r="Z3355" s="3"/>
      <c r="AA3355" s="1"/>
      <c r="AB3355" s="10"/>
      <c r="AC3355" s="3"/>
      <c r="AD3355" s="3"/>
      <c r="AE3355" s="3"/>
      <c r="AF3355" s="10"/>
      <c r="AG3355" s="11"/>
      <c r="AH3355" s="10"/>
      <c r="AI3355" s="10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1"/>
      <c r="DR3355" s="1"/>
      <c r="DS3355" s="1"/>
      <c r="DT3355" s="1"/>
      <c r="DU3355" s="1"/>
      <c r="DV3355" s="1"/>
      <c r="DW3355" s="1"/>
      <c r="DX3355" s="1"/>
      <c r="DY3355" s="1"/>
      <c r="DZ3355" s="1"/>
      <c r="EA3355" s="1"/>
      <c r="EB3355" s="1"/>
      <c r="EC3355" s="1"/>
      <c r="ED3355" s="1"/>
      <c r="EE3355" s="1"/>
      <c r="EF3355" s="1"/>
      <c r="EG3355" s="1"/>
      <c r="EH3355" s="1"/>
      <c r="EI3355" s="1"/>
      <c r="EJ3355" s="1"/>
      <c r="EK3355" s="1"/>
      <c r="EL3355" s="1"/>
      <c r="EM3355" s="1"/>
      <c r="EN3355" s="1"/>
      <c r="EO3355" s="1"/>
      <c r="EP3355" s="1"/>
      <c r="EQ3355" s="1"/>
      <c r="ER3355" s="1"/>
      <c r="ES3355" s="1"/>
      <c r="ET3355" s="1"/>
      <c r="EU3355" s="1"/>
      <c r="EV3355" s="1"/>
      <c r="EW3355" s="1"/>
      <c r="EX3355" s="1"/>
      <c r="EY3355" s="1"/>
    </row>
    <row r="3356" spans="1:155" x14ac:dyDescent="0.15">
      <c r="A3356" s="38"/>
      <c r="B3356" s="15"/>
      <c r="C3356" s="7"/>
      <c r="D3356" s="7"/>
      <c r="E3356" s="13"/>
      <c r="F3356" s="14"/>
      <c r="G3356" s="14"/>
      <c r="H3356" s="14"/>
      <c r="I3356" s="14"/>
      <c r="J3356" s="13"/>
      <c r="K3356" s="5"/>
      <c r="L3356" s="2"/>
      <c r="M3356" s="17"/>
      <c r="N3356" s="12"/>
      <c r="O3356" s="12"/>
      <c r="P3356" s="17"/>
      <c r="Q3356" s="14"/>
      <c r="R3356" s="20"/>
      <c r="S3356" s="14"/>
      <c r="T3356" s="4"/>
      <c r="U3356" s="5"/>
      <c r="V3356" s="10"/>
      <c r="W3356" s="10"/>
      <c r="X3356" s="10"/>
      <c r="Y3356" s="27"/>
      <c r="Z3356" s="3"/>
      <c r="AA3356" s="1"/>
      <c r="AB3356" s="10"/>
      <c r="AC3356" s="3"/>
      <c r="AD3356" s="3"/>
      <c r="AE3356" s="3"/>
      <c r="AF3356" s="10"/>
      <c r="AG3356" s="11"/>
      <c r="AH3356" s="10"/>
      <c r="AI3356" s="10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1"/>
      <c r="DR3356" s="1"/>
      <c r="DS3356" s="1"/>
      <c r="DT3356" s="1"/>
      <c r="DU3356" s="1"/>
      <c r="DV3356" s="1"/>
      <c r="DW3356" s="1"/>
      <c r="DX3356" s="1"/>
      <c r="DY3356" s="1"/>
      <c r="DZ3356" s="1"/>
      <c r="EA3356" s="1"/>
      <c r="EB3356" s="1"/>
      <c r="EC3356" s="1"/>
      <c r="ED3356" s="1"/>
      <c r="EE3356" s="1"/>
      <c r="EF3356" s="1"/>
      <c r="EG3356" s="1"/>
      <c r="EH3356" s="1"/>
      <c r="EI3356" s="1"/>
      <c r="EJ3356" s="1"/>
      <c r="EK3356" s="1"/>
      <c r="EL3356" s="1"/>
      <c r="EM3356" s="1"/>
      <c r="EN3356" s="1"/>
      <c r="EO3356" s="1"/>
      <c r="EP3356" s="1"/>
      <c r="EQ3356" s="1"/>
      <c r="ER3356" s="1"/>
      <c r="ES3356" s="1"/>
      <c r="ET3356" s="1"/>
      <c r="EU3356" s="1"/>
      <c r="EV3356" s="1"/>
      <c r="EW3356" s="1"/>
      <c r="EX3356" s="1"/>
      <c r="EY3356" s="1"/>
    </row>
    <row r="3357" spans="1:155" x14ac:dyDescent="0.15">
      <c r="A3357" s="38"/>
      <c r="B3357" s="15"/>
      <c r="C3357" s="7"/>
      <c r="D3357" s="7"/>
      <c r="E3357" s="13"/>
      <c r="F3357" s="14"/>
      <c r="G3357" s="14"/>
      <c r="H3357" s="14"/>
      <c r="I3357" s="14"/>
      <c r="J3357" s="13"/>
      <c r="K3357" s="5"/>
      <c r="L3357" s="2"/>
      <c r="M3357" s="17"/>
      <c r="N3357" s="12"/>
      <c r="O3357" s="12"/>
      <c r="P3357" s="17"/>
      <c r="Q3357" s="14"/>
      <c r="R3357" s="20"/>
      <c r="S3357" s="14"/>
      <c r="T3357" s="4"/>
      <c r="U3357" s="5"/>
      <c r="V3357" s="10"/>
      <c r="W3357" s="10"/>
      <c r="X3357" s="10"/>
      <c r="Y3357" s="27"/>
      <c r="Z3357" s="3"/>
      <c r="AA3357" s="1"/>
      <c r="AB3357" s="10"/>
      <c r="AC3357" s="3"/>
      <c r="AD3357" s="3"/>
      <c r="AE3357" s="3"/>
      <c r="AF3357" s="10"/>
      <c r="AG3357" s="11"/>
      <c r="AH3357" s="10"/>
      <c r="AI3357" s="10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1"/>
      <c r="DR3357" s="1"/>
      <c r="DS3357" s="1"/>
      <c r="DT3357" s="1"/>
      <c r="DU3357" s="1"/>
      <c r="DV3357" s="1"/>
      <c r="DW3357" s="1"/>
      <c r="DX3357" s="1"/>
      <c r="DY3357" s="1"/>
      <c r="DZ3357" s="1"/>
      <c r="EA3357" s="1"/>
      <c r="EB3357" s="1"/>
      <c r="EC3357" s="1"/>
      <c r="ED3357" s="1"/>
      <c r="EE3357" s="1"/>
      <c r="EF3357" s="1"/>
      <c r="EG3357" s="1"/>
      <c r="EH3357" s="1"/>
      <c r="EI3357" s="1"/>
      <c r="EJ3357" s="1"/>
      <c r="EK3357" s="1"/>
      <c r="EL3357" s="1"/>
      <c r="EM3357" s="1"/>
      <c r="EN3357" s="1"/>
      <c r="EO3357" s="1"/>
      <c r="EP3357" s="1"/>
      <c r="EQ3357" s="1"/>
      <c r="ER3357" s="1"/>
      <c r="ES3357" s="1"/>
      <c r="ET3357" s="1"/>
      <c r="EU3357" s="1"/>
      <c r="EV3357" s="1"/>
      <c r="EW3357" s="1"/>
      <c r="EX3357" s="1"/>
      <c r="EY3357" s="1"/>
    </row>
    <row r="3358" spans="1:155" x14ac:dyDescent="0.15">
      <c r="A3358" s="38"/>
      <c r="B3358" s="15"/>
      <c r="C3358" s="7"/>
      <c r="D3358" s="7"/>
      <c r="E3358" s="13"/>
      <c r="F3358" s="14"/>
      <c r="G3358" s="14"/>
      <c r="H3358" s="14"/>
      <c r="I3358" s="14"/>
      <c r="J3358" s="13"/>
      <c r="K3358" s="5"/>
      <c r="L3358" s="2"/>
      <c r="M3358" s="17"/>
      <c r="N3358" s="12"/>
      <c r="O3358" s="12"/>
      <c r="P3358" s="17"/>
      <c r="Q3358" s="14"/>
      <c r="R3358" s="20"/>
      <c r="S3358" s="14"/>
      <c r="T3358" s="4"/>
      <c r="U3358" s="5"/>
      <c r="V3358" s="10"/>
      <c r="W3358" s="10"/>
      <c r="X3358" s="10"/>
      <c r="Y3358" s="27"/>
      <c r="Z3358" s="3"/>
      <c r="AA3358" s="1"/>
      <c r="AB3358" s="10"/>
      <c r="AC3358" s="3"/>
      <c r="AD3358" s="3"/>
      <c r="AE3358" s="3"/>
      <c r="AF3358" s="10"/>
      <c r="AG3358" s="11"/>
      <c r="AH3358" s="10"/>
      <c r="AI3358" s="10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1"/>
      <c r="DR3358" s="1"/>
      <c r="DS3358" s="1"/>
      <c r="DT3358" s="1"/>
      <c r="DU3358" s="1"/>
      <c r="DV3358" s="1"/>
      <c r="DW3358" s="1"/>
      <c r="DX3358" s="1"/>
      <c r="DY3358" s="1"/>
      <c r="DZ3358" s="1"/>
      <c r="EA3358" s="1"/>
      <c r="EB3358" s="1"/>
      <c r="EC3358" s="1"/>
      <c r="ED3358" s="1"/>
      <c r="EE3358" s="1"/>
      <c r="EF3358" s="1"/>
      <c r="EG3358" s="1"/>
      <c r="EH3358" s="1"/>
      <c r="EI3358" s="1"/>
      <c r="EJ3358" s="1"/>
      <c r="EK3358" s="1"/>
      <c r="EL3358" s="1"/>
      <c r="EM3358" s="1"/>
      <c r="EN3358" s="1"/>
      <c r="EO3358" s="1"/>
      <c r="EP3358" s="1"/>
      <c r="EQ3358" s="1"/>
      <c r="ER3358" s="1"/>
      <c r="ES3358" s="1"/>
      <c r="ET3358" s="1"/>
      <c r="EU3358" s="1"/>
      <c r="EV3358" s="1"/>
      <c r="EW3358" s="1"/>
      <c r="EX3358" s="1"/>
      <c r="EY3358" s="1"/>
    </row>
    <row r="3359" spans="1:155" x14ac:dyDescent="0.15">
      <c r="A3359" s="38"/>
      <c r="B3359" s="15"/>
      <c r="C3359" s="7"/>
      <c r="D3359" s="7"/>
      <c r="E3359" s="13"/>
      <c r="F3359" s="14"/>
      <c r="G3359" s="14"/>
      <c r="H3359" s="14"/>
      <c r="I3359" s="14"/>
      <c r="J3359" s="13"/>
      <c r="K3359" s="5"/>
      <c r="L3359" s="2"/>
      <c r="M3359" s="17"/>
      <c r="N3359" s="12"/>
      <c r="O3359" s="12"/>
      <c r="P3359" s="17"/>
      <c r="Q3359" s="14"/>
      <c r="R3359" s="20"/>
      <c r="S3359" s="14"/>
      <c r="T3359" s="4"/>
      <c r="U3359" s="5"/>
      <c r="V3359" s="10"/>
      <c r="W3359" s="10"/>
      <c r="X3359" s="10"/>
      <c r="Y3359" s="27"/>
      <c r="Z3359" s="3"/>
      <c r="AA3359" s="1"/>
      <c r="AB3359" s="10"/>
      <c r="AC3359" s="3"/>
      <c r="AD3359" s="3"/>
      <c r="AE3359" s="3"/>
      <c r="AF3359" s="10"/>
      <c r="AG3359" s="11"/>
      <c r="AH3359" s="10"/>
      <c r="AI3359" s="10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1"/>
      <c r="DR3359" s="1"/>
      <c r="DS3359" s="1"/>
      <c r="DT3359" s="1"/>
      <c r="DU3359" s="1"/>
      <c r="DV3359" s="1"/>
      <c r="DW3359" s="1"/>
      <c r="DX3359" s="1"/>
      <c r="DY3359" s="1"/>
      <c r="DZ3359" s="1"/>
      <c r="EA3359" s="1"/>
      <c r="EB3359" s="1"/>
      <c r="EC3359" s="1"/>
      <c r="ED3359" s="1"/>
      <c r="EE3359" s="1"/>
      <c r="EF3359" s="1"/>
      <c r="EG3359" s="1"/>
      <c r="EH3359" s="1"/>
      <c r="EI3359" s="1"/>
      <c r="EJ3359" s="1"/>
      <c r="EK3359" s="1"/>
      <c r="EL3359" s="1"/>
      <c r="EM3359" s="1"/>
      <c r="EN3359" s="1"/>
      <c r="EO3359" s="1"/>
      <c r="EP3359" s="1"/>
      <c r="EQ3359" s="1"/>
      <c r="ER3359" s="1"/>
      <c r="ES3359" s="1"/>
      <c r="ET3359" s="1"/>
      <c r="EU3359" s="1"/>
      <c r="EV3359" s="1"/>
      <c r="EW3359" s="1"/>
      <c r="EX3359" s="1"/>
      <c r="EY3359" s="1"/>
    </row>
    <row r="3360" spans="1:155" x14ac:dyDescent="0.15">
      <c r="A3360" s="38"/>
      <c r="B3360" s="15"/>
      <c r="C3360" s="7"/>
      <c r="D3360" s="7"/>
      <c r="E3360" s="13"/>
      <c r="F3360" s="14"/>
      <c r="G3360" s="14"/>
      <c r="H3360" s="14"/>
      <c r="I3360" s="14"/>
      <c r="J3360" s="13"/>
      <c r="K3360" s="5"/>
      <c r="L3360" s="2"/>
      <c r="M3360" s="17"/>
      <c r="N3360" s="12"/>
      <c r="O3360" s="12"/>
      <c r="P3360" s="17"/>
      <c r="Q3360" s="14"/>
      <c r="R3360" s="20"/>
      <c r="S3360" s="14"/>
      <c r="T3360" s="4"/>
      <c r="U3360" s="5"/>
      <c r="V3360" s="10"/>
      <c r="W3360" s="10"/>
      <c r="X3360" s="10"/>
      <c r="Y3360" s="27"/>
      <c r="Z3360" s="3"/>
      <c r="AA3360" s="1"/>
      <c r="AB3360" s="10"/>
      <c r="AC3360" s="3"/>
      <c r="AD3360" s="3"/>
      <c r="AE3360" s="3"/>
      <c r="AF3360" s="10"/>
      <c r="AG3360" s="11"/>
      <c r="AH3360" s="10"/>
      <c r="AI3360" s="10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1"/>
      <c r="DR3360" s="1"/>
      <c r="DS3360" s="1"/>
      <c r="DT3360" s="1"/>
      <c r="DU3360" s="1"/>
      <c r="DV3360" s="1"/>
      <c r="DW3360" s="1"/>
      <c r="DX3360" s="1"/>
      <c r="DY3360" s="1"/>
      <c r="DZ3360" s="1"/>
      <c r="EA3360" s="1"/>
      <c r="EB3360" s="1"/>
      <c r="EC3360" s="1"/>
      <c r="ED3360" s="1"/>
      <c r="EE3360" s="1"/>
      <c r="EF3360" s="1"/>
      <c r="EG3360" s="1"/>
      <c r="EH3360" s="1"/>
      <c r="EI3360" s="1"/>
      <c r="EJ3360" s="1"/>
      <c r="EK3360" s="1"/>
      <c r="EL3360" s="1"/>
      <c r="EM3360" s="1"/>
      <c r="EN3360" s="1"/>
      <c r="EO3360" s="1"/>
      <c r="EP3360" s="1"/>
      <c r="EQ3360" s="1"/>
      <c r="ER3360" s="1"/>
      <c r="ES3360" s="1"/>
      <c r="ET3360" s="1"/>
      <c r="EU3360" s="1"/>
      <c r="EV3360" s="1"/>
      <c r="EW3360" s="1"/>
      <c r="EX3360" s="1"/>
      <c r="EY3360" s="1"/>
    </row>
    <row r="3361" spans="1:155" x14ac:dyDescent="0.15">
      <c r="A3361" s="38"/>
      <c r="B3361" s="15"/>
      <c r="C3361" s="7"/>
      <c r="D3361" s="7"/>
      <c r="E3361" s="13"/>
      <c r="F3361" s="14"/>
      <c r="G3361" s="14"/>
      <c r="H3361" s="14"/>
      <c r="I3361" s="14"/>
      <c r="J3361" s="13"/>
      <c r="K3361" s="5"/>
      <c r="L3361" s="2"/>
      <c r="M3361" s="17"/>
      <c r="N3361" s="12"/>
      <c r="O3361" s="12"/>
      <c r="P3361" s="17"/>
      <c r="Q3361" s="14"/>
      <c r="R3361" s="20"/>
      <c r="S3361" s="14"/>
      <c r="T3361" s="4"/>
      <c r="U3361" s="5"/>
      <c r="V3361" s="10"/>
      <c r="W3361" s="10"/>
      <c r="X3361" s="10"/>
      <c r="Y3361" s="27"/>
      <c r="Z3361" s="3"/>
      <c r="AA3361" s="1"/>
      <c r="AB3361" s="10"/>
      <c r="AC3361" s="3"/>
      <c r="AD3361" s="3"/>
      <c r="AE3361" s="3"/>
      <c r="AF3361" s="10"/>
      <c r="AG3361" s="11"/>
      <c r="AH3361" s="10"/>
      <c r="AI3361" s="10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1"/>
      <c r="DR3361" s="1"/>
      <c r="DS3361" s="1"/>
      <c r="DT3361" s="1"/>
      <c r="DU3361" s="1"/>
      <c r="DV3361" s="1"/>
      <c r="DW3361" s="1"/>
      <c r="DX3361" s="1"/>
      <c r="DY3361" s="1"/>
      <c r="DZ3361" s="1"/>
      <c r="EA3361" s="1"/>
      <c r="EB3361" s="1"/>
      <c r="EC3361" s="1"/>
      <c r="ED3361" s="1"/>
      <c r="EE3361" s="1"/>
      <c r="EF3361" s="1"/>
      <c r="EG3361" s="1"/>
      <c r="EH3361" s="1"/>
      <c r="EI3361" s="1"/>
      <c r="EJ3361" s="1"/>
      <c r="EK3361" s="1"/>
      <c r="EL3361" s="1"/>
      <c r="EM3361" s="1"/>
      <c r="EN3361" s="1"/>
      <c r="EO3361" s="1"/>
      <c r="EP3361" s="1"/>
      <c r="EQ3361" s="1"/>
      <c r="ER3361" s="1"/>
      <c r="ES3361" s="1"/>
      <c r="ET3361" s="1"/>
      <c r="EU3361" s="1"/>
      <c r="EV3361" s="1"/>
      <c r="EW3361" s="1"/>
      <c r="EX3361" s="1"/>
      <c r="EY3361" s="1"/>
    </row>
    <row r="3362" spans="1:155" x14ac:dyDescent="0.15">
      <c r="A3362" s="38"/>
      <c r="B3362" s="15"/>
      <c r="C3362" s="7"/>
      <c r="D3362" s="7"/>
      <c r="E3362" s="13"/>
      <c r="F3362" s="14"/>
      <c r="G3362" s="14"/>
      <c r="H3362" s="14"/>
      <c r="I3362" s="14"/>
      <c r="J3362" s="13"/>
      <c r="K3362" s="5"/>
      <c r="L3362" s="2"/>
      <c r="M3362" s="17"/>
      <c r="N3362" s="12"/>
      <c r="O3362" s="12"/>
      <c r="P3362" s="17"/>
      <c r="Q3362" s="14"/>
      <c r="R3362" s="20"/>
      <c r="S3362" s="14"/>
      <c r="T3362" s="4"/>
      <c r="U3362" s="5"/>
      <c r="V3362" s="10"/>
      <c r="W3362" s="10"/>
      <c r="X3362" s="10"/>
      <c r="Y3362" s="27"/>
      <c r="Z3362" s="3"/>
      <c r="AA3362" s="1"/>
      <c r="AB3362" s="10"/>
      <c r="AC3362" s="3"/>
      <c r="AD3362" s="3"/>
      <c r="AE3362" s="3"/>
      <c r="AF3362" s="10"/>
      <c r="AG3362" s="11"/>
      <c r="AH3362" s="10"/>
      <c r="AI3362" s="10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1"/>
      <c r="DR3362" s="1"/>
      <c r="DS3362" s="1"/>
      <c r="DT3362" s="1"/>
      <c r="DU3362" s="1"/>
      <c r="DV3362" s="1"/>
      <c r="DW3362" s="1"/>
      <c r="DX3362" s="1"/>
      <c r="DY3362" s="1"/>
      <c r="DZ3362" s="1"/>
      <c r="EA3362" s="1"/>
      <c r="EB3362" s="1"/>
      <c r="EC3362" s="1"/>
      <c r="ED3362" s="1"/>
      <c r="EE3362" s="1"/>
      <c r="EF3362" s="1"/>
      <c r="EG3362" s="1"/>
      <c r="EH3362" s="1"/>
      <c r="EI3362" s="1"/>
      <c r="EJ3362" s="1"/>
      <c r="EK3362" s="1"/>
      <c r="EL3362" s="1"/>
      <c r="EM3362" s="1"/>
      <c r="EN3362" s="1"/>
      <c r="EO3362" s="1"/>
      <c r="EP3362" s="1"/>
      <c r="EQ3362" s="1"/>
      <c r="ER3362" s="1"/>
      <c r="ES3362" s="1"/>
      <c r="ET3362" s="1"/>
      <c r="EU3362" s="1"/>
      <c r="EV3362" s="1"/>
      <c r="EW3362" s="1"/>
      <c r="EX3362" s="1"/>
      <c r="EY3362" s="1"/>
    </row>
    <row r="3363" spans="1:155" x14ac:dyDescent="0.15">
      <c r="A3363" s="38"/>
      <c r="B3363" s="15"/>
      <c r="C3363" s="7"/>
      <c r="D3363" s="7"/>
      <c r="E3363" s="13"/>
      <c r="F3363" s="14"/>
      <c r="G3363" s="14"/>
      <c r="H3363" s="14"/>
      <c r="I3363" s="14"/>
      <c r="J3363" s="13"/>
      <c r="K3363" s="5"/>
      <c r="L3363" s="2"/>
      <c r="M3363" s="17"/>
      <c r="N3363" s="12"/>
      <c r="O3363" s="12"/>
      <c r="P3363" s="17"/>
      <c r="Q3363" s="14"/>
      <c r="R3363" s="20"/>
      <c r="S3363" s="14"/>
      <c r="T3363" s="4"/>
      <c r="U3363" s="5"/>
      <c r="V3363" s="10"/>
      <c r="W3363" s="10"/>
      <c r="X3363" s="10"/>
      <c r="Y3363" s="27"/>
      <c r="Z3363" s="3"/>
      <c r="AA3363" s="1"/>
      <c r="AB3363" s="10"/>
      <c r="AC3363" s="3"/>
      <c r="AD3363" s="3"/>
      <c r="AE3363" s="3"/>
      <c r="AF3363" s="10"/>
      <c r="AG3363" s="11"/>
      <c r="AH3363" s="10"/>
      <c r="AI3363" s="10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1"/>
      <c r="DR3363" s="1"/>
      <c r="DS3363" s="1"/>
      <c r="DT3363" s="1"/>
      <c r="DU3363" s="1"/>
      <c r="DV3363" s="1"/>
      <c r="DW3363" s="1"/>
      <c r="DX3363" s="1"/>
      <c r="DY3363" s="1"/>
      <c r="DZ3363" s="1"/>
      <c r="EA3363" s="1"/>
      <c r="EB3363" s="1"/>
      <c r="EC3363" s="1"/>
      <c r="ED3363" s="1"/>
      <c r="EE3363" s="1"/>
      <c r="EF3363" s="1"/>
      <c r="EG3363" s="1"/>
      <c r="EH3363" s="1"/>
      <c r="EI3363" s="1"/>
      <c r="EJ3363" s="1"/>
      <c r="EK3363" s="1"/>
      <c r="EL3363" s="1"/>
      <c r="EM3363" s="1"/>
      <c r="EN3363" s="1"/>
      <c r="EO3363" s="1"/>
      <c r="EP3363" s="1"/>
      <c r="EQ3363" s="1"/>
      <c r="ER3363" s="1"/>
      <c r="ES3363" s="1"/>
      <c r="ET3363" s="1"/>
      <c r="EU3363" s="1"/>
      <c r="EV3363" s="1"/>
      <c r="EW3363" s="1"/>
      <c r="EX3363" s="1"/>
      <c r="EY3363" s="1"/>
    </row>
    <row r="3364" spans="1:155" x14ac:dyDescent="0.15">
      <c r="A3364" s="38"/>
      <c r="B3364" s="15"/>
      <c r="C3364" s="7"/>
      <c r="D3364" s="7"/>
      <c r="E3364" s="13"/>
      <c r="F3364" s="14"/>
      <c r="G3364" s="14"/>
      <c r="H3364" s="14"/>
      <c r="I3364" s="14"/>
      <c r="J3364" s="13"/>
      <c r="K3364" s="5"/>
      <c r="L3364" s="2"/>
      <c r="M3364" s="17"/>
      <c r="N3364" s="12"/>
      <c r="O3364" s="12"/>
      <c r="P3364" s="17"/>
      <c r="Q3364" s="14"/>
      <c r="R3364" s="20"/>
      <c r="S3364" s="14"/>
      <c r="T3364" s="4"/>
      <c r="U3364" s="5"/>
      <c r="V3364" s="10"/>
      <c r="W3364" s="10"/>
      <c r="X3364" s="10"/>
      <c r="Y3364" s="27"/>
      <c r="Z3364" s="3"/>
      <c r="AA3364" s="1"/>
      <c r="AB3364" s="10"/>
      <c r="AC3364" s="3"/>
      <c r="AD3364" s="3"/>
      <c r="AE3364" s="3"/>
      <c r="AF3364" s="10"/>
      <c r="AG3364" s="11"/>
      <c r="AH3364" s="10"/>
      <c r="AI3364" s="10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1"/>
      <c r="DR3364" s="1"/>
      <c r="DS3364" s="1"/>
      <c r="DT3364" s="1"/>
      <c r="DU3364" s="1"/>
      <c r="DV3364" s="1"/>
      <c r="DW3364" s="1"/>
      <c r="DX3364" s="1"/>
      <c r="DY3364" s="1"/>
      <c r="DZ3364" s="1"/>
      <c r="EA3364" s="1"/>
      <c r="EB3364" s="1"/>
      <c r="EC3364" s="1"/>
      <c r="ED3364" s="1"/>
      <c r="EE3364" s="1"/>
      <c r="EF3364" s="1"/>
      <c r="EG3364" s="1"/>
      <c r="EH3364" s="1"/>
      <c r="EI3364" s="1"/>
      <c r="EJ3364" s="1"/>
      <c r="EK3364" s="1"/>
      <c r="EL3364" s="1"/>
      <c r="EM3364" s="1"/>
      <c r="EN3364" s="1"/>
      <c r="EO3364" s="1"/>
      <c r="EP3364" s="1"/>
      <c r="EQ3364" s="1"/>
      <c r="ER3364" s="1"/>
      <c r="ES3364" s="1"/>
      <c r="ET3364" s="1"/>
      <c r="EU3364" s="1"/>
      <c r="EV3364" s="1"/>
      <c r="EW3364" s="1"/>
      <c r="EX3364" s="1"/>
      <c r="EY3364" s="1"/>
    </row>
    <row r="3365" spans="1:155" x14ac:dyDescent="0.15">
      <c r="A3365" s="38"/>
      <c r="B3365" s="15"/>
      <c r="C3365" s="7"/>
      <c r="D3365" s="7"/>
      <c r="E3365" s="13"/>
      <c r="F3365" s="14"/>
      <c r="G3365" s="14"/>
      <c r="H3365" s="14"/>
      <c r="I3365" s="14"/>
      <c r="J3365" s="13"/>
      <c r="K3365" s="5"/>
      <c r="L3365" s="2"/>
      <c r="M3365" s="17"/>
      <c r="N3365" s="12"/>
      <c r="O3365" s="12"/>
      <c r="P3365" s="17"/>
      <c r="Q3365" s="14"/>
      <c r="R3365" s="20"/>
      <c r="S3365" s="14"/>
      <c r="T3365" s="4"/>
      <c r="U3365" s="5"/>
      <c r="V3365" s="10"/>
      <c r="W3365" s="10"/>
      <c r="X3365" s="10"/>
      <c r="Y3365" s="27"/>
      <c r="Z3365" s="3"/>
      <c r="AA3365" s="1"/>
      <c r="AB3365" s="10"/>
      <c r="AC3365" s="3"/>
      <c r="AD3365" s="3"/>
      <c r="AE3365" s="3"/>
      <c r="AF3365" s="10"/>
      <c r="AG3365" s="11"/>
      <c r="AH3365" s="10"/>
      <c r="AI3365" s="10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1"/>
      <c r="DR3365" s="1"/>
      <c r="DS3365" s="1"/>
      <c r="DT3365" s="1"/>
      <c r="DU3365" s="1"/>
      <c r="DV3365" s="1"/>
      <c r="DW3365" s="1"/>
      <c r="DX3365" s="1"/>
      <c r="DY3365" s="1"/>
      <c r="DZ3365" s="1"/>
      <c r="EA3365" s="1"/>
      <c r="EB3365" s="1"/>
      <c r="EC3365" s="1"/>
      <c r="ED3365" s="1"/>
      <c r="EE3365" s="1"/>
      <c r="EF3365" s="1"/>
      <c r="EG3365" s="1"/>
      <c r="EH3365" s="1"/>
      <c r="EI3365" s="1"/>
      <c r="EJ3365" s="1"/>
      <c r="EK3365" s="1"/>
      <c r="EL3365" s="1"/>
      <c r="EM3365" s="1"/>
      <c r="EN3365" s="1"/>
      <c r="EO3365" s="1"/>
      <c r="EP3365" s="1"/>
      <c r="EQ3365" s="1"/>
      <c r="ER3365" s="1"/>
      <c r="ES3365" s="1"/>
      <c r="ET3365" s="1"/>
      <c r="EU3365" s="1"/>
      <c r="EV3365" s="1"/>
      <c r="EW3365" s="1"/>
      <c r="EX3365" s="1"/>
      <c r="EY3365" s="1"/>
    </row>
    <row r="3366" spans="1:155" x14ac:dyDescent="0.15">
      <c r="A3366" s="38"/>
      <c r="B3366" s="15"/>
      <c r="C3366" s="7"/>
      <c r="D3366" s="7"/>
      <c r="E3366" s="13"/>
      <c r="F3366" s="14"/>
      <c r="G3366" s="14"/>
      <c r="H3366" s="14"/>
      <c r="I3366" s="14"/>
      <c r="J3366" s="13"/>
      <c r="K3366" s="5"/>
      <c r="L3366" s="2"/>
      <c r="M3366" s="17"/>
      <c r="N3366" s="12"/>
      <c r="O3366" s="12"/>
      <c r="P3366" s="17"/>
      <c r="Q3366" s="14"/>
      <c r="R3366" s="20"/>
      <c r="S3366" s="14"/>
      <c r="T3366" s="4"/>
      <c r="U3366" s="5"/>
      <c r="V3366" s="10"/>
      <c r="W3366" s="10"/>
      <c r="X3366" s="10"/>
      <c r="Y3366" s="27"/>
      <c r="Z3366" s="3"/>
      <c r="AA3366" s="1"/>
      <c r="AB3366" s="10"/>
      <c r="AC3366" s="3"/>
      <c r="AD3366" s="3"/>
      <c r="AE3366" s="3"/>
      <c r="AF3366" s="10"/>
      <c r="AG3366" s="11"/>
      <c r="AH3366" s="10"/>
      <c r="AI3366" s="10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1"/>
      <c r="DR3366" s="1"/>
      <c r="DS3366" s="1"/>
      <c r="DT3366" s="1"/>
      <c r="DU3366" s="1"/>
      <c r="DV3366" s="1"/>
      <c r="DW3366" s="1"/>
      <c r="DX3366" s="1"/>
      <c r="DY3366" s="1"/>
      <c r="DZ3366" s="1"/>
      <c r="EA3366" s="1"/>
      <c r="EB3366" s="1"/>
      <c r="EC3366" s="1"/>
      <c r="ED3366" s="1"/>
      <c r="EE3366" s="1"/>
      <c r="EF3366" s="1"/>
      <c r="EG3366" s="1"/>
      <c r="EH3366" s="1"/>
      <c r="EI3366" s="1"/>
      <c r="EJ3366" s="1"/>
      <c r="EK3366" s="1"/>
      <c r="EL3366" s="1"/>
      <c r="EM3366" s="1"/>
      <c r="EN3366" s="1"/>
      <c r="EO3366" s="1"/>
      <c r="EP3366" s="1"/>
      <c r="EQ3366" s="1"/>
      <c r="ER3366" s="1"/>
      <c r="ES3366" s="1"/>
      <c r="ET3366" s="1"/>
      <c r="EU3366" s="1"/>
      <c r="EV3366" s="1"/>
      <c r="EW3366" s="1"/>
      <c r="EX3366" s="1"/>
      <c r="EY3366" s="1"/>
    </row>
    <row r="3367" spans="1:155" x14ac:dyDescent="0.15">
      <c r="A3367" s="38"/>
      <c r="B3367" s="15"/>
      <c r="C3367" s="7"/>
      <c r="D3367" s="7"/>
      <c r="E3367" s="13"/>
      <c r="F3367" s="14"/>
      <c r="G3367" s="14"/>
      <c r="H3367" s="14"/>
      <c r="I3367" s="14"/>
      <c r="J3367" s="13"/>
      <c r="K3367" s="5"/>
      <c r="L3367" s="2"/>
      <c r="M3367" s="17"/>
      <c r="N3367" s="12"/>
      <c r="O3367" s="12"/>
      <c r="P3367" s="17"/>
      <c r="Q3367" s="14"/>
      <c r="R3367" s="20"/>
      <c r="S3367" s="14"/>
      <c r="T3367" s="4"/>
      <c r="U3367" s="5"/>
      <c r="V3367" s="10"/>
      <c r="W3367" s="10"/>
      <c r="X3367" s="10"/>
      <c r="Y3367" s="27"/>
      <c r="Z3367" s="3"/>
      <c r="AA3367" s="1"/>
      <c r="AB3367" s="10"/>
      <c r="AC3367" s="3"/>
      <c r="AD3367" s="3"/>
      <c r="AE3367" s="3"/>
      <c r="AF3367" s="10"/>
      <c r="AG3367" s="11"/>
      <c r="AH3367" s="10"/>
      <c r="AI3367" s="10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1"/>
      <c r="DR3367" s="1"/>
      <c r="DS3367" s="1"/>
      <c r="DT3367" s="1"/>
      <c r="DU3367" s="1"/>
      <c r="DV3367" s="1"/>
      <c r="DW3367" s="1"/>
      <c r="DX3367" s="1"/>
      <c r="DY3367" s="1"/>
      <c r="DZ3367" s="1"/>
      <c r="EA3367" s="1"/>
      <c r="EB3367" s="1"/>
      <c r="EC3367" s="1"/>
      <c r="ED3367" s="1"/>
      <c r="EE3367" s="1"/>
      <c r="EF3367" s="1"/>
      <c r="EG3367" s="1"/>
      <c r="EH3367" s="1"/>
      <c r="EI3367" s="1"/>
      <c r="EJ3367" s="1"/>
      <c r="EK3367" s="1"/>
      <c r="EL3367" s="1"/>
      <c r="EM3367" s="1"/>
      <c r="EN3367" s="1"/>
      <c r="EO3367" s="1"/>
      <c r="EP3367" s="1"/>
      <c r="EQ3367" s="1"/>
      <c r="ER3367" s="1"/>
      <c r="ES3367" s="1"/>
      <c r="ET3367" s="1"/>
      <c r="EU3367" s="1"/>
      <c r="EV3367" s="1"/>
      <c r="EW3367" s="1"/>
      <c r="EX3367" s="1"/>
      <c r="EY3367" s="1"/>
    </row>
    <row r="3368" spans="1:155" x14ac:dyDescent="0.15">
      <c r="A3368" s="38"/>
      <c r="B3368" s="15"/>
      <c r="C3368" s="7"/>
      <c r="D3368" s="7"/>
      <c r="E3368" s="13"/>
      <c r="F3368" s="14"/>
      <c r="G3368" s="14"/>
      <c r="H3368" s="14"/>
      <c r="I3368" s="14"/>
      <c r="J3368" s="13"/>
      <c r="K3368" s="5"/>
      <c r="L3368" s="2"/>
      <c r="M3368" s="17"/>
      <c r="N3368" s="12"/>
      <c r="O3368" s="12"/>
      <c r="P3368" s="17"/>
      <c r="Q3368" s="14"/>
      <c r="R3368" s="20"/>
      <c r="S3368" s="14"/>
      <c r="T3368" s="4"/>
      <c r="U3368" s="5"/>
      <c r="V3368" s="10"/>
      <c r="W3368" s="10"/>
      <c r="X3368" s="10"/>
      <c r="Y3368" s="27"/>
      <c r="Z3368" s="3"/>
      <c r="AA3368" s="1"/>
      <c r="AB3368" s="10"/>
      <c r="AC3368" s="3"/>
      <c r="AD3368" s="3"/>
      <c r="AE3368" s="3"/>
      <c r="AF3368" s="10"/>
      <c r="AG3368" s="11"/>
      <c r="AH3368" s="10"/>
      <c r="AI3368" s="10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1"/>
      <c r="DR3368" s="1"/>
      <c r="DS3368" s="1"/>
      <c r="DT3368" s="1"/>
      <c r="DU3368" s="1"/>
      <c r="DV3368" s="1"/>
      <c r="DW3368" s="1"/>
      <c r="DX3368" s="1"/>
      <c r="DY3368" s="1"/>
      <c r="DZ3368" s="1"/>
      <c r="EA3368" s="1"/>
      <c r="EB3368" s="1"/>
      <c r="EC3368" s="1"/>
      <c r="ED3368" s="1"/>
      <c r="EE3368" s="1"/>
      <c r="EF3368" s="1"/>
      <c r="EG3368" s="1"/>
      <c r="EH3368" s="1"/>
      <c r="EI3368" s="1"/>
      <c r="EJ3368" s="1"/>
      <c r="EK3368" s="1"/>
      <c r="EL3368" s="1"/>
      <c r="EM3368" s="1"/>
      <c r="EN3368" s="1"/>
      <c r="EO3368" s="1"/>
      <c r="EP3368" s="1"/>
      <c r="EQ3368" s="1"/>
      <c r="ER3368" s="1"/>
      <c r="ES3368" s="1"/>
      <c r="ET3368" s="1"/>
      <c r="EU3368" s="1"/>
      <c r="EV3368" s="1"/>
      <c r="EW3368" s="1"/>
      <c r="EX3368" s="1"/>
      <c r="EY3368" s="1"/>
    </row>
    <row r="3369" spans="1:155" x14ac:dyDescent="0.15">
      <c r="A3369" s="38"/>
      <c r="B3369" s="15"/>
      <c r="C3369" s="7"/>
      <c r="D3369" s="7"/>
      <c r="E3369" s="13"/>
      <c r="F3369" s="14"/>
      <c r="G3369" s="14"/>
      <c r="H3369" s="14"/>
      <c r="I3369" s="14"/>
      <c r="J3369" s="13"/>
      <c r="K3369" s="5"/>
      <c r="L3369" s="2"/>
      <c r="M3369" s="17"/>
      <c r="N3369" s="12"/>
      <c r="O3369" s="12"/>
      <c r="P3369" s="17"/>
      <c r="Q3369" s="14"/>
      <c r="R3369" s="20"/>
      <c r="S3369" s="14"/>
      <c r="T3369" s="4"/>
      <c r="U3369" s="5"/>
      <c r="V3369" s="10"/>
      <c r="W3369" s="10"/>
      <c r="X3369" s="10"/>
      <c r="Y3369" s="27"/>
      <c r="Z3369" s="3"/>
      <c r="AA3369" s="1"/>
      <c r="AB3369" s="10"/>
      <c r="AC3369" s="3"/>
      <c r="AD3369" s="3"/>
      <c r="AE3369" s="3"/>
      <c r="AF3369" s="10"/>
      <c r="AG3369" s="11"/>
      <c r="AH3369" s="10"/>
      <c r="AI3369" s="10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1"/>
      <c r="DR3369" s="1"/>
      <c r="DS3369" s="1"/>
      <c r="DT3369" s="1"/>
      <c r="DU3369" s="1"/>
      <c r="DV3369" s="1"/>
      <c r="DW3369" s="1"/>
      <c r="DX3369" s="1"/>
      <c r="DY3369" s="1"/>
      <c r="DZ3369" s="1"/>
      <c r="EA3369" s="1"/>
      <c r="EB3369" s="1"/>
      <c r="EC3369" s="1"/>
      <c r="ED3369" s="1"/>
      <c r="EE3369" s="1"/>
      <c r="EF3369" s="1"/>
      <c r="EG3369" s="1"/>
      <c r="EH3369" s="1"/>
      <c r="EI3369" s="1"/>
      <c r="EJ3369" s="1"/>
      <c r="EK3369" s="1"/>
      <c r="EL3369" s="1"/>
      <c r="EM3369" s="1"/>
      <c r="EN3369" s="1"/>
      <c r="EO3369" s="1"/>
      <c r="EP3369" s="1"/>
      <c r="EQ3369" s="1"/>
      <c r="ER3369" s="1"/>
      <c r="ES3369" s="1"/>
      <c r="ET3369" s="1"/>
      <c r="EU3369" s="1"/>
      <c r="EV3369" s="1"/>
      <c r="EW3369" s="1"/>
      <c r="EX3369" s="1"/>
      <c r="EY3369" s="1"/>
    </row>
    <row r="3370" spans="1:155" x14ac:dyDescent="0.15">
      <c r="A3370" s="38"/>
      <c r="B3370" s="15"/>
      <c r="C3370" s="7"/>
      <c r="D3370" s="7"/>
      <c r="E3370" s="13"/>
      <c r="F3370" s="14"/>
      <c r="G3370" s="14"/>
      <c r="H3370" s="14"/>
      <c r="I3370" s="14"/>
      <c r="J3370" s="13"/>
      <c r="K3370" s="5"/>
      <c r="L3370" s="2"/>
      <c r="M3370" s="17"/>
      <c r="N3370" s="12"/>
      <c r="O3370" s="12"/>
      <c r="P3370" s="17"/>
      <c r="Q3370" s="14"/>
      <c r="R3370" s="20"/>
      <c r="S3370" s="14"/>
      <c r="T3370" s="4"/>
      <c r="U3370" s="5"/>
      <c r="V3370" s="10"/>
      <c r="W3370" s="10"/>
      <c r="X3370" s="10"/>
      <c r="Y3370" s="27"/>
      <c r="Z3370" s="3"/>
      <c r="AA3370" s="1"/>
      <c r="AB3370" s="10"/>
      <c r="AC3370" s="3"/>
      <c r="AD3370" s="3"/>
      <c r="AE3370" s="3"/>
      <c r="AF3370" s="10"/>
      <c r="AG3370" s="11"/>
      <c r="AH3370" s="10"/>
      <c r="AI3370" s="10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1"/>
      <c r="DR3370" s="1"/>
      <c r="DS3370" s="1"/>
      <c r="DT3370" s="1"/>
      <c r="DU3370" s="1"/>
      <c r="DV3370" s="1"/>
      <c r="DW3370" s="1"/>
      <c r="DX3370" s="1"/>
      <c r="DY3370" s="1"/>
      <c r="DZ3370" s="1"/>
      <c r="EA3370" s="1"/>
      <c r="EB3370" s="1"/>
      <c r="EC3370" s="1"/>
      <c r="ED3370" s="1"/>
      <c r="EE3370" s="1"/>
      <c r="EF3370" s="1"/>
      <c r="EG3370" s="1"/>
      <c r="EH3370" s="1"/>
      <c r="EI3370" s="1"/>
      <c r="EJ3370" s="1"/>
      <c r="EK3370" s="1"/>
      <c r="EL3370" s="1"/>
      <c r="EM3370" s="1"/>
      <c r="EN3370" s="1"/>
      <c r="EO3370" s="1"/>
      <c r="EP3370" s="1"/>
      <c r="EQ3370" s="1"/>
      <c r="ER3370" s="1"/>
      <c r="ES3370" s="1"/>
      <c r="ET3370" s="1"/>
      <c r="EU3370" s="1"/>
      <c r="EV3370" s="1"/>
      <c r="EW3370" s="1"/>
      <c r="EX3370" s="1"/>
      <c r="EY3370" s="1"/>
    </row>
    <row r="3371" spans="1:155" x14ac:dyDescent="0.15">
      <c r="A3371" s="38"/>
      <c r="B3371" s="15"/>
      <c r="C3371" s="7"/>
      <c r="D3371" s="7"/>
      <c r="E3371" s="13"/>
      <c r="F3371" s="14"/>
      <c r="G3371" s="14"/>
      <c r="H3371" s="14"/>
      <c r="I3371" s="14"/>
      <c r="J3371" s="13"/>
      <c r="K3371" s="5"/>
      <c r="L3371" s="2"/>
      <c r="M3371" s="17"/>
      <c r="N3371" s="12"/>
      <c r="O3371" s="12"/>
      <c r="P3371" s="17"/>
      <c r="Q3371" s="14"/>
      <c r="R3371" s="20"/>
      <c r="S3371" s="14"/>
      <c r="T3371" s="4"/>
      <c r="U3371" s="5"/>
      <c r="V3371" s="10"/>
      <c r="W3371" s="10"/>
      <c r="X3371" s="10"/>
      <c r="Y3371" s="27"/>
      <c r="Z3371" s="3"/>
      <c r="AA3371" s="1"/>
      <c r="AB3371" s="10"/>
      <c r="AC3371" s="3"/>
      <c r="AD3371" s="3"/>
      <c r="AE3371" s="3"/>
      <c r="AF3371" s="10"/>
      <c r="AG3371" s="11"/>
      <c r="AH3371" s="10"/>
      <c r="AI3371" s="10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1"/>
      <c r="DR3371" s="1"/>
      <c r="DS3371" s="1"/>
      <c r="DT3371" s="1"/>
      <c r="DU3371" s="1"/>
      <c r="DV3371" s="1"/>
      <c r="DW3371" s="1"/>
      <c r="DX3371" s="1"/>
      <c r="DY3371" s="1"/>
      <c r="DZ3371" s="1"/>
      <c r="EA3371" s="1"/>
      <c r="EB3371" s="1"/>
      <c r="EC3371" s="1"/>
      <c r="ED3371" s="1"/>
      <c r="EE3371" s="1"/>
      <c r="EF3371" s="1"/>
      <c r="EG3371" s="1"/>
      <c r="EH3371" s="1"/>
      <c r="EI3371" s="1"/>
      <c r="EJ3371" s="1"/>
      <c r="EK3371" s="1"/>
      <c r="EL3371" s="1"/>
      <c r="EM3371" s="1"/>
      <c r="EN3371" s="1"/>
      <c r="EO3371" s="1"/>
      <c r="EP3371" s="1"/>
      <c r="EQ3371" s="1"/>
      <c r="ER3371" s="1"/>
      <c r="ES3371" s="1"/>
      <c r="ET3371" s="1"/>
      <c r="EU3371" s="1"/>
      <c r="EV3371" s="1"/>
      <c r="EW3371" s="1"/>
      <c r="EX3371" s="1"/>
      <c r="EY3371" s="1"/>
    </row>
    <row r="3372" spans="1:155" x14ac:dyDescent="0.15">
      <c r="A3372" s="38"/>
      <c r="B3372" s="15"/>
      <c r="C3372" s="7"/>
      <c r="D3372" s="7"/>
      <c r="E3372" s="13"/>
      <c r="F3372" s="14"/>
      <c r="G3372" s="14"/>
      <c r="H3372" s="14"/>
      <c r="I3372" s="14"/>
      <c r="J3372" s="13"/>
      <c r="K3372" s="5"/>
      <c r="L3372" s="2"/>
      <c r="M3372" s="17"/>
      <c r="N3372" s="12"/>
      <c r="O3372" s="12"/>
      <c r="P3372" s="17"/>
      <c r="Q3372" s="14"/>
      <c r="R3372" s="20"/>
      <c r="S3372" s="14"/>
      <c r="T3372" s="4"/>
      <c r="U3372" s="5"/>
      <c r="V3372" s="10"/>
      <c r="W3372" s="10"/>
      <c r="X3372" s="10"/>
      <c r="Y3372" s="27"/>
      <c r="Z3372" s="3"/>
      <c r="AA3372" s="1"/>
      <c r="AB3372" s="10"/>
      <c r="AC3372" s="3"/>
      <c r="AD3372" s="3"/>
      <c r="AE3372" s="3"/>
      <c r="AF3372" s="10"/>
      <c r="AG3372" s="11"/>
      <c r="AH3372" s="10"/>
      <c r="AI3372" s="10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1"/>
      <c r="DR3372" s="1"/>
      <c r="DS3372" s="1"/>
      <c r="DT3372" s="1"/>
      <c r="DU3372" s="1"/>
      <c r="DV3372" s="1"/>
      <c r="DW3372" s="1"/>
      <c r="DX3372" s="1"/>
      <c r="DY3372" s="1"/>
      <c r="DZ3372" s="1"/>
      <c r="EA3372" s="1"/>
      <c r="EB3372" s="1"/>
      <c r="EC3372" s="1"/>
      <c r="ED3372" s="1"/>
      <c r="EE3372" s="1"/>
      <c r="EF3372" s="1"/>
      <c r="EG3372" s="1"/>
      <c r="EH3372" s="1"/>
      <c r="EI3372" s="1"/>
      <c r="EJ3372" s="1"/>
      <c r="EK3372" s="1"/>
      <c r="EL3372" s="1"/>
      <c r="EM3372" s="1"/>
      <c r="EN3372" s="1"/>
      <c r="EO3372" s="1"/>
      <c r="EP3372" s="1"/>
      <c r="EQ3372" s="1"/>
      <c r="ER3372" s="1"/>
      <c r="ES3372" s="1"/>
      <c r="ET3372" s="1"/>
      <c r="EU3372" s="1"/>
      <c r="EV3372" s="1"/>
      <c r="EW3372" s="1"/>
      <c r="EX3372" s="1"/>
      <c r="EY3372" s="1"/>
    </row>
    <row r="3373" spans="1:155" x14ac:dyDescent="0.15">
      <c r="A3373" s="38"/>
      <c r="B3373" s="15"/>
      <c r="C3373" s="7"/>
      <c r="D3373" s="7"/>
      <c r="E3373" s="13"/>
      <c r="F3373" s="14"/>
      <c r="G3373" s="14"/>
      <c r="H3373" s="14"/>
      <c r="I3373" s="14"/>
      <c r="J3373" s="13"/>
      <c r="K3373" s="5"/>
      <c r="L3373" s="2"/>
      <c r="M3373" s="17"/>
      <c r="N3373" s="12"/>
      <c r="O3373" s="12"/>
      <c r="P3373" s="17"/>
      <c r="Q3373" s="14"/>
      <c r="R3373" s="20"/>
      <c r="S3373" s="14"/>
      <c r="T3373" s="4"/>
      <c r="U3373" s="5"/>
      <c r="V3373" s="10"/>
      <c r="W3373" s="10"/>
      <c r="X3373" s="10"/>
      <c r="Y3373" s="27"/>
      <c r="Z3373" s="3"/>
      <c r="AA3373" s="1"/>
      <c r="AB3373" s="10"/>
      <c r="AC3373" s="3"/>
      <c r="AD3373" s="3"/>
      <c r="AE3373" s="3"/>
      <c r="AF3373" s="10"/>
      <c r="AG3373" s="11"/>
      <c r="AH3373" s="10"/>
      <c r="AI3373" s="10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1"/>
      <c r="DR3373" s="1"/>
      <c r="DS3373" s="1"/>
      <c r="DT3373" s="1"/>
      <c r="DU3373" s="1"/>
      <c r="DV3373" s="1"/>
      <c r="DW3373" s="1"/>
      <c r="DX3373" s="1"/>
      <c r="DY3373" s="1"/>
      <c r="DZ3373" s="1"/>
      <c r="EA3373" s="1"/>
      <c r="EB3373" s="1"/>
      <c r="EC3373" s="1"/>
      <c r="ED3373" s="1"/>
      <c r="EE3373" s="1"/>
      <c r="EF3373" s="1"/>
      <c r="EG3373" s="1"/>
      <c r="EH3373" s="1"/>
      <c r="EI3373" s="1"/>
      <c r="EJ3373" s="1"/>
      <c r="EK3373" s="1"/>
      <c r="EL3373" s="1"/>
      <c r="EM3373" s="1"/>
      <c r="EN3373" s="1"/>
      <c r="EO3373" s="1"/>
      <c r="EP3373" s="1"/>
      <c r="EQ3373" s="1"/>
      <c r="ER3373" s="1"/>
      <c r="ES3373" s="1"/>
      <c r="ET3373" s="1"/>
      <c r="EU3373" s="1"/>
      <c r="EV3373" s="1"/>
      <c r="EW3373" s="1"/>
      <c r="EX3373" s="1"/>
      <c r="EY3373" s="1"/>
    </row>
    <row r="3374" spans="1:155" x14ac:dyDescent="0.15">
      <c r="A3374" s="38"/>
      <c r="B3374" s="15"/>
      <c r="C3374" s="7"/>
      <c r="D3374" s="7"/>
      <c r="E3374" s="13"/>
      <c r="F3374" s="14"/>
      <c r="G3374" s="14"/>
      <c r="H3374" s="14"/>
      <c r="I3374" s="14"/>
      <c r="J3374" s="13"/>
      <c r="K3374" s="5"/>
      <c r="L3374" s="2"/>
      <c r="M3374" s="17"/>
      <c r="N3374" s="12"/>
      <c r="O3374" s="12"/>
      <c r="P3374" s="17"/>
      <c r="Q3374" s="14"/>
      <c r="R3374" s="20"/>
      <c r="S3374" s="14"/>
      <c r="T3374" s="4"/>
      <c r="U3374" s="5"/>
      <c r="V3374" s="10"/>
      <c r="W3374" s="10"/>
      <c r="X3374" s="10"/>
      <c r="Y3374" s="27"/>
      <c r="Z3374" s="3"/>
      <c r="AA3374" s="1"/>
      <c r="AB3374" s="10"/>
      <c r="AC3374" s="3"/>
      <c r="AD3374" s="3"/>
      <c r="AE3374" s="3"/>
      <c r="AF3374" s="10"/>
      <c r="AG3374" s="11"/>
      <c r="AH3374" s="10"/>
      <c r="AI3374" s="10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1"/>
      <c r="DR3374" s="1"/>
      <c r="DS3374" s="1"/>
      <c r="DT3374" s="1"/>
      <c r="DU3374" s="1"/>
      <c r="DV3374" s="1"/>
      <c r="DW3374" s="1"/>
      <c r="DX3374" s="1"/>
      <c r="DY3374" s="1"/>
      <c r="DZ3374" s="1"/>
      <c r="EA3374" s="1"/>
      <c r="EB3374" s="1"/>
      <c r="EC3374" s="1"/>
      <c r="ED3374" s="1"/>
      <c r="EE3374" s="1"/>
      <c r="EF3374" s="1"/>
      <c r="EG3374" s="1"/>
      <c r="EH3374" s="1"/>
      <c r="EI3374" s="1"/>
      <c r="EJ3374" s="1"/>
      <c r="EK3374" s="1"/>
      <c r="EL3374" s="1"/>
      <c r="EM3374" s="1"/>
      <c r="EN3374" s="1"/>
      <c r="EO3374" s="1"/>
      <c r="EP3374" s="1"/>
      <c r="EQ3374" s="1"/>
      <c r="ER3374" s="1"/>
      <c r="ES3374" s="1"/>
      <c r="ET3374" s="1"/>
      <c r="EU3374" s="1"/>
      <c r="EV3374" s="1"/>
      <c r="EW3374" s="1"/>
      <c r="EX3374" s="1"/>
      <c r="EY3374" s="1"/>
    </row>
    <row r="3375" spans="1:155" x14ac:dyDescent="0.15">
      <c r="A3375" s="38"/>
      <c r="B3375" s="15"/>
      <c r="C3375" s="7"/>
      <c r="D3375" s="7"/>
      <c r="E3375" s="13"/>
      <c r="F3375" s="14"/>
      <c r="G3375" s="14"/>
      <c r="H3375" s="14"/>
      <c r="I3375" s="14"/>
      <c r="J3375" s="13"/>
      <c r="K3375" s="5"/>
      <c r="L3375" s="2"/>
      <c r="M3375" s="17"/>
      <c r="N3375" s="12"/>
      <c r="O3375" s="12"/>
      <c r="P3375" s="17"/>
      <c r="Q3375" s="14"/>
      <c r="R3375" s="20"/>
      <c r="S3375" s="14"/>
      <c r="T3375" s="4"/>
      <c r="U3375" s="5"/>
      <c r="V3375" s="10"/>
      <c r="W3375" s="10"/>
      <c r="X3375" s="10"/>
      <c r="Y3375" s="27"/>
      <c r="Z3375" s="3"/>
      <c r="AA3375" s="1"/>
      <c r="AB3375" s="10"/>
      <c r="AC3375" s="3"/>
      <c r="AD3375" s="3"/>
      <c r="AE3375" s="3"/>
      <c r="AF3375" s="10"/>
      <c r="AG3375" s="11"/>
      <c r="AH3375" s="10"/>
      <c r="AI3375" s="10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1"/>
      <c r="DR3375" s="1"/>
      <c r="DS3375" s="1"/>
      <c r="DT3375" s="1"/>
      <c r="DU3375" s="1"/>
      <c r="DV3375" s="1"/>
      <c r="DW3375" s="1"/>
      <c r="DX3375" s="1"/>
      <c r="DY3375" s="1"/>
      <c r="DZ3375" s="1"/>
      <c r="EA3375" s="1"/>
      <c r="EB3375" s="1"/>
      <c r="EC3375" s="1"/>
      <c r="ED3375" s="1"/>
      <c r="EE3375" s="1"/>
      <c r="EF3375" s="1"/>
      <c r="EG3375" s="1"/>
      <c r="EH3375" s="1"/>
      <c r="EI3375" s="1"/>
      <c r="EJ3375" s="1"/>
      <c r="EK3375" s="1"/>
      <c r="EL3375" s="1"/>
      <c r="EM3375" s="1"/>
      <c r="EN3375" s="1"/>
      <c r="EO3375" s="1"/>
      <c r="EP3375" s="1"/>
      <c r="EQ3375" s="1"/>
      <c r="ER3375" s="1"/>
      <c r="ES3375" s="1"/>
      <c r="ET3375" s="1"/>
      <c r="EU3375" s="1"/>
      <c r="EV3375" s="1"/>
      <c r="EW3375" s="1"/>
      <c r="EX3375" s="1"/>
      <c r="EY3375" s="1"/>
    </row>
    <row r="3376" spans="1:155" x14ac:dyDescent="0.15">
      <c r="A3376" s="38"/>
      <c r="B3376" s="15"/>
      <c r="C3376" s="7"/>
      <c r="D3376" s="7"/>
      <c r="E3376" s="13"/>
      <c r="F3376" s="14"/>
      <c r="G3376" s="14"/>
      <c r="H3376" s="14"/>
      <c r="I3376" s="14"/>
      <c r="J3376" s="13"/>
      <c r="K3376" s="5"/>
      <c r="L3376" s="2"/>
      <c r="M3376" s="17"/>
      <c r="N3376" s="12"/>
      <c r="O3376" s="12"/>
      <c r="P3376" s="17"/>
      <c r="Q3376" s="14"/>
      <c r="R3376" s="20"/>
      <c r="S3376" s="14"/>
      <c r="T3376" s="4"/>
      <c r="U3376" s="5"/>
      <c r="V3376" s="10"/>
      <c r="W3376" s="10"/>
      <c r="X3376" s="10"/>
      <c r="Y3376" s="27"/>
      <c r="Z3376" s="3"/>
      <c r="AA3376" s="1"/>
      <c r="AB3376" s="10"/>
      <c r="AC3376" s="3"/>
      <c r="AD3376" s="3"/>
      <c r="AE3376" s="3"/>
      <c r="AF3376" s="10"/>
      <c r="AG3376" s="11"/>
      <c r="AH3376" s="10"/>
      <c r="AI3376" s="10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1"/>
      <c r="DR3376" s="1"/>
      <c r="DS3376" s="1"/>
      <c r="DT3376" s="1"/>
      <c r="DU3376" s="1"/>
      <c r="DV3376" s="1"/>
      <c r="DW3376" s="1"/>
      <c r="DX3376" s="1"/>
      <c r="DY3376" s="1"/>
      <c r="DZ3376" s="1"/>
      <c r="EA3376" s="1"/>
      <c r="EB3376" s="1"/>
      <c r="EC3376" s="1"/>
      <c r="ED3376" s="1"/>
      <c r="EE3376" s="1"/>
      <c r="EF3376" s="1"/>
      <c r="EG3376" s="1"/>
      <c r="EH3376" s="1"/>
      <c r="EI3376" s="1"/>
      <c r="EJ3376" s="1"/>
      <c r="EK3376" s="1"/>
      <c r="EL3376" s="1"/>
      <c r="EM3376" s="1"/>
      <c r="EN3376" s="1"/>
      <c r="EO3376" s="1"/>
      <c r="EP3376" s="1"/>
      <c r="EQ3376" s="1"/>
      <c r="ER3376" s="1"/>
      <c r="ES3376" s="1"/>
      <c r="ET3376" s="1"/>
      <c r="EU3376" s="1"/>
      <c r="EV3376" s="1"/>
      <c r="EW3376" s="1"/>
      <c r="EX3376" s="1"/>
      <c r="EY3376" s="1"/>
    </row>
    <row r="3377" spans="1:155" x14ac:dyDescent="0.15">
      <c r="A3377" s="38"/>
      <c r="B3377" s="15"/>
      <c r="C3377" s="7"/>
      <c r="D3377" s="7"/>
      <c r="E3377" s="13"/>
      <c r="F3377" s="14"/>
      <c r="G3377" s="14"/>
      <c r="H3377" s="14"/>
      <c r="I3377" s="14"/>
      <c r="J3377" s="13"/>
      <c r="K3377" s="5"/>
      <c r="L3377" s="2"/>
      <c r="M3377" s="17"/>
      <c r="N3377" s="12"/>
      <c r="O3377" s="12"/>
      <c r="P3377" s="17"/>
      <c r="Q3377" s="14"/>
      <c r="R3377" s="20"/>
      <c r="S3377" s="14"/>
      <c r="T3377" s="4"/>
      <c r="U3377" s="5"/>
      <c r="V3377" s="10"/>
      <c r="W3377" s="10"/>
      <c r="X3377" s="10"/>
      <c r="Y3377" s="27"/>
      <c r="Z3377" s="3"/>
      <c r="AA3377" s="1"/>
      <c r="AB3377" s="10"/>
      <c r="AC3377" s="3"/>
      <c r="AD3377" s="3"/>
      <c r="AE3377" s="3"/>
      <c r="AF3377" s="10"/>
      <c r="AG3377" s="11"/>
      <c r="AH3377" s="10"/>
      <c r="AI3377" s="10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1"/>
      <c r="DR3377" s="1"/>
      <c r="DS3377" s="1"/>
      <c r="DT3377" s="1"/>
      <c r="DU3377" s="1"/>
      <c r="DV3377" s="1"/>
      <c r="DW3377" s="1"/>
      <c r="DX3377" s="1"/>
      <c r="DY3377" s="1"/>
      <c r="DZ3377" s="1"/>
      <c r="EA3377" s="1"/>
      <c r="EB3377" s="1"/>
      <c r="EC3377" s="1"/>
      <c r="ED3377" s="1"/>
      <c r="EE3377" s="1"/>
      <c r="EF3377" s="1"/>
      <c r="EG3377" s="1"/>
      <c r="EH3377" s="1"/>
      <c r="EI3377" s="1"/>
      <c r="EJ3377" s="1"/>
      <c r="EK3377" s="1"/>
      <c r="EL3377" s="1"/>
      <c r="EM3377" s="1"/>
      <c r="EN3377" s="1"/>
      <c r="EO3377" s="1"/>
      <c r="EP3377" s="1"/>
      <c r="EQ3377" s="1"/>
      <c r="ER3377" s="1"/>
      <c r="ES3377" s="1"/>
      <c r="ET3377" s="1"/>
      <c r="EU3377" s="1"/>
      <c r="EV3377" s="1"/>
      <c r="EW3377" s="1"/>
      <c r="EX3377" s="1"/>
      <c r="EY3377" s="1"/>
    </row>
    <row r="3378" spans="1:155" x14ac:dyDescent="0.15">
      <c r="A3378" s="38"/>
      <c r="B3378" s="15"/>
      <c r="C3378" s="7"/>
      <c r="D3378" s="7"/>
      <c r="E3378" s="13"/>
      <c r="F3378" s="14"/>
      <c r="G3378" s="14"/>
      <c r="H3378" s="14"/>
      <c r="I3378" s="14"/>
      <c r="J3378" s="13"/>
      <c r="K3378" s="5"/>
      <c r="L3378" s="2"/>
      <c r="M3378" s="17"/>
      <c r="N3378" s="12"/>
      <c r="O3378" s="12"/>
      <c r="P3378" s="17"/>
      <c r="Q3378" s="14"/>
      <c r="R3378" s="20"/>
      <c r="S3378" s="14"/>
      <c r="T3378" s="4"/>
      <c r="U3378" s="5"/>
      <c r="V3378" s="10"/>
      <c r="W3378" s="10"/>
      <c r="X3378" s="10"/>
      <c r="Y3378" s="27"/>
      <c r="Z3378" s="3"/>
      <c r="AA3378" s="1"/>
      <c r="AB3378" s="10"/>
      <c r="AC3378" s="3"/>
      <c r="AD3378" s="3"/>
      <c r="AE3378" s="3"/>
      <c r="AF3378" s="10"/>
      <c r="AG3378" s="11"/>
      <c r="AH3378" s="10"/>
      <c r="AI3378" s="10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1"/>
      <c r="DR3378" s="1"/>
      <c r="DS3378" s="1"/>
      <c r="DT3378" s="1"/>
      <c r="DU3378" s="1"/>
      <c r="DV3378" s="1"/>
      <c r="DW3378" s="1"/>
      <c r="DX3378" s="1"/>
      <c r="DY3378" s="1"/>
      <c r="DZ3378" s="1"/>
      <c r="EA3378" s="1"/>
      <c r="EB3378" s="1"/>
      <c r="EC3378" s="1"/>
      <c r="ED3378" s="1"/>
      <c r="EE3378" s="1"/>
      <c r="EF3378" s="1"/>
      <c r="EG3378" s="1"/>
      <c r="EH3378" s="1"/>
      <c r="EI3378" s="1"/>
      <c r="EJ3378" s="1"/>
      <c r="EK3378" s="1"/>
      <c r="EL3378" s="1"/>
      <c r="EM3378" s="1"/>
      <c r="EN3378" s="1"/>
      <c r="EO3378" s="1"/>
      <c r="EP3378" s="1"/>
      <c r="EQ3378" s="1"/>
      <c r="ER3378" s="1"/>
      <c r="ES3378" s="1"/>
      <c r="ET3378" s="1"/>
      <c r="EU3378" s="1"/>
      <c r="EV3378" s="1"/>
      <c r="EW3378" s="1"/>
      <c r="EX3378" s="1"/>
      <c r="EY3378" s="1"/>
    </row>
    <row r="3379" spans="1:155" x14ac:dyDescent="0.15">
      <c r="A3379" s="38"/>
      <c r="B3379" s="15"/>
      <c r="C3379" s="7"/>
      <c r="D3379" s="7"/>
      <c r="E3379" s="13"/>
      <c r="F3379" s="14"/>
      <c r="G3379" s="14"/>
      <c r="H3379" s="14"/>
      <c r="I3379" s="14"/>
      <c r="J3379" s="13"/>
      <c r="K3379" s="5"/>
      <c r="L3379" s="2"/>
      <c r="M3379" s="17"/>
      <c r="N3379" s="12"/>
      <c r="O3379" s="12"/>
      <c r="P3379" s="17"/>
      <c r="Q3379" s="14"/>
      <c r="R3379" s="20"/>
      <c r="S3379" s="14"/>
      <c r="T3379" s="4"/>
      <c r="U3379" s="5"/>
      <c r="V3379" s="10"/>
      <c r="W3379" s="10"/>
      <c r="X3379" s="10"/>
      <c r="Y3379" s="27"/>
      <c r="Z3379" s="3"/>
      <c r="AA3379" s="1"/>
      <c r="AB3379" s="10"/>
      <c r="AC3379" s="3"/>
      <c r="AD3379" s="3"/>
      <c r="AE3379" s="3"/>
      <c r="AF3379" s="10"/>
      <c r="AG3379" s="11"/>
      <c r="AH3379" s="10"/>
      <c r="AI3379" s="10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1"/>
      <c r="DR3379" s="1"/>
      <c r="DS3379" s="1"/>
      <c r="DT3379" s="1"/>
      <c r="DU3379" s="1"/>
      <c r="DV3379" s="1"/>
      <c r="DW3379" s="1"/>
      <c r="DX3379" s="1"/>
      <c r="DY3379" s="1"/>
      <c r="DZ3379" s="1"/>
      <c r="EA3379" s="1"/>
      <c r="EB3379" s="1"/>
      <c r="EC3379" s="1"/>
      <c r="ED3379" s="1"/>
      <c r="EE3379" s="1"/>
      <c r="EF3379" s="1"/>
      <c r="EG3379" s="1"/>
      <c r="EH3379" s="1"/>
      <c r="EI3379" s="1"/>
      <c r="EJ3379" s="1"/>
      <c r="EK3379" s="1"/>
      <c r="EL3379" s="1"/>
      <c r="EM3379" s="1"/>
      <c r="EN3379" s="1"/>
      <c r="EO3379" s="1"/>
      <c r="EP3379" s="1"/>
      <c r="EQ3379" s="1"/>
      <c r="ER3379" s="1"/>
      <c r="ES3379" s="1"/>
      <c r="ET3379" s="1"/>
      <c r="EU3379" s="1"/>
      <c r="EV3379" s="1"/>
      <c r="EW3379" s="1"/>
      <c r="EX3379" s="1"/>
      <c r="EY3379" s="1"/>
    </row>
    <row r="3380" spans="1:155" x14ac:dyDescent="0.15">
      <c r="A3380" s="38"/>
      <c r="B3380" s="15"/>
      <c r="C3380" s="7"/>
      <c r="D3380" s="7"/>
      <c r="E3380" s="13"/>
      <c r="F3380" s="14"/>
      <c r="G3380" s="14"/>
      <c r="H3380" s="14"/>
      <c r="I3380" s="14"/>
      <c r="J3380" s="13"/>
      <c r="K3380" s="5"/>
      <c r="L3380" s="2"/>
      <c r="M3380" s="17"/>
      <c r="N3380" s="12"/>
      <c r="O3380" s="12"/>
      <c r="P3380" s="17"/>
      <c r="Q3380" s="14"/>
      <c r="R3380" s="20"/>
      <c r="S3380" s="14"/>
      <c r="T3380" s="4"/>
      <c r="U3380" s="5"/>
      <c r="V3380" s="10"/>
      <c r="W3380" s="10"/>
      <c r="X3380" s="10"/>
      <c r="Y3380" s="27"/>
      <c r="Z3380" s="3"/>
      <c r="AA3380" s="1"/>
      <c r="AB3380" s="10"/>
      <c r="AC3380" s="3"/>
      <c r="AD3380" s="3"/>
      <c r="AE3380" s="3"/>
      <c r="AF3380" s="10"/>
      <c r="AG3380" s="11"/>
      <c r="AH3380" s="10"/>
      <c r="AI3380" s="10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1"/>
      <c r="DR3380" s="1"/>
      <c r="DS3380" s="1"/>
      <c r="DT3380" s="1"/>
      <c r="DU3380" s="1"/>
      <c r="DV3380" s="1"/>
      <c r="DW3380" s="1"/>
      <c r="DX3380" s="1"/>
      <c r="DY3380" s="1"/>
      <c r="DZ3380" s="1"/>
      <c r="EA3380" s="1"/>
      <c r="EB3380" s="1"/>
      <c r="EC3380" s="1"/>
      <c r="ED3380" s="1"/>
      <c r="EE3380" s="1"/>
      <c r="EF3380" s="1"/>
      <c r="EG3380" s="1"/>
      <c r="EH3380" s="1"/>
      <c r="EI3380" s="1"/>
      <c r="EJ3380" s="1"/>
      <c r="EK3380" s="1"/>
      <c r="EL3380" s="1"/>
      <c r="EM3380" s="1"/>
      <c r="EN3380" s="1"/>
      <c r="EO3380" s="1"/>
      <c r="EP3380" s="1"/>
      <c r="EQ3380" s="1"/>
      <c r="ER3380" s="1"/>
      <c r="ES3380" s="1"/>
      <c r="ET3380" s="1"/>
      <c r="EU3380" s="1"/>
      <c r="EV3380" s="1"/>
      <c r="EW3380" s="1"/>
      <c r="EX3380" s="1"/>
      <c r="EY3380" s="1"/>
    </row>
    <row r="3381" spans="1:155" x14ac:dyDescent="0.15">
      <c r="A3381" s="38"/>
      <c r="B3381" s="15"/>
      <c r="C3381" s="7"/>
      <c r="D3381" s="7"/>
      <c r="E3381" s="13"/>
      <c r="F3381" s="14"/>
      <c r="G3381" s="14"/>
      <c r="H3381" s="14"/>
      <c r="I3381" s="14"/>
      <c r="J3381" s="13"/>
      <c r="K3381" s="5"/>
      <c r="L3381" s="2"/>
      <c r="M3381" s="17"/>
      <c r="N3381" s="12"/>
      <c r="O3381" s="12"/>
      <c r="P3381" s="17"/>
      <c r="Q3381" s="14"/>
      <c r="R3381" s="20"/>
      <c r="S3381" s="14"/>
      <c r="T3381" s="4"/>
      <c r="U3381" s="5"/>
      <c r="V3381" s="10"/>
      <c r="W3381" s="10"/>
      <c r="X3381" s="10"/>
      <c r="Y3381" s="27"/>
      <c r="Z3381" s="3"/>
      <c r="AA3381" s="1"/>
      <c r="AB3381" s="10"/>
      <c r="AC3381" s="3"/>
      <c r="AD3381" s="3"/>
      <c r="AE3381" s="3"/>
      <c r="AF3381" s="10"/>
      <c r="AG3381" s="11"/>
      <c r="AH3381" s="10"/>
      <c r="AI3381" s="10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1"/>
      <c r="DR3381" s="1"/>
      <c r="DS3381" s="1"/>
      <c r="DT3381" s="1"/>
      <c r="DU3381" s="1"/>
      <c r="DV3381" s="1"/>
      <c r="DW3381" s="1"/>
      <c r="DX3381" s="1"/>
      <c r="DY3381" s="1"/>
      <c r="DZ3381" s="1"/>
      <c r="EA3381" s="1"/>
      <c r="EB3381" s="1"/>
      <c r="EC3381" s="1"/>
      <c r="ED3381" s="1"/>
      <c r="EE3381" s="1"/>
      <c r="EF3381" s="1"/>
      <c r="EG3381" s="1"/>
      <c r="EH3381" s="1"/>
      <c r="EI3381" s="1"/>
      <c r="EJ3381" s="1"/>
      <c r="EK3381" s="1"/>
      <c r="EL3381" s="1"/>
      <c r="EM3381" s="1"/>
      <c r="EN3381" s="1"/>
      <c r="EO3381" s="1"/>
      <c r="EP3381" s="1"/>
      <c r="EQ3381" s="1"/>
      <c r="ER3381" s="1"/>
      <c r="ES3381" s="1"/>
      <c r="ET3381" s="1"/>
      <c r="EU3381" s="1"/>
      <c r="EV3381" s="1"/>
      <c r="EW3381" s="1"/>
      <c r="EX3381" s="1"/>
      <c r="EY3381" s="1"/>
    </row>
    <row r="3382" spans="1:155" x14ac:dyDescent="0.15">
      <c r="A3382" s="38"/>
      <c r="B3382" s="15"/>
      <c r="C3382" s="7"/>
      <c r="D3382" s="7"/>
      <c r="E3382" s="13"/>
      <c r="F3382" s="14"/>
      <c r="G3382" s="14"/>
      <c r="H3382" s="14"/>
      <c r="I3382" s="14"/>
      <c r="J3382" s="13"/>
      <c r="K3382" s="5"/>
      <c r="L3382" s="2"/>
      <c r="M3382" s="17"/>
      <c r="N3382" s="12"/>
      <c r="O3382" s="12"/>
      <c r="P3382" s="17"/>
      <c r="Q3382" s="14"/>
      <c r="R3382" s="20"/>
      <c r="S3382" s="14"/>
      <c r="T3382" s="4"/>
      <c r="U3382" s="5"/>
      <c r="V3382" s="10"/>
      <c r="W3382" s="10"/>
      <c r="X3382" s="10"/>
      <c r="Y3382" s="27"/>
      <c r="Z3382" s="3"/>
      <c r="AA3382" s="1"/>
      <c r="AB3382" s="10"/>
      <c r="AC3382" s="3"/>
      <c r="AD3382" s="3"/>
      <c r="AE3382" s="3"/>
      <c r="AF3382" s="10"/>
      <c r="AG3382" s="11"/>
      <c r="AH3382" s="10"/>
      <c r="AI3382" s="10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1"/>
      <c r="DR3382" s="1"/>
      <c r="DS3382" s="1"/>
      <c r="DT3382" s="1"/>
      <c r="DU3382" s="1"/>
      <c r="DV3382" s="1"/>
      <c r="DW3382" s="1"/>
      <c r="DX3382" s="1"/>
      <c r="DY3382" s="1"/>
      <c r="DZ3382" s="1"/>
      <c r="EA3382" s="1"/>
      <c r="EB3382" s="1"/>
      <c r="EC3382" s="1"/>
      <c r="ED3382" s="1"/>
      <c r="EE3382" s="1"/>
      <c r="EF3382" s="1"/>
      <c r="EG3382" s="1"/>
      <c r="EH3382" s="1"/>
      <c r="EI3382" s="1"/>
      <c r="EJ3382" s="1"/>
      <c r="EK3382" s="1"/>
      <c r="EL3382" s="1"/>
      <c r="EM3382" s="1"/>
      <c r="EN3382" s="1"/>
      <c r="EO3382" s="1"/>
      <c r="EP3382" s="1"/>
      <c r="EQ3382" s="1"/>
      <c r="ER3382" s="1"/>
      <c r="ES3382" s="1"/>
      <c r="ET3382" s="1"/>
      <c r="EU3382" s="1"/>
      <c r="EV3382" s="1"/>
      <c r="EW3382" s="1"/>
      <c r="EX3382" s="1"/>
      <c r="EY3382" s="1"/>
    </row>
    <row r="3383" spans="1:155" x14ac:dyDescent="0.15">
      <c r="A3383" s="38"/>
      <c r="B3383" s="15"/>
      <c r="C3383" s="7"/>
      <c r="D3383" s="7"/>
      <c r="E3383" s="13"/>
      <c r="F3383" s="14"/>
      <c r="G3383" s="14"/>
      <c r="H3383" s="14"/>
      <c r="I3383" s="14"/>
      <c r="J3383" s="13"/>
      <c r="K3383" s="5"/>
      <c r="L3383" s="2"/>
      <c r="M3383" s="17"/>
      <c r="N3383" s="12"/>
      <c r="O3383" s="12"/>
      <c r="P3383" s="17"/>
      <c r="Q3383" s="14"/>
      <c r="R3383" s="20"/>
      <c r="S3383" s="14"/>
      <c r="T3383" s="4"/>
      <c r="U3383" s="5"/>
      <c r="V3383" s="10"/>
      <c r="W3383" s="10"/>
      <c r="X3383" s="10"/>
      <c r="Y3383" s="27"/>
      <c r="Z3383" s="3"/>
      <c r="AA3383" s="1"/>
      <c r="AB3383" s="10"/>
      <c r="AC3383" s="3"/>
      <c r="AD3383" s="3"/>
      <c r="AE3383" s="3"/>
      <c r="AF3383" s="10"/>
      <c r="AG3383" s="11"/>
      <c r="AH3383" s="10"/>
      <c r="AI3383" s="10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1"/>
      <c r="DR3383" s="1"/>
      <c r="DS3383" s="1"/>
      <c r="DT3383" s="1"/>
      <c r="DU3383" s="1"/>
      <c r="DV3383" s="1"/>
      <c r="DW3383" s="1"/>
      <c r="DX3383" s="1"/>
      <c r="DY3383" s="1"/>
      <c r="DZ3383" s="1"/>
      <c r="EA3383" s="1"/>
      <c r="EB3383" s="1"/>
      <c r="EC3383" s="1"/>
      <c r="ED3383" s="1"/>
      <c r="EE3383" s="1"/>
      <c r="EF3383" s="1"/>
      <c r="EG3383" s="1"/>
      <c r="EH3383" s="1"/>
      <c r="EI3383" s="1"/>
      <c r="EJ3383" s="1"/>
      <c r="EK3383" s="1"/>
      <c r="EL3383" s="1"/>
      <c r="EM3383" s="1"/>
      <c r="EN3383" s="1"/>
      <c r="EO3383" s="1"/>
      <c r="EP3383" s="1"/>
      <c r="EQ3383" s="1"/>
      <c r="ER3383" s="1"/>
      <c r="ES3383" s="1"/>
      <c r="ET3383" s="1"/>
      <c r="EU3383" s="1"/>
      <c r="EV3383" s="1"/>
      <c r="EW3383" s="1"/>
      <c r="EX3383" s="1"/>
      <c r="EY3383" s="1"/>
    </row>
    <row r="3384" spans="1:155" x14ac:dyDescent="0.15">
      <c r="A3384" s="38"/>
      <c r="B3384" s="15"/>
      <c r="C3384" s="7"/>
      <c r="D3384" s="7"/>
      <c r="E3384" s="13"/>
      <c r="F3384" s="14"/>
      <c r="G3384" s="14"/>
      <c r="H3384" s="14"/>
      <c r="I3384" s="14"/>
      <c r="J3384" s="13"/>
      <c r="K3384" s="5"/>
      <c r="L3384" s="2"/>
      <c r="M3384" s="17"/>
      <c r="N3384" s="12"/>
      <c r="O3384" s="12"/>
      <c r="P3384" s="17"/>
      <c r="Q3384" s="14"/>
      <c r="R3384" s="20"/>
      <c r="S3384" s="14"/>
      <c r="T3384" s="4"/>
      <c r="U3384" s="5"/>
      <c r="V3384" s="10"/>
      <c r="W3384" s="10"/>
      <c r="X3384" s="10"/>
      <c r="Y3384" s="27"/>
      <c r="Z3384" s="3"/>
      <c r="AA3384" s="1"/>
      <c r="AB3384" s="10"/>
      <c r="AC3384" s="3"/>
      <c r="AD3384" s="3"/>
      <c r="AE3384" s="3"/>
      <c r="AF3384" s="10"/>
      <c r="AG3384" s="11"/>
      <c r="AH3384" s="10"/>
      <c r="AI3384" s="10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1"/>
      <c r="DR3384" s="1"/>
      <c r="DS3384" s="1"/>
      <c r="DT3384" s="1"/>
      <c r="DU3384" s="1"/>
      <c r="DV3384" s="1"/>
      <c r="DW3384" s="1"/>
      <c r="DX3384" s="1"/>
      <c r="DY3384" s="1"/>
      <c r="DZ3384" s="1"/>
      <c r="EA3384" s="1"/>
      <c r="EB3384" s="1"/>
      <c r="EC3384" s="1"/>
      <c r="ED3384" s="1"/>
      <c r="EE3384" s="1"/>
      <c r="EF3384" s="1"/>
      <c r="EG3384" s="1"/>
      <c r="EH3384" s="1"/>
      <c r="EI3384" s="1"/>
      <c r="EJ3384" s="1"/>
      <c r="EK3384" s="1"/>
      <c r="EL3384" s="1"/>
      <c r="EM3384" s="1"/>
      <c r="EN3384" s="1"/>
      <c r="EO3384" s="1"/>
      <c r="EP3384" s="1"/>
      <c r="EQ3384" s="1"/>
      <c r="ER3384" s="1"/>
      <c r="ES3384" s="1"/>
      <c r="ET3384" s="1"/>
      <c r="EU3384" s="1"/>
      <c r="EV3384" s="1"/>
      <c r="EW3384" s="1"/>
      <c r="EX3384" s="1"/>
      <c r="EY3384" s="1"/>
    </row>
    <row r="3385" spans="1:155" x14ac:dyDescent="0.15">
      <c r="A3385" s="38"/>
      <c r="B3385" s="15"/>
      <c r="C3385" s="7"/>
      <c r="D3385" s="7"/>
      <c r="E3385" s="13"/>
      <c r="F3385" s="14"/>
      <c r="G3385" s="14"/>
      <c r="H3385" s="14"/>
      <c r="I3385" s="14"/>
      <c r="J3385" s="13"/>
      <c r="K3385" s="5"/>
      <c r="L3385" s="2"/>
      <c r="M3385" s="17"/>
      <c r="N3385" s="12"/>
      <c r="O3385" s="12"/>
      <c r="P3385" s="17"/>
      <c r="Q3385" s="14"/>
      <c r="R3385" s="20"/>
      <c r="S3385" s="14"/>
      <c r="T3385" s="4"/>
      <c r="U3385" s="5"/>
      <c r="V3385" s="10"/>
      <c r="W3385" s="10"/>
      <c r="X3385" s="10"/>
      <c r="Y3385" s="27"/>
      <c r="Z3385" s="3"/>
      <c r="AA3385" s="1"/>
      <c r="AB3385" s="10"/>
      <c r="AC3385" s="3"/>
      <c r="AD3385" s="3"/>
      <c r="AE3385" s="3"/>
      <c r="AF3385" s="10"/>
      <c r="AG3385" s="11"/>
      <c r="AH3385" s="10"/>
      <c r="AI3385" s="10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1"/>
      <c r="DR3385" s="1"/>
      <c r="DS3385" s="1"/>
      <c r="DT3385" s="1"/>
      <c r="DU3385" s="1"/>
      <c r="DV3385" s="1"/>
      <c r="DW3385" s="1"/>
      <c r="DX3385" s="1"/>
      <c r="DY3385" s="1"/>
      <c r="DZ3385" s="1"/>
      <c r="EA3385" s="1"/>
      <c r="EB3385" s="1"/>
      <c r="EC3385" s="1"/>
      <c r="ED3385" s="1"/>
      <c r="EE3385" s="1"/>
      <c r="EF3385" s="1"/>
      <c r="EG3385" s="1"/>
      <c r="EH3385" s="1"/>
      <c r="EI3385" s="1"/>
      <c r="EJ3385" s="1"/>
      <c r="EK3385" s="1"/>
      <c r="EL3385" s="1"/>
      <c r="EM3385" s="1"/>
      <c r="EN3385" s="1"/>
      <c r="EO3385" s="1"/>
      <c r="EP3385" s="1"/>
      <c r="EQ3385" s="1"/>
      <c r="ER3385" s="1"/>
      <c r="ES3385" s="1"/>
      <c r="ET3385" s="1"/>
      <c r="EU3385" s="1"/>
      <c r="EV3385" s="1"/>
      <c r="EW3385" s="1"/>
      <c r="EX3385" s="1"/>
      <c r="EY3385" s="1"/>
    </row>
    <row r="3386" spans="1:155" x14ac:dyDescent="0.15">
      <c r="A3386" s="38"/>
      <c r="B3386" s="15"/>
      <c r="C3386" s="7"/>
      <c r="D3386" s="7"/>
      <c r="E3386" s="13"/>
      <c r="F3386" s="14"/>
      <c r="G3386" s="14"/>
      <c r="H3386" s="14"/>
      <c r="I3386" s="14"/>
      <c r="J3386" s="13"/>
      <c r="K3386" s="5"/>
      <c r="L3386" s="2"/>
      <c r="M3386" s="17"/>
      <c r="N3386" s="12"/>
      <c r="O3386" s="12"/>
      <c r="P3386" s="17"/>
      <c r="Q3386" s="14"/>
      <c r="R3386" s="20"/>
      <c r="S3386" s="14"/>
      <c r="T3386" s="4"/>
      <c r="U3386" s="5"/>
      <c r="V3386" s="10"/>
      <c r="W3386" s="10"/>
      <c r="X3386" s="10"/>
      <c r="Y3386" s="27"/>
      <c r="Z3386" s="3"/>
      <c r="AA3386" s="1"/>
      <c r="AB3386" s="10"/>
      <c r="AC3386" s="3"/>
      <c r="AD3386" s="3"/>
      <c r="AE3386" s="3"/>
      <c r="AF3386" s="10"/>
      <c r="AG3386" s="11"/>
      <c r="AH3386" s="10"/>
      <c r="AI3386" s="10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1"/>
      <c r="DR3386" s="1"/>
      <c r="DS3386" s="1"/>
      <c r="DT3386" s="1"/>
      <c r="DU3386" s="1"/>
      <c r="DV3386" s="1"/>
      <c r="DW3386" s="1"/>
      <c r="DX3386" s="1"/>
      <c r="DY3386" s="1"/>
      <c r="DZ3386" s="1"/>
      <c r="EA3386" s="1"/>
      <c r="EB3386" s="1"/>
      <c r="EC3386" s="1"/>
      <c r="ED3386" s="1"/>
      <c r="EE3386" s="1"/>
      <c r="EF3386" s="1"/>
      <c r="EG3386" s="1"/>
      <c r="EH3386" s="1"/>
      <c r="EI3386" s="1"/>
      <c r="EJ3386" s="1"/>
      <c r="EK3386" s="1"/>
      <c r="EL3386" s="1"/>
      <c r="EM3386" s="1"/>
      <c r="EN3386" s="1"/>
      <c r="EO3386" s="1"/>
      <c r="EP3386" s="1"/>
      <c r="EQ3386" s="1"/>
      <c r="ER3386" s="1"/>
      <c r="ES3386" s="1"/>
      <c r="ET3386" s="1"/>
      <c r="EU3386" s="1"/>
      <c r="EV3386" s="1"/>
      <c r="EW3386" s="1"/>
      <c r="EX3386" s="1"/>
      <c r="EY3386" s="1"/>
    </row>
    <row r="3387" spans="1:155" x14ac:dyDescent="0.15">
      <c r="A3387" s="38"/>
      <c r="B3387" s="15"/>
      <c r="C3387" s="7"/>
      <c r="D3387" s="7"/>
      <c r="E3387" s="13"/>
      <c r="F3387" s="14"/>
      <c r="G3387" s="14"/>
      <c r="H3387" s="14"/>
      <c r="I3387" s="14"/>
      <c r="J3387" s="13"/>
      <c r="K3387" s="5"/>
      <c r="L3387" s="2"/>
      <c r="M3387" s="17"/>
      <c r="N3387" s="12"/>
      <c r="O3387" s="12"/>
      <c r="P3387" s="17"/>
      <c r="Q3387" s="14"/>
      <c r="R3387" s="20"/>
      <c r="S3387" s="14"/>
      <c r="T3387" s="4"/>
      <c r="U3387" s="5"/>
      <c r="V3387" s="10"/>
      <c r="W3387" s="10"/>
      <c r="X3387" s="10"/>
      <c r="Y3387" s="27"/>
      <c r="Z3387" s="3"/>
      <c r="AA3387" s="1"/>
      <c r="AB3387" s="10"/>
      <c r="AC3387" s="3"/>
      <c r="AD3387" s="3"/>
      <c r="AE3387" s="3"/>
      <c r="AF3387" s="10"/>
      <c r="AG3387" s="11"/>
      <c r="AH3387" s="10"/>
      <c r="AI3387" s="10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1"/>
      <c r="DR3387" s="1"/>
      <c r="DS3387" s="1"/>
      <c r="DT3387" s="1"/>
      <c r="DU3387" s="1"/>
      <c r="DV3387" s="1"/>
      <c r="DW3387" s="1"/>
      <c r="DX3387" s="1"/>
      <c r="DY3387" s="1"/>
      <c r="DZ3387" s="1"/>
      <c r="EA3387" s="1"/>
      <c r="EB3387" s="1"/>
      <c r="EC3387" s="1"/>
      <c r="ED3387" s="1"/>
      <c r="EE3387" s="1"/>
      <c r="EF3387" s="1"/>
      <c r="EG3387" s="1"/>
      <c r="EH3387" s="1"/>
      <c r="EI3387" s="1"/>
      <c r="EJ3387" s="1"/>
      <c r="EK3387" s="1"/>
      <c r="EL3387" s="1"/>
      <c r="EM3387" s="1"/>
      <c r="EN3387" s="1"/>
      <c r="EO3387" s="1"/>
      <c r="EP3387" s="1"/>
      <c r="EQ3387" s="1"/>
      <c r="ER3387" s="1"/>
      <c r="ES3387" s="1"/>
      <c r="ET3387" s="1"/>
      <c r="EU3387" s="1"/>
      <c r="EV3387" s="1"/>
      <c r="EW3387" s="1"/>
      <c r="EX3387" s="1"/>
      <c r="EY3387" s="1"/>
    </row>
    <row r="3388" spans="1:155" x14ac:dyDescent="0.15">
      <c r="A3388" s="38"/>
      <c r="B3388" s="15"/>
      <c r="C3388" s="7"/>
      <c r="D3388" s="7"/>
      <c r="E3388" s="13"/>
      <c r="F3388" s="14"/>
      <c r="G3388" s="14"/>
      <c r="H3388" s="14"/>
      <c r="I3388" s="14"/>
      <c r="J3388" s="13"/>
      <c r="K3388" s="5"/>
      <c r="L3388" s="2"/>
      <c r="M3388" s="17"/>
      <c r="N3388" s="12"/>
      <c r="O3388" s="12"/>
      <c r="P3388" s="17"/>
      <c r="Q3388" s="14"/>
      <c r="R3388" s="20"/>
      <c r="S3388" s="14"/>
      <c r="T3388" s="4"/>
      <c r="U3388" s="5"/>
      <c r="V3388" s="10"/>
      <c r="W3388" s="10"/>
      <c r="X3388" s="10"/>
      <c r="Y3388" s="27"/>
      <c r="Z3388" s="3"/>
      <c r="AA3388" s="1"/>
      <c r="AB3388" s="10"/>
      <c r="AC3388" s="3"/>
      <c r="AD3388" s="3"/>
      <c r="AE3388" s="3"/>
      <c r="AF3388" s="10"/>
      <c r="AG3388" s="11"/>
      <c r="AH3388" s="10"/>
      <c r="AI3388" s="10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1"/>
      <c r="DR3388" s="1"/>
      <c r="DS3388" s="1"/>
      <c r="DT3388" s="1"/>
      <c r="DU3388" s="1"/>
      <c r="DV3388" s="1"/>
      <c r="DW3388" s="1"/>
      <c r="DX3388" s="1"/>
      <c r="DY3388" s="1"/>
      <c r="DZ3388" s="1"/>
      <c r="EA3388" s="1"/>
      <c r="EB3388" s="1"/>
      <c r="EC3388" s="1"/>
      <c r="ED3388" s="1"/>
      <c r="EE3388" s="1"/>
      <c r="EF3388" s="1"/>
      <c r="EG3388" s="1"/>
      <c r="EH3388" s="1"/>
      <c r="EI3388" s="1"/>
      <c r="EJ3388" s="1"/>
      <c r="EK3388" s="1"/>
      <c r="EL3388" s="1"/>
      <c r="EM3388" s="1"/>
      <c r="EN3388" s="1"/>
      <c r="EO3388" s="1"/>
      <c r="EP3388" s="1"/>
      <c r="EQ3388" s="1"/>
      <c r="ER3388" s="1"/>
      <c r="ES3388" s="1"/>
      <c r="ET3388" s="1"/>
      <c r="EU3388" s="1"/>
      <c r="EV3388" s="1"/>
      <c r="EW3388" s="1"/>
      <c r="EX3388" s="1"/>
      <c r="EY3388" s="1"/>
    </row>
    <row r="3389" spans="1:155" x14ac:dyDescent="0.15">
      <c r="A3389" s="38"/>
      <c r="B3389" s="15"/>
      <c r="C3389" s="7"/>
      <c r="D3389" s="7"/>
      <c r="E3389" s="13"/>
      <c r="F3389" s="14"/>
      <c r="G3389" s="14"/>
      <c r="H3389" s="14"/>
      <c r="I3389" s="14"/>
      <c r="J3389" s="13"/>
      <c r="K3389" s="5"/>
      <c r="L3389" s="2"/>
      <c r="M3389" s="17"/>
      <c r="N3389" s="12"/>
      <c r="O3389" s="12"/>
      <c r="P3389" s="17"/>
      <c r="Q3389" s="14"/>
      <c r="R3389" s="20"/>
      <c r="S3389" s="14"/>
      <c r="T3389" s="4"/>
      <c r="U3389" s="5"/>
      <c r="V3389" s="10"/>
      <c r="W3389" s="10"/>
      <c r="X3389" s="10"/>
      <c r="Y3389" s="27"/>
      <c r="Z3389" s="3"/>
      <c r="AA3389" s="1"/>
      <c r="AB3389" s="10"/>
      <c r="AC3389" s="3"/>
      <c r="AD3389" s="3"/>
      <c r="AE3389" s="3"/>
      <c r="AF3389" s="10"/>
      <c r="AG3389" s="11"/>
      <c r="AH3389" s="10"/>
      <c r="AI3389" s="10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1"/>
      <c r="DR3389" s="1"/>
      <c r="DS3389" s="1"/>
      <c r="DT3389" s="1"/>
      <c r="DU3389" s="1"/>
      <c r="DV3389" s="1"/>
      <c r="DW3389" s="1"/>
      <c r="DX3389" s="1"/>
      <c r="DY3389" s="1"/>
      <c r="DZ3389" s="1"/>
      <c r="EA3389" s="1"/>
      <c r="EB3389" s="1"/>
      <c r="EC3389" s="1"/>
      <c r="ED3389" s="1"/>
      <c r="EE3389" s="1"/>
      <c r="EF3389" s="1"/>
      <c r="EG3389" s="1"/>
      <c r="EH3389" s="1"/>
      <c r="EI3389" s="1"/>
      <c r="EJ3389" s="1"/>
      <c r="EK3389" s="1"/>
      <c r="EL3389" s="1"/>
      <c r="EM3389" s="1"/>
      <c r="EN3389" s="1"/>
      <c r="EO3389" s="1"/>
      <c r="EP3389" s="1"/>
      <c r="EQ3389" s="1"/>
      <c r="ER3389" s="1"/>
      <c r="ES3389" s="1"/>
      <c r="ET3389" s="1"/>
      <c r="EU3389" s="1"/>
      <c r="EV3389" s="1"/>
      <c r="EW3389" s="1"/>
      <c r="EX3389" s="1"/>
      <c r="EY3389" s="1"/>
    </row>
    <row r="3390" spans="1:155" x14ac:dyDescent="0.15">
      <c r="A3390" s="38"/>
      <c r="B3390" s="15"/>
      <c r="C3390" s="7"/>
      <c r="D3390" s="7"/>
      <c r="E3390" s="13"/>
      <c r="F3390" s="14"/>
      <c r="G3390" s="14"/>
      <c r="H3390" s="14"/>
      <c r="I3390" s="14"/>
      <c r="J3390" s="13"/>
      <c r="K3390" s="5"/>
      <c r="L3390" s="2"/>
      <c r="M3390" s="17"/>
      <c r="N3390" s="12"/>
      <c r="O3390" s="12"/>
      <c r="P3390" s="17"/>
      <c r="Q3390" s="14"/>
      <c r="R3390" s="20"/>
      <c r="S3390" s="14"/>
      <c r="T3390" s="4"/>
      <c r="U3390" s="5"/>
      <c r="V3390" s="10"/>
      <c r="W3390" s="10"/>
      <c r="X3390" s="10"/>
      <c r="Y3390" s="27"/>
      <c r="Z3390" s="3"/>
      <c r="AA3390" s="1"/>
      <c r="AB3390" s="10"/>
      <c r="AC3390" s="3"/>
      <c r="AD3390" s="3"/>
      <c r="AE3390" s="3"/>
      <c r="AF3390" s="10"/>
      <c r="AG3390" s="11"/>
      <c r="AH3390" s="10"/>
      <c r="AI3390" s="10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1"/>
      <c r="DR3390" s="1"/>
      <c r="DS3390" s="1"/>
      <c r="DT3390" s="1"/>
      <c r="DU3390" s="1"/>
      <c r="DV3390" s="1"/>
      <c r="DW3390" s="1"/>
      <c r="DX3390" s="1"/>
      <c r="DY3390" s="1"/>
      <c r="DZ3390" s="1"/>
      <c r="EA3390" s="1"/>
      <c r="EB3390" s="1"/>
      <c r="EC3390" s="1"/>
      <c r="ED3390" s="1"/>
      <c r="EE3390" s="1"/>
      <c r="EF3390" s="1"/>
      <c r="EG3390" s="1"/>
      <c r="EH3390" s="1"/>
      <c r="EI3390" s="1"/>
      <c r="EJ3390" s="1"/>
      <c r="EK3390" s="1"/>
      <c r="EL3390" s="1"/>
      <c r="EM3390" s="1"/>
      <c r="EN3390" s="1"/>
      <c r="EO3390" s="1"/>
      <c r="EP3390" s="1"/>
      <c r="EQ3390" s="1"/>
      <c r="ER3390" s="1"/>
      <c r="ES3390" s="1"/>
      <c r="ET3390" s="1"/>
      <c r="EU3390" s="1"/>
      <c r="EV3390" s="1"/>
      <c r="EW3390" s="1"/>
      <c r="EX3390" s="1"/>
      <c r="EY3390" s="1"/>
    </row>
    <row r="3391" spans="1:155" x14ac:dyDescent="0.15">
      <c r="A3391" s="38"/>
      <c r="B3391" s="15"/>
      <c r="C3391" s="7"/>
      <c r="D3391" s="7"/>
      <c r="E3391" s="13"/>
      <c r="F3391" s="14"/>
      <c r="G3391" s="14"/>
      <c r="H3391" s="14"/>
      <c r="I3391" s="14"/>
      <c r="J3391" s="13"/>
      <c r="K3391" s="5"/>
      <c r="L3391" s="2"/>
      <c r="M3391" s="17"/>
      <c r="N3391" s="12"/>
      <c r="O3391" s="12"/>
      <c r="P3391" s="17"/>
      <c r="Q3391" s="14"/>
      <c r="R3391" s="20"/>
      <c r="S3391" s="14"/>
      <c r="T3391" s="4"/>
      <c r="U3391" s="5"/>
      <c r="V3391" s="10"/>
      <c r="W3391" s="10"/>
      <c r="X3391" s="10"/>
      <c r="Y3391" s="27"/>
      <c r="Z3391" s="3"/>
      <c r="AA3391" s="1"/>
      <c r="AB3391" s="10"/>
      <c r="AC3391" s="3"/>
      <c r="AD3391" s="3"/>
      <c r="AE3391" s="3"/>
      <c r="AF3391" s="10"/>
      <c r="AG3391" s="11"/>
      <c r="AH3391" s="10"/>
      <c r="AI3391" s="10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1"/>
      <c r="DR3391" s="1"/>
      <c r="DS3391" s="1"/>
      <c r="DT3391" s="1"/>
      <c r="DU3391" s="1"/>
      <c r="DV3391" s="1"/>
      <c r="DW3391" s="1"/>
      <c r="DX3391" s="1"/>
      <c r="DY3391" s="1"/>
      <c r="DZ3391" s="1"/>
      <c r="EA3391" s="1"/>
      <c r="EB3391" s="1"/>
      <c r="EC3391" s="1"/>
      <c r="ED3391" s="1"/>
      <c r="EE3391" s="1"/>
      <c r="EF3391" s="1"/>
      <c r="EG3391" s="1"/>
      <c r="EH3391" s="1"/>
      <c r="EI3391" s="1"/>
      <c r="EJ3391" s="1"/>
      <c r="EK3391" s="1"/>
      <c r="EL3391" s="1"/>
      <c r="EM3391" s="1"/>
      <c r="EN3391" s="1"/>
      <c r="EO3391" s="1"/>
      <c r="EP3391" s="1"/>
      <c r="EQ3391" s="1"/>
      <c r="ER3391" s="1"/>
      <c r="ES3391" s="1"/>
      <c r="ET3391" s="1"/>
      <c r="EU3391" s="1"/>
      <c r="EV3391" s="1"/>
      <c r="EW3391" s="1"/>
      <c r="EX3391" s="1"/>
      <c r="EY3391" s="1"/>
    </row>
    <row r="3392" spans="1:155" x14ac:dyDescent="0.15">
      <c r="A3392" s="38"/>
      <c r="B3392" s="15"/>
      <c r="C3392" s="7"/>
      <c r="D3392" s="7"/>
      <c r="E3392" s="13"/>
      <c r="F3392" s="14"/>
      <c r="G3392" s="14"/>
      <c r="H3392" s="14"/>
      <c r="I3392" s="14"/>
      <c r="J3392" s="13"/>
      <c r="K3392" s="5"/>
      <c r="L3392" s="2"/>
      <c r="M3392" s="17"/>
      <c r="N3392" s="12"/>
      <c r="O3392" s="12"/>
      <c r="P3392" s="17"/>
      <c r="Q3392" s="14"/>
      <c r="R3392" s="20"/>
      <c r="S3392" s="14"/>
      <c r="T3392" s="4"/>
      <c r="U3392" s="5"/>
      <c r="V3392" s="10"/>
      <c r="W3392" s="10"/>
      <c r="X3392" s="10"/>
      <c r="Y3392" s="27"/>
      <c r="Z3392" s="3"/>
      <c r="AA3392" s="1"/>
      <c r="AB3392" s="10"/>
      <c r="AC3392" s="3"/>
      <c r="AD3392" s="3"/>
      <c r="AE3392" s="3"/>
      <c r="AF3392" s="10"/>
      <c r="AG3392" s="11"/>
      <c r="AH3392" s="10"/>
      <c r="AI3392" s="10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1"/>
      <c r="DR3392" s="1"/>
      <c r="DS3392" s="1"/>
      <c r="DT3392" s="1"/>
      <c r="DU3392" s="1"/>
      <c r="DV3392" s="1"/>
      <c r="DW3392" s="1"/>
      <c r="DX3392" s="1"/>
      <c r="DY3392" s="1"/>
      <c r="DZ3392" s="1"/>
      <c r="EA3392" s="1"/>
      <c r="EB3392" s="1"/>
      <c r="EC3392" s="1"/>
      <c r="ED3392" s="1"/>
      <c r="EE3392" s="1"/>
      <c r="EF3392" s="1"/>
      <c r="EG3392" s="1"/>
      <c r="EH3392" s="1"/>
      <c r="EI3392" s="1"/>
      <c r="EJ3392" s="1"/>
      <c r="EK3392" s="1"/>
      <c r="EL3392" s="1"/>
      <c r="EM3392" s="1"/>
      <c r="EN3392" s="1"/>
      <c r="EO3392" s="1"/>
      <c r="EP3392" s="1"/>
      <c r="EQ3392" s="1"/>
      <c r="ER3392" s="1"/>
      <c r="ES3392" s="1"/>
      <c r="ET3392" s="1"/>
      <c r="EU3392" s="1"/>
      <c r="EV3392" s="1"/>
      <c r="EW3392" s="1"/>
      <c r="EX3392" s="1"/>
      <c r="EY3392" s="1"/>
    </row>
    <row r="3393" spans="1:155" x14ac:dyDescent="0.15">
      <c r="A3393" s="38"/>
      <c r="B3393" s="15"/>
      <c r="C3393" s="7"/>
      <c r="D3393" s="7"/>
      <c r="E3393" s="13"/>
      <c r="F3393" s="14"/>
      <c r="G3393" s="14"/>
      <c r="H3393" s="14"/>
      <c r="I3393" s="14"/>
      <c r="J3393" s="13"/>
      <c r="K3393" s="5"/>
      <c r="L3393" s="2"/>
      <c r="M3393" s="17"/>
      <c r="N3393" s="12"/>
      <c r="O3393" s="12"/>
      <c r="P3393" s="17"/>
      <c r="Q3393" s="14"/>
      <c r="R3393" s="20"/>
      <c r="S3393" s="14"/>
      <c r="T3393" s="4"/>
      <c r="U3393" s="5"/>
      <c r="V3393" s="10"/>
      <c r="W3393" s="10"/>
      <c r="X3393" s="10"/>
      <c r="Y3393" s="27"/>
      <c r="Z3393" s="3"/>
      <c r="AA3393" s="1"/>
      <c r="AB3393" s="10"/>
      <c r="AC3393" s="3"/>
      <c r="AD3393" s="3"/>
      <c r="AE3393" s="3"/>
      <c r="AF3393" s="10"/>
      <c r="AG3393" s="11"/>
      <c r="AH3393" s="10"/>
      <c r="AI3393" s="10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1"/>
      <c r="DR3393" s="1"/>
      <c r="DS3393" s="1"/>
      <c r="DT3393" s="1"/>
      <c r="DU3393" s="1"/>
      <c r="DV3393" s="1"/>
      <c r="DW3393" s="1"/>
      <c r="DX3393" s="1"/>
      <c r="DY3393" s="1"/>
      <c r="DZ3393" s="1"/>
      <c r="EA3393" s="1"/>
      <c r="EB3393" s="1"/>
      <c r="EC3393" s="1"/>
      <c r="ED3393" s="1"/>
      <c r="EE3393" s="1"/>
      <c r="EF3393" s="1"/>
      <c r="EG3393" s="1"/>
      <c r="EH3393" s="1"/>
      <c r="EI3393" s="1"/>
      <c r="EJ3393" s="1"/>
      <c r="EK3393" s="1"/>
      <c r="EL3393" s="1"/>
      <c r="EM3393" s="1"/>
      <c r="EN3393" s="1"/>
      <c r="EO3393" s="1"/>
      <c r="EP3393" s="1"/>
      <c r="EQ3393" s="1"/>
      <c r="ER3393" s="1"/>
      <c r="ES3393" s="1"/>
      <c r="ET3393" s="1"/>
      <c r="EU3393" s="1"/>
      <c r="EV3393" s="1"/>
      <c r="EW3393" s="1"/>
      <c r="EX3393" s="1"/>
      <c r="EY3393" s="1"/>
    </row>
    <row r="3394" spans="1:155" x14ac:dyDescent="0.15">
      <c r="A3394" s="38"/>
      <c r="B3394" s="15"/>
      <c r="C3394" s="7"/>
      <c r="D3394" s="7"/>
      <c r="E3394" s="13"/>
      <c r="F3394" s="14"/>
      <c r="G3394" s="14"/>
      <c r="H3394" s="14"/>
      <c r="I3394" s="14"/>
      <c r="J3394" s="13"/>
      <c r="K3394" s="5"/>
      <c r="L3394" s="2"/>
      <c r="M3394" s="17"/>
      <c r="N3394" s="12"/>
      <c r="O3394" s="12"/>
      <c r="P3394" s="17"/>
      <c r="Q3394" s="14"/>
      <c r="R3394" s="20"/>
      <c r="S3394" s="14"/>
      <c r="T3394" s="4"/>
      <c r="U3394" s="5"/>
      <c r="V3394" s="10"/>
      <c r="W3394" s="10"/>
      <c r="X3394" s="10"/>
      <c r="Y3394" s="27"/>
      <c r="Z3394" s="3"/>
      <c r="AA3394" s="1"/>
      <c r="AB3394" s="10"/>
      <c r="AC3394" s="3"/>
      <c r="AD3394" s="3"/>
      <c r="AE3394" s="3"/>
      <c r="AF3394" s="10"/>
      <c r="AG3394" s="11"/>
      <c r="AH3394" s="10"/>
      <c r="AI3394" s="10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1"/>
      <c r="DR3394" s="1"/>
      <c r="DS3394" s="1"/>
      <c r="DT3394" s="1"/>
      <c r="DU3394" s="1"/>
      <c r="DV3394" s="1"/>
      <c r="DW3394" s="1"/>
      <c r="DX3394" s="1"/>
      <c r="DY3394" s="1"/>
      <c r="DZ3394" s="1"/>
      <c r="EA3394" s="1"/>
      <c r="EB3394" s="1"/>
      <c r="EC3394" s="1"/>
      <c r="ED3394" s="1"/>
      <c r="EE3394" s="1"/>
      <c r="EF3394" s="1"/>
      <c r="EG3394" s="1"/>
      <c r="EH3394" s="1"/>
      <c r="EI3394" s="1"/>
      <c r="EJ3394" s="1"/>
      <c r="EK3394" s="1"/>
      <c r="EL3394" s="1"/>
      <c r="EM3394" s="1"/>
      <c r="EN3394" s="1"/>
      <c r="EO3394" s="1"/>
      <c r="EP3394" s="1"/>
      <c r="EQ3394" s="1"/>
      <c r="ER3394" s="1"/>
      <c r="ES3394" s="1"/>
      <c r="ET3394" s="1"/>
      <c r="EU3394" s="1"/>
      <c r="EV3394" s="1"/>
      <c r="EW3394" s="1"/>
      <c r="EX3394" s="1"/>
      <c r="EY3394" s="1"/>
    </row>
    <row r="3395" spans="1:155" x14ac:dyDescent="0.15">
      <c r="A3395" s="38"/>
      <c r="B3395" s="15"/>
      <c r="C3395" s="7"/>
      <c r="D3395" s="7"/>
      <c r="E3395" s="13"/>
      <c r="F3395" s="14"/>
      <c r="G3395" s="14"/>
      <c r="H3395" s="14"/>
      <c r="I3395" s="14"/>
      <c r="J3395" s="13"/>
      <c r="K3395" s="5"/>
      <c r="L3395" s="2"/>
      <c r="M3395" s="17"/>
      <c r="N3395" s="12"/>
      <c r="O3395" s="12"/>
      <c r="P3395" s="17"/>
      <c r="Q3395" s="14"/>
      <c r="R3395" s="20"/>
      <c r="S3395" s="14"/>
      <c r="T3395" s="4"/>
      <c r="U3395" s="5"/>
      <c r="V3395" s="10"/>
      <c r="W3395" s="10"/>
      <c r="X3395" s="10"/>
      <c r="Y3395" s="27"/>
      <c r="Z3395" s="3"/>
      <c r="AA3395" s="1"/>
      <c r="AB3395" s="10"/>
      <c r="AC3395" s="3"/>
      <c r="AD3395" s="3"/>
      <c r="AE3395" s="3"/>
      <c r="AF3395" s="10"/>
      <c r="AG3395" s="11"/>
      <c r="AH3395" s="10"/>
      <c r="AI3395" s="10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1"/>
      <c r="DR3395" s="1"/>
      <c r="DS3395" s="1"/>
      <c r="DT3395" s="1"/>
      <c r="DU3395" s="1"/>
      <c r="DV3395" s="1"/>
      <c r="DW3395" s="1"/>
      <c r="DX3395" s="1"/>
      <c r="DY3395" s="1"/>
      <c r="DZ3395" s="1"/>
      <c r="EA3395" s="1"/>
      <c r="EB3395" s="1"/>
      <c r="EC3395" s="1"/>
      <c r="ED3395" s="1"/>
      <c r="EE3395" s="1"/>
      <c r="EF3395" s="1"/>
      <c r="EG3395" s="1"/>
      <c r="EH3395" s="1"/>
      <c r="EI3395" s="1"/>
      <c r="EJ3395" s="1"/>
      <c r="EK3395" s="1"/>
      <c r="EL3395" s="1"/>
      <c r="EM3395" s="1"/>
      <c r="EN3395" s="1"/>
      <c r="EO3395" s="1"/>
      <c r="EP3395" s="1"/>
      <c r="EQ3395" s="1"/>
      <c r="ER3395" s="1"/>
      <c r="ES3395" s="1"/>
      <c r="ET3395" s="1"/>
      <c r="EU3395" s="1"/>
      <c r="EV3395" s="1"/>
      <c r="EW3395" s="1"/>
      <c r="EX3395" s="1"/>
      <c r="EY3395" s="1"/>
    </row>
    <row r="3396" spans="1:155" x14ac:dyDescent="0.15">
      <c r="A3396" s="38"/>
      <c r="B3396" s="15"/>
      <c r="C3396" s="7"/>
      <c r="D3396" s="7"/>
      <c r="E3396" s="13"/>
      <c r="F3396" s="14"/>
      <c r="G3396" s="14"/>
      <c r="H3396" s="14"/>
      <c r="I3396" s="14"/>
      <c r="J3396" s="13"/>
      <c r="K3396" s="5"/>
      <c r="L3396" s="2"/>
      <c r="M3396" s="17"/>
      <c r="N3396" s="12"/>
      <c r="O3396" s="12"/>
      <c r="P3396" s="17"/>
      <c r="Q3396" s="14"/>
      <c r="R3396" s="20"/>
      <c r="S3396" s="14"/>
      <c r="T3396" s="4"/>
      <c r="U3396" s="5"/>
      <c r="V3396" s="10"/>
      <c r="W3396" s="10"/>
      <c r="X3396" s="10"/>
      <c r="Y3396" s="27"/>
      <c r="Z3396" s="3"/>
      <c r="AA3396" s="1"/>
      <c r="AB3396" s="10"/>
      <c r="AC3396" s="3"/>
      <c r="AD3396" s="3"/>
      <c r="AE3396" s="3"/>
      <c r="AF3396" s="10"/>
      <c r="AG3396" s="11"/>
      <c r="AH3396" s="10"/>
      <c r="AI3396" s="10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1"/>
      <c r="DR3396" s="1"/>
      <c r="DS3396" s="1"/>
      <c r="DT3396" s="1"/>
      <c r="DU3396" s="1"/>
      <c r="DV3396" s="1"/>
      <c r="DW3396" s="1"/>
      <c r="DX3396" s="1"/>
      <c r="DY3396" s="1"/>
      <c r="DZ3396" s="1"/>
      <c r="EA3396" s="1"/>
      <c r="EB3396" s="1"/>
      <c r="EC3396" s="1"/>
      <c r="ED3396" s="1"/>
      <c r="EE3396" s="1"/>
      <c r="EF3396" s="1"/>
      <c r="EG3396" s="1"/>
      <c r="EH3396" s="1"/>
      <c r="EI3396" s="1"/>
      <c r="EJ3396" s="1"/>
      <c r="EK3396" s="1"/>
      <c r="EL3396" s="1"/>
      <c r="EM3396" s="1"/>
      <c r="EN3396" s="1"/>
      <c r="EO3396" s="1"/>
      <c r="EP3396" s="1"/>
      <c r="EQ3396" s="1"/>
      <c r="ER3396" s="1"/>
      <c r="ES3396" s="1"/>
      <c r="ET3396" s="1"/>
      <c r="EU3396" s="1"/>
      <c r="EV3396" s="1"/>
      <c r="EW3396" s="1"/>
      <c r="EX3396" s="1"/>
      <c r="EY3396" s="1"/>
    </row>
    <row r="3397" spans="1:155" x14ac:dyDescent="0.15">
      <c r="A3397" s="38"/>
      <c r="B3397" s="15"/>
      <c r="C3397" s="7"/>
      <c r="D3397" s="7"/>
      <c r="E3397" s="13"/>
      <c r="F3397" s="14"/>
      <c r="G3397" s="14"/>
      <c r="H3397" s="14"/>
      <c r="I3397" s="14"/>
      <c r="J3397" s="13"/>
      <c r="K3397" s="5"/>
      <c r="L3397" s="2"/>
      <c r="M3397" s="17"/>
      <c r="N3397" s="12"/>
      <c r="O3397" s="12"/>
      <c r="P3397" s="17"/>
      <c r="Q3397" s="14"/>
      <c r="R3397" s="20"/>
      <c r="S3397" s="14"/>
      <c r="T3397" s="4"/>
      <c r="U3397" s="5"/>
      <c r="V3397" s="10"/>
      <c r="W3397" s="10"/>
      <c r="X3397" s="10"/>
      <c r="Y3397" s="27"/>
      <c r="Z3397" s="3"/>
      <c r="AA3397" s="1"/>
      <c r="AB3397" s="10"/>
      <c r="AC3397" s="3"/>
      <c r="AD3397" s="3"/>
      <c r="AE3397" s="3"/>
      <c r="AF3397" s="10"/>
      <c r="AG3397" s="11"/>
      <c r="AH3397" s="10"/>
      <c r="AI3397" s="10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1"/>
      <c r="DR3397" s="1"/>
      <c r="DS3397" s="1"/>
      <c r="DT3397" s="1"/>
      <c r="DU3397" s="1"/>
      <c r="DV3397" s="1"/>
      <c r="DW3397" s="1"/>
      <c r="DX3397" s="1"/>
      <c r="DY3397" s="1"/>
      <c r="DZ3397" s="1"/>
      <c r="EA3397" s="1"/>
      <c r="EB3397" s="1"/>
      <c r="EC3397" s="1"/>
      <c r="ED3397" s="1"/>
      <c r="EE3397" s="1"/>
      <c r="EF3397" s="1"/>
      <c r="EG3397" s="1"/>
      <c r="EH3397" s="1"/>
      <c r="EI3397" s="1"/>
      <c r="EJ3397" s="1"/>
      <c r="EK3397" s="1"/>
      <c r="EL3397" s="1"/>
      <c r="EM3397" s="1"/>
      <c r="EN3397" s="1"/>
      <c r="EO3397" s="1"/>
      <c r="EP3397" s="1"/>
      <c r="EQ3397" s="1"/>
      <c r="ER3397" s="1"/>
      <c r="ES3397" s="1"/>
      <c r="ET3397" s="1"/>
      <c r="EU3397" s="1"/>
      <c r="EV3397" s="1"/>
      <c r="EW3397" s="1"/>
      <c r="EX3397" s="1"/>
      <c r="EY3397" s="1"/>
    </row>
    <row r="3398" spans="1:155" x14ac:dyDescent="0.15">
      <c r="A3398" s="38"/>
      <c r="B3398" s="15"/>
      <c r="C3398" s="7"/>
      <c r="D3398" s="7"/>
      <c r="E3398" s="13"/>
      <c r="F3398" s="14"/>
      <c r="G3398" s="14"/>
      <c r="H3398" s="14"/>
      <c r="I3398" s="14"/>
      <c r="J3398" s="13"/>
      <c r="K3398" s="5"/>
      <c r="L3398" s="2"/>
      <c r="M3398" s="17"/>
      <c r="N3398" s="12"/>
      <c r="O3398" s="12"/>
      <c r="P3398" s="17"/>
      <c r="Q3398" s="14"/>
      <c r="R3398" s="20"/>
      <c r="S3398" s="14"/>
      <c r="T3398" s="4"/>
      <c r="U3398" s="5"/>
      <c r="V3398" s="10"/>
      <c r="W3398" s="10"/>
      <c r="X3398" s="10"/>
      <c r="Y3398" s="27"/>
      <c r="Z3398" s="3"/>
      <c r="AA3398" s="1"/>
      <c r="AB3398" s="10"/>
      <c r="AC3398" s="3"/>
      <c r="AD3398" s="3"/>
      <c r="AE3398" s="3"/>
      <c r="AF3398" s="10"/>
      <c r="AG3398" s="11"/>
      <c r="AH3398" s="10"/>
      <c r="AI3398" s="10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1"/>
      <c r="DR3398" s="1"/>
      <c r="DS3398" s="1"/>
      <c r="DT3398" s="1"/>
      <c r="DU3398" s="1"/>
      <c r="DV3398" s="1"/>
      <c r="DW3398" s="1"/>
      <c r="DX3398" s="1"/>
      <c r="DY3398" s="1"/>
      <c r="DZ3398" s="1"/>
      <c r="EA3398" s="1"/>
      <c r="EB3398" s="1"/>
      <c r="EC3398" s="1"/>
      <c r="ED3398" s="1"/>
      <c r="EE3398" s="1"/>
      <c r="EF3398" s="1"/>
      <c r="EG3398" s="1"/>
      <c r="EH3398" s="1"/>
      <c r="EI3398" s="1"/>
      <c r="EJ3398" s="1"/>
      <c r="EK3398" s="1"/>
      <c r="EL3398" s="1"/>
      <c r="EM3398" s="1"/>
      <c r="EN3398" s="1"/>
      <c r="EO3398" s="1"/>
      <c r="EP3398" s="1"/>
      <c r="EQ3398" s="1"/>
      <c r="ER3398" s="1"/>
      <c r="ES3398" s="1"/>
      <c r="ET3398" s="1"/>
      <c r="EU3398" s="1"/>
      <c r="EV3398" s="1"/>
      <c r="EW3398" s="1"/>
      <c r="EX3398" s="1"/>
      <c r="EY3398" s="1"/>
    </row>
    <row r="3399" spans="1:155" x14ac:dyDescent="0.15">
      <c r="A3399" s="38"/>
      <c r="B3399" s="15"/>
      <c r="C3399" s="7"/>
      <c r="D3399" s="7"/>
      <c r="E3399" s="13"/>
      <c r="F3399" s="14"/>
      <c r="G3399" s="14"/>
      <c r="H3399" s="14"/>
      <c r="I3399" s="14"/>
      <c r="J3399" s="13"/>
      <c r="K3399" s="5"/>
      <c r="L3399" s="2"/>
      <c r="M3399" s="17"/>
      <c r="N3399" s="12"/>
      <c r="O3399" s="12"/>
      <c r="P3399" s="17"/>
      <c r="Q3399" s="14"/>
      <c r="R3399" s="20"/>
      <c r="S3399" s="14"/>
      <c r="T3399" s="4"/>
      <c r="U3399" s="5"/>
      <c r="V3399" s="10"/>
      <c r="W3399" s="10"/>
      <c r="X3399" s="10"/>
      <c r="Y3399" s="27"/>
      <c r="Z3399" s="3"/>
      <c r="AA3399" s="1"/>
      <c r="AB3399" s="10"/>
      <c r="AC3399" s="3"/>
      <c r="AD3399" s="3"/>
      <c r="AE3399" s="3"/>
      <c r="AF3399" s="10"/>
      <c r="AG3399" s="11"/>
      <c r="AH3399" s="10"/>
      <c r="AI3399" s="10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1"/>
      <c r="DR3399" s="1"/>
      <c r="DS3399" s="1"/>
      <c r="DT3399" s="1"/>
      <c r="DU3399" s="1"/>
      <c r="DV3399" s="1"/>
      <c r="DW3399" s="1"/>
      <c r="DX3399" s="1"/>
      <c r="DY3399" s="1"/>
      <c r="DZ3399" s="1"/>
      <c r="EA3399" s="1"/>
      <c r="EB3399" s="1"/>
      <c r="EC3399" s="1"/>
      <c r="ED3399" s="1"/>
      <c r="EE3399" s="1"/>
      <c r="EF3399" s="1"/>
      <c r="EG3399" s="1"/>
      <c r="EH3399" s="1"/>
      <c r="EI3399" s="1"/>
      <c r="EJ3399" s="1"/>
      <c r="EK3399" s="1"/>
      <c r="EL3399" s="1"/>
      <c r="EM3399" s="1"/>
      <c r="EN3399" s="1"/>
      <c r="EO3399" s="1"/>
      <c r="EP3399" s="1"/>
      <c r="EQ3399" s="1"/>
      <c r="ER3399" s="1"/>
      <c r="ES3399" s="1"/>
      <c r="ET3399" s="1"/>
      <c r="EU3399" s="1"/>
      <c r="EV3399" s="1"/>
      <c r="EW3399" s="1"/>
      <c r="EX3399" s="1"/>
      <c r="EY3399" s="1"/>
    </row>
    <row r="3400" spans="1:155" x14ac:dyDescent="0.15">
      <c r="A3400" s="38"/>
      <c r="B3400" s="15"/>
      <c r="C3400" s="7"/>
      <c r="D3400" s="7"/>
      <c r="E3400" s="13"/>
      <c r="F3400" s="14"/>
      <c r="G3400" s="14"/>
      <c r="H3400" s="14"/>
      <c r="I3400" s="14"/>
      <c r="J3400" s="13"/>
      <c r="K3400" s="5"/>
      <c r="L3400" s="2"/>
      <c r="M3400" s="17"/>
      <c r="N3400" s="12"/>
      <c r="O3400" s="12"/>
      <c r="P3400" s="17"/>
      <c r="Q3400" s="14"/>
      <c r="R3400" s="20"/>
      <c r="S3400" s="14"/>
      <c r="T3400" s="4"/>
      <c r="U3400" s="5"/>
      <c r="V3400" s="10"/>
      <c r="W3400" s="10"/>
      <c r="X3400" s="10"/>
      <c r="Y3400" s="27"/>
      <c r="Z3400" s="3"/>
      <c r="AA3400" s="1"/>
      <c r="AB3400" s="10"/>
      <c r="AC3400" s="3"/>
      <c r="AD3400" s="3"/>
      <c r="AE3400" s="3"/>
      <c r="AF3400" s="10"/>
      <c r="AG3400" s="11"/>
      <c r="AH3400" s="10"/>
      <c r="AI3400" s="10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1"/>
      <c r="DR3400" s="1"/>
      <c r="DS3400" s="1"/>
      <c r="DT3400" s="1"/>
      <c r="DU3400" s="1"/>
      <c r="DV3400" s="1"/>
      <c r="DW3400" s="1"/>
      <c r="DX3400" s="1"/>
      <c r="DY3400" s="1"/>
      <c r="DZ3400" s="1"/>
      <c r="EA3400" s="1"/>
      <c r="EB3400" s="1"/>
      <c r="EC3400" s="1"/>
      <c r="ED3400" s="1"/>
      <c r="EE3400" s="1"/>
      <c r="EF3400" s="1"/>
      <c r="EG3400" s="1"/>
      <c r="EH3400" s="1"/>
      <c r="EI3400" s="1"/>
      <c r="EJ3400" s="1"/>
      <c r="EK3400" s="1"/>
      <c r="EL3400" s="1"/>
      <c r="EM3400" s="1"/>
      <c r="EN3400" s="1"/>
      <c r="EO3400" s="1"/>
      <c r="EP3400" s="1"/>
      <c r="EQ3400" s="1"/>
      <c r="ER3400" s="1"/>
      <c r="ES3400" s="1"/>
      <c r="ET3400" s="1"/>
      <c r="EU3400" s="1"/>
      <c r="EV3400" s="1"/>
      <c r="EW3400" s="1"/>
      <c r="EX3400" s="1"/>
      <c r="EY3400" s="1"/>
    </row>
    <row r="3401" spans="1:155" x14ac:dyDescent="0.15">
      <c r="A3401" s="38"/>
      <c r="B3401" s="15"/>
      <c r="C3401" s="7"/>
      <c r="D3401" s="7"/>
      <c r="E3401" s="13"/>
      <c r="F3401" s="14"/>
      <c r="G3401" s="14"/>
      <c r="H3401" s="14"/>
      <c r="I3401" s="14"/>
      <c r="J3401" s="13"/>
      <c r="K3401" s="5"/>
      <c r="L3401" s="2"/>
      <c r="M3401" s="17"/>
      <c r="N3401" s="12"/>
      <c r="O3401" s="12"/>
      <c r="P3401" s="17"/>
      <c r="Q3401" s="14"/>
      <c r="R3401" s="20"/>
      <c r="S3401" s="14"/>
      <c r="T3401" s="4"/>
      <c r="U3401" s="5"/>
      <c r="V3401" s="10"/>
      <c r="W3401" s="10"/>
      <c r="X3401" s="10"/>
      <c r="Y3401" s="27"/>
      <c r="Z3401" s="3"/>
      <c r="AA3401" s="1"/>
      <c r="AB3401" s="10"/>
      <c r="AC3401" s="3"/>
      <c r="AD3401" s="3"/>
      <c r="AE3401" s="3"/>
      <c r="AF3401" s="10"/>
      <c r="AG3401" s="11"/>
      <c r="AH3401" s="10"/>
      <c r="AI3401" s="10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1"/>
      <c r="DR3401" s="1"/>
      <c r="DS3401" s="1"/>
      <c r="DT3401" s="1"/>
      <c r="DU3401" s="1"/>
      <c r="DV3401" s="1"/>
      <c r="DW3401" s="1"/>
      <c r="DX3401" s="1"/>
      <c r="DY3401" s="1"/>
      <c r="DZ3401" s="1"/>
      <c r="EA3401" s="1"/>
      <c r="EB3401" s="1"/>
      <c r="EC3401" s="1"/>
      <c r="ED3401" s="1"/>
      <c r="EE3401" s="1"/>
      <c r="EF3401" s="1"/>
      <c r="EG3401" s="1"/>
      <c r="EH3401" s="1"/>
      <c r="EI3401" s="1"/>
      <c r="EJ3401" s="1"/>
      <c r="EK3401" s="1"/>
      <c r="EL3401" s="1"/>
      <c r="EM3401" s="1"/>
      <c r="EN3401" s="1"/>
      <c r="EO3401" s="1"/>
      <c r="EP3401" s="1"/>
      <c r="EQ3401" s="1"/>
      <c r="ER3401" s="1"/>
      <c r="ES3401" s="1"/>
      <c r="ET3401" s="1"/>
      <c r="EU3401" s="1"/>
      <c r="EV3401" s="1"/>
      <c r="EW3401" s="1"/>
      <c r="EX3401" s="1"/>
      <c r="EY3401" s="1"/>
    </row>
    <row r="3402" spans="1:155" x14ac:dyDescent="0.15">
      <c r="A3402" s="38"/>
      <c r="B3402" s="15"/>
      <c r="C3402" s="7"/>
      <c r="D3402" s="7"/>
      <c r="E3402" s="13"/>
      <c r="F3402" s="14"/>
      <c r="G3402" s="14"/>
      <c r="H3402" s="14"/>
      <c r="I3402" s="14"/>
      <c r="J3402" s="13"/>
      <c r="K3402" s="5"/>
      <c r="L3402" s="2"/>
      <c r="M3402" s="17"/>
      <c r="N3402" s="12"/>
      <c r="O3402" s="12"/>
      <c r="P3402" s="17"/>
      <c r="Q3402" s="14"/>
      <c r="R3402" s="20"/>
      <c r="S3402" s="14"/>
      <c r="T3402" s="4"/>
      <c r="U3402" s="5"/>
      <c r="V3402" s="10"/>
      <c r="W3402" s="10"/>
      <c r="X3402" s="10"/>
      <c r="Y3402" s="27"/>
      <c r="Z3402" s="3"/>
      <c r="AA3402" s="1"/>
      <c r="AB3402" s="10"/>
      <c r="AC3402" s="3"/>
      <c r="AD3402" s="3"/>
      <c r="AE3402" s="3"/>
      <c r="AF3402" s="10"/>
      <c r="AG3402" s="11"/>
      <c r="AH3402" s="10"/>
      <c r="AI3402" s="10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1"/>
      <c r="DR3402" s="1"/>
      <c r="DS3402" s="1"/>
      <c r="DT3402" s="1"/>
      <c r="DU3402" s="1"/>
      <c r="DV3402" s="1"/>
      <c r="DW3402" s="1"/>
      <c r="DX3402" s="1"/>
      <c r="DY3402" s="1"/>
      <c r="DZ3402" s="1"/>
      <c r="EA3402" s="1"/>
      <c r="EB3402" s="1"/>
      <c r="EC3402" s="1"/>
      <c r="ED3402" s="1"/>
      <c r="EE3402" s="1"/>
      <c r="EF3402" s="1"/>
      <c r="EG3402" s="1"/>
      <c r="EH3402" s="1"/>
      <c r="EI3402" s="1"/>
      <c r="EJ3402" s="1"/>
      <c r="EK3402" s="1"/>
      <c r="EL3402" s="1"/>
      <c r="EM3402" s="1"/>
      <c r="EN3402" s="1"/>
      <c r="EO3402" s="1"/>
      <c r="EP3402" s="1"/>
      <c r="EQ3402" s="1"/>
      <c r="ER3402" s="1"/>
      <c r="ES3402" s="1"/>
      <c r="ET3402" s="1"/>
      <c r="EU3402" s="1"/>
      <c r="EV3402" s="1"/>
      <c r="EW3402" s="1"/>
      <c r="EX3402" s="1"/>
      <c r="EY3402" s="1"/>
    </row>
    <row r="3403" spans="1:155" x14ac:dyDescent="0.15">
      <c r="A3403" s="38"/>
      <c r="B3403" s="15"/>
      <c r="C3403" s="7"/>
      <c r="D3403" s="7"/>
      <c r="E3403" s="13"/>
      <c r="F3403" s="14"/>
      <c r="G3403" s="14"/>
      <c r="H3403" s="14"/>
      <c r="I3403" s="14"/>
      <c r="J3403" s="13"/>
      <c r="K3403" s="5"/>
      <c r="L3403" s="2"/>
      <c r="M3403" s="17"/>
      <c r="N3403" s="12"/>
      <c r="O3403" s="12"/>
      <c r="P3403" s="17"/>
      <c r="Q3403" s="14"/>
      <c r="R3403" s="20"/>
      <c r="S3403" s="14"/>
      <c r="T3403" s="4"/>
      <c r="U3403" s="5"/>
      <c r="V3403" s="10"/>
      <c r="W3403" s="10"/>
      <c r="X3403" s="10"/>
      <c r="Y3403" s="27"/>
      <c r="Z3403" s="3"/>
      <c r="AA3403" s="1"/>
      <c r="AB3403" s="10"/>
      <c r="AC3403" s="3"/>
      <c r="AD3403" s="3"/>
      <c r="AE3403" s="3"/>
      <c r="AF3403" s="10"/>
      <c r="AG3403" s="11"/>
      <c r="AH3403" s="10"/>
      <c r="AI3403" s="10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1"/>
      <c r="DR3403" s="1"/>
      <c r="DS3403" s="1"/>
      <c r="DT3403" s="1"/>
      <c r="DU3403" s="1"/>
      <c r="DV3403" s="1"/>
      <c r="DW3403" s="1"/>
      <c r="DX3403" s="1"/>
      <c r="DY3403" s="1"/>
      <c r="DZ3403" s="1"/>
      <c r="EA3403" s="1"/>
      <c r="EB3403" s="1"/>
      <c r="EC3403" s="1"/>
      <c r="ED3403" s="1"/>
      <c r="EE3403" s="1"/>
      <c r="EF3403" s="1"/>
      <c r="EG3403" s="1"/>
      <c r="EH3403" s="1"/>
      <c r="EI3403" s="1"/>
      <c r="EJ3403" s="1"/>
      <c r="EK3403" s="1"/>
      <c r="EL3403" s="1"/>
      <c r="EM3403" s="1"/>
      <c r="EN3403" s="1"/>
      <c r="EO3403" s="1"/>
      <c r="EP3403" s="1"/>
      <c r="EQ3403" s="1"/>
      <c r="ER3403" s="1"/>
      <c r="ES3403" s="1"/>
      <c r="ET3403" s="1"/>
      <c r="EU3403" s="1"/>
      <c r="EV3403" s="1"/>
      <c r="EW3403" s="1"/>
      <c r="EX3403" s="1"/>
      <c r="EY3403" s="1"/>
    </row>
    <row r="3404" spans="1:155" x14ac:dyDescent="0.15">
      <c r="A3404" s="38"/>
      <c r="B3404" s="15"/>
      <c r="C3404" s="7"/>
      <c r="D3404" s="7"/>
      <c r="E3404" s="13"/>
      <c r="F3404" s="14"/>
      <c r="G3404" s="14"/>
      <c r="H3404" s="14"/>
      <c r="I3404" s="14"/>
      <c r="J3404" s="13"/>
      <c r="K3404" s="5"/>
      <c r="L3404" s="2"/>
      <c r="M3404" s="17"/>
      <c r="N3404" s="12"/>
      <c r="O3404" s="12"/>
      <c r="P3404" s="17"/>
      <c r="Q3404" s="14"/>
      <c r="R3404" s="20"/>
      <c r="S3404" s="14"/>
      <c r="T3404" s="4"/>
      <c r="U3404" s="5"/>
      <c r="V3404" s="10"/>
      <c r="W3404" s="10"/>
      <c r="X3404" s="10"/>
      <c r="Y3404" s="27"/>
      <c r="Z3404" s="3"/>
      <c r="AA3404" s="1"/>
      <c r="AB3404" s="10"/>
      <c r="AC3404" s="3"/>
      <c r="AD3404" s="3"/>
      <c r="AE3404" s="3"/>
      <c r="AF3404" s="10"/>
      <c r="AG3404" s="11"/>
      <c r="AH3404" s="10"/>
      <c r="AI3404" s="10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1"/>
      <c r="DR3404" s="1"/>
      <c r="DS3404" s="1"/>
      <c r="DT3404" s="1"/>
      <c r="DU3404" s="1"/>
      <c r="DV3404" s="1"/>
      <c r="DW3404" s="1"/>
      <c r="DX3404" s="1"/>
      <c r="DY3404" s="1"/>
      <c r="DZ3404" s="1"/>
      <c r="EA3404" s="1"/>
      <c r="EB3404" s="1"/>
      <c r="EC3404" s="1"/>
      <c r="ED3404" s="1"/>
      <c r="EE3404" s="1"/>
      <c r="EF3404" s="1"/>
      <c r="EG3404" s="1"/>
      <c r="EH3404" s="1"/>
      <c r="EI3404" s="1"/>
      <c r="EJ3404" s="1"/>
      <c r="EK3404" s="1"/>
      <c r="EL3404" s="1"/>
      <c r="EM3404" s="1"/>
      <c r="EN3404" s="1"/>
      <c r="EO3404" s="1"/>
      <c r="EP3404" s="1"/>
      <c r="EQ3404" s="1"/>
      <c r="ER3404" s="1"/>
      <c r="ES3404" s="1"/>
      <c r="ET3404" s="1"/>
      <c r="EU3404" s="1"/>
      <c r="EV3404" s="1"/>
      <c r="EW3404" s="1"/>
      <c r="EX3404" s="1"/>
      <c r="EY3404" s="1"/>
    </row>
    <row r="3405" spans="1:155" x14ac:dyDescent="0.15">
      <c r="A3405" s="38"/>
      <c r="B3405" s="15"/>
      <c r="C3405" s="7"/>
      <c r="D3405" s="7"/>
      <c r="E3405" s="13"/>
      <c r="F3405" s="14"/>
      <c r="G3405" s="14"/>
      <c r="H3405" s="14"/>
      <c r="I3405" s="14"/>
      <c r="J3405" s="13"/>
      <c r="K3405" s="5"/>
      <c r="L3405" s="2"/>
      <c r="M3405" s="17"/>
      <c r="N3405" s="12"/>
      <c r="O3405" s="12"/>
      <c r="P3405" s="17"/>
      <c r="Q3405" s="14"/>
      <c r="R3405" s="20"/>
      <c r="S3405" s="14"/>
      <c r="T3405" s="4"/>
      <c r="U3405" s="5"/>
      <c r="V3405" s="10"/>
      <c r="W3405" s="10"/>
      <c r="X3405" s="10"/>
      <c r="Y3405" s="27"/>
      <c r="Z3405" s="3"/>
      <c r="AA3405" s="1"/>
      <c r="AB3405" s="10"/>
      <c r="AC3405" s="3"/>
      <c r="AD3405" s="3"/>
      <c r="AE3405" s="3"/>
      <c r="AF3405" s="10"/>
      <c r="AG3405" s="11"/>
      <c r="AH3405" s="10"/>
      <c r="AI3405" s="10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1"/>
      <c r="DR3405" s="1"/>
      <c r="DS3405" s="1"/>
      <c r="DT3405" s="1"/>
      <c r="DU3405" s="1"/>
      <c r="DV3405" s="1"/>
      <c r="DW3405" s="1"/>
      <c r="DX3405" s="1"/>
      <c r="DY3405" s="1"/>
      <c r="DZ3405" s="1"/>
      <c r="EA3405" s="1"/>
      <c r="EB3405" s="1"/>
      <c r="EC3405" s="1"/>
      <c r="ED3405" s="1"/>
      <c r="EE3405" s="1"/>
      <c r="EF3405" s="1"/>
      <c r="EG3405" s="1"/>
      <c r="EH3405" s="1"/>
      <c r="EI3405" s="1"/>
      <c r="EJ3405" s="1"/>
      <c r="EK3405" s="1"/>
      <c r="EL3405" s="1"/>
      <c r="EM3405" s="1"/>
      <c r="EN3405" s="1"/>
      <c r="EO3405" s="1"/>
      <c r="EP3405" s="1"/>
      <c r="EQ3405" s="1"/>
      <c r="ER3405" s="1"/>
      <c r="ES3405" s="1"/>
      <c r="ET3405" s="1"/>
      <c r="EU3405" s="1"/>
      <c r="EV3405" s="1"/>
      <c r="EW3405" s="1"/>
      <c r="EX3405" s="1"/>
      <c r="EY3405" s="1"/>
    </row>
    <row r="3406" spans="1:155" x14ac:dyDescent="0.15">
      <c r="A3406" s="38"/>
      <c r="B3406" s="15"/>
      <c r="C3406" s="7"/>
      <c r="D3406" s="7"/>
      <c r="E3406" s="13"/>
      <c r="F3406" s="14"/>
      <c r="G3406" s="14"/>
      <c r="H3406" s="14"/>
      <c r="I3406" s="14"/>
      <c r="J3406" s="13"/>
      <c r="K3406" s="5"/>
      <c r="L3406" s="2"/>
      <c r="M3406" s="17"/>
      <c r="N3406" s="12"/>
      <c r="O3406" s="12"/>
      <c r="P3406" s="17"/>
      <c r="Q3406" s="14"/>
      <c r="R3406" s="20"/>
      <c r="S3406" s="14"/>
      <c r="T3406" s="4"/>
      <c r="U3406" s="5"/>
      <c r="V3406" s="10"/>
      <c r="W3406" s="10"/>
      <c r="X3406" s="10"/>
      <c r="Y3406" s="27"/>
      <c r="Z3406" s="3"/>
      <c r="AA3406" s="1"/>
      <c r="AB3406" s="10"/>
      <c r="AC3406" s="3"/>
      <c r="AD3406" s="3"/>
      <c r="AE3406" s="3"/>
      <c r="AF3406" s="10"/>
      <c r="AG3406" s="11"/>
      <c r="AH3406" s="10"/>
      <c r="AI3406" s="10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1"/>
      <c r="DR3406" s="1"/>
      <c r="DS3406" s="1"/>
      <c r="DT3406" s="1"/>
      <c r="DU3406" s="1"/>
      <c r="DV3406" s="1"/>
      <c r="DW3406" s="1"/>
      <c r="DX3406" s="1"/>
      <c r="DY3406" s="1"/>
      <c r="DZ3406" s="1"/>
      <c r="EA3406" s="1"/>
      <c r="EB3406" s="1"/>
      <c r="EC3406" s="1"/>
      <c r="ED3406" s="1"/>
      <c r="EE3406" s="1"/>
      <c r="EF3406" s="1"/>
      <c r="EG3406" s="1"/>
      <c r="EH3406" s="1"/>
      <c r="EI3406" s="1"/>
      <c r="EJ3406" s="1"/>
      <c r="EK3406" s="1"/>
      <c r="EL3406" s="1"/>
      <c r="EM3406" s="1"/>
      <c r="EN3406" s="1"/>
      <c r="EO3406" s="1"/>
      <c r="EP3406" s="1"/>
      <c r="EQ3406" s="1"/>
      <c r="ER3406" s="1"/>
      <c r="ES3406" s="1"/>
      <c r="ET3406" s="1"/>
      <c r="EU3406" s="1"/>
      <c r="EV3406" s="1"/>
      <c r="EW3406" s="1"/>
      <c r="EX3406" s="1"/>
      <c r="EY3406" s="1"/>
    </row>
    <row r="3407" spans="1:155" x14ac:dyDescent="0.15">
      <c r="A3407" s="38"/>
      <c r="B3407" s="15"/>
      <c r="C3407" s="7"/>
      <c r="D3407" s="7"/>
      <c r="E3407" s="13"/>
      <c r="F3407" s="14"/>
      <c r="G3407" s="14"/>
      <c r="H3407" s="14"/>
      <c r="I3407" s="14"/>
      <c r="J3407" s="13"/>
      <c r="K3407" s="5"/>
      <c r="L3407" s="2"/>
      <c r="M3407" s="17"/>
      <c r="N3407" s="12"/>
      <c r="O3407" s="12"/>
      <c r="P3407" s="17"/>
      <c r="Q3407" s="14"/>
      <c r="R3407" s="20"/>
      <c r="S3407" s="14"/>
      <c r="T3407" s="4"/>
      <c r="U3407" s="5"/>
      <c r="V3407" s="10"/>
      <c r="W3407" s="10"/>
      <c r="X3407" s="10"/>
      <c r="Y3407" s="27"/>
      <c r="Z3407" s="3"/>
      <c r="AA3407" s="1"/>
      <c r="AB3407" s="10"/>
      <c r="AC3407" s="3"/>
      <c r="AD3407" s="3"/>
      <c r="AE3407" s="3"/>
      <c r="AF3407" s="10"/>
      <c r="AG3407" s="11"/>
      <c r="AH3407" s="10"/>
      <c r="AI3407" s="10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1"/>
      <c r="DR3407" s="1"/>
      <c r="DS3407" s="1"/>
      <c r="DT3407" s="1"/>
      <c r="DU3407" s="1"/>
      <c r="DV3407" s="1"/>
      <c r="DW3407" s="1"/>
      <c r="DX3407" s="1"/>
      <c r="DY3407" s="1"/>
      <c r="DZ3407" s="1"/>
      <c r="EA3407" s="1"/>
      <c r="EB3407" s="1"/>
      <c r="EC3407" s="1"/>
      <c r="ED3407" s="1"/>
      <c r="EE3407" s="1"/>
      <c r="EF3407" s="1"/>
      <c r="EG3407" s="1"/>
      <c r="EH3407" s="1"/>
      <c r="EI3407" s="1"/>
      <c r="EJ3407" s="1"/>
      <c r="EK3407" s="1"/>
      <c r="EL3407" s="1"/>
      <c r="EM3407" s="1"/>
      <c r="EN3407" s="1"/>
      <c r="EO3407" s="1"/>
      <c r="EP3407" s="1"/>
      <c r="EQ3407" s="1"/>
      <c r="ER3407" s="1"/>
      <c r="ES3407" s="1"/>
      <c r="ET3407" s="1"/>
      <c r="EU3407" s="1"/>
      <c r="EV3407" s="1"/>
      <c r="EW3407" s="1"/>
      <c r="EX3407" s="1"/>
      <c r="EY3407" s="1"/>
    </row>
    <row r="3408" spans="1:155" x14ac:dyDescent="0.15">
      <c r="A3408" s="38"/>
      <c r="B3408" s="15"/>
      <c r="C3408" s="7"/>
      <c r="D3408" s="7"/>
      <c r="E3408" s="13"/>
      <c r="F3408" s="14"/>
      <c r="G3408" s="14"/>
      <c r="H3408" s="14"/>
      <c r="I3408" s="14"/>
      <c r="J3408" s="13"/>
      <c r="K3408" s="5"/>
      <c r="L3408" s="2"/>
      <c r="M3408" s="17"/>
      <c r="N3408" s="12"/>
      <c r="O3408" s="12"/>
      <c r="P3408" s="17"/>
      <c r="Q3408" s="14"/>
      <c r="R3408" s="20"/>
      <c r="S3408" s="14"/>
      <c r="T3408" s="4"/>
      <c r="U3408" s="5"/>
      <c r="V3408" s="10"/>
      <c r="W3408" s="10"/>
      <c r="X3408" s="10"/>
      <c r="Y3408" s="27"/>
      <c r="Z3408" s="3"/>
      <c r="AA3408" s="1"/>
      <c r="AB3408" s="10"/>
      <c r="AC3408" s="3"/>
      <c r="AD3408" s="3"/>
      <c r="AE3408" s="3"/>
      <c r="AF3408" s="10"/>
      <c r="AG3408" s="11"/>
      <c r="AH3408" s="10"/>
      <c r="AI3408" s="10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1"/>
      <c r="DR3408" s="1"/>
      <c r="DS3408" s="1"/>
      <c r="DT3408" s="1"/>
      <c r="DU3408" s="1"/>
      <c r="DV3408" s="1"/>
      <c r="DW3408" s="1"/>
      <c r="DX3408" s="1"/>
      <c r="DY3408" s="1"/>
      <c r="DZ3408" s="1"/>
      <c r="EA3408" s="1"/>
      <c r="EB3408" s="1"/>
      <c r="EC3408" s="1"/>
      <c r="ED3408" s="1"/>
      <c r="EE3408" s="1"/>
      <c r="EF3408" s="1"/>
      <c r="EG3408" s="1"/>
      <c r="EH3408" s="1"/>
      <c r="EI3408" s="1"/>
      <c r="EJ3408" s="1"/>
      <c r="EK3408" s="1"/>
      <c r="EL3408" s="1"/>
      <c r="EM3408" s="1"/>
      <c r="EN3408" s="1"/>
      <c r="EO3408" s="1"/>
      <c r="EP3408" s="1"/>
      <c r="EQ3408" s="1"/>
      <c r="ER3408" s="1"/>
      <c r="ES3408" s="1"/>
      <c r="ET3408" s="1"/>
      <c r="EU3408" s="1"/>
      <c r="EV3408" s="1"/>
      <c r="EW3408" s="1"/>
      <c r="EX3408" s="1"/>
      <c r="EY3408" s="1"/>
    </row>
    <row r="3409" spans="1:155" x14ac:dyDescent="0.15">
      <c r="A3409" s="38"/>
      <c r="B3409" s="15"/>
      <c r="C3409" s="7"/>
      <c r="D3409" s="7"/>
      <c r="E3409" s="13"/>
      <c r="F3409" s="14"/>
      <c r="G3409" s="14"/>
      <c r="H3409" s="14"/>
      <c r="I3409" s="14"/>
      <c r="J3409" s="13"/>
      <c r="K3409" s="5"/>
      <c r="L3409" s="2"/>
      <c r="M3409" s="17"/>
      <c r="N3409" s="12"/>
      <c r="O3409" s="12"/>
      <c r="P3409" s="17"/>
      <c r="Q3409" s="14"/>
      <c r="R3409" s="20"/>
      <c r="S3409" s="14"/>
      <c r="T3409" s="4"/>
      <c r="U3409" s="5"/>
      <c r="V3409" s="10"/>
      <c r="W3409" s="10"/>
      <c r="X3409" s="10"/>
      <c r="Y3409" s="27"/>
      <c r="Z3409" s="3"/>
      <c r="AA3409" s="1"/>
      <c r="AB3409" s="10"/>
      <c r="AC3409" s="3"/>
      <c r="AD3409" s="3"/>
      <c r="AE3409" s="3"/>
      <c r="AF3409" s="10"/>
      <c r="AG3409" s="11"/>
      <c r="AH3409" s="10"/>
      <c r="AI3409" s="10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1"/>
      <c r="DR3409" s="1"/>
      <c r="DS3409" s="1"/>
      <c r="DT3409" s="1"/>
      <c r="DU3409" s="1"/>
      <c r="DV3409" s="1"/>
      <c r="DW3409" s="1"/>
      <c r="DX3409" s="1"/>
      <c r="DY3409" s="1"/>
      <c r="DZ3409" s="1"/>
      <c r="EA3409" s="1"/>
      <c r="EB3409" s="1"/>
      <c r="EC3409" s="1"/>
      <c r="ED3409" s="1"/>
      <c r="EE3409" s="1"/>
      <c r="EF3409" s="1"/>
      <c r="EG3409" s="1"/>
      <c r="EH3409" s="1"/>
      <c r="EI3409" s="1"/>
      <c r="EJ3409" s="1"/>
      <c r="EK3409" s="1"/>
      <c r="EL3409" s="1"/>
      <c r="EM3409" s="1"/>
      <c r="EN3409" s="1"/>
      <c r="EO3409" s="1"/>
      <c r="EP3409" s="1"/>
      <c r="EQ3409" s="1"/>
      <c r="ER3409" s="1"/>
      <c r="ES3409" s="1"/>
      <c r="ET3409" s="1"/>
      <c r="EU3409" s="1"/>
      <c r="EV3409" s="1"/>
      <c r="EW3409" s="1"/>
      <c r="EX3409" s="1"/>
      <c r="EY3409" s="1"/>
    </row>
    <row r="3410" spans="1:155" x14ac:dyDescent="0.15">
      <c r="A3410" s="38"/>
      <c r="B3410" s="15"/>
      <c r="C3410" s="7"/>
      <c r="D3410" s="7"/>
      <c r="E3410" s="13"/>
      <c r="F3410" s="14"/>
      <c r="G3410" s="14"/>
      <c r="H3410" s="14"/>
      <c r="I3410" s="14"/>
      <c r="J3410" s="13"/>
      <c r="K3410" s="5"/>
      <c r="L3410" s="2"/>
      <c r="M3410" s="17"/>
      <c r="N3410" s="12"/>
      <c r="O3410" s="12"/>
      <c r="P3410" s="17"/>
      <c r="Q3410" s="14"/>
      <c r="R3410" s="20"/>
      <c r="S3410" s="14"/>
      <c r="T3410" s="4"/>
      <c r="U3410" s="5"/>
      <c r="V3410" s="10"/>
      <c r="W3410" s="10"/>
      <c r="X3410" s="10"/>
      <c r="Y3410" s="27"/>
      <c r="Z3410" s="3"/>
      <c r="AA3410" s="1"/>
      <c r="AB3410" s="10"/>
      <c r="AC3410" s="3"/>
      <c r="AD3410" s="3"/>
      <c r="AE3410" s="3"/>
      <c r="AF3410" s="10"/>
      <c r="AG3410" s="11"/>
      <c r="AH3410" s="10"/>
      <c r="AI3410" s="10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1"/>
      <c r="DR3410" s="1"/>
      <c r="DS3410" s="1"/>
      <c r="DT3410" s="1"/>
      <c r="DU3410" s="1"/>
      <c r="DV3410" s="1"/>
      <c r="DW3410" s="1"/>
      <c r="DX3410" s="1"/>
      <c r="DY3410" s="1"/>
      <c r="DZ3410" s="1"/>
      <c r="EA3410" s="1"/>
      <c r="EB3410" s="1"/>
      <c r="EC3410" s="1"/>
      <c r="ED3410" s="1"/>
      <c r="EE3410" s="1"/>
      <c r="EF3410" s="1"/>
      <c r="EG3410" s="1"/>
      <c r="EH3410" s="1"/>
      <c r="EI3410" s="1"/>
      <c r="EJ3410" s="1"/>
      <c r="EK3410" s="1"/>
      <c r="EL3410" s="1"/>
      <c r="EM3410" s="1"/>
      <c r="EN3410" s="1"/>
      <c r="EO3410" s="1"/>
      <c r="EP3410" s="1"/>
      <c r="EQ3410" s="1"/>
      <c r="ER3410" s="1"/>
      <c r="ES3410" s="1"/>
      <c r="ET3410" s="1"/>
      <c r="EU3410" s="1"/>
      <c r="EV3410" s="1"/>
      <c r="EW3410" s="1"/>
      <c r="EX3410" s="1"/>
      <c r="EY3410" s="1"/>
    </row>
    <row r="3411" spans="1:155" x14ac:dyDescent="0.15">
      <c r="A3411" s="38"/>
      <c r="B3411" s="15"/>
      <c r="C3411" s="7"/>
      <c r="D3411" s="7"/>
      <c r="E3411" s="13"/>
      <c r="F3411" s="14"/>
      <c r="G3411" s="14"/>
      <c r="H3411" s="14"/>
      <c r="I3411" s="14"/>
      <c r="J3411" s="13"/>
      <c r="K3411" s="5"/>
      <c r="L3411" s="2"/>
      <c r="M3411" s="17"/>
      <c r="N3411" s="12"/>
      <c r="O3411" s="12"/>
      <c r="P3411" s="17"/>
      <c r="Q3411" s="14"/>
      <c r="R3411" s="20"/>
      <c r="S3411" s="14"/>
      <c r="T3411" s="4"/>
      <c r="U3411" s="5"/>
      <c r="V3411" s="10"/>
      <c r="W3411" s="10"/>
      <c r="X3411" s="10"/>
      <c r="Y3411" s="27"/>
      <c r="Z3411" s="3"/>
      <c r="AA3411" s="1"/>
      <c r="AB3411" s="10"/>
      <c r="AC3411" s="3"/>
      <c r="AD3411" s="3"/>
      <c r="AE3411" s="3"/>
      <c r="AF3411" s="10"/>
      <c r="AG3411" s="11"/>
      <c r="AH3411" s="10"/>
      <c r="AI3411" s="10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1"/>
      <c r="DR3411" s="1"/>
      <c r="DS3411" s="1"/>
      <c r="DT3411" s="1"/>
      <c r="DU3411" s="1"/>
      <c r="DV3411" s="1"/>
      <c r="DW3411" s="1"/>
      <c r="DX3411" s="1"/>
      <c r="DY3411" s="1"/>
      <c r="DZ3411" s="1"/>
      <c r="EA3411" s="1"/>
      <c r="EB3411" s="1"/>
      <c r="EC3411" s="1"/>
      <c r="ED3411" s="1"/>
      <c r="EE3411" s="1"/>
      <c r="EF3411" s="1"/>
      <c r="EG3411" s="1"/>
      <c r="EH3411" s="1"/>
      <c r="EI3411" s="1"/>
      <c r="EJ3411" s="1"/>
      <c r="EK3411" s="1"/>
      <c r="EL3411" s="1"/>
      <c r="EM3411" s="1"/>
      <c r="EN3411" s="1"/>
      <c r="EO3411" s="1"/>
      <c r="EP3411" s="1"/>
      <c r="EQ3411" s="1"/>
      <c r="ER3411" s="1"/>
      <c r="ES3411" s="1"/>
      <c r="ET3411" s="1"/>
      <c r="EU3411" s="1"/>
      <c r="EV3411" s="1"/>
      <c r="EW3411" s="1"/>
      <c r="EX3411" s="1"/>
      <c r="EY3411" s="1"/>
    </row>
    <row r="3412" spans="1:155" x14ac:dyDescent="0.15">
      <c r="A3412" s="38"/>
      <c r="B3412" s="15"/>
      <c r="C3412" s="7"/>
      <c r="D3412" s="7"/>
      <c r="E3412" s="13"/>
      <c r="F3412" s="14"/>
      <c r="G3412" s="14"/>
      <c r="H3412" s="14"/>
      <c r="I3412" s="14"/>
      <c r="J3412" s="13"/>
      <c r="K3412" s="5"/>
      <c r="L3412" s="2"/>
      <c r="M3412" s="17"/>
      <c r="N3412" s="12"/>
      <c r="O3412" s="12"/>
      <c r="P3412" s="17"/>
      <c r="Q3412" s="14"/>
      <c r="R3412" s="20"/>
      <c r="S3412" s="14"/>
      <c r="T3412" s="4"/>
      <c r="U3412" s="5"/>
      <c r="V3412" s="10"/>
      <c r="W3412" s="10"/>
      <c r="X3412" s="10"/>
      <c r="Y3412" s="27"/>
      <c r="Z3412" s="3"/>
      <c r="AA3412" s="1"/>
      <c r="AB3412" s="10"/>
      <c r="AC3412" s="3"/>
      <c r="AD3412" s="3"/>
      <c r="AE3412" s="3"/>
      <c r="AF3412" s="10"/>
      <c r="AG3412" s="11"/>
      <c r="AH3412" s="10"/>
      <c r="AI3412" s="10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1"/>
      <c r="DR3412" s="1"/>
      <c r="DS3412" s="1"/>
      <c r="DT3412" s="1"/>
      <c r="DU3412" s="1"/>
      <c r="DV3412" s="1"/>
      <c r="DW3412" s="1"/>
      <c r="DX3412" s="1"/>
      <c r="DY3412" s="1"/>
      <c r="DZ3412" s="1"/>
      <c r="EA3412" s="1"/>
      <c r="EB3412" s="1"/>
      <c r="EC3412" s="1"/>
      <c r="ED3412" s="1"/>
      <c r="EE3412" s="1"/>
      <c r="EF3412" s="1"/>
      <c r="EG3412" s="1"/>
      <c r="EH3412" s="1"/>
      <c r="EI3412" s="1"/>
      <c r="EJ3412" s="1"/>
      <c r="EK3412" s="1"/>
      <c r="EL3412" s="1"/>
      <c r="EM3412" s="1"/>
      <c r="EN3412" s="1"/>
      <c r="EO3412" s="1"/>
      <c r="EP3412" s="1"/>
      <c r="EQ3412" s="1"/>
      <c r="ER3412" s="1"/>
      <c r="ES3412" s="1"/>
      <c r="ET3412" s="1"/>
      <c r="EU3412" s="1"/>
      <c r="EV3412" s="1"/>
      <c r="EW3412" s="1"/>
      <c r="EX3412" s="1"/>
      <c r="EY3412" s="1"/>
    </row>
    <row r="3413" spans="1:155" x14ac:dyDescent="0.15">
      <c r="A3413" s="38"/>
      <c r="B3413" s="15"/>
      <c r="C3413" s="7"/>
      <c r="D3413" s="7"/>
      <c r="E3413" s="13"/>
      <c r="F3413" s="14"/>
      <c r="G3413" s="14"/>
      <c r="H3413" s="14"/>
      <c r="I3413" s="14"/>
      <c r="J3413" s="13"/>
      <c r="K3413" s="5"/>
      <c r="L3413" s="2"/>
      <c r="M3413" s="17"/>
      <c r="N3413" s="12"/>
      <c r="O3413" s="12"/>
      <c r="P3413" s="17"/>
      <c r="Q3413" s="14"/>
      <c r="R3413" s="20"/>
      <c r="S3413" s="14"/>
      <c r="T3413" s="4"/>
      <c r="U3413" s="5"/>
      <c r="V3413" s="10"/>
      <c r="W3413" s="10"/>
      <c r="X3413" s="10"/>
      <c r="Y3413" s="27"/>
      <c r="Z3413" s="3"/>
      <c r="AA3413" s="1"/>
      <c r="AB3413" s="10"/>
      <c r="AC3413" s="3"/>
      <c r="AD3413" s="3"/>
      <c r="AE3413" s="3"/>
      <c r="AF3413" s="10"/>
      <c r="AG3413" s="11"/>
      <c r="AH3413" s="10"/>
      <c r="AI3413" s="10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1"/>
      <c r="DR3413" s="1"/>
      <c r="DS3413" s="1"/>
      <c r="DT3413" s="1"/>
      <c r="DU3413" s="1"/>
      <c r="DV3413" s="1"/>
      <c r="DW3413" s="1"/>
      <c r="DX3413" s="1"/>
      <c r="DY3413" s="1"/>
      <c r="DZ3413" s="1"/>
      <c r="EA3413" s="1"/>
      <c r="EB3413" s="1"/>
      <c r="EC3413" s="1"/>
      <c r="ED3413" s="1"/>
      <c r="EE3413" s="1"/>
      <c r="EF3413" s="1"/>
      <c r="EG3413" s="1"/>
      <c r="EH3413" s="1"/>
      <c r="EI3413" s="1"/>
      <c r="EJ3413" s="1"/>
      <c r="EK3413" s="1"/>
      <c r="EL3413" s="1"/>
      <c r="EM3413" s="1"/>
      <c r="EN3413" s="1"/>
      <c r="EO3413" s="1"/>
      <c r="EP3413" s="1"/>
      <c r="EQ3413" s="1"/>
      <c r="ER3413" s="1"/>
      <c r="ES3413" s="1"/>
      <c r="ET3413" s="1"/>
      <c r="EU3413" s="1"/>
      <c r="EV3413" s="1"/>
      <c r="EW3413" s="1"/>
      <c r="EX3413" s="1"/>
      <c r="EY3413" s="1"/>
    </row>
    <row r="3414" spans="1:155" x14ac:dyDescent="0.15">
      <c r="A3414" s="38"/>
      <c r="B3414" s="15"/>
      <c r="C3414" s="7"/>
      <c r="D3414" s="7"/>
      <c r="E3414" s="13"/>
      <c r="F3414" s="14"/>
      <c r="G3414" s="14"/>
      <c r="H3414" s="14"/>
      <c r="I3414" s="14"/>
      <c r="J3414" s="13"/>
      <c r="K3414" s="5"/>
      <c r="L3414" s="2"/>
      <c r="M3414" s="17"/>
      <c r="N3414" s="12"/>
      <c r="O3414" s="12"/>
      <c r="P3414" s="17"/>
      <c r="Q3414" s="14"/>
      <c r="R3414" s="20"/>
      <c r="S3414" s="14"/>
      <c r="T3414" s="4"/>
      <c r="U3414" s="5"/>
      <c r="V3414" s="10"/>
      <c r="W3414" s="10"/>
      <c r="X3414" s="10"/>
      <c r="Y3414" s="27"/>
      <c r="Z3414" s="3"/>
      <c r="AA3414" s="1"/>
      <c r="AB3414" s="10"/>
      <c r="AC3414" s="3"/>
      <c r="AD3414" s="3"/>
      <c r="AE3414" s="3"/>
      <c r="AF3414" s="10"/>
      <c r="AG3414" s="11"/>
      <c r="AH3414" s="10"/>
      <c r="AI3414" s="10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1"/>
      <c r="DR3414" s="1"/>
      <c r="DS3414" s="1"/>
      <c r="DT3414" s="1"/>
      <c r="DU3414" s="1"/>
      <c r="DV3414" s="1"/>
      <c r="DW3414" s="1"/>
      <c r="DX3414" s="1"/>
      <c r="DY3414" s="1"/>
      <c r="DZ3414" s="1"/>
      <c r="EA3414" s="1"/>
      <c r="EB3414" s="1"/>
      <c r="EC3414" s="1"/>
      <c r="ED3414" s="1"/>
      <c r="EE3414" s="1"/>
      <c r="EF3414" s="1"/>
      <c r="EG3414" s="1"/>
      <c r="EH3414" s="1"/>
      <c r="EI3414" s="1"/>
      <c r="EJ3414" s="1"/>
      <c r="EK3414" s="1"/>
      <c r="EL3414" s="1"/>
      <c r="EM3414" s="1"/>
      <c r="EN3414" s="1"/>
      <c r="EO3414" s="1"/>
      <c r="EP3414" s="1"/>
      <c r="EQ3414" s="1"/>
      <c r="ER3414" s="1"/>
      <c r="ES3414" s="1"/>
      <c r="ET3414" s="1"/>
      <c r="EU3414" s="1"/>
      <c r="EV3414" s="1"/>
      <c r="EW3414" s="1"/>
      <c r="EX3414" s="1"/>
      <c r="EY3414" s="1"/>
    </row>
    <row r="3415" spans="1:155" x14ac:dyDescent="0.15">
      <c r="A3415" s="38"/>
      <c r="B3415" s="15"/>
      <c r="C3415" s="7"/>
      <c r="D3415" s="7"/>
      <c r="E3415" s="13"/>
      <c r="F3415" s="14"/>
      <c r="G3415" s="14"/>
      <c r="H3415" s="14"/>
      <c r="I3415" s="14"/>
      <c r="J3415" s="13"/>
      <c r="K3415" s="5"/>
      <c r="L3415" s="2"/>
      <c r="M3415" s="17"/>
      <c r="N3415" s="12"/>
      <c r="O3415" s="12"/>
      <c r="P3415" s="17"/>
      <c r="Q3415" s="14"/>
      <c r="R3415" s="20"/>
      <c r="S3415" s="14"/>
      <c r="T3415" s="4"/>
      <c r="U3415" s="5"/>
      <c r="V3415" s="10"/>
      <c r="W3415" s="10"/>
      <c r="X3415" s="10"/>
      <c r="Y3415" s="27"/>
      <c r="Z3415" s="3"/>
      <c r="AA3415" s="1"/>
      <c r="AB3415" s="10"/>
      <c r="AC3415" s="3"/>
      <c r="AD3415" s="3"/>
      <c r="AE3415" s="3"/>
      <c r="AF3415" s="10"/>
      <c r="AG3415" s="11"/>
      <c r="AH3415" s="10"/>
      <c r="AI3415" s="10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1"/>
      <c r="DR3415" s="1"/>
      <c r="DS3415" s="1"/>
      <c r="DT3415" s="1"/>
      <c r="DU3415" s="1"/>
      <c r="DV3415" s="1"/>
      <c r="DW3415" s="1"/>
      <c r="DX3415" s="1"/>
      <c r="DY3415" s="1"/>
      <c r="DZ3415" s="1"/>
      <c r="EA3415" s="1"/>
      <c r="EB3415" s="1"/>
      <c r="EC3415" s="1"/>
      <c r="ED3415" s="1"/>
      <c r="EE3415" s="1"/>
      <c r="EF3415" s="1"/>
      <c r="EG3415" s="1"/>
      <c r="EH3415" s="1"/>
      <c r="EI3415" s="1"/>
      <c r="EJ3415" s="1"/>
      <c r="EK3415" s="1"/>
      <c r="EL3415" s="1"/>
      <c r="EM3415" s="1"/>
      <c r="EN3415" s="1"/>
      <c r="EO3415" s="1"/>
      <c r="EP3415" s="1"/>
      <c r="EQ3415" s="1"/>
      <c r="ER3415" s="1"/>
      <c r="ES3415" s="1"/>
      <c r="ET3415" s="1"/>
      <c r="EU3415" s="1"/>
      <c r="EV3415" s="1"/>
      <c r="EW3415" s="1"/>
      <c r="EX3415" s="1"/>
      <c r="EY3415" s="1"/>
    </row>
    <row r="3416" spans="1:155" x14ac:dyDescent="0.15">
      <c r="A3416" s="38"/>
      <c r="B3416" s="15"/>
      <c r="C3416" s="7"/>
      <c r="D3416" s="7"/>
      <c r="E3416" s="13"/>
      <c r="F3416" s="14"/>
      <c r="G3416" s="14"/>
      <c r="H3416" s="14"/>
      <c r="I3416" s="14"/>
      <c r="J3416" s="13"/>
      <c r="K3416" s="5"/>
      <c r="L3416" s="2"/>
      <c r="M3416" s="17"/>
      <c r="N3416" s="12"/>
      <c r="O3416" s="12"/>
      <c r="P3416" s="17"/>
      <c r="Q3416" s="14"/>
      <c r="R3416" s="20"/>
      <c r="S3416" s="14"/>
      <c r="T3416" s="4"/>
      <c r="U3416" s="5"/>
      <c r="V3416" s="10"/>
      <c r="W3416" s="10"/>
      <c r="X3416" s="10"/>
      <c r="Y3416" s="27"/>
      <c r="Z3416" s="3"/>
      <c r="AA3416" s="1"/>
      <c r="AB3416" s="10"/>
      <c r="AC3416" s="3"/>
      <c r="AD3416" s="3"/>
      <c r="AE3416" s="3"/>
      <c r="AF3416" s="10"/>
      <c r="AG3416" s="11"/>
      <c r="AH3416" s="10"/>
      <c r="AI3416" s="10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1"/>
      <c r="DR3416" s="1"/>
      <c r="DS3416" s="1"/>
      <c r="DT3416" s="1"/>
      <c r="DU3416" s="1"/>
      <c r="DV3416" s="1"/>
      <c r="DW3416" s="1"/>
      <c r="DX3416" s="1"/>
      <c r="DY3416" s="1"/>
      <c r="DZ3416" s="1"/>
      <c r="EA3416" s="1"/>
      <c r="EB3416" s="1"/>
      <c r="EC3416" s="1"/>
      <c r="ED3416" s="1"/>
      <c r="EE3416" s="1"/>
      <c r="EF3416" s="1"/>
      <c r="EG3416" s="1"/>
      <c r="EH3416" s="1"/>
      <c r="EI3416" s="1"/>
      <c r="EJ3416" s="1"/>
      <c r="EK3416" s="1"/>
      <c r="EL3416" s="1"/>
      <c r="EM3416" s="1"/>
      <c r="EN3416" s="1"/>
      <c r="EO3416" s="1"/>
      <c r="EP3416" s="1"/>
      <c r="EQ3416" s="1"/>
      <c r="ER3416" s="1"/>
      <c r="ES3416" s="1"/>
      <c r="ET3416" s="1"/>
      <c r="EU3416" s="1"/>
      <c r="EV3416" s="1"/>
      <c r="EW3416" s="1"/>
      <c r="EX3416" s="1"/>
      <c r="EY3416" s="1"/>
    </row>
    <row r="3417" spans="1:155" x14ac:dyDescent="0.15">
      <c r="A3417" s="38"/>
      <c r="B3417" s="15"/>
      <c r="C3417" s="7"/>
      <c r="D3417" s="7"/>
      <c r="E3417" s="13"/>
      <c r="F3417" s="14"/>
      <c r="G3417" s="14"/>
      <c r="H3417" s="14"/>
      <c r="I3417" s="14"/>
      <c r="J3417" s="13"/>
      <c r="K3417" s="5"/>
      <c r="L3417" s="2"/>
      <c r="M3417" s="17"/>
      <c r="N3417" s="12"/>
      <c r="O3417" s="12"/>
      <c r="P3417" s="17"/>
      <c r="Q3417" s="14"/>
      <c r="R3417" s="20"/>
      <c r="S3417" s="14"/>
      <c r="T3417" s="4"/>
      <c r="U3417" s="5"/>
      <c r="V3417" s="10"/>
      <c r="W3417" s="10"/>
      <c r="X3417" s="10"/>
      <c r="Y3417" s="27"/>
      <c r="Z3417" s="3"/>
      <c r="AA3417" s="1"/>
      <c r="AB3417" s="10"/>
      <c r="AC3417" s="3"/>
      <c r="AD3417" s="3"/>
      <c r="AE3417" s="3"/>
      <c r="AF3417" s="10"/>
      <c r="AG3417" s="11"/>
      <c r="AH3417" s="10"/>
      <c r="AI3417" s="10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1"/>
      <c r="DR3417" s="1"/>
      <c r="DS3417" s="1"/>
      <c r="DT3417" s="1"/>
      <c r="DU3417" s="1"/>
      <c r="DV3417" s="1"/>
      <c r="DW3417" s="1"/>
      <c r="DX3417" s="1"/>
      <c r="DY3417" s="1"/>
      <c r="DZ3417" s="1"/>
      <c r="EA3417" s="1"/>
      <c r="EB3417" s="1"/>
      <c r="EC3417" s="1"/>
      <c r="ED3417" s="1"/>
      <c r="EE3417" s="1"/>
      <c r="EF3417" s="1"/>
      <c r="EG3417" s="1"/>
      <c r="EH3417" s="1"/>
      <c r="EI3417" s="1"/>
      <c r="EJ3417" s="1"/>
      <c r="EK3417" s="1"/>
      <c r="EL3417" s="1"/>
      <c r="EM3417" s="1"/>
      <c r="EN3417" s="1"/>
      <c r="EO3417" s="1"/>
      <c r="EP3417" s="1"/>
      <c r="EQ3417" s="1"/>
      <c r="ER3417" s="1"/>
      <c r="ES3417" s="1"/>
      <c r="ET3417" s="1"/>
      <c r="EU3417" s="1"/>
      <c r="EV3417" s="1"/>
      <c r="EW3417" s="1"/>
      <c r="EX3417" s="1"/>
      <c r="EY3417" s="1"/>
    </row>
    <row r="3418" spans="1:155" x14ac:dyDescent="0.15">
      <c r="A3418" s="38"/>
      <c r="B3418" s="15"/>
      <c r="C3418" s="7"/>
      <c r="D3418" s="7"/>
      <c r="E3418" s="13"/>
      <c r="F3418" s="14"/>
      <c r="G3418" s="14"/>
      <c r="H3418" s="14"/>
      <c r="I3418" s="14"/>
      <c r="J3418" s="13"/>
      <c r="K3418" s="5"/>
      <c r="L3418" s="2"/>
      <c r="M3418" s="17"/>
      <c r="N3418" s="12"/>
      <c r="O3418" s="12"/>
      <c r="P3418" s="17"/>
      <c r="Q3418" s="14"/>
      <c r="R3418" s="20"/>
      <c r="S3418" s="14"/>
      <c r="T3418" s="4"/>
      <c r="U3418" s="5"/>
      <c r="V3418" s="10"/>
      <c r="W3418" s="10"/>
      <c r="X3418" s="10"/>
      <c r="Y3418" s="27"/>
      <c r="Z3418" s="3"/>
      <c r="AA3418" s="1"/>
      <c r="AB3418" s="10"/>
      <c r="AC3418" s="3"/>
      <c r="AD3418" s="3"/>
      <c r="AE3418" s="3"/>
      <c r="AF3418" s="10"/>
      <c r="AG3418" s="11"/>
      <c r="AH3418" s="10"/>
      <c r="AI3418" s="10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1"/>
      <c r="DR3418" s="1"/>
      <c r="DS3418" s="1"/>
      <c r="DT3418" s="1"/>
      <c r="DU3418" s="1"/>
      <c r="DV3418" s="1"/>
      <c r="DW3418" s="1"/>
      <c r="DX3418" s="1"/>
      <c r="DY3418" s="1"/>
      <c r="DZ3418" s="1"/>
      <c r="EA3418" s="1"/>
      <c r="EB3418" s="1"/>
      <c r="EC3418" s="1"/>
      <c r="ED3418" s="1"/>
      <c r="EE3418" s="1"/>
      <c r="EF3418" s="1"/>
      <c r="EG3418" s="1"/>
      <c r="EH3418" s="1"/>
      <c r="EI3418" s="1"/>
      <c r="EJ3418" s="1"/>
      <c r="EK3418" s="1"/>
      <c r="EL3418" s="1"/>
      <c r="EM3418" s="1"/>
      <c r="EN3418" s="1"/>
      <c r="EO3418" s="1"/>
      <c r="EP3418" s="1"/>
      <c r="EQ3418" s="1"/>
      <c r="ER3418" s="1"/>
      <c r="ES3418" s="1"/>
      <c r="ET3418" s="1"/>
      <c r="EU3418" s="1"/>
      <c r="EV3418" s="1"/>
      <c r="EW3418" s="1"/>
      <c r="EX3418" s="1"/>
      <c r="EY3418" s="1"/>
    </row>
    <row r="3419" spans="1:155" x14ac:dyDescent="0.15">
      <c r="A3419" s="38"/>
      <c r="B3419" s="15"/>
      <c r="C3419" s="7"/>
      <c r="D3419" s="7"/>
      <c r="E3419" s="13"/>
      <c r="F3419" s="14"/>
      <c r="G3419" s="14"/>
      <c r="H3419" s="14"/>
      <c r="I3419" s="14"/>
      <c r="J3419" s="13"/>
      <c r="K3419" s="5"/>
      <c r="L3419" s="2"/>
      <c r="M3419" s="17"/>
      <c r="N3419" s="12"/>
      <c r="O3419" s="12"/>
      <c r="P3419" s="17"/>
      <c r="Q3419" s="14"/>
      <c r="R3419" s="20"/>
      <c r="S3419" s="14"/>
      <c r="T3419" s="4"/>
      <c r="U3419" s="5"/>
      <c r="V3419" s="10"/>
      <c r="W3419" s="10"/>
      <c r="X3419" s="10"/>
      <c r="Y3419" s="27"/>
      <c r="Z3419" s="3"/>
      <c r="AA3419" s="1"/>
      <c r="AB3419" s="10"/>
      <c r="AC3419" s="3"/>
      <c r="AD3419" s="3"/>
      <c r="AE3419" s="3"/>
      <c r="AF3419" s="10"/>
      <c r="AG3419" s="11"/>
      <c r="AH3419" s="10"/>
      <c r="AI3419" s="10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1"/>
      <c r="DR3419" s="1"/>
      <c r="DS3419" s="1"/>
      <c r="DT3419" s="1"/>
      <c r="DU3419" s="1"/>
      <c r="DV3419" s="1"/>
      <c r="DW3419" s="1"/>
      <c r="DX3419" s="1"/>
      <c r="DY3419" s="1"/>
      <c r="DZ3419" s="1"/>
      <c r="EA3419" s="1"/>
      <c r="EB3419" s="1"/>
      <c r="EC3419" s="1"/>
      <c r="ED3419" s="1"/>
      <c r="EE3419" s="1"/>
      <c r="EF3419" s="1"/>
      <c r="EG3419" s="1"/>
      <c r="EH3419" s="1"/>
      <c r="EI3419" s="1"/>
      <c r="EJ3419" s="1"/>
      <c r="EK3419" s="1"/>
      <c r="EL3419" s="1"/>
      <c r="EM3419" s="1"/>
      <c r="EN3419" s="1"/>
      <c r="EO3419" s="1"/>
      <c r="EP3419" s="1"/>
      <c r="EQ3419" s="1"/>
      <c r="ER3419" s="1"/>
      <c r="ES3419" s="1"/>
      <c r="ET3419" s="1"/>
      <c r="EU3419" s="1"/>
      <c r="EV3419" s="1"/>
      <c r="EW3419" s="1"/>
      <c r="EX3419" s="1"/>
      <c r="EY3419" s="1"/>
    </row>
    <row r="3420" spans="1:155" x14ac:dyDescent="0.15">
      <c r="A3420" s="38"/>
      <c r="B3420" s="15"/>
      <c r="C3420" s="7"/>
      <c r="D3420" s="7"/>
      <c r="E3420" s="13"/>
      <c r="F3420" s="14"/>
      <c r="G3420" s="14"/>
      <c r="H3420" s="14"/>
      <c r="I3420" s="14"/>
      <c r="J3420" s="13"/>
      <c r="K3420" s="5"/>
      <c r="L3420" s="2"/>
      <c r="M3420" s="17"/>
      <c r="N3420" s="12"/>
      <c r="O3420" s="12"/>
      <c r="P3420" s="17"/>
      <c r="Q3420" s="14"/>
      <c r="R3420" s="20"/>
      <c r="S3420" s="14"/>
      <c r="T3420" s="4"/>
      <c r="U3420" s="5"/>
      <c r="V3420" s="10"/>
      <c r="W3420" s="10"/>
      <c r="X3420" s="10"/>
      <c r="Y3420" s="27"/>
      <c r="Z3420" s="3"/>
      <c r="AA3420" s="1"/>
      <c r="AB3420" s="10"/>
      <c r="AC3420" s="3"/>
      <c r="AD3420" s="3"/>
      <c r="AE3420" s="3"/>
      <c r="AF3420" s="10"/>
      <c r="AG3420" s="11"/>
      <c r="AH3420" s="10"/>
      <c r="AI3420" s="10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1"/>
      <c r="DR3420" s="1"/>
      <c r="DS3420" s="1"/>
      <c r="DT3420" s="1"/>
      <c r="DU3420" s="1"/>
      <c r="DV3420" s="1"/>
      <c r="DW3420" s="1"/>
      <c r="DX3420" s="1"/>
      <c r="DY3420" s="1"/>
      <c r="DZ3420" s="1"/>
      <c r="EA3420" s="1"/>
      <c r="EB3420" s="1"/>
      <c r="EC3420" s="1"/>
      <c r="ED3420" s="1"/>
      <c r="EE3420" s="1"/>
      <c r="EF3420" s="1"/>
      <c r="EG3420" s="1"/>
      <c r="EH3420" s="1"/>
      <c r="EI3420" s="1"/>
      <c r="EJ3420" s="1"/>
      <c r="EK3420" s="1"/>
      <c r="EL3420" s="1"/>
      <c r="EM3420" s="1"/>
      <c r="EN3420" s="1"/>
      <c r="EO3420" s="1"/>
      <c r="EP3420" s="1"/>
      <c r="EQ3420" s="1"/>
      <c r="ER3420" s="1"/>
      <c r="ES3420" s="1"/>
      <c r="ET3420" s="1"/>
      <c r="EU3420" s="1"/>
      <c r="EV3420" s="1"/>
      <c r="EW3420" s="1"/>
      <c r="EX3420" s="1"/>
      <c r="EY3420" s="1"/>
    </row>
    <row r="3421" spans="1:155" x14ac:dyDescent="0.15">
      <c r="A3421" s="38"/>
      <c r="B3421" s="15"/>
      <c r="C3421" s="7"/>
      <c r="D3421" s="7"/>
      <c r="E3421" s="13"/>
      <c r="F3421" s="14"/>
      <c r="G3421" s="14"/>
      <c r="H3421" s="14"/>
      <c r="I3421" s="14"/>
      <c r="J3421" s="13"/>
      <c r="K3421" s="5"/>
      <c r="L3421" s="2"/>
      <c r="M3421" s="17"/>
      <c r="N3421" s="12"/>
      <c r="O3421" s="12"/>
      <c r="P3421" s="17"/>
      <c r="Q3421" s="14"/>
      <c r="R3421" s="20"/>
      <c r="S3421" s="14"/>
      <c r="T3421" s="4"/>
      <c r="U3421" s="5"/>
      <c r="V3421" s="10"/>
      <c r="W3421" s="10"/>
      <c r="X3421" s="10"/>
      <c r="Y3421" s="27"/>
      <c r="Z3421" s="3"/>
      <c r="AA3421" s="1"/>
      <c r="AB3421" s="10"/>
      <c r="AC3421" s="3"/>
      <c r="AD3421" s="3"/>
      <c r="AE3421" s="3"/>
      <c r="AF3421" s="10"/>
      <c r="AG3421" s="11"/>
      <c r="AH3421" s="10"/>
      <c r="AI3421" s="10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1"/>
      <c r="DR3421" s="1"/>
      <c r="DS3421" s="1"/>
      <c r="DT3421" s="1"/>
      <c r="DU3421" s="1"/>
      <c r="DV3421" s="1"/>
      <c r="DW3421" s="1"/>
      <c r="DX3421" s="1"/>
      <c r="DY3421" s="1"/>
      <c r="DZ3421" s="1"/>
      <c r="EA3421" s="1"/>
      <c r="EB3421" s="1"/>
      <c r="EC3421" s="1"/>
      <c r="ED3421" s="1"/>
      <c r="EE3421" s="1"/>
      <c r="EF3421" s="1"/>
      <c r="EG3421" s="1"/>
      <c r="EH3421" s="1"/>
      <c r="EI3421" s="1"/>
      <c r="EJ3421" s="1"/>
      <c r="EK3421" s="1"/>
      <c r="EL3421" s="1"/>
      <c r="EM3421" s="1"/>
      <c r="EN3421" s="1"/>
      <c r="EO3421" s="1"/>
      <c r="EP3421" s="1"/>
      <c r="EQ3421" s="1"/>
      <c r="ER3421" s="1"/>
      <c r="ES3421" s="1"/>
      <c r="ET3421" s="1"/>
      <c r="EU3421" s="1"/>
      <c r="EV3421" s="1"/>
      <c r="EW3421" s="1"/>
      <c r="EX3421" s="1"/>
      <c r="EY3421" s="1"/>
    </row>
    <row r="3422" spans="1:155" x14ac:dyDescent="0.15">
      <c r="A3422" s="38"/>
      <c r="B3422" s="15"/>
      <c r="C3422" s="7"/>
      <c r="D3422" s="7"/>
      <c r="E3422" s="13"/>
      <c r="F3422" s="14"/>
      <c r="G3422" s="14"/>
      <c r="H3422" s="14"/>
      <c r="I3422" s="14"/>
      <c r="J3422" s="13"/>
      <c r="K3422" s="5"/>
      <c r="L3422" s="2"/>
      <c r="M3422" s="17"/>
      <c r="N3422" s="12"/>
      <c r="O3422" s="12"/>
      <c r="P3422" s="17"/>
      <c r="Q3422" s="14"/>
      <c r="R3422" s="20"/>
      <c r="S3422" s="14"/>
      <c r="T3422" s="4"/>
      <c r="U3422" s="5"/>
      <c r="V3422" s="10"/>
      <c r="W3422" s="10"/>
      <c r="X3422" s="10"/>
      <c r="Y3422" s="27"/>
      <c r="Z3422" s="3"/>
      <c r="AA3422" s="1"/>
      <c r="AB3422" s="10"/>
      <c r="AC3422" s="3"/>
      <c r="AD3422" s="3"/>
      <c r="AE3422" s="3"/>
      <c r="AF3422" s="10"/>
      <c r="AG3422" s="11"/>
      <c r="AH3422" s="10"/>
      <c r="AI3422" s="10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1"/>
      <c r="DR3422" s="1"/>
      <c r="DS3422" s="1"/>
      <c r="DT3422" s="1"/>
      <c r="DU3422" s="1"/>
      <c r="DV3422" s="1"/>
      <c r="DW3422" s="1"/>
      <c r="DX3422" s="1"/>
      <c r="DY3422" s="1"/>
      <c r="DZ3422" s="1"/>
      <c r="EA3422" s="1"/>
      <c r="EB3422" s="1"/>
      <c r="EC3422" s="1"/>
      <c r="ED3422" s="1"/>
      <c r="EE3422" s="1"/>
      <c r="EF3422" s="1"/>
      <c r="EG3422" s="1"/>
      <c r="EH3422" s="1"/>
      <c r="EI3422" s="1"/>
      <c r="EJ3422" s="1"/>
      <c r="EK3422" s="1"/>
      <c r="EL3422" s="1"/>
      <c r="EM3422" s="1"/>
      <c r="EN3422" s="1"/>
      <c r="EO3422" s="1"/>
      <c r="EP3422" s="1"/>
      <c r="EQ3422" s="1"/>
      <c r="ER3422" s="1"/>
      <c r="ES3422" s="1"/>
      <c r="ET3422" s="1"/>
      <c r="EU3422" s="1"/>
      <c r="EV3422" s="1"/>
      <c r="EW3422" s="1"/>
      <c r="EX3422" s="1"/>
      <c r="EY3422" s="1"/>
    </row>
    <row r="3423" spans="1:155" x14ac:dyDescent="0.15">
      <c r="A3423" s="38"/>
      <c r="B3423" s="15"/>
      <c r="C3423" s="7"/>
      <c r="D3423" s="7"/>
      <c r="E3423" s="13"/>
      <c r="F3423" s="14"/>
      <c r="G3423" s="14"/>
      <c r="H3423" s="14"/>
      <c r="I3423" s="14"/>
      <c r="J3423" s="13"/>
      <c r="K3423" s="5"/>
      <c r="L3423" s="2"/>
      <c r="M3423" s="17"/>
      <c r="N3423" s="12"/>
      <c r="O3423" s="12"/>
      <c r="P3423" s="17"/>
      <c r="Q3423" s="14"/>
      <c r="R3423" s="20"/>
      <c r="S3423" s="14"/>
      <c r="T3423" s="4"/>
      <c r="U3423" s="5"/>
      <c r="V3423" s="10"/>
      <c r="W3423" s="10"/>
      <c r="X3423" s="10"/>
      <c r="Y3423" s="27"/>
      <c r="Z3423" s="3"/>
      <c r="AA3423" s="1"/>
      <c r="AB3423" s="10"/>
      <c r="AC3423" s="3"/>
      <c r="AD3423" s="3"/>
      <c r="AE3423" s="3"/>
      <c r="AF3423" s="10"/>
      <c r="AG3423" s="11"/>
      <c r="AH3423" s="10"/>
      <c r="AI3423" s="10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1"/>
      <c r="DR3423" s="1"/>
      <c r="DS3423" s="1"/>
      <c r="DT3423" s="1"/>
      <c r="DU3423" s="1"/>
      <c r="DV3423" s="1"/>
      <c r="DW3423" s="1"/>
      <c r="DX3423" s="1"/>
      <c r="DY3423" s="1"/>
      <c r="DZ3423" s="1"/>
      <c r="EA3423" s="1"/>
      <c r="EB3423" s="1"/>
      <c r="EC3423" s="1"/>
      <c r="ED3423" s="1"/>
      <c r="EE3423" s="1"/>
      <c r="EF3423" s="1"/>
      <c r="EG3423" s="1"/>
      <c r="EH3423" s="1"/>
      <c r="EI3423" s="1"/>
      <c r="EJ3423" s="1"/>
      <c r="EK3423" s="1"/>
      <c r="EL3423" s="1"/>
      <c r="EM3423" s="1"/>
      <c r="EN3423" s="1"/>
      <c r="EO3423" s="1"/>
      <c r="EP3423" s="1"/>
      <c r="EQ3423" s="1"/>
      <c r="ER3423" s="1"/>
      <c r="ES3423" s="1"/>
      <c r="ET3423" s="1"/>
      <c r="EU3423" s="1"/>
      <c r="EV3423" s="1"/>
      <c r="EW3423" s="1"/>
      <c r="EX3423" s="1"/>
      <c r="EY3423" s="1"/>
    </row>
    <row r="3424" spans="1:155" x14ac:dyDescent="0.15">
      <c r="A3424" s="38"/>
      <c r="B3424" s="15"/>
      <c r="C3424" s="7"/>
      <c r="D3424" s="7"/>
      <c r="E3424" s="13"/>
      <c r="F3424" s="14"/>
      <c r="G3424" s="14"/>
      <c r="H3424" s="14"/>
      <c r="I3424" s="14"/>
      <c r="J3424" s="13"/>
      <c r="K3424" s="5"/>
      <c r="L3424" s="2"/>
      <c r="M3424" s="17"/>
      <c r="N3424" s="12"/>
      <c r="O3424" s="12"/>
      <c r="P3424" s="17"/>
      <c r="Q3424" s="14"/>
      <c r="R3424" s="20"/>
      <c r="S3424" s="14"/>
      <c r="T3424" s="4"/>
      <c r="U3424" s="5"/>
      <c r="V3424" s="10"/>
      <c r="W3424" s="10"/>
      <c r="X3424" s="10"/>
      <c r="Y3424" s="27"/>
      <c r="Z3424" s="3"/>
      <c r="AA3424" s="1"/>
      <c r="AB3424" s="10"/>
      <c r="AC3424" s="3"/>
      <c r="AD3424" s="3"/>
      <c r="AE3424" s="3"/>
      <c r="AF3424" s="10"/>
      <c r="AG3424" s="11"/>
      <c r="AH3424" s="10"/>
      <c r="AI3424" s="10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1"/>
      <c r="DR3424" s="1"/>
      <c r="DS3424" s="1"/>
      <c r="DT3424" s="1"/>
      <c r="DU3424" s="1"/>
      <c r="DV3424" s="1"/>
      <c r="DW3424" s="1"/>
      <c r="DX3424" s="1"/>
      <c r="DY3424" s="1"/>
      <c r="DZ3424" s="1"/>
      <c r="EA3424" s="1"/>
      <c r="EB3424" s="1"/>
      <c r="EC3424" s="1"/>
      <c r="ED3424" s="1"/>
      <c r="EE3424" s="1"/>
      <c r="EF3424" s="1"/>
      <c r="EG3424" s="1"/>
      <c r="EH3424" s="1"/>
      <c r="EI3424" s="1"/>
      <c r="EJ3424" s="1"/>
      <c r="EK3424" s="1"/>
      <c r="EL3424" s="1"/>
      <c r="EM3424" s="1"/>
      <c r="EN3424" s="1"/>
      <c r="EO3424" s="1"/>
      <c r="EP3424" s="1"/>
      <c r="EQ3424" s="1"/>
      <c r="ER3424" s="1"/>
      <c r="ES3424" s="1"/>
      <c r="ET3424" s="1"/>
      <c r="EU3424" s="1"/>
      <c r="EV3424" s="1"/>
      <c r="EW3424" s="1"/>
      <c r="EX3424" s="1"/>
      <c r="EY3424" s="1"/>
    </row>
    <row r="3425" spans="1:155" x14ac:dyDescent="0.15">
      <c r="A3425" s="38"/>
      <c r="B3425" s="15"/>
      <c r="C3425" s="7"/>
      <c r="D3425" s="7"/>
      <c r="E3425" s="13"/>
      <c r="F3425" s="14"/>
      <c r="G3425" s="14"/>
      <c r="H3425" s="14"/>
      <c r="I3425" s="14"/>
      <c r="J3425" s="13"/>
      <c r="K3425" s="5"/>
      <c r="L3425" s="2"/>
      <c r="M3425" s="17"/>
      <c r="N3425" s="12"/>
      <c r="O3425" s="12"/>
      <c r="P3425" s="17"/>
      <c r="Q3425" s="14"/>
      <c r="R3425" s="20"/>
      <c r="S3425" s="14"/>
      <c r="T3425" s="4"/>
      <c r="U3425" s="5"/>
      <c r="V3425" s="10"/>
      <c r="W3425" s="10"/>
      <c r="X3425" s="10"/>
      <c r="Y3425" s="27"/>
      <c r="Z3425" s="3"/>
      <c r="AA3425" s="1"/>
      <c r="AB3425" s="10"/>
      <c r="AC3425" s="3"/>
      <c r="AD3425" s="3"/>
      <c r="AE3425" s="3"/>
      <c r="AF3425" s="10"/>
      <c r="AG3425" s="11"/>
      <c r="AH3425" s="10"/>
      <c r="AI3425" s="10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1"/>
      <c r="DR3425" s="1"/>
      <c r="DS3425" s="1"/>
      <c r="DT3425" s="1"/>
      <c r="DU3425" s="1"/>
      <c r="DV3425" s="1"/>
      <c r="DW3425" s="1"/>
      <c r="DX3425" s="1"/>
      <c r="DY3425" s="1"/>
      <c r="DZ3425" s="1"/>
      <c r="EA3425" s="1"/>
      <c r="EB3425" s="1"/>
      <c r="EC3425" s="1"/>
      <c r="ED3425" s="1"/>
      <c r="EE3425" s="1"/>
      <c r="EF3425" s="1"/>
      <c r="EG3425" s="1"/>
      <c r="EH3425" s="1"/>
      <c r="EI3425" s="1"/>
      <c r="EJ3425" s="1"/>
      <c r="EK3425" s="1"/>
      <c r="EL3425" s="1"/>
      <c r="EM3425" s="1"/>
      <c r="EN3425" s="1"/>
      <c r="EO3425" s="1"/>
      <c r="EP3425" s="1"/>
      <c r="EQ3425" s="1"/>
      <c r="ER3425" s="1"/>
      <c r="ES3425" s="1"/>
      <c r="ET3425" s="1"/>
      <c r="EU3425" s="1"/>
      <c r="EV3425" s="1"/>
      <c r="EW3425" s="1"/>
      <c r="EX3425" s="1"/>
      <c r="EY3425" s="1"/>
    </row>
    <row r="3426" spans="1:155" x14ac:dyDescent="0.15">
      <c r="A3426" s="38"/>
      <c r="B3426" s="15"/>
      <c r="C3426" s="7"/>
      <c r="D3426" s="7"/>
      <c r="E3426" s="13"/>
      <c r="F3426" s="14"/>
      <c r="G3426" s="14"/>
      <c r="H3426" s="14"/>
      <c r="I3426" s="14"/>
      <c r="J3426" s="13"/>
      <c r="K3426" s="5"/>
      <c r="L3426" s="2"/>
      <c r="M3426" s="17"/>
      <c r="N3426" s="12"/>
      <c r="O3426" s="12"/>
      <c r="P3426" s="17"/>
      <c r="Q3426" s="14"/>
      <c r="R3426" s="20"/>
      <c r="S3426" s="14"/>
      <c r="T3426" s="4"/>
      <c r="U3426" s="5"/>
      <c r="V3426" s="10"/>
      <c r="W3426" s="10"/>
      <c r="X3426" s="10"/>
      <c r="Y3426" s="27"/>
      <c r="Z3426" s="3"/>
      <c r="AA3426" s="1"/>
      <c r="AB3426" s="10"/>
      <c r="AC3426" s="3"/>
      <c r="AD3426" s="3"/>
      <c r="AE3426" s="3"/>
      <c r="AF3426" s="10"/>
      <c r="AG3426" s="11"/>
      <c r="AH3426" s="10"/>
      <c r="AI3426" s="10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1"/>
      <c r="DR3426" s="1"/>
      <c r="DS3426" s="1"/>
      <c r="DT3426" s="1"/>
      <c r="DU3426" s="1"/>
      <c r="DV3426" s="1"/>
      <c r="DW3426" s="1"/>
      <c r="DX3426" s="1"/>
      <c r="DY3426" s="1"/>
      <c r="DZ3426" s="1"/>
      <c r="EA3426" s="1"/>
      <c r="EB3426" s="1"/>
      <c r="EC3426" s="1"/>
      <c r="ED3426" s="1"/>
      <c r="EE3426" s="1"/>
      <c r="EF3426" s="1"/>
      <c r="EG3426" s="1"/>
      <c r="EH3426" s="1"/>
      <c r="EI3426" s="1"/>
      <c r="EJ3426" s="1"/>
      <c r="EK3426" s="1"/>
      <c r="EL3426" s="1"/>
      <c r="EM3426" s="1"/>
      <c r="EN3426" s="1"/>
      <c r="EO3426" s="1"/>
      <c r="EP3426" s="1"/>
      <c r="EQ3426" s="1"/>
      <c r="ER3426" s="1"/>
      <c r="ES3426" s="1"/>
      <c r="ET3426" s="1"/>
      <c r="EU3426" s="1"/>
      <c r="EV3426" s="1"/>
      <c r="EW3426" s="1"/>
      <c r="EX3426" s="1"/>
      <c r="EY3426" s="1"/>
    </row>
    <row r="3427" spans="1:155" x14ac:dyDescent="0.15">
      <c r="A3427" s="38"/>
      <c r="B3427" s="15"/>
      <c r="C3427" s="7"/>
      <c r="D3427" s="7"/>
      <c r="E3427" s="13"/>
      <c r="F3427" s="14"/>
      <c r="G3427" s="14"/>
      <c r="H3427" s="14"/>
      <c r="I3427" s="14"/>
      <c r="J3427" s="13"/>
      <c r="K3427" s="5"/>
      <c r="L3427" s="2"/>
      <c r="M3427" s="17"/>
      <c r="N3427" s="12"/>
      <c r="O3427" s="12"/>
      <c r="P3427" s="17"/>
      <c r="Q3427" s="14"/>
      <c r="R3427" s="20"/>
      <c r="S3427" s="14"/>
      <c r="T3427" s="4"/>
      <c r="U3427" s="5"/>
      <c r="V3427" s="10"/>
      <c r="W3427" s="10"/>
      <c r="X3427" s="10"/>
      <c r="Y3427" s="27"/>
      <c r="Z3427" s="3"/>
      <c r="AA3427" s="1"/>
      <c r="AB3427" s="10"/>
      <c r="AC3427" s="3"/>
      <c r="AD3427" s="3"/>
      <c r="AE3427" s="3"/>
      <c r="AF3427" s="10"/>
      <c r="AG3427" s="11"/>
      <c r="AH3427" s="10"/>
      <c r="AI3427" s="10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1"/>
      <c r="DR3427" s="1"/>
      <c r="DS3427" s="1"/>
      <c r="DT3427" s="1"/>
      <c r="DU3427" s="1"/>
      <c r="DV3427" s="1"/>
      <c r="DW3427" s="1"/>
      <c r="DX3427" s="1"/>
      <c r="DY3427" s="1"/>
      <c r="DZ3427" s="1"/>
      <c r="EA3427" s="1"/>
      <c r="EB3427" s="1"/>
      <c r="EC3427" s="1"/>
      <c r="ED3427" s="1"/>
      <c r="EE3427" s="1"/>
      <c r="EF3427" s="1"/>
      <c r="EG3427" s="1"/>
      <c r="EH3427" s="1"/>
      <c r="EI3427" s="1"/>
      <c r="EJ3427" s="1"/>
      <c r="EK3427" s="1"/>
      <c r="EL3427" s="1"/>
      <c r="EM3427" s="1"/>
      <c r="EN3427" s="1"/>
      <c r="EO3427" s="1"/>
      <c r="EP3427" s="1"/>
      <c r="EQ3427" s="1"/>
      <c r="ER3427" s="1"/>
      <c r="ES3427" s="1"/>
      <c r="ET3427" s="1"/>
      <c r="EU3427" s="1"/>
      <c r="EV3427" s="1"/>
      <c r="EW3427" s="1"/>
      <c r="EX3427" s="1"/>
      <c r="EY3427" s="1"/>
    </row>
    <row r="3428" spans="1:155" x14ac:dyDescent="0.15">
      <c r="A3428" s="38"/>
      <c r="B3428" s="15"/>
      <c r="C3428" s="7"/>
      <c r="D3428" s="7"/>
      <c r="E3428" s="13"/>
      <c r="F3428" s="14"/>
      <c r="G3428" s="14"/>
      <c r="H3428" s="14"/>
      <c r="I3428" s="14"/>
      <c r="J3428" s="13"/>
      <c r="K3428" s="5"/>
      <c r="L3428" s="2"/>
      <c r="M3428" s="17"/>
      <c r="N3428" s="12"/>
      <c r="O3428" s="12"/>
      <c r="P3428" s="17"/>
      <c r="Q3428" s="14"/>
      <c r="R3428" s="20"/>
      <c r="S3428" s="14"/>
      <c r="T3428" s="4"/>
      <c r="U3428" s="5"/>
      <c r="V3428" s="10"/>
      <c r="W3428" s="10"/>
      <c r="X3428" s="10"/>
      <c r="Y3428" s="27"/>
      <c r="Z3428" s="3"/>
      <c r="AA3428" s="1"/>
      <c r="AB3428" s="10"/>
      <c r="AC3428" s="3"/>
      <c r="AD3428" s="3"/>
      <c r="AE3428" s="3"/>
      <c r="AF3428" s="10"/>
      <c r="AG3428" s="11"/>
      <c r="AH3428" s="10"/>
      <c r="AI3428" s="10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1"/>
      <c r="DR3428" s="1"/>
      <c r="DS3428" s="1"/>
      <c r="DT3428" s="1"/>
      <c r="DU3428" s="1"/>
      <c r="DV3428" s="1"/>
      <c r="DW3428" s="1"/>
      <c r="DX3428" s="1"/>
      <c r="DY3428" s="1"/>
      <c r="DZ3428" s="1"/>
      <c r="EA3428" s="1"/>
      <c r="EB3428" s="1"/>
      <c r="EC3428" s="1"/>
      <c r="ED3428" s="1"/>
      <c r="EE3428" s="1"/>
      <c r="EF3428" s="1"/>
      <c r="EG3428" s="1"/>
      <c r="EH3428" s="1"/>
      <c r="EI3428" s="1"/>
      <c r="EJ3428" s="1"/>
      <c r="EK3428" s="1"/>
      <c r="EL3428" s="1"/>
      <c r="EM3428" s="1"/>
      <c r="EN3428" s="1"/>
      <c r="EO3428" s="1"/>
      <c r="EP3428" s="1"/>
      <c r="EQ3428" s="1"/>
      <c r="ER3428" s="1"/>
      <c r="ES3428" s="1"/>
      <c r="ET3428" s="1"/>
      <c r="EU3428" s="1"/>
      <c r="EV3428" s="1"/>
      <c r="EW3428" s="1"/>
      <c r="EX3428" s="1"/>
      <c r="EY3428" s="1"/>
    </row>
    <row r="3429" spans="1:155" x14ac:dyDescent="0.15">
      <c r="A3429" s="38"/>
      <c r="B3429" s="15"/>
      <c r="C3429" s="7"/>
      <c r="D3429" s="7"/>
      <c r="E3429" s="13"/>
      <c r="F3429" s="14"/>
      <c r="G3429" s="14"/>
      <c r="H3429" s="14"/>
      <c r="I3429" s="14"/>
      <c r="J3429" s="13"/>
      <c r="K3429" s="5"/>
      <c r="L3429" s="2"/>
      <c r="M3429" s="17"/>
      <c r="N3429" s="12"/>
      <c r="O3429" s="12"/>
      <c r="P3429" s="17"/>
      <c r="Q3429" s="14"/>
      <c r="R3429" s="20"/>
      <c r="S3429" s="14"/>
      <c r="T3429" s="4"/>
      <c r="U3429" s="5"/>
      <c r="V3429" s="10"/>
      <c r="W3429" s="10"/>
      <c r="X3429" s="10"/>
      <c r="Y3429" s="27"/>
      <c r="Z3429" s="3"/>
      <c r="AA3429" s="1"/>
      <c r="AB3429" s="10"/>
      <c r="AC3429" s="3"/>
      <c r="AD3429" s="3"/>
      <c r="AE3429" s="3"/>
      <c r="AF3429" s="10"/>
      <c r="AG3429" s="11"/>
      <c r="AH3429" s="10"/>
      <c r="AI3429" s="10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1"/>
      <c r="DR3429" s="1"/>
      <c r="DS3429" s="1"/>
      <c r="DT3429" s="1"/>
      <c r="DU3429" s="1"/>
      <c r="DV3429" s="1"/>
      <c r="DW3429" s="1"/>
      <c r="DX3429" s="1"/>
      <c r="DY3429" s="1"/>
      <c r="DZ3429" s="1"/>
      <c r="EA3429" s="1"/>
      <c r="EB3429" s="1"/>
      <c r="EC3429" s="1"/>
      <c r="ED3429" s="1"/>
      <c r="EE3429" s="1"/>
      <c r="EF3429" s="1"/>
      <c r="EG3429" s="1"/>
      <c r="EH3429" s="1"/>
      <c r="EI3429" s="1"/>
      <c r="EJ3429" s="1"/>
      <c r="EK3429" s="1"/>
      <c r="EL3429" s="1"/>
      <c r="EM3429" s="1"/>
      <c r="EN3429" s="1"/>
      <c r="EO3429" s="1"/>
      <c r="EP3429" s="1"/>
      <c r="EQ3429" s="1"/>
      <c r="ER3429" s="1"/>
      <c r="ES3429" s="1"/>
      <c r="ET3429" s="1"/>
      <c r="EU3429" s="1"/>
      <c r="EV3429" s="1"/>
      <c r="EW3429" s="1"/>
      <c r="EX3429" s="1"/>
      <c r="EY3429" s="1"/>
    </row>
    <row r="3430" spans="1:155" x14ac:dyDescent="0.15">
      <c r="A3430" s="38"/>
      <c r="B3430" s="15"/>
      <c r="C3430" s="7"/>
      <c r="D3430" s="7"/>
      <c r="E3430" s="13"/>
      <c r="F3430" s="14"/>
      <c r="G3430" s="14"/>
      <c r="H3430" s="14"/>
      <c r="I3430" s="14"/>
      <c r="J3430" s="13"/>
      <c r="K3430" s="5"/>
      <c r="L3430" s="2"/>
      <c r="M3430" s="17"/>
      <c r="N3430" s="12"/>
      <c r="O3430" s="12"/>
      <c r="P3430" s="17"/>
      <c r="Q3430" s="14"/>
      <c r="R3430" s="20"/>
      <c r="S3430" s="14"/>
      <c r="T3430" s="4"/>
      <c r="U3430" s="5"/>
      <c r="V3430" s="10"/>
      <c r="W3430" s="10"/>
      <c r="X3430" s="10"/>
      <c r="Y3430" s="27"/>
      <c r="Z3430" s="3"/>
      <c r="AA3430" s="1"/>
      <c r="AB3430" s="10"/>
      <c r="AC3430" s="3"/>
      <c r="AD3430" s="3"/>
      <c r="AE3430" s="3"/>
      <c r="AF3430" s="10"/>
      <c r="AG3430" s="11"/>
      <c r="AH3430" s="10"/>
      <c r="AI3430" s="10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1"/>
      <c r="DR3430" s="1"/>
      <c r="DS3430" s="1"/>
      <c r="DT3430" s="1"/>
      <c r="DU3430" s="1"/>
      <c r="DV3430" s="1"/>
      <c r="DW3430" s="1"/>
      <c r="DX3430" s="1"/>
      <c r="DY3430" s="1"/>
      <c r="DZ3430" s="1"/>
      <c r="EA3430" s="1"/>
      <c r="EB3430" s="1"/>
      <c r="EC3430" s="1"/>
      <c r="ED3430" s="1"/>
      <c r="EE3430" s="1"/>
      <c r="EF3430" s="1"/>
      <c r="EG3430" s="1"/>
      <c r="EH3430" s="1"/>
      <c r="EI3430" s="1"/>
      <c r="EJ3430" s="1"/>
      <c r="EK3430" s="1"/>
      <c r="EL3430" s="1"/>
      <c r="EM3430" s="1"/>
      <c r="EN3430" s="1"/>
      <c r="EO3430" s="1"/>
      <c r="EP3430" s="1"/>
      <c r="EQ3430" s="1"/>
      <c r="ER3430" s="1"/>
      <c r="ES3430" s="1"/>
      <c r="ET3430" s="1"/>
      <c r="EU3430" s="1"/>
      <c r="EV3430" s="1"/>
      <c r="EW3430" s="1"/>
      <c r="EX3430" s="1"/>
      <c r="EY3430" s="1"/>
    </row>
    <row r="3431" spans="1:155" x14ac:dyDescent="0.15">
      <c r="A3431" s="38"/>
      <c r="B3431" s="15"/>
      <c r="C3431" s="7"/>
      <c r="D3431" s="7"/>
      <c r="E3431" s="13"/>
      <c r="F3431" s="14"/>
      <c r="G3431" s="14"/>
      <c r="H3431" s="14"/>
      <c r="I3431" s="14"/>
      <c r="J3431" s="13"/>
      <c r="K3431" s="5"/>
      <c r="L3431" s="2"/>
      <c r="M3431" s="17"/>
      <c r="N3431" s="12"/>
      <c r="O3431" s="12"/>
      <c r="P3431" s="17"/>
      <c r="Q3431" s="14"/>
      <c r="R3431" s="20"/>
      <c r="S3431" s="14"/>
      <c r="T3431" s="4"/>
      <c r="U3431" s="5"/>
      <c r="V3431" s="10"/>
      <c r="W3431" s="10"/>
      <c r="X3431" s="10"/>
      <c r="Y3431" s="27"/>
      <c r="Z3431" s="3"/>
      <c r="AA3431" s="1"/>
      <c r="AB3431" s="10"/>
      <c r="AC3431" s="3"/>
      <c r="AD3431" s="3"/>
      <c r="AE3431" s="3"/>
      <c r="AF3431" s="10"/>
      <c r="AG3431" s="11"/>
      <c r="AH3431" s="10"/>
      <c r="AI3431" s="10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1"/>
      <c r="DR3431" s="1"/>
      <c r="DS3431" s="1"/>
      <c r="DT3431" s="1"/>
      <c r="DU3431" s="1"/>
      <c r="DV3431" s="1"/>
      <c r="DW3431" s="1"/>
      <c r="DX3431" s="1"/>
      <c r="DY3431" s="1"/>
      <c r="DZ3431" s="1"/>
      <c r="EA3431" s="1"/>
      <c r="EB3431" s="1"/>
      <c r="EC3431" s="1"/>
      <c r="ED3431" s="1"/>
      <c r="EE3431" s="1"/>
      <c r="EF3431" s="1"/>
      <c r="EG3431" s="1"/>
      <c r="EH3431" s="1"/>
      <c r="EI3431" s="1"/>
      <c r="EJ3431" s="1"/>
      <c r="EK3431" s="1"/>
      <c r="EL3431" s="1"/>
      <c r="EM3431" s="1"/>
      <c r="EN3431" s="1"/>
      <c r="EO3431" s="1"/>
      <c r="EP3431" s="1"/>
      <c r="EQ3431" s="1"/>
      <c r="ER3431" s="1"/>
      <c r="ES3431" s="1"/>
      <c r="ET3431" s="1"/>
      <c r="EU3431" s="1"/>
      <c r="EV3431" s="1"/>
      <c r="EW3431" s="1"/>
      <c r="EX3431" s="1"/>
      <c r="EY3431" s="1"/>
    </row>
    <row r="3432" spans="1:155" x14ac:dyDescent="0.15">
      <c r="A3432" s="38"/>
      <c r="B3432" s="15"/>
      <c r="C3432" s="7"/>
      <c r="D3432" s="7"/>
      <c r="E3432" s="13"/>
      <c r="F3432" s="14"/>
      <c r="G3432" s="14"/>
      <c r="H3432" s="14"/>
      <c r="I3432" s="14"/>
      <c r="J3432" s="13"/>
      <c r="K3432" s="5"/>
      <c r="L3432" s="2"/>
      <c r="M3432" s="17"/>
      <c r="N3432" s="12"/>
      <c r="O3432" s="12"/>
      <c r="P3432" s="17"/>
      <c r="Q3432" s="14"/>
      <c r="R3432" s="20"/>
      <c r="S3432" s="14"/>
      <c r="T3432" s="4"/>
      <c r="U3432" s="5"/>
      <c r="V3432" s="10"/>
      <c r="W3432" s="10"/>
      <c r="X3432" s="10"/>
      <c r="Y3432" s="27"/>
      <c r="Z3432" s="3"/>
      <c r="AA3432" s="1"/>
      <c r="AB3432" s="10"/>
      <c r="AC3432" s="3"/>
      <c r="AD3432" s="3"/>
      <c r="AE3432" s="3"/>
      <c r="AF3432" s="10"/>
      <c r="AG3432" s="11"/>
      <c r="AH3432" s="10"/>
      <c r="AI3432" s="10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1"/>
      <c r="DR3432" s="1"/>
      <c r="DS3432" s="1"/>
      <c r="DT3432" s="1"/>
      <c r="DU3432" s="1"/>
      <c r="DV3432" s="1"/>
      <c r="DW3432" s="1"/>
      <c r="DX3432" s="1"/>
      <c r="DY3432" s="1"/>
      <c r="DZ3432" s="1"/>
      <c r="EA3432" s="1"/>
      <c r="EB3432" s="1"/>
      <c r="EC3432" s="1"/>
      <c r="ED3432" s="1"/>
      <c r="EE3432" s="1"/>
      <c r="EF3432" s="1"/>
      <c r="EG3432" s="1"/>
      <c r="EH3432" s="1"/>
      <c r="EI3432" s="1"/>
      <c r="EJ3432" s="1"/>
      <c r="EK3432" s="1"/>
      <c r="EL3432" s="1"/>
      <c r="EM3432" s="1"/>
      <c r="EN3432" s="1"/>
      <c r="EO3432" s="1"/>
      <c r="EP3432" s="1"/>
      <c r="EQ3432" s="1"/>
      <c r="ER3432" s="1"/>
      <c r="ES3432" s="1"/>
      <c r="ET3432" s="1"/>
      <c r="EU3432" s="1"/>
      <c r="EV3432" s="1"/>
      <c r="EW3432" s="1"/>
      <c r="EX3432" s="1"/>
      <c r="EY3432" s="1"/>
    </row>
    <row r="3433" spans="1:155" x14ac:dyDescent="0.15">
      <c r="A3433" s="38"/>
      <c r="B3433" s="15"/>
      <c r="C3433" s="7"/>
      <c r="D3433" s="7"/>
      <c r="E3433" s="13"/>
      <c r="F3433" s="14"/>
      <c r="G3433" s="14"/>
      <c r="H3433" s="14"/>
      <c r="I3433" s="14"/>
      <c r="J3433" s="13"/>
      <c r="K3433" s="5"/>
      <c r="L3433" s="2"/>
      <c r="M3433" s="17"/>
      <c r="N3433" s="12"/>
      <c r="O3433" s="12"/>
      <c r="P3433" s="17"/>
      <c r="Q3433" s="14"/>
      <c r="R3433" s="20"/>
      <c r="S3433" s="14"/>
      <c r="T3433" s="4"/>
      <c r="U3433" s="5"/>
      <c r="V3433" s="10"/>
      <c r="W3433" s="10"/>
      <c r="X3433" s="10"/>
      <c r="Y3433" s="27"/>
      <c r="Z3433" s="3"/>
      <c r="AA3433" s="1"/>
      <c r="AB3433" s="10"/>
      <c r="AC3433" s="3"/>
      <c r="AD3433" s="3"/>
      <c r="AE3433" s="3"/>
      <c r="AF3433" s="10"/>
      <c r="AG3433" s="11"/>
      <c r="AH3433" s="10"/>
      <c r="AI3433" s="10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1"/>
      <c r="DR3433" s="1"/>
      <c r="DS3433" s="1"/>
      <c r="DT3433" s="1"/>
      <c r="DU3433" s="1"/>
      <c r="DV3433" s="1"/>
      <c r="DW3433" s="1"/>
      <c r="DX3433" s="1"/>
      <c r="DY3433" s="1"/>
      <c r="DZ3433" s="1"/>
      <c r="EA3433" s="1"/>
      <c r="EB3433" s="1"/>
      <c r="EC3433" s="1"/>
      <c r="ED3433" s="1"/>
      <c r="EE3433" s="1"/>
      <c r="EF3433" s="1"/>
      <c r="EG3433" s="1"/>
      <c r="EH3433" s="1"/>
      <c r="EI3433" s="1"/>
      <c r="EJ3433" s="1"/>
      <c r="EK3433" s="1"/>
      <c r="EL3433" s="1"/>
      <c r="EM3433" s="1"/>
      <c r="EN3433" s="1"/>
      <c r="EO3433" s="1"/>
      <c r="EP3433" s="1"/>
      <c r="EQ3433" s="1"/>
      <c r="ER3433" s="1"/>
      <c r="ES3433" s="1"/>
      <c r="ET3433" s="1"/>
      <c r="EU3433" s="1"/>
      <c r="EV3433" s="1"/>
      <c r="EW3433" s="1"/>
      <c r="EX3433" s="1"/>
      <c r="EY3433" s="1"/>
    </row>
    <row r="3434" spans="1:155" x14ac:dyDescent="0.15">
      <c r="A3434" s="38"/>
      <c r="B3434" s="15"/>
      <c r="C3434" s="7"/>
      <c r="D3434" s="7"/>
      <c r="E3434" s="13"/>
      <c r="F3434" s="14"/>
      <c r="G3434" s="14"/>
      <c r="H3434" s="14"/>
      <c r="I3434" s="14"/>
      <c r="J3434" s="13"/>
      <c r="K3434" s="5"/>
      <c r="L3434" s="2"/>
      <c r="M3434" s="17"/>
      <c r="N3434" s="12"/>
      <c r="O3434" s="12"/>
      <c r="P3434" s="17"/>
      <c r="Q3434" s="14"/>
      <c r="R3434" s="20"/>
      <c r="S3434" s="14"/>
      <c r="T3434" s="4"/>
      <c r="U3434" s="5"/>
      <c r="V3434" s="10"/>
      <c r="W3434" s="10"/>
      <c r="X3434" s="10"/>
      <c r="Y3434" s="27"/>
      <c r="Z3434" s="3"/>
      <c r="AA3434" s="1"/>
      <c r="AB3434" s="10"/>
      <c r="AC3434" s="3"/>
      <c r="AD3434" s="3"/>
      <c r="AE3434" s="3"/>
      <c r="AF3434" s="10"/>
      <c r="AG3434" s="11"/>
      <c r="AH3434" s="10"/>
      <c r="AI3434" s="10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1"/>
      <c r="DR3434" s="1"/>
      <c r="DS3434" s="1"/>
      <c r="DT3434" s="1"/>
      <c r="DU3434" s="1"/>
      <c r="DV3434" s="1"/>
      <c r="DW3434" s="1"/>
      <c r="DX3434" s="1"/>
      <c r="DY3434" s="1"/>
      <c r="DZ3434" s="1"/>
      <c r="EA3434" s="1"/>
      <c r="EB3434" s="1"/>
      <c r="EC3434" s="1"/>
      <c r="ED3434" s="1"/>
      <c r="EE3434" s="1"/>
      <c r="EF3434" s="1"/>
      <c r="EG3434" s="1"/>
      <c r="EH3434" s="1"/>
      <c r="EI3434" s="1"/>
      <c r="EJ3434" s="1"/>
      <c r="EK3434" s="1"/>
      <c r="EL3434" s="1"/>
      <c r="EM3434" s="1"/>
      <c r="EN3434" s="1"/>
      <c r="EO3434" s="1"/>
      <c r="EP3434" s="1"/>
      <c r="EQ3434" s="1"/>
      <c r="ER3434" s="1"/>
      <c r="ES3434" s="1"/>
      <c r="ET3434" s="1"/>
      <c r="EU3434" s="1"/>
      <c r="EV3434" s="1"/>
      <c r="EW3434" s="1"/>
      <c r="EX3434" s="1"/>
      <c r="EY3434" s="1"/>
    </row>
    <row r="3435" spans="1:155" x14ac:dyDescent="0.15">
      <c r="A3435" s="38"/>
      <c r="B3435" s="15"/>
      <c r="C3435" s="7"/>
      <c r="D3435" s="7"/>
      <c r="E3435" s="13"/>
      <c r="F3435" s="14"/>
      <c r="G3435" s="14"/>
      <c r="H3435" s="14"/>
      <c r="I3435" s="14"/>
      <c r="J3435" s="13"/>
      <c r="K3435" s="5"/>
      <c r="L3435" s="2"/>
      <c r="M3435" s="17"/>
      <c r="N3435" s="12"/>
      <c r="O3435" s="12"/>
      <c r="P3435" s="17"/>
      <c r="Q3435" s="14"/>
      <c r="R3435" s="20"/>
      <c r="S3435" s="14"/>
      <c r="T3435" s="4"/>
      <c r="U3435" s="5"/>
      <c r="V3435" s="10"/>
      <c r="W3435" s="10"/>
      <c r="X3435" s="10"/>
      <c r="Y3435" s="27"/>
      <c r="Z3435" s="3"/>
      <c r="AA3435" s="1"/>
      <c r="AB3435" s="10"/>
      <c r="AC3435" s="3"/>
      <c r="AD3435" s="3"/>
      <c r="AE3435" s="3"/>
      <c r="AF3435" s="10"/>
      <c r="AG3435" s="11"/>
      <c r="AH3435" s="10"/>
      <c r="AI3435" s="10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1"/>
      <c r="DR3435" s="1"/>
      <c r="DS3435" s="1"/>
      <c r="DT3435" s="1"/>
      <c r="DU3435" s="1"/>
      <c r="DV3435" s="1"/>
      <c r="DW3435" s="1"/>
      <c r="DX3435" s="1"/>
      <c r="DY3435" s="1"/>
      <c r="DZ3435" s="1"/>
      <c r="EA3435" s="1"/>
      <c r="EB3435" s="1"/>
      <c r="EC3435" s="1"/>
      <c r="ED3435" s="1"/>
      <c r="EE3435" s="1"/>
      <c r="EF3435" s="1"/>
      <c r="EG3435" s="1"/>
      <c r="EH3435" s="1"/>
      <c r="EI3435" s="1"/>
      <c r="EJ3435" s="1"/>
      <c r="EK3435" s="1"/>
      <c r="EL3435" s="1"/>
      <c r="EM3435" s="1"/>
      <c r="EN3435" s="1"/>
      <c r="EO3435" s="1"/>
      <c r="EP3435" s="1"/>
      <c r="EQ3435" s="1"/>
      <c r="ER3435" s="1"/>
      <c r="ES3435" s="1"/>
      <c r="ET3435" s="1"/>
      <c r="EU3435" s="1"/>
      <c r="EV3435" s="1"/>
      <c r="EW3435" s="1"/>
      <c r="EX3435" s="1"/>
      <c r="EY3435" s="1"/>
    </row>
    <row r="3436" spans="1:155" x14ac:dyDescent="0.15">
      <c r="A3436" s="38"/>
      <c r="B3436" s="15"/>
      <c r="C3436" s="7"/>
      <c r="D3436" s="7"/>
      <c r="E3436" s="13"/>
      <c r="F3436" s="14"/>
      <c r="G3436" s="14"/>
      <c r="H3436" s="14"/>
      <c r="I3436" s="14"/>
      <c r="J3436" s="13"/>
      <c r="K3436" s="5"/>
      <c r="L3436" s="2"/>
      <c r="M3436" s="17"/>
      <c r="N3436" s="12"/>
      <c r="O3436" s="12"/>
      <c r="P3436" s="17"/>
      <c r="Q3436" s="14"/>
      <c r="R3436" s="20"/>
      <c r="S3436" s="14"/>
      <c r="T3436" s="4"/>
      <c r="U3436" s="5"/>
      <c r="V3436" s="10"/>
      <c r="W3436" s="10"/>
      <c r="X3436" s="10"/>
      <c r="Y3436" s="27"/>
      <c r="Z3436" s="3"/>
      <c r="AA3436" s="1"/>
      <c r="AB3436" s="10"/>
      <c r="AC3436" s="3"/>
      <c r="AD3436" s="3"/>
      <c r="AE3436" s="3"/>
      <c r="AF3436" s="10"/>
      <c r="AG3436" s="11"/>
      <c r="AH3436" s="10"/>
      <c r="AI3436" s="10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1"/>
      <c r="DR3436" s="1"/>
      <c r="DS3436" s="1"/>
      <c r="DT3436" s="1"/>
      <c r="DU3436" s="1"/>
      <c r="DV3436" s="1"/>
      <c r="DW3436" s="1"/>
      <c r="DX3436" s="1"/>
      <c r="DY3436" s="1"/>
      <c r="DZ3436" s="1"/>
      <c r="EA3436" s="1"/>
      <c r="EB3436" s="1"/>
      <c r="EC3436" s="1"/>
      <c r="ED3436" s="1"/>
      <c r="EE3436" s="1"/>
      <c r="EF3436" s="1"/>
      <c r="EG3436" s="1"/>
      <c r="EH3436" s="1"/>
      <c r="EI3436" s="1"/>
      <c r="EJ3436" s="1"/>
      <c r="EK3436" s="1"/>
      <c r="EL3436" s="1"/>
      <c r="EM3436" s="1"/>
      <c r="EN3436" s="1"/>
      <c r="EO3436" s="1"/>
      <c r="EP3436" s="1"/>
      <c r="EQ3436" s="1"/>
      <c r="ER3436" s="1"/>
      <c r="ES3436" s="1"/>
      <c r="ET3436" s="1"/>
      <c r="EU3436" s="1"/>
      <c r="EV3436" s="1"/>
      <c r="EW3436" s="1"/>
      <c r="EX3436" s="1"/>
      <c r="EY3436" s="1"/>
    </row>
    <row r="3437" spans="1:155" x14ac:dyDescent="0.15">
      <c r="A3437" s="38"/>
      <c r="B3437" s="15"/>
      <c r="C3437" s="7"/>
      <c r="D3437" s="7"/>
      <c r="E3437" s="13"/>
      <c r="F3437" s="14"/>
      <c r="G3437" s="14"/>
      <c r="H3437" s="14"/>
      <c r="I3437" s="14"/>
      <c r="J3437" s="13"/>
      <c r="K3437" s="5"/>
      <c r="L3437" s="2"/>
      <c r="M3437" s="17"/>
      <c r="N3437" s="12"/>
      <c r="O3437" s="12"/>
      <c r="P3437" s="17"/>
      <c r="Q3437" s="14"/>
      <c r="R3437" s="20"/>
      <c r="S3437" s="14"/>
      <c r="T3437" s="4"/>
      <c r="U3437" s="5"/>
      <c r="V3437" s="10"/>
      <c r="W3437" s="10"/>
      <c r="X3437" s="10"/>
      <c r="Y3437" s="27"/>
      <c r="Z3437" s="3"/>
      <c r="AA3437" s="1"/>
      <c r="AB3437" s="10"/>
      <c r="AC3437" s="3"/>
      <c r="AD3437" s="3"/>
      <c r="AE3437" s="3"/>
      <c r="AF3437" s="10"/>
      <c r="AG3437" s="11"/>
      <c r="AH3437" s="10"/>
      <c r="AI3437" s="10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1"/>
      <c r="DR3437" s="1"/>
      <c r="DS3437" s="1"/>
      <c r="DT3437" s="1"/>
      <c r="DU3437" s="1"/>
      <c r="DV3437" s="1"/>
      <c r="DW3437" s="1"/>
      <c r="DX3437" s="1"/>
      <c r="DY3437" s="1"/>
      <c r="DZ3437" s="1"/>
      <c r="EA3437" s="1"/>
      <c r="EB3437" s="1"/>
      <c r="EC3437" s="1"/>
      <c r="ED3437" s="1"/>
      <c r="EE3437" s="1"/>
      <c r="EF3437" s="1"/>
      <c r="EG3437" s="1"/>
      <c r="EH3437" s="1"/>
      <c r="EI3437" s="1"/>
      <c r="EJ3437" s="1"/>
      <c r="EK3437" s="1"/>
      <c r="EL3437" s="1"/>
      <c r="EM3437" s="1"/>
      <c r="EN3437" s="1"/>
      <c r="EO3437" s="1"/>
      <c r="EP3437" s="1"/>
      <c r="EQ3437" s="1"/>
      <c r="ER3437" s="1"/>
      <c r="ES3437" s="1"/>
      <c r="ET3437" s="1"/>
      <c r="EU3437" s="1"/>
      <c r="EV3437" s="1"/>
      <c r="EW3437" s="1"/>
      <c r="EX3437" s="1"/>
      <c r="EY3437" s="1"/>
    </row>
    <row r="3438" spans="1:155" x14ac:dyDescent="0.15">
      <c r="A3438" s="38"/>
      <c r="B3438" s="15"/>
      <c r="C3438" s="7"/>
      <c r="D3438" s="7"/>
      <c r="E3438" s="13"/>
      <c r="F3438" s="14"/>
      <c r="G3438" s="14"/>
      <c r="H3438" s="14"/>
      <c r="I3438" s="14"/>
      <c r="J3438" s="13"/>
      <c r="K3438" s="5"/>
      <c r="L3438" s="2"/>
      <c r="M3438" s="17"/>
      <c r="N3438" s="12"/>
      <c r="O3438" s="12"/>
      <c r="P3438" s="17"/>
      <c r="Q3438" s="14"/>
      <c r="R3438" s="20"/>
      <c r="S3438" s="14"/>
      <c r="T3438" s="4"/>
      <c r="U3438" s="5"/>
      <c r="V3438" s="10"/>
      <c r="W3438" s="10"/>
      <c r="X3438" s="10"/>
      <c r="Y3438" s="27"/>
      <c r="Z3438" s="3"/>
      <c r="AA3438" s="1"/>
      <c r="AB3438" s="10"/>
      <c r="AC3438" s="3"/>
      <c r="AD3438" s="3"/>
      <c r="AE3438" s="3"/>
      <c r="AF3438" s="10"/>
      <c r="AG3438" s="11"/>
      <c r="AH3438" s="10"/>
      <c r="AI3438" s="10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1"/>
      <c r="DR3438" s="1"/>
      <c r="DS3438" s="1"/>
      <c r="DT3438" s="1"/>
      <c r="DU3438" s="1"/>
      <c r="DV3438" s="1"/>
      <c r="DW3438" s="1"/>
      <c r="DX3438" s="1"/>
      <c r="DY3438" s="1"/>
      <c r="DZ3438" s="1"/>
      <c r="EA3438" s="1"/>
      <c r="EB3438" s="1"/>
      <c r="EC3438" s="1"/>
      <c r="ED3438" s="1"/>
      <c r="EE3438" s="1"/>
      <c r="EF3438" s="1"/>
      <c r="EG3438" s="1"/>
      <c r="EH3438" s="1"/>
      <c r="EI3438" s="1"/>
      <c r="EJ3438" s="1"/>
      <c r="EK3438" s="1"/>
      <c r="EL3438" s="1"/>
      <c r="EM3438" s="1"/>
      <c r="EN3438" s="1"/>
      <c r="EO3438" s="1"/>
      <c r="EP3438" s="1"/>
      <c r="EQ3438" s="1"/>
      <c r="ER3438" s="1"/>
      <c r="ES3438" s="1"/>
      <c r="ET3438" s="1"/>
      <c r="EU3438" s="1"/>
      <c r="EV3438" s="1"/>
      <c r="EW3438" s="1"/>
      <c r="EX3438" s="1"/>
      <c r="EY3438" s="1"/>
    </row>
    <row r="3439" spans="1:155" x14ac:dyDescent="0.15">
      <c r="A3439" s="38"/>
      <c r="B3439" s="15"/>
      <c r="C3439" s="7"/>
      <c r="D3439" s="7"/>
      <c r="E3439" s="13"/>
      <c r="F3439" s="14"/>
      <c r="G3439" s="14"/>
      <c r="H3439" s="14"/>
      <c r="I3439" s="14"/>
      <c r="J3439" s="13"/>
      <c r="K3439" s="5"/>
      <c r="L3439" s="2"/>
      <c r="M3439" s="17"/>
      <c r="N3439" s="12"/>
      <c r="O3439" s="12"/>
      <c r="P3439" s="17"/>
      <c r="Q3439" s="14"/>
      <c r="R3439" s="20"/>
      <c r="S3439" s="14"/>
      <c r="T3439" s="4"/>
      <c r="U3439" s="5"/>
      <c r="V3439" s="10"/>
      <c r="W3439" s="10"/>
      <c r="X3439" s="10"/>
      <c r="Y3439" s="27"/>
      <c r="Z3439" s="3"/>
      <c r="AA3439" s="1"/>
      <c r="AB3439" s="10"/>
      <c r="AC3439" s="3"/>
      <c r="AD3439" s="3"/>
      <c r="AE3439" s="3"/>
      <c r="AF3439" s="10"/>
      <c r="AG3439" s="11"/>
      <c r="AH3439" s="10"/>
      <c r="AI3439" s="10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1"/>
      <c r="DR3439" s="1"/>
      <c r="DS3439" s="1"/>
      <c r="DT3439" s="1"/>
      <c r="DU3439" s="1"/>
      <c r="DV3439" s="1"/>
      <c r="DW3439" s="1"/>
      <c r="DX3439" s="1"/>
      <c r="DY3439" s="1"/>
      <c r="DZ3439" s="1"/>
      <c r="EA3439" s="1"/>
      <c r="EB3439" s="1"/>
      <c r="EC3439" s="1"/>
      <c r="ED3439" s="1"/>
      <c r="EE3439" s="1"/>
      <c r="EF3439" s="1"/>
      <c r="EG3439" s="1"/>
      <c r="EH3439" s="1"/>
      <c r="EI3439" s="1"/>
      <c r="EJ3439" s="1"/>
      <c r="EK3439" s="1"/>
      <c r="EL3439" s="1"/>
      <c r="EM3439" s="1"/>
      <c r="EN3439" s="1"/>
      <c r="EO3439" s="1"/>
      <c r="EP3439" s="1"/>
      <c r="EQ3439" s="1"/>
      <c r="ER3439" s="1"/>
      <c r="ES3439" s="1"/>
      <c r="ET3439" s="1"/>
      <c r="EU3439" s="1"/>
      <c r="EV3439" s="1"/>
      <c r="EW3439" s="1"/>
      <c r="EX3439" s="1"/>
      <c r="EY3439" s="1"/>
    </row>
    <row r="3440" spans="1:155" x14ac:dyDescent="0.15">
      <c r="A3440" s="38"/>
      <c r="B3440" s="15"/>
      <c r="C3440" s="7"/>
      <c r="D3440" s="7"/>
      <c r="E3440" s="13"/>
      <c r="F3440" s="14"/>
      <c r="G3440" s="14"/>
      <c r="H3440" s="14"/>
      <c r="I3440" s="14"/>
      <c r="J3440" s="13"/>
      <c r="K3440" s="5"/>
      <c r="L3440" s="2"/>
      <c r="M3440" s="17"/>
      <c r="N3440" s="12"/>
      <c r="O3440" s="12"/>
      <c r="P3440" s="17"/>
      <c r="Q3440" s="14"/>
      <c r="R3440" s="20"/>
      <c r="S3440" s="14"/>
      <c r="T3440" s="4"/>
      <c r="U3440" s="5"/>
      <c r="V3440" s="10"/>
      <c r="W3440" s="10"/>
      <c r="X3440" s="10"/>
      <c r="Y3440" s="27"/>
      <c r="Z3440" s="3"/>
      <c r="AA3440" s="1"/>
      <c r="AB3440" s="10"/>
      <c r="AC3440" s="3"/>
      <c r="AD3440" s="3"/>
      <c r="AE3440" s="3"/>
      <c r="AF3440" s="10"/>
      <c r="AG3440" s="11"/>
      <c r="AH3440" s="10"/>
      <c r="AI3440" s="10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1"/>
      <c r="DR3440" s="1"/>
      <c r="DS3440" s="1"/>
      <c r="DT3440" s="1"/>
      <c r="DU3440" s="1"/>
      <c r="DV3440" s="1"/>
      <c r="DW3440" s="1"/>
      <c r="DX3440" s="1"/>
      <c r="DY3440" s="1"/>
      <c r="DZ3440" s="1"/>
      <c r="EA3440" s="1"/>
      <c r="EB3440" s="1"/>
      <c r="EC3440" s="1"/>
      <c r="ED3440" s="1"/>
      <c r="EE3440" s="1"/>
      <c r="EF3440" s="1"/>
      <c r="EG3440" s="1"/>
      <c r="EH3440" s="1"/>
      <c r="EI3440" s="1"/>
      <c r="EJ3440" s="1"/>
      <c r="EK3440" s="1"/>
      <c r="EL3440" s="1"/>
      <c r="EM3440" s="1"/>
      <c r="EN3440" s="1"/>
      <c r="EO3440" s="1"/>
      <c r="EP3440" s="1"/>
      <c r="EQ3440" s="1"/>
      <c r="ER3440" s="1"/>
      <c r="ES3440" s="1"/>
      <c r="ET3440" s="1"/>
      <c r="EU3440" s="1"/>
      <c r="EV3440" s="1"/>
      <c r="EW3440" s="1"/>
      <c r="EX3440" s="1"/>
      <c r="EY3440" s="1"/>
    </row>
    <row r="3441" spans="1:155" x14ac:dyDescent="0.15">
      <c r="A3441" s="38"/>
      <c r="B3441" s="15"/>
      <c r="C3441" s="7"/>
      <c r="D3441" s="7"/>
      <c r="E3441" s="13"/>
      <c r="F3441" s="14"/>
      <c r="G3441" s="14"/>
      <c r="H3441" s="14"/>
      <c r="I3441" s="14"/>
      <c r="J3441" s="13"/>
      <c r="K3441" s="5"/>
      <c r="L3441" s="2"/>
      <c r="M3441" s="17"/>
      <c r="N3441" s="12"/>
      <c r="O3441" s="12"/>
      <c r="P3441" s="17"/>
      <c r="Q3441" s="14"/>
      <c r="R3441" s="20"/>
      <c r="S3441" s="14"/>
      <c r="T3441" s="4"/>
      <c r="U3441" s="5"/>
      <c r="V3441" s="10"/>
      <c r="W3441" s="10"/>
      <c r="X3441" s="10"/>
      <c r="Y3441" s="27"/>
      <c r="Z3441" s="3"/>
      <c r="AA3441" s="1"/>
      <c r="AB3441" s="10"/>
      <c r="AC3441" s="3"/>
      <c r="AD3441" s="3"/>
      <c r="AE3441" s="3"/>
      <c r="AF3441" s="10"/>
      <c r="AG3441" s="11"/>
      <c r="AH3441" s="10"/>
      <c r="AI3441" s="10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1"/>
      <c r="DR3441" s="1"/>
      <c r="DS3441" s="1"/>
      <c r="DT3441" s="1"/>
      <c r="DU3441" s="1"/>
      <c r="DV3441" s="1"/>
      <c r="DW3441" s="1"/>
      <c r="DX3441" s="1"/>
      <c r="DY3441" s="1"/>
      <c r="DZ3441" s="1"/>
      <c r="EA3441" s="1"/>
      <c r="EB3441" s="1"/>
      <c r="EC3441" s="1"/>
      <c r="ED3441" s="1"/>
      <c r="EE3441" s="1"/>
      <c r="EF3441" s="1"/>
      <c r="EG3441" s="1"/>
      <c r="EH3441" s="1"/>
      <c r="EI3441" s="1"/>
      <c r="EJ3441" s="1"/>
      <c r="EK3441" s="1"/>
      <c r="EL3441" s="1"/>
      <c r="EM3441" s="1"/>
      <c r="EN3441" s="1"/>
      <c r="EO3441" s="1"/>
      <c r="EP3441" s="1"/>
      <c r="EQ3441" s="1"/>
      <c r="ER3441" s="1"/>
      <c r="ES3441" s="1"/>
      <c r="ET3441" s="1"/>
      <c r="EU3441" s="1"/>
      <c r="EV3441" s="1"/>
      <c r="EW3441" s="1"/>
      <c r="EX3441" s="1"/>
      <c r="EY3441" s="1"/>
    </row>
    <row r="3442" spans="1:155" x14ac:dyDescent="0.15">
      <c r="A3442" s="38"/>
      <c r="B3442" s="15"/>
      <c r="C3442" s="7"/>
      <c r="D3442" s="7"/>
      <c r="E3442" s="13"/>
      <c r="F3442" s="14"/>
      <c r="G3442" s="14"/>
      <c r="H3442" s="14"/>
      <c r="I3442" s="14"/>
      <c r="J3442" s="13"/>
      <c r="K3442" s="5"/>
      <c r="L3442" s="2"/>
      <c r="M3442" s="17"/>
      <c r="N3442" s="12"/>
      <c r="O3442" s="12"/>
      <c r="P3442" s="17"/>
      <c r="Q3442" s="14"/>
      <c r="R3442" s="20"/>
      <c r="S3442" s="14"/>
      <c r="T3442" s="4"/>
      <c r="U3442" s="5"/>
      <c r="V3442" s="10"/>
      <c r="W3442" s="10"/>
      <c r="X3442" s="10"/>
      <c r="Y3442" s="27"/>
      <c r="Z3442" s="3"/>
      <c r="AA3442" s="1"/>
      <c r="AB3442" s="10"/>
      <c r="AC3442" s="3"/>
      <c r="AD3442" s="3"/>
      <c r="AE3442" s="3"/>
      <c r="AF3442" s="10"/>
      <c r="AG3442" s="11"/>
      <c r="AH3442" s="10"/>
      <c r="AI3442" s="10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1"/>
      <c r="DR3442" s="1"/>
      <c r="DS3442" s="1"/>
      <c r="DT3442" s="1"/>
      <c r="DU3442" s="1"/>
      <c r="DV3442" s="1"/>
      <c r="DW3442" s="1"/>
      <c r="DX3442" s="1"/>
      <c r="DY3442" s="1"/>
      <c r="DZ3442" s="1"/>
      <c r="EA3442" s="1"/>
      <c r="EB3442" s="1"/>
      <c r="EC3442" s="1"/>
      <c r="ED3442" s="1"/>
      <c r="EE3442" s="1"/>
      <c r="EF3442" s="1"/>
      <c r="EG3442" s="1"/>
      <c r="EH3442" s="1"/>
      <c r="EI3442" s="1"/>
      <c r="EJ3442" s="1"/>
      <c r="EK3442" s="1"/>
      <c r="EL3442" s="1"/>
      <c r="EM3442" s="1"/>
      <c r="EN3442" s="1"/>
      <c r="EO3442" s="1"/>
      <c r="EP3442" s="1"/>
      <c r="EQ3442" s="1"/>
      <c r="ER3442" s="1"/>
      <c r="ES3442" s="1"/>
      <c r="ET3442" s="1"/>
      <c r="EU3442" s="1"/>
      <c r="EV3442" s="1"/>
      <c r="EW3442" s="1"/>
      <c r="EX3442" s="1"/>
      <c r="EY3442" s="1"/>
    </row>
    <row r="3443" spans="1:155" x14ac:dyDescent="0.15">
      <c r="A3443" s="38"/>
      <c r="B3443" s="15"/>
      <c r="C3443" s="7"/>
      <c r="D3443" s="7"/>
      <c r="E3443" s="13"/>
      <c r="F3443" s="14"/>
      <c r="G3443" s="14"/>
      <c r="H3443" s="14"/>
      <c r="I3443" s="14"/>
      <c r="J3443" s="13"/>
      <c r="K3443" s="5"/>
      <c r="L3443" s="2"/>
      <c r="M3443" s="17"/>
      <c r="N3443" s="12"/>
      <c r="O3443" s="12"/>
      <c r="P3443" s="17"/>
      <c r="Q3443" s="14"/>
      <c r="R3443" s="20"/>
      <c r="S3443" s="14"/>
      <c r="T3443" s="4"/>
      <c r="U3443" s="5"/>
      <c r="V3443" s="10"/>
      <c r="W3443" s="10"/>
      <c r="X3443" s="10"/>
      <c r="Y3443" s="27"/>
      <c r="Z3443" s="3"/>
      <c r="AA3443" s="1"/>
      <c r="AB3443" s="10"/>
      <c r="AC3443" s="3"/>
      <c r="AD3443" s="3"/>
      <c r="AE3443" s="3"/>
      <c r="AF3443" s="10"/>
      <c r="AG3443" s="11"/>
      <c r="AH3443" s="10"/>
      <c r="AI3443" s="10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1"/>
      <c r="DR3443" s="1"/>
      <c r="DS3443" s="1"/>
      <c r="DT3443" s="1"/>
      <c r="DU3443" s="1"/>
      <c r="DV3443" s="1"/>
      <c r="DW3443" s="1"/>
      <c r="DX3443" s="1"/>
      <c r="DY3443" s="1"/>
      <c r="DZ3443" s="1"/>
      <c r="EA3443" s="1"/>
      <c r="EB3443" s="1"/>
      <c r="EC3443" s="1"/>
      <c r="ED3443" s="1"/>
      <c r="EE3443" s="1"/>
      <c r="EF3443" s="1"/>
      <c r="EG3443" s="1"/>
      <c r="EH3443" s="1"/>
      <c r="EI3443" s="1"/>
      <c r="EJ3443" s="1"/>
      <c r="EK3443" s="1"/>
      <c r="EL3443" s="1"/>
      <c r="EM3443" s="1"/>
      <c r="EN3443" s="1"/>
      <c r="EO3443" s="1"/>
      <c r="EP3443" s="1"/>
      <c r="EQ3443" s="1"/>
      <c r="ER3443" s="1"/>
      <c r="ES3443" s="1"/>
      <c r="ET3443" s="1"/>
      <c r="EU3443" s="1"/>
      <c r="EV3443" s="1"/>
      <c r="EW3443" s="1"/>
      <c r="EX3443" s="1"/>
      <c r="EY3443" s="1"/>
    </row>
    <row r="3444" spans="1:155" x14ac:dyDescent="0.15">
      <c r="A3444" s="38"/>
      <c r="B3444" s="15"/>
      <c r="C3444" s="7"/>
      <c r="D3444" s="7"/>
      <c r="E3444" s="13"/>
      <c r="F3444" s="14"/>
      <c r="G3444" s="14"/>
      <c r="H3444" s="14"/>
      <c r="I3444" s="14"/>
      <c r="J3444" s="13"/>
      <c r="K3444" s="5"/>
      <c r="L3444" s="2"/>
      <c r="M3444" s="17"/>
      <c r="N3444" s="12"/>
      <c r="O3444" s="12"/>
      <c r="P3444" s="17"/>
      <c r="Q3444" s="14"/>
      <c r="R3444" s="20"/>
      <c r="S3444" s="14"/>
      <c r="T3444" s="4"/>
      <c r="U3444" s="5"/>
      <c r="V3444" s="10"/>
      <c r="W3444" s="10"/>
      <c r="X3444" s="10"/>
      <c r="Y3444" s="27"/>
      <c r="Z3444" s="3"/>
      <c r="AA3444" s="1"/>
      <c r="AB3444" s="10"/>
      <c r="AC3444" s="3"/>
      <c r="AD3444" s="3"/>
      <c r="AE3444" s="3"/>
      <c r="AF3444" s="10"/>
      <c r="AG3444" s="11"/>
      <c r="AH3444" s="10"/>
      <c r="AI3444" s="10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1"/>
      <c r="DR3444" s="1"/>
      <c r="DS3444" s="1"/>
      <c r="DT3444" s="1"/>
      <c r="DU3444" s="1"/>
      <c r="DV3444" s="1"/>
      <c r="DW3444" s="1"/>
      <c r="DX3444" s="1"/>
      <c r="DY3444" s="1"/>
      <c r="DZ3444" s="1"/>
      <c r="EA3444" s="1"/>
      <c r="EB3444" s="1"/>
      <c r="EC3444" s="1"/>
      <c r="ED3444" s="1"/>
      <c r="EE3444" s="1"/>
      <c r="EF3444" s="1"/>
      <c r="EG3444" s="1"/>
      <c r="EH3444" s="1"/>
      <c r="EI3444" s="1"/>
      <c r="EJ3444" s="1"/>
      <c r="EK3444" s="1"/>
      <c r="EL3444" s="1"/>
      <c r="EM3444" s="1"/>
      <c r="EN3444" s="1"/>
      <c r="EO3444" s="1"/>
      <c r="EP3444" s="1"/>
      <c r="EQ3444" s="1"/>
      <c r="ER3444" s="1"/>
      <c r="ES3444" s="1"/>
      <c r="ET3444" s="1"/>
      <c r="EU3444" s="1"/>
      <c r="EV3444" s="1"/>
      <c r="EW3444" s="1"/>
      <c r="EX3444" s="1"/>
      <c r="EY3444" s="1"/>
    </row>
    <row r="3445" spans="1:155" x14ac:dyDescent="0.15">
      <c r="A3445" s="38"/>
      <c r="B3445" s="15"/>
      <c r="C3445" s="7"/>
      <c r="D3445" s="7"/>
      <c r="E3445" s="13"/>
      <c r="F3445" s="14"/>
      <c r="G3445" s="14"/>
      <c r="H3445" s="14"/>
      <c r="I3445" s="14"/>
      <c r="J3445" s="13"/>
      <c r="K3445" s="5"/>
      <c r="L3445" s="2"/>
      <c r="M3445" s="17"/>
      <c r="N3445" s="12"/>
      <c r="O3445" s="12"/>
      <c r="P3445" s="17"/>
      <c r="Q3445" s="14"/>
      <c r="R3445" s="20"/>
      <c r="S3445" s="14"/>
      <c r="T3445" s="4"/>
      <c r="U3445" s="5"/>
      <c r="V3445" s="10"/>
      <c r="W3445" s="10"/>
      <c r="X3445" s="10"/>
      <c r="Y3445" s="27"/>
      <c r="Z3445" s="3"/>
      <c r="AA3445" s="1"/>
      <c r="AB3445" s="10"/>
      <c r="AC3445" s="3"/>
      <c r="AD3445" s="3"/>
      <c r="AE3445" s="3"/>
      <c r="AF3445" s="10"/>
      <c r="AG3445" s="11"/>
      <c r="AH3445" s="10"/>
      <c r="AI3445" s="10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1"/>
      <c r="DR3445" s="1"/>
      <c r="DS3445" s="1"/>
      <c r="DT3445" s="1"/>
      <c r="DU3445" s="1"/>
      <c r="DV3445" s="1"/>
      <c r="DW3445" s="1"/>
      <c r="DX3445" s="1"/>
      <c r="DY3445" s="1"/>
      <c r="DZ3445" s="1"/>
      <c r="EA3445" s="1"/>
      <c r="EB3445" s="1"/>
      <c r="EC3445" s="1"/>
      <c r="ED3445" s="1"/>
      <c r="EE3445" s="1"/>
      <c r="EF3445" s="1"/>
      <c r="EG3445" s="1"/>
      <c r="EH3445" s="1"/>
      <c r="EI3445" s="1"/>
      <c r="EJ3445" s="1"/>
      <c r="EK3445" s="1"/>
      <c r="EL3445" s="1"/>
      <c r="EM3445" s="1"/>
      <c r="EN3445" s="1"/>
      <c r="EO3445" s="1"/>
      <c r="EP3445" s="1"/>
      <c r="EQ3445" s="1"/>
      <c r="ER3445" s="1"/>
      <c r="ES3445" s="1"/>
      <c r="ET3445" s="1"/>
      <c r="EU3445" s="1"/>
      <c r="EV3445" s="1"/>
      <c r="EW3445" s="1"/>
      <c r="EX3445" s="1"/>
      <c r="EY3445" s="1"/>
    </row>
    <row r="3446" spans="1:155" x14ac:dyDescent="0.15">
      <c r="A3446" s="38"/>
      <c r="B3446" s="15"/>
      <c r="C3446" s="7"/>
      <c r="D3446" s="7"/>
      <c r="E3446" s="13"/>
      <c r="F3446" s="14"/>
      <c r="G3446" s="14"/>
      <c r="H3446" s="14"/>
      <c r="I3446" s="14"/>
      <c r="J3446" s="13"/>
      <c r="K3446" s="5"/>
      <c r="L3446" s="2"/>
      <c r="M3446" s="17"/>
      <c r="N3446" s="12"/>
      <c r="O3446" s="12"/>
      <c r="P3446" s="17"/>
      <c r="Q3446" s="14"/>
      <c r="R3446" s="20"/>
      <c r="S3446" s="14"/>
      <c r="T3446" s="4"/>
      <c r="U3446" s="5"/>
      <c r="V3446" s="10"/>
      <c r="W3446" s="10"/>
      <c r="X3446" s="10"/>
      <c r="Y3446" s="27"/>
      <c r="Z3446" s="3"/>
      <c r="AA3446" s="1"/>
      <c r="AB3446" s="10"/>
      <c r="AC3446" s="3"/>
      <c r="AD3446" s="3"/>
      <c r="AE3446" s="3"/>
      <c r="AF3446" s="10"/>
      <c r="AG3446" s="11"/>
      <c r="AH3446" s="10"/>
      <c r="AI3446" s="10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1"/>
      <c r="DR3446" s="1"/>
      <c r="DS3446" s="1"/>
      <c r="DT3446" s="1"/>
      <c r="DU3446" s="1"/>
      <c r="DV3446" s="1"/>
      <c r="DW3446" s="1"/>
      <c r="DX3446" s="1"/>
      <c r="DY3446" s="1"/>
      <c r="DZ3446" s="1"/>
      <c r="EA3446" s="1"/>
      <c r="EB3446" s="1"/>
      <c r="EC3446" s="1"/>
      <c r="ED3446" s="1"/>
      <c r="EE3446" s="1"/>
      <c r="EF3446" s="1"/>
      <c r="EG3446" s="1"/>
      <c r="EH3446" s="1"/>
      <c r="EI3446" s="1"/>
      <c r="EJ3446" s="1"/>
      <c r="EK3446" s="1"/>
      <c r="EL3446" s="1"/>
      <c r="EM3446" s="1"/>
      <c r="EN3446" s="1"/>
      <c r="EO3446" s="1"/>
      <c r="EP3446" s="1"/>
      <c r="EQ3446" s="1"/>
      <c r="ER3446" s="1"/>
      <c r="ES3446" s="1"/>
      <c r="ET3446" s="1"/>
      <c r="EU3446" s="1"/>
      <c r="EV3446" s="1"/>
      <c r="EW3446" s="1"/>
      <c r="EX3446" s="1"/>
      <c r="EY3446" s="1"/>
    </row>
    <row r="3447" spans="1:155" x14ac:dyDescent="0.15">
      <c r="A3447" s="38"/>
      <c r="B3447" s="15"/>
      <c r="C3447" s="7"/>
      <c r="D3447" s="7"/>
      <c r="E3447" s="13"/>
      <c r="F3447" s="14"/>
      <c r="G3447" s="14"/>
      <c r="H3447" s="14"/>
      <c r="I3447" s="14"/>
      <c r="J3447" s="13"/>
      <c r="K3447" s="5"/>
      <c r="L3447" s="2"/>
      <c r="M3447" s="17"/>
      <c r="N3447" s="12"/>
      <c r="O3447" s="12"/>
      <c r="P3447" s="17"/>
      <c r="Q3447" s="14"/>
      <c r="R3447" s="20"/>
      <c r="S3447" s="14"/>
      <c r="T3447" s="4"/>
      <c r="U3447" s="5"/>
      <c r="V3447" s="10"/>
      <c r="W3447" s="10"/>
      <c r="X3447" s="10"/>
      <c r="Y3447" s="27"/>
      <c r="Z3447" s="3"/>
      <c r="AA3447" s="1"/>
      <c r="AB3447" s="10"/>
      <c r="AC3447" s="3"/>
      <c r="AD3447" s="3"/>
      <c r="AE3447" s="3"/>
      <c r="AF3447" s="10"/>
      <c r="AG3447" s="11"/>
      <c r="AH3447" s="10"/>
      <c r="AI3447" s="10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1"/>
      <c r="DR3447" s="1"/>
      <c r="DS3447" s="1"/>
      <c r="DT3447" s="1"/>
      <c r="DU3447" s="1"/>
      <c r="DV3447" s="1"/>
      <c r="DW3447" s="1"/>
      <c r="DX3447" s="1"/>
      <c r="DY3447" s="1"/>
      <c r="DZ3447" s="1"/>
      <c r="EA3447" s="1"/>
      <c r="EB3447" s="1"/>
      <c r="EC3447" s="1"/>
      <c r="ED3447" s="1"/>
      <c r="EE3447" s="1"/>
      <c r="EF3447" s="1"/>
      <c r="EG3447" s="1"/>
      <c r="EH3447" s="1"/>
      <c r="EI3447" s="1"/>
      <c r="EJ3447" s="1"/>
      <c r="EK3447" s="1"/>
      <c r="EL3447" s="1"/>
      <c r="EM3447" s="1"/>
      <c r="EN3447" s="1"/>
      <c r="EO3447" s="1"/>
      <c r="EP3447" s="1"/>
      <c r="EQ3447" s="1"/>
      <c r="ER3447" s="1"/>
      <c r="ES3447" s="1"/>
      <c r="ET3447" s="1"/>
      <c r="EU3447" s="1"/>
      <c r="EV3447" s="1"/>
      <c r="EW3447" s="1"/>
      <c r="EX3447" s="1"/>
      <c r="EY3447" s="1"/>
    </row>
    <row r="3448" spans="1:155" x14ac:dyDescent="0.15">
      <c r="A3448" s="38"/>
      <c r="B3448" s="15"/>
      <c r="C3448" s="7"/>
      <c r="D3448" s="7"/>
      <c r="E3448" s="13"/>
      <c r="F3448" s="14"/>
      <c r="G3448" s="14"/>
      <c r="H3448" s="14"/>
      <c r="I3448" s="14"/>
      <c r="J3448" s="13"/>
      <c r="K3448" s="5"/>
      <c r="L3448" s="2"/>
      <c r="M3448" s="17"/>
      <c r="N3448" s="12"/>
      <c r="O3448" s="12"/>
      <c r="P3448" s="17"/>
      <c r="Q3448" s="14"/>
      <c r="R3448" s="20"/>
      <c r="S3448" s="14"/>
      <c r="T3448" s="4"/>
      <c r="U3448" s="5"/>
      <c r="V3448" s="10"/>
      <c r="W3448" s="10"/>
      <c r="X3448" s="10"/>
      <c r="Y3448" s="27"/>
      <c r="Z3448" s="3"/>
      <c r="AA3448" s="1"/>
      <c r="AB3448" s="10"/>
      <c r="AC3448" s="3"/>
      <c r="AD3448" s="3"/>
      <c r="AE3448" s="3"/>
      <c r="AF3448" s="10"/>
      <c r="AG3448" s="11"/>
      <c r="AH3448" s="10"/>
      <c r="AI3448" s="10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1"/>
      <c r="DR3448" s="1"/>
      <c r="DS3448" s="1"/>
      <c r="DT3448" s="1"/>
      <c r="DU3448" s="1"/>
      <c r="DV3448" s="1"/>
      <c r="DW3448" s="1"/>
      <c r="DX3448" s="1"/>
      <c r="DY3448" s="1"/>
      <c r="DZ3448" s="1"/>
      <c r="EA3448" s="1"/>
      <c r="EB3448" s="1"/>
      <c r="EC3448" s="1"/>
      <c r="ED3448" s="1"/>
      <c r="EE3448" s="1"/>
      <c r="EF3448" s="1"/>
      <c r="EG3448" s="1"/>
      <c r="EH3448" s="1"/>
      <c r="EI3448" s="1"/>
      <c r="EJ3448" s="1"/>
      <c r="EK3448" s="1"/>
      <c r="EL3448" s="1"/>
      <c r="EM3448" s="1"/>
      <c r="EN3448" s="1"/>
      <c r="EO3448" s="1"/>
      <c r="EP3448" s="1"/>
      <c r="EQ3448" s="1"/>
      <c r="ER3448" s="1"/>
      <c r="ES3448" s="1"/>
      <c r="ET3448" s="1"/>
      <c r="EU3448" s="1"/>
      <c r="EV3448" s="1"/>
      <c r="EW3448" s="1"/>
      <c r="EX3448" s="1"/>
      <c r="EY3448" s="1"/>
    </row>
    <row r="3449" spans="1:155" x14ac:dyDescent="0.15">
      <c r="A3449" s="38"/>
      <c r="B3449" s="15"/>
      <c r="C3449" s="7"/>
      <c r="D3449" s="7"/>
      <c r="E3449" s="13"/>
      <c r="F3449" s="14"/>
      <c r="G3449" s="14"/>
      <c r="H3449" s="14"/>
      <c r="I3449" s="14"/>
      <c r="J3449" s="13"/>
      <c r="K3449" s="5"/>
      <c r="L3449" s="2"/>
      <c r="M3449" s="17"/>
      <c r="N3449" s="12"/>
      <c r="O3449" s="12"/>
      <c r="P3449" s="17"/>
      <c r="Q3449" s="14"/>
      <c r="R3449" s="20"/>
      <c r="S3449" s="14"/>
      <c r="T3449" s="4"/>
      <c r="U3449" s="5"/>
      <c r="V3449" s="10"/>
      <c r="W3449" s="10"/>
      <c r="X3449" s="10"/>
      <c r="Y3449" s="27"/>
      <c r="Z3449" s="3"/>
      <c r="AA3449" s="1"/>
      <c r="AB3449" s="10"/>
      <c r="AC3449" s="3"/>
      <c r="AD3449" s="3"/>
      <c r="AE3449" s="3"/>
      <c r="AF3449" s="10"/>
      <c r="AG3449" s="11"/>
      <c r="AH3449" s="10"/>
      <c r="AI3449" s="10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1"/>
      <c r="DR3449" s="1"/>
      <c r="DS3449" s="1"/>
      <c r="DT3449" s="1"/>
      <c r="DU3449" s="1"/>
      <c r="DV3449" s="1"/>
      <c r="DW3449" s="1"/>
      <c r="DX3449" s="1"/>
      <c r="DY3449" s="1"/>
      <c r="DZ3449" s="1"/>
      <c r="EA3449" s="1"/>
      <c r="EB3449" s="1"/>
      <c r="EC3449" s="1"/>
      <c r="ED3449" s="1"/>
      <c r="EE3449" s="1"/>
      <c r="EF3449" s="1"/>
      <c r="EG3449" s="1"/>
      <c r="EH3449" s="1"/>
      <c r="EI3449" s="1"/>
      <c r="EJ3449" s="1"/>
      <c r="EK3449" s="1"/>
      <c r="EL3449" s="1"/>
      <c r="EM3449" s="1"/>
      <c r="EN3449" s="1"/>
      <c r="EO3449" s="1"/>
      <c r="EP3449" s="1"/>
      <c r="EQ3449" s="1"/>
      <c r="ER3449" s="1"/>
      <c r="ES3449" s="1"/>
      <c r="ET3449" s="1"/>
      <c r="EU3449" s="1"/>
      <c r="EV3449" s="1"/>
      <c r="EW3449" s="1"/>
      <c r="EX3449" s="1"/>
      <c r="EY3449" s="1"/>
    </row>
    <row r="3450" spans="1:155" x14ac:dyDescent="0.15">
      <c r="A3450" s="38"/>
      <c r="B3450" s="15"/>
      <c r="C3450" s="7"/>
      <c r="D3450" s="7"/>
      <c r="E3450" s="13"/>
      <c r="F3450" s="14"/>
      <c r="G3450" s="14"/>
      <c r="H3450" s="14"/>
      <c r="I3450" s="14"/>
      <c r="J3450" s="13"/>
      <c r="K3450" s="5"/>
      <c r="L3450" s="2"/>
      <c r="M3450" s="17"/>
      <c r="N3450" s="12"/>
      <c r="O3450" s="12"/>
      <c r="P3450" s="17"/>
      <c r="Q3450" s="14"/>
      <c r="R3450" s="20"/>
      <c r="S3450" s="14"/>
      <c r="T3450" s="4"/>
      <c r="U3450" s="5"/>
      <c r="V3450" s="10"/>
      <c r="W3450" s="10"/>
      <c r="X3450" s="10"/>
      <c r="Y3450" s="27"/>
      <c r="Z3450" s="3"/>
      <c r="AA3450" s="1"/>
      <c r="AB3450" s="10"/>
      <c r="AC3450" s="3"/>
      <c r="AD3450" s="3"/>
      <c r="AE3450" s="3"/>
      <c r="AF3450" s="10"/>
      <c r="AG3450" s="11"/>
      <c r="AH3450" s="10"/>
      <c r="AI3450" s="10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1"/>
      <c r="DR3450" s="1"/>
      <c r="DS3450" s="1"/>
      <c r="DT3450" s="1"/>
      <c r="DU3450" s="1"/>
      <c r="DV3450" s="1"/>
      <c r="DW3450" s="1"/>
      <c r="DX3450" s="1"/>
      <c r="DY3450" s="1"/>
      <c r="DZ3450" s="1"/>
      <c r="EA3450" s="1"/>
      <c r="EB3450" s="1"/>
      <c r="EC3450" s="1"/>
      <c r="ED3450" s="1"/>
      <c r="EE3450" s="1"/>
      <c r="EF3450" s="1"/>
      <c r="EG3450" s="1"/>
      <c r="EH3450" s="1"/>
      <c r="EI3450" s="1"/>
      <c r="EJ3450" s="1"/>
      <c r="EK3450" s="1"/>
      <c r="EL3450" s="1"/>
      <c r="EM3450" s="1"/>
      <c r="EN3450" s="1"/>
      <c r="EO3450" s="1"/>
      <c r="EP3450" s="1"/>
      <c r="EQ3450" s="1"/>
      <c r="ER3450" s="1"/>
      <c r="ES3450" s="1"/>
      <c r="ET3450" s="1"/>
      <c r="EU3450" s="1"/>
      <c r="EV3450" s="1"/>
      <c r="EW3450" s="1"/>
      <c r="EX3450" s="1"/>
      <c r="EY3450" s="1"/>
    </row>
    <row r="3451" spans="1:155" x14ac:dyDescent="0.15">
      <c r="A3451" s="38"/>
      <c r="B3451" s="15"/>
      <c r="C3451" s="7"/>
      <c r="D3451" s="7"/>
      <c r="E3451" s="13"/>
      <c r="F3451" s="14"/>
      <c r="G3451" s="14"/>
      <c r="H3451" s="14"/>
      <c r="I3451" s="14"/>
      <c r="J3451" s="13"/>
      <c r="K3451" s="5"/>
      <c r="L3451" s="2"/>
      <c r="M3451" s="17"/>
      <c r="N3451" s="12"/>
      <c r="O3451" s="12"/>
      <c r="P3451" s="17"/>
      <c r="Q3451" s="14"/>
      <c r="R3451" s="20"/>
      <c r="S3451" s="14"/>
      <c r="T3451" s="4"/>
      <c r="U3451" s="5"/>
      <c r="V3451" s="10"/>
      <c r="W3451" s="10"/>
      <c r="X3451" s="10"/>
      <c r="Y3451" s="27"/>
      <c r="Z3451" s="3"/>
      <c r="AA3451" s="1"/>
      <c r="AB3451" s="10"/>
      <c r="AC3451" s="3"/>
      <c r="AD3451" s="3"/>
      <c r="AE3451" s="3"/>
      <c r="AF3451" s="10"/>
      <c r="AG3451" s="11"/>
      <c r="AH3451" s="10"/>
      <c r="AI3451" s="10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1"/>
      <c r="DR3451" s="1"/>
      <c r="DS3451" s="1"/>
      <c r="DT3451" s="1"/>
      <c r="DU3451" s="1"/>
      <c r="DV3451" s="1"/>
      <c r="DW3451" s="1"/>
      <c r="DX3451" s="1"/>
      <c r="DY3451" s="1"/>
      <c r="DZ3451" s="1"/>
      <c r="EA3451" s="1"/>
      <c r="EB3451" s="1"/>
      <c r="EC3451" s="1"/>
      <c r="ED3451" s="1"/>
      <c r="EE3451" s="1"/>
      <c r="EF3451" s="1"/>
      <c r="EG3451" s="1"/>
      <c r="EH3451" s="1"/>
      <c r="EI3451" s="1"/>
      <c r="EJ3451" s="1"/>
      <c r="EK3451" s="1"/>
      <c r="EL3451" s="1"/>
      <c r="EM3451" s="1"/>
      <c r="EN3451" s="1"/>
      <c r="EO3451" s="1"/>
      <c r="EP3451" s="1"/>
      <c r="EQ3451" s="1"/>
      <c r="ER3451" s="1"/>
      <c r="ES3451" s="1"/>
      <c r="ET3451" s="1"/>
      <c r="EU3451" s="1"/>
      <c r="EV3451" s="1"/>
      <c r="EW3451" s="1"/>
      <c r="EX3451" s="1"/>
      <c r="EY3451" s="1"/>
    </row>
    <row r="3452" spans="1:155" x14ac:dyDescent="0.15">
      <c r="A3452" s="38"/>
      <c r="B3452" s="15"/>
      <c r="C3452" s="7"/>
      <c r="D3452" s="7"/>
      <c r="E3452" s="13"/>
      <c r="F3452" s="14"/>
      <c r="G3452" s="14"/>
      <c r="H3452" s="14"/>
      <c r="I3452" s="14"/>
      <c r="J3452" s="13"/>
      <c r="K3452" s="5"/>
      <c r="L3452" s="2"/>
      <c r="M3452" s="17"/>
      <c r="N3452" s="12"/>
      <c r="O3452" s="12"/>
      <c r="P3452" s="17"/>
      <c r="Q3452" s="14"/>
      <c r="R3452" s="20"/>
      <c r="S3452" s="14"/>
      <c r="T3452" s="4"/>
      <c r="U3452" s="5"/>
      <c r="V3452" s="10"/>
      <c r="W3452" s="10"/>
      <c r="X3452" s="10"/>
      <c r="Y3452" s="27"/>
      <c r="Z3452" s="3"/>
      <c r="AA3452" s="1"/>
      <c r="AB3452" s="10"/>
      <c r="AC3452" s="3"/>
      <c r="AD3452" s="3"/>
      <c r="AE3452" s="3"/>
      <c r="AF3452" s="10"/>
      <c r="AG3452" s="11"/>
      <c r="AH3452" s="10"/>
      <c r="AI3452" s="10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1"/>
      <c r="DR3452" s="1"/>
      <c r="DS3452" s="1"/>
      <c r="DT3452" s="1"/>
      <c r="DU3452" s="1"/>
      <c r="DV3452" s="1"/>
      <c r="DW3452" s="1"/>
      <c r="DX3452" s="1"/>
      <c r="DY3452" s="1"/>
      <c r="DZ3452" s="1"/>
      <c r="EA3452" s="1"/>
      <c r="EB3452" s="1"/>
      <c r="EC3452" s="1"/>
      <c r="ED3452" s="1"/>
      <c r="EE3452" s="1"/>
      <c r="EF3452" s="1"/>
      <c r="EG3452" s="1"/>
      <c r="EH3452" s="1"/>
      <c r="EI3452" s="1"/>
      <c r="EJ3452" s="1"/>
      <c r="EK3452" s="1"/>
      <c r="EL3452" s="1"/>
      <c r="EM3452" s="1"/>
      <c r="EN3452" s="1"/>
      <c r="EO3452" s="1"/>
      <c r="EP3452" s="1"/>
      <c r="EQ3452" s="1"/>
      <c r="ER3452" s="1"/>
      <c r="ES3452" s="1"/>
      <c r="ET3452" s="1"/>
      <c r="EU3452" s="1"/>
      <c r="EV3452" s="1"/>
      <c r="EW3452" s="1"/>
      <c r="EX3452" s="1"/>
      <c r="EY3452" s="1"/>
    </row>
    <row r="3453" spans="1:155" x14ac:dyDescent="0.15">
      <c r="A3453" s="38"/>
      <c r="B3453" s="15"/>
      <c r="C3453" s="7"/>
      <c r="D3453" s="7"/>
      <c r="E3453" s="13"/>
      <c r="F3453" s="14"/>
      <c r="G3453" s="14"/>
      <c r="H3453" s="14"/>
      <c r="I3453" s="14"/>
      <c r="J3453" s="13"/>
      <c r="K3453" s="5"/>
      <c r="L3453" s="2"/>
      <c r="M3453" s="17"/>
      <c r="N3453" s="12"/>
      <c r="O3453" s="12"/>
      <c r="P3453" s="17"/>
      <c r="Q3453" s="14"/>
      <c r="R3453" s="20"/>
      <c r="S3453" s="14"/>
      <c r="T3453" s="4"/>
      <c r="U3453" s="5"/>
      <c r="V3453" s="10"/>
      <c r="W3453" s="10"/>
      <c r="X3453" s="10"/>
      <c r="Y3453" s="27"/>
      <c r="Z3453" s="3"/>
      <c r="AA3453" s="1"/>
      <c r="AB3453" s="10"/>
      <c r="AC3453" s="3"/>
      <c r="AD3453" s="3"/>
      <c r="AE3453" s="3"/>
      <c r="AF3453" s="10"/>
      <c r="AG3453" s="11"/>
      <c r="AH3453" s="10"/>
      <c r="AI3453" s="10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1"/>
      <c r="DR3453" s="1"/>
      <c r="DS3453" s="1"/>
      <c r="DT3453" s="1"/>
      <c r="DU3453" s="1"/>
      <c r="DV3453" s="1"/>
      <c r="DW3453" s="1"/>
      <c r="DX3453" s="1"/>
      <c r="DY3453" s="1"/>
      <c r="DZ3453" s="1"/>
      <c r="EA3453" s="1"/>
      <c r="EB3453" s="1"/>
      <c r="EC3453" s="1"/>
      <c r="ED3453" s="1"/>
      <c r="EE3453" s="1"/>
      <c r="EF3453" s="1"/>
      <c r="EG3453" s="1"/>
      <c r="EH3453" s="1"/>
      <c r="EI3453" s="1"/>
      <c r="EJ3453" s="1"/>
      <c r="EK3453" s="1"/>
      <c r="EL3453" s="1"/>
      <c r="EM3453" s="1"/>
      <c r="EN3453" s="1"/>
      <c r="EO3453" s="1"/>
      <c r="EP3453" s="1"/>
      <c r="EQ3453" s="1"/>
      <c r="ER3453" s="1"/>
      <c r="ES3453" s="1"/>
      <c r="ET3453" s="1"/>
      <c r="EU3453" s="1"/>
      <c r="EV3453" s="1"/>
      <c r="EW3453" s="1"/>
      <c r="EX3453" s="1"/>
      <c r="EY3453" s="1"/>
    </row>
    <row r="3454" spans="1:155" x14ac:dyDescent="0.15">
      <c r="A3454" s="38"/>
      <c r="B3454" s="15"/>
      <c r="C3454" s="7"/>
      <c r="D3454" s="7"/>
      <c r="E3454" s="13"/>
      <c r="F3454" s="14"/>
      <c r="G3454" s="14"/>
      <c r="H3454" s="14"/>
      <c r="I3454" s="14"/>
      <c r="J3454" s="13"/>
      <c r="K3454" s="5"/>
      <c r="L3454" s="2"/>
      <c r="M3454" s="17"/>
      <c r="N3454" s="12"/>
      <c r="O3454" s="12"/>
      <c r="P3454" s="17"/>
      <c r="Q3454" s="14"/>
      <c r="R3454" s="20"/>
      <c r="S3454" s="14"/>
      <c r="T3454" s="4"/>
      <c r="U3454" s="5"/>
      <c r="V3454" s="10"/>
      <c r="W3454" s="10"/>
      <c r="X3454" s="10"/>
      <c r="Y3454" s="27"/>
      <c r="Z3454" s="3"/>
      <c r="AA3454" s="1"/>
      <c r="AB3454" s="10"/>
      <c r="AC3454" s="3"/>
      <c r="AD3454" s="3"/>
      <c r="AE3454" s="3"/>
      <c r="AF3454" s="10"/>
      <c r="AG3454" s="11"/>
      <c r="AH3454" s="10"/>
      <c r="AI3454" s="10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1"/>
      <c r="DR3454" s="1"/>
      <c r="DS3454" s="1"/>
      <c r="DT3454" s="1"/>
      <c r="DU3454" s="1"/>
      <c r="DV3454" s="1"/>
      <c r="DW3454" s="1"/>
      <c r="DX3454" s="1"/>
      <c r="DY3454" s="1"/>
      <c r="DZ3454" s="1"/>
      <c r="EA3454" s="1"/>
      <c r="EB3454" s="1"/>
      <c r="EC3454" s="1"/>
      <c r="ED3454" s="1"/>
      <c r="EE3454" s="1"/>
      <c r="EF3454" s="1"/>
      <c r="EG3454" s="1"/>
      <c r="EH3454" s="1"/>
      <c r="EI3454" s="1"/>
      <c r="EJ3454" s="1"/>
      <c r="EK3454" s="1"/>
      <c r="EL3454" s="1"/>
      <c r="EM3454" s="1"/>
      <c r="EN3454" s="1"/>
      <c r="EO3454" s="1"/>
      <c r="EP3454" s="1"/>
      <c r="EQ3454" s="1"/>
      <c r="ER3454" s="1"/>
      <c r="ES3454" s="1"/>
      <c r="ET3454" s="1"/>
      <c r="EU3454" s="1"/>
      <c r="EV3454" s="1"/>
      <c r="EW3454" s="1"/>
      <c r="EX3454" s="1"/>
      <c r="EY3454" s="1"/>
    </row>
    <row r="3455" spans="1:155" x14ac:dyDescent="0.15">
      <c r="A3455" s="38"/>
      <c r="B3455" s="15"/>
      <c r="C3455" s="7"/>
      <c r="D3455" s="7"/>
      <c r="E3455" s="13"/>
      <c r="F3455" s="14"/>
      <c r="G3455" s="14"/>
      <c r="H3455" s="14"/>
      <c r="I3455" s="14"/>
      <c r="J3455" s="13"/>
      <c r="K3455" s="5"/>
      <c r="L3455" s="2"/>
      <c r="M3455" s="17"/>
      <c r="N3455" s="12"/>
      <c r="O3455" s="12"/>
      <c r="P3455" s="17"/>
      <c r="Q3455" s="14"/>
      <c r="R3455" s="20"/>
      <c r="S3455" s="14"/>
      <c r="T3455" s="4"/>
      <c r="U3455" s="5"/>
      <c r="V3455" s="10"/>
      <c r="W3455" s="10"/>
      <c r="X3455" s="10"/>
      <c r="Y3455" s="27"/>
      <c r="Z3455" s="3"/>
      <c r="AA3455" s="1"/>
      <c r="AB3455" s="10"/>
      <c r="AC3455" s="3"/>
      <c r="AD3455" s="3"/>
      <c r="AE3455" s="3"/>
      <c r="AF3455" s="10"/>
      <c r="AG3455" s="11"/>
      <c r="AH3455" s="10"/>
      <c r="AI3455" s="10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1"/>
      <c r="DR3455" s="1"/>
      <c r="DS3455" s="1"/>
      <c r="DT3455" s="1"/>
      <c r="DU3455" s="1"/>
      <c r="DV3455" s="1"/>
      <c r="DW3455" s="1"/>
      <c r="DX3455" s="1"/>
      <c r="DY3455" s="1"/>
      <c r="DZ3455" s="1"/>
      <c r="EA3455" s="1"/>
      <c r="EB3455" s="1"/>
      <c r="EC3455" s="1"/>
      <c r="ED3455" s="1"/>
      <c r="EE3455" s="1"/>
      <c r="EF3455" s="1"/>
      <c r="EG3455" s="1"/>
      <c r="EH3455" s="1"/>
      <c r="EI3455" s="1"/>
      <c r="EJ3455" s="1"/>
      <c r="EK3455" s="1"/>
      <c r="EL3455" s="1"/>
      <c r="EM3455" s="1"/>
      <c r="EN3455" s="1"/>
      <c r="EO3455" s="1"/>
      <c r="EP3455" s="1"/>
      <c r="EQ3455" s="1"/>
      <c r="ER3455" s="1"/>
      <c r="ES3455" s="1"/>
      <c r="ET3455" s="1"/>
      <c r="EU3455" s="1"/>
      <c r="EV3455" s="1"/>
      <c r="EW3455" s="1"/>
      <c r="EX3455" s="1"/>
      <c r="EY3455" s="1"/>
    </row>
    <row r="3456" spans="1:155" x14ac:dyDescent="0.15">
      <c r="A3456" s="38"/>
      <c r="B3456" s="15"/>
      <c r="C3456" s="7"/>
      <c r="D3456" s="7"/>
      <c r="E3456" s="13"/>
      <c r="F3456" s="14"/>
      <c r="G3456" s="14"/>
      <c r="H3456" s="14"/>
      <c r="I3456" s="14"/>
      <c r="J3456" s="13"/>
      <c r="K3456" s="5"/>
      <c r="L3456" s="2"/>
      <c r="M3456" s="17"/>
      <c r="N3456" s="12"/>
      <c r="O3456" s="12"/>
      <c r="P3456" s="17"/>
      <c r="Q3456" s="14"/>
      <c r="R3456" s="20"/>
      <c r="S3456" s="14"/>
      <c r="T3456" s="4"/>
      <c r="U3456" s="5"/>
      <c r="V3456" s="10"/>
      <c r="W3456" s="10"/>
      <c r="X3456" s="10"/>
      <c r="Y3456" s="27"/>
      <c r="Z3456" s="3"/>
      <c r="AA3456" s="1"/>
      <c r="AB3456" s="10"/>
      <c r="AC3456" s="3"/>
      <c r="AD3456" s="3"/>
      <c r="AE3456" s="3"/>
      <c r="AF3456" s="10"/>
      <c r="AG3456" s="11"/>
      <c r="AH3456" s="10"/>
      <c r="AI3456" s="10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1"/>
      <c r="DR3456" s="1"/>
      <c r="DS3456" s="1"/>
      <c r="DT3456" s="1"/>
      <c r="DU3456" s="1"/>
      <c r="DV3456" s="1"/>
      <c r="DW3456" s="1"/>
      <c r="DX3456" s="1"/>
      <c r="DY3456" s="1"/>
      <c r="DZ3456" s="1"/>
      <c r="EA3456" s="1"/>
      <c r="EB3456" s="1"/>
      <c r="EC3456" s="1"/>
      <c r="ED3456" s="1"/>
      <c r="EE3456" s="1"/>
      <c r="EF3456" s="1"/>
      <c r="EG3456" s="1"/>
      <c r="EH3456" s="1"/>
      <c r="EI3456" s="1"/>
      <c r="EJ3456" s="1"/>
      <c r="EK3456" s="1"/>
      <c r="EL3456" s="1"/>
      <c r="EM3456" s="1"/>
      <c r="EN3456" s="1"/>
      <c r="EO3456" s="1"/>
      <c r="EP3456" s="1"/>
      <c r="EQ3456" s="1"/>
      <c r="ER3456" s="1"/>
      <c r="ES3456" s="1"/>
      <c r="ET3456" s="1"/>
      <c r="EU3456" s="1"/>
      <c r="EV3456" s="1"/>
      <c r="EW3456" s="1"/>
      <c r="EX3456" s="1"/>
      <c r="EY3456" s="1"/>
    </row>
    <row r="3457" spans="1:155" x14ac:dyDescent="0.15">
      <c r="A3457" s="38"/>
      <c r="B3457" s="15"/>
      <c r="C3457" s="7"/>
      <c r="D3457" s="7"/>
      <c r="E3457" s="13"/>
      <c r="F3457" s="14"/>
      <c r="G3457" s="14"/>
      <c r="H3457" s="14"/>
      <c r="I3457" s="14"/>
      <c r="J3457" s="13"/>
      <c r="K3457" s="5"/>
      <c r="L3457" s="2"/>
      <c r="M3457" s="17"/>
      <c r="N3457" s="12"/>
      <c r="O3457" s="12"/>
      <c r="P3457" s="17"/>
      <c r="Q3457" s="14"/>
      <c r="R3457" s="20"/>
      <c r="S3457" s="14"/>
      <c r="T3457" s="4"/>
      <c r="U3457" s="5"/>
      <c r="V3457" s="10"/>
      <c r="W3457" s="10"/>
      <c r="X3457" s="10"/>
      <c r="Y3457" s="27"/>
      <c r="Z3457" s="3"/>
      <c r="AA3457" s="1"/>
      <c r="AB3457" s="10"/>
      <c r="AC3457" s="3"/>
      <c r="AD3457" s="3"/>
      <c r="AE3457" s="3"/>
      <c r="AF3457" s="10"/>
      <c r="AG3457" s="11"/>
      <c r="AH3457" s="10"/>
      <c r="AI3457" s="10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1"/>
      <c r="DR3457" s="1"/>
      <c r="DS3457" s="1"/>
      <c r="DT3457" s="1"/>
      <c r="DU3457" s="1"/>
      <c r="DV3457" s="1"/>
      <c r="DW3457" s="1"/>
      <c r="DX3457" s="1"/>
      <c r="DY3457" s="1"/>
      <c r="DZ3457" s="1"/>
      <c r="EA3457" s="1"/>
      <c r="EB3457" s="1"/>
      <c r="EC3457" s="1"/>
      <c r="ED3457" s="1"/>
      <c r="EE3457" s="1"/>
      <c r="EF3457" s="1"/>
      <c r="EG3457" s="1"/>
      <c r="EH3457" s="1"/>
      <c r="EI3457" s="1"/>
      <c r="EJ3457" s="1"/>
      <c r="EK3457" s="1"/>
      <c r="EL3457" s="1"/>
      <c r="EM3457" s="1"/>
      <c r="EN3457" s="1"/>
      <c r="EO3457" s="1"/>
      <c r="EP3457" s="1"/>
      <c r="EQ3457" s="1"/>
      <c r="ER3457" s="1"/>
      <c r="ES3457" s="1"/>
      <c r="ET3457" s="1"/>
      <c r="EU3457" s="1"/>
      <c r="EV3457" s="1"/>
      <c r="EW3457" s="1"/>
      <c r="EX3457" s="1"/>
      <c r="EY3457" s="1"/>
    </row>
    <row r="3458" spans="1:155" x14ac:dyDescent="0.15">
      <c r="A3458" s="38"/>
      <c r="B3458" s="15"/>
      <c r="C3458" s="7"/>
      <c r="D3458" s="7"/>
      <c r="E3458" s="13"/>
      <c r="F3458" s="14"/>
      <c r="G3458" s="14"/>
      <c r="H3458" s="14"/>
      <c r="I3458" s="14"/>
      <c r="J3458" s="13"/>
      <c r="K3458" s="5"/>
      <c r="L3458" s="2"/>
      <c r="M3458" s="17"/>
      <c r="N3458" s="12"/>
      <c r="O3458" s="12"/>
      <c r="P3458" s="17"/>
      <c r="Q3458" s="14"/>
      <c r="R3458" s="20"/>
      <c r="S3458" s="14"/>
      <c r="T3458" s="4"/>
      <c r="U3458" s="5"/>
      <c r="V3458" s="10"/>
      <c r="W3458" s="10"/>
      <c r="X3458" s="10"/>
      <c r="Y3458" s="27"/>
      <c r="Z3458" s="3"/>
      <c r="AA3458" s="1"/>
      <c r="AB3458" s="10"/>
      <c r="AC3458" s="3"/>
      <c r="AD3458" s="3"/>
      <c r="AE3458" s="3"/>
      <c r="AF3458" s="10"/>
      <c r="AG3458" s="11"/>
      <c r="AH3458" s="10"/>
      <c r="AI3458" s="10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1"/>
      <c r="DR3458" s="1"/>
      <c r="DS3458" s="1"/>
      <c r="DT3458" s="1"/>
      <c r="DU3458" s="1"/>
      <c r="DV3458" s="1"/>
      <c r="DW3458" s="1"/>
      <c r="DX3458" s="1"/>
      <c r="DY3458" s="1"/>
      <c r="DZ3458" s="1"/>
      <c r="EA3458" s="1"/>
      <c r="EB3458" s="1"/>
      <c r="EC3458" s="1"/>
      <c r="ED3458" s="1"/>
      <c r="EE3458" s="1"/>
      <c r="EF3458" s="1"/>
      <c r="EG3458" s="1"/>
      <c r="EH3458" s="1"/>
      <c r="EI3458" s="1"/>
      <c r="EJ3458" s="1"/>
      <c r="EK3458" s="1"/>
      <c r="EL3458" s="1"/>
      <c r="EM3458" s="1"/>
      <c r="EN3458" s="1"/>
      <c r="EO3458" s="1"/>
      <c r="EP3458" s="1"/>
      <c r="EQ3458" s="1"/>
      <c r="ER3458" s="1"/>
      <c r="ES3458" s="1"/>
      <c r="ET3458" s="1"/>
      <c r="EU3458" s="1"/>
      <c r="EV3458" s="1"/>
      <c r="EW3458" s="1"/>
      <c r="EX3458" s="1"/>
      <c r="EY3458" s="1"/>
    </row>
    <row r="3459" spans="1:155" x14ac:dyDescent="0.15">
      <c r="A3459" s="38"/>
      <c r="B3459" s="15"/>
      <c r="C3459" s="7"/>
      <c r="D3459" s="7"/>
      <c r="E3459" s="13"/>
      <c r="F3459" s="14"/>
      <c r="G3459" s="14"/>
      <c r="H3459" s="14"/>
      <c r="I3459" s="14"/>
      <c r="J3459" s="13"/>
      <c r="K3459" s="5"/>
      <c r="L3459" s="2"/>
      <c r="M3459" s="17"/>
      <c r="N3459" s="12"/>
      <c r="O3459" s="12"/>
      <c r="P3459" s="17"/>
      <c r="Q3459" s="14"/>
      <c r="R3459" s="20"/>
      <c r="S3459" s="14"/>
      <c r="T3459" s="4"/>
      <c r="U3459" s="5"/>
      <c r="V3459" s="10"/>
      <c r="W3459" s="10"/>
      <c r="X3459" s="10"/>
      <c r="Y3459" s="27"/>
      <c r="Z3459" s="3"/>
      <c r="AA3459" s="1"/>
      <c r="AB3459" s="10"/>
      <c r="AC3459" s="3"/>
      <c r="AD3459" s="3"/>
      <c r="AE3459" s="3"/>
      <c r="AF3459" s="10"/>
      <c r="AG3459" s="11"/>
      <c r="AH3459" s="10"/>
      <c r="AI3459" s="10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1"/>
      <c r="DR3459" s="1"/>
      <c r="DS3459" s="1"/>
      <c r="DT3459" s="1"/>
      <c r="DU3459" s="1"/>
      <c r="DV3459" s="1"/>
      <c r="DW3459" s="1"/>
      <c r="DX3459" s="1"/>
      <c r="DY3459" s="1"/>
      <c r="DZ3459" s="1"/>
      <c r="EA3459" s="1"/>
      <c r="EB3459" s="1"/>
      <c r="EC3459" s="1"/>
      <c r="ED3459" s="1"/>
      <c r="EE3459" s="1"/>
      <c r="EF3459" s="1"/>
      <c r="EG3459" s="1"/>
      <c r="EH3459" s="1"/>
      <c r="EI3459" s="1"/>
      <c r="EJ3459" s="1"/>
      <c r="EK3459" s="1"/>
      <c r="EL3459" s="1"/>
      <c r="EM3459" s="1"/>
      <c r="EN3459" s="1"/>
      <c r="EO3459" s="1"/>
      <c r="EP3459" s="1"/>
      <c r="EQ3459" s="1"/>
      <c r="ER3459" s="1"/>
      <c r="ES3459" s="1"/>
      <c r="ET3459" s="1"/>
      <c r="EU3459" s="1"/>
      <c r="EV3459" s="1"/>
      <c r="EW3459" s="1"/>
      <c r="EX3459" s="1"/>
      <c r="EY3459" s="1"/>
    </row>
    <row r="3460" spans="1:155" x14ac:dyDescent="0.15">
      <c r="A3460" s="38"/>
      <c r="B3460" s="15"/>
      <c r="C3460" s="7"/>
      <c r="D3460" s="7"/>
      <c r="E3460" s="13"/>
      <c r="F3460" s="14"/>
      <c r="G3460" s="14"/>
      <c r="H3460" s="14"/>
      <c r="I3460" s="14"/>
      <c r="J3460" s="13"/>
      <c r="K3460" s="5"/>
      <c r="L3460" s="2"/>
      <c r="M3460" s="17"/>
      <c r="N3460" s="12"/>
      <c r="O3460" s="12"/>
      <c r="P3460" s="17"/>
      <c r="Q3460" s="14"/>
      <c r="R3460" s="20"/>
      <c r="S3460" s="14"/>
      <c r="T3460" s="4"/>
      <c r="U3460" s="5"/>
      <c r="V3460" s="10"/>
      <c r="W3460" s="10"/>
      <c r="X3460" s="10"/>
      <c r="Y3460" s="27"/>
      <c r="Z3460" s="3"/>
      <c r="AA3460" s="1"/>
      <c r="AB3460" s="10"/>
      <c r="AC3460" s="3"/>
      <c r="AD3460" s="3"/>
      <c r="AE3460" s="3"/>
      <c r="AF3460" s="10"/>
      <c r="AG3460" s="11"/>
      <c r="AH3460" s="10"/>
      <c r="AI3460" s="10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1"/>
      <c r="DR3460" s="1"/>
      <c r="DS3460" s="1"/>
      <c r="DT3460" s="1"/>
      <c r="DU3460" s="1"/>
      <c r="DV3460" s="1"/>
      <c r="DW3460" s="1"/>
      <c r="DX3460" s="1"/>
      <c r="DY3460" s="1"/>
      <c r="DZ3460" s="1"/>
      <c r="EA3460" s="1"/>
      <c r="EB3460" s="1"/>
      <c r="EC3460" s="1"/>
      <c r="ED3460" s="1"/>
      <c r="EE3460" s="1"/>
      <c r="EF3460" s="1"/>
      <c r="EG3460" s="1"/>
      <c r="EH3460" s="1"/>
      <c r="EI3460" s="1"/>
      <c r="EJ3460" s="1"/>
      <c r="EK3460" s="1"/>
      <c r="EL3460" s="1"/>
      <c r="EM3460" s="1"/>
      <c r="EN3460" s="1"/>
      <c r="EO3460" s="1"/>
      <c r="EP3460" s="1"/>
      <c r="EQ3460" s="1"/>
      <c r="ER3460" s="1"/>
      <c r="ES3460" s="1"/>
      <c r="ET3460" s="1"/>
      <c r="EU3460" s="1"/>
      <c r="EV3460" s="1"/>
      <c r="EW3460" s="1"/>
      <c r="EX3460" s="1"/>
      <c r="EY3460" s="1"/>
    </row>
    <row r="3461" spans="1:155" x14ac:dyDescent="0.15">
      <c r="A3461" s="38"/>
      <c r="B3461" s="15"/>
      <c r="C3461" s="7"/>
      <c r="D3461" s="7"/>
      <c r="E3461" s="13"/>
      <c r="F3461" s="14"/>
      <c r="G3461" s="14"/>
      <c r="H3461" s="14"/>
      <c r="I3461" s="14"/>
      <c r="J3461" s="13"/>
      <c r="K3461" s="5"/>
      <c r="L3461" s="2"/>
      <c r="M3461" s="17"/>
      <c r="N3461" s="12"/>
      <c r="O3461" s="12"/>
      <c r="P3461" s="17"/>
      <c r="Q3461" s="14"/>
      <c r="R3461" s="20"/>
      <c r="S3461" s="14"/>
      <c r="T3461" s="4"/>
      <c r="U3461" s="5"/>
      <c r="V3461" s="10"/>
      <c r="W3461" s="10"/>
      <c r="X3461" s="10"/>
      <c r="Y3461" s="27"/>
      <c r="Z3461" s="3"/>
      <c r="AA3461" s="1"/>
      <c r="AB3461" s="10"/>
      <c r="AC3461" s="3"/>
      <c r="AD3461" s="3"/>
      <c r="AE3461" s="3"/>
      <c r="AF3461" s="10"/>
      <c r="AG3461" s="11"/>
      <c r="AH3461" s="10"/>
      <c r="AI3461" s="10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1"/>
      <c r="DR3461" s="1"/>
      <c r="DS3461" s="1"/>
      <c r="DT3461" s="1"/>
      <c r="DU3461" s="1"/>
      <c r="DV3461" s="1"/>
      <c r="DW3461" s="1"/>
      <c r="DX3461" s="1"/>
      <c r="DY3461" s="1"/>
      <c r="DZ3461" s="1"/>
      <c r="EA3461" s="1"/>
      <c r="EB3461" s="1"/>
      <c r="EC3461" s="1"/>
      <c r="ED3461" s="1"/>
      <c r="EE3461" s="1"/>
      <c r="EF3461" s="1"/>
      <c r="EG3461" s="1"/>
      <c r="EH3461" s="1"/>
      <c r="EI3461" s="1"/>
      <c r="EJ3461" s="1"/>
      <c r="EK3461" s="1"/>
      <c r="EL3461" s="1"/>
      <c r="EM3461" s="1"/>
      <c r="EN3461" s="1"/>
      <c r="EO3461" s="1"/>
      <c r="EP3461" s="1"/>
      <c r="EQ3461" s="1"/>
      <c r="ER3461" s="1"/>
      <c r="ES3461" s="1"/>
      <c r="ET3461" s="1"/>
      <c r="EU3461" s="1"/>
      <c r="EV3461" s="1"/>
      <c r="EW3461" s="1"/>
      <c r="EX3461" s="1"/>
      <c r="EY3461" s="1"/>
    </row>
    <row r="3462" spans="1:155" x14ac:dyDescent="0.15">
      <c r="A3462" s="38"/>
      <c r="B3462" s="15"/>
      <c r="C3462" s="7"/>
      <c r="D3462" s="7"/>
      <c r="E3462" s="13"/>
      <c r="F3462" s="14"/>
      <c r="G3462" s="14"/>
      <c r="H3462" s="14"/>
      <c r="I3462" s="14"/>
      <c r="J3462" s="13"/>
      <c r="K3462" s="5"/>
      <c r="L3462" s="2"/>
      <c r="M3462" s="17"/>
      <c r="N3462" s="12"/>
      <c r="O3462" s="12"/>
      <c r="P3462" s="17"/>
      <c r="Q3462" s="14"/>
      <c r="R3462" s="20"/>
      <c r="S3462" s="14"/>
      <c r="T3462" s="4"/>
      <c r="U3462" s="5"/>
      <c r="V3462" s="10"/>
      <c r="W3462" s="10"/>
      <c r="X3462" s="10"/>
      <c r="Y3462" s="27"/>
      <c r="Z3462" s="3"/>
      <c r="AA3462" s="1"/>
      <c r="AB3462" s="10"/>
      <c r="AC3462" s="3"/>
      <c r="AD3462" s="3"/>
      <c r="AE3462" s="3"/>
      <c r="AF3462" s="10"/>
      <c r="AG3462" s="11"/>
      <c r="AH3462" s="10"/>
      <c r="AI3462" s="10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1"/>
      <c r="DR3462" s="1"/>
      <c r="DS3462" s="1"/>
      <c r="DT3462" s="1"/>
      <c r="DU3462" s="1"/>
      <c r="DV3462" s="1"/>
      <c r="DW3462" s="1"/>
      <c r="DX3462" s="1"/>
      <c r="DY3462" s="1"/>
      <c r="DZ3462" s="1"/>
      <c r="EA3462" s="1"/>
      <c r="EB3462" s="1"/>
      <c r="EC3462" s="1"/>
      <c r="ED3462" s="1"/>
      <c r="EE3462" s="1"/>
      <c r="EF3462" s="1"/>
      <c r="EG3462" s="1"/>
      <c r="EH3462" s="1"/>
      <c r="EI3462" s="1"/>
      <c r="EJ3462" s="1"/>
      <c r="EK3462" s="1"/>
      <c r="EL3462" s="1"/>
      <c r="EM3462" s="1"/>
      <c r="EN3462" s="1"/>
      <c r="EO3462" s="1"/>
      <c r="EP3462" s="1"/>
      <c r="EQ3462" s="1"/>
      <c r="ER3462" s="1"/>
      <c r="ES3462" s="1"/>
      <c r="ET3462" s="1"/>
      <c r="EU3462" s="1"/>
      <c r="EV3462" s="1"/>
      <c r="EW3462" s="1"/>
      <c r="EX3462" s="1"/>
      <c r="EY3462" s="1"/>
    </row>
    <row r="3463" spans="1:155" x14ac:dyDescent="0.15">
      <c r="A3463" s="38"/>
      <c r="B3463" s="15"/>
      <c r="C3463" s="7"/>
      <c r="D3463" s="7"/>
      <c r="E3463" s="13"/>
      <c r="F3463" s="14"/>
      <c r="G3463" s="14"/>
      <c r="H3463" s="14"/>
      <c r="I3463" s="14"/>
      <c r="J3463" s="13"/>
      <c r="K3463" s="5"/>
      <c r="L3463" s="2"/>
      <c r="M3463" s="17"/>
      <c r="N3463" s="12"/>
      <c r="O3463" s="12"/>
      <c r="P3463" s="17"/>
      <c r="Q3463" s="14"/>
      <c r="R3463" s="20"/>
      <c r="S3463" s="14"/>
      <c r="T3463" s="4"/>
      <c r="U3463" s="5"/>
      <c r="V3463" s="10"/>
      <c r="W3463" s="10"/>
      <c r="X3463" s="10"/>
      <c r="Y3463" s="27"/>
      <c r="Z3463" s="3"/>
      <c r="AA3463" s="1"/>
      <c r="AB3463" s="10"/>
      <c r="AC3463" s="3"/>
      <c r="AD3463" s="3"/>
      <c r="AE3463" s="3"/>
      <c r="AF3463" s="10"/>
      <c r="AG3463" s="11"/>
      <c r="AH3463" s="10"/>
      <c r="AI3463" s="10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1"/>
      <c r="DR3463" s="1"/>
      <c r="DS3463" s="1"/>
      <c r="DT3463" s="1"/>
      <c r="DU3463" s="1"/>
      <c r="DV3463" s="1"/>
      <c r="DW3463" s="1"/>
      <c r="DX3463" s="1"/>
      <c r="DY3463" s="1"/>
      <c r="DZ3463" s="1"/>
      <c r="EA3463" s="1"/>
      <c r="EB3463" s="1"/>
      <c r="EC3463" s="1"/>
      <c r="ED3463" s="1"/>
      <c r="EE3463" s="1"/>
      <c r="EF3463" s="1"/>
      <c r="EG3463" s="1"/>
      <c r="EH3463" s="1"/>
      <c r="EI3463" s="1"/>
      <c r="EJ3463" s="1"/>
      <c r="EK3463" s="1"/>
      <c r="EL3463" s="1"/>
      <c r="EM3463" s="1"/>
      <c r="EN3463" s="1"/>
      <c r="EO3463" s="1"/>
      <c r="EP3463" s="1"/>
      <c r="EQ3463" s="1"/>
      <c r="ER3463" s="1"/>
      <c r="ES3463" s="1"/>
      <c r="ET3463" s="1"/>
      <c r="EU3463" s="1"/>
      <c r="EV3463" s="1"/>
      <c r="EW3463" s="1"/>
      <c r="EX3463" s="1"/>
      <c r="EY3463" s="1"/>
    </row>
    <row r="3464" spans="1:155" x14ac:dyDescent="0.15">
      <c r="A3464" s="38"/>
      <c r="B3464" s="15"/>
      <c r="C3464" s="7"/>
      <c r="D3464" s="7"/>
      <c r="E3464" s="13"/>
      <c r="F3464" s="14"/>
      <c r="G3464" s="14"/>
      <c r="H3464" s="14"/>
      <c r="I3464" s="14"/>
      <c r="J3464" s="13"/>
      <c r="K3464" s="5"/>
      <c r="L3464" s="2"/>
      <c r="M3464" s="17"/>
      <c r="N3464" s="12"/>
      <c r="O3464" s="12"/>
      <c r="P3464" s="17"/>
      <c r="Q3464" s="14"/>
      <c r="R3464" s="20"/>
      <c r="S3464" s="14"/>
      <c r="T3464" s="4"/>
      <c r="U3464" s="5"/>
      <c r="V3464" s="10"/>
      <c r="W3464" s="10"/>
      <c r="X3464" s="10"/>
      <c r="Y3464" s="27"/>
      <c r="Z3464" s="3"/>
      <c r="AA3464" s="1"/>
      <c r="AB3464" s="10"/>
      <c r="AC3464" s="3"/>
      <c r="AD3464" s="3"/>
      <c r="AE3464" s="3"/>
      <c r="AF3464" s="10"/>
      <c r="AG3464" s="11"/>
      <c r="AH3464" s="10"/>
      <c r="AI3464" s="10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1"/>
      <c r="DR3464" s="1"/>
      <c r="DS3464" s="1"/>
      <c r="DT3464" s="1"/>
      <c r="DU3464" s="1"/>
      <c r="DV3464" s="1"/>
      <c r="DW3464" s="1"/>
      <c r="DX3464" s="1"/>
      <c r="DY3464" s="1"/>
      <c r="DZ3464" s="1"/>
      <c r="EA3464" s="1"/>
      <c r="EB3464" s="1"/>
      <c r="EC3464" s="1"/>
      <c r="ED3464" s="1"/>
      <c r="EE3464" s="1"/>
      <c r="EF3464" s="1"/>
      <c r="EG3464" s="1"/>
      <c r="EH3464" s="1"/>
      <c r="EI3464" s="1"/>
      <c r="EJ3464" s="1"/>
      <c r="EK3464" s="1"/>
      <c r="EL3464" s="1"/>
      <c r="EM3464" s="1"/>
      <c r="EN3464" s="1"/>
      <c r="EO3464" s="1"/>
      <c r="EP3464" s="1"/>
      <c r="EQ3464" s="1"/>
      <c r="ER3464" s="1"/>
      <c r="ES3464" s="1"/>
      <c r="ET3464" s="1"/>
      <c r="EU3464" s="1"/>
      <c r="EV3464" s="1"/>
      <c r="EW3464" s="1"/>
      <c r="EX3464" s="1"/>
      <c r="EY3464" s="1"/>
    </row>
    <row r="3465" spans="1:155" x14ac:dyDescent="0.15">
      <c r="A3465" s="38"/>
      <c r="B3465" s="15"/>
      <c r="C3465" s="7"/>
      <c r="D3465" s="7"/>
      <c r="E3465" s="13"/>
      <c r="F3465" s="14"/>
      <c r="G3465" s="14"/>
      <c r="H3465" s="14"/>
      <c r="I3465" s="14"/>
      <c r="J3465" s="13"/>
      <c r="K3465" s="5"/>
      <c r="L3465" s="2"/>
      <c r="M3465" s="17"/>
      <c r="N3465" s="12"/>
      <c r="O3465" s="12"/>
      <c r="P3465" s="17"/>
      <c r="Q3465" s="14"/>
      <c r="R3465" s="20"/>
      <c r="S3465" s="14"/>
      <c r="T3465" s="4"/>
      <c r="U3465" s="5"/>
      <c r="V3465" s="10"/>
      <c r="W3465" s="10"/>
      <c r="X3465" s="10"/>
      <c r="Y3465" s="27"/>
      <c r="Z3465" s="3"/>
      <c r="AA3465" s="1"/>
      <c r="AB3465" s="10"/>
      <c r="AC3465" s="3"/>
      <c r="AD3465" s="3"/>
      <c r="AE3465" s="3"/>
      <c r="AF3465" s="10"/>
      <c r="AG3465" s="11"/>
      <c r="AH3465" s="10"/>
      <c r="AI3465" s="10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1"/>
      <c r="DR3465" s="1"/>
      <c r="DS3465" s="1"/>
      <c r="DT3465" s="1"/>
      <c r="DU3465" s="1"/>
      <c r="DV3465" s="1"/>
      <c r="DW3465" s="1"/>
      <c r="DX3465" s="1"/>
      <c r="DY3465" s="1"/>
      <c r="DZ3465" s="1"/>
      <c r="EA3465" s="1"/>
      <c r="EB3465" s="1"/>
      <c r="EC3465" s="1"/>
      <c r="ED3465" s="1"/>
      <c r="EE3465" s="1"/>
      <c r="EF3465" s="1"/>
      <c r="EG3465" s="1"/>
      <c r="EH3465" s="1"/>
      <c r="EI3465" s="1"/>
      <c r="EJ3465" s="1"/>
      <c r="EK3465" s="1"/>
      <c r="EL3465" s="1"/>
      <c r="EM3465" s="1"/>
      <c r="EN3465" s="1"/>
      <c r="EO3465" s="1"/>
      <c r="EP3465" s="1"/>
      <c r="EQ3465" s="1"/>
      <c r="ER3465" s="1"/>
      <c r="ES3465" s="1"/>
      <c r="ET3465" s="1"/>
      <c r="EU3465" s="1"/>
      <c r="EV3465" s="1"/>
      <c r="EW3465" s="1"/>
      <c r="EX3465" s="1"/>
      <c r="EY3465" s="1"/>
    </row>
    <row r="3466" spans="1:155" x14ac:dyDescent="0.15">
      <c r="A3466" s="38"/>
      <c r="B3466" s="15"/>
      <c r="C3466" s="7"/>
      <c r="D3466" s="7"/>
      <c r="E3466" s="13"/>
      <c r="F3466" s="14"/>
      <c r="G3466" s="14"/>
      <c r="H3466" s="14"/>
      <c r="I3466" s="14"/>
      <c r="J3466" s="13"/>
      <c r="K3466" s="5"/>
      <c r="L3466" s="2"/>
      <c r="M3466" s="17"/>
      <c r="N3466" s="12"/>
      <c r="O3466" s="12"/>
      <c r="P3466" s="17"/>
      <c r="Q3466" s="14"/>
      <c r="R3466" s="20"/>
      <c r="S3466" s="14"/>
      <c r="T3466" s="4"/>
      <c r="U3466" s="5"/>
      <c r="V3466" s="10"/>
      <c r="W3466" s="10"/>
      <c r="X3466" s="10"/>
      <c r="Y3466" s="27"/>
      <c r="Z3466" s="3"/>
      <c r="AA3466" s="1"/>
      <c r="AB3466" s="10"/>
      <c r="AC3466" s="3"/>
      <c r="AD3466" s="3"/>
      <c r="AE3466" s="3"/>
      <c r="AF3466" s="10"/>
      <c r="AG3466" s="11"/>
      <c r="AH3466" s="10"/>
      <c r="AI3466" s="10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1"/>
      <c r="DR3466" s="1"/>
      <c r="DS3466" s="1"/>
      <c r="DT3466" s="1"/>
      <c r="DU3466" s="1"/>
      <c r="DV3466" s="1"/>
      <c r="DW3466" s="1"/>
      <c r="DX3466" s="1"/>
      <c r="DY3466" s="1"/>
      <c r="DZ3466" s="1"/>
      <c r="EA3466" s="1"/>
      <c r="EB3466" s="1"/>
      <c r="EC3466" s="1"/>
      <c r="ED3466" s="1"/>
      <c r="EE3466" s="1"/>
      <c r="EF3466" s="1"/>
      <c r="EG3466" s="1"/>
      <c r="EH3466" s="1"/>
      <c r="EI3466" s="1"/>
      <c r="EJ3466" s="1"/>
      <c r="EK3466" s="1"/>
      <c r="EL3466" s="1"/>
      <c r="EM3466" s="1"/>
      <c r="EN3466" s="1"/>
      <c r="EO3466" s="1"/>
      <c r="EP3466" s="1"/>
      <c r="EQ3466" s="1"/>
      <c r="ER3466" s="1"/>
      <c r="ES3466" s="1"/>
      <c r="ET3466" s="1"/>
      <c r="EU3466" s="1"/>
      <c r="EV3466" s="1"/>
      <c r="EW3466" s="1"/>
      <c r="EX3466" s="1"/>
      <c r="EY3466" s="1"/>
    </row>
    <row r="3467" spans="1:155" x14ac:dyDescent="0.15">
      <c r="A3467" s="38"/>
      <c r="B3467" s="15"/>
      <c r="C3467" s="7"/>
      <c r="D3467" s="7"/>
      <c r="E3467" s="13"/>
      <c r="F3467" s="14"/>
      <c r="G3467" s="14"/>
      <c r="H3467" s="14"/>
      <c r="I3467" s="14"/>
      <c r="J3467" s="13"/>
      <c r="K3467" s="5"/>
      <c r="L3467" s="2"/>
      <c r="M3467" s="17"/>
      <c r="N3467" s="12"/>
      <c r="O3467" s="12"/>
      <c r="P3467" s="17"/>
      <c r="Q3467" s="14"/>
      <c r="R3467" s="20"/>
      <c r="S3467" s="14"/>
      <c r="T3467" s="4"/>
      <c r="U3467" s="5"/>
      <c r="V3467" s="10"/>
      <c r="W3467" s="10"/>
      <c r="X3467" s="10"/>
      <c r="Y3467" s="27"/>
      <c r="Z3467" s="3"/>
      <c r="AA3467" s="1"/>
      <c r="AB3467" s="10"/>
      <c r="AC3467" s="3"/>
      <c r="AD3467" s="3"/>
      <c r="AE3467" s="3"/>
      <c r="AF3467" s="10"/>
      <c r="AG3467" s="11"/>
      <c r="AH3467" s="10"/>
      <c r="AI3467" s="10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1"/>
      <c r="DR3467" s="1"/>
      <c r="DS3467" s="1"/>
      <c r="DT3467" s="1"/>
      <c r="DU3467" s="1"/>
      <c r="DV3467" s="1"/>
      <c r="DW3467" s="1"/>
      <c r="DX3467" s="1"/>
      <c r="DY3467" s="1"/>
      <c r="DZ3467" s="1"/>
      <c r="EA3467" s="1"/>
      <c r="EB3467" s="1"/>
      <c r="EC3467" s="1"/>
      <c r="ED3467" s="1"/>
      <c r="EE3467" s="1"/>
      <c r="EF3467" s="1"/>
      <c r="EG3467" s="1"/>
      <c r="EH3467" s="1"/>
      <c r="EI3467" s="1"/>
      <c r="EJ3467" s="1"/>
      <c r="EK3467" s="1"/>
      <c r="EL3467" s="1"/>
      <c r="EM3467" s="1"/>
      <c r="EN3467" s="1"/>
      <c r="EO3467" s="1"/>
      <c r="EP3467" s="1"/>
      <c r="EQ3467" s="1"/>
      <c r="ER3467" s="1"/>
      <c r="ES3467" s="1"/>
      <c r="ET3467" s="1"/>
      <c r="EU3467" s="1"/>
      <c r="EV3467" s="1"/>
      <c r="EW3467" s="1"/>
      <c r="EX3467" s="1"/>
      <c r="EY3467" s="1"/>
    </row>
    <row r="3468" spans="1:155" x14ac:dyDescent="0.15">
      <c r="A3468" s="38"/>
      <c r="B3468" s="15"/>
      <c r="C3468" s="7"/>
      <c r="D3468" s="7"/>
      <c r="E3468" s="13"/>
      <c r="F3468" s="14"/>
      <c r="G3468" s="14"/>
      <c r="H3468" s="14"/>
      <c r="I3468" s="14"/>
      <c r="J3468" s="13"/>
      <c r="K3468" s="5"/>
      <c r="L3468" s="2"/>
      <c r="M3468" s="17"/>
      <c r="N3468" s="12"/>
      <c r="O3468" s="12"/>
      <c r="P3468" s="17"/>
      <c r="Q3468" s="14"/>
      <c r="R3468" s="20"/>
      <c r="S3468" s="14"/>
      <c r="T3468" s="4"/>
      <c r="U3468" s="5"/>
      <c r="V3468" s="10"/>
      <c r="W3468" s="10"/>
      <c r="X3468" s="10"/>
      <c r="Y3468" s="27"/>
      <c r="Z3468" s="3"/>
      <c r="AA3468" s="1"/>
      <c r="AB3468" s="10"/>
      <c r="AC3468" s="3"/>
      <c r="AD3468" s="3"/>
      <c r="AE3468" s="3"/>
      <c r="AF3468" s="10"/>
      <c r="AG3468" s="11"/>
      <c r="AH3468" s="10"/>
      <c r="AI3468" s="10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1"/>
      <c r="DR3468" s="1"/>
      <c r="DS3468" s="1"/>
      <c r="DT3468" s="1"/>
      <c r="DU3468" s="1"/>
      <c r="DV3468" s="1"/>
      <c r="DW3468" s="1"/>
      <c r="DX3468" s="1"/>
      <c r="DY3468" s="1"/>
      <c r="DZ3468" s="1"/>
      <c r="EA3468" s="1"/>
      <c r="EB3468" s="1"/>
      <c r="EC3468" s="1"/>
      <c r="ED3468" s="1"/>
      <c r="EE3468" s="1"/>
      <c r="EF3468" s="1"/>
      <c r="EG3468" s="1"/>
      <c r="EH3468" s="1"/>
      <c r="EI3468" s="1"/>
      <c r="EJ3468" s="1"/>
      <c r="EK3468" s="1"/>
      <c r="EL3468" s="1"/>
      <c r="EM3468" s="1"/>
      <c r="EN3468" s="1"/>
      <c r="EO3468" s="1"/>
      <c r="EP3468" s="1"/>
      <c r="EQ3468" s="1"/>
      <c r="ER3468" s="1"/>
      <c r="ES3468" s="1"/>
      <c r="ET3468" s="1"/>
      <c r="EU3468" s="1"/>
      <c r="EV3468" s="1"/>
      <c r="EW3468" s="1"/>
      <c r="EX3468" s="1"/>
      <c r="EY3468" s="1"/>
    </row>
    <row r="3469" spans="1:155" x14ac:dyDescent="0.15">
      <c r="A3469" s="38"/>
      <c r="B3469" s="15"/>
      <c r="C3469" s="7"/>
      <c r="D3469" s="7"/>
      <c r="E3469" s="13"/>
      <c r="F3469" s="14"/>
      <c r="G3469" s="14"/>
      <c r="H3469" s="14"/>
      <c r="I3469" s="14"/>
      <c r="J3469" s="13"/>
      <c r="K3469" s="5"/>
      <c r="L3469" s="2"/>
      <c r="M3469" s="17"/>
      <c r="N3469" s="12"/>
      <c r="O3469" s="12"/>
      <c r="P3469" s="17"/>
      <c r="Q3469" s="14"/>
      <c r="R3469" s="20"/>
      <c r="S3469" s="14"/>
      <c r="T3469" s="4"/>
      <c r="U3469" s="5"/>
      <c r="V3469" s="10"/>
      <c r="W3469" s="10"/>
      <c r="X3469" s="10"/>
      <c r="Y3469" s="27"/>
      <c r="Z3469" s="3"/>
      <c r="AA3469" s="1"/>
      <c r="AB3469" s="10"/>
      <c r="AC3469" s="3"/>
      <c r="AD3469" s="3"/>
      <c r="AE3469" s="3"/>
      <c r="AF3469" s="10"/>
      <c r="AG3469" s="11"/>
      <c r="AH3469" s="10"/>
      <c r="AI3469" s="10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1"/>
      <c r="DR3469" s="1"/>
      <c r="DS3469" s="1"/>
      <c r="DT3469" s="1"/>
      <c r="DU3469" s="1"/>
      <c r="DV3469" s="1"/>
      <c r="DW3469" s="1"/>
      <c r="DX3469" s="1"/>
      <c r="DY3469" s="1"/>
      <c r="DZ3469" s="1"/>
      <c r="EA3469" s="1"/>
      <c r="EB3469" s="1"/>
      <c r="EC3469" s="1"/>
      <c r="ED3469" s="1"/>
      <c r="EE3469" s="1"/>
      <c r="EF3469" s="1"/>
      <c r="EG3469" s="1"/>
      <c r="EH3469" s="1"/>
      <c r="EI3469" s="1"/>
      <c r="EJ3469" s="1"/>
      <c r="EK3469" s="1"/>
      <c r="EL3469" s="1"/>
      <c r="EM3469" s="1"/>
      <c r="EN3469" s="1"/>
      <c r="EO3469" s="1"/>
      <c r="EP3469" s="1"/>
      <c r="EQ3469" s="1"/>
      <c r="ER3469" s="1"/>
      <c r="ES3469" s="1"/>
      <c r="ET3469" s="1"/>
      <c r="EU3469" s="1"/>
      <c r="EV3469" s="1"/>
      <c r="EW3469" s="1"/>
      <c r="EX3469" s="1"/>
      <c r="EY3469" s="1"/>
    </row>
    <row r="3470" spans="1:155" x14ac:dyDescent="0.15">
      <c r="A3470" s="38"/>
      <c r="B3470" s="15"/>
      <c r="C3470" s="7"/>
      <c r="D3470" s="7"/>
      <c r="E3470" s="13"/>
      <c r="F3470" s="14"/>
      <c r="G3470" s="14"/>
      <c r="H3470" s="14"/>
      <c r="I3470" s="14"/>
      <c r="J3470" s="13"/>
      <c r="K3470" s="5"/>
      <c r="L3470" s="2"/>
      <c r="M3470" s="17"/>
      <c r="N3470" s="12"/>
      <c r="O3470" s="12"/>
      <c r="P3470" s="17"/>
      <c r="Q3470" s="14"/>
      <c r="R3470" s="20"/>
      <c r="S3470" s="14"/>
      <c r="T3470" s="4"/>
      <c r="U3470" s="5"/>
      <c r="V3470" s="10"/>
      <c r="W3470" s="10"/>
      <c r="X3470" s="10"/>
      <c r="Y3470" s="27"/>
      <c r="Z3470" s="3"/>
      <c r="AA3470" s="1"/>
      <c r="AB3470" s="10"/>
      <c r="AC3470" s="3"/>
      <c r="AD3470" s="3"/>
      <c r="AE3470" s="3"/>
      <c r="AF3470" s="10"/>
      <c r="AG3470" s="11"/>
      <c r="AH3470" s="10"/>
      <c r="AI3470" s="10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1"/>
      <c r="DR3470" s="1"/>
      <c r="DS3470" s="1"/>
      <c r="DT3470" s="1"/>
      <c r="DU3470" s="1"/>
      <c r="DV3470" s="1"/>
      <c r="DW3470" s="1"/>
      <c r="DX3470" s="1"/>
      <c r="DY3470" s="1"/>
      <c r="DZ3470" s="1"/>
      <c r="EA3470" s="1"/>
      <c r="EB3470" s="1"/>
      <c r="EC3470" s="1"/>
      <c r="ED3470" s="1"/>
      <c r="EE3470" s="1"/>
      <c r="EF3470" s="1"/>
      <c r="EG3470" s="1"/>
      <c r="EH3470" s="1"/>
      <c r="EI3470" s="1"/>
      <c r="EJ3470" s="1"/>
      <c r="EK3470" s="1"/>
      <c r="EL3470" s="1"/>
      <c r="EM3470" s="1"/>
      <c r="EN3470" s="1"/>
      <c r="EO3470" s="1"/>
      <c r="EP3470" s="1"/>
      <c r="EQ3470" s="1"/>
      <c r="ER3470" s="1"/>
      <c r="ES3470" s="1"/>
      <c r="ET3470" s="1"/>
      <c r="EU3470" s="1"/>
      <c r="EV3470" s="1"/>
      <c r="EW3470" s="1"/>
      <c r="EX3470" s="1"/>
      <c r="EY3470" s="1"/>
    </row>
    <row r="3471" spans="1:155" x14ac:dyDescent="0.15">
      <c r="A3471" s="38"/>
      <c r="B3471" s="15"/>
      <c r="C3471" s="7"/>
      <c r="D3471" s="7"/>
      <c r="E3471" s="13"/>
      <c r="F3471" s="14"/>
      <c r="G3471" s="14"/>
      <c r="H3471" s="14"/>
      <c r="I3471" s="14"/>
      <c r="J3471" s="13"/>
      <c r="K3471" s="5"/>
      <c r="L3471" s="2"/>
      <c r="M3471" s="17"/>
      <c r="N3471" s="12"/>
      <c r="O3471" s="12"/>
      <c r="P3471" s="17"/>
      <c r="Q3471" s="14"/>
      <c r="R3471" s="20"/>
      <c r="S3471" s="14"/>
      <c r="T3471" s="4"/>
      <c r="U3471" s="5"/>
      <c r="V3471" s="10"/>
      <c r="W3471" s="10"/>
      <c r="X3471" s="10"/>
      <c r="Y3471" s="27"/>
      <c r="Z3471" s="3"/>
      <c r="AA3471" s="1"/>
      <c r="AB3471" s="10"/>
      <c r="AC3471" s="3"/>
      <c r="AD3471" s="3"/>
      <c r="AE3471" s="3"/>
      <c r="AF3471" s="10"/>
      <c r="AG3471" s="11"/>
      <c r="AH3471" s="10"/>
      <c r="AI3471" s="10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1"/>
      <c r="DR3471" s="1"/>
      <c r="DS3471" s="1"/>
      <c r="DT3471" s="1"/>
      <c r="DU3471" s="1"/>
      <c r="DV3471" s="1"/>
      <c r="DW3471" s="1"/>
      <c r="DX3471" s="1"/>
      <c r="DY3471" s="1"/>
      <c r="DZ3471" s="1"/>
      <c r="EA3471" s="1"/>
      <c r="EB3471" s="1"/>
      <c r="EC3471" s="1"/>
      <c r="ED3471" s="1"/>
      <c r="EE3471" s="1"/>
      <c r="EF3471" s="1"/>
      <c r="EG3471" s="1"/>
      <c r="EH3471" s="1"/>
      <c r="EI3471" s="1"/>
      <c r="EJ3471" s="1"/>
      <c r="EK3471" s="1"/>
      <c r="EL3471" s="1"/>
      <c r="EM3471" s="1"/>
      <c r="EN3471" s="1"/>
      <c r="EO3471" s="1"/>
      <c r="EP3471" s="1"/>
      <c r="EQ3471" s="1"/>
      <c r="ER3471" s="1"/>
      <c r="ES3471" s="1"/>
      <c r="ET3471" s="1"/>
      <c r="EU3471" s="1"/>
      <c r="EV3471" s="1"/>
      <c r="EW3471" s="1"/>
      <c r="EX3471" s="1"/>
      <c r="EY3471" s="1"/>
    </row>
    <row r="3472" spans="1:155" x14ac:dyDescent="0.15">
      <c r="A3472" s="38"/>
      <c r="B3472" s="15"/>
      <c r="C3472" s="7"/>
      <c r="D3472" s="7"/>
      <c r="E3472" s="13"/>
      <c r="F3472" s="14"/>
      <c r="G3472" s="14"/>
      <c r="H3472" s="14"/>
      <c r="I3472" s="14"/>
      <c r="J3472" s="13"/>
      <c r="K3472" s="5"/>
      <c r="L3472" s="2"/>
      <c r="M3472" s="17"/>
      <c r="N3472" s="12"/>
      <c r="O3472" s="12"/>
      <c r="P3472" s="17"/>
      <c r="Q3472" s="14"/>
      <c r="R3472" s="20"/>
      <c r="S3472" s="14"/>
      <c r="T3472" s="4"/>
      <c r="U3472" s="5"/>
      <c r="V3472" s="10"/>
      <c r="W3472" s="10"/>
      <c r="X3472" s="10"/>
      <c r="Y3472" s="27"/>
      <c r="Z3472" s="3"/>
      <c r="AA3472" s="1"/>
      <c r="AB3472" s="10"/>
      <c r="AC3472" s="3"/>
      <c r="AD3472" s="3"/>
      <c r="AE3472" s="3"/>
      <c r="AF3472" s="10"/>
      <c r="AG3472" s="11"/>
      <c r="AH3472" s="10"/>
      <c r="AI3472" s="10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1"/>
      <c r="DR3472" s="1"/>
      <c r="DS3472" s="1"/>
      <c r="DT3472" s="1"/>
      <c r="DU3472" s="1"/>
      <c r="DV3472" s="1"/>
      <c r="DW3472" s="1"/>
      <c r="DX3472" s="1"/>
      <c r="DY3472" s="1"/>
      <c r="DZ3472" s="1"/>
      <c r="EA3472" s="1"/>
      <c r="EB3472" s="1"/>
      <c r="EC3472" s="1"/>
      <c r="ED3472" s="1"/>
      <c r="EE3472" s="1"/>
      <c r="EF3472" s="1"/>
      <c r="EG3472" s="1"/>
      <c r="EH3472" s="1"/>
      <c r="EI3472" s="1"/>
      <c r="EJ3472" s="1"/>
      <c r="EK3472" s="1"/>
      <c r="EL3472" s="1"/>
      <c r="EM3472" s="1"/>
      <c r="EN3472" s="1"/>
      <c r="EO3472" s="1"/>
      <c r="EP3472" s="1"/>
      <c r="EQ3472" s="1"/>
      <c r="ER3472" s="1"/>
      <c r="ES3472" s="1"/>
      <c r="ET3472" s="1"/>
      <c r="EU3472" s="1"/>
      <c r="EV3472" s="1"/>
      <c r="EW3472" s="1"/>
      <c r="EX3472" s="1"/>
      <c r="EY3472" s="1"/>
    </row>
    <row r="3473" spans="1:155" x14ac:dyDescent="0.15">
      <c r="A3473" s="38"/>
      <c r="B3473" s="15"/>
      <c r="C3473" s="7"/>
      <c r="D3473" s="7"/>
      <c r="E3473" s="13"/>
      <c r="F3473" s="14"/>
      <c r="G3473" s="14"/>
      <c r="H3473" s="14"/>
      <c r="I3473" s="14"/>
      <c r="J3473" s="13"/>
      <c r="K3473" s="5"/>
      <c r="L3473" s="2"/>
      <c r="M3473" s="17"/>
      <c r="N3473" s="12"/>
      <c r="O3473" s="12"/>
      <c r="P3473" s="17"/>
      <c r="Q3473" s="14"/>
      <c r="R3473" s="20"/>
      <c r="S3473" s="14"/>
      <c r="T3473" s="4"/>
      <c r="U3473" s="5"/>
      <c r="V3473" s="10"/>
      <c r="W3473" s="10"/>
      <c r="X3473" s="10"/>
      <c r="Y3473" s="27"/>
      <c r="Z3473" s="3"/>
      <c r="AA3473" s="1"/>
      <c r="AB3473" s="10"/>
      <c r="AC3473" s="3"/>
      <c r="AD3473" s="3"/>
      <c r="AE3473" s="3"/>
      <c r="AF3473" s="10"/>
      <c r="AG3473" s="11"/>
      <c r="AH3473" s="10"/>
      <c r="AI3473" s="10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1"/>
      <c r="DR3473" s="1"/>
      <c r="DS3473" s="1"/>
      <c r="DT3473" s="1"/>
      <c r="DU3473" s="1"/>
      <c r="DV3473" s="1"/>
      <c r="DW3473" s="1"/>
      <c r="DX3473" s="1"/>
      <c r="DY3473" s="1"/>
      <c r="DZ3473" s="1"/>
      <c r="EA3473" s="1"/>
      <c r="EB3473" s="1"/>
      <c r="EC3473" s="1"/>
      <c r="ED3473" s="1"/>
      <c r="EE3473" s="1"/>
      <c r="EF3473" s="1"/>
      <c r="EG3473" s="1"/>
      <c r="EH3473" s="1"/>
      <c r="EI3473" s="1"/>
      <c r="EJ3473" s="1"/>
      <c r="EK3473" s="1"/>
      <c r="EL3473" s="1"/>
      <c r="EM3473" s="1"/>
      <c r="EN3473" s="1"/>
      <c r="EO3473" s="1"/>
      <c r="EP3473" s="1"/>
      <c r="EQ3473" s="1"/>
      <c r="ER3473" s="1"/>
      <c r="ES3473" s="1"/>
      <c r="ET3473" s="1"/>
      <c r="EU3473" s="1"/>
      <c r="EV3473" s="1"/>
      <c r="EW3473" s="1"/>
      <c r="EX3473" s="1"/>
      <c r="EY3473" s="1"/>
    </row>
    <row r="3474" spans="1:155" x14ac:dyDescent="0.15">
      <c r="A3474" s="38"/>
      <c r="B3474" s="15"/>
      <c r="C3474" s="7"/>
      <c r="D3474" s="7"/>
      <c r="E3474" s="13"/>
      <c r="F3474" s="14"/>
      <c r="G3474" s="14"/>
      <c r="H3474" s="14"/>
      <c r="I3474" s="14"/>
      <c r="J3474" s="13"/>
      <c r="K3474" s="5"/>
      <c r="L3474" s="2"/>
      <c r="M3474" s="17"/>
      <c r="N3474" s="12"/>
      <c r="O3474" s="12"/>
      <c r="P3474" s="17"/>
      <c r="Q3474" s="14"/>
      <c r="R3474" s="20"/>
      <c r="S3474" s="14"/>
      <c r="T3474" s="4"/>
      <c r="U3474" s="5"/>
      <c r="V3474" s="10"/>
      <c r="W3474" s="10"/>
      <c r="X3474" s="10"/>
      <c r="Y3474" s="27"/>
      <c r="Z3474" s="3"/>
      <c r="AA3474" s="1"/>
      <c r="AB3474" s="10"/>
      <c r="AC3474" s="3"/>
      <c r="AD3474" s="3"/>
      <c r="AE3474" s="3"/>
      <c r="AF3474" s="10"/>
      <c r="AG3474" s="11"/>
      <c r="AH3474" s="10"/>
      <c r="AI3474" s="10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1"/>
      <c r="DR3474" s="1"/>
      <c r="DS3474" s="1"/>
      <c r="DT3474" s="1"/>
      <c r="DU3474" s="1"/>
      <c r="DV3474" s="1"/>
      <c r="DW3474" s="1"/>
      <c r="DX3474" s="1"/>
      <c r="DY3474" s="1"/>
      <c r="DZ3474" s="1"/>
      <c r="EA3474" s="1"/>
      <c r="EB3474" s="1"/>
      <c r="EC3474" s="1"/>
      <c r="ED3474" s="1"/>
      <c r="EE3474" s="1"/>
      <c r="EF3474" s="1"/>
      <c r="EG3474" s="1"/>
      <c r="EH3474" s="1"/>
      <c r="EI3474" s="1"/>
      <c r="EJ3474" s="1"/>
      <c r="EK3474" s="1"/>
      <c r="EL3474" s="1"/>
      <c r="EM3474" s="1"/>
      <c r="EN3474" s="1"/>
      <c r="EO3474" s="1"/>
      <c r="EP3474" s="1"/>
      <c r="EQ3474" s="1"/>
      <c r="ER3474" s="1"/>
      <c r="ES3474" s="1"/>
      <c r="ET3474" s="1"/>
      <c r="EU3474" s="1"/>
      <c r="EV3474" s="1"/>
      <c r="EW3474" s="1"/>
      <c r="EX3474" s="1"/>
      <c r="EY3474" s="1"/>
    </row>
    <row r="3475" spans="1:155" x14ac:dyDescent="0.15">
      <c r="A3475" s="38"/>
      <c r="B3475" s="15"/>
      <c r="C3475" s="7"/>
      <c r="D3475" s="7"/>
      <c r="E3475" s="13"/>
      <c r="F3475" s="14"/>
      <c r="G3475" s="14"/>
      <c r="H3475" s="14"/>
      <c r="I3475" s="14"/>
      <c r="J3475" s="13"/>
      <c r="K3475" s="5"/>
      <c r="L3475" s="2"/>
      <c r="M3475" s="17"/>
      <c r="N3475" s="12"/>
      <c r="O3475" s="12"/>
      <c r="P3475" s="17"/>
      <c r="Q3475" s="14"/>
      <c r="R3475" s="20"/>
      <c r="S3475" s="14"/>
      <c r="T3475" s="4"/>
      <c r="U3475" s="5"/>
      <c r="V3475" s="10"/>
      <c r="W3475" s="10"/>
      <c r="X3475" s="10"/>
      <c r="Y3475" s="27"/>
      <c r="Z3475" s="3"/>
      <c r="AA3475" s="1"/>
      <c r="AB3475" s="10"/>
      <c r="AC3475" s="3"/>
      <c r="AD3475" s="3"/>
      <c r="AE3475" s="3"/>
      <c r="AF3475" s="10"/>
      <c r="AG3475" s="11"/>
      <c r="AH3475" s="10"/>
      <c r="AI3475" s="10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1"/>
      <c r="DR3475" s="1"/>
      <c r="DS3475" s="1"/>
      <c r="DT3475" s="1"/>
      <c r="DU3475" s="1"/>
      <c r="DV3475" s="1"/>
      <c r="DW3475" s="1"/>
      <c r="DX3475" s="1"/>
      <c r="DY3475" s="1"/>
      <c r="DZ3475" s="1"/>
      <c r="EA3475" s="1"/>
      <c r="EB3475" s="1"/>
      <c r="EC3475" s="1"/>
      <c r="ED3475" s="1"/>
      <c r="EE3475" s="1"/>
      <c r="EF3475" s="1"/>
      <c r="EG3475" s="1"/>
      <c r="EH3475" s="1"/>
      <c r="EI3475" s="1"/>
      <c r="EJ3475" s="1"/>
      <c r="EK3475" s="1"/>
      <c r="EL3475" s="1"/>
      <c r="EM3475" s="1"/>
      <c r="EN3475" s="1"/>
      <c r="EO3475" s="1"/>
      <c r="EP3475" s="1"/>
      <c r="EQ3475" s="1"/>
      <c r="ER3475" s="1"/>
      <c r="ES3475" s="1"/>
      <c r="ET3475" s="1"/>
      <c r="EU3475" s="1"/>
      <c r="EV3475" s="1"/>
      <c r="EW3475" s="1"/>
      <c r="EX3475" s="1"/>
      <c r="EY3475" s="1"/>
    </row>
    <row r="3476" spans="1:155" x14ac:dyDescent="0.15">
      <c r="A3476" s="38"/>
      <c r="B3476" s="15"/>
      <c r="C3476" s="7"/>
      <c r="D3476" s="7"/>
      <c r="E3476" s="13"/>
      <c r="F3476" s="14"/>
      <c r="G3476" s="14"/>
      <c r="H3476" s="14"/>
      <c r="I3476" s="14"/>
      <c r="J3476" s="13"/>
      <c r="K3476" s="5"/>
      <c r="L3476" s="2"/>
      <c r="M3476" s="17"/>
      <c r="N3476" s="12"/>
      <c r="O3476" s="12"/>
      <c r="P3476" s="17"/>
      <c r="Q3476" s="14"/>
      <c r="R3476" s="20"/>
      <c r="S3476" s="14"/>
      <c r="T3476" s="4"/>
      <c r="U3476" s="5"/>
      <c r="V3476" s="10"/>
      <c r="W3476" s="10"/>
      <c r="X3476" s="10"/>
      <c r="Y3476" s="27"/>
      <c r="Z3476" s="3"/>
      <c r="AA3476" s="1"/>
      <c r="AB3476" s="10"/>
      <c r="AC3476" s="3"/>
      <c r="AD3476" s="3"/>
      <c r="AE3476" s="3"/>
      <c r="AF3476" s="10"/>
      <c r="AG3476" s="11"/>
      <c r="AH3476" s="10"/>
      <c r="AI3476" s="10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1"/>
      <c r="DR3476" s="1"/>
      <c r="DS3476" s="1"/>
      <c r="DT3476" s="1"/>
      <c r="DU3476" s="1"/>
      <c r="DV3476" s="1"/>
      <c r="DW3476" s="1"/>
      <c r="DX3476" s="1"/>
      <c r="DY3476" s="1"/>
      <c r="DZ3476" s="1"/>
      <c r="EA3476" s="1"/>
      <c r="EB3476" s="1"/>
      <c r="EC3476" s="1"/>
      <c r="ED3476" s="1"/>
      <c r="EE3476" s="1"/>
      <c r="EF3476" s="1"/>
      <c r="EG3476" s="1"/>
      <c r="EH3476" s="1"/>
      <c r="EI3476" s="1"/>
      <c r="EJ3476" s="1"/>
      <c r="EK3476" s="1"/>
      <c r="EL3476" s="1"/>
      <c r="EM3476" s="1"/>
      <c r="EN3476" s="1"/>
      <c r="EO3476" s="1"/>
      <c r="EP3476" s="1"/>
      <c r="EQ3476" s="1"/>
      <c r="ER3476" s="1"/>
      <c r="ES3476" s="1"/>
      <c r="ET3476" s="1"/>
      <c r="EU3476" s="1"/>
      <c r="EV3476" s="1"/>
      <c r="EW3476" s="1"/>
      <c r="EX3476" s="1"/>
      <c r="EY3476" s="1"/>
    </row>
    <row r="3477" spans="1:155" x14ac:dyDescent="0.15">
      <c r="A3477" s="38"/>
      <c r="B3477" s="15"/>
      <c r="C3477" s="7"/>
      <c r="D3477" s="7"/>
      <c r="E3477" s="13"/>
      <c r="F3477" s="14"/>
      <c r="G3477" s="14"/>
      <c r="H3477" s="14"/>
      <c r="I3477" s="14"/>
      <c r="J3477" s="13"/>
      <c r="K3477" s="5"/>
      <c r="L3477" s="2"/>
      <c r="M3477" s="17"/>
      <c r="N3477" s="12"/>
      <c r="O3477" s="12"/>
      <c r="P3477" s="17"/>
      <c r="Q3477" s="14"/>
      <c r="R3477" s="20"/>
      <c r="S3477" s="14"/>
      <c r="T3477" s="4"/>
      <c r="U3477" s="5"/>
      <c r="V3477" s="10"/>
      <c r="W3477" s="10"/>
      <c r="X3477" s="10"/>
      <c r="Y3477" s="27"/>
      <c r="Z3477" s="3"/>
      <c r="AA3477" s="1"/>
      <c r="AB3477" s="10"/>
      <c r="AC3477" s="3"/>
      <c r="AD3477" s="3"/>
      <c r="AE3477" s="3"/>
      <c r="AF3477" s="10"/>
      <c r="AG3477" s="11"/>
      <c r="AH3477" s="10"/>
      <c r="AI3477" s="10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1"/>
      <c r="DR3477" s="1"/>
      <c r="DS3477" s="1"/>
      <c r="DT3477" s="1"/>
      <c r="DU3477" s="1"/>
      <c r="DV3477" s="1"/>
      <c r="DW3477" s="1"/>
      <c r="DX3477" s="1"/>
      <c r="DY3477" s="1"/>
      <c r="DZ3477" s="1"/>
      <c r="EA3477" s="1"/>
      <c r="EB3477" s="1"/>
      <c r="EC3477" s="1"/>
      <c r="ED3477" s="1"/>
      <c r="EE3477" s="1"/>
      <c r="EF3477" s="1"/>
      <c r="EG3477" s="1"/>
      <c r="EH3477" s="1"/>
      <c r="EI3477" s="1"/>
      <c r="EJ3477" s="1"/>
      <c r="EK3477" s="1"/>
      <c r="EL3477" s="1"/>
      <c r="EM3477" s="1"/>
      <c r="EN3477" s="1"/>
      <c r="EO3477" s="1"/>
      <c r="EP3477" s="1"/>
      <c r="EQ3477" s="1"/>
      <c r="ER3477" s="1"/>
      <c r="ES3477" s="1"/>
      <c r="ET3477" s="1"/>
      <c r="EU3477" s="1"/>
      <c r="EV3477" s="1"/>
      <c r="EW3477" s="1"/>
      <c r="EX3477" s="1"/>
      <c r="EY3477" s="1"/>
    </row>
    <row r="3478" spans="1:155" x14ac:dyDescent="0.15">
      <c r="A3478" s="38"/>
      <c r="B3478" s="15"/>
      <c r="C3478" s="7"/>
      <c r="D3478" s="7"/>
      <c r="E3478" s="13"/>
      <c r="F3478" s="14"/>
      <c r="G3478" s="14"/>
      <c r="H3478" s="14"/>
      <c r="I3478" s="14"/>
      <c r="J3478" s="13"/>
      <c r="K3478" s="5"/>
      <c r="L3478" s="2"/>
      <c r="M3478" s="17"/>
      <c r="N3478" s="12"/>
      <c r="O3478" s="12"/>
      <c r="P3478" s="17"/>
      <c r="Q3478" s="14"/>
      <c r="R3478" s="20"/>
      <c r="S3478" s="14"/>
      <c r="T3478" s="4"/>
      <c r="U3478" s="5"/>
      <c r="V3478" s="10"/>
      <c r="W3478" s="10"/>
      <c r="X3478" s="10"/>
      <c r="Y3478" s="27"/>
      <c r="Z3478" s="3"/>
      <c r="AA3478" s="1"/>
      <c r="AB3478" s="10"/>
      <c r="AC3478" s="3"/>
      <c r="AD3478" s="3"/>
      <c r="AE3478" s="3"/>
      <c r="AF3478" s="10"/>
      <c r="AG3478" s="11"/>
      <c r="AH3478" s="10"/>
      <c r="AI3478" s="10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1"/>
      <c r="DR3478" s="1"/>
      <c r="DS3478" s="1"/>
      <c r="DT3478" s="1"/>
      <c r="DU3478" s="1"/>
      <c r="DV3478" s="1"/>
      <c r="DW3478" s="1"/>
      <c r="DX3478" s="1"/>
      <c r="DY3478" s="1"/>
      <c r="DZ3478" s="1"/>
      <c r="EA3478" s="1"/>
      <c r="EB3478" s="1"/>
      <c r="EC3478" s="1"/>
      <c r="ED3478" s="1"/>
      <c r="EE3478" s="1"/>
      <c r="EF3478" s="1"/>
      <c r="EG3478" s="1"/>
      <c r="EH3478" s="1"/>
      <c r="EI3478" s="1"/>
      <c r="EJ3478" s="1"/>
      <c r="EK3478" s="1"/>
      <c r="EL3478" s="1"/>
      <c r="EM3478" s="1"/>
      <c r="EN3478" s="1"/>
      <c r="EO3478" s="1"/>
      <c r="EP3478" s="1"/>
      <c r="EQ3478" s="1"/>
      <c r="ER3478" s="1"/>
      <c r="ES3478" s="1"/>
      <c r="ET3478" s="1"/>
      <c r="EU3478" s="1"/>
      <c r="EV3478" s="1"/>
      <c r="EW3478" s="1"/>
      <c r="EX3478" s="1"/>
      <c r="EY3478" s="1"/>
    </row>
    <row r="3479" spans="1:155" x14ac:dyDescent="0.15">
      <c r="A3479" s="38"/>
      <c r="B3479" s="15"/>
      <c r="C3479" s="7"/>
      <c r="D3479" s="7"/>
      <c r="E3479" s="13"/>
      <c r="F3479" s="14"/>
      <c r="G3479" s="14"/>
      <c r="H3479" s="14"/>
      <c r="I3479" s="14"/>
      <c r="J3479" s="13"/>
      <c r="K3479" s="5"/>
      <c r="L3479" s="2"/>
      <c r="M3479" s="17"/>
      <c r="N3479" s="12"/>
      <c r="O3479" s="12"/>
      <c r="P3479" s="17"/>
      <c r="Q3479" s="14"/>
      <c r="R3479" s="20"/>
      <c r="S3479" s="14"/>
      <c r="T3479" s="4"/>
      <c r="U3479" s="5"/>
      <c r="V3479" s="10"/>
      <c r="W3479" s="10"/>
      <c r="X3479" s="10"/>
      <c r="Y3479" s="27"/>
      <c r="Z3479" s="3"/>
      <c r="AA3479" s="1"/>
      <c r="AB3479" s="10"/>
      <c r="AC3479" s="3"/>
      <c r="AD3479" s="3"/>
      <c r="AE3479" s="3"/>
      <c r="AF3479" s="10"/>
      <c r="AG3479" s="11"/>
      <c r="AH3479" s="10"/>
      <c r="AI3479" s="10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1"/>
      <c r="DR3479" s="1"/>
      <c r="DS3479" s="1"/>
      <c r="DT3479" s="1"/>
      <c r="DU3479" s="1"/>
      <c r="DV3479" s="1"/>
      <c r="DW3479" s="1"/>
      <c r="DX3479" s="1"/>
      <c r="DY3479" s="1"/>
      <c r="DZ3479" s="1"/>
      <c r="EA3479" s="1"/>
      <c r="EB3479" s="1"/>
      <c r="EC3479" s="1"/>
      <c r="ED3479" s="1"/>
      <c r="EE3479" s="1"/>
      <c r="EF3479" s="1"/>
      <c r="EG3479" s="1"/>
      <c r="EH3479" s="1"/>
      <c r="EI3479" s="1"/>
      <c r="EJ3479" s="1"/>
      <c r="EK3479" s="1"/>
      <c r="EL3479" s="1"/>
      <c r="EM3479" s="1"/>
      <c r="EN3479" s="1"/>
      <c r="EO3479" s="1"/>
      <c r="EP3479" s="1"/>
      <c r="EQ3479" s="1"/>
      <c r="ER3479" s="1"/>
      <c r="ES3479" s="1"/>
      <c r="ET3479" s="1"/>
      <c r="EU3479" s="1"/>
      <c r="EV3479" s="1"/>
      <c r="EW3479" s="1"/>
      <c r="EX3479" s="1"/>
      <c r="EY3479" s="1"/>
    </row>
    <row r="3480" spans="1:155" x14ac:dyDescent="0.15">
      <c r="A3480" s="38"/>
      <c r="B3480" s="15"/>
      <c r="C3480" s="7"/>
      <c r="D3480" s="7"/>
      <c r="E3480" s="13"/>
      <c r="F3480" s="14"/>
      <c r="G3480" s="14"/>
      <c r="H3480" s="14"/>
      <c r="I3480" s="14"/>
      <c r="J3480" s="13"/>
      <c r="K3480" s="5"/>
      <c r="L3480" s="2"/>
      <c r="M3480" s="17"/>
      <c r="N3480" s="12"/>
      <c r="O3480" s="12"/>
      <c r="P3480" s="17"/>
      <c r="Q3480" s="14"/>
      <c r="R3480" s="20"/>
      <c r="S3480" s="14"/>
      <c r="T3480" s="4"/>
      <c r="U3480" s="5"/>
      <c r="V3480" s="10"/>
      <c r="W3480" s="10"/>
      <c r="X3480" s="10"/>
      <c r="Y3480" s="27"/>
      <c r="Z3480" s="3"/>
      <c r="AA3480" s="1"/>
      <c r="AB3480" s="10"/>
      <c r="AC3480" s="3"/>
      <c r="AD3480" s="3"/>
      <c r="AE3480" s="3"/>
      <c r="AF3480" s="10"/>
      <c r="AG3480" s="11"/>
      <c r="AH3480" s="10"/>
      <c r="AI3480" s="10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1"/>
      <c r="DR3480" s="1"/>
      <c r="DS3480" s="1"/>
      <c r="DT3480" s="1"/>
      <c r="DU3480" s="1"/>
      <c r="DV3480" s="1"/>
      <c r="DW3480" s="1"/>
      <c r="DX3480" s="1"/>
      <c r="DY3480" s="1"/>
      <c r="DZ3480" s="1"/>
      <c r="EA3480" s="1"/>
      <c r="EB3480" s="1"/>
      <c r="EC3480" s="1"/>
      <c r="ED3480" s="1"/>
      <c r="EE3480" s="1"/>
      <c r="EF3480" s="1"/>
      <c r="EG3480" s="1"/>
      <c r="EH3480" s="1"/>
      <c r="EI3480" s="1"/>
      <c r="EJ3480" s="1"/>
      <c r="EK3480" s="1"/>
      <c r="EL3480" s="1"/>
      <c r="EM3480" s="1"/>
      <c r="EN3480" s="1"/>
      <c r="EO3480" s="1"/>
      <c r="EP3480" s="1"/>
      <c r="EQ3480" s="1"/>
      <c r="ER3480" s="1"/>
      <c r="ES3480" s="1"/>
      <c r="ET3480" s="1"/>
      <c r="EU3480" s="1"/>
      <c r="EV3480" s="1"/>
      <c r="EW3480" s="1"/>
      <c r="EX3480" s="1"/>
      <c r="EY3480" s="1"/>
    </row>
    <row r="3481" spans="1:155" x14ac:dyDescent="0.15">
      <c r="A3481" s="38"/>
      <c r="B3481" s="15"/>
      <c r="C3481" s="7"/>
      <c r="D3481" s="7"/>
      <c r="E3481" s="13"/>
      <c r="F3481" s="14"/>
      <c r="G3481" s="14"/>
      <c r="H3481" s="14"/>
      <c r="I3481" s="14"/>
      <c r="J3481" s="13"/>
      <c r="K3481" s="5"/>
      <c r="L3481" s="2"/>
      <c r="M3481" s="17"/>
      <c r="N3481" s="12"/>
      <c r="O3481" s="12"/>
      <c r="P3481" s="17"/>
      <c r="Q3481" s="14"/>
      <c r="R3481" s="20"/>
      <c r="S3481" s="14"/>
      <c r="T3481" s="4"/>
      <c r="U3481" s="5"/>
      <c r="V3481" s="25"/>
      <c r="W3481" s="25"/>
      <c r="X3481" s="25"/>
      <c r="Y3481" s="31"/>
      <c r="Z3481" s="21"/>
      <c r="AA3481" s="24"/>
      <c r="AB3481" s="25"/>
      <c r="AC3481" s="21"/>
      <c r="AD3481" s="21"/>
      <c r="AE3481" s="21"/>
      <c r="AF3481" s="25"/>
      <c r="AG3481" s="22"/>
      <c r="AH3481" s="25"/>
      <c r="AI3481" s="25"/>
      <c r="AJ3481" s="24"/>
      <c r="AK3481" s="24"/>
      <c r="AL3481" s="24"/>
      <c r="AM3481" s="24"/>
      <c r="AN3481" s="24"/>
      <c r="AO3481" s="24"/>
      <c r="AP3481" s="24"/>
      <c r="AQ3481" s="24"/>
      <c r="AR3481" s="24"/>
      <c r="AS3481" s="24"/>
      <c r="AT3481" s="24"/>
      <c r="AU3481" s="24"/>
      <c r="AV3481" s="24"/>
      <c r="AW3481" s="24"/>
      <c r="AX3481" s="24"/>
      <c r="AY3481" s="24"/>
      <c r="AZ3481" s="24"/>
      <c r="BA3481" s="24"/>
      <c r="BB3481" s="24"/>
      <c r="BC3481" s="24"/>
      <c r="BD3481" s="24"/>
      <c r="BE3481" s="24"/>
      <c r="BF3481" s="24"/>
      <c r="BG3481" s="24"/>
      <c r="BH3481" s="24"/>
      <c r="BI3481" s="24"/>
      <c r="BJ3481" s="24"/>
      <c r="BK3481" s="24"/>
      <c r="BL3481" s="24"/>
      <c r="BM3481" s="24"/>
      <c r="BN3481" s="24"/>
      <c r="BO3481" s="24"/>
      <c r="BP3481" s="24"/>
      <c r="BQ3481" s="24"/>
      <c r="BR3481" s="24"/>
      <c r="BS3481" s="24"/>
      <c r="BT3481" s="24"/>
      <c r="BU3481" s="24"/>
      <c r="BV3481" s="24"/>
      <c r="BW3481" s="24"/>
      <c r="BX3481" s="24"/>
      <c r="BY3481" s="24"/>
      <c r="BZ3481" s="24"/>
      <c r="CA3481" s="24"/>
      <c r="CB3481" s="24"/>
      <c r="CC3481" s="24"/>
      <c r="CD3481" s="24"/>
      <c r="CE3481" s="24"/>
      <c r="CF3481" s="24"/>
      <c r="CG3481" s="24"/>
      <c r="CH3481" s="24"/>
      <c r="CI3481" s="24"/>
      <c r="CJ3481" s="24"/>
      <c r="CK3481" s="24"/>
      <c r="CL3481" s="24"/>
      <c r="CM3481" s="24"/>
      <c r="CN3481" s="24"/>
      <c r="CO3481" s="24"/>
      <c r="CP3481" s="24"/>
      <c r="CQ3481" s="24"/>
      <c r="CR3481" s="24"/>
      <c r="CS3481" s="24"/>
      <c r="CT3481" s="24"/>
      <c r="CU3481" s="24"/>
      <c r="CV3481" s="24"/>
      <c r="CW3481" s="24"/>
      <c r="CX3481" s="24"/>
      <c r="CY3481" s="24"/>
      <c r="CZ3481" s="24"/>
      <c r="DA3481" s="24"/>
      <c r="DB3481" s="24"/>
      <c r="DC3481" s="24"/>
      <c r="DD3481" s="24"/>
      <c r="DE3481" s="24"/>
      <c r="DF3481" s="24"/>
      <c r="DG3481" s="24"/>
      <c r="DH3481" s="24"/>
      <c r="DI3481" s="24"/>
      <c r="DJ3481" s="24"/>
      <c r="DK3481" s="24"/>
      <c r="DL3481" s="24"/>
      <c r="DM3481" s="24"/>
      <c r="DN3481" s="24"/>
      <c r="DO3481" s="24"/>
      <c r="DP3481" s="24"/>
      <c r="DQ3481" s="24"/>
      <c r="DR3481" s="24"/>
      <c r="DS3481" s="24"/>
      <c r="DT3481" s="24"/>
      <c r="DU3481" s="24"/>
      <c r="DV3481" s="24"/>
      <c r="DW3481" s="24"/>
      <c r="DX3481" s="24"/>
      <c r="DY3481" s="24"/>
      <c r="DZ3481" s="24"/>
      <c r="EA3481" s="24"/>
      <c r="EB3481" s="24"/>
      <c r="EC3481" s="24"/>
      <c r="ED3481" s="24"/>
      <c r="EE3481" s="24"/>
      <c r="EF3481" s="24"/>
      <c r="EG3481" s="24"/>
      <c r="EH3481" s="24"/>
      <c r="EI3481" s="24"/>
      <c r="EJ3481" s="24"/>
      <c r="EK3481" s="24"/>
      <c r="EL3481" s="24"/>
      <c r="EM3481" s="24"/>
      <c r="EN3481" s="24"/>
      <c r="EO3481" s="24"/>
      <c r="EP3481" s="24"/>
      <c r="EQ3481" s="24"/>
      <c r="ER3481" s="24"/>
      <c r="ES3481" s="24"/>
      <c r="ET3481" s="24"/>
      <c r="EU3481" s="24"/>
      <c r="EV3481" s="24"/>
      <c r="EW3481" s="24"/>
      <c r="EX3481" s="24"/>
      <c r="EY3481" s="24"/>
    </row>
    <row r="3482" spans="1:155" x14ac:dyDescent="0.15">
      <c r="A3482" s="38"/>
      <c r="B3482" s="15"/>
      <c r="C3482" s="7"/>
      <c r="D3482" s="7"/>
      <c r="E3482" s="13"/>
      <c r="F3482" s="14"/>
      <c r="G3482" s="14"/>
      <c r="H3482" s="14"/>
      <c r="I3482" s="14"/>
      <c r="J3482" s="13"/>
      <c r="K3482" s="5"/>
      <c r="L3482" s="2"/>
      <c r="M3482" s="17"/>
      <c r="N3482" s="12"/>
      <c r="O3482" s="12"/>
      <c r="P3482" s="17"/>
      <c r="Q3482" s="14"/>
      <c r="R3482" s="20"/>
      <c r="S3482" s="14"/>
      <c r="T3482" s="4"/>
      <c r="U3482" s="5"/>
      <c r="V3482" s="10"/>
      <c r="W3482" s="10"/>
      <c r="X3482" s="10"/>
      <c r="Y3482" s="27"/>
      <c r="Z3482" s="3"/>
      <c r="AA3482" s="1"/>
      <c r="AB3482" s="10"/>
      <c r="AC3482" s="3"/>
      <c r="AD3482" s="3"/>
      <c r="AE3482" s="3"/>
      <c r="AF3482" s="10"/>
      <c r="AG3482" s="11"/>
      <c r="AH3482" s="10"/>
      <c r="AI3482" s="10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1"/>
      <c r="DR3482" s="1"/>
      <c r="DS3482" s="1"/>
      <c r="DT3482" s="1"/>
      <c r="DU3482" s="1"/>
      <c r="DV3482" s="1"/>
      <c r="DW3482" s="1"/>
      <c r="DX3482" s="1"/>
      <c r="DY3482" s="1"/>
      <c r="DZ3482" s="1"/>
      <c r="EA3482" s="1"/>
      <c r="EB3482" s="1"/>
      <c r="EC3482" s="1"/>
      <c r="ED3482" s="1"/>
      <c r="EE3482" s="1"/>
      <c r="EF3482" s="1"/>
      <c r="EG3482" s="1"/>
      <c r="EH3482" s="1"/>
      <c r="EI3482" s="1"/>
      <c r="EJ3482" s="1"/>
      <c r="EK3482" s="1"/>
      <c r="EL3482" s="1"/>
      <c r="EM3482" s="1"/>
      <c r="EN3482" s="1"/>
      <c r="EO3482" s="1"/>
      <c r="EP3482" s="1"/>
      <c r="EQ3482" s="1"/>
      <c r="ER3482" s="1"/>
      <c r="ES3482" s="1"/>
      <c r="ET3482" s="1"/>
      <c r="EU3482" s="1"/>
      <c r="EV3482" s="1"/>
      <c r="EW3482" s="1"/>
      <c r="EX3482" s="1"/>
      <c r="EY3482" s="1"/>
    </row>
    <row r="3483" spans="1:155" x14ac:dyDescent="0.15">
      <c r="A3483" s="38"/>
      <c r="B3483" s="15"/>
      <c r="C3483" s="7"/>
      <c r="D3483" s="7"/>
      <c r="E3483" s="13"/>
      <c r="F3483" s="14"/>
      <c r="G3483" s="14"/>
      <c r="H3483" s="14"/>
      <c r="I3483" s="14"/>
      <c r="J3483" s="13"/>
      <c r="K3483" s="5"/>
      <c r="L3483" s="2"/>
      <c r="M3483" s="17"/>
      <c r="N3483" s="12"/>
      <c r="O3483" s="12"/>
      <c r="P3483" s="17"/>
      <c r="Q3483" s="14"/>
      <c r="R3483" s="20"/>
      <c r="S3483" s="14"/>
      <c r="T3483" s="4"/>
      <c r="U3483" s="5"/>
      <c r="V3483" s="25"/>
      <c r="W3483" s="25"/>
      <c r="X3483" s="25"/>
      <c r="Y3483" s="31"/>
      <c r="Z3483" s="21"/>
      <c r="AA3483" s="24"/>
      <c r="AB3483" s="25"/>
      <c r="AC3483" s="21"/>
      <c r="AD3483" s="21"/>
      <c r="AE3483" s="21"/>
      <c r="AF3483" s="25"/>
      <c r="AG3483" s="22"/>
      <c r="AH3483" s="25"/>
      <c r="AI3483" s="25"/>
      <c r="AJ3483" s="24"/>
      <c r="AK3483" s="24"/>
      <c r="AL3483" s="24"/>
      <c r="AM3483" s="24"/>
      <c r="AN3483" s="24"/>
      <c r="AO3483" s="24"/>
      <c r="AP3483" s="24"/>
      <c r="AQ3483" s="24"/>
      <c r="AR3483" s="24"/>
      <c r="AS3483" s="24"/>
      <c r="AT3483" s="24"/>
      <c r="AU3483" s="24"/>
      <c r="AV3483" s="24"/>
      <c r="AW3483" s="24"/>
      <c r="AX3483" s="24"/>
      <c r="AY3483" s="24"/>
      <c r="AZ3483" s="24"/>
      <c r="BA3483" s="24"/>
      <c r="BB3483" s="24"/>
      <c r="BC3483" s="24"/>
      <c r="BD3483" s="24"/>
      <c r="BE3483" s="24"/>
      <c r="BF3483" s="24"/>
      <c r="BG3483" s="24"/>
      <c r="BH3483" s="24"/>
      <c r="BI3483" s="24"/>
      <c r="BJ3483" s="24"/>
      <c r="BK3483" s="24"/>
      <c r="BL3483" s="24"/>
      <c r="BM3483" s="24"/>
      <c r="BN3483" s="24"/>
      <c r="BO3483" s="24"/>
      <c r="BP3483" s="24"/>
      <c r="BQ3483" s="24"/>
      <c r="BR3483" s="24"/>
      <c r="BS3483" s="24"/>
      <c r="BT3483" s="24"/>
      <c r="BU3483" s="24"/>
      <c r="BV3483" s="24"/>
      <c r="BW3483" s="24"/>
      <c r="BX3483" s="24"/>
      <c r="BY3483" s="24"/>
      <c r="BZ3483" s="24"/>
      <c r="CA3483" s="24"/>
      <c r="CB3483" s="24"/>
      <c r="CC3483" s="24"/>
      <c r="CD3483" s="24"/>
      <c r="CE3483" s="24"/>
      <c r="CF3483" s="24"/>
      <c r="CG3483" s="24"/>
      <c r="CH3483" s="24"/>
      <c r="CI3483" s="24"/>
      <c r="CJ3483" s="24"/>
      <c r="CK3483" s="24"/>
      <c r="CL3483" s="24"/>
      <c r="CM3483" s="24"/>
      <c r="CN3483" s="24"/>
      <c r="CO3483" s="24"/>
      <c r="CP3483" s="24"/>
      <c r="CQ3483" s="24"/>
      <c r="CR3483" s="24"/>
      <c r="CS3483" s="24"/>
      <c r="CT3483" s="24"/>
      <c r="CU3483" s="24"/>
      <c r="CV3483" s="24"/>
      <c r="CW3483" s="24"/>
      <c r="CX3483" s="24"/>
      <c r="CY3483" s="24"/>
      <c r="CZ3483" s="24"/>
      <c r="DA3483" s="24"/>
      <c r="DB3483" s="24"/>
      <c r="DC3483" s="24"/>
      <c r="DD3483" s="24"/>
      <c r="DE3483" s="24"/>
      <c r="DF3483" s="24"/>
      <c r="DG3483" s="24"/>
      <c r="DH3483" s="24"/>
      <c r="DI3483" s="24"/>
      <c r="DJ3483" s="24"/>
      <c r="DK3483" s="24"/>
      <c r="DL3483" s="24"/>
      <c r="DM3483" s="24"/>
      <c r="DN3483" s="24"/>
      <c r="DO3483" s="24"/>
      <c r="DP3483" s="24"/>
      <c r="DQ3483" s="24"/>
      <c r="DR3483" s="24"/>
      <c r="DS3483" s="24"/>
      <c r="DT3483" s="24"/>
      <c r="DU3483" s="24"/>
      <c r="DV3483" s="24"/>
      <c r="DW3483" s="24"/>
      <c r="DX3483" s="24"/>
      <c r="DY3483" s="24"/>
      <c r="DZ3483" s="24"/>
      <c r="EA3483" s="24"/>
      <c r="EB3483" s="24"/>
      <c r="EC3483" s="24"/>
      <c r="ED3483" s="24"/>
      <c r="EE3483" s="24"/>
      <c r="EF3483" s="24"/>
      <c r="EG3483" s="24"/>
      <c r="EH3483" s="24"/>
      <c r="EI3483" s="24"/>
      <c r="EJ3483" s="24"/>
      <c r="EK3483" s="24"/>
      <c r="EL3483" s="24"/>
      <c r="EM3483" s="24"/>
      <c r="EN3483" s="24"/>
      <c r="EO3483" s="24"/>
      <c r="EP3483" s="24"/>
      <c r="EQ3483" s="24"/>
      <c r="ER3483" s="24"/>
      <c r="ES3483" s="24"/>
      <c r="ET3483" s="24"/>
      <c r="EU3483" s="24"/>
      <c r="EV3483" s="24"/>
      <c r="EW3483" s="24"/>
      <c r="EX3483" s="24"/>
      <c r="EY3483" s="24"/>
    </row>
    <row r="3484" spans="1:155" x14ac:dyDescent="0.15">
      <c r="A3484" s="38"/>
      <c r="B3484" s="15"/>
      <c r="C3484" s="7"/>
      <c r="D3484" s="7"/>
      <c r="E3484" s="13"/>
      <c r="F3484" s="14"/>
      <c r="G3484" s="14"/>
      <c r="H3484" s="14"/>
      <c r="I3484" s="14"/>
      <c r="J3484" s="13"/>
      <c r="K3484" s="5"/>
      <c r="L3484" s="2"/>
      <c r="M3484" s="17"/>
      <c r="N3484" s="12"/>
      <c r="O3484" s="12"/>
      <c r="P3484" s="17"/>
      <c r="Q3484" s="14"/>
      <c r="R3484" s="20"/>
      <c r="S3484" s="14"/>
      <c r="T3484" s="4"/>
      <c r="U3484" s="5"/>
      <c r="V3484" s="10"/>
      <c r="W3484" s="10"/>
      <c r="X3484" s="10"/>
      <c r="Y3484" s="27"/>
      <c r="Z3484" s="3"/>
      <c r="AA3484" s="1"/>
      <c r="AB3484" s="10"/>
      <c r="AC3484" s="3"/>
      <c r="AD3484" s="3"/>
      <c r="AE3484" s="3"/>
      <c r="AF3484" s="10"/>
      <c r="AG3484" s="11"/>
      <c r="AH3484" s="10"/>
      <c r="AI3484" s="10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1"/>
      <c r="DR3484" s="1"/>
      <c r="DS3484" s="1"/>
      <c r="DT3484" s="1"/>
      <c r="DU3484" s="1"/>
      <c r="DV3484" s="1"/>
      <c r="DW3484" s="1"/>
      <c r="DX3484" s="1"/>
      <c r="DY3484" s="1"/>
      <c r="DZ3484" s="1"/>
      <c r="EA3484" s="1"/>
      <c r="EB3484" s="1"/>
      <c r="EC3484" s="1"/>
      <c r="ED3484" s="1"/>
      <c r="EE3484" s="1"/>
      <c r="EF3484" s="1"/>
      <c r="EG3484" s="1"/>
      <c r="EH3484" s="1"/>
      <c r="EI3484" s="1"/>
      <c r="EJ3484" s="1"/>
      <c r="EK3484" s="1"/>
      <c r="EL3484" s="1"/>
      <c r="EM3484" s="1"/>
      <c r="EN3484" s="1"/>
      <c r="EO3484" s="1"/>
      <c r="EP3484" s="1"/>
      <c r="EQ3484" s="1"/>
      <c r="ER3484" s="1"/>
      <c r="ES3484" s="1"/>
      <c r="ET3484" s="1"/>
      <c r="EU3484" s="1"/>
      <c r="EV3484" s="1"/>
      <c r="EW3484" s="1"/>
      <c r="EX3484" s="1"/>
      <c r="EY3484" s="1"/>
    </row>
    <row r="3485" spans="1:155" x14ac:dyDescent="0.15">
      <c r="A3485" s="38"/>
      <c r="B3485" s="15"/>
      <c r="C3485" s="7"/>
      <c r="D3485" s="7"/>
      <c r="E3485" s="13"/>
      <c r="F3485" s="14"/>
      <c r="G3485" s="14"/>
      <c r="H3485" s="14"/>
      <c r="I3485" s="14"/>
      <c r="J3485" s="13"/>
      <c r="K3485" s="5"/>
      <c r="L3485" s="2"/>
      <c r="M3485" s="17"/>
      <c r="N3485" s="12"/>
      <c r="O3485" s="12"/>
      <c r="P3485" s="17"/>
      <c r="Q3485" s="14"/>
      <c r="R3485" s="20"/>
      <c r="S3485" s="14"/>
      <c r="T3485" s="4"/>
      <c r="U3485" s="5"/>
      <c r="V3485" s="10"/>
      <c r="W3485" s="10"/>
      <c r="X3485" s="10"/>
      <c r="Y3485" s="27"/>
      <c r="Z3485" s="3"/>
      <c r="AA3485" s="1"/>
      <c r="AB3485" s="10"/>
      <c r="AC3485" s="3"/>
      <c r="AD3485" s="3"/>
      <c r="AE3485" s="3"/>
      <c r="AF3485" s="10"/>
      <c r="AG3485" s="11"/>
      <c r="AH3485" s="10"/>
      <c r="AI3485" s="10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1"/>
      <c r="DR3485" s="1"/>
      <c r="DS3485" s="1"/>
      <c r="DT3485" s="1"/>
      <c r="DU3485" s="1"/>
      <c r="DV3485" s="1"/>
      <c r="DW3485" s="1"/>
      <c r="DX3485" s="1"/>
      <c r="DY3485" s="1"/>
      <c r="DZ3485" s="1"/>
      <c r="EA3485" s="1"/>
      <c r="EB3485" s="1"/>
      <c r="EC3485" s="1"/>
      <c r="ED3485" s="1"/>
      <c r="EE3485" s="1"/>
      <c r="EF3485" s="1"/>
      <c r="EG3485" s="1"/>
      <c r="EH3485" s="1"/>
      <c r="EI3485" s="1"/>
      <c r="EJ3485" s="1"/>
      <c r="EK3485" s="1"/>
      <c r="EL3485" s="1"/>
      <c r="EM3485" s="1"/>
      <c r="EN3485" s="1"/>
      <c r="EO3485" s="1"/>
      <c r="EP3485" s="1"/>
      <c r="EQ3485" s="1"/>
      <c r="ER3485" s="1"/>
      <c r="ES3485" s="1"/>
      <c r="ET3485" s="1"/>
      <c r="EU3485" s="1"/>
      <c r="EV3485" s="1"/>
      <c r="EW3485" s="1"/>
      <c r="EX3485" s="1"/>
      <c r="EY3485" s="1"/>
    </row>
    <row r="3486" spans="1:155" x14ac:dyDescent="0.15">
      <c r="A3486" s="38"/>
      <c r="B3486" s="15"/>
      <c r="C3486" s="7"/>
      <c r="D3486" s="7"/>
      <c r="E3486" s="13"/>
      <c r="F3486" s="14"/>
      <c r="G3486" s="14"/>
      <c r="H3486" s="14"/>
      <c r="I3486" s="14"/>
      <c r="J3486" s="13"/>
      <c r="K3486" s="5"/>
      <c r="L3486" s="2"/>
      <c r="M3486" s="17"/>
      <c r="N3486" s="12"/>
      <c r="O3486" s="12"/>
      <c r="P3486" s="17"/>
      <c r="Q3486" s="14"/>
      <c r="R3486" s="20"/>
      <c r="S3486" s="14"/>
      <c r="T3486" s="4"/>
      <c r="U3486" s="5"/>
      <c r="V3486" s="10"/>
      <c r="W3486" s="10"/>
      <c r="X3486" s="10"/>
      <c r="Y3486" s="27"/>
      <c r="Z3486" s="3"/>
      <c r="AA3486" s="1"/>
      <c r="AB3486" s="10"/>
      <c r="AC3486" s="3"/>
      <c r="AD3486" s="3"/>
      <c r="AE3486" s="3"/>
      <c r="AF3486" s="10"/>
      <c r="AG3486" s="11"/>
      <c r="AH3486" s="10"/>
      <c r="AI3486" s="10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1"/>
      <c r="DR3486" s="1"/>
      <c r="DS3486" s="1"/>
      <c r="DT3486" s="1"/>
      <c r="DU3486" s="1"/>
      <c r="DV3486" s="1"/>
      <c r="DW3486" s="1"/>
      <c r="DX3486" s="1"/>
      <c r="DY3486" s="1"/>
      <c r="DZ3486" s="1"/>
      <c r="EA3486" s="1"/>
      <c r="EB3486" s="1"/>
      <c r="EC3486" s="1"/>
      <c r="ED3486" s="1"/>
      <c r="EE3486" s="1"/>
      <c r="EF3486" s="1"/>
      <c r="EG3486" s="1"/>
      <c r="EH3486" s="1"/>
      <c r="EI3486" s="1"/>
      <c r="EJ3486" s="1"/>
      <c r="EK3486" s="1"/>
      <c r="EL3486" s="1"/>
      <c r="EM3486" s="1"/>
      <c r="EN3486" s="1"/>
      <c r="EO3486" s="1"/>
      <c r="EP3486" s="1"/>
      <c r="EQ3486" s="1"/>
      <c r="ER3486" s="1"/>
      <c r="ES3486" s="1"/>
      <c r="ET3486" s="1"/>
      <c r="EU3486" s="1"/>
      <c r="EV3486" s="1"/>
      <c r="EW3486" s="1"/>
      <c r="EX3486" s="1"/>
      <c r="EY3486" s="1"/>
    </row>
    <row r="3487" spans="1:155" x14ac:dyDescent="0.15">
      <c r="A3487" s="38"/>
      <c r="B3487" s="15"/>
      <c r="C3487" s="7"/>
      <c r="D3487" s="7"/>
      <c r="E3487" s="13"/>
      <c r="F3487" s="14"/>
      <c r="G3487" s="14"/>
      <c r="H3487" s="14"/>
      <c r="I3487" s="14"/>
      <c r="J3487" s="13"/>
      <c r="K3487" s="5"/>
      <c r="L3487" s="2"/>
      <c r="M3487" s="17"/>
      <c r="N3487" s="12"/>
      <c r="O3487" s="12"/>
      <c r="P3487" s="17"/>
      <c r="Q3487" s="14"/>
      <c r="R3487" s="20"/>
      <c r="S3487" s="14"/>
      <c r="T3487" s="4"/>
      <c r="U3487" s="5"/>
      <c r="V3487" s="10"/>
      <c r="W3487" s="10"/>
      <c r="X3487" s="10"/>
      <c r="Y3487" s="27"/>
      <c r="Z3487" s="3"/>
      <c r="AA3487" s="1"/>
      <c r="AB3487" s="10"/>
      <c r="AC3487" s="3"/>
      <c r="AD3487" s="3"/>
      <c r="AE3487" s="3"/>
      <c r="AF3487" s="10"/>
      <c r="AG3487" s="11"/>
      <c r="AH3487" s="10"/>
      <c r="AI3487" s="10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1"/>
      <c r="DR3487" s="1"/>
      <c r="DS3487" s="1"/>
      <c r="DT3487" s="1"/>
      <c r="DU3487" s="1"/>
      <c r="DV3487" s="1"/>
      <c r="DW3487" s="1"/>
      <c r="DX3487" s="1"/>
      <c r="DY3487" s="1"/>
      <c r="DZ3487" s="1"/>
      <c r="EA3487" s="1"/>
      <c r="EB3487" s="1"/>
      <c r="EC3487" s="1"/>
      <c r="ED3487" s="1"/>
      <c r="EE3487" s="1"/>
      <c r="EF3487" s="1"/>
      <c r="EG3487" s="1"/>
      <c r="EH3487" s="1"/>
      <c r="EI3487" s="1"/>
      <c r="EJ3487" s="1"/>
      <c r="EK3487" s="1"/>
      <c r="EL3487" s="1"/>
      <c r="EM3487" s="1"/>
      <c r="EN3487" s="1"/>
      <c r="EO3487" s="1"/>
      <c r="EP3487" s="1"/>
      <c r="EQ3487" s="1"/>
      <c r="ER3487" s="1"/>
      <c r="ES3487" s="1"/>
      <c r="ET3487" s="1"/>
      <c r="EU3487" s="1"/>
      <c r="EV3487" s="1"/>
      <c r="EW3487" s="1"/>
      <c r="EX3487" s="1"/>
      <c r="EY3487" s="1"/>
    </row>
    <row r="3488" spans="1:155" x14ac:dyDescent="0.15">
      <c r="A3488" s="38"/>
      <c r="B3488" s="15"/>
      <c r="C3488" s="7"/>
      <c r="D3488" s="7"/>
      <c r="E3488" s="13"/>
      <c r="F3488" s="14"/>
      <c r="G3488" s="14"/>
      <c r="H3488" s="14"/>
      <c r="I3488" s="14"/>
      <c r="J3488" s="13"/>
      <c r="K3488" s="5"/>
      <c r="L3488" s="2"/>
      <c r="M3488" s="17"/>
      <c r="N3488" s="12"/>
      <c r="O3488" s="12"/>
      <c r="P3488" s="17"/>
      <c r="Q3488" s="14"/>
      <c r="R3488" s="20"/>
      <c r="S3488" s="14"/>
      <c r="T3488" s="4"/>
      <c r="U3488" s="5"/>
      <c r="V3488" s="10"/>
      <c r="W3488" s="10"/>
      <c r="X3488" s="10"/>
      <c r="Y3488" s="27"/>
      <c r="Z3488" s="3"/>
      <c r="AA3488" s="1"/>
      <c r="AB3488" s="10"/>
      <c r="AC3488" s="3"/>
      <c r="AD3488" s="3"/>
      <c r="AE3488" s="3"/>
      <c r="AF3488" s="10"/>
      <c r="AG3488" s="11"/>
      <c r="AH3488" s="10"/>
      <c r="AI3488" s="10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1"/>
      <c r="DR3488" s="1"/>
      <c r="DS3488" s="1"/>
      <c r="DT3488" s="1"/>
      <c r="DU3488" s="1"/>
      <c r="DV3488" s="1"/>
      <c r="DW3488" s="1"/>
      <c r="DX3488" s="1"/>
      <c r="DY3488" s="1"/>
      <c r="DZ3488" s="1"/>
      <c r="EA3488" s="1"/>
      <c r="EB3488" s="1"/>
      <c r="EC3488" s="1"/>
      <c r="ED3488" s="1"/>
      <c r="EE3488" s="1"/>
      <c r="EF3488" s="1"/>
      <c r="EG3488" s="1"/>
      <c r="EH3488" s="1"/>
      <c r="EI3488" s="1"/>
      <c r="EJ3488" s="1"/>
      <c r="EK3488" s="1"/>
      <c r="EL3488" s="1"/>
      <c r="EM3488" s="1"/>
      <c r="EN3488" s="1"/>
      <c r="EO3488" s="1"/>
      <c r="EP3488" s="1"/>
      <c r="EQ3488" s="1"/>
      <c r="ER3488" s="1"/>
      <c r="ES3488" s="1"/>
      <c r="ET3488" s="1"/>
      <c r="EU3488" s="1"/>
      <c r="EV3488" s="1"/>
      <c r="EW3488" s="1"/>
      <c r="EX3488" s="1"/>
      <c r="EY3488" s="1"/>
    </row>
    <row r="3489" spans="1:155" x14ac:dyDescent="0.15">
      <c r="A3489" s="38"/>
      <c r="B3489" s="15"/>
      <c r="C3489" s="7"/>
      <c r="D3489" s="7"/>
      <c r="E3489" s="13"/>
      <c r="F3489" s="14"/>
      <c r="G3489" s="14"/>
      <c r="H3489" s="14"/>
      <c r="I3489" s="14"/>
      <c r="J3489" s="13"/>
      <c r="K3489" s="5"/>
      <c r="L3489" s="2"/>
      <c r="M3489" s="17"/>
      <c r="N3489" s="12"/>
      <c r="O3489" s="12"/>
      <c r="P3489" s="17"/>
      <c r="Q3489" s="14"/>
      <c r="R3489" s="20"/>
      <c r="S3489" s="14"/>
      <c r="T3489" s="4"/>
      <c r="U3489" s="5"/>
      <c r="V3489" s="10"/>
      <c r="W3489" s="10"/>
      <c r="X3489" s="10"/>
      <c r="Y3489" s="27"/>
      <c r="Z3489" s="3"/>
      <c r="AA3489" s="1"/>
      <c r="AB3489" s="10"/>
      <c r="AC3489" s="3"/>
      <c r="AD3489" s="3"/>
      <c r="AE3489" s="3"/>
      <c r="AF3489" s="10"/>
      <c r="AG3489" s="11"/>
      <c r="AH3489" s="10"/>
      <c r="AI3489" s="10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1"/>
      <c r="DR3489" s="1"/>
      <c r="DS3489" s="1"/>
      <c r="DT3489" s="1"/>
      <c r="DU3489" s="1"/>
      <c r="DV3489" s="1"/>
      <c r="DW3489" s="1"/>
      <c r="DX3489" s="1"/>
      <c r="DY3489" s="1"/>
      <c r="DZ3489" s="1"/>
      <c r="EA3489" s="1"/>
      <c r="EB3489" s="1"/>
      <c r="EC3489" s="1"/>
      <c r="ED3489" s="1"/>
      <c r="EE3489" s="1"/>
      <c r="EF3489" s="1"/>
      <c r="EG3489" s="1"/>
      <c r="EH3489" s="1"/>
      <c r="EI3489" s="1"/>
      <c r="EJ3489" s="1"/>
      <c r="EK3489" s="1"/>
      <c r="EL3489" s="1"/>
      <c r="EM3489" s="1"/>
      <c r="EN3489" s="1"/>
      <c r="EO3489" s="1"/>
      <c r="EP3489" s="1"/>
      <c r="EQ3489" s="1"/>
      <c r="ER3489" s="1"/>
      <c r="ES3489" s="1"/>
      <c r="ET3489" s="1"/>
      <c r="EU3489" s="1"/>
      <c r="EV3489" s="1"/>
      <c r="EW3489" s="1"/>
      <c r="EX3489" s="1"/>
      <c r="EY3489" s="1"/>
    </row>
    <row r="3490" spans="1:155" x14ac:dyDescent="0.15">
      <c r="A3490" s="38"/>
      <c r="B3490" s="15"/>
      <c r="C3490" s="7"/>
      <c r="D3490" s="7"/>
      <c r="E3490" s="13"/>
      <c r="F3490" s="14"/>
      <c r="G3490" s="14"/>
      <c r="H3490" s="14"/>
      <c r="I3490" s="14"/>
      <c r="J3490" s="13"/>
      <c r="K3490" s="5"/>
      <c r="L3490" s="2"/>
      <c r="M3490" s="17"/>
      <c r="N3490" s="12"/>
      <c r="O3490" s="12"/>
      <c r="P3490" s="17"/>
      <c r="Q3490" s="14"/>
      <c r="R3490" s="20"/>
      <c r="S3490" s="14"/>
      <c r="T3490" s="4"/>
      <c r="U3490" s="5"/>
      <c r="V3490" s="10"/>
      <c r="W3490" s="10"/>
      <c r="X3490" s="10"/>
      <c r="Y3490" s="27"/>
      <c r="Z3490" s="3"/>
      <c r="AA3490" s="1"/>
      <c r="AB3490" s="10"/>
      <c r="AC3490" s="3"/>
      <c r="AD3490" s="3"/>
      <c r="AE3490" s="3"/>
      <c r="AF3490" s="10"/>
      <c r="AG3490" s="11"/>
      <c r="AH3490" s="10"/>
      <c r="AI3490" s="10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1"/>
      <c r="DR3490" s="1"/>
      <c r="DS3490" s="1"/>
      <c r="DT3490" s="1"/>
      <c r="DU3490" s="1"/>
      <c r="DV3490" s="1"/>
      <c r="DW3490" s="1"/>
      <c r="DX3490" s="1"/>
      <c r="DY3490" s="1"/>
      <c r="DZ3490" s="1"/>
      <c r="EA3490" s="1"/>
      <c r="EB3490" s="1"/>
      <c r="EC3490" s="1"/>
      <c r="ED3490" s="1"/>
      <c r="EE3490" s="1"/>
      <c r="EF3490" s="1"/>
      <c r="EG3490" s="1"/>
      <c r="EH3490" s="1"/>
      <c r="EI3490" s="1"/>
      <c r="EJ3490" s="1"/>
      <c r="EK3490" s="1"/>
      <c r="EL3490" s="1"/>
      <c r="EM3490" s="1"/>
      <c r="EN3490" s="1"/>
      <c r="EO3490" s="1"/>
      <c r="EP3490" s="1"/>
      <c r="EQ3490" s="1"/>
      <c r="ER3490" s="1"/>
      <c r="ES3490" s="1"/>
      <c r="ET3490" s="1"/>
      <c r="EU3490" s="1"/>
      <c r="EV3490" s="1"/>
      <c r="EW3490" s="1"/>
      <c r="EX3490" s="1"/>
      <c r="EY3490" s="1"/>
    </row>
    <row r="3491" spans="1:155" x14ac:dyDescent="0.15">
      <c r="A3491" s="38"/>
      <c r="B3491" s="15"/>
      <c r="C3491" s="7"/>
      <c r="D3491" s="7"/>
      <c r="E3491" s="13"/>
      <c r="F3491" s="14"/>
      <c r="G3491" s="14"/>
      <c r="H3491" s="14"/>
      <c r="I3491" s="14"/>
      <c r="J3491" s="13"/>
      <c r="K3491" s="5"/>
      <c r="L3491" s="2"/>
      <c r="M3491" s="17"/>
      <c r="N3491" s="12"/>
      <c r="O3491" s="12"/>
      <c r="P3491" s="17"/>
      <c r="Q3491" s="14"/>
      <c r="R3491" s="20"/>
      <c r="S3491" s="14"/>
      <c r="T3491" s="4"/>
      <c r="U3491" s="5"/>
      <c r="V3491" s="10"/>
      <c r="W3491" s="10"/>
      <c r="X3491" s="10"/>
      <c r="Y3491" s="27"/>
      <c r="Z3491" s="3"/>
      <c r="AA3491" s="1"/>
      <c r="AB3491" s="10"/>
      <c r="AC3491" s="3"/>
      <c r="AD3491" s="3"/>
      <c r="AE3491" s="3"/>
      <c r="AF3491" s="10"/>
      <c r="AG3491" s="11"/>
      <c r="AH3491" s="10"/>
      <c r="AI3491" s="10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1"/>
      <c r="DR3491" s="1"/>
      <c r="DS3491" s="1"/>
      <c r="DT3491" s="1"/>
      <c r="DU3491" s="1"/>
      <c r="DV3491" s="1"/>
      <c r="DW3491" s="1"/>
      <c r="DX3491" s="1"/>
      <c r="DY3491" s="1"/>
      <c r="DZ3491" s="1"/>
      <c r="EA3491" s="1"/>
      <c r="EB3491" s="1"/>
      <c r="EC3491" s="1"/>
      <c r="ED3491" s="1"/>
      <c r="EE3491" s="1"/>
      <c r="EF3491" s="1"/>
      <c r="EG3491" s="1"/>
      <c r="EH3491" s="1"/>
      <c r="EI3491" s="1"/>
      <c r="EJ3491" s="1"/>
      <c r="EK3491" s="1"/>
      <c r="EL3491" s="1"/>
      <c r="EM3491" s="1"/>
      <c r="EN3491" s="1"/>
      <c r="EO3491" s="1"/>
      <c r="EP3491" s="1"/>
      <c r="EQ3491" s="1"/>
      <c r="ER3491" s="1"/>
      <c r="ES3491" s="1"/>
      <c r="ET3491" s="1"/>
      <c r="EU3491" s="1"/>
      <c r="EV3491" s="1"/>
      <c r="EW3491" s="1"/>
      <c r="EX3491" s="1"/>
      <c r="EY3491" s="1"/>
    </row>
    <row r="3492" spans="1:155" x14ac:dyDescent="0.15">
      <c r="A3492" s="38"/>
      <c r="B3492" s="15"/>
      <c r="C3492" s="7"/>
      <c r="D3492" s="7"/>
      <c r="E3492" s="13"/>
      <c r="F3492" s="14"/>
      <c r="G3492" s="14"/>
      <c r="H3492" s="14"/>
      <c r="I3492" s="14"/>
      <c r="J3492" s="13"/>
      <c r="K3492" s="5"/>
      <c r="L3492" s="2"/>
      <c r="M3492" s="17"/>
      <c r="N3492" s="12"/>
      <c r="O3492" s="12"/>
      <c r="P3492" s="17"/>
      <c r="Q3492" s="14"/>
      <c r="R3492" s="20"/>
      <c r="S3492" s="14"/>
      <c r="T3492" s="4"/>
      <c r="U3492" s="5"/>
      <c r="V3492" s="10"/>
      <c r="W3492" s="10"/>
      <c r="X3492" s="10"/>
      <c r="Y3492" s="27"/>
      <c r="Z3492" s="3"/>
      <c r="AA3492" s="1"/>
      <c r="AB3492" s="10"/>
      <c r="AC3492" s="3"/>
      <c r="AD3492" s="3"/>
      <c r="AE3492" s="3"/>
      <c r="AF3492" s="10"/>
      <c r="AG3492" s="11"/>
      <c r="AH3492" s="10"/>
      <c r="AI3492" s="10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1"/>
      <c r="DR3492" s="1"/>
      <c r="DS3492" s="1"/>
      <c r="DT3492" s="1"/>
      <c r="DU3492" s="1"/>
      <c r="DV3492" s="1"/>
      <c r="DW3492" s="1"/>
      <c r="DX3492" s="1"/>
      <c r="DY3492" s="1"/>
      <c r="DZ3492" s="1"/>
      <c r="EA3492" s="1"/>
      <c r="EB3492" s="1"/>
      <c r="EC3492" s="1"/>
      <c r="ED3492" s="1"/>
      <c r="EE3492" s="1"/>
      <c r="EF3492" s="1"/>
      <c r="EG3492" s="1"/>
      <c r="EH3492" s="1"/>
      <c r="EI3492" s="1"/>
      <c r="EJ3492" s="1"/>
      <c r="EK3492" s="1"/>
      <c r="EL3492" s="1"/>
      <c r="EM3492" s="1"/>
      <c r="EN3492" s="1"/>
      <c r="EO3492" s="1"/>
      <c r="EP3492" s="1"/>
      <c r="EQ3492" s="1"/>
      <c r="ER3492" s="1"/>
      <c r="ES3492" s="1"/>
      <c r="ET3492" s="1"/>
      <c r="EU3492" s="1"/>
      <c r="EV3492" s="1"/>
      <c r="EW3492" s="1"/>
      <c r="EX3492" s="1"/>
      <c r="EY3492" s="1"/>
    </row>
    <row r="3493" spans="1:155" x14ac:dyDescent="0.15">
      <c r="A3493" s="38"/>
      <c r="B3493" s="15"/>
      <c r="C3493" s="7"/>
      <c r="D3493" s="7"/>
      <c r="E3493" s="13"/>
      <c r="F3493" s="14"/>
      <c r="G3493" s="14"/>
      <c r="H3493" s="14"/>
      <c r="I3493" s="14"/>
      <c r="J3493" s="13"/>
      <c r="K3493" s="5"/>
      <c r="L3493" s="2"/>
      <c r="M3493" s="17"/>
      <c r="N3493" s="12"/>
      <c r="O3493" s="12"/>
      <c r="P3493" s="17"/>
      <c r="Q3493" s="14"/>
      <c r="R3493" s="20"/>
      <c r="S3493" s="14"/>
      <c r="T3493" s="4"/>
      <c r="U3493" s="5"/>
      <c r="V3493" s="10"/>
      <c r="W3493" s="10"/>
      <c r="X3493" s="10"/>
      <c r="Y3493" s="27"/>
      <c r="Z3493" s="3"/>
      <c r="AA3493" s="1"/>
      <c r="AB3493" s="10"/>
      <c r="AC3493" s="3"/>
      <c r="AD3493" s="3"/>
      <c r="AE3493" s="3"/>
      <c r="AF3493" s="10"/>
      <c r="AG3493" s="11"/>
      <c r="AH3493" s="10"/>
      <c r="AI3493" s="10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1"/>
      <c r="DR3493" s="1"/>
      <c r="DS3493" s="1"/>
      <c r="DT3493" s="1"/>
      <c r="DU3493" s="1"/>
      <c r="DV3493" s="1"/>
      <c r="DW3493" s="1"/>
      <c r="DX3493" s="1"/>
      <c r="DY3493" s="1"/>
      <c r="DZ3493" s="1"/>
      <c r="EA3493" s="1"/>
      <c r="EB3493" s="1"/>
      <c r="EC3493" s="1"/>
      <c r="ED3493" s="1"/>
      <c r="EE3493" s="1"/>
      <c r="EF3493" s="1"/>
      <c r="EG3493" s="1"/>
      <c r="EH3493" s="1"/>
      <c r="EI3493" s="1"/>
      <c r="EJ3493" s="1"/>
      <c r="EK3493" s="1"/>
      <c r="EL3493" s="1"/>
      <c r="EM3493" s="1"/>
      <c r="EN3493" s="1"/>
      <c r="EO3493" s="1"/>
      <c r="EP3493" s="1"/>
      <c r="EQ3493" s="1"/>
      <c r="ER3493" s="1"/>
      <c r="ES3493" s="1"/>
      <c r="ET3493" s="1"/>
      <c r="EU3493" s="1"/>
      <c r="EV3493" s="1"/>
      <c r="EW3493" s="1"/>
      <c r="EX3493" s="1"/>
      <c r="EY3493" s="1"/>
    </row>
    <row r="3494" spans="1:155" x14ac:dyDescent="0.15">
      <c r="A3494" s="38"/>
      <c r="B3494" s="15"/>
      <c r="C3494" s="7"/>
      <c r="D3494" s="7"/>
      <c r="E3494" s="13"/>
      <c r="F3494" s="14"/>
      <c r="G3494" s="14"/>
      <c r="H3494" s="14"/>
      <c r="I3494" s="14"/>
      <c r="J3494" s="13"/>
      <c r="K3494" s="5"/>
      <c r="L3494" s="2"/>
      <c r="M3494" s="17"/>
      <c r="N3494" s="12"/>
      <c r="O3494" s="12"/>
      <c r="P3494" s="17"/>
      <c r="Q3494" s="14"/>
      <c r="R3494" s="20"/>
      <c r="S3494" s="14"/>
      <c r="T3494" s="4"/>
      <c r="U3494" s="5"/>
      <c r="V3494" s="10"/>
      <c r="W3494" s="10"/>
      <c r="X3494" s="10"/>
      <c r="Y3494" s="27"/>
      <c r="Z3494" s="3"/>
      <c r="AA3494" s="1"/>
      <c r="AB3494" s="10"/>
      <c r="AC3494" s="3"/>
      <c r="AD3494" s="3"/>
      <c r="AE3494" s="3"/>
      <c r="AF3494" s="10"/>
      <c r="AG3494" s="11"/>
      <c r="AH3494" s="10"/>
      <c r="AI3494" s="10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1"/>
      <c r="DR3494" s="1"/>
      <c r="DS3494" s="1"/>
      <c r="DT3494" s="1"/>
      <c r="DU3494" s="1"/>
      <c r="DV3494" s="1"/>
      <c r="DW3494" s="1"/>
      <c r="DX3494" s="1"/>
      <c r="DY3494" s="1"/>
      <c r="DZ3494" s="1"/>
      <c r="EA3494" s="1"/>
      <c r="EB3494" s="1"/>
      <c r="EC3494" s="1"/>
      <c r="ED3494" s="1"/>
      <c r="EE3494" s="1"/>
      <c r="EF3494" s="1"/>
      <c r="EG3494" s="1"/>
      <c r="EH3494" s="1"/>
      <c r="EI3494" s="1"/>
      <c r="EJ3494" s="1"/>
      <c r="EK3494" s="1"/>
      <c r="EL3494" s="1"/>
      <c r="EM3494" s="1"/>
      <c r="EN3494" s="1"/>
      <c r="EO3494" s="1"/>
      <c r="EP3494" s="1"/>
      <c r="EQ3494" s="1"/>
      <c r="ER3494" s="1"/>
      <c r="ES3494" s="1"/>
      <c r="ET3494" s="1"/>
      <c r="EU3494" s="1"/>
      <c r="EV3494" s="1"/>
      <c r="EW3494" s="1"/>
      <c r="EX3494" s="1"/>
      <c r="EY3494" s="1"/>
    </row>
    <row r="3495" spans="1:155" x14ac:dyDescent="0.15">
      <c r="A3495" s="38"/>
      <c r="B3495" s="15"/>
      <c r="C3495" s="7"/>
      <c r="D3495" s="7"/>
      <c r="E3495" s="13"/>
      <c r="F3495" s="14"/>
      <c r="G3495" s="14"/>
      <c r="H3495" s="14"/>
      <c r="I3495" s="14"/>
      <c r="J3495" s="13"/>
      <c r="K3495" s="5"/>
      <c r="L3495" s="2"/>
      <c r="M3495" s="17"/>
      <c r="N3495" s="12"/>
      <c r="O3495" s="12"/>
      <c r="P3495" s="17"/>
      <c r="Q3495" s="14"/>
      <c r="R3495" s="20"/>
      <c r="S3495" s="14"/>
      <c r="T3495" s="4"/>
      <c r="U3495" s="5"/>
      <c r="V3495" s="10"/>
      <c r="W3495" s="10"/>
      <c r="X3495" s="10"/>
      <c r="Y3495" s="27"/>
      <c r="Z3495" s="3"/>
      <c r="AA3495" s="1"/>
      <c r="AB3495" s="10"/>
      <c r="AC3495" s="3"/>
      <c r="AD3495" s="3"/>
      <c r="AE3495" s="3"/>
      <c r="AF3495" s="10"/>
      <c r="AG3495" s="11"/>
      <c r="AH3495" s="10"/>
      <c r="AI3495" s="10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1"/>
      <c r="DR3495" s="1"/>
      <c r="DS3495" s="1"/>
      <c r="DT3495" s="1"/>
      <c r="DU3495" s="1"/>
      <c r="DV3495" s="1"/>
      <c r="DW3495" s="1"/>
      <c r="DX3495" s="1"/>
      <c r="DY3495" s="1"/>
      <c r="DZ3495" s="1"/>
      <c r="EA3495" s="1"/>
      <c r="EB3495" s="1"/>
      <c r="EC3495" s="1"/>
      <c r="ED3495" s="1"/>
      <c r="EE3495" s="1"/>
      <c r="EF3495" s="1"/>
      <c r="EG3495" s="1"/>
      <c r="EH3495" s="1"/>
      <c r="EI3495" s="1"/>
      <c r="EJ3495" s="1"/>
      <c r="EK3495" s="1"/>
      <c r="EL3495" s="1"/>
      <c r="EM3495" s="1"/>
      <c r="EN3495" s="1"/>
      <c r="EO3495" s="1"/>
      <c r="EP3495" s="1"/>
      <c r="EQ3495" s="1"/>
      <c r="ER3495" s="1"/>
      <c r="ES3495" s="1"/>
      <c r="ET3495" s="1"/>
      <c r="EU3495" s="1"/>
      <c r="EV3495" s="1"/>
      <c r="EW3495" s="1"/>
      <c r="EX3495" s="1"/>
      <c r="EY3495" s="1"/>
    </row>
    <row r="3496" spans="1:155" x14ac:dyDescent="0.15">
      <c r="A3496" s="38"/>
      <c r="B3496" s="15"/>
      <c r="C3496" s="7"/>
      <c r="D3496" s="7"/>
      <c r="E3496" s="13"/>
      <c r="F3496" s="14"/>
      <c r="G3496" s="14"/>
      <c r="H3496" s="14"/>
      <c r="I3496" s="14"/>
      <c r="J3496" s="13"/>
      <c r="K3496" s="5"/>
      <c r="L3496" s="2"/>
      <c r="M3496" s="17"/>
      <c r="N3496" s="12"/>
      <c r="O3496" s="12"/>
      <c r="P3496" s="17"/>
      <c r="Q3496" s="14"/>
      <c r="R3496" s="20"/>
      <c r="S3496" s="14"/>
      <c r="T3496" s="4"/>
      <c r="U3496" s="5"/>
      <c r="V3496" s="10"/>
      <c r="W3496" s="10"/>
      <c r="X3496" s="10"/>
      <c r="Y3496" s="27"/>
      <c r="Z3496" s="3"/>
      <c r="AA3496" s="1"/>
      <c r="AB3496" s="10"/>
      <c r="AC3496" s="3"/>
      <c r="AD3496" s="3"/>
      <c r="AE3496" s="3"/>
      <c r="AF3496" s="10"/>
      <c r="AG3496" s="11"/>
      <c r="AH3496" s="10"/>
      <c r="AI3496" s="10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1"/>
      <c r="DR3496" s="1"/>
      <c r="DS3496" s="1"/>
      <c r="DT3496" s="1"/>
      <c r="DU3496" s="1"/>
      <c r="DV3496" s="1"/>
      <c r="DW3496" s="1"/>
      <c r="DX3496" s="1"/>
      <c r="DY3496" s="1"/>
      <c r="DZ3496" s="1"/>
      <c r="EA3496" s="1"/>
      <c r="EB3496" s="1"/>
      <c r="EC3496" s="1"/>
      <c r="ED3496" s="1"/>
      <c r="EE3496" s="1"/>
      <c r="EF3496" s="1"/>
      <c r="EG3496" s="1"/>
      <c r="EH3496" s="1"/>
      <c r="EI3496" s="1"/>
      <c r="EJ3496" s="1"/>
      <c r="EK3496" s="1"/>
      <c r="EL3496" s="1"/>
      <c r="EM3496" s="1"/>
      <c r="EN3496" s="1"/>
      <c r="EO3496" s="1"/>
      <c r="EP3496" s="1"/>
      <c r="EQ3496" s="1"/>
      <c r="ER3496" s="1"/>
      <c r="ES3496" s="1"/>
      <c r="ET3496" s="1"/>
      <c r="EU3496" s="1"/>
      <c r="EV3496" s="1"/>
      <c r="EW3496" s="1"/>
      <c r="EX3496" s="1"/>
      <c r="EY3496" s="1"/>
    </row>
    <row r="3497" spans="1:155" x14ac:dyDescent="0.15">
      <c r="A3497" s="38"/>
      <c r="B3497" s="15"/>
      <c r="C3497" s="7"/>
      <c r="D3497" s="7"/>
      <c r="E3497" s="13"/>
      <c r="F3497" s="14"/>
      <c r="G3497" s="14"/>
      <c r="H3497" s="14"/>
      <c r="I3497" s="14"/>
      <c r="J3497" s="13"/>
      <c r="K3497" s="5"/>
      <c r="L3497" s="2"/>
      <c r="M3497" s="17"/>
      <c r="N3497" s="12"/>
      <c r="O3497" s="12"/>
      <c r="P3497" s="17"/>
      <c r="Q3497" s="14"/>
      <c r="R3497" s="20"/>
      <c r="S3497" s="14"/>
      <c r="T3497" s="4"/>
      <c r="U3497" s="5"/>
      <c r="V3497" s="10"/>
      <c r="W3497" s="10"/>
      <c r="X3497" s="10"/>
      <c r="Y3497" s="27"/>
      <c r="Z3497" s="3"/>
      <c r="AA3497" s="1"/>
      <c r="AB3497" s="10"/>
      <c r="AC3497" s="3"/>
      <c r="AD3497" s="3"/>
      <c r="AE3497" s="3"/>
      <c r="AF3497" s="10"/>
      <c r="AG3497" s="11"/>
      <c r="AH3497" s="10"/>
      <c r="AI3497" s="10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1"/>
      <c r="DR3497" s="1"/>
      <c r="DS3497" s="1"/>
      <c r="DT3497" s="1"/>
      <c r="DU3497" s="1"/>
      <c r="DV3497" s="1"/>
      <c r="DW3497" s="1"/>
      <c r="DX3497" s="1"/>
      <c r="DY3497" s="1"/>
      <c r="DZ3497" s="1"/>
      <c r="EA3497" s="1"/>
      <c r="EB3497" s="1"/>
      <c r="EC3497" s="1"/>
      <c r="ED3497" s="1"/>
      <c r="EE3497" s="1"/>
      <c r="EF3497" s="1"/>
      <c r="EG3497" s="1"/>
      <c r="EH3497" s="1"/>
      <c r="EI3497" s="1"/>
      <c r="EJ3497" s="1"/>
      <c r="EK3497" s="1"/>
      <c r="EL3497" s="1"/>
      <c r="EM3497" s="1"/>
      <c r="EN3497" s="1"/>
      <c r="EO3497" s="1"/>
      <c r="EP3497" s="1"/>
      <c r="EQ3497" s="1"/>
      <c r="ER3497" s="1"/>
      <c r="ES3497" s="1"/>
      <c r="ET3497" s="1"/>
      <c r="EU3497" s="1"/>
      <c r="EV3497" s="1"/>
      <c r="EW3497" s="1"/>
      <c r="EX3497" s="1"/>
      <c r="EY3497" s="1"/>
    </row>
    <row r="3498" spans="1:155" x14ac:dyDescent="0.15">
      <c r="A3498" s="38"/>
      <c r="B3498" s="15"/>
      <c r="C3498" s="7"/>
      <c r="D3498" s="7"/>
      <c r="E3498" s="13"/>
      <c r="F3498" s="14"/>
      <c r="G3498" s="14"/>
      <c r="H3498" s="14"/>
      <c r="I3498" s="14"/>
      <c r="J3498" s="13"/>
      <c r="K3498" s="5"/>
      <c r="L3498" s="2"/>
      <c r="M3498" s="17"/>
      <c r="N3498" s="12"/>
      <c r="O3498" s="12"/>
      <c r="P3498" s="17"/>
      <c r="Q3498" s="14"/>
      <c r="R3498" s="20"/>
      <c r="S3498" s="14"/>
      <c r="T3498" s="4"/>
      <c r="U3498" s="5"/>
      <c r="V3498" s="10"/>
      <c r="W3498" s="10"/>
      <c r="X3498" s="10"/>
      <c r="Y3498" s="27"/>
      <c r="Z3498" s="3"/>
      <c r="AA3498" s="1"/>
      <c r="AB3498" s="10"/>
      <c r="AC3498" s="3"/>
      <c r="AD3498" s="3"/>
      <c r="AE3498" s="3"/>
      <c r="AF3498" s="10"/>
      <c r="AG3498" s="11"/>
      <c r="AH3498" s="10"/>
      <c r="AI3498" s="10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1"/>
      <c r="DR3498" s="1"/>
      <c r="DS3498" s="1"/>
      <c r="DT3498" s="1"/>
      <c r="DU3498" s="1"/>
      <c r="DV3498" s="1"/>
      <c r="DW3498" s="1"/>
      <c r="DX3498" s="1"/>
      <c r="DY3498" s="1"/>
      <c r="DZ3498" s="1"/>
      <c r="EA3498" s="1"/>
      <c r="EB3498" s="1"/>
      <c r="EC3498" s="1"/>
      <c r="ED3498" s="1"/>
      <c r="EE3498" s="1"/>
      <c r="EF3498" s="1"/>
      <c r="EG3498" s="1"/>
      <c r="EH3498" s="1"/>
      <c r="EI3498" s="1"/>
      <c r="EJ3498" s="1"/>
      <c r="EK3498" s="1"/>
      <c r="EL3498" s="1"/>
      <c r="EM3498" s="1"/>
      <c r="EN3498" s="1"/>
      <c r="EO3498" s="1"/>
      <c r="EP3498" s="1"/>
      <c r="EQ3498" s="1"/>
      <c r="ER3498" s="1"/>
      <c r="ES3498" s="1"/>
      <c r="ET3498" s="1"/>
      <c r="EU3498" s="1"/>
      <c r="EV3498" s="1"/>
      <c r="EW3498" s="1"/>
      <c r="EX3498" s="1"/>
      <c r="EY3498" s="1"/>
    </row>
    <row r="3499" spans="1:155" x14ac:dyDescent="0.15">
      <c r="A3499" s="38"/>
      <c r="B3499" s="15"/>
      <c r="C3499" s="7"/>
      <c r="D3499" s="7"/>
      <c r="E3499" s="13"/>
      <c r="F3499" s="14"/>
      <c r="G3499" s="14"/>
      <c r="H3499" s="14"/>
      <c r="I3499" s="14"/>
      <c r="J3499" s="13"/>
      <c r="K3499" s="5"/>
      <c r="L3499" s="2"/>
      <c r="M3499" s="17"/>
      <c r="N3499" s="12"/>
      <c r="O3499" s="12"/>
      <c r="P3499" s="17"/>
      <c r="Q3499" s="14"/>
      <c r="R3499" s="20"/>
      <c r="S3499" s="14"/>
      <c r="T3499" s="4"/>
      <c r="U3499" s="5"/>
      <c r="V3499" s="10"/>
      <c r="W3499" s="10"/>
      <c r="X3499" s="10"/>
      <c r="Y3499" s="27"/>
      <c r="Z3499" s="3"/>
      <c r="AA3499" s="1"/>
      <c r="AB3499" s="10"/>
      <c r="AC3499" s="3"/>
      <c r="AD3499" s="3"/>
      <c r="AE3499" s="3"/>
      <c r="AF3499" s="10"/>
      <c r="AG3499" s="11"/>
      <c r="AH3499" s="10"/>
      <c r="AI3499" s="10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1"/>
      <c r="DR3499" s="1"/>
      <c r="DS3499" s="1"/>
      <c r="DT3499" s="1"/>
      <c r="DU3499" s="1"/>
      <c r="DV3499" s="1"/>
      <c r="DW3499" s="1"/>
      <c r="DX3499" s="1"/>
      <c r="DY3499" s="1"/>
      <c r="DZ3499" s="1"/>
      <c r="EA3499" s="1"/>
      <c r="EB3499" s="1"/>
      <c r="EC3499" s="1"/>
      <c r="ED3499" s="1"/>
      <c r="EE3499" s="1"/>
      <c r="EF3499" s="1"/>
      <c r="EG3499" s="1"/>
      <c r="EH3499" s="1"/>
      <c r="EI3499" s="1"/>
      <c r="EJ3499" s="1"/>
      <c r="EK3499" s="1"/>
      <c r="EL3499" s="1"/>
      <c r="EM3499" s="1"/>
      <c r="EN3499" s="1"/>
      <c r="EO3499" s="1"/>
      <c r="EP3499" s="1"/>
      <c r="EQ3499" s="1"/>
      <c r="ER3499" s="1"/>
      <c r="ES3499" s="1"/>
      <c r="ET3499" s="1"/>
      <c r="EU3499" s="1"/>
      <c r="EV3499" s="1"/>
      <c r="EW3499" s="1"/>
      <c r="EX3499" s="1"/>
      <c r="EY3499" s="1"/>
    </row>
    <row r="3500" spans="1:155" x14ac:dyDescent="0.15">
      <c r="A3500" s="38"/>
      <c r="B3500" s="15"/>
      <c r="C3500" s="7"/>
      <c r="D3500" s="7"/>
      <c r="E3500" s="13"/>
      <c r="F3500" s="14"/>
      <c r="G3500" s="14"/>
      <c r="H3500" s="14"/>
      <c r="I3500" s="14"/>
      <c r="J3500" s="13"/>
      <c r="K3500" s="5"/>
      <c r="L3500" s="2"/>
      <c r="M3500" s="17"/>
      <c r="N3500" s="12"/>
      <c r="O3500" s="12"/>
      <c r="P3500" s="17"/>
      <c r="Q3500" s="14"/>
      <c r="R3500" s="20"/>
      <c r="S3500" s="14"/>
      <c r="T3500" s="4"/>
      <c r="U3500" s="5"/>
      <c r="V3500" s="10"/>
      <c r="W3500" s="10"/>
      <c r="X3500" s="10"/>
      <c r="Y3500" s="27"/>
      <c r="Z3500" s="3"/>
      <c r="AA3500" s="1"/>
      <c r="AB3500" s="10"/>
      <c r="AC3500" s="3"/>
      <c r="AD3500" s="3"/>
      <c r="AE3500" s="3"/>
      <c r="AF3500" s="10"/>
      <c r="AG3500" s="11"/>
      <c r="AH3500" s="10"/>
      <c r="AI3500" s="10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1"/>
      <c r="DR3500" s="1"/>
      <c r="DS3500" s="1"/>
      <c r="DT3500" s="1"/>
      <c r="DU3500" s="1"/>
      <c r="DV3500" s="1"/>
      <c r="DW3500" s="1"/>
      <c r="DX3500" s="1"/>
      <c r="DY3500" s="1"/>
      <c r="DZ3500" s="1"/>
      <c r="EA3500" s="1"/>
      <c r="EB3500" s="1"/>
      <c r="EC3500" s="1"/>
      <c r="ED3500" s="1"/>
      <c r="EE3500" s="1"/>
      <c r="EF3500" s="1"/>
      <c r="EG3500" s="1"/>
      <c r="EH3500" s="1"/>
      <c r="EI3500" s="1"/>
      <c r="EJ3500" s="1"/>
      <c r="EK3500" s="1"/>
      <c r="EL3500" s="1"/>
      <c r="EM3500" s="1"/>
      <c r="EN3500" s="1"/>
      <c r="EO3500" s="1"/>
      <c r="EP3500" s="1"/>
      <c r="EQ3500" s="1"/>
      <c r="ER3500" s="1"/>
      <c r="ES3500" s="1"/>
      <c r="ET3500" s="1"/>
      <c r="EU3500" s="1"/>
      <c r="EV3500" s="1"/>
      <c r="EW3500" s="1"/>
      <c r="EX3500" s="1"/>
      <c r="EY3500" s="1"/>
    </row>
    <row r="3501" spans="1:155" x14ac:dyDescent="0.15">
      <c r="A3501" s="38"/>
      <c r="B3501" s="15"/>
      <c r="C3501" s="7"/>
      <c r="D3501" s="7"/>
      <c r="E3501" s="13"/>
      <c r="F3501" s="14"/>
      <c r="G3501" s="14"/>
      <c r="H3501" s="14"/>
      <c r="I3501" s="14"/>
      <c r="J3501" s="13"/>
      <c r="K3501" s="5"/>
      <c r="L3501" s="2"/>
      <c r="M3501" s="17"/>
      <c r="N3501" s="12"/>
      <c r="O3501" s="12"/>
      <c r="P3501" s="17"/>
      <c r="Q3501" s="14"/>
      <c r="R3501" s="20"/>
      <c r="S3501" s="14"/>
      <c r="T3501" s="4"/>
      <c r="U3501" s="5"/>
      <c r="V3501" s="10"/>
      <c r="W3501" s="10"/>
      <c r="X3501" s="10"/>
      <c r="Y3501" s="27"/>
      <c r="Z3501" s="3"/>
      <c r="AA3501" s="1"/>
      <c r="AB3501" s="10"/>
      <c r="AC3501" s="3"/>
      <c r="AD3501" s="3"/>
      <c r="AE3501" s="3"/>
      <c r="AF3501" s="10"/>
      <c r="AG3501" s="11"/>
      <c r="AH3501" s="10"/>
      <c r="AI3501" s="10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1"/>
      <c r="DR3501" s="1"/>
      <c r="DS3501" s="1"/>
      <c r="DT3501" s="1"/>
      <c r="DU3501" s="1"/>
      <c r="DV3501" s="1"/>
      <c r="DW3501" s="1"/>
      <c r="DX3501" s="1"/>
      <c r="DY3501" s="1"/>
      <c r="DZ3501" s="1"/>
      <c r="EA3501" s="1"/>
      <c r="EB3501" s="1"/>
      <c r="EC3501" s="1"/>
      <c r="ED3501" s="1"/>
      <c r="EE3501" s="1"/>
      <c r="EF3501" s="1"/>
      <c r="EG3501" s="1"/>
      <c r="EH3501" s="1"/>
      <c r="EI3501" s="1"/>
      <c r="EJ3501" s="1"/>
      <c r="EK3501" s="1"/>
      <c r="EL3501" s="1"/>
      <c r="EM3501" s="1"/>
      <c r="EN3501" s="1"/>
      <c r="EO3501" s="1"/>
      <c r="EP3501" s="1"/>
      <c r="EQ3501" s="1"/>
      <c r="ER3501" s="1"/>
      <c r="ES3501" s="1"/>
      <c r="ET3501" s="1"/>
      <c r="EU3501" s="1"/>
      <c r="EV3501" s="1"/>
      <c r="EW3501" s="1"/>
      <c r="EX3501" s="1"/>
      <c r="EY3501" s="1"/>
    </row>
    <row r="3502" spans="1:155" x14ac:dyDescent="0.15">
      <c r="A3502" s="38"/>
      <c r="B3502" s="15"/>
      <c r="C3502" s="7"/>
      <c r="D3502" s="7"/>
      <c r="E3502" s="13"/>
      <c r="F3502" s="14"/>
      <c r="G3502" s="14"/>
      <c r="H3502" s="14"/>
      <c r="I3502" s="14"/>
      <c r="J3502" s="13"/>
      <c r="K3502" s="5"/>
      <c r="L3502" s="2"/>
      <c r="M3502" s="17"/>
      <c r="N3502" s="12"/>
      <c r="O3502" s="12"/>
      <c r="P3502" s="17"/>
      <c r="Q3502" s="14"/>
      <c r="R3502" s="20"/>
      <c r="S3502" s="14"/>
      <c r="T3502" s="4"/>
      <c r="U3502" s="5"/>
      <c r="V3502" s="10"/>
      <c r="W3502" s="10"/>
      <c r="X3502" s="10"/>
      <c r="Y3502" s="27"/>
      <c r="Z3502" s="3"/>
      <c r="AA3502" s="1"/>
      <c r="AB3502" s="10"/>
      <c r="AC3502" s="3"/>
      <c r="AD3502" s="3"/>
      <c r="AE3502" s="3"/>
      <c r="AF3502" s="10"/>
      <c r="AG3502" s="11"/>
      <c r="AH3502" s="10"/>
      <c r="AI3502" s="10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1"/>
      <c r="DR3502" s="1"/>
      <c r="DS3502" s="1"/>
      <c r="DT3502" s="1"/>
      <c r="DU3502" s="1"/>
      <c r="DV3502" s="1"/>
      <c r="DW3502" s="1"/>
      <c r="DX3502" s="1"/>
      <c r="DY3502" s="1"/>
      <c r="DZ3502" s="1"/>
      <c r="EA3502" s="1"/>
      <c r="EB3502" s="1"/>
      <c r="EC3502" s="1"/>
      <c r="ED3502" s="1"/>
      <c r="EE3502" s="1"/>
      <c r="EF3502" s="1"/>
      <c r="EG3502" s="1"/>
      <c r="EH3502" s="1"/>
      <c r="EI3502" s="1"/>
      <c r="EJ3502" s="1"/>
      <c r="EK3502" s="1"/>
      <c r="EL3502" s="1"/>
      <c r="EM3502" s="1"/>
      <c r="EN3502" s="1"/>
      <c r="EO3502" s="1"/>
      <c r="EP3502" s="1"/>
      <c r="EQ3502" s="1"/>
      <c r="ER3502" s="1"/>
      <c r="ES3502" s="1"/>
      <c r="ET3502" s="1"/>
      <c r="EU3502" s="1"/>
      <c r="EV3502" s="1"/>
      <c r="EW3502" s="1"/>
      <c r="EX3502" s="1"/>
      <c r="EY3502" s="1"/>
    </row>
    <row r="3503" spans="1:155" x14ac:dyDescent="0.15">
      <c r="A3503" s="38"/>
      <c r="B3503" s="15"/>
      <c r="C3503" s="7"/>
      <c r="D3503" s="7"/>
      <c r="E3503" s="13"/>
      <c r="F3503" s="14"/>
      <c r="G3503" s="14"/>
      <c r="H3503" s="14"/>
      <c r="I3503" s="14"/>
      <c r="J3503" s="13"/>
      <c r="K3503" s="5"/>
      <c r="L3503" s="2"/>
      <c r="M3503" s="17"/>
      <c r="N3503" s="12"/>
      <c r="O3503" s="12"/>
      <c r="P3503" s="17"/>
      <c r="Q3503" s="14"/>
      <c r="R3503" s="20"/>
      <c r="S3503" s="14"/>
      <c r="T3503" s="4"/>
      <c r="U3503" s="5"/>
      <c r="V3503" s="10"/>
      <c r="W3503" s="10"/>
      <c r="X3503" s="10"/>
      <c r="Y3503" s="27"/>
      <c r="Z3503" s="3"/>
      <c r="AA3503" s="1"/>
      <c r="AB3503" s="10"/>
      <c r="AC3503" s="3"/>
      <c r="AD3503" s="3"/>
      <c r="AE3503" s="3"/>
      <c r="AF3503" s="10"/>
      <c r="AG3503" s="11"/>
      <c r="AH3503" s="10"/>
      <c r="AI3503" s="10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1"/>
      <c r="DR3503" s="1"/>
      <c r="DS3503" s="1"/>
      <c r="DT3503" s="1"/>
      <c r="DU3503" s="1"/>
      <c r="DV3503" s="1"/>
      <c r="DW3503" s="1"/>
      <c r="DX3503" s="1"/>
      <c r="DY3503" s="1"/>
      <c r="DZ3503" s="1"/>
      <c r="EA3503" s="1"/>
      <c r="EB3503" s="1"/>
      <c r="EC3503" s="1"/>
      <c r="ED3503" s="1"/>
      <c r="EE3503" s="1"/>
      <c r="EF3503" s="1"/>
      <c r="EG3503" s="1"/>
      <c r="EH3503" s="1"/>
      <c r="EI3503" s="1"/>
      <c r="EJ3503" s="1"/>
      <c r="EK3503" s="1"/>
      <c r="EL3503" s="1"/>
      <c r="EM3503" s="1"/>
      <c r="EN3503" s="1"/>
      <c r="EO3503" s="1"/>
      <c r="EP3503" s="1"/>
      <c r="EQ3503" s="1"/>
      <c r="ER3503" s="1"/>
      <c r="ES3503" s="1"/>
      <c r="ET3503" s="1"/>
      <c r="EU3503" s="1"/>
      <c r="EV3503" s="1"/>
      <c r="EW3503" s="1"/>
      <c r="EX3503" s="1"/>
      <c r="EY3503" s="1"/>
    </row>
    <row r="3504" spans="1:155" x14ac:dyDescent="0.15">
      <c r="A3504" s="38"/>
      <c r="B3504" s="15"/>
      <c r="C3504" s="7"/>
      <c r="D3504" s="7"/>
      <c r="E3504" s="13"/>
      <c r="F3504" s="14"/>
      <c r="G3504" s="14"/>
      <c r="H3504" s="14"/>
      <c r="I3504" s="14"/>
      <c r="J3504" s="13"/>
      <c r="K3504" s="5"/>
      <c r="L3504" s="2"/>
      <c r="M3504" s="17"/>
      <c r="N3504" s="12"/>
      <c r="O3504" s="12"/>
      <c r="P3504" s="17"/>
      <c r="Q3504" s="14"/>
      <c r="R3504" s="20"/>
      <c r="S3504" s="14"/>
      <c r="T3504" s="4"/>
      <c r="U3504" s="5"/>
      <c r="V3504" s="10"/>
      <c r="W3504" s="10"/>
      <c r="X3504" s="10"/>
      <c r="Y3504" s="27"/>
      <c r="Z3504" s="3"/>
      <c r="AA3504" s="1"/>
      <c r="AB3504" s="10"/>
      <c r="AC3504" s="3"/>
      <c r="AD3504" s="3"/>
      <c r="AE3504" s="3"/>
      <c r="AF3504" s="10"/>
      <c r="AG3504" s="11"/>
      <c r="AH3504" s="10"/>
      <c r="AI3504" s="10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1"/>
      <c r="DR3504" s="1"/>
      <c r="DS3504" s="1"/>
      <c r="DT3504" s="1"/>
      <c r="DU3504" s="1"/>
      <c r="DV3504" s="1"/>
      <c r="DW3504" s="1"/>
      <c r="DX3504" s="1"/>
      <c r="DY3504" s="1"/>
      <c r="DZ3504" s="1"/>
      <c r="EA3504" s="1"/>
      <c r="EB3504" s="1"/>
      <c r="EC3504" s="1"/>
      <c r="ED3504" s="1"/>
      <c r="EE3504" s="1"/>
      <c r="EF3504" s="1"/>
      <c r="EG3504" s="1"/>
      <c r="EH3504" s="1"/>
      <c r="EI3504" s="1"/>
      <c r="EJ3504" s="1"/>
      <c r="EK3504" s="1"/>
      <c r="EL3504" s="1"/>
      <c r="EM3504" s="1"/>
      <c r="EN3504" s="1"/>
      <c r="EO3504" s="1"/>
      <c r="EP3504" s="1"/>
      <c r="EQ3504" s="1"/>
      <c r="ER3504" s="1"/>
      <c r="ES3504" s="1"/>
      <c r="ET3504" s="1"/>
      <c r="EU3504" s="1"/>
      <c r="EV3504" s="1"/>
      <c r="EW3504" s="1"/>
      <c r="EX3504" s="1"/>
      <c r="EY3504" s="1"/>
    </row>
    <row r="3505" spans="1:155" x14ac:dyDescent="0.15">
      <c r="A3505" s="38"/>
      <c r="B3505" s="15"/>
      <c r="C3505" s="7"/>
      <c r="D3505" s="7"/>
      <c r="E3505" s="13"/>
      <c r="F3505" s="14"/>
      <c r="G3505" s="14"/>
      <c r="H3505" s="14"/>
      <c r="I3505" s="14"/>
      <c r="J3505" s="13"/>
      <c r="K3505" s="5"/>
      <c r="L3505" s="2"/>
      <c r="M3505" s="17"/>
      <c r="N3505" s="12"/>
      <c r="O3505" s="12"/>
      <c r="P3505" s="17"/>
      <c r="Q3505" s="14"/>
      <c r="R3505" s="20"/>
      <c r="S3505" s="14"/>
      <c r="T3505" s="4"/>
      <c r="U3505" s="5"/>
      <c r="V3505" s="10"/>
      <c r="W3505" s="10"/>
      <c r="X3505" s="10"/>
      <c r="Y3505" s="27"/>
      <c r="Z3505" s="3"/>
      <c r="AA3505" s="1"/>
      <c r="AB3505" s="10"/>
      <c r="AC3505" s="3"/>
      <c r="AD3505" s="3"/>
      <c r="AE3505" s="3"/>
      <c r="AF3505" s="10"/>
      <c r="AG3505" s="11"/>
      <c r="AH3505" s="10"/>
      <c r="AI3505" s="10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1"/>
      <c r="DR3505" s="1"/>
      <c r="DS3505" s="1"/>
      <c r="DT3505" s="1"/>
      <c r="DU3505" s="1"/>
      <c r="DV3505" s="1"/>
      <c r="DW3505" s="1"/>
      <c r="DX3505" s="1"/>
      <c r="DY3505" s="1"/>
      <c r="DZ3505" s="1"/>
      <c r="EA3505" s="1"/>
      <c r="EB3505" s="1"/>
      <c r="EC3505" s="1"/>
      <c r="ED3505" s="1"/>
      <c r="EE3505" s="1"/>
      <c r="EF3505" s="1"/>
      <c r="EG3505" s="1"/>
      <c r="EH3505" s="1"/>
      <c r="EI3505" s="1"/>
      <c r="EJ3505" s="1"/>
      <c r="EK3505" s="1"/>
      <c r="EL3505" s="1"/>
      <c r="EM3505" s="1"/>
      <c r="EN3505" s="1"/>
      <c r="EO3505" s="1"/>
      <c r="EP3505" s="1"/>
      <c r="EQ3505" s="1"/>
      <c r="ER3505" s="1"/>
      <c r="ES3505" s="1"/>
      <c r="ET3505" s="1"/>
      <c r="EU3505" s="1"/>
      <c r="EV3505" s="1"/>
      <c r="EW3505" s="1"/>
      <c r="EX3505" s="1"/>
      <c r="EY3505" s="1"/>
    </row>
    <row r="3506" spans="1:155" x14ac:dyDescent="0.15">
      <c r="A3506" s="38"/>
      <c r="B3506" s="15"/>
      <c r="C3506" s="7"/>
      <c r="D3506" s="7"/>
      <c r="E3506" s="13"/>
      <c r="F3506" s="14"/>
      <c r="G3506" s="14"/>
      <c r="H3506" s="14"/>
      <c r="I3506" s="14"/>
      <c r="J3506" s="13"/>
      <c r="K3506" s="5"/>
      <c r="L3506" s="2"/>
      <c r="M3506" s="17"/>
      <c r="N3506" s="12"/>
      <c r="O3506" s="12"/>
      <c r="P3506" s="17"/>
      <c r="Q3506" s="14"/>
      <c r="R3506" s="20"/>
      <c r="S3506" s="14"/>
      <c r="T3506" s="4"/>
      <c r="U3506" s="5"/>
      <c r="V3506" s="10"/>
      <c r="W3506" s="10"/>
      <c r="X3506" s="10"/>
      <c r="Y3506" s="27"/>
      <c r="Z3506" s="3"/>
      <c r="AA3506" s="1"/>
      <c r="AB3506" s="10"/>
      <c r="AC3506" s="3"/>
      <c r="AD3506" s="3"/>
      <c r="AE3506" s="3"/>
      <c r="AF3506" s="10"/>
      <c r="AG3506" s="11"/>
      <c r="AH3506" s="10"/>
      <c r="AI3506" s="10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1"/>
      <c r="DR3506" s="1"/>
      <c r="DS3506" s="1"/>
      <c r="DT3506" s="1"/>
      <c r="DU3506" s="1"/>
      <c r="DV3506" s="1"/>
      <c r="DW3506" s="1"/>
      <c r="DX3506" s="1"/>
      <c r="DY3506" s="1"/>
      <c r="DZ3506" s="1"/>
      <c r="EA3506" s="1"/>
      <c r="EB3506" s="1"/>
      <c r="EC3506" s="1"/>
      <c r="ED3506" s="1"/>
      <c r="EE3506" s="1"/>
      <c r="EF3506" s="1"/>
      <c r="EG3506" s="1"/>
      <c r="EH3506" s="1"/>
      <c r="EI3506" s="1"/>
      <c r="EJ3506" s="1"/>
      <c r="EK3506" s="1"/>
      <c r="EL3506" s="1"/>
      <c r="EM3506" s="1"/>
      <c r="EN3506" s="1"/>
      <c r="EO3506" s="1"/>
      <c r="EP3506" s="1"/>
      <c r="EQ3506" s="1"/>
      <c r="ER3506" s="1"/>
      <c r="ES3506" s="1"/>
      <c r="ET3506" s="1"/>
      <c r="EU3506" s="1"/>
      <c r="EV3506" s="1"/>
      <c r="EW3506" s="1"/>
      <c r="EX3506" s="1"/>
      <c r="EY3506" s="1"/>
    </row>
    <row r="3507" spans="1:155" x14ac:dyDescent="0.15">
      <c r="A3507" s="38"/>
      <c r="B3507" s="15"/>
      <c r="C3507" s="7"/>
      <c r="D3507" s="7"/>
      <c r="E3507" s="13"/>
      <c r="F3507" s="14"/>
      <c r="G3507" s="14"/>
      <c r="H3507" s="14"/>
      <c r="I3507" s="14"/>
      <c r="J3507" s="13"/>
      <c r="K3507" s="5"/>
      <c r="L3507" s="2"/>
      <c r="M3507" s="17"/>
      <c r="N3507" s="12"/>
      <c r="O3507" s="12"/>
      <c r="P3507" s="17"/>
      <c r="Q3507" s="14"/>
      <c r="R3507" s="20"/>
      <c r="S3507" s="14"/>
      <c r="T3507" s="4"/>
      <c r="U3507" s="5"/>
      <c r="V3507" s="10"/>
      <c r="W3507" s="10"/>
      <c r="X3507" s="10"/>
      <c r="Y3507" s="27"/>
      <c r="Z3507" s="3"/>
      <c r="AA3507" s="1"/>
      <c r="AB3507" s="10"/>
      <c r="AC3507" s="3"/>
      <c r="AD3507" s="3"/>
      <c r="AE3507" s="3"/>
      <c r="AF3507" s="10"/>
      <c r="AG3507" s="11"/>
      <c r="AH3507" s="10"/>
      <c r="AI3507" s="10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1"/>
      <c r="DR3507" s="1"/>
      <c r="DS3507" s="1"/>
      <c r="DT3507" s="1"/>
      <c r="DU3507" s="1"/>
      <c r="DV3507" s="1"/>
      <c r="DW3507" s="1"/>
      <c r="DX3507" s="1"/>
      <c r="DY3507" s="1"/>
      <c r="DZ3507" s="1"/>
      <c r="EA3507" s="1"/>
      <c r="EB3507" s="1"/>
      <c r="EC3507" s="1"/>
      <c r="ED3507" s="1"/>
      <c r="EE3507" s="1"/>
      <c r="EF3507" s="1"/>
      <c r="EG3507" s="1"/>
      <c r="EH3507" s="1"/>
      <c r="EI3507" s="1"/>
      <c r="EJ3507" s="1"/>
      <c r="EK3507" s="1"/>
      <c r="EL3507" s="1"/>
      <c r="EM3507" s="1"/>
      <c r="EN3507" s="1"/>
      <c r="EO3507" s="1"/>
      <c r="EP3507" s="1"/>
      <c r="EQ3507" s="1"/>
      <c r="ER3507" s="1"/>
      <c r="ES3507" s="1"/>
      <c r="ET3507" s="1"/>
      <c r="EU3507" s="1"/>
      <c r="EV3507" s="1"/>
      <c r="EW3507" s="1"/>
      <c r="EX3507" s="1"/>
      <c r="EY3507" s="1"/>
    </row>
    <row r="3508" spans="1:155" x14ac:dyDescent="0.15">
      <c r="A3508" s="38"/>
      <c r="B3508" s="15"/>
      <c r="C3508" s="7"/>
      <c r="D3508" s="7"/>
      <c r="E3508" s="13"/>
      <c r="F3508" s="14"/>
      <c r="G3508" s="14"/>
      <c r="H3508" s="14"/>
      <c r="I3508" s="14"/>
      <c r="J3508" s="13"/>
      <c r="K3508" s="5"/>
      <c r="L3508" s="2"/>
      <c r="M3508" s="17"/>
      <c r="N3508" s="12"/>
      <c r="O3508" s="12"/>
      <c r="P3508" s="17"/>
      <c r="Q3508" s="14"/>
      <c r="R3508" s="20"/>
      <c r="S3508" s="14"/>
      <c r="T3508" s="4"/>
      <c r="U3508" s="5"/>
      <c r="V3508" s="10"/>
      <c r="W3508" s="10"/>
      <c r="X3508" s="10"/>
      <c r="Y3508" s="27"/>
      <c r="Z3508" s="3"/>
      <c r="AA3508" s="1"/>
      <c r="AB3508" s="10"/>
      <c r="AC3508" s="3"/>
      <c r="AD3508" s="3"/>
      <c r="AE3508" s="3"/>
      <c r="AF3508" s="10"/>
      <c r="AG3508" s="11"/>
      <c r="AH3508" s="10"/>
      <c r="AI3508" s="10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1"/>
      <c r="DR3508" s="1"/>
      <c r="DS3508" s="1"/>
      <c r="DT3508" s="1"/>
      <c r="DU3508" s="1"/>
      <c r="DV3508" s="1"/>
      <c r="DW3508" s="1"/>
      <c r="DX3508" s="1"/>
      <c r="DY3508" s="1"/>
      <c r="DZ3508" s="1"/>
      <c r="EA3508" s="1"/>
      <c r="EB3508" s="1"/>
      <c r="EC3508" s="1"/>
      <c r="ED3508" s="1"/>
      <c r="EE3508" s="1"/>
      <c r="EF3508" s="1"/>
      <c r="EG3508" s="1"/>
      <c r="EH3508" s="1"/>
      <c r="EI3508" s="1"/>
      <c r="EJ3508" s="1"/>
      <c r="EK3508" s="1"/>
      <c r="EL3508" s="1"/>
      <c r="EM3508" s="1"/>
      <c r="EN3508" s="1"/>
      <c r="EO3508" s="1"/>
      <c r="EP3508" s="1"/>
      <c r="EQ3508" s="1"/>
      <c r="ER3508" s="1"/>
      <c r="ES3508" s="1"/>
      <c r="ET3508" s="1"/>
      <c r="EU3508" s="1"/>
      <c r="EV3508" s="1"/>
      <c r="EW3508" s="1"/>
      <c r="EX3508" s="1"/>
      <c r="EY3508" s="1"/>
    </row>
    <row r="3509" spans="1:155" x14ac:dyDescent="0.15">
      <c r="A3509" s="38"/>
      <c r="B3509" s="15"/>
      <c r="C3509" s="7"/>
      <c r="D3509" s="7"/>
      <c r="E3509" s="13"/>
      <c r="F3509" s="14"/>
      <c r="G3509" s="14"/>
      <c r="H3509" s="14"/>
      <c r="I3509" s="14"/>
      <c r="J3509" s="13"/>
      <c r="K3509" s="5"/>
      <c r="L3509" s="2"/>
      <c r="M3509" s="17"/>
      <c r="N3509" s="12"/>
      <c r="O3509" s="12"/>
      <c r="P3509" s="17"/>
      <c r="Q3509" s="14"/>
      <c r="R3509" s="20"/>
      <c r="S3509" s="14"/>
      <c r="T3509" s="4"/>
      <c r="U3509" s="5"/>
      <c r="V3509" s="10"/>
      <c r="W3509" s="10"/>
      <c r="X3509" s="10"/>
      <c r="Y3509" s="27"/>
      <c r="Z3509" s="3"/>
      <c r="AA3509" s="1"/>
      <c r="AB3509" s="10"/>
      <c r="AC3509" s="3"/>
      <c r="AD3509" s="3"/>
      <c r="AE3509" s="3"/>
      <c r="AF3509" s="10"/>
      <c r="AG3509" s="11"/>
      <c r="AH3509" s="10"/>
      <c r="AI3509" s="10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1"/>
      <c r="DR3509" s="1"/>
      <c r="DS3509" s="1"/>
      <c r="DT3509" s="1"/>
      <c r="DU3509" s="1"/>
      <c r="DV3509" s="1"/>
      <c r="DW3509" s="1"/>
      <c r="DX3509" s="1"/>
      <c r="DY3509" s="1"/>
      <c r="DZ3509" s="1"/>
      <c r="EA3509" s="1"/>
      <c r="EB3509" s="1"/>
      <c r="EC3509" s="1"/>
      <c r="ED3509" s="1"/>
      <c r="EE3509" s="1"/>
      <c r="EF3509" s="1"/>
      <c r="EG3509" s="1"/>
      <c r="EH3509" s="1"/>
      <c r="EI3509" s="1"/>
      <c r="EJ3509" s="1"/>
      <c r="EK3509" s="1"/>
      <c r="EL3509" s="1"/>
      <c r="EM3509" s="1"/>
      <c r="EN3509" s="1"/>
      <c r="EO3509" s="1"/>
      <c r="EP3509" s="1"/>
      <c r="EQ3509" s="1"/>
      <c r="ER3509" s="1"/>
      <c r="ES3509" s="1"/>
      <c r="ET3509" s="1"/>
      <c r="EU3509" s="1"/>
      <c r="EV3509" s="1"/>
      <c r="EW3509" s="1"/>
      <c r="EX3509" s="1"/>
      <c r="EY3509" s="1"/>
    </row>
    <row r="3510" spans="1:155" x14ac:dyDescent="0.15">
      <c r="A3510" s="38"/>
      <c r="B3510" s="15"/>
      <c r="C3510" s="7"/>
      <c r="D3510" s="7"/>
      <c r="E3510" s="13"/>
      <c r="F3510" s="14"/>
      <c r="G3510" s="14"/>
      <c r="H3510" s="14"/>
      <c r="I3510" s="14"/>
      <c r="J3510" s="13"/>
      <c r="K3510" s="5"/>
      <c r="L3510" s="2"/>
      <c r="M3510" s="17"/>
      <c r="N3510" s="12"/>
      <c r="O3510" s="12"/>
      <c r="P3510" s="17"/>
      <c r="Q3510" s="14"/>
      <c r="R3510" s="20"/>
      <c r="S3510" s="14"/>
      <c r="T3510" s="4"/>
      <c r="U3510" s="5"/>
      <c r="V3510" s="10"/>
      <c r="W3510" s="10"/>
      <c r="X3510" s="10"/>
      <c r="Y3510" s="27"/>
      <c r="Z3510" s="3"/>
      <c r="AA3510" s="1"/>
      <c r="AB3510" s="10"/>
      <c r="AC3510" s="3"/>
      <c r="AD3510" s="3"/>
      <c r="AE3510" s="3"/>
      <c r="AF3510" s="10"/>
      <c r="AG3510" s="11"/>
      <c r="AH3510" s="10"/>
      <c r="AI3510" s="10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1"/>
      <c r="DR3510" s="1"/>
      <c r="DS3510" s="1"/>
      <c r="DT3510" s="1"/>
      <c r="DU3510" s="1"/>
      <c r="DV3510" s="1"/>
      <c r="DW3510" s="1"/>
      <c r="DX3510" s="1"/>
      <c r="DY3510" s="1"/>
      <c r="DZ3510" s="1"/>
      <c r="EA3510" s="1"/>
      <c r="EB3510" s="1"/>
      <c r="EC3510" s="1"/>
      <c r="ED3510" s="1"/>
      <c r="EE3510" s="1"/>
      <c r="EF3510" s="1"/>
      <c r="EG3510" s="1"/>
      <c r="EH3510" s="1"/>
      <c r="EI3510" s="1"/>
      <c r="EJ3510" s="1"/>
      <c r="EK3510" s="1"/>
      <c r="EL3510" s="1"/>
      <c r="EM3510" s="1"/>
      <c r="EN3510" s="1"/>
      <c r="EO3510" s="1"/>
      <c r="EP3510" s="1"/>
      <c r="EQ3510" s="1"/>
      <c r="ER3510" s="1"/>
      <c r="ES3510" s="1"/>
      <c r="ET3510" s="1"/>
      <c r="EU3510" s="1"/>
      <c r="EV3510" s="1"/>
      <c r="EW3510" s="1"/>
      <c r="EX3510" s="1"/>
      <c r="EY3510" s="1"/>
    </row>
    <row r="3511" spans="1:155" x14ac:dyDescent="0.15">
      <c r="A3511" s="38"/>
      <c r="B3511" s="15"/>
      <c r="C3511" s="7"/>
      <c r="D3511" s="7"/>
      <c r="E3511" s="13"/>
      <c r="F3511" s="14"/>
      <c r="G3511" s="14"/>
      <c r="H3511" s="14"/>
      <c r="I3511" s="14"/>
      <c r="J3511" s="13"/>
      <c r="K3511" s="5"/>
      <c r="L3511" s="2"/>
      <c r="M3511" s="17"/>
      <c r="N3511" s="12"/>
      <c r="O3511" s="12"/>
      <c r="P3511" s="17"/>
      <c r="Q3511" s="14"/>
      <c r="R3511" s="20"/>
      <c r="S3511" s="14"/>
      <c r="T3511" s="4"/>
      <c r="U3511" s="5"/>
      <c r="V3511" s="10"/>
      <c r="W3511" s="10"/>
      <c r="X3511" s="10"/>
      <c r="Y3511" s="27"/>
      <c r="Z3511" s="3"/>
      <c r="AA3511" s="1"/>
      <c r="AB3511" s="10"/>
      <c r="AC3511" s="3"/>
      <c r="AD3511" s="3"/>
      <c r="AE3511" s="3"/>
      <c r="AF3511" s="10"/>
      <c r="AG3511" s="11"/>
      <c r="AH3511" s="10"/>
      <c r="AI3511" s="10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1"/>
      <c r="DR3511" s="1"/>
      <c r="DS3511" s="1"/>
      <c r="DT3511" s="1"/>
      <c r="DU3511" s="1"/>
      <c r="DV3511" s="1"/>
      <c r="DW3511" s="1"/>
      <c r="DX3511" s="1"/>
      <c r="DY3511" s="1"/>
      <c r="DZ3511" s="1"/>
      <c r="EA3511" s="1"/>
      <c r="EB3511" s="1"/>
      <c r="EC3511" s="1"/>
      <c r="ED3511" s="1"/>
      <c r="EE3511" s="1"/>
      <c r="EF3511" s="1"/>
      <c r="EG3511" s="1"/>
      <c r="EH3511" s="1"/>
      <c r="EI3511" s="1"/>
      <c r="EJ3511" s="1"/>
      <c r="EK3511" s="1"/>
      <c r="EL3511" s="1"/>
      <c r="EM3511" s="1"/>
      <c r="EN3511" s="1"/>
      <c r="EO3511" s="1"/>
      <c r="EP3511" s="1"/>
      <c r="EQ3511" s="1"/>
      <c r="ER3511" s="1"/>
      <c r="ES3511" s="1"/>
      <c r="ET3511" s="1"/>
      <c r="EU3511" s="1"/>
      <c r="EV3511" s="1"/>
      <c r="EW3511" s="1"/>
      <c r="EX3511" s="1"/>
      <c r="EY3511" s="1"/>
    </row>
    <row r="3512" spans="1:155" x14ac:dyDescent="0.15">
      <c r="A3512" s="38"/>
      <c r="B3512" s="15"/>
      <c r="C3512" s="7"/>
      <c r="D3512" s="7"/>
      <c r="E3512" s="13"/>
      <c r="F3512" s="14"/>
      <c r="G3512" s="14"/>
      <c r="H3512" s="14"/>
      <c r="I3512" s="14"/>
      <c r="J3512" s="13"/>
      <c r="K3512" s="5"/>
      <c r="L3512" s="2"/>
      <c r="M3512" s="17"/>
      <c r="N3512" s="12"/>
      <c r="O3512" s="12"/>
      <c r="P3512" s="17"/>
      <c r="Q3512" s="14"/>
      <c r="R3512" s="20"/>
      <c r="S3512" s="14"/>
      <c r="T3512" s="4"/>
      <c r="U3512" s="5"/>
      <c r="V3512" s="10"/>
      <c r="W3512" s="10"/>
      <c r="X3512" s="10"/>
      <c r="Y3512" s="27"/>
      <c r="Z3512" s="3"/>
      <c r="AA3512" s="1"/>
      <c r="AB3512" s="10"/>
      <c r="AC3512" s="3"/>
      <c r="AD3512" s="3"/>
      <c r="AE3512" s="3"/>
      <c r="AF3512" s="10"/>
      <c r="AG3512" s="11"/>
      <c r="AH3512" s="10"/>
      <c r="AI3512" s="10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1"/>
      <c r="DR3512" s="1"/>
      <c r="DS3512" s="1"/>
      <c r="DT3512" s="1"/>
      <c r="DU3512" s="1"/>
      <c r="DV3512" s="1"/>
      <c r="DW3512" s="1"/>
      <c r="DX3512" s="1"/>
      <c r="DY3512" s="1"/>
      <c r="DZ3512" s="1"/>
      <c r="EA3512" s="1"/>
      <c r="EB3512" s="1"/>
      <c r="EC3512" s="1"/>
      <c r="ED3512" s="1"/>
      <c r="EE3512" s="1"/>
      <c r="EF3512" s="1"/>
      <c r="EG3512" s="1"/>
      <c r="EH3512" s="1"/>
      <c r="EI3512" s="1"/>
      <c r="EJ3512" s="1"/>
      <c r="EK3512" s="1"/>
      <c r="EL3512" s="1"/>
      <c r="EM3512" s="1"/>
      <c r="EN3512" s="1"/>
      <c r="EO3512" s="1"/>
      <c r="EP3512" s="1"/>
      <c r="EQ3512" s="1"/>
      <c r="ER3512" s="1"/>
      <c r="ES3512" s="1"/>
      <c r="ET3512" s="1"/>
      <c r="EU3512" s="1"/>
      <c r="EV3512" s="1"/>
      <c r="EW3512" s="1"/>
      <c r="EX3512" s="1"/>
      <c r="EY3512" s="1"/>
    </row>
    <row r="3513" spans="1:155" x14ac:dyDescent="0.15">
      <c r="A3513" s="38"/>
      <c r="B3513" s="15"/>
      <c r="C3513" s="7"/>
      <c r="D3513" s="7"/>
      <c r="E3513" s="13"/>
      <c r="F3513" s="14"/>
      <c r="G3513" s="14"/>
      <c r="H3513" s="14"/>
      <c r="I3513" s="14"/>
      <c r="J3513" s="13"/>
      <c r="K3513" s="5"/>
      <c r="L3513" s="2"/>
      <c r="M3513" s="17"/>
      <c r="N3513" s="12"/>
      <c r="O3513" s="12"/>
      <c r="P3513" s="17"/>
      <c r="Q3513" s="14"/>
      <c r="R3513" s="20"/>
      <c r="S3513" s="14"/>
      <c r="T3513" s="4"/>
      <c r="U3513" s="5"/>
      <c r="V3513" s="10"/>
      <c r="W3513" s="10"/>
      <c r="X3513" s="10"/>
      <c r="Y3513" s="27"/>
      <c r="Z3513" s="3"/>
      <c r="AA3513" s="1"/>
      <c r="AB3513" s="10"/>
      <c r="AC3513" s="3"/>
      <c r="AD3513" s="3"/>
      <c r="AE3513" s="3"/>
      <c r="AF3513" s="10"/>
      <c r="AG3513" s="11"/>
      <c r="AH3513" s="10"/>
      <c r="AI3513" s="10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1"/>
      <c r="DR3513" s="1"/>
      <c r="DS3513" s="1"/>
      <c r="DT3513" s="1"/>
      <c r="DU3513" s="1"/>
      <c r="DV3513" s="1"/>
      <c r="DW3513" s="1"/>
      <c r="DX3513" s="1"/>
      <c r="DY3513" s="1"/>
      <c r="DZ3513" s="1"/>
      <c r="EA3513" s="1"/>
      <c r="EB3513" s="1"/>
      <c r="EC3513" s="1"/>
      <c r="ED3513" s="1"/>
      <c r="EE3513" s="1"/>
      <c r="EF3513" s="1"/>
      <c r="EG3513" s="1"/>
      <c r="EH3513" s="1"/>
      <c r="EI3513" s="1"/>
      <c r="EJ3513" s="1"/>
      <c r="EK3513" s="1"/>
      <c r="EL3513" s="1"/>
      <c r="EM3513" s="1"/>
      <c r="EN3513" s="1"/>
      <c r="EO3513" s="1"/>
      <c r="EP3513" s="1"/>
      <c r="EQ3513" s="1"/>
      <c r="ER3513" s="1"/>
      <c r="ES3513" s="1"/>
      <c r="ET3513" s="1"/>
      <c r="EU3513" s="1"/>
      <c r="EV3513" s="1"/>
      <c r="EW3513" s="1"/>
      <c r="EX3513" s="1"/>
      <c r="EY3513" s="1"/>
    </row>
    <row r="3514" spans="1:155" x14ac:dyDescent="0.15">
      <c r="A3514" s="38"/>
      <c r="B3514" s="15"/>
      <c r="C3514" s="7"/>
      <c r="D3514" s="7"/>
      <c r="E3514" s="13"/>
      <c r="F3514" s="14"/>
      <c r="G3514" s="14"/>
      <c r="H3514" s="14"/>
      <c r="I3514" s="14"/>
      <c r="J3514" s="13"/>
      <c r="K3514" s="5"/>
      <c r="L3514" s="2"/>
      <c r="M3514" s="17"/>
      <c r="N3514" s="12"/>
      <c r="O3514" s="12"/>
      <c r="P3514" s="17"/>
      <c r="Q3514" s="14"/>
      <c r="R3514" s="20"/>
      <c r="S3514" s="14"/>
      <c r="T3514" s="4"/>
      <c r="U3514" s="5"/>
      <c r="V3514" s="10"/>
      <c r="W3514" s="10"/>
      <c r="X3514" s="10"/>
      <c r="Y3514" s="27"/>
      <c r="Z3514" s="3"/>
      <c r="AA3514" s="1"/>
      <c r="AB3514" s="10"/>
      <c r="AC3514" s="3"/>
      <c r="AD3514" s="3"/>
      <c r="AE3514" s="3"/>
      <c r="AF3514" s="10"/>
      <c r="AG3514" s="11"/>
      <c r="AH3514" s="10"/>
      <c r="AI3514" s="10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1"/>
      <c r="DR3514" s="1"/>
      <c r="DS3514" s="1"/>
      <c r="DT3514" s="1"/>
      <c r="DU3514" s="1"/>
      <c r="DV3514" s="1"/>
      <c r="DW3514" s="1"/>
      <c r="DX3514" s="1"/>
      <c r="DY3514" s="1"/>
      <c r="DZ3514" s="1"/>
      <c r="EA3514" s="1"/>
      <c r="EB3514" s="1"/>
      <c r="EC3514" s="1"/>
      <c r="ED3514" s="1"/>
      <c r="EE3514" s="1"/>
      <c r="EF3514" s="1"/>
      <c r="EG3514" s="1"/>
      <c r="EH3514" s="1"/>
      <c r="EI3514" s="1"/>
      <c r="EJ3514" s="1"/>
      <c r="EK3514" s="1"/>
      <c r="EL3514" s="1"/>
      <c r="EM3514" s="1"/>
      <c r="EN3514" s="1"/>
      <c r="EO3514" s="1"/>
      <c r="EP3514" s="1"/>
      <c r="EQ3514" s="1"/>
      <c r="ER3514" s="1"/>
      <c r="ES3514" s="1"/>
      <c r="ET3514" s="1"/>
      <c r="EU3514" s="1"/>
      <c r="EV3514" s="1"/>
      <c r="EW3514" s="1"/>
      <c r="EX3514" s="1"/>
      <c r="EY3514" s="1"/>
    </row>
    <row r="3515" spans="1:155" x14ac:dyDescent="0.15">
      <c r="A3515" s="38"/>
      <c r="B3515" s="15"/>
      <c r="C3515" s="7"/>
      <c r="D3515" s="7"/>
      <c r="E3515" s="13"/>
      <c r="F3515" s="14"/>
      <c r="G3515" s="14"/>
      <c r="H3515" s="14"/>
      <c r="I3515" s="14"/>
      <c r="J3515" s="13"/>
      <c r="K3515" s="5"/>
      <c r="L3515" s="2"/>
      <c r="M3515" s="17"/>
      <c r="N3515" s="12"/>
      <c r="O3515" s="12"/>
      <c r="P3515" s="17"/>
      <c r="Q3515" s="14"/>
      <c r="R3515" s="20"/>
      <c r="S3515" s="14"/>
      <c r="T3515" s="4"/>
      <c r="U3515" s="5"/>
      <c r="V3515" s="10"/>
      <c r="W3515" s="10"/>
      <c r="X3515" s="10"/>
      <c r="Y3515" s="27"/>
      <c r="Z3515" s="3"/>
      <c r="AA3515" s="1"/>
      <c r="AB3515" s="10"/>
      <c r="AC3515" s="3"/>
      <c r="AD3515" s="3"/>
      <c r="AE3515" s="3"/>
      <c r="AF3515" s="10"/>
      <c r="AG3515" s="11"/>
      <c r="AH3515" s="10"/>
      <c r="AI3515" s="10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1"/>
      <c r="DR3515" s="1"/>
      <c r="DS3515" s="1"/>
      <c r="DT3515" s="1"/>
      <c r="DU3515" s="1"/>
      <c r="DV3515" s="1"/>
      <c r="DW3515" s="1"/>
      <c r="DX3515" s="1"/>
      <c r="DY3515" s="1"/>
      <c r="DZ3515" s="1"/>
      <c r="EA3515" s="1"/>
      <c r="EB3515" s="1"/>
      <c r="EC3515" s="1"/>
      <c r="ED3515" s="1"/>
      <c r="EE3515" s="1"/>
      <c r="EF3515" s="1"/>
      <c r="EG3515" s="1"/>
      <c r="EH3515" s="1"/>
      <c r="EI3515" s="1"/>
      <c r="EJ3515" s="1"/>
      <c r="EK3515" s="1"/>
      <c r="EL3515" s="1"/>
      <c r="EM3515" s="1"/>
      <c r="EN3515" s="1"/>
      <c r="EO3515" s="1"/>
      <c r="EP3515" s="1"/>
      <c r="EQ3515" s="1"/>
      <c r="ER3515" s="1"/>
      <c r="ES3515" s="1"/>
      <c r="ET3515" s="1"/>
      <c r="EU3515" s="1"/>
      <c r="EV3515" s="1"/>
      <c r="EW3515" s="1"/>
      <c r="EX3515" s="1"/>
      <c r="EY3515" s="1"/>
    </row>
    <row r="3516" spans="1:155" x14ac:dyDescent="0.15">
      <c r="A3516" s="38"/>
      <c r="B3516" s="15"/>
      <c r="C3516" s="7"/>
      <c r="D3516" s="7"/>
      <c r="E3516" s="13"/>
      <c r="F3516" s="14"/>
      <c r="G3516" s="14"/>
      <c r="H3516" s="14"/>
      <c r="I3516" s="14"/>
      <c r="J3516" s="13"/>
      <c r="K3516" s="5"/>
      <c r="L3516" s="2"/>
      <c r="M3516" s="17"/>
      <c r="N3516" s="12"/>
      <c r="O3516" s="12"/>
      <c r="P3516" s="17"/>
      <c r="Q3516" s="14"/>
      <c r="R3516" s="20"/>
      <c r="S3516" s="14"/>
      <c r="T3516" s="4"/>
      <c r="U3516" s="5"/>
      <c r="V3516" s="10"/>
      <c r="W3516" s="10"/>
      <c r="X3516" s="10"/>
      <c r="Y3516" s="27"/>
      <c r="Z3516" s="3"/>
      <c r="AA3516" s="1"/>
      <c r="AB3516" s="10"/>
      <c r="AC3516" s="3"/>
      <c r="AD3516" s="3"/>
      <c r="AE3516" s="3"/>
      <c r="AF3516" s="10"/>
      <c r="AG3516" s="11"/>
      <c r="AH3516" s="10"/>
      <c r="AI3516" s="10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1"/>
      <c r="DR3516" s="1"/>
      <c r="DS3516" s="1"/>
      <c r="DT3516" s="1"/>
      <c r="DU3516" s="1"/>
      <c r="DV3516" s="1"/>
      <c r="DW3516" s="1"/>
      <c r="DX3516" s="1"/>
      <c r="DY3516" s="1"/>
      <c r="DZ3516" s="1"/>
      <c r="EA3516" s="1"/>
      <c r="EB3516" s="1"/>
      <c r="EC3516" s="1"/>
      <c r="ED3516" s="1"/>
      <c r="EE3516" s="1"/>
      <c r="EF3516" s="1"/>
      <c r="EG3516" s="1"/>
      <c r="EH3516" s="1"/>
      <c r="EI3516" s="1"/>
      <c r="EJ3516" s="1"/>
      <c r="EK3516" s="1"/>
      <c r="EL3516" s="1"/>
      <c r="EM3516" s="1"/>
      <c r="EN3516" s="1"/>
      <c r="EO3516" s="1"/>
      <c r="EP3516" s="1"/>
      <c r="EQ3516" s="1"/>
      <c r="ER3516" s="1"/>
      <c r="ES3516" s="1"/>
      <c r="ET3516" s="1"/>
      <c r="EU3516" s="1"/>
      <c r="EV3516" s="1"/>
      <c r="EW3516" s="1"/>
      <c r="EX3516" s="1"/>
      <c r="EY3516" s="1"/>
    </row>
    <row r="3517" spans="1:155" x14ac:dyDescent="0.15">
      <c r="A3517" s="38"/>
      <c r="B3517" s="15"/>
      <c r="C3517" s="7"/>
      <c r="D3517" s="7"/>
      <c r="E3517" s="13"/>
      <c r="F3517" s="14"/>
      <c r="G3517" s="14"/>
      <c r="H3517" s="14"/>
      <c r="I3517" s="14"/>
      <c r="J3517" s="13"/>
      <c r="K3517" s="5"/>
      <c r="L3517" s="2"/>
      <c r="M3517" s="17"/>
      <c r="N3517" s="12"/>
      <c r="O3517" s="12"/>
      <c r="P3517" s="17"/>
      <c r="Q3517" s="14"/>
      <c r="R3517" s="20"/>
      <c r="S3517" s="14"/>
      <c r="T3517" s="4"/>
      <c r="U3517" s="5"/>
      <c r="V3517" s="10"/>
      <c r="W3517" s="10"/>
      <c r="X3517" s="10"/>
      <c r="Y3517" s="27"/>
      <c r="Z3517" s="3"/>
      <c r="AA3517" s="1"/>
      <c r="AB3517" s="10"/>
      <c r="AC3517" s="3"/>
      <c r="AD3517" s="3"/>
      <c r="AE3517" s="3"/>
      <c r="AF3517" s="10"/>
      <c r="AG3517" s="11"/>
      <c r="AH3517" s="10"/>
      <c r="AI3517" s="10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1"/>
      <c r="DR3517" s="1"/>
      <c r="DS3517" s="1"/>
      <c r="DT3517" s="1"/>
      <c r="DU3517" s="1"/>
      <c r="DV3517" s="1"/>
      <c r="DW3517" s="1"/>
      <c r="DX3517" s="1"/>
      <c r="DY3517" s="1"/>
      <c r="DZ3517" s="1"/>
      <c r="EA3517" s="1"/>
      <c r="EB3517" s="1"/>
      <c r="EC3517" s="1"/>
      <c r="ED3517" s="1"/>
      <c r="EE3517" s="1"/>
      <c r="EF3517" s="1"/>
      <c r="EG3517" s="1"/>
      <c r="EH3517" s="1"/>
      <c r="EI3517" s="1"/>
      <c r="EJ3517" s="1"/>
      <c r="EK3517" s="1"/>
      <c r="EL3517" s="1"/>
      <c r="EM3517" s="1"/>
      <c r="EN3517" s="1"/>
      <c r="EO3517" s="1"/>
      <c r="EP3517" s="1"/>
      <c r="EQ3517" s="1"/>
      <c r="ER3517" s="1"/>
      <c r="ES3517" s="1"/>
      <c r="ET3517" s="1"/>
      <c r="EU3517" s="1"/>
      <c r="EV3517" s="1"/>
      <c r="EW3517" s="1"/>
      <c r="EX3517" s="1"/>
      <c r="EY3517" s="1"/>
    </row>
    <row r="3518" spans="1:155" x14ac:dyDescent="0.15">
      <c r="A3518" s="38"/>
      <c r="B3518" s="15"/>
      <c r="C3518" s="7"/>
      <c r="D3518" s="7"/>
      <c r="E3518" s="13"/>
      <c r="F3518" s="14"/>
      <c r="G3518" s="14"/>
      <c r="H3518" s="14"/>
      <c r="I3518" s="14"/>
      <c r="J3518" s="13"/>
      <c r="K3518" s="5"/>
      <c r="L3518" s="2"/>
      <c r="M3518" s="17"/>
      <c r="N3518" s="12"/>
      <c r="O3518" s="12"/>
      <c r="P3518" s="17"/>
      <c r="Q3518" s="14"/>
      <c r="R3518" s="20"/>
      <c r="S3518" s="14"/>
      <c r="T3518" s="4"/>
      <c r="U3518" s="5"/>
      <c r="V3518" s="10"/>
      <c r="W3518" s="10"/>
      <c r="X3518" s="10"/>
      <c r="Y3518" s="27"/>
      <c r="Z3518" s="3"/>
      <c r="AA3518" s="1"/>
      <c r="AB3518" s="10"/>
      <c r="AC3518" s="3"/>
      <c r="AD3518" s="3"/>
      <c r="AE3518" s="3"/>
      <c r="AF3518" s="10"/>
      <c r="AG3518" s="11"/>
      <c r="AH3518" s="10"/>
      <c r="AI3518" s="10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1"/>
      <c r="DR3518" s="1"/>
      <c r="DS3518" s="1"/>
      <c r="DT3518" s="1"/>
      <c r="DU3518" s="1"/>
      <c r="DV3518" s="1"/>
      <c r="DW3518" s="1"/>
      <c r="DX3518" s="1"/>
      <c r="DY3518" s="1"/>
      <c r="DZ3518" s="1"/>
      <c r="EA3518" s="1"/>
      <c r="EB3518" s="1"/>
      <c r="EC3518" s="1"/>
      <c r="ED3518" s="1"/>
      <c r="EE3518" s="1"/>
      <c r="EF3518" s="1"/>
      <c r="EG3518" s="1"/>
      <c r="EH3518" s="1"/>
      <c r="EI3518" s="1"/>
      <c r="EJ3518" s="1"/>
      <c r="EK3518" s="1"/>
      <c r="EL3518" s="1"/>
      <c r="EM3518" s="1"/>
      <c r="EN3518" s="1"/>
      <c r="EO3518" s="1"/>
      <c r="EP3518" s="1"/>
      <c r="EQ3518" s="1"/>
      <c r="ER3518" s="1"/>
      <c r="ES3518" s="1"/>
      <c r="ET3518" s="1"/>
      <c r="EU3518" s="1"/>
      <c r="EV3518" s="1"/>
      <c r="EW3518" s="1"/>
      <c r="EX3518" s="1"/>
      <c r="EY3518" s="1"/>
    </row>
    <row r="3519" spans="1:155" x14ac:dyDescent="0.15">
      <c r="A3519" s="38"/>
      <c r="B3519" s="15"/>
      <c r="C3519" s="7"/>
      <c r="D3519" s="7"/>
      <c r="E3519" s="13"/>
      <c r="F3519" s="14"/>
      <c r="G3519" s="14"/>
      <c r="H3519" s="14"/>
      <c r="I3519" s="14"/>
      <c r="J3519" s="13"/>
      <c r="K3519" s="5"/>
      <c r="L3519" s="2"/>
      <c r="M3519" s="17"/>
      <c r="N3519" s="12"/>
      <c r="O3519" s="12"/>
      <c r="P3519" s="17"/>
      <c r="Q3519" s="14"/>
      <c r="R3519" s="20"/>
      <c r="S3519" s="14"/>
      <c r="T3519" s="4"/>
      <c r="U3519" s="5"/>
      <c r="V3519" s="10"/>
      <c r="W3519" s="10"/>
      <c r="X3519" s="10"/>
      <c r="Y3519" s="27"/>
      <c r="Z3519" s="3"/>
      <c r="AA3519" s="1"/>
      <c r="AB3519" s="10"/>
      <c r="AC3519" s="3"/>
      <c r="AD3519" s="3"/>
      <c r="AE3519" s="3"/>
      <c r="AF3519" s="10"/>
      <c r="AG3519" s="11"/>
      <c r="AH3519" s="10"/>
      <c r="AI3519" s="10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1"/>
      <c r="DR3519" s="1"/>
      <c r="DS3519" s="1"/>
      <c r="DT3519" s="1"/>
      <c r="DU3519" s="1"/>
      <c r="DV3519" s="1"/>
      <c r="DW3519" s="1"/>
      <c r="DX3519" s="1"/>
      <c r="DY3519" s="1"/>
      <c r="DZ3519" s="1"/>
      <c r="EA3519" s="1"/>
      <c r="EB3519" s="1"/>
      <c r="EC3519" s="1"/>
      <c r="ED3519" s="1"/>
      <c r="EE3519" s="1"/>
      <c r="EF3519" s="1"/>
      <c r="EG3519" s="1"/>
      <c r="EH3519" s="1"/>
      <c r="EI3519" s="1"/>
      <c r="EJ3519" s="1"/>
      <c r="EK3519" s="1"/>
      <c r="EL3519" s="1"/>
      <c r="EM3519" s="1"/>
      <c r="EN3519" s="1"/>
      <c r="EO3519" s="1"/>
      <c r="EP3519" s="1"/>
      <c r="EQ3519" s="1"/>
      <c r="ER3519" s="1"/>
      <c r="ES3519" s="1"/>
      <c r="ET3519" s="1"/>
      <c r="EU3519" s="1"/>
      <c r="EV3519" s="1"/>
      <c r="EW3519" s="1"/>
      <c r="EX3519" s="1"/>
      <c r="EY3519" s="1"/>
    </row>
    <row r="3520" spans="1:155" x14ac:dyDescent="0.15">
      <c r="A3520" s="38"/>
      <c r="B3520" s="15"/>
      <c r="C3520" s="7"/>
      <c r="D3520" s="7"/>
      <c r="E3520" s="13"/>
      <c r="F3520" s="14"/>
      <c r="G3520" s="14"/>
      <c r="H3520" s="14"/>
      <c r="I3520" s="14"/>
      <c r="J3520" s="13"/>
      <c r="K3520" s="5"/>
      <c r="L3520" s="2"/>
      <c r="M3520" s="17"/>
      <c r="N3520" s="12"/>
      <c r="O3520" s="12"/>
      <c r="P3520" s="17"/>
      <c r="Q3520" s="14"/>
      <c r="R3520" s="20"/>
      <c r="S3520" s="14"/>
      <c r="T3520" s="4"/>
      <c r="U3520" s="5"/>
      <c r="V3520" s="10"/>
      <c r="W3520" s="10"/>
      <c r="X3520" s="10"/>
      <c r="Y3520" s="27"/>
      <c r="Z3520" s="3"/>
      <c r="AA3520" s="1"/>
      <c r="AB3520" s="10"/>
      <c r="AC3520" s="3"/>
      <c r="AD3520" s="3"/>
      <c r="AE3520" s="3"/>
      <c r="AF3520" s="10"/>
      <c r="AG3520" s="11"/>
      <c r="AH3520" s="10"/>
      <c r="AI3520" s="10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1"/>
      <c r="DR3520" s="1"/>
      <c r="DS3520" s="1"/>
      <c r="DT3520" s="1"/>
      <c r="DU3520" s="1"/>
      <c r="DV3520" s="1"/>
      <c r="DW3520" s="1"/>
      <c r="DX3520" s="1"/>
      <c r="DY3520" s="1"/>
      <c r="DZ3520" s="1"/>
      <c r="EA3520" s="1"/>
      <c r="EB3520" s="1"/>
      <c r="EC3520" s="1"/>
      <c r="ED3520" s="1"/>
      <c r="EE3520" s="1"/>
      <c r="EF3520" s="1"/>
      <c r="EG3520" s="1"/>
      <c r="EH3520" s="1"/>
      <c r="EI3520" s="1"/>
      <c r="EJ3520" s="1"/>
      <c r="EK3520" s="1"/>
      <c r="EL3520" s="1"/>
      <c r="EM3520" s="1"/>
      <c r="EN3520" s="1"/>
      <c r="EO3520" s="1"/>
      <c r="EP3520" s="1"/>
      <c r="EQ3520" s="1"/>
      <c r="ER3520" s="1"/>
      <c r="ES3520" s="1"/>
      <c r="ET3520" s="1"/>
      <c r="EU3520" s="1"/>
      <c r="EV3520" s="1"/>
      <c r="EW3520" s="1"/>
      <c r="EX3520" s="1"/>
      <c r="EY3520" s="1"/>
    </row>
    <row r="3521" spans="1:155" x14ac:dyDescent="0.15">
      <c r="A3521" s="38"/>
      <c r="B3521" s="15"/>
      <c r="C3521" s="7"/>
      <c r="D3521" s="7"/>
      <c r="E3521" s="13"/>
      <c r="F3521" s="14"/>
      <c r="G3521" s="14"/>
      <c r="H3521" s="14"/>
      <c r="I3521" s="14"/>
      <c r="J3521" s="13"/>
      <c r="K3521" s="5"/>
      <c r="L3521" s="2"/>
      <c r="M3521" s="17"/>
      <c r="N3521" s="12"/>
      <c r="O3521" s="12"/>
      <c r="P3521" s="17"/>
      <c r="Q3521" s="14"/>
      <c r="R3521" s="20"/>
      <c r="S3521" s="14"/>
      <c r="T3521" s="4"/>
      <c r="U3521" s="5"/>
      <c r="V3521" s="10"/>
      <c r="W3521" s="10"/>
      <c r="X3521" s="10"/>
      <c r="Y3521" s="27"/>
      <c r="Z3521" s="3"/>
      <c r="AA3521" s="1"/>
      <c r="AB3521" s="10"/>
      <c r="AC3521" s="3"/>
      <c r="AD3521" s="3"/>
      <c r="AE3521" s="3"/>
      <c r="AF3521" s="10"/>
      <c r="AG3521" s="11"/>
      <c r="AH3521" s="10"/>
      <c r="AI3521" s="10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1"/>
      <c r="DR3521" s="1"/>
      <c r="DS3521" s="1"/>
      <c r="DT3521" s="1"/>
      <c r="DU3521" s="1"/>
      <c r="DV3521" s="1"/>
      <c r="DW3521" s="1"/>
      <c r="DX3521" s="1"/>
      <c r="DY3521" s="1"/>
      <c r="DZ3521" s="1"/>
      <c r="EA3521" s="1"/>
      <c r="EB3521" s="1"/>
      <c r="EC3521" s="1"/>
      <c r="ED3521" s="1"/>
      <c r="EE3521" s="1"/>
      <c r="EF3521" s="1"/>
      <c r="EG3521" s="1"/>
      <c r="EH3521" s="1"/>
      <c r="EI3521" s="1"/>
      <c r="EJ3521" s="1"/>
      <c r="EK3521" s="1"/>
      <c r="EL3521" s="1"/>
      <c r="EM3521" s="1"/>
      <c r="EN3521" s="1"/>
      <c r="EO3521" s="1"/>
      <c r="EP3521" s="1"/>
      <c r="EQ3521" s="1"/>
      <c r="ER3521" s="1"/>
      <c r="ES3521" s="1"/>
      <c r="ET3521" s="1"/>
      <c r="EU3521" s="1"/>
      <c r="EV3521" s="1"/>
      <c r="EW3521" s="1"/>
      <c r="EX3521" s="1"/>
      <c r="EY3521" s="1"/>
    </row>
    <row r="3522" spans="1:155" x14ac:dyDescent="0.15">
      <c r="A3522" s="38"/>
      <c r="B3522" s="15"/>
      <c r="C3522" s="7"/>
      <c r="D3522" s="7"/>
      <c r="E3522" s="13"/>
      <c r="F3522" s="14"/>
      <c r="G3522" s="14"/>
      <c r="H3522" s="14"/>
      <c r="I3522" s="14"/>
      <c r="J3522" s="13"/>
      <c r="K3522" s="5"/>
      <c r="L3522" s="2"/>
      <c r="M3522" s="17"/>
      <c r="N3522" s="12"/>
      <c r="O3522" s="12"/>
      <c r="P3522" s="17"/>
      <c r="Q3522" s="14"/>
      <c r="R3522" s="20"/>
      <c r="S3522" s="14"/>
      <c r="T3522" s="4"/>
      <c r="U3522" s="5"/>
      <c r="V3522" s="10"/>
      <c r="W3522" s="10"/>
      <c r="X3522" s="10"/>
      <c r="Y3522" s="27"/>
      <c r="Z3522" s="3"/>
      <c r="AA3522" s="1"/>
      <c r="AB3522" s="10"/>
      <c r="AC3522" s="3"/>
      <c r="AD3522" s="3"/>
      <c r="AE3522" s="3"/>
      <c r="AF3522" s="10"/>
      <c r="AG3522" s="11"/>
      <c r="AH3522" s="10"/>
      <c r="AI3522" s="10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1"/>
      <c r="DR3522" s="1"/>
      <c r="DS3522" s="1"/>
      <c r="DT3522" s="1"/>
      <c r="DU3522" s="1"/>
      <c r="DV3522" s="1"/>
      <c r="DW3522" s="1"/>
      <c r="DX3522" s="1"/>
      <c r="DY3522" s="1"/>
      <c r="DZ3522" s="1"/>
      <c r="EA3522" s="1"/>
      <c r="EB3522" s="1"/>
      <c r="EC3522" s="1"/>
      <c r="ED3522" s="1"/>
      <c r="EE3522" s="1"/>
      <c r="EF3522" s="1"/>
      <c r="EG3522" s="1"/>
      <c r="EH3522" s="1"/>
      <c r="EI3522" s="1"/>
      <c r="EJ3522" s="1"/>
      <c r="EK3522" s="1"/>
      <c r="EL3522" s="1"/>
      <c r="EM3522" s="1"/>
      <c r="EN3522" s="1"/>
      <c r="EO3522" s="1"/>
      <c r="EP3522" s="1"/>
      <c r="EQ3522" s="1"/>
      <c r="ER3522" s="1"/>
      <c r="ES3522" s="1"/>
      <c r="ET3522" s="1"/>
      <c r="EU3522" s="1"/>
      <c r="EV3522" s="1"/>
      <c r="EW3522" s="1"/>
      <c r="EX3522" s="1"/>
      <c r="EY3522" s="1"/>
    </row>
    <row r="3523" spans="1:155" x14ac:dyDescent="0.15">
      <c r="A3523" s="38"/>
      <c r="B3523" s="15"/>
      <c r="C3523" s="7"/>
      <c r="D3523" s="7"/>
      <c r="E3523" s="13"/>
      <c r="F3523" s="14"/>
      <c r="G3523" s="14"/>
      <c r="H3523" s="14"/>
      <c r="I3523" s="14"/>
      <c r="J3523" s="13"/>
      <c r="K3523" s="5"/>
      <c r="L3523" s="2"/>
      <c r="M3523" s="17"/>
      <c r="N3523" s="12"/>
      <c r="O3523" s="12"/>
      <c r="P3523" s="17"/>
      <c r="Q3523" s="14"/>
      <c r="R3523" s="20"/>
      <c r="S3523" s="14"/>
      <c r="T3523" s="4"/>
      <c r="U3523" s="5"/>
      <c r="V3523" s="10"/>
      <c r="W3523" s="10"/>
      <c r="X3523" s="10"/>
      <c r="Y3523" s="27"/>
      <c r="Z3523" s="3"/>
      <c r="AA3523" s="1"/>
      <c r="AB3523" s="10"/>
      <c r="AC3523" s="3"/>
      <c r="AD3523" s="3"/>
      <c r="AE3523" s="3"/>
      <c r="AF3523" s="10"/>
      <c r="AG3523" s="11"/>
      <c r="AH3523" s="10"/>
      <c r="AI3523" s="10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1"/>
      <c r="DR3523" s="1"/>
      <c r="DS3523" s="1"/>
      <c r="DT3523" s="1"/>
      <c r="DU3523" s="1"/>
      <c r="DV3523" s="1"/>
      <c r="DW3523" s="1"/>
      <c r="DX3523" s="1"/>
      <c r="DY3523" s="1"/>
      <c r="DZ3523" s="1"/>
      <c r="EA3523" s="1"/>
      <c r="EB3523" s="1"/>
      <c r="EC3523" s="1"/>
      <c r="ED3523" s="1"/>
      <c r="EE3523" s="1"/>
      <c r="EF3523" s="1"/>
      <c r="EG3523" s="1"/>
      <c r="EH3523" s="1"/>
      <c r="EI3523" s="1"/>
      <c r="EJ3523" s="1"/>
      <c r="EK3523" s="1"/>
      <c r="EL3523" s="1"/>
      <c r="EM3523" s="1"/>
      <c r="EN3523" s="1"/>
      <c r="EO3523" s="1"/>
      <c r="EP3523" s="1"/>
      <c r="EQ3523" s="1"/>
      <c r="ER3523" s="1"/>
      <c r="ES3523" s="1"/>
      <c r="ET3523" s="1"/>
      <c r="EU3523" s="1"/>
      <c r="EV3523" s="1"/>
      <c r="EW3523" s="1"/>
      <c r="EX3523" s="1"/>
      <c r="EY3523" s="1"/>
    </row>
    <row r="3524" spans="1:155" x14ac:dyDescent="0.15">
      <c r="A3524" s="38"/>
      <c r="B3524" s="15"/>
      <c r="C3524" s="7"/>
      <c r="D3524" s="7"/>
      <c r="E3524" s="13"/>
      <c r="F3524" s="14"/>
      <c r="G3524" s="14"/>
      <c r="H3524" s="14"/>
      <c r="I3524" s="14"/>
      <c r="J3524" s="13"/>
      <c r="K3524" s="5"/>
      <c r="L3524" s="2"/>
      <c r="M3524" s="17"/>
      <c r="N3524" s="12"/>
      <c r="O3524" s="12"/>
      <c r="P3524" s="17"/>
      <c r="Q3524" s="14"/>
      <c r="R3524" s="20"/>
      <c r="S3524" s="14"/>
      <c r="T3524" s="4"/>
      <c r="U3524" s="5"/>
      <c r="V3524" s="10"/>
      <c r="W3524" s="10"/>
      <c r="X3524" s="10"/>
      <c r="Y3524" s="27"/>
      <c r="Z3524" s="3"/>
      <c r="AA3524" s="1"/>
      <c r="AB3524" s="10"/>
      <c r="AC3524" s="3"/>
      <c r="AD3524" s="3"/>
      <c r="AE3524" s="3"/>
      <c r="AF3524" s="10"/>
      <c r="AG3524" s="11"/>
      <c r="AH3524" s="10"/>
      <c r="AI3524" s="10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1"/>
      <c r="DR3524" s="1"/>
      <c r="DS3524" s="1"/>
      <c r="DT3524" s="1"/>
      <c r="DU3524" s="1"/>
      <c r="DV3524" s="1"/>
      <c r="DW3524" s="1"/>
      <c r="DX3524" s="1"/>
      <c r="DY3524" s="1"/>
      <c r="DZ3524" s="1"/>
      <c r="EA3524" s="1"/>
      <c r="EB3524" s="1"/>
      <c r="EC3524" s="1"/>
      <c r="ED3524" s="1"/>
      <c r="EE3524" s="1"/>
      <c r="EF3524" s="1"/>
      <c r="EG3524" s="1"/>
      <c r="EH3524" s="1"/>
      <c r="EI3524" s="1"/>
      <c r="EJ3524" s="1"/>
      <c r="EK3524" s="1"/>
      <c r="EL3524" s="1"/>
      <c r="EM3524" s="1"/>
      <c r="EN3524" s="1"/>
      <c r="EO3524" s="1"/>
      <c r="EP3524" s="1"/>
      <c r="EQ3524" s="1"/>
      <c r="ER3524" s="1"/>
      <c r="ES3524" s="1"/>
      <c r="ET3524" s="1"/>
      <c r="EU3524" s="1"/>
      <c r="EV3524" s="1"/>
      <c r="EW3524" s="1"/>
      <c r="EX3524" s="1"/>
      <c r="EY3524" s="1"/>
    </row>
    <row r="3525" spans="1:155" x14ac:dyDescent="0.15">
      <c r="A3525" s="38"/>
      <c r="B3525" s="15"/>
      <c r="C3525" s="7"/>
      <c r="D3525" s="7"/>
      <c r="E3525" s="13"/>
      <c r="F3525" s="14"/>
      <c r="G3525" s="14"/>
      <c r="H3525" s="14"/>
      <c r="I3525" s="14"/>
      <c r="J3525" s="13"/>
      <c r="K3525" s="5"/>
      <c r="L3525" s="2"/>
      <c r="M3525" s="17"/>
      <c r="N3525" s="12"/>
      <c r="O3525" s="12"/>
      <c r="P3525" s="17"/>
      <c r="Q3525" s="14"/>
      <c r="R3525" s="20"/>
      <c r="S3525" s="14"/>
      <c r="T3525" s="4"/>
      <c r="U3525" s="5"/>
      <c r="V3525" s="10"/>
      <c r="W3525" s="10"/>
      <c r="X3525" s="10"/>
      <c r="Y3525" s="27"/>
      <c r="Z3525" s="3"/>
      <c r="AA3525" s="1"/>
      <c r="AB3525" s="10"/>
      <c r="AC3525" s="3"/>
      <c r="AD3525" s="3"/>
      <c r="AE3525" s="3"/>
      <c r="AF3525" s="10"/>
      <c r="AG3525" s="11"/>
      <c r="AH3525" s="10"/>
      <c r="AI3525" s="10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1"/>
      <c r="DR3525" s="1"/>
      <c r="DS3525" s="1"/>
      <c r="DT3525" s="1"/>
      <c r="DU3525" s="1"/>
      <c r="DV3525" s="1"/>
      <c r="DW3525" s="1"/>
      <c r="DX3525" s="1"/>
      <c r="DY3525" s="1"/>
      <c r="DZ3525" s="1"/>
      <c r="EA3525" s="1"/>
      <c r="EB3525" s="1"/>
      <c r="EC3525" s="1"/>
      <c r="ED3525" s="1"/>
      <c r="EE3525" s="1"/>
      <c r="EF3525" s="1"/>
      <c r="EG3525" s="1"/>
      <c r="EH3525" s="1"/>
      <c r="EI3525" s="1"/>
      <c r="EJ3525" s="1"/>
      <c r="EK3525" s="1"/>
      <c r="EL3525" s="1"/>
      <c r="EM3525" s="1"/>
      <c r="EN3525" s="1"/>
      <c r="EO3525" s="1"/>
      <c r="EP3525" s="1"/>
      <c r="EQ3525" s="1"/>
      <c r="ER3525" s="1"/>
      <c r="ES3525" s="1"/>
      <c r="ET3525" s="1"/>
      <c r="EU3525" s="1"/>
      <c r="EV3525" s="1"/>
      <c r="EW3525" s="1"/>
      <c r="EX3525" s="1"/>
      <c r="EY3525" s="1"/>
    </row>
    <row r="3526" spans="1:155" x14ac:dyDescent="0.15">
      <c r="A3526" s="38"/>
      <c r="B3526" s="15"/>
      <c r="C3526" s="7"/>
      <c r="D3526" s="7"/>
      <c r="E3526" s="13"/>
      <c r="F3526" s="14"/>
      <c r="G3526" s="14"/>
      <c r="H3526" s="14"/>
      <c r="I3526" s="14"/>
      <c r="J3526" s="13"/>
      <c r="K3526" s="5"/>
      <c r="L3526" s="2"/>
      <c r="M3526" s="17"/>
      <c r="N3526" s="12"/>
      <c r="O3526" s="12"/>
      <c r="P3526" s="17"/>
      <c r="Q3526" s="14"/>
      <c r="R3526" s="20"/>
      <c r="S3526" s="14"/>
      <c r="T3526" s="4"/>
      <c r="U3526" s="5"/>
      <c r="V3526" s="10"/>
      <c r="W3526" s="10"/>
      <c r="X3526" s="10"/>
      <c r="Y3526" s="27"/>
      <c r="Z3526" s="3"/>
      <c r="AA3526" s="1"/>
      <c r="AB3526" s="10"/>
      <c r="AC3526" s="3"/>
      <c r="AD3526" s="3"/>
      <c r="AE3526" s="3"/>
      <c r="AF3526" s="10"/>
      <c r="AG3526" s="11"/>
      <c r="AH3526" s="10"/>
      <c r="AI3526" s="10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1"/>
      <c r="DR3526" s="1"/>
      <c r="DS3526" s="1"/>
      <c r="DT3526" s="1"/>
      <c r="DU3526" s="1"/>
      <c r="DV3526" s="1"/>
      <c r="DW3526" s="1"/>
      <c r="DX3526" s="1"/>
      <c r="DY3526" s="1"/>
      <c r="DZ3526" s="1"/>
      <c r="EA3526" s="1"/>
      <c r="EB3526" s="1"/>
      <c r="EC3526" s="1"/>
      <c r="ED3526" s="1"/>
      <c r="EE3526" s="1"/>
      <c r="EF3526" s="1"/>
      <c r="EG3526" s="1"/>
      <c r="EH3526" s="1"/>
      <c r="EI3526" s="1"/>
      <c r="EJ3526" s="1"/>
      <c r="EK3526" s="1"/>
      <c r="EL3526" s="1"/>
      <c r="EM3526" s="1"/>
      <c r="EN3526" s="1"/>
      <c r="EO3526" s="1"/>
      <c r="EP3526" s="1"/>
      <c r="EQ3526" s="1"/>
      <c r="ER3526" s="1"/>
      <c r="ES3526" s="1"/>
      <c r="ET3526" s="1"/>
      <c r="EU3526" s="1"/>
      <c r="EV3526" s="1"/>
      <c r="EW3526" s="1"/>
      <c r="EX3526" s="1"/>
      <c r="EY3526" s="1"/>
    </row>
    <row r="3527" spans="1:155" x14ac:dyDescent="0.15">
      <c r="A3527" s="38"/>
      <c r="B3527" s="15"/>
      <c r="C3527" s="7"/>
      <c r="D3527" s="7"/>
      <c r="E3527" s="13"/>
      <c r="F3527" s="14"/>
      <c r="G3527" s="14"/>
      <c r="H3527" s="14"/>
      <c r="I3527" s="14"/>
      <c r="J3527" s="13"/>
      <c r="K3527" s="5"/>
      <c r="L3527" s="2"/>
      <c r="M3527" s="17"/>
      <c r="N3527" s="12"/>
      <c r="O3527" s="12"/>
      <c r="P3527" s="17"/>
      <c r="Q3527" s="14"/>
      <c r="R3527" s="20"/>
      <c r="S3527" s="14"/>
      <c r="T3527" s="4"/>
      <c r="U3527" s="5"/>
      <c r="V3527" s="10"/>
      <c r="W3527" s="10"/>
      <c r="X3527" s="10"/>
      <c r="Y3527" s="27"/>
      <c r="Z3527" s="3"/>
      <c r="AA3527" s="1"/>
      <c r="AB3527" s="10"/>
      <c r="AC3527" s="3"/>
      <c r="AD3527" s="3"/>
      <c r="AE3527" s="3"/>
      <c r="AF3527" s="10"/>
      <c r="AG3527" s="11"/>
      <c r="AH3527" s="10"/>
      <c r="AI3527" s="10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1"/>
      <c r="DR3527" s="1"/>
      <c r="DS3527" s="1"/>
      <c r="DT3527" s="1"/>
      <c r="DU3527" s="1"/>
      <c r="DV3527" s="1"/>
      <c r="DW3527" s="1"/>
      <c r="DX3527" s="1"/>
      <c r="DY3527" s="1"/>
      <c r="DZ3527" s="1"/>
      <c r="EA3527" s="1"/>
      <c r="EB3527" s="1"/>
      <c r="EC3527" s="1"/>
      <c r="ED3527" s="1"/>
      <c r="EE3527" s="1"/>
      <c r="EF3527" s="1"/>
      <c r="EG3527" s="1"/>
      <c r="EH3527" s="1"/>
      <c r="EI3527" s="1"/>
      <c r="EJ3527" s="1"/>
      <c r="EK3527" s="1"/>
      <c r="EL3527" s="1"/>
      <c r="EM3527" s="1"/>
      <c r="EN3527" s="1"/>
      <c r="EO3527" s="1"/>
      <c r="EP3527" s="1"/>
      <c r="EQ3527" s="1"/>
      <c r="ER3527" s="1"/>
      <c r="ES3527" s="1"/>
      <c r="ET3527" s="1"/>
      <c r="EU3527" s="1"/>
      <c r="EV3527" s="1"/>
      <c r="EW3527" s="1"/>
      <c r="EX3527" s="1"/>
      <c r="EY3527" s="1"/>
    </row>
    <row r="3528" spans="1:155" x14ac:dyDescent="0.15">
      <c r="A3528" s="38"/>
      <c r="B3528" s="15"/>
      <c r="C3528" s="7"/>
      <c r="D3528" s="7"/>
      <c r="E3528" s="13"/>
      <c r="F3528" s="14"/>
      <c r="G3528" s="14"/>
      <c r="H3528" s="14"/>
      <c r="I3528" s="14"/>
      <c r="J3528" s="13"/>
      <c r="K3528" s="5"/>
      <c r="L3528" s="2"/>
      <c r="M3528" s="17"/>
      <c r="N3528" s="12"/>
      <c r="O3528" s="12"/>
      <c r="P3528" s="17"/>
      <c r="Q3528" s="14"/>
      <c r="R3528" s="20"/>
      <c r="S3528" s="14"/>
      <c r="T3528" s="4"/>
      <c r="U3528" s="5"/>
      <c r="V3528" s="10"/>
      <c r="W3528" s="10"/>
      <c r="X3528" s="10"/>
      <c r="Y3528" s="27"/>
      <c r="Z3528" s="3"/>
      <c r="AA3528" s="1"/>
      <c r="AB3528" s="10"/>
      <c r="AC3528" s="3"/>
      <c r="AD3528" s="3"/>
      <c r="AE3528" s="3"/>
      <c r="AF3528" s="10"/>
      <c r="AG3528" s="11"/>
      <c r="AH3528" s="10"/>
      <c r="AI3528" s="10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1"/>
      <c r="DR3528" s="1"/>
      <c r="DS3528" s="1"/>
      <c r="DT3528" s="1"/>
      <c r="DU3528" s="1"/>
      <c r="DV3528" s="1"/>
      <c r="DW3528" s="1"/>
      <c r="DX3528" s="1"/>
      <c r="DY3528" s="1"/>
      <c r="DZ3528" s="1"/>
      <c r="EA3528" s="1"/>
      <c r="EB3528" s="1"/>
      <c r="EC3528" s="1"/>
      <c r="ED3528" s="1"/>
      <c r="EE3528" s="1"/>
      <c r="EF3528" s="1"/>
      <c r="EG3528" s="1"/>
      <c r="EH3528" s="1"/>
      <c r="EI3528" s="1"/>
      <c r="EJ3528" s="1"/>
      <c r="EK3528" s="1"/>
      <c r="EL3528" s="1"/>
      <c r="EM3528" s="1"/>
      <c r="EN3528" s="1"/>
      <c r="EO3528" s="1"/>
      <c r="EP3528" s="1"/>
      <c r="EQ3528" s="1"/>
      <c r="ER3528" s="1"/>
      <c r="ES3528" s="1"/>
      <c r="ET3528" s="1"/>
      <c r="EU3528" s="1"/>
      <c r="EV3528" s="1"/>
      <c r="EW3528" s="1"/>
      <c r="EX3528" s="1"/>
      <c r="EY3528" s="1"/>
    </row>
    <row r="3529" spans="1:155" x14ac:dyDescent="0.15">
      <c r="A3529" s="38"/>
      <c r="B3529" s="15"/>
      <c r="C3529" s="7"/>
      <c r="D3529" s="7"/>
      <c r="E3529" s="13"/>
      <c r="F3529" s="14"/>
      <c r="G3529" s="14"/>
      <c r="H3529" s="14"/>
      <c r="I3529" s="14"/>
      <c r="J3529" s="13"/>
      <c r="K3529" s="5"/>
      <c r="L3529" s="2"/>
      <c r="M3529" s="17"/>
      <c r="N3529" s="12"/>
      <c r="O3529" s="12"/>
      <c r="P3529" s="17"/>
      <c r="Q3529" s="14"/>
      <c r="R3529" s="20"/>
      <c r="S3529" s="14"/>
      <c r="T3529" s="4"/>
      <c r="U3529" s="5"/>
      <c r="V3529" s="10"/>
      <c r="W3529" s="10"/>
      <c r="X3529" s="10"/>
      <c r="Y3529" s="27"/>
      <c r="Z3529" s="3"/>
      <c r="AA3529" s="1"/>
      <c r="AB3529" s="10"/>
      <c r="AC3529" s="3"/>
      <c r="AD3529" s="3"/>
      <c r="AE3529" s="3"/>
      <c r="AF3529" s="10"/>
      <c r="AG3529" s="11"/>
      <c r="AH3529" s="10"/>
      <c r="AI3529" s="10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1"/>
      <c r="DR3529" s="1"/>
      <c r="DS3529" s="1"/>
      <c r="DT3529" s="1"/>
      <c r="DU3529" s="1"/>
      <c r="DV3529" s="1"/>
      <c r="DW3529" s="1"/>
      <c r="DX3529" s="1"/>
      <c r="DY3529" s="1"/>
      <c r="DZ3529" s="1"/>
      <c r="EA3529" s="1"/>
      <c r="EB3529" s="1"/>
      <c r="EC3529" s="1"/>
      <c r="ED3529" s="1"/>
      <c r="EE3529" s="1"/>
      <c r="EF3529" s="1"/>
      <c r="EG3529" s="1"/>
      <c r="EH3529" s="1"/>
      <c r="EI3529" s="1"/>
      <c r="EJ3529" s="1"/>
      <c r="EK3529" s="1"/>
      <c r="EL3529" s="1"/>
      <c r="EM3529" s="1"/>
      <c r="EN3529" s="1"/>
      <c r="EO3529" s="1"/>
      <c r="EP3529" s="1"/>
      <c r="EQ3529" s="1"/>
      <c r="ER3529" s="1"/>
      <c r="ES3529" s="1"/>
      <c r="ET3529" s="1"/>
      <c r="EU3529" s="1"/>
      <c r="EV3529" s="1"/>
      <c r="EW3529" s="1"/>
      <c r="EX3529" s="1"/>
      <c r="EY3529" s="1"/>
    </row>
    <row r="3530" spans="1:155" x14ac:dyDescent="0.15">
      <c r="A3530" s="38"/>
      <c r="B3530" s="15"/>
      <c r="C3530" s="7"/>
      <c r="D3530" s="7"/>
      <c r="E3530" s="13"/>
      <c r="F3530" s="14"/>
      <c r="G3530" s="14"/>
      <c r="H3530" s="14"/>
      <c r="I3530" s="14"/>
      <c r="J3530" s="13"/>
      <c r="K3530" s="5"/>
      <c r="L3530" s="2"/>
      <c r="M3530" s="17"/>
      <c r="N3530" s="12"/>
      <c r="O3530" s="12"/>
      <c r="P3530" s="17"/>
      <c r="Q3530" s="14"/>
      <c r="R3530" s="20"/>
      <c r="S3530" s="14"/>
      <c r="T3530" s="4"/>
      <c r="U3530" s="5"/>
      <c r="V3530" s="10"/>
      <c r="W3530" s="10"/>
      <c r="X3530" s="10"/>
      <c r="Y3530" s="27"/>
      <c r="Z3530" s="3"/>
      <c r="AA3530" s="1"/>
      <c r="AB3530" s="10"/>
      <c r="AC3530" s="3"/>
      <c r="AD3530" s="3"/>
      <c r="AE3530" s="3"/>
      <c r="AF3530" s="10"/>
      <c r="AG3530" s="11"/>
      <c r="AH3530" s="10"/>
      <c r="AI3530" s="10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1"/>
      <c r="DR3530" s="1"/>
      <c r="DS3530" s="1"/>
      <c r="DT3530" s="1"/>
      <c r="DU3530" s="1"/>
      <c r="DV3530" s="1"/>
      <c r="DW3530" s="1"/>
      <c r="DX3530" s="1"/>
      <c r="DY3530" s="1"/>
      <c r="DZ3530" s="1"/>
      <c r="EA3530" s="1"/>
      <c r="EB3530" s="1"/>
      <c r="EC3530" s="1"/>
      <c r="ED3530" s="1"/>
      <c r="EE3530" s="1"/>
      <c r="EF3530" s="1"/>
      <c r="EG3530" s="1"/>
      <c r="EH3530" s="1"/>
      <c r="EI3530" s="1"/>
      <c r="EJ3530" s="1"/>
      <c r="EK3530" s="1"/>
      <c r="EL3530" s="1"/>
      <c r="EM3530" s="1"/>
      <c r="EN3530" s="1"/>
      <c r="EO3530" s="1"/>
      <c r="EP3530" s="1"/>
      <c r="EQ3530" s="1"/>
      <c r="ER3530" s="1"/>
      <c r="ES3530" s="1"/>
      <c r="ET3530" s="1"/>
      <c r="EU3530" s="1"/>
      <c r="EV3530" s="1"/>
      <c r="EW3530" s="1"/>
      <c r="EX3530" s="1"/>
      <c r="EY3530" s="1"/>
    </row>
    <row r="3531" spans="1:155" x14ac:dyDescent="0.15">
      <c r="A3531" s="38"/>
      <c r="B3531" s="15"/>
      <c r="C3531" s="7"/>
      <c r="D3531" s="7"/>
      <c r="E3531" s="13"/>
      <c r="F3531" s="14"/>
      <c r="G3531" s="14"/>
      <c r="H3531" s="14"/>
      <c r="I3531" s="14"/>
      <c r="J3531" s="13"/>
      <c r="K3531" s="5"/>
      <c r="L3531" s="2"/>
      <c r="M3531" s="17"/>
      <c r="N3531" s="12"/>
      <c r="O3531" s="12"/>
      <c r="P3531" s="17"/>
      <c r="Q3531" s="14"/>
      <c r="R3531" s="20"/>
      <c r="S3531" s="14"/>
      <c r="T3531" s="4"/>
      <c r="U3531" s="5"/>
      <c r="V3531" s="10"/>
      <c r="W3531" s="10"/>
      <c r="X3531" s="10"/>
      <c r="Y3531" s="27"/>
      <c r="Z3531" s="3"/>
      <c r="AA3531" s="1"/>
      <c r="AB3531" s="10"/>
      <c r="AC3531" s="3"/>
      <c r="AD3531" s="3"/>
      <c r="AE3531" s="3"/>
      <c r="AF3531" s="10"/>
      <c r="AG3531" s="11"/>
      <c r="AH3531" s="10"/>
      <c r="AI3531" s="10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1"/>
      <c r="DR3531" s="1"/>
      <c r="DS3531" s="1"/>
      <c r="DT3531" s="1"/>
      <c r="DU3531" s="1"/>
      <c r="DV3531" s="1"/>
      <c r="DW3531" s="1"/>
      <c r="DX3531" s="1"/>
      <c r="DY3531" s="1"/>
      <c r="DZ3531" s="1"/>
      <c r="EA3531" s="1"/>
      <c r="EB3531" s="1"/>
      <c r="EC3531" s="1"/>
      <c r="ED3531" s="1"/>
      <c r="EE3531" s="1"/>
      <c r="EF3531" s="1"/>
      <c r="EG3531" s="1"/>
      <c r="EH3531" s="1"/>
      <c r="EI3531" s="1"/>
      <c r="EJ3531" s="1"/>
      <c r="EK3531" s="1"/>
      <c r="EL3531" s="1"/>
      <c r="EM3531" s="1"/>
      <c r="EN3531" s="1"/>
      <c r="EO3531" s="1"/>
      <c r="EP3531" s="1"/>
      <c r="EQ3531" s="1"/>
      <c r="ER3531" s="1"/>
      <c r="ES3531" s="1"/>
      <c r="ET3531" s="1"/>
      <c r="EU3531" s="1"/>
      <c r="EV3531" s="1"/>
      <c r="EW3531" s="1"/>
      <c r="EX3531" s="1"/>
      <c r="EY3531" s="1"/>
    </row>
    <row r="3532" spans="1:155" x14ac:dyDescent="0.15">
      <c r="A3532" s="38"/>
      <c r="B3532" s="15"/>
      <c r="C3532" s="7"/>
      <c r="D3532" s="7"/>
      <c r="E3532" s="13"/>
      <c r="F3532" s="14"/>
      <c r="G3532" s="14"/>
      <c r="H3532" s="14"/>
      <c r="I3532" s="14"/>
      <c r="J3532" s="13"/>
      <c r="K3532" s="5"/>
      <c r="L3532" s="2"/>
      <c r="M3532" s="17"/>
      <c r="N3532" s="12"/>
      <c r="O3532" s="12"/>
      <c r="P3532" s="17"/>
      <c r="Q3532" s="14"/>
      <c r="R3532" s="20"/>
      <c r="S3532" s="14"/>
      <c r="T3532" s="4"/>
      <c r="U3532" s="5"/>
      <c r="V3532" s="10"/>
      <c r="W3532" s="10"/>
      <c r="X3532" s="10"/>
      <c r="Y3532" s="27"/>
      <c r="Z3532" s="3"/>
      <c r="AA3532" s="1"/>
      <c r="AB3532" s="10"/>
      <c r="AC3532" s="3"/>
      <c r="AD3532" s="3"/>
      <c r="AE3532" s="3"/>
      <c r="AF3532" s="10"/>
      <c r="AG3532" s="11"/>
      <c r="AH3532" s="10"/>
      <c r="AI3532" s="10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1"/>
      <c r="DR3532" s="1"/>
      <c r="DS3532" s="1"/>
      <c r="DT3532" s="1"/>
      <c r="DU3532" s="1"/>
      <c r="DV3532" s="1"/>
      <c r="DW3532" s="1"/>
      <c r="DX3532" s="1"/>
      <c r="DY3532" s="1"/>
      <c r="DZ3532" s="1"/>
      <c r="EA3532" s="1"/>
      <c r="EB3532" s="1"/>
      <c r="EC3532" s="1"/>
      <c r="ED3532" s="1"/>
      <c r="EE3532" s="1"/>
      <c r="EF3532" s="1"/>
      <c r="EG3532" s="1"/>
      <c r="EH3532" s="1"/>
      <c r="EI3532" s="1"/>
      <c r="EJ3532" s="1"/>
      <c r="EK3532" s="1"/>
      <c r="EL3532" s="1"/>
      <c r="EM3532" s="1"/>
      <c r="EN3532" s="1"/>
      <c r="EO3532" s="1"/>
      <c r="EP3532" s="1"/>
      <c r="EQ3532" s="1"/>
      <c r="ER3532" s="1"/>
      <c r="ES3532" s="1"/>
      <c r="ET3532" s="1"/>
      <c r="EU3532" s="1"/>
      <c r="EV3532" s="1"/>
      <c r="EW3532" s="1"/>
      <c r="EX3532" s="1"/>
      <c r="EY3532" s="1"/>
    </row>
    <row r="3533" spans="1:155" x14ac:dyDescent="0.15">
      <c r="A3533" s="38"/>
      <c r="B3533" s="15"/>
      <c r="C3533" s="7"/>
      <c r="D3533" s="7"/>
      <c r="E3533" s="13"/>
      <c r="F3533" s="14"/>
      <c r="G3533" s="14"/>
      <c r="H3533" s="14"/>
      <c r="I3533" s="14"/>
      <c r="J3533" s="13"/>
      <c r="K3533" s="5"/>
      <c r="L3533" s="2"/>
      <c r="M3533" s="17"/>
      <c r="N3533" s="12"/>
      <c r="O3533" s="12"/>
      <c r="P3533" s="17"/>
      <c r="Q3533" s="14"/>
      <c r="R3533" s="20"/>
      <c r="S3533" s="14"/>
      <c r="T3533" s="4"/>
      <c r="U3533" s="5"/>
      <c r="V3533" s="10"/>
      <c r="W3533" s="10"/>
      <c r="X3533" s="10"/>
      <c r="Y3533" s="27"/>
      <c r="Z3533" s="3"/>
      <c r="AA3533" s="1"/>
      <c r="AB3533" s="10"/>
      <c r="AC3533" s="3"/>
      <c r="AD3533" s="3"/>
      <c r="AE3533" s="3"/>
      <c r="AF3533" s="10"/>
      <c r="AG3533" s="11"/>
      <c r="AH3533" s="10"/>
      <c r="AI3533" s="10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1"/>
      <c r="DR3533" s="1"/>
      <c r="DS3533" s="1"/>
      <c r="DT3533" s="1"/>
      <c r="DU3533" s="1"/>
      <c r="DV3533" s="1"/>
      <c r="DW3533" s="1"/>
      <c r="DX3533" s="1"/>
      <c r="DY3533" s="1"/>
      <c r="DZ3533" s="1"/>
      <c r="EA3533" s="1"/>
      <c r="EB3533" s="1"/>
      <c r="EC3533" s="1"/>
      <c r="ED3533" s="1"/>
      <c r="EE3533" s="1"/>
      <c r="EF3533" s="1"/>
      <c r="EG3533" s="1"/>
      <c r="EH3533" s="1"/>
      <c r="EI3533" s="1"/>
      <c r="EJ3533" s="1"/>
      <c r="EK3533" s="1"/>
      <c r="EL3533" s="1"/>
      <c r="EM3533" s="1"/>
      <c r="EN3533" s="1"/>
      <c r="EO3533" s="1"/>
      <c r="EP3533" s="1"/>
      <c r="EQ3533" s="1"/>
      <c r="ER3533" s="1"/>
      <c r="ES3533" s="1"/>
      <c r="ET3533" s="1"/>
      <c r="EU3533" s="1"/>
      <c r="EV3533" s="1"/>
      <c r="EW3533" s="1"/>
      <c r="EX3533" s="1"/>
      <c r="EY3533" s="1"/>
    </row>
    <row r="3534" spans="1:155" x14ac:dyDescent="0.15">
      <c r="A3534" s="38"/>
      <c r="B3534" s="15"/>
      <c r="C3534" s="7"/>
      <c r="D3534" s="7"/>
      <c r="E3534" s="13"/>
      <c r="F3534" s="14"/>
      <c r="G3534" s="14"/>
      <c r="H3534" s="14"/>
      <c r="I3534" s="14"/>
      <c r="J3534" s="13"/>
      <c r="K3534" s="5"/>
      <c r="L3534" s="2"/>
      <c r="M3534" s="17"/>
      <c r="N3534" s="12"/>
      <c r="O3534" s="12"/>
      <c r="P3534" s="17"/>
      <c r="Q3534" s="14"/>
      <c r="R3534" s="20"/>
      <c r="S3534" s="14"/>
      <c r="T3534" s="4"/>
      <c r="U3534" s="5"/>
      <c r="V3534" s="10"/>
      <c r="W3534" s="10"/>
      <c r="X3534" s="10"/>
      <c r="Y3534" s="27"/>
      <c r="Z3534" s="3"/>
      <c r="AA3534" s="1"/>
      <c r="AB3534" s="10"/>
      <c r="AC3534" s="3"/>
      <c r="AD3534" s="3"/>
      <c r="AE3534" s="3"/>
      <c r="AF3534" s="10"/>
      <c r="AG3534" s="11"/>
      <c r="AH3534" s="10"/>
      <c r="AI3534" s="10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1"/>
      <c r="DR3534" s="1"/>
      <c r="DS3534" s="1"/>
      <c r="DT3534" s="1"/>
      <c r="DU3534" s="1"/>
      <c r="DV3534" s="1"/>
      <c r="DW3534" s="1"/>
      <c r="DX3534" s="1"/>
      <c r="DY3534" s="1"/>
      <c r="DZ3534" s="1"/>
      <c r="EA3534" s="1"/>
      <c r="EB3534" s="1"/>
      <c r="EC3534" s="1"/>
      <c r="ED3534" s="1"/>
      <c r="EE3534" s="1"/>
      <c r="EF3534" s="1"/>
      <c r="EG3534" s="1"/>
      <c r="EH3534" s="1"/>
      <c r="EI3534" s="1"/>
      <c r="EJ3534" s="1"/>
      <c r="EK3534" s="1"/>
      <c r="EL3534" s="1"/>
      <c r="EM3534" s="1"/>
      <c r="EN3534" s="1"/>
      <c r="EO3534" s="1"/>
      <c r="EP3534" s="1"/>
      <c r="EQ3534" s="1"/>
      <c r="ER3534" s="1"/>
      <c r="ES3534" s="1"/>
      <c r="ET3534" s="1"/>
      <c r="EU3534" s="1"/>
      <c r="EV3534" s="1"/>
      <c r="EW3534" s="1"/>
      <c r="EX3534" s="1"/>
      <c r="EY3534" s="1"/>
    </row>
    <row r="3535" spans="1:155" x14ac:dyDescent="0.15">
      <c r="A3535" s="38"/>
      <c r="B3535" s="15"/>
      <c r="C3535" s="7"/>
      <c r="D3535" s="7"/>
      <c r="E3535" s="13"/>
      <c r="F3535" s="14"/>
      <c r="G3535" s="14"/>
      <c r="H3535" s="14"/>
      <c r="I3535" s="14"/>
      <c r="J3535" s="13"/>
      <c r="K3535" s="5"/>
      <c r="L3535" s="2"/>
      <c r="M3535" s="17"/>
      <c r="N3535" s="12"/>
      <c r="O3535" s="12"/>
      <c r="P3535" s="17"/>
      <c r="Q3535" s="14"/>
      <c r="R3535" s="20"/>
      <c r="S3535" s="14"/>
      <c r="T3535" s="4"/>
      <c r="U3535" s="5"/>
      <c r="V3535" s="10"/>
      <c r="W3535" s="10"/>
      <c r="X3535" s="10"/>
      <c r="Y3535" s="27"/>
      <c r="Z3535" s="3"/>
      <c r="AA3535" s="1"/>
      <c r="AB3535" s="10"/>
      <c r="AC3535" s="3"/>
      <c r="AD3535" s="3"/>
      <c r="AE3535" s="3"/>
      <c r="AF3535" s="10"/>
      <c r="AG3535" s="11"/>
      <c r="AH3535" s="10"/>
      <c r="AI3535" s="10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1"/>
      <c r="DR3535" s="1"/>
      <c r="DS3535" s="1"/>
      <c r="DT3535" s="1"/>
      <c r="DU3535" s="1"/>
      <c r="DV3535" s="1"/>
      <c r="DW3535" s="1"/>
      <c r="DX3535" s="1"/>
      <c r="DY3535" s="1"/>
      <c r="DZ3535" s="1"/>
      <c r="EA3535" s="1"/>
      <c r="EB3535" s="1"/>
      <c r="EC3535" s="1"/>
      <c r="ED3535" s="1"/>
      <c r="EE3535" s="1"/>
      <c r="EF3535" s="1"/>
      <c r="EG3535" s="1"/>
      <c r="EH3535" s="1"/>
      <c r="EI3535" s="1"/>
      <c r="EJ3535" s="1"/>
      <c r="EK3535" s="1"/>
      <c r="EL3535" s="1"/>
      <c r="EM3535" s="1"/>
      <c r="EN3535" s="1"/>
      <c r="EO3535" s="1"/>
      <c r="EP3535" s="1"/>
      <c r="EQ3535" s="1"/>
      <c r="ER3535" s="1"/>
      <c r="ES3535" s="1"/>
      <c r="ET3535" s="1"/>
      <c r="EU3535" s="1"/>
      <c r="EV3535" s="1"/>
      <c r="EW3535" s="1"/>
      <c r="EX3535" s="1"/>
      <c r="EY3535" s="1"/>
    </row>
    <row r="3536" spans="1:155" x14ac:dyDescent="0.15">
      <c r="A3536" s="38"/>
      <c r="B3536" s="15"/>
      <c r="C3536" s="7"/>
      <c r="D3536" s="7"/>
      <c r="E3536" s="13"/>
      <c r="F3536" s="14"/>
      <c r="G3536" s="14"/>
      <c r="H3536" s="14"/>
      <c r="I3536" s="14"/>
      <c r="J3536" s="13"/>
      <c r="K3536" s="5"/>
      <c r="L3536" s="2"/>
      <c r="M3536" s="17"/>
      <c r="N3536" s="12"/>
      <c r="O3536" s="12"/>
      <c r="P3536" s="17"/>
      <c r="Q3536" s="14"/>
      <c r="R3536" s="20"/>
      <c r="S3536" s="14"/>
      <c r="T3536" s="4"/>
      <c r="U3536" s="5"/>
      <c r="V3536" s="10"/>
      <c r="W3536" s="10"/>
      <c r="X3536" s="10"/>
      <c r="Y3536" s="27"/>
      <c r="Z3536" s="3"/>
      <c r="AA3536" s="1"/>
      <c r="AB3536" s="10"/>
      <c r="AC3536" s="3"/>
      <c r="AD3536" s="3"/>
      <c r="AE3536" s="3"/>
      <c r="AF3536" s="10"/>
      <c r="AG3536" s="11"/>
      <c r="AH3536" s="10"/>
      <c r="AI3536" s="10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1"/>
      <c r="DR3536" s="1"/>
      <c r="DS3536" s="1"/>
      <c r="DT3536" s="1"/>
      <c r="DU3536" s="1"/>
      <c r="DV3536" s="1"/>
      <c r="DW3536" s="1"/>
      <c r="DX3536" s="1"/>
      <c r="DY3536" s="1"/>
      <c r="DZ3536" s="1"/>
      <c r="EA3536" s="1"/>
      <c r="EB3536" s="1"/>
      <c r="EC3536" s="1"/>
      <c r="ED3536" s="1"/>
      <c r="EE3536" s="1"/>
      <c r="EF3536" s="1"/>
      <c r="EG3536" s="1"/>
      <c r="EH3536" s="1"/>
      <c r="EI3536" s="1"/>
      <c r="EJ3536" s="1"/>
      <c r="EK3536" s="1"/>
      <c r="EL3536" s="1"/>
      <c r="EM3536" s="1"/>
      <c r="EN3536" s="1"/>
      <c r="EO3536" s="1"/>
      <c r="EP3536" s="1"/>
      <c r="EQ3536" s="1"/>
      <c r="ER3536" s="1"/>
      <c r="ES3536" s="1"/>
      <c r="ET3536" s="1"/>
      <c r="EU3536" s="1"/>
      <c r="EV3536" s="1"/>
      <c r="EW3536" s="1"/>
      <c r="EX3536" s="1"/>
      <c r="EY3536" s="1"/>
    </row>
    <row r="3537" spans="1:155" x14ac:dyDescent="0.15">
      <c r="A3537" s="38"/>
      <c r="B3537" s="15"/>
      <c r="C3537" s="7"/>
      <c r="D3537" s="7"/>
      <c r="E3537" s="13"/>
      <c r="F3537" s="14"/>
      <c r="G3537" s="14"/>
      <c r="H3537" s="14"/>
      <c r="I3537" s="14"/>
      <c r="J3537" s="13"/>
      <c r="K3537" s="5"/>
      <c r="L3537" s="2"/>
      <c r="M3537" s="17"/>
      <c r="N3537" s="12"/>
      <c r="O3537" s="12"/>
      <c r="P3537" s="17"/>
      <c r="Q3537" s="14"/>
      <c r="R3537" s="20"/>
      <c r="S3537" s="14"/>
      <c r="T3537" s="4"/>
      <c r="U3537" s="5"/>
      <c r="V3537" s="10"/>
      <c r="W3537" s="10"/>
      <c r="X3537" s="10"/>
      <c r="Y3537" s="27"/>
      <c r="Z3537" s="3"/>
      <c r="AA3537" s="1"/>
      <c r="AB3537" s="10"/>
      <c r="AC3537" s="3"/>
      <c r="AD3537" s="3"/>
      <c r="AE3537" s="3"/>
      <c r="AF3537" s="10"/>
      <c r="AG3537" s="11"/>
      <c r="AH3537" s="10"/>
      <c r="AI3537" s="10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1"/>
      <c r="DR3537" s="1"/>
      <c r="DS3537" s="1"/>
      <c r="DT3537" s="1"/>
      <c r="DU3537" s="1"/>
      <c r="DV3537" s="1"/>
      <c r="DW3537" s="1"/>
      <c r="DX3537" s="1"/>
      <c r="DY3537" s="1"/>
      <c r="DZ3537" s="1"/>
      <c r="EA3537" s="1"/>
      <c r="EB3537" s="1"/>
      <c r="EC3537" s="1"/>
      <c r="ED3537" s="1"/>
      <c r="EE3537" s="1"/>
      <c r="EF3537" s="1"/>
      <c r="EG3537" s="1"/>
      <c r="EH3537" s="1"/>
      <c r="EI3537" s="1"/>
      <c r="EJ3537" s="1"/>
      <c r="EK3537" s="1"/>
      <c r="EL3537" s="1"/>
      <c r="EM3537" s="1"/>
      <c r="EN3537" s="1"/>
      <c r="EO3537" s="1"/>
      <c r="EP3537" s="1"/>
      <c r="EQ3537" s="1"/>
      <c r="ER3537" s="1"/>
      <c r="ES3537" s="1"/>
      <c r="ET3537" s="1"/>
      <c r="EU3537" s="1"/>
      <c r="EV3537" s="1"/>
      <c r="EW3537" s="1"/>
      <c r="EX3537" s="1"/>
      <c r="EY3537" s="1"/>
    </row>
    <row r="3538" spans="1:155" x14ac:dyDescent="0.15">
      <c r="A3538" s="38"/>
      <c r="B3538" s="15"/>
      <c r="C3538" s="7"/>
      <c r="D3538" s="7"/>
      <c r="E3538" s="13"/>
      <c r="F3538" s="14"/>
      <c r="G3538" s="14"/>
      <c r="H3538" s="14"/>
      <c r="I3538" s="14"/>
      <c r="J3538" s="13"/>
      <c r="K3538" s="5"/>
      <c r="L3538" s="2"/>
      <c r="M3538" s="17"/>
      <c r="N3538" s="12"/>
      <c r="O3538" s="12"/>
      <c r="P3538" s="17"/>
      <c r="Q3538" s="14"/>
      <c r="R3538" s="20"/>
      <c r="S3538" s="14"/>
      <c r="T3538" s="4"/>
      <c r="U3538" s="5"/>
      <c r="V3538" s="10"/>
      <c r="W3538" s="10"/>
      <c r="X3538" s="10"/>
      <c r="Y3538" s="27"/>
      <c r="Z3538" s="3"/>
      <c r="AA3538" s="1"/>
      <c r="AB3538" s="10"/>
      <c r="AC3538" s="3"/>
      <c r="AD3538" s="3"/>
      <c r="AE3538" s="3"/>
      <c r="AF3538" s="10"/>
      <c r="AG3538" s="11"/>
      <c r="AH3538" s="10"/>
      <c r="AI3538" s="10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1"/>
      <c r="DR3538" s="1"/>
      <c r="DS3538" s="1"/>
      <c r="DT3538" s="1"/>
      <c r="DU3538" s="1"/>
      <c r="DV3538" s="1"/>
      <c r="DW3538" s="1"/>
      <c r="DX3538" s="1"/>
      <c r="DY3538" s="1"/>
      <c r="DZ3538" s="1"/>
      <c r="EA3538" s="1"/>
      <c r="EB3538" s="1"/>
      <c r="EC3538" s="1"/>
      <c r="ED3538" s="1"/>
      <c r="EE3538" s="1"/>
      <c r="EF3538" s="1"/>
      <c r="EG3538" s="1"/>
      <c r="EH3538" s="1"/>
      <c r="EI3538" s="1"/>
      <c r="EJ3538" s="1"/>
      <c r="EK3538" s="1"/>
      <c r="EL3538" s="1"/>
      <c r="EM3538" s="1"/>
      <c r="EN3538" s="1"/>
      <c r="EO3538" s="1"/>
      <c r="EP3538" s="1"/>
      <c r="EQ3538" s="1"/>
      <c r="ER3538" s="1"/>
      <c r="ES3538" s="1"/>
      <c r="ET3538" s="1"/>
      <c r="EU3538" s="1"/>
      <c r="EV3538" s="1"/>
      <c r="EW3538" s="1"/>
      <c r="EX3538" s="1"/>
      <c r="EY3538" s="1"/>
    </row>
    <row r="3539" spans="1:155" x14ac:dyDescent="0.15">
      <c r="A3539" s="38"/>
      <c r="B3539" s="15"/>
      <c r="C3539" s="7"/>
      <c r="D3539" s="7"/>
      <c r="E3539" s="13"/>
      <c r="F3539" s="14"/>
      <c r="G3539" s="14"/>
      <c r="H3539" s="14"/>
      <c r="I3539" s="14"/>
      <c r="J3539" s="13"/>
      <c r="K3539" s="5"/>
      <c r="L3539" s="2"/>
      <c r="M3539" s="17"/>
      <c r="N3539" s="12"/>
      <c r="O3539" s="12"/>
      <c r="P3539" s="17"/>
      <c r="Q3539" s="14"/>
      <c r="R3539" s="20"/>
      <c r="S3539" s="14"/>
      <c r="T3539" s="4"/>
      <c r="U3539" s="5"/>
      <c r="V3539" s="10"/>
      <c r="W3539" s="10"/>
      <c r="X3539" s="10"/>
      <c r="Y3539" s="27"/>
      <c r="Z3539" s="3"/>
      <c r="AA3539" s="1"/>
      <c r="AB3539" s="10"/>
      <c r="AC3539" s="3"/>
      <c r="AD3539" s="3"/>
      <c r="AE3539" s="3"/>
      <c r="AF3539" s="10"/>
      <c r="AG3539" s="11"/>
      <c r="AH3539" s="10"/>
      <c r="AI3539" s="10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1"/>
      <c r="DR3539" s="1"/>
      <c r="DS3539" s="1"/>
      <c r="DT3539" s="1"/>
      <c r="DU3539" s="1"/>
      <c r="DV3539" s="1"/>
      <c r="DW3539" s="1"/>
      <c r="DX3539" s="1"/>
      <c r="DY3539" s="1"/>
      <c r="DZ3539" s="1"/>
      <c r="EA3539" s="1"/>
      <c r="EB3539" s="1"/>
      <c r="EC3539" s="1"/>
      <c r="ED3539" s="1"/>
      <c r="EE3539" s="1"/>
      <c r="EF3539" s="1"/>
      <c r="EG3539" s="1"/>
      <c r="EH3539" s="1"/>
      <c r="EI3539" s="1"/>
      <c r="EJ3539" s="1"/>
      <c r="EK3539" s="1"/>
      <c r="EL3539" s="1"/>
      <c r="EM3539" s="1"/>
      <c r="EN3539" s="1"/>
      <c r="EO3539" s="1"/>
      <c r="EP3539" s="1"/>
      <c r="EQ3539" s="1"/>
      <c r="ER3539" s="1"/>
      <c r="ES3539" s="1"/>
      <c r="ET3539" s="1"/>
      <c r="EU3539" s="1"/>
      <c r="EV3539" s="1"/>
      <c r="EW3539" s="1"/>
      <c r="EX3539" s="1"/>
      <c r="EY3539" s="1"/>
    </row>
    <row r="3540" spans="1:155" x14ac:dyDescent="0.15">
      <c r="A3540" s="38"/>
      <c r="B3540" s="15"/>
      <c r="C3540" s="7"/>
      <c r="D3540" s="7"/>
      <c r="E3540" s="13"/>
      <c r="F3540" s="14"/>
      <c r="G3540" s="14"/>
      <c r="H3540" s="14"/>
      <c r="I3540" s="14"/>
      <c r="J3540" s="13"/>
      <c r="K3540" s="5"/>
      <c r="L3540" s="2"/>
      <c r="M3540" s="17"/>
      <c r="N3540" s="12"/>
      <c r="O3540" s="12"/>
      <c r="P3540" s="17"/>
      <c r="Q3540" s="14"/>
      <c r="R3540" s="20"/>
      <c r="S3540" s="14"/>
      <c r="T3540" s="4"/>
      <c r="U3540" s="5"/>
      <c r="V3540" s="10"/>
      <c r="W3540" s="10"/>
      <c r="X3540" s="10"/>
      <c r="Y3540" s="27"/>
      <c r="Z3540" s="3"/>
      <c r="AA3540" s="1"/>
      <c r="AB3540" s="10"/>
      <c r="AC3540" s="3"/>
      <c r="AD3540" s="3"/>
      <c r="AE3540" s="3"/>
      <c r="AF3540" s="10"/>
      <c r="AG3540" s="11"/>
      <c r="AH3540" s="10"/>
      <c r="AI3540" s="10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1"/>
      <c r="DR3540" s="1"/>
      <c r="DS3540" s="1"/>
      <c r="DT3540" s="1"/>
      <c r="DU3540" s="1"/>
      <c r="DV3540" s="1"/>
      <c r="DW3540" s="1"/>
      <c r="DX3540" s="1"/>
      <c r="DY3540" s="1"/>
      <c r="DZ3540" s="1"/>
      <c r="EA3540" s="1"/>
      <c r="EB3540" s="1"/>
      <c r="EC3540" s="1"/>
      <c r="ED3540" s="1"/>
      <c r="EE3540" s="1"/>
      <c r="EF3540" s="1"/>
      <c r="EG3540" s="1"/>
      <c r="EH3540" s="1"/>
      <c r="EI3540" s="1"/>
      <c r="EJ3540" s="1"/>
      <c r="EK3540" s="1"/>
      <c r="EL3540" s="1"/>
      <c r="EM3540" s="1"/>
      <c r="EN3540" s="1"/>
      <c r="EO3540" s="1"/>
      <c r="EP3540" s="1"/>
      <c r="EQ3540" s="1"/>
      <c r="ER3540" s="1"/>
      <c r="ES3540" s="1"/>
      <c r="ET3540" s="1"/>
      <c r="EU3540" s="1"/>
      <c r="EV3540" s="1"/>
      <c r="EW3540" s="1"/>
      <c r="EX3540" s="1"/>
      <c r="EY3540" s="1"/>
    </row>
    <row r="3541" spans="1:155" x14ac:dyDescent="0.15">
      <c r="A3541" s="38"/>
      <c r="B3541" s="15"/>
      <c r="C3541" s="7"/>
      <c r="D3541" s="7"/>
      <c r="E3541" s="13"/>
      <c r="F3541" s="14"/>
      <c r="G3541" s="14"/>
      <c r="H3541" s="14"/>
      <c r="I3541" s="14"/>
      <c r="J3541" s="13"/>
      <c r="K3541" s="5"/>
      <c r="L3541" s="2"/>
      <c r="M3541" s="17"/>
      <c r="N3541" s="12"/>
      <c r="O3541" s="12"/>
      <c r="P3541" s="17"/>
      <c r="Q3541" s="14"/>
      <c r="R3541" s="20"/>
      <c r="S3541" s="14"/>
      <c r="T3541" s="4"/>
      <c r="U3541" s="5"/>
      <c r="V3541" s="10"/>
      <c r="W3541" s="10"/>
      <c r="X3541" s="10"/>
      <c r="Y3541" s="27"/>
      <c r="Z3541" s="3"/>
      <c r="AA3541" s="1"/>
      <c r="AB3541" s="10"/>
      <c r="AC3541" s="3"/>
      <c r="AD3541" s="3"/>
      <c r="AE3541" s="3"/>
      <c r="AF3541" s="10"/>
      <c r="AG3541" s="11"/>
      <c r="AH3541" s="10"/>
      <c r="AI3541" s="10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1"/>
      <c r="DR3541" s="1"/>
      <c r="DS3541" s="1"/>
      <c r="DT3541" s="1"/>
      <c r="DU3541" s="1"/>
      <c r="DV3541" s="1"/>
      <c r="DW3541" s="1"/>
      <c r="DX3541" s="1"/>
      <c r="DY3541" s="1"/>
      <c r="DZ3541" s="1"/>
      <c r="EA3541" s="1"/>
      <c r="EB3541" s="1"/>
      <c r="EC3541" s="1"/>
      <c r="ED3541" s="1"/>
      <c r="EE3541" s="1"/>
      <c r="EF3541" s="1"/>
      <c r="EG3541" s="1"/>
      <c r="EH3541" s="1"/>
      <c r="EI3541" s="1"/>
      <c r="EJ3541" s="1"/>
      <c r="EK3541" s="1"/>
      <c r="EL3541" s="1"/>
      <c r="EM3541" s="1"/>
      <c r="EN3541" s="1"/>
      <c r="EO3541" s="1"/>
      <c r="EP3541" s="1"/>
      <c r="EQ3541" s="1"/>
      <c r="ER3541" s="1"/>
      <c r="ES3541" s="1"/>
      <c r="ET3541" s="1"/>
      <c r="EU3541" s="1"/>
      <c r="EV3541" s="1"/>
      <c r="EW3541" s="1"/>
      <c r="EX3541" s="1"/>
      <c r="EY3541" s="1"/>
    </row>
    <row r="3542" spans="1:155" x14ac:dyDescent="0.15">
      <c r="A3542" s="38"/>
      <c r="B3542" s="15"/>
      <c r="C3542" s="7"/>
      <c r="D3542" s="7"/>
      <c r="E3542" s="13"/>
      <c r="F3542" s="14"/>
      <c r="G3542" s="14"/>
      <c r="H3542" s="14"/>
      <c r="I3542" s="14"/>
      <c r="J3542" s="13"/>
      <c r="K3542" s="5"/>
      <c r="L3542" s="2"/>
      <c r="M3542" s="17"/>
      <c r="N3542" s="12"/>
      <c r="O3542" s="12"/>
      <c r="P3542" s="17"/>
      <c r="Q3542" s="14"/>
      <c r="R3542" s="20"/>
      <c r="S3542" s="14"/>
      <c r="T3542" s="4"/>
      <c r="U3542" s="5"/>
      <c r="V3542" s="10"/>
      <c r="W3542" s="10"/>
      <c r="X3542" s="10"/>
      <c r="Y3542" s="27"/>
      <c r="Z3542" s="3"/>
      <c r="AA3542" s="1"/>
      <c r="AB3542" s="10"/>
      <c r="AC3542" s="3"/>
      <c r="AD3542" s="3"/>
      <c r="AE3542" s="3"/>
      <c r="AF3542" s="10"/>
      <c r="AG3542" s="11"/>
      <c r="AH3542" s="10"/>
      <c r="AI3542" s="10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1"/>
      <c r="DR3542" s="1"/>
      <c r="DS3542" s="1"/>
      <c r="DT3542" s="1"/>
      <c r="DU3542" s="1"/>
      <c r="DV3542" s="1"/>
      <c r="DW3542" s="1"/>
      <c r="DX3542" s="1"/>
      <c r="DY3542" s="1"/>
      <c r="DZ3542" s="1"/>
      <c r="EA3542" s="1"/>
      <c r="EB3542" s="1"/>
      <c r="EC3542" s="1"/>
      <c r="ED3542" s="1"/>
      <c r="EE3542" s="1"/>
      <c r="EF3542" s="1"/>
      <c r="EG3542" s="1"/>
      <c r="EH3542" s="1"/>
      <c r="EI3542" s="1"/>
      <c r="EJ3542" s="1"/>
      <c r="EK3542" s="1"/>
      <c r="EL3542" s="1"/>
      <c r="EM3542" s="1"/>
      <c r="EN3542" s="1"/>
      <c r="EO3542" s="1"/>
      <c r="EP3542" s="1"/>
      <c r="EQ3542" s="1"/>
      <c r="ER3542" s="1"/>
      <c r="ES3542" s="1"/>
      <c r="ET3542" s="1"/>
      <c r="EU3542" s="1"/>
      <c r="EV3542" s="1"/>
      <c r="EW3542" s="1"/>
      <c r="EX3542" s="1"/>
      <c r="EY3542" s="1"/>
    </row>
    <row r="3543" spans="1:155" x14ac:dyDescent="0.15">
      <c r="A3543" s="38"/>
      <c r="B3543" s="15"/>
      <c r="C3543" s="7"/>
      <c r="D3543" s="7"/>
      <c r="E3543" s="13"/>
      <c r="F3543" s="14"/>
      <c r="G3543" s="14"/>
      <c r="H3543" s="14"/>
      <c r="I3543" s="14"/>
      <c r="J3543" s="13"/>
      <c r="K3543" s="5"/>
      <c r="L3543" s="2"/>
      <c r="M3543" s="17"/>
      <c r="N3543" s="12"/>
      <c r="O3543" s="12"/>
      <c r="P3543" s="17"/>
      <c r="Q3543" s="14"/>
      <c r="R3543" s="20"/>
      <c r="S3543" s="14"/>
      <c r="T3543" s="4"/>
      <c r="U3543" s="5"/>
      <c r="V3543" s="10"/>
      <c r="W3543" s="10"/>
      <c r="X3543" s="10"/>
      <c r="Y3543" s="27"/>
      <c r="Z3543" s="3"/>
      <c r="AA3543" s="1"/>
      <c r="AB3543" s="10"/>
      <c r="AC3543" s="3"/>
      <c r="AD3543" s="3"/>
      <c r="AE3543" s="3"/>
      <c r="AF3543" s="10"/>
      <c r="AG3543" s="11"/>
      <c r="AH3543" s="10"/>
      <c r="AI3543" s="10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1"/>
      <c r="DR3543" s="1"/>
      <c r="DS3543" s="1"/>
      <c r="DT3543" s="1"/>
      <c r="DU3543" s="1"/>
      <c r="DV3543" s="1"/>
      <c r="DW3543" s="1"/>
      <c r="DX3543" s="1"/>
      <c r="DY3543" s="1"/>
      <c r="DZ3543" s="1"/>
      <c r="EA3543" s="1"/>
      <c r="EB3543" s="1"/>
      <c r="EC3543" s="1"/>
      <c r="ED3543" s="1"/>
      <c r="EE3543" s="1"/>
      <c r="EF3543" s="1"/>
      <c r="EG3543" s="1"/>
      <c r="EH3543" s="1"/>
      <c r="EI3543" s="1"/>
      <c r="EJ3543" s="1"/>
      <c r="EK3543" s="1"/>
      <c r="EL3543" s="1"/>
      <c r="EM3543" s="1"/>
      <c r="EN3543" s="1"/>
      <c r="EO3543" s="1"/>
      <c r="EP3543" s="1"/>
      <c r="EQ3543" s="1"/>
      <c r="ER3543" s="1"/>
      <c r="ES3543" s="1"/>
      <c r="ET3543" s="1"/>
      <c r="EU3543" s="1"/>
      <c r="EV3543" s="1"/>
      <c r="EW3543" s="1"/>
      <c r="EX3543" s="1"/>
      <c r="EY3543" s="1"/>
    </row>
    <row r="3544" spans="1:155" x14ac:dyDescent="0.15">
      <c r="A3544" s="38"/>
      <c r="B3544" s="15"/>
      <c r="C3544" s="7"/>
      <c r="D3544" s="7"/>
      <c r="E3544" s="13"/>
      <c r="F3544" s="14"/>
      <c r="G3544" s="14"/>
      <c r="H3544" s="14"/>
      <c r="I3544" s="14"/>
      <c r="J3544" s="13"/>
      <c r="K3544" s="5"/>
      <c r="L3544" s="2"/>
      <c r="M3544" s="17"/>
      <c r="N3544" s="12"/>
      <c r="O3544" s="12"/>
      <c r="P3544" s="17"/>
      <c r="Q3544" s="14"/>
      <c r="R3544" s="20"/>
      <c r="S3544" s="14"/>
      <c r="T3544" s="4"/>
      <c r="U3544" s="5"/>
      <c r="V3544" s="10"/>
      <c r="W3544" s="10"/>
      <c r="X3544" s="10"/>
      <c r="Y3544" s="27"/>
      <c r="Z3544" s="3"/>
      <c r="AA3544" s="1"/>
      <c r="AB3544" s="10"/>
      <c r="AC3544" s="3"/>
      <c r="AD3544" s="3"/>
      <c r="AE3544" s="3"/>
      <c r="AF3544" s="10"/>
      <c r="AG3544" s="11"/>
      <c r="AH3544" s="10"/>
      <c r="AI3544" s="10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1"/>
      <c r="DR3544" s="1"/>
      <c r="DS3544" s="1"/>
      <c r="DT3544" s="1"/>
      <c r="DU3544" s="1"/>
      <c r="DV3544" s="1"/>
      <c r="DW3544" s="1"/>
      <c r="DX3544" s="1"/>
      <c r="DY3544" s="1"/>
      <c r="DZ3544" s="1"/>
      <c r="EA3544" s="1"/>
      <c r="EB3544" s="1"/>
      <c r="EC3544" s="1"/>
      <c r="ED3544" s="1"/>
      <c r="EE3544" s="1"/>
      <c r="EF3544" s="1"/>
      <c r="EG3544" s="1"/>
      <c r="EH3544" s="1"/>
      <c r="EI3544" s="1"/>
      <c r="EJ3544" s="1"/>
      <c r="EK3544" s="1"/>
      <c r="EL3544" s="1"/>
      <c r="EM3544" s="1"/>
      <c r="EN3544" s="1"/>
      <c r="EO3544" s="1"/>
      <c r="EP3544" s="1"/>
      <c r="EQ3544" s="1"/>
      <c r="ER3544" s="1"/>
      <c r="ES3544" s="1"/>
      <c r="ET3544" s="1"/>
      <c r="EU3544" s="1"/>
      <c r="EV3544" s="1"/>
      <c r="EW3544" s="1"/>
      <c r="EX3544" s="1"/>
      <c r="EY3544" s="1"/>
    </row>
    <row r="3545" spans="1:155" x14ac:dyDescent="0.15">
      <c r="A3545" s="38"/>
      <c r="B3545" s="15"/>
      <c r="C3545" s="7"/>
      <c r="D3545" s="7"/>
      <c r="E3545" s="13"/>
      <c r="F3545" s="14"/>
      <c r="G3545" s="14"/>
      <c r="H3545" s="14"/>
      <c r="I3545" s="14"/>
      <c r="J3545" s="13"/>
      <c r="K3545" s="5"/>
      <c r="L3545" s="2"/>
      <c r="M3545" s="17"/>
      <c r="N3545" s="12"/>
      <c r="O3545" s="12"/>
      <c r="P3545" s="17"/>
      <c r="Q3545" s="14"/>
      <c r="R3545" s="20"/>
      <c r="S3545" s="14"/>
      <c r="T3545" s="4"/>
      <c r="U3545" s="5"/>
      <c r="V3545" s="10"/>
      <c r="W3545" s="10"/>
      <c r="X3545" s="10"/>
      <c r="Y3545" s="27"/>
      <c r="Z3545" s="3"/>
      <c r="AA3545" s="1"/>
      <c r="AB3545" s="10"/>
      <c r="AC3545" s="3"/>
      <c r="AD3545" s="3"/>
      <c r="AE3545" s="3"/>
      <c r="AF3545" s="10"/>
      <c r="AG3545" s="11"/>
      <c r="AH3545" s="10"/>
      <c r="AI3545" s="10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1"/>
      <c r="DR3545" s="1"/>
      <c r="DS3545" s="1"/>
      <c r="DT3545" s="1"/>
      <c r="DU3545" s="1"/>
      <c r="DV3545" s="1"/>
      <c r="DW3545" s="1"/>
      <c r="DX3545" s="1"/>
      <c r="DY3545" s="1"/>
      <c r="DZ3545" s="1"/>
      <c r="EA3545" s="1"/>
      <c r="EB3545" s="1"/>
      <c r="EC3545" s="1"/>
      <c r="ED3545" s="1"/>
      <c r="EE3545" s="1"/>
      <c r="EF3545" s="1"/>
      <c r="EG3545" s="1"/>
      <c r="EH3545" s="1"/>
      <c r="EI3545" s="1"/>
      <c r="EJ3545" s="1"/>
      <c r="EK3545" s="1"/>
      <c r="EL3545" s="1"/>
      <c r="EM3545" s="1"/>
      <c r="EN3545" s="1"/>
      <c r="EO3545" s="1"/>
      <c r="EP3545" s="1"/>
      <c r="EQ3545" s="1"/>
      <c r="ER3545" s="1"/>
      <c r="ES3545" s="1"/>
      <c r="ET3545" s="1"/>
      <c r="EU3545" s="1"/>
      <c r="EV3545" s="1"/>
      <c r="EW3545" s="1"/>
      <c r="EX3545" s="1"/>
      <c r="EY3545" s="1"/>
    </row>
    <row r="3546" spans="1:155" x14ac:dyDescent="0.15">
      <c r="A3546" s="38"/>
      <c r="B3546" s="15"/>
      <c r="C3546" s="7"/>
      <c r="D3546" s="7"/>
      <c r="E3546" s="13"/>
      <c r="F3546" s="14"/>
      <c r="G3546" s="14"/>
      <c r="H3546" s="14"/>
      <c r="I3546" s="14"/>
      <c r="J3546" s="13"/>
      <c r="K3546" s="5"/>
      <c r="L3546" s="2"/>
      <c r="M3546" s="17"/>
      <c r="N3546" s="12"/>
      <c r="O3546" s="12"/>
      <c r="P3546" s="17"/>
      <c r="Q3546" s="14"/>
      <c r="R3546" s="20"/>
      <c r="S3546" s="14"/>
      <c r="T3546" s="4"/>
      <c r="U3546" s="5"/>
      <c r="V3546" s="10"/>
      <c r="W3546" s="10"/>
      <c r="X3546" s="10"/>
      <c r="Y3546" s="27"/>
      <c r="Z3546" s="3"/>
      <c r="AA3546" s="1"/>
      <c r="AB3546" s="10"/>
      <c r="AC3546" s="3"/>
      <c r="AD3546" s="3"/>
      <c r="AE3546" s="3"/>
      <c r="AF3546" s="10"/>
      <c r="AG3546" s="11"/>
      <c r="AH3546" s="10"/>
      <c r="AI3546" s="10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1"/>
      <c r="DR3546" s="1"/>
      <c r="DS3546" s="1"/>
      <c r="DT3546" s="1"/>
      <c r="DU3546" s="1"/>
      <c r="DV3546" s="1"/>
      <c r="DW3546" s="1"/>
      <c r="DX3546" s="1"/>
      <c r="DY3546" s="1"/>
      <c r="DZ3546" s="1"/>
      <c r="EA3546" s="1"/>
      <c r="EB3546" s="1"/>
      <c r="EC3546" s="1"/>
      <c r="ED3546" s="1"/>
      <c r="EE3546" s="1"/>
      <c r="EF3546" s="1"/>
      <c r="EG3546" s="1"/>
      <c r="EH3546" s="1"/>
      <c r="EI3546" s="1"/>
      <c r="EJ3546" s="1"/>
      <c r="EK3546" s="1"/>
      <c r="EL3546" s="1"/>
      <c r="EM3546" s="1"/>
      <c r="EN3546" s="1"/>
      <c r="EO3546" s="1"/>
      <c r="EP3546" s="1"/>
      <c r="EQ3546" s="1"/>
      <c r="ER3546" s="1"/>
      <c r="ES3546" s="1"/>
      <c r="ET3546" s="1"/>
      <c r="EU3546" s="1"/>
      <c r="EV3546" s="1"/>
      <c r="EW3546" s="1"/>
      <c r="EX3546" s="1"/>
      <c r="EY3546" s="1"/>
    </row>
    <row r="3547" spans="1:155" x14ac:dyDescent="0.15">
      <c r="A3547" s="38"/>
      <c r="B3547" s="15"/>
      <c r="C3547" s="7"/>
      <c r="D3547" s="7"/>
      <c r="E3547" s="13"/>
      <c r="F3547" s="14"/>
      <c r="G3547" s="14"/>
      <c r="H3547" s="14"/>
      <c r="I3547" s="14"/>
      <c r="J3547" s="13"/>
      <c r="K3547" s="5"/>
      <c r="L3547" s="2"/>
      <c r="M3547" s="17"/>
      <c r="N3547" s="12"/>
      <c r="O3547" s="12"/>
      <c r="P3547" s="17"/>
      <c r="Q3547" s="14"/>
      <c r="R3547" s="20"/>
      <c r="S3547" s="14"/>
      <c r="T3547" s="4"/>
      <c r="U3547" s="5"/>
      <c r="V3547" s="10"/>
      <c r="W3547" s="10"/>
      <c r="X3547" s="10"/>
      <c r="Y3547" s="27"/>
      <c r="Z3547" s="3"/>
      <c r="AA3547" s="1"/>
      <c r="AB3547" s="10"/>
      <c r="AC3547" s="3"/>
      <c r="AD3547" s="3"/>
      <c r="AE3547" s="3"/>
      <c r="AF3547" s="10"/>
      <c r="AG3547" s="11"/>
      <c r="AH3547" s="10"/>
      <c r="AI3547" s="10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1"/>
      <c r="DR3547" s="1"/>
      <c r="DS3547" s="1"/>
      <c r="DT3547" s="1"/>
      <c r="DU3547" s="1"/>
      <c r="DV3547" s="1"/>
      <c r="DW3547" s="1"/>
      <c r="DX3547" s="1"/>
      <c r="DY3547" s="1"/>
      <c r="DZ3547" s="1"/>
      <c r="EA3547" s="1"/>
      <c r="EB3547" s="1"/>
      <c r="EC3547" s="1"/>
      <c r="ED3547" s="1"/>
      <c r="EE3547" s="1"/>
      <c r="EF3547" s="1"/>
      <c r="EG3547" s="1"/>
      <c r="EH3547" s="1"/>
      <c r="EI3547" s="1"/>
      <c r="EJ3547" s="1"/>
      <c r="EK3547" s="1"/>
      <c r="EL3547" s="1"/>
      <c r="EM3547" s="1"/>
      <c r="EN3547" s="1"/>
      <c r="EO3547" s="1"/>
      <c r="EP3547" s="1"/>
      <c r="EQ3547" s="1"/>
      <c r="ER3547" s="1"/>
      <c r="ES3547" s="1"/>
      <c r="ET3547" s="1"/>
      <c r="EU3547" s="1"/>
      <c r="EV3547" s="1"/>
      <c r="EW3547" s="1"/>
      <c r="EX3547" s="1"/>
      <c r="EY3547" s="1"/>
    </row>
    <row r="3548" spans="1:155" x14ac:dyDescent="0.15">
      <c r="A3548" s="38"/>
      <c r="B3548" s="15"/>
      <c r="C3548" s="7"/>
      <c r="D3548" s="7"/>
      <c r="E3548" s="13"/>
      <c r="F3548" s="14"/>
      <c r="G3548" s="14"/>
      <c r="H3548" s="14"/>
      <c r="I3548" s="14"/>
      <c r="J3548" s="13"/>
      <c r="K3548" s="5"/>
      <c r="L3548" s="2"/>
      <c r="M3548" s="17"/>
      <c r="N3548" s="12"/>
      <c r="O3548" s="12"/>
      <c r="P3548" s="17"/>
      <c r="Q3548" s="14"/>
      <c r="R3548" s="20"/>
      <c r="S3548" s="14"/>
      <c r="T3548" s="4"/>
      <c r="U3548" s="5"/>
      <c r="V3548" s="10"/>
      <c r="W3548" s="10"/>
      <c r="X3548" s="10"/>
      <c r="Y3548" s="27"/>
      <c r="Z3548" s="3"/>
      <c r="AA3548" s="1"/>
      <c r="AB3548" s="10"/>
      <c r="AC3548" s="3"/>
      <c r="AD3548" s="3"/>
      <c r="AE3548" s="3"/>
      <c r="AF3548" s="10"/>
      <c r="AG3548" s="11"/>
      <c r="AH3548" s="10"/>
      <c r="AI3548" s="10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1"/>
      <c r="DR3548" s="1"/>
      <c r="DS3548" s="1"/>
      <c r="DT3548" s="1"/>
      <c r="DU3548" s="1"/>
      <c r="DV3548" s="1"/>
      <c r="DW3548" s="1"/>
      <c r="DX3548" s="1"/>
      <c r="DY3548" s="1"/>
      <c r="DZ3548" s="1"/>
      <c r="EA3548" s="1"/>
      <c r="EB3548" s="1"/>
      <c r="EC3548" s="1"/>
      <c r="ED3548" s="1"/>
      <c r="EE3548" s="1"/>
      <c r="EF3548" s="1"/>
      <c r="EG3548" s="1"/>
      <c r="EH3548" s="1"/>
      <c r="EI3548" s="1"/>
      <c r="EJ3548" s="1"/>
      <c r="EK3548" s="1"/>
      <c r="EL3548" s="1"/>
      <c r="EM3548" s="1"/>
      <c r="EN3548" s="1"/>
      <c r="EO3548" s="1"/>
      <c r="EP3548" s="1"/>
      <c r="EQ3548" s="1"/>
      <c r="ER3548" s="1"/>
      <c r="ES3548" s="1"/>
      <c r="ET3548" s="1"/>
      <c r="EU3548" s="1"/>
      <c r="EV3548" s="1"/>
      <c r="EW3548" s="1"/>
      <c r="EX3548" s="1"/>
      <c r="EY3548" s="1"/>
    </row>
    <row r="3549" spans="1:155" x14ac:dyDescent="0.15">
      <c r="A3549" s="38"/>
      <c r="B3549" s="15"/>
      <c r="C3549" s="7"/>
      <c r="D3549" s="7"/>
      <c r="E3549" s="13"/>
      <c r="F3549" s="14"/>
      <c r="G3549" s="14"/>
      <c r="H3549" s="14"/>
      <c r="I3549" s="14"/>
      <c r="J3549" s="13"/>
      <c r="K3549" s="5"/>
      <c r="L3549" s="2"/>
      <c r="M3549" s="17"/>
      <c r="N3549" s="12"/>
      <c r="O3549" s="12"/>
      <c r="P3549" s="17"/>
      <c r="Q3549" s="14"/>
      <c r="R3549" s="20"/>
      <c r="S3549" s="14"/>
      <c r="T3549" s="4"/>
      <c r="U3549" s="5"/>
      <c r="V3549" s="10"/>
      <c r="W3549" s="10"/>
      <c r="X3549" s="10"/>
      <c r="Y3549" s="27"/>
      <c r="Z3549" s="3"/>
      <c r="AA3549" s="1"/>
      <c r="AB3549" s="10"/>
      <c r="AC3549" s="3"/>
      <c r="AD3549" s="3"/>
      <c r="AE3549" s="3"/>
      <c r="AF3549" s="10"/>
      <c r="AG3549" s="11"/>
      <c r="AH3549" s="10"/>
      <c r="AI3549" s="10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1"/>
      <c r="DR3549" s="1"/>
      <c r="DS3549" s="1"/>
      <c r="DT3549" s="1"/>
      <c r="DU3549" s="1"/>
      <c r="DV3549" s="1"/>
      <c r="DW3549" s="1"/>
      <c r="DX3549" s="1"/>
      <c r="DY3549" s="1"/>
      <c r="DZ3549" s="1"/>
      <c r="EA3549" s="1"/>
      <c r="EB3549" s="1"/>
      <c r="EC3549" s="1"/>
      <c r="ED3549" s="1"/>
      <c r="EE3549" s="1"/>
      <c r="EF3549" s="1"/>
      <c r="EG3549" s="1"/>
      <c r="EH3549" s="1"/>
      <c r="EI3549" s="1"/>
      <c r="EJ3549" s="1"/>
      <c r="EK3549" s="1"/>
      <c r="EL3549" s="1"/>
      <c r="EM3549" s="1"/>
      <c r="EN3549" s="1"/>
      <c r="EO3549" s="1"/>
      <c r="EP3549" s="1"/>
      <c r="EQ3549" s="1"/>
      <c r="ER3549" s="1"/>
      <c r="ES3549" s="1"/>
      <c r="ET3549" s="1"/>
      <c r="EU3549" s="1"/>
      <c r="EV3549" s="1"/>
      <c r="EW3549" s="1"/>
      <c r="EX3549" s="1"/>
      <c r="EY3549" s="1"/>
    </row>
    <row r="3550" spans="1:155" x14ac:dyDescent="0.15">
      <c r="A3550" s="38"/>
      <c r="B3550" s="15"/>
      <c r="C3550" s="7"/>
      <c r="D3550" s="7"/>
      <c r="E3550" s="13"/>
      <c r="F3550" s="14"/>
      <c r="G3550" s="14"/>
      <c r="H3550" s="14"/>
      <c r="I3550" s="14"/>
      <c r="J3550" s="13"/>
      <c r="K3550" s="5"/>
      <c r="L3550" s="2"/>
      <c r="M3550" s="17"/>
      <c r="N3550" s="12"/>
      <c r="O3550" s="12"/>
      <c r="P3550" s="17"/>
      <c r="Q3550" s="14"/>
      <c r="R3550" s="20"/>
      <c r="S3550" s="14"/>
      <c r="T3550" s="4"/>
      <c r="U3550" s="5"/>
      <c r="V3550" s="10"/>
      <c r="W3550" s="10"/>
      <c r="X3550" s="10"/>
      <c r="Y3550" s="27"/>
      <c r="Z3550" s="3"/>
      <c r="AA3550" s="1"/>
      <c r="AB3550" s="10"/>
      <c r="AC3550" s="3"/>
      <c r="AD3550" s="3"/>
      <c r="AE3550" s="3"/>
      <c r="AF3550" s="10"/>
      <c r="AG3550" s="11"/>
      <c r="AH3550" s="10"/>
      <c r="AI3550" s="10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1"/>
      <c r="DR3550" s="1"/>
      <c r="DS3550" s="1"/>
      <c r="DT3550" s="1"/>
      <c r="DU3550" s="1"/>
      <c r="DV3550" s="1"/>
      <c r="DW3550" s="1"/>
      <c r="DX3550" s="1"/>
      <c r="DY3550" s="1"/>
      <c r="DZ3550" s="1"/>
      <c r="EA3550" s="1"/>
      <c r="EB3550" s="1"/>
      <c r="EC3550" s="1"/>
      <c r="ED3550" s="1"/>
      <c r="EE3550" s="1"/>
      <c r="EF3550" s="1"/>
      <c r="EG3550" s="1"/>
      <c r="EH3550" s="1"/>
      <c r="EI3550" s="1"/>
      <c r="EJ3550" s="1"/>
      <c r="EK3550" s="1"/>
      <c r="EL3550" s="1"/>
      <c r="EM3550" s="1"/>
      <c r="EN3550" s="1"/>
      <c r="EO3550" s="1"/>
      <c r="EP3550" s="1"/>
      <c r="EQ3550" s="1"/>
      <c r="ER3550" s="1"/>
      <c r="ES3550" s="1"/>
      <c r="ET3550" s="1"/>
      <c r="EU3550" s="1"/>
      <c r="EV3550" s="1"/>
      <c r="EW3550" s="1"/>
      <c r="EX3550" s="1"/>
      <c r="EY3550" s="1"/>
    </row>
    <row r="3551" spans="1:155" x14ac:dyDescent="0.15">
      <c r="A3551" s="38"/>
      <c r="B3551" s="15"/>
      <c r="C3551" s="7"/>
      <c r="D3551" s="7"/>
      <c r="E3551" s="13"/>
      <c r="F3551" s="14"/>
      <c r="G3551" s="14"/>
      <c r="H3551" s="14"/>
      <c r="I3551" s="14"/>
      <c r="J3551" s="13"/>
      <c r="K3551" s="5"/>
      <c r="L3551" s="2"/>
      <c r="M3551" s="17"/>
      <c r="N3551" s="12"/>
      <c r="O3551" s="12"/>
      <c r="P3551" s="17"/>
      <c r="Q3551" s="14"/>
      <c r="R3551" s="20"/>
      <c r="S3551" s="14"/>
      <c r="T3551" s="4"/>
      <c r="U3551" s="5"/>
      <c r="V3551" s="10"/>
      <c r="W3551" s="10"/>
      <c r="X3551" s="10"/>
      <c r="Y3551" s="27"/>
      <c r="Z3551" s="3"/>
      <c r="AA3551" s="1"/>
      <c r="AB3551" s="10"/>
      <c r="AC3551" s="3"/>
      <c r="AD3551" s="3"/>
      <c r="AE3551" s="3"/>
      <c r="AF3551" s="10"/>
      <c r="AG3551" s="11"/>
      <c r="AH3551" s="10"/>
      <c r="AI3551" s="10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1"/>
      <c r="DR3551" s="1"/>
      <c r="DS3551" s="1"/>
      <c r="DT3551" s="1"/>
      <c r="DU3551" s="1"/>
      <c r="DV3551" s="1"/>
      <c r="DW3551" s="1"/>
      <c r="DX3551" s="1"/>
      <c r="DY3551" s="1"/>
      <c r="DZ3551" s="1"/>
      <c r="EA3551" s="1"/>
      <c r="EB3551" s="1"/>
      <c r="EC3551" s="1"/>
      <c r="ED3551" s="1"/>
      <c r="EE3551" s="1"/>
      <c r="EF3551" s="1"/>
      <c r="EG3551" s="1"/>
      <c r="EH3551" s="1"/>
      <c r="EI3551" s="1"/>
      <c r="EJ3551" s="1"/>
      <c r="EK3551" s="1"/>
      <c r="EL3551" s="1"/>
      <c r="EM3551" s="1"/>
      <c r="EN3551" s="1"/>
      <c r="EO3551" s="1"/>
      <c r="EP3551" s="1"/>
      <c r="EQ3551" s="1"/>
      <c r="ER3551" s="1"/>
      <c r="ES3551" s="1"/>
      <c r="ET3551" s="1"/>
      <c r="EU3551" s="1"/>
      <c r="EV3551" s="1"/>
      <c r="EW3551" s="1"/>
      <c r="EX3551" s="1"/>
      <c r="EY3551" s="1"/>
    </row>
    <row r="3552" spans="1:155" x14ac:dyDescent="0.15">
      <c r="A3552" s="38"/>
      <c r="B3552" s="15"/>
      <c r="C3552" s="7"/>
      <c r="D3552" s="7"/>
      <c r="E3552" s="13"/>
      <c r="F3552" s="14"/>
      <c r="G3552" s="14"/>
      <c r="H3552" s="14"/>
      <c r="I3552" s="14"/>
      <c r="J3552" s="13"/>
      <c r="K3552" s="5"/>
      <c r="L3552" s="2"/>
      <c r="M3552" s="17"/>
      <c r="N3552" s="12"/>
      <c r="O3552" s="12"/>
      <c r="P3552" s="17"/>
      <c r="Q3552" s="14"/>
      <c r="R3552" s="20"/>
      <c r="S3552" s="14"/>
      <c r="T3552" s="4"/>
      <c r="U3552" s="5"/>
      <c r="V3552" s="10"/>
      <c r="W3552" s="10"/>
      <c r="X3552" s="10"/>
      <c r="Y3552" s="27"/>
      <c r="Z3552" s="3"/>
      <c r="AA3552" s="1"/>
      <c r="AB3552" s="10"/>
      <c r="AC3552" s="3"/>
      <c r="AD3552" s="3"/>
      <c r="AE3552" s="3"/>
      <c r="AF3552" s="10"/>
      <c r="AG3552" s="11"/>
      <c r="AH3552" s="10"/>
      <c r="AI3552" s="10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1"/>
      <c r="DR3552" s="1"/>
      <c r="DS3552" s="1"/>
      <c r="DT3552" s="1"/>
      <c r="DU3552" s="1"/>
      <c r="DV3552" s="1"/>
      <c r="DW3552" s="1"/>
      <c r="DX3552" s="1"/>
      <c r="DY3552" s="1"/>
      <c r="DZ3552" s="1"/>
      <c r="EA3552" s="1"/>
      <c r="EB3552" s="1"/>
      <c r="EC3552" s="1"/>
      <c r="ED3552" s="1"/>
      <c r="EE3552" s="1"/>
      <c r="EF3552" s="1"/>
      <c r="EG3552" s="1"/>
      <c r="EH3552" s="1"/>
      <c r="EI3552" s="1"/>
      <c r="EJ3552" s="1"/>
      <c r="EK3552" s="1"/>
      <c r="EL3552" s="1"/>
      <c r="EM3552" s="1"/>
      <c r="EN3552" s="1"/>
      <c r="EO3552" s="1"/>
      <c r="EP3552" s="1"/>
      <c r="EQ3552" s="1"/>
      <c r="ER3552" s="1"/>
      <c r="ES3552" s="1"/>
      <c r="ET3552" s="1"/>
      <c r="EU3552" s="1"/>
      <c r="EV3552" s="1"/>
      <c r="EW3552" s="1"/>
      <c r="EX3552" s="1"/>
      <c r="EY3552" s="1"/>
    </row>
    <row r="3553" spans="1:155" x14ac:dyDescent="0.15">
      <c r="A3553" s="38"/>
      <c r="B3553" s="15"/>
      <c r="C3553" s="7"/>
      <c r="D3553" s="7"/>
      <c r="E3553" s="13"/>
      <c r="F3553" s="14"/>
      <c r="G3553" s="14"/>
      <c r="H3553" s="14"/>
      <c r="I3553" s="14"/>
      <c r="J3553" s="13"/>
      <c r="K3553" s="5"/>
      <c r="L3553" s="2"/>
      <c r="M3553" s="17"/>
      <c r="N3553" s="12"/>
      <c r="O3553" s="12"/>
      <c r="P3553" s="17"/>
      <c r="Q3553" s="14"/>
      <c r="R3553" s="20"/>
      <c r="S3553" s="14"/>
      <c r="T3553" s="4"/>
      <c r="U3553" s="5"/>
      <c r="V3553" s="10"/>
      <c r="W3553" s="10"/>
      <c r="X3553" s="10"/>
      <c r="Y3553" s="27"/>
      <c r="Z3553" s="3"/>
      <c r="AA3553" s="1"/>
      <c r="AB3553" s="10"/>
      <c r="AC3553" s="3"/>
      <c r="AD3553" s="3"/>
      <c r="AE3553" s="3"/>
      <c r="AF3553" s="10"/>
      <c r="AG3553" s="11"/>
      <c r="AH3553" s="10"/>
      <c r="AI3553" s="10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1"/>
      <c r="DR3553" s="1"/>
      <c r="DS3553" s="1"/>
      <c r="DT3553" s="1"/>
      <c r="DU3553" s="1"/>
      <c r="DV3553" s="1"/>
      <c r="DW3553" s="1"/>
      <c r="DX3553" s="1"/>
      <c r="DY3553" s="1"/>
      <c r="DZ3553" s="1"/>
      <c r="EA3553" s="1"/>
      <c r="EB3553" s="1"/>
      <c r="EC3553" s="1"/>
      <c r="ED3553" s="1"/>
      <c r="EE3553" s="1"/>
      <c r="EF3553" s="1"/>
      <c r="EG3553" s="1"/>
      <c r="EH3553" s="1"/>
      <c r="EI3553" s="1"/>
      <c r="EJ3553" s="1"/>
      <c r="EK3553" s="1"/>
      <c r="EL3553" s="1"/>
      <c r="EM3553" s="1"/>
      <c r="EN3553" s="1"/>
      <c r="EO3553" s="1"/>
      <c r="EP3553" s="1"/>
      <c r="EQ3553" s="1"/>
      <c r="ER3553" s="1"/>
      <c r="ES3553" s="1"/>
      <c r="ET3553" s="1"/>
      <c r="EU3553" s="1"/>
      <c r="EV3553" s="1"/>
      <c r="EW3553" s="1"/>
      <c r="EX3553" s="1"/>
      <c r="EY3553" s="1"/>
    </row>
    <row r="3554" spans="1:155" x14ac:dyDescent="0.15">
      <c r="A3554" s="38"/>
      <c r="B3554" s="15"/>
      <c r="C3554" s="7"/>
      <c r="D3554" s="7"/>
      <c r="E3554" s="13"/>
      <c r="F3554" s="14"/>
      <c r="G3554" s="14"/>
      <c r="H3554" s="14"/>
      <c r="I3554" s="14"/>
      <c r="J3554" s="13"/>
      <c r="K3554" s="5"/>
      <c r="L3554" s="2"/>
      <c r="M3554" s="17"/>
      <c r="N3554" s="12"/>
      <c r="O3554" s="12"/>
      <c r="P3554" s="17"/>
      <c r="Q3554" s="14"/>
      <c r="R3554" s="20"/>
      <c r="S3554" s="14"/>
      <c r="T3554" s="4"/>
      <c r="U3554" s="5"/>
      <c r="V3554" s="10"/>
      <c r="W3554" s="10"/>
      <c r="X3554" s="10"/>
      <c r="Y3554" s="27"/>
      <c r="Z3554" s="3"/>
      <c r="AA3554" s="1"/>
      <c r="AB3554" s="10"/>
      <c r="AC3554" s="3"/>
      <c r="AD3554" s="3"/>
      <c r="AE3554" s="3"/>
      <c r="AF3554" s="10"/>
      <c r="AG3554" s="11"/>
      <c r="AH3554" s="10"/>
      <c r="AI3554" s="10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1"/>
      <c r="DR3554" s="1"/>
      <c r="DS3554" s="1"/>
      <c r="DT3554" s="1"/>
      <c r="DU3554" s="1"/>
      <c r="DV3554" s="1"/>
      <c r="DW3554" s="1"/>
      <c r="DX3554" s="1"/>
      <c r="DY3554" s="1"/>
      <c r="DZ3554" s="1"/>
      <c r="EA3554" s="1"/>
      <c r="EB3554" s="1"/>
      <c r="EC3554" s="1"/>
      <c r="ED3554" s="1"/>
      <c r="EE3554" s="1"/>
      <c r="EF3554" s="1"/>
      <c r="EG3554" s="1"/>
      <c r="EH3554" s="1"/>
      <c r="EI3554" s="1"/>
      <c r="EJ3554" s="1"/>
      <c r="EK3554" s="1"/>
      <c r="EL3554" s="1"/>
      <c r="EM3554" s="1"/>
      <c r="EN3554" s="1"/>
      <c r="EO3554" s="1"/>
      <c r="EP3554" s="1"/>
      <c r="EQ3554" s="1"/>
      <c r="ER3554" s="1"/>
      <c r="ES3554" s="1"/>
      <c r="ET3554" s="1"/>
      <c r="EU3554" s="1"/>
      <c r="EV3554" s="1"/>
      <c r="EW3554" s="1"/>
      <c r="EX3554" s="1"/>
      <c r="EY3554" s="1"/>
    </row>
    <row r="3555" spans="1:155" x14ac:dyDescent="0.15">
      <c r="A3555" s="38"/>
      <c r="B3555" s="15"/>
      <c r="C3555" s="7"/>
      <c r="D3555" s="7"/>
      <c r="E3555" s="13"/>
      <c r="F3555" s="14"/>
      <c r="G3555" s="14"/>
      <c r="H3555" s="14"/>
      <c r="I3555" s="14"/>
      <c r="J3555" s="13"/>
      <c r="K3555" s="5"/>
      <c r="L3555" s="2"/>
      <c r="M3555" s="17"/>
      <c r="N3555" s="12"/>
      <c r="O3555" s="12"/>
      <c r="P3555" s="17"/>
      <c r="Q3555" s="14"/>
      <c r="R3555" s="20"/>
      <c r="S3555" s="14"/>
      <c r="T3555" s="4"/>
      <c r="U3555" s="5"/>
      <c r="V3555" s="10"/>
      <c r="W3555" s="10"/>
      <c r="X3555" s="10"/>
      <c r="Y3555" s="27"/>
      <c r="Z3555" s="3"/>
      <c r="AA3555" s="1"/>
      <c r="AB3555" s="10"/>
      <c r="AC3555" s="3"/>
      <c r="AD3555" s="3"/>
      <c r="AE3555" s="3"/>
      <c r="AF3555" s="10"/>
      <c r="AG3555" s="11"/>
      <c r="AH3555" s="10"/>
      <c r="AI3555" s="10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1"/>
      <c r="DR3555" s="1"/>
      <c r="DS3555" s="1"/>
      <c r="DT3555" s="1"/>
      <c r="DU3555" s="1"/>
      <c r="DV3555" s="1"/>
      <c r="DW3555" s="1"/>
      <c r="DX3555" s="1"/>
      <c r="DY3555" s="1"/>
      <c r="DZ3555" s="1"/>
      <c r="EA3555" s="1"/>
      <c r="EB3555" s="1"/>
      <c r="EC3555" s="1"/>
      <c r="ED3555" s="1"/>
      <c r="EE3555" s="1"/>
      <c r="EF3555" s="1"/>
      <c r="EG3555" s="1"/>
      <c r="EH3555" s="1"/>
      <c r="EI3555" s="1"/>
      <c r="EJ3555" s="1"/>
      <c r="EK3555" s="1"/>
      <c r="EL3555" s="1"/>
      <c r="EM3555" s="1"/>
      <c r="EN3555" s="1"/>
      <c r="EO3555" s="1"/>
      <c r="EP3555" s="1"/>
      <c r="EQ3555" s="1"/>
      <c r="ER3555" s="1"/>
      <c r="ES3555" s="1"/>
      <c r="ET3555" s="1"/>
      <c r="EU3555" s="1"/>
      <c r="EV3555" s="1"/>
      <c r="EW3555" s="1"/>
      <c r="EX3555" s="1"/>
      <c r="EY3555" s="1"/>
    </row>
    <row r="3556" spans="1:155" x14ac:dyDescent="0.15">
      <c r="A3556" s="38"/>
      <c r="B3556" s="15"/>
      <c r="C3556" s="7"/>
      <c r="D3556" s="7"/>
      <c r="E3556" s="13"/>
      <c r="F3556" s="14"/>
      <c r="G3556" s="14"/>
      <c r="H3556" s="14"/>
      <c r="I3556" s="14"/>
      <c r="J3556" s="13"/>
      <c r="K3556" s="5"/>
      <c r="L3556" s="2"/>
      <c r="M3556" s="17"/>
      <c r="N3556" s="12"/>
      <c r="O3556" s="12"/>
      <c r="P3556" s="17"/>
      <c r="Q3556" s="14"/>
      <c r="R3556" s="20"/>
      <c r="S3556" s="14"/>
      <c r="T3556" s="4"/>
      <c r="U3556" s="5"/>
      <c r="V3556" s="10"/>
      <c r="W3556" s="10"/>
      <c r="X3556" s="10"/>
      <c r="Y3556" s="27"/>
      <c r="Z3556" s="3"/>
      <c r="AA3556" s="1"/>
      <c r="AB3556" s="10"/>
      <c r="AC3556" s="3"/>
      <c r="AD3556" s="3"/>
      <c r="AE3556" s="3"/>
      <c r="AF3556" s="10"/>
      <c r="AG3556" s="11"/>
      <c r="AH3556" s="10"/>
      <c r="AI3556" s="10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1"/>
      <c r="DR3556" s="1"/>
      <c r="DS3556" s="1"/>
      <c r="DT3556" s="1"/>
      <c r="DU3556" s="1"/>
      <c r="DV3556" s="1"/>
      <c r="DW3556" s="1"/>
      <c r="DX3556" s="1"/>
      <c r="DY3556" s="1"/>
      <c r="DZ3556" s="1"/>
      <c r="EA3556" s="1"/>
      <c r="EB3556" s="1"/>
      <c r="EC3556" s="1"/>
      <c r="ED3556" s="1"/>
      <c r="EE3556" s="1"/>
      <c r="EF3556" s="1"/>
      <c r="EG3556" s="1"/>
      <c r="EH3556" s="1"/>
      <c r="EI3556" s="1"/>
      <c r="EJ3556" s="1"/>
      <c r="EK3556" s="1"/>
      <c r="EL3556" s="1"/>
      <c r="EM3556" s="1"/>
      <c r="EN3556" s="1"/>
      <c r="EO3556" s="1"/>
      <c r="EP3556" s="1"/>
      <c r="EQ3556" s="1"/>
      <c r="ER3556" s="1"/>
      <c r="ES3556" s="1"/>
      <c r="ET3556" s="1"/>
      <c r="EU3556" s="1"/>
      <c r="EV3556" s="1"/>
      <c r="EW3556" s="1"/>
      <c r="EX3556" s="1"/>
      <c r="EY3556" s="1"/>
    </row>
    <row r="3557" spans="1:155" x14ac:dyDescent="0.15">
      <c r="A3557" s="38"/>
      <c r="B3557" s="15"/>
      <c r="C3557" s="7"/>
      <c r="D3557" s="7"/>
      <c r="E3557" s="13"/>
      <c r="F3557" s="14"/>
      <c r="G3557" s="14"/>
      <c r="H3557" s="14"/>
      <c r="I3557" s="14"/>
      <c r="J3557" s="13"/>
      <c r="K3557" s="5"/>
      <c r="L3557" s="2"/>
      <c r="M3557" s="17"/>
      <c r="N3557" s="12"/>
      <c r="O3557" s="12"/>
      <c r="P3557" s="17"/>
      <c r="Q3557" s="14"/>
      <c r="R3557" s="20"/>
      <c r="S3557" s="14"/>
      <c r="T3557" s="4"/>
      <c r="U3557" s="5"/>
      <c r="V3557" s="10"/>
      <c r="W3557" s="10"/>
      <c r="X3557" s="10"/>
      <c r="Y3557" s="27"/>
      <c r="Z3557" s="3"/>
      <c r="AA3557" s="1"/>
      <c r="AB3557" s="10"/>
      <c r="AC3557" s="3"/>
      <c r="AD3557" s="3"/>
      <c r="AE3557" s="3"/>
      <c r="AF3557" s="10"/>
      <c r="AG3557" s="11"/>
      <c r="AH3557" s="10"/>
      <c r="AI3557" s="10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1"/>
      <c r="DR3557" s="1"/>
      <c r="DS3557" s="1"/>
      <c r="DT3557" s="1"/>
      <c r="DU3557" s="1"/>
      <c r="DV3557" s="1"/>
      <c r="DW3557" s="1"/>
      <c r="DX3557" s="1"/>
      <c r="DY3557" s="1"/>
      <c r="DZ3557" s="1"/>
      <c r="EA3557" s="1"/>
      <c r="EB3557" s="1"/>
      <c r="EC3557" s="1"/>
      <c r="ED3557" s="1"/>
      <c r="EE3557" s="1"/>
      <c r="EF3557" s="1"/>
      <c r="EG3557" s="1"/>
      <c r="EH3557" s="1"/>
      <c r="EI3557" s="1"/>
      <c r="EJ3557" s="1"/>
      <c r="EK3557" s="1"/>
      <c r="EL3557" s="1"/>
      <c r="EM3557" s="1"/>
      <c r="EN3557" s="1"/>
      <c r="EO3557" s="1"/>
      <c r="EP3557" s="1"/>
      <c r="EQ3557" s="1"/>
      <c r="ER3557" s="1"/>
      <c r="ES3557" s="1"/>
      <c r="ET3557" s="1"/>
      <c r="EU3557" s="1"/>
      <c r="EV3557" s="1"/>
      <c r="EW3557" s="1"/>
      <c r="EX3557" s="1"/>
      <c r="EY3557" s="1"/>
    </row>
    <row r="3558" spans="1:155" x14ac:dyDescent="0.15">
      <c r="A3558" s="38"/>
      <c r="B3558" s="15"/>
      <c r="C3558" s="7"/>
      <c r="D3558" s="7"/>
      <c r="E3558" s="13"/>
      <c r="F3558" s="14"/>
      <c r="G3558" s="14"/>
      <c r="H3558" s="14"/>
      <c r="I3558" s="14"/>
      <c r="J3558" s="13"/>
      <c r="K3558" s="5"/>
      <c r="L3558" s="2"/>
      <c r="M3558" s="17"/>
      <c r="N3558" s="12"/>
      <c r="O3558" s="12"/>
      <c r="P3558" s="17"/>
      <c r="Q3558" s="14"/>
      <c r="R3558" s="20"/>
      <c r="S3558" s="14"/>
      <c r="T3558" s="4"/>
      <c r="U3558" s="5"/>
      <c r="V3558" s="10"/>
      <c r="W3558" s="10"/>
      <c r="X3558" s="10"/>
      <c r="Y3558" s="27"/>
      <c r="Z3558" s="3"/>
      <c r="AA3558" s="1"/>
      <c r="AB3558" s="10"/>
      <c r="AC3558" s="3"/>
      <c r="AD3558" s="3"/>
      <c r="AE3558" s="3"/>
      <c r="AF3558" s="10"/>
      <c r="AG3558" s="11"/>
      <c r="AH3558" s="10"/>
      <c r="AI3558" s="10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1"/>
      <c r="DR3558" s="1"/>
      <c r="DS3558" s="1"/>
      <c r="DT3558" s="1"/>
      <c r="DU3558" s="1"/>
      <c r="DV3558" s="1"/>
      <c r="DW3558" s="1"/>
      <c r="DX3558" s="1"/>
      <c r="DY3558" s="1"/>
      <c r="DZ3558" s="1"/>
      <c r="EA3558" s="1"/>
      <c r="EB3558" s="1"/>
      <c r="EC3558" s="1"/>
      <c r="ED3558" s="1"/>
      <c r="EE3558" s="1"/>
      <c r="EF3558" s="1"/>
      <c r="EG3558" s="1"/>
      <c r="EH3558" s="1"/>
      <c r="EI3558" s="1"/>
      <c r="EJ3558" s="1"/>
      <c r="EK3558" s="1"/>
      <c r="EL3558" s="1"/>
      <c r="EM3558" s="1"/>
      <c r="EN3558" s="1"/>
      <c r="EO3558" s="1"/>
      <c r="EP3558" s="1"/>
      <c r="EQ3558" s="1"/>
      <c r="ER3558" s="1"/>
      <c r="ES3558" s="1"/>
      <c r="ET3558" s="1"/>
      <c r="EU3558" s="1"/>
      <c r="EV3558" s="1"/>
      <c r="EW3558" s="1"/>
      <c r="EX3558" s="1"/>
      <c r="EY3558" s="1"/>
    </row>
    <row r="3559" spans="1:155" x14ac:dyDescent="0.15">
      <c r="A3559" s="38"/>
      <c r="B3559" s="15"/>
      <c r="C3559" s="7"/>
      <c r="D3559" s="7"/>
      <c r="E3559" s="13"/>
      <c r="F3559" s="14"/>
      <c r="G3559" s="14"/>
      <c r="H3559" s="14"/>
      <c r="I3559" s="14"/>
      <c r="J3559" s="13"/>
      <c r="K3559" s="5"/>
      <c r="L3559" s="2"/>
      <c r="M3559" s="17"/>
      <c r="N3559" s="12"/>
      <c r="O3559" s="12"/>
      <c r="P3559" s="17"/>
      <c r="Q3559" s="14"/>
      <c r="R3559" s="20"/>
      <c r="S3559" s="14"/>
      <c r="T3559" s="4"/>
      <c r="U3559" s="5"/>
      <c r="V3559" s="10"/>
      <c r="W3559" s="10"/>
      <c r="X3559" s="10"/>
      <c r="Y3559" s="27"/>
      <c r="Z3559" s="3"/>
      <c r="AA3559" s="1"/>
      <c r="AB3559" s="10"/>
      <c r="AC3559" s="3"/>
      <c r="AD3559" s="3"/>
      <c r="AE3559" s="3"/>
      <c r="AF3559" s="10"/>
      <c r="AG3559" s="11"/>
      <c r="AH3559" s="10"/>
      <c r="AI3559" s="10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1"/>
      <c r="DR3559" s="1"/>
      <c r="DS3559" s="1"/>
      <c r="DT3559" s="1"/>
      <c r="DU3559" s="1"/>
      <c r="DV3559" s="1"/>
      <c r="DW3559" s="1"/>
      <c r="DX3559" s="1"/>
      <c r="DY3559" s="1"/>
      <c r="DZ3559" s="1"/>
      <c r="EA3559" s="1"/>
      <c r="EB3559" s="1"/>
      <c r="EC3559" s="1"/>
      <c r="ED3559" s="1"/>
      <c r="EE3559" s="1"/>
      <c r="EF3559" s="1"/>
      <c r="EG3559" s="1"/>
      <c r="EH3559" s="1"/>
      <c r="EI3559" s="1"/>
      <c r="EJ3559" s="1"/>
      <c r="EK3559" s="1"/>
      <c r="EL3559" s="1"/>
      <c r="EM3559" s="1"/>
      <c r="EN3559" s="1"/>
      <c r="EO3559" s="1"/>
      <c r="EP3559" s="1"/>
      <c r="EQ3559" s="1"/>
      <c r="ER3559" s="1"/>
      <c r="ES3559" s="1"/>
      <c r="ET3559" s="1"/>
      <c r="EU3559" s="1"/>
      <c r="EV3559" s="1"/>
      <c r="EW3559" s="1"/>
      <c r="EX3559" s="1"/>
      <c r="EY3559" s="1"/>
    </row>
    <row r="3560" spans="1:155" x14ac:dyDescent="0.15">
      <c r="A3560" s="38"/>
      <c r="B3560" s="15"/>
      <c r="C3560" s="7"/>
      <c r="D3560" s="7"/>
      <c r="E3560" s="13"/>
      <c r="F3560" s="14"/>
      <c r="G3560" s="14"/>
      <c r="H3560" s="14"/>
      <c r="I3560" s="14"/>
      <c r="J3560" s="13"/>
      <c r="K3560" s="5"/>
      <c r="L3560" s="2"/>
      <c r="M3560" s="17"/>
      <c r="N3560" s="12"/>
      <c r="O3560" s="12"/>
      <c r="P3560" s="17"/>
      <c r="Q3560" s="14"/>
      <c r="R3560" s="20"/>
      <c r="S3560" s="14"/>
      <c r="T3560" s="4"/>
      <c r="U3560" s="5"/>
      <c r="V3560" s="10"/>
      <c r="W3560" s="10"/>
      <c r="X3560" s="10"/>
      <c r="Y3560" s="27"/>
      <c r="Z3560" s="3"/>
      <c r="AA3560" s="1"/>
      <c r="AB3560" s="10"/>
      <c r="AC3560" s="3"/>
      <c r="AD3560" s="3"/>
      <c r="AE3560" s="3"/>
      <c r="AF3560" s="10"/>
      <c r="AG3560" s="11"/>
      <c r="AH3560" s="10"/>
      <c r="AI3560" s="10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1"/>
      <c r="DR3560" s="1"/>
      <c r="DS3560" s="1"/>
      <c r="DT3560" s="1"/>
      <c r="DU3560" s="1"/>
      <c r="DV3560" s="1"/>
      <c r="DW3560" s="1"/>
      <c r="DX3560" s="1"/>
      <c r="DY3560" s="1"/>
      <c r="DZ3560" s="1"/>
      <c r="EA3560" s="1"/>
      <c r="EB3560" s="1"/>
      <c r="EC3560" s="1"/>
      <c r="ED3560" s="1"/>
      <c r="EE3560" s="1"/>
      <c r="EF3560" s="1"/>
      <c r="EG3560" s="1"/>
      <c r="EH3560" s="1"/>
      <c r="EI3560" s="1"/>
      <c r="EJ3560" s="1"/>
      <c r="EK3560" s="1"/>
      <c r="EL3560" s="1"/>
      <c r="EM3560" s="1"/>
      <c r="EN3560" s="1"/>
      <c r="EO3560" s="1"/>
      <c r="EP3560" s="1"/>
      <c r="EQ3560" s="1"/>
      <c r="ER3560" s="1"/>
      <c r="ES3560" s="1"/>
      <c r="ET3560" s="1"/>
      <c r="EU3560" s="1"/>
      <c r="EV3560" s="1"/>
      <c r="EW3560" s="1"/>
      <c r="EX3560" s="1"/>
      <c r="EY3560" s="1"/>
    </row>
    <row r="3561" spans="1:155" x14ac:dyDescent="0.15">
      <c r="A3561" s="38"/>
      <c r="B3561" s="15"/>
      <c r="C3561" s="7"/>
      <c r="D3561" s="7"/>
      <c r="E3561" s="13"/>
      <c r="F3561" s="14"/>
      <c r="G3561" s="14"/>
      <c r="H3561" s="14"/>
      <c r="I3561" s="14"/>
      <c r="J3561" s="13"/>
      <c r="K3561" s="5"/>
      <c r="L3561" s="2"/>
      <c r="M3561" s="17"/>
      <c r="N3561" s="12"/>
      <c r="O3561" s="12"/>
      <c r="P3561" s="17"/>
      <c r="Q3561" s="14"/>
      <c r="R3561" s="20"/>
      <c r="S3561" s="14"/>
      <c r="T3561" s="4"/>
      <c r="U3561" s="5"/>
      <c r="V3561" s="10"/>
      <c r="W3561" s="10"/>
      <c r="X3561" s="10"/>
      <c r="Y3561" s="27"/>
      <c r="Z3561" s="3"/>
      <c r="AA3561" s="1"/>
      <c r="AB3561" s="10"/>
      <c r="AC3561" s="3"/>
      <c r="AD3561" s="3"/>
      <c r="AE3561" s="3"/>
      <c r="AF3561" s="10"/>
      <c r="AG3561" s="11"/>
      <c r="AH3561" s="10"/>
      <c r="AI3561" s="10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1"/>
      <c r="DR3561" s="1"/>
      <c r="DS3561" s="1"/>
      <c r="DT3561" s="1"/>
      <c r="DU3561" s="1"/>
      <c r="DV3561" s="1"/>
      <c r="DW3561" s="1"/>
      <c r="DX3561" s="1"/>
      <c r="DY3561" s="1"/>
      <c r="DZ3561" s="1"/>
      <c r="EA3561" s="1"/>
      <c r="EB3561" s="1"/>
      <c r="EC3561" s="1"/>
      <c r="ED3561" s="1"/>
      <c r="EE3561" s="1"/>
      <c r="EF3561" s="1"/>
      <c r="EG3561" s="1"/>
      <c r="EH3561" s="1"/>
      <c r="EI3561" s="1"/>
      <c r="EJ3561" s="1"/>
      <c r="EK3561" s="1"/>
      <c r="EL3561" s="1"/>
      <c r="EM3561" s="1"/>
      <c r="EN3561" s="1"/>
      <c r="EO3561" s="1"/>
      <c r="EP3561" s="1"/>
      <c r="EQ3561" s="1"/>
      <c r="ER3561" s="1"/>
      <c r="ES3561" s="1"/>
      <c r="ET3561" s="1"/>
      <c r="EU3561" s="1"/>
      <c r="EV3561" s="1"/>
      <c r="EW3561" s="1"/>
      <c r="EX3561" s="1"/>
      <c r="EY3561" s="1"/>
    </row>
    <row r="3562" spans="1:155" x14ac:dyDescent="0.15">
      <c r="A3562" s="38"/>
      <c r="B3562" s="15"/>
      <c r="C3562" s="7"/>
      <c r="D3562" s="7"/>
      <c r="E3562" s="13"/>
      <c r="F3562" s="14"/>
      <c r="G3562" s="14"/>
      <c r="H3562" s="14"/>
      <c r="I3562" s="14"/>
      <c r="J3562" s="13"/>
      <c r="K3562" s="5"/>
      <c r="L3562" s="2"/>
      <c r="M3562" s="17"/>
      <c r="N3562" s="12"/>
      <c r="O3562" s="12"/>
      <c r="P3562" s="17"/>
      <c r="Q3562" s="14"/>
      <c r="R3562" s="20"/>
      <c r="S3562" s="14"/>
      <c r="T3562" s="4"/>
      <c r="U3562" s="5"/>
      <c r="V3562" s="10"/>
      <c r="W3562" s="10"/>
      <c r="X3562" s="10"/>
      <c r="Y3562" s="27"/>
      <c r="Z3562" s="3"/>
      <c r="AA3562" s="1"/>
      <c r="AB3562" s="10"/>
      <c r="AC3562" s="3"/>
      <c r="AD3562" s="3"/>
      <c r="AE3562" s="3"/>
      <c r="AF3562" s="10"/>
      <c r="AG3562" s="11"/>
      <c r="AH3562" s="10"/>
      <c r="AI3562" s="10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1"/>
      <c r="DR3562" s="1"/>
      <c r="DS3562" s="1"/>
      <c r="DT3562" s="1"/>
      <c r="DU3562" s="1"/>
      <c r="DV3562" s="1"/>
      <c r="DW3562" s="1"/>
      <c r="DX3562" s="1"/>
      <c r="DY3562" s="1"/>
      <c r="DZ3562" s="1"/>
      <c r="EA3562" s="1"/>
      <c r="EB3562" s="1"/>
      <c r="EC3562" s="1"/>
      <c r="ED3562" s="1"/>
      <c r="EE3562" s="1"/>
      <c r="EF3562" s="1"/>
      <c r="EG3562" s="1"/>
      <c r="EH3562" s="1"/>
      <c r="EI3562" s="1"/>
      <c r="EJ3562" s="1"/>
      <c r="EK3562" s="1"/>
      <c r="EL3562" s="1"/>
      <c r="EM3562" s="1"/>
      <c r="EN3562" s="1"/>
      <c r="EO3562" s="1"/>
      <c r="EP3562" s="1"/>
      <c r="EQ3562" s="1"/>
      <c r="ER3562" s="1"/>
      <c r="ES3562" s="1"/>
      <c r="ET3562" s="1"/>
      <c r="EU3562" s="1"/>
      <c r="EV3562" s="1"/>
      <c r="EW3562" s="1"/>
      <c r="EX3562" s="1"/>
      <c r="EY3562" s="1"/>
    </row>
    <row r="3563" spans="1:155" x14ac:dyDescent="0.15">
      <c r="A3563" s="38"/>
      <c r="B3563" s="15"/>
      <c r="C3563" s="7"/>
      <c r="D3563" s="7"/>
      <c r="E3563" s="13"/>
      <c r="F3563" s="14"/>
      <c r="G3563" s="14"/>
      <c r="H3563" s="14"/>
      <c r="I3563" s="14"/>
      <c r="J3563" s="13"/>
      <c r="K3563" s="5"/>
      <c r="L3563" s="2"/>
      <c r="M3563" s="17"/>
      <c r="N3563" s="12"/>
      <c r="O3563" s="12"/>
      <c r="P3563" s="17"/>
      <c r="Q3563" s="14"/>
      <c r="R3563" s="20"/>
      <c r="S3563" s="14"/>
      <c r="T3563" s="4"/>
      <c r="U3563" s="5"/>
      <c r="V3563" s="10"/>
      <c r="W3563" s="10"/>
      <c r="X3563" s="10"/>
      <c r="Y3563" s="27"/>
      <c r="Z3563" s="3"/>
      <c r="AA3563" s="1"/>
      <c r="AB3563" s="10"/>
      <c r="AC3563" s="3"/>
      <c r="AD3563" s="3"/>
      <c r="AE3563" s="3"/>
      <c r="AF3563" s="10"/>
      <c r="AG3563" s="11"/>
      <c r="AH3563" s="10"/>
      <c r="AI3563" s="10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1"/>
      <c r="DR3563" s="1"/>
      <c r="DS3563" s="1"/>
      <c r="DT3563" s="1"/>
      <c r="DU3563" s="1"/>
      <c r="DV3563" s="1"/>
      <c r="DW3563" s="1"/>
      <c r="DX3563" s="1"/>
      <c r="DY3563" s="1"/>
      <c r="DZ3563" s="1"/>
      <c r="EA3563" s="1"/>
      <c r="EB3563" s="1"/>
      <c r="EC3563" s="1"/>
      <c r="ED3563" s="1"/>
      <c r="EE3563" s="1"/>
      <c r="EF3563" s="1"/>
      <c r="EG3563" s="1"/>
      <c r="EH3563" s="1"/>
      <c r="EI3563" s="1"/>
      <c r="EJ3563" s="1"/>
      <c r="EK3563" s="1"/>
      <c r="EL3563" s="1"/>
      <c r="EM3563" s="1"/>
      <c r="EN3563" s="1"/>
      <c r="EO3563" s="1"/>
      <c r="EP3563" s="1"/>
      <c r="EQ3563" s="1"/>
      <c r="ER3563" s="1"/>
      <c r="ES3563" s="1"/>
      <c r="ET3563" s="1"/>
      <c r="EU3563" s="1"/>
      <c r="EV3563" s="1"/>
      <c r="EW3563" s="1"/>
      <c r="EX3563" s="1"/>
      <c r="EY3563" s="1"/>
    </row>
    <row r="3564" spans="1:155" x14ac:dyDescent="0.15">
      <c r="A3564" s="38"/>
      <c r="B3564" s="15"/>
      <c r="C3564" s="7"/>
      <c r="D3564" s="7"/>
      <c r="E3564" s="13"/>
      <c r="F3564" s="14"/>
      <c r="G3564" s="14"/>
      <c r="H3564" s="14"/>
      <c r="I3564" s="14"/>
      <c r="J3564" s="13"/>
      <c r="K3564" s="5"/>
      <c r="L3564" s="2"/>
      <c r="M3564" s="17"/>
      <c r="N3564" s="12"/>
      <c r="O3564" s="12"/>
      <c r="P3564" s="17"/>
      <c r="Q3564" s="14"/>
      <c r="R3564" s="20"/>
      <c r="S3564" s="14"/>
      <c r="T3564" s="4"/>
      <c r="U3564" s="5"/>
      <c r="V3564" s="10"/>
      <c r="W3564" s="10"/>
      <c r="X3564" s="10"/>
      <c r="Y3564" s="27"/>
      <c r="Z3564" s="3"/>
      <c r="AA3564" s="1"/>
      <c r="AB3564" s="10"/>
      <c r="AC3564" s="3"/>
      <c r="AD3564" s="3"/>
      <c r="AE3564" s="3"/>
      <c r="AF3564" s="10"/>
      <c r="AG3564" s="11"/>
      <c r="AH3564" s="10"/>
      <c r="AI3564" s="10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1"/>
      <c r="DR3564" s="1"/>
      <c r="DS3564" s="1"/>
      <c r="DT3564" s="1"/>
      <c r="DU3564" s="1"/>
      <c r="DV3564" s="1"/>
      <c r="DW3564" s="1"/>
      <c r="DX3564" s="1"/>
      <c r="DY3564" s="1"/>
      <c r="DZ3564" s="1"/>
      <c r="EA3564" s="1"/>
      <c r="EB3564" s="1"/>
      <c r="EC3564" s="1"/>
      <c r="ED3564" s="1"/>
      <c r="EE3564" s="1"/>
      <c r="EF3564" s="1"/>
      <c r="EG3564" s="1"/>
      <c r="EH3564" s="1"/>
      <c r="EI3564" s="1"/>
      <c r="EJ3564" s="1"/>
      <c r="EK3564" s="1"/>
      <c r="EL3564" s="1"/>
      <c r="EM3564" s="1"/>
      <c r="EN3564" s="1"/>
      <c r="EO3564" s="1"/>
      <c r="EP3564" s="1"/>
      <c r="EQ3564" s="1"/>
      <c r="ER3564" s="1"/>
      <c r="ES3564" s="1"/>
      <c r="ET3564" s="1"/>
      <c r="EU3564" s="1"/>
      <c r="EV3564" s="1"/>
      <c r="EW3564" s="1"/>
      <c r="EX3564" s="1"/>
      <c r="EY3564" s="1"/>
    </row>
    <row r="3565" spans="1:155" x14ac:dyDescent="0.15">
      <c r="A3565" s="38"/>
      <c r="B3565" s="15"/>
      <c r="C3565" s="7"/>
      <c r="D3565" s="7"/>
      <c r="E3565" s="13"/>
      <c r="F3565" s="14"/>
      <c r="G3565" s="14"/>
      <c r="H3565" s="14"/>
      <c r="I3565" s="14"/>
      <c r="J3565" s="13"/>
      <c r="K3565" s="5"/>
      <c r="L3565" s="2"/>
      <c r="M3565" s="17"/>
      <c r="N3565" s="12"/>
      <c r="O3565" s="12"/>
      <c r="P3565" s="17"/>
      <c r="Q3565" s="14"/>
      <c r="R3565" s="20"/>
      <c r="S3565" s="14"/>
      <c r="T3565" s="4"/>
      <c r="U3565" s="5"/>
      <c r="V3565" s="10"/>
      <c r="W3565" s="10"/>
      <c r="X3565" s="10"/>
      <c r="Y3565" s="27"/>
      <c r="Z3565" s="3"/>
      <c r="AA3565" s="1"/>
      <c r="AB3565" s="10"/>
      <c r="AC3565" s="3"/>
      <c r="AD3565" s="3"/>
      <c r="AE3565" s="3"/>
      <c r="AF3565" s="10"/>
      <c r="AG3565" s="11"/>
      <c r="AH3565" s="10"/>
      <c r="AI3565" s="10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1"/>
      <c r="DR3565" s="1"/>
      <c r="DS3565" s="1"/>
      <c r="DT3565" s="1"/>
      <c r="DU3565" s="1"/>
      <c r="DV3565" s="1"/>
      <c r="DW3565" s="1"/>
      <c r="DX3565" s="1"/>
      <c r="DY3565" s="1"/>
      <c r="DZ3565" s="1"/>
      <c r="EA3565" s="1"/>
      <c r="EB3565" s="1"/>
      <c r="EC3565" s="1"/>
      <c r="ED3565" s="1"/>
      <c r="EE3565" s="1"/>
      <c r="EF3565" s="1"/>
      <c r="EG3565" s="1"/>
      <c r="EH3565" s="1"/>
      <c r="EI3565" s="1"/>
      <c r="EJ3565" s="1"/>
      <c r="EK3565" s="1"/>
      <c r="EL3565" s="1"/>
      <c r="EM3565" s="1"/>
      <c r="EN3565" s="1"/>
      <c r="EO3565" s="1"/>
      <c r="EP3565" s="1"/>
      <c r="EQ3565" s="1"/>
      <c r="ER3565" s="1"/>
      <c r="ES3565" s="1"/>
      <c r="ET3565" s="1"/>
      <c r="EU3565" s="1"/>
      <c r="EV3565" s="1"/>
      <c r="EW3565" s="1"/>
      <c r="EX3565" s="1"/>
      <c r="EY3565" s="1"/>
    </row>
    <row r="3566" spans="1:155" x14ac:dyDescent="0.15">
      <c r="A3566" s="38"/>
      <c r="B3566" s="15"/>
      <c r="C3566" s="7"/>
      <c r="D3566" s="7"/>
      <c r="E3566" s="13"/>
      <c r="F3566" s="14"/>
      <c r="G3566" s="14"/>
      <c r="H3566" s="14"/>
      <c r="I3566" s="14"/>
      <c r="J3566" s="13"/>
      <c r="K3566" s="5"/>
      <c r="L3566" s="2"/>
      <c r="M3566" s="17"/>
      <c r="N3566" s="12"/>
      <c r="O3566" s="12"/>
      <c r="P3566" s="17"/>
      <c r="Q3566" s="14"/>
      <c r="R3566" s="20"/>
      <c r="S3566" s="14"/>
      <c r="T3566" s="4"/>
      <c r="U3566" s="5"/>
      <c r="V3566" s="10"/>
      <c r="W3566" s="10"/>
      <c r="X3566" s="10"/>
      <c r="Y3566" s="27"/>
      <c r="Z3566" s="3"/>
      <c r="AA3566" s="1"/>
      <c r="AB3566" s="10"/>
      <c r="AC3566" s="3"/>
      <c r="AD3566" s="3"/>
      <c r="AE3566" s="3"/>
      <c r="AF3566" s="10"/>
      <c r="AG3566" s="11"/>
      <c r="AH3566" s="10"/>
      <c r="AI3566" s="10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1"/>
      <c r="DR3566" s="1"/>
      <c r="DS3566" s="1"/>
      <c r="DT3566" s="1"/>
      <c r="DU3566" s="1"/>
      <c r="DV3566" s="1"/>
      <c r="DW3566" s="1"/>
      <c r="DX3566" s="1"/>
      <c r="DY3566" s="1"/>
      <c r="DZ3566" s="1"/>
      <c r="EA3566" s="1"/>
      <c r="EB3566" s="1"/>
      <c r="EC3566" s="1"/>
      <c r="ED3566" s="1"/>
      <c r="EE3566" s="1"/>
      <c r="EF3566" s="1"/>
      <c r="EG3566" s="1"/>
      <c r="EH3566" s="1"/>
      <c r="EI3566" s="1"/>
      <c r="EJ3566" s="1"/>
      <c r="EK3566" s="1"/>
      <c r="EL3566" s="1"/>
      <c r="EM3566" s="1"/>
      <c r="EN3566" s="1"/>
      <c r="EO3566" s="1"/>
      <c r="EP3566" s="1"/>
      <c r="EQ3566" s="1"/>
      <c r="ER3566" s="1"/>
      <c r="ES3566" s="1"/>
      <c r="ET3566" s="1"/>
      <c r="EU3566" s="1"/>
      <c r="EV3566" s="1"/>
      <c r="EW3566" s="1"/>
      <c r="EX3566" s="1"/>
      <c r="EY3566" s="1"/>
    </row>
    <row r="3567" spans="1:155" x14ac:dyDescent="0.15">
      <c r="A3567" s="38"/>
      <c r="B3567" s="15"/>
      <c r="C3567" s="7"/>
      <c r="D3567" s="7"/>
      <c r="E3567" s="13"/>
      <c r="F3567" s="14"/>
      <c r="G3567" s="14"/>
      <c r="H3567" s="14"/>
      <c r="I3567" s="14"/>
      <c r="J3567" s="13"/>
      <c r="K3567" s="5"/>
      <c r="L3567" s="2"/>
      <c r="M3567" s="17"/>
      <c r="N3567" s="12"/>
      <c r="O3567" s="12"/>
      <c r="P3567" s="17"/>
      <c r="Q3567" s="14"/>
      <c r="R3567" s="20"/>
      <c r="S3567" s="14"/>
      <c r="T3567" s="4"/>
      <c r="U3567" s="5"/>
      <c r="V3567" s="10"/>
      <c r="W3567" s="10"/>
      <c r="X3567" s="10"/>
      <c r="Y3567" s="27"/>
      <c r="Z3567" s="3"/>
      <c r="AA3567" s="1"/>
      <c r="AB3567" s="10"/>
      <c r="AC3567" s="3"/>
      <c r="AD3567" s="3"/>
      <c r="AE3567" s="3"/>
      <c r="AF3567" s="10"/>
      <c r="AG3567" s="11"/>
      <c r="AH3567" s="10"/>
      <c r="AI3567" s="10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1"/>
      <c r="DR3567" s="1"/>
      <c r="DS3567" s="1"/>
      <c r="DT3567" s="1"/>
      <c r="DU3567" s="1"/>
      <c r="DV3567" s="1"/>
      <c r="DW3567" s="1"/>
      <c r="DX3567" s="1"/>
      <c r="DY3567" s="1"/>
      <c r="DZ3567" s="1"/>
      <c r="EA3567" s="1"/>
      <c r="EB3567" s="1"/>
      <c r="EC3567" s="1"/>
      <c r="ED3567" s="1"/>
      <c r="EE3567" s="1"/>
      <c r="EF3567" s="1"/>
      <c r="EG3567" s="1"/>
      <c r="EH3567" s="1"/>
      <c r="EI3567" s="1"/>
      <c r="EJ3567" s="1"/>
      <c r="EK3567" s="1"/>
      <c r="EL3567" s="1"/>
      <c r="EM3567" s="1"/>
      <c r="EN3567" s="1"/>
      <c r="EO3567" s="1"/>
      <c r="EP3567" s="1"/>
      <c r="EQ3567" s="1"/>
      <c r="ER3567" s="1"/>
      <c r="ES3567" s="1"/>
      <c r="ET3567" s="1"/>
      <c r="EU3567" s="1"/>
      <c r="EV3567" s="1"/>
      <c r="EW3567" s="1"/>
      <c r="EX3567" s="1"/>
      <c r="EY3567" s="1"/>
    </row>
    <row r="3568" spans="1:155" x14ac:dyDescent="0.15">
      <c r="A3568" s="38"/>
      <c r="B3568" s="15"/>
      <c r="C3568" s="7"/>
      <c r="D3568" s="7"/>
      <c r="E3568" s="13"/>
      <c r="F3568" s="14"/>
      <c r="G3568" s="14"/>
      <c r="H3568" s="14"/>
      <c r="I3568" s="14"/>
      <c r="J3568" s="13"/>
      <c r="K3568" s="5"/>
      <c r="L3568" s="2"/>
      <c r="M3568" s="17"/>
      <c r="N3568" s="12"/>
      <c r="O3568" s="12"/>
      <c r="P3568" s="17"/>
      <c r="Q3568" s="14"/>
      <c r="R3568" s="20"/>
      <c r="S3568" s="14"/>
      <c r="T3568" s="4"/>
      <c r="U3568" s="5"/>
      <c r="V3568" s="10"/>
      <c r="W3568" s="10"/>
      <c r="X3568" s="10"/>
      <c r="Y3568" s="27"/>
      <c r="Z3568" s="3"/>
      <c r="AA3568" s="1"/>
      <c r="AB3568" s="10"/>
      <c r="AC3568" s="3"/>
      <c r="AD3568" s="3"/>
      <c r="AE3568" s="3"/>
      <c r="AF3568" s="10"/>
      <c r="AG3568" s="11"/>
      <c r="AH3568" s="10"/>
      <c r="AI3568" s="10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1"/>
      <c r="DR3568" s="1"/>
      <c r="DS3568" s="1"/>
      <c r="DT3568" s="1"/>
      <c r="DU3568" s="1"/>
      <c r="DV3568" s="1"/>
      <c r="DW3568" s="1"/>
      <c r="DX3568" s="1"/>
      <c r="DY3568" s="1"/>
      <c r="DZ3568" s="1"/>
      <c r="EA3568" s="1"/>
      <c r="EB3568" s="1"/>
      <c r="EC3568" s="1"/>
      <c r="ED3568" s="1"/>
      <c r="EE3568" s="1"/>
      <c r="EF3568" s="1"/>
      <c r="EG3568" s="1"/>
      <c r="EH3568" s="1"/>
      <c r="EI3568" s="1"/>
      <c r="EJ3568" s="1"/>
      <c r="EK3568" s="1"/>
      <c r="EL3568" s="1"/>
      <c r="EM3568" s="1"/>
      <c r="EN3568" s="1"/>
      <c r="EO3568" s="1"/>
      <c r="EP3568" s="1"/>
      <c r="EQ3568" s="1"/>
      <c r="ER3568" s="1"/>
      <c r="ES3568" s="1"/>
      <c r="ET3568" s="1"/>
      <c r="EU3568" s="1"/>
      <c r="EV3568" s="1"/>
      <c r="EW3568" s="1"/>
      <c r="EX3568" s="1"/>
      <c r="EY3568" s="1"/>
    </row>
    <row r="3569" spans="1:155" x14ac:dyDescent="0.15">
      <c r="A3569" s="38"/>
      <c r="B3569" s="15"/>
      <c r="C3569" s="7"/>
      <c r="D3569" s="7"/>
      <c r="E3569" s="13"/>
      <c r="F3569" s="14"/>
      <c r="G3569" s="14"/>
      <c r="H3569" s="14"/>
      <c r="I3569" s="14"/>
      <c r="J3569" s="13"/>
      <c r="K3569" s="5"/>
      <c r="L3569" s="2"/>
      <c r="M3569" s="17"/>
      <c r="N3569" s="12"/>
      <c r="O3569" s="12"/>
      <c r="P3569" s="17"/>
      <c r="Q3569" s="14"/>
      <c r="R3569" s="20"/>
      <c r="S3569" s="14"/>
      <c r="T3569" s="4"/>
      <c r="U3569" s="5"/>
      <c r="V3569" s="10"/>
      <c r="W3569" s="10"/>
      <c r="X3569" s="10"/>
      <c r="Y3569" s="27"/>
      <c r="Z3569" s="3"/>
      <c r="AA3569" s="1"/>
      <c r="AB3569" s="10"/>
      <c r="AC3569" s="3"/>
      <c r="AD3569" s="3"/>
      <c r="AE3569" s="3"/>
      <c r="AF3569" s="10"/>
      <c r="AG3569" s="11"/>
      <c r="AH3569" s="10"/>
      <c r="AI3569" s="10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1"/>
      <c r="DR3569" s="1"/>
      <c r="DS3569" s="1"/>
      <c r="DT3569" s="1"/>
      <c r="DU3569" s="1"/>
      <c r="DV3569" s="1"/>
      <c r="DW3569" s="1"/>
      <c r="DX3569" s="1"/>
      <c r="DY3569" s="1"/>
      <c r="DZ3569" s="1"/>
      <c r="EA3569" s="1"/>
      <c r="EB3569" s="1"/>
      <c r="EC3569" s="1"/>
      <c r="ED3569" s="1"/>
      <c r="EE3569" s="1"/>
      <c r="EF3569" s="1"/>
      <c r="EG3569" s="1"/>
      <c r="EH3569" s="1"/>
      <c r="EI3569" s="1"/>
      <c r="EJ3569" s="1"/>
      <c r="EK3569" s="1"/>
      <c r="EL3569" s="1"/>
      <c r="EM3569" s="1"/>
      <c r="EN3569" s="1"/>
      <c r="EO3569" s="1"/>
      <c r="EP3569" s="1"/>
      <c r="EQ3569" s="1"/>
      <c r="ER3569" s="1"/>
      <c r="ES3569" s="1"/>
      <c r="ET3569" s="1"/>
      <c r="EU3569" s="1"/>
      <c r="EV3569" s="1"/>
      <c r="EW3569" s="1"/>
      <c r="EX3569" s="1"/>
      <c r="EY3569" s="1"/>
    </row>
    <row r="3570" spans="1:155" x14ac:dyDescent="0.15">
      <c r="A3570" s="38"/>
      <c r="B3570" s="15"/>
      <c r="C3570" s="7"/>
      <c r="D3570" s="7"/>
      <c r="E3570" s="13"/>
      <c r="F3570" s="14"/>
      <c r="G3570" s="14"/>
      <c r="H3570" s="14"/>
      <c r="I3570" s="14"/>
      <c r="J3570" s="13"/>
      <c r="K3570" s="5"/>
      <c r="L3570" s="2"/>
      <c r="M3570" s="17"/>
      <c r="N3570" s="12"/>
      <c r="O3570" s="12"/>
      <c r="P3570" s="17"/>
      <c r="Q3570" s="14"/>
      <c r="R3570" s="20"/>
      <c r="S3570" s="14"/>
      <c r="T3570" s="4"/>
      <c r="U3570" s="5"/>
      <c r="V3570" s="10"/>
      <c r="W3570" s="10"/>
      <c r="X3570" s="10"/>
      <c r="Y3570" s="27"/>
      <c r="Z3570" s="3"/>
      <c r="AA3570" s="1"/>
      <c r="AB3570" s="10"/>
      <c r="AC3570" s="3"/>
      <c r="AD3570" s="3"/>
      <c r="AE3570" s="3"/>
      <c r="AF3570" s="10"/>
      <c r="AG3570" s="11"/>
      <c r="AH3570" s="10"/>
      <c r="AI3570" s="10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1"/>
      <c r="DR3570" s="1"/>
      <c r="DS3570" s="1"/>
      <c r="DT3570" s="1"/>
      <c r="DU3570" s="1"/>
      <c r="DV3570" s="1"/>
      <c r="DW3570" s="1"/>
      <c r="DX3570" s="1"/>
      <c r="DY3570" s="1"/>
      <c r="DZ3570" s="1"/>
      <c r="EA3570" s="1"/>
      <c r="EB3570" s="1"/>
      <c r="EC3570" s="1"/>
      <c r="ED3570" s="1"/>
      <c r="EE3570" s="1"/>
      <c r="EF3570" s="1"/>
      <c r="EG3570" s="1"/>
      <c r="EH3570" s="1"/>
      <c r="EI3570" s="1"/>
      <c r="EJ3570" s="1"/>
      <c r="EK3570" s="1"/>
      <c r="EL3570" s="1"/>
      <c r="EM3570" s="1"/>
      <c r="EN3570" s="1"/>
      <c r="EO3570" s="1"/>
      <c r="EP3570" s="1"/>
      <c r="EQ3570" s="1"/>
      <c r="ER3570" s="1"/>
      <c r="ES3570" s="1"/>
      <c r="ET3570" s="1"/>
      <c r="EU3570" s="1"/>
      <c r="EV3570" s="1"/>
      <c r="EW3570" s="1"/>
      <c r="EX3570" s="1"/>
      <c r="EY3570" s="1"/>
    </row>
    <row r="3571" spans="1:155" x14ac:dyDescent="0.15">
      <c r="A3571" s="38"/>
      <c r="B3571" s="15"/>
      <c r="C3571" s="7"/>
      <c r="D3571" s="7"/>
      <c r="E3571" s="13"/>
      <c r="F3571" s="14"/>
      <c r="G3571" s="14"/>
      <c r="H3571" s="14"/>
      <c r="I3571" s="14"/>
      <c r="J3571" s="13"/>
      <c r="K3571" s="5"/>
      <c r="L3571" s="2"/>
      <c r="M3571" s="17"/>
      <c r="N3571" s="12"/>
      <c r="O3571" s="12"/>
      <c r="P3571" s="17"/>
      <c r="Q3571" s="14"/>
      <c r="R3571" s="20"/>
      <c r="S3571" s="14"/>
      <c r="T3571" s="4"/>
      <c r="U3571" s="5"/>
      <c r="V3571" s="10"/>
      <c r="W3571" s="10"/>
      <c r="X3571" s="10"/>
      <c r="Y3571" s="27"/>
      <c r="Z3571" s="3"/>
      <c r="AA3571" s="1"/>
      <c r="AB3571" s="10"/>
      <c r="AC3571" s="3"/>
      <c r="AD3571" s="3"/>
      <c r="AE3571" s="3"/>
      <c r="AF3571" s="10"/>
      <c r="AG3571" s="11"/>
      <c r="AH3571" s="10"/>
      <c r="AI3571" s="10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1"/>
      <c r="DR3571" s="1"/>
      <c r="DS3571" s="1"/>
      <c r="DT3571" s="1"/>
      <c r="DU3571" s="1"/>
      <c r="DV3571" s="1"/>
      <c r="DW3571" s="1"/>
      <c r="DX3571" s="1"/>
      <c r="DY3571" s="1"/>
      <c r="DZ3571" s="1"/>
      <c r="EA3571" s="1"/>
      <c r="EB3571" s="1"/>
      <c r="EC3571" s="1"/>
      <c r="ED3571" s="1"/>
      <c r="EE3571" s="1"/>
      <c r="EF3571" s="1"/>
      <c r="EG3571" s="1"/>
      <c r="EH3571" s="1"/>
      <c r="EI3571" s="1"/>
      <c r="EJ3571" s="1"/>
      <c r="EK3571" s="1"/>
      <c r="EL3571" s="1"/>
      <c r="EM3571" s="1"/>
      <c r="EN3571" s="1"/>
      <c r="EO3571" s="1"/>
      <c r="EP3571" s="1"/>
      <c r="EQ3571" s="1"/>
      <c r="ER3571" s="1"/>
      <c r="ES3571" s="1"/>
      <c r="ET3571" s="1"/>
      <c r="EU3571" s="1"/>
      <c r="EV3571" s="1"/>
      <c r="EW3571" s="1"/>
      <c r="EX3571" s="1"/>
      <c r="EY3571" s="1"/>
    </row>
    <row r="3572" spans="1:155" x14ac:dyDescent="0.15">
      <c r="A3572" s="38"/>
      <c r="B3572" s="15"/>
      <c r="C3572" s="7"/>
      <c r="D3572" s="7"/>
      <c r="E3572" s="13"/>
      <c r="F3572" s="14"/>
      <c r="G3572" s="14"/>
      <c r="H3572" s="14"/>
      <c r="I3572" s="14"/>
      <c r="J3572" s="13"/>
      <c r="K3572" s="5"/>
      <c r="L3572" s="2"/>
      <c r="M3572" s="17"/>
      <c r="N3572" s="12"/>
      <c r="O3572" s="12"/>
      <c r="P3572" s="17"/>
      <c r="Q3572" s="14"/>
      <c r="R3572" s="20"/>
      <c r="S3572" s="14"/>
      <c r="T3572" s="4"/>
      <c r="U3572" s="5"/>
      <c r="V3572" s="10"/>
      <c r="W3572" s="10"/>
      <c r="X3572" s="10"/>
      <c r="Y3572" s="27"/>
      <c r="Z3572" s="3"/>
      <c r="AA3572" s="1"/>
      <c r="AB3572" s="10"/>
      <c r="AC3572" s="3"/>
      <c r="AD3572" s="3"/>
      <c r="AE3572" s="3"/>
      <c r="AF3572" s="10"/>
      <c r="AG3572" s="11"/>
      <c r="AH3572" s="10"/>
      <c r="AI3572" s="10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1"/>
      <c r="DR3572" s="1"/>
      <c r="DS3572" s="1"/>
      <c r="DT3572" s="1"/>
      <c r="DU3572" s="1"/>
      <c r="DV3572" s="1"/>
      <c r="DW3572" s="1"/>
      <c r="DX3572" s="1"/>
      <c r="DY3572" s="1"/>
      <c r="DZ3572" s="1"/>
      <c r="EA3572" s="1"/>
      <c r="EB3572" s="1"/>
      <c r="EC3572" s="1"/>
      <c r="ED3572" s="1"/>
      <c r="EE3572" s="1"/>
      <c r="EF3572" s="1"/>
      <c r="EG3572" s="1"/>
      <c r="EH3572" s="1"/>
      <c r="EI3572" s="1"/>
      <c r="EJ3572" s="1"/>
      <c r="EK3572" s="1"/>
      <c r="EL3572" s="1"/>
      <c r="EM3572" s="1"/>
      <c r="EN3572" s="1"/>
      <c r="EO3572" s="1"/>
      <c r="EP3572" s="1"/>
      <c r="EQ3572" s="1"/>
      <c r="ER3572" s="1"/>
      <c r="ES3572" s="1"/>
      <c r="ET3572" s="1"/>
      <c r="EU3572" s="1"/>
      <c r="EV3572" s="1"/>
      <c r="EW3572" s="1"/>
      <c r="EX3572" s="1"/>
      <c r="EY3572" s="1"/>
    </row>
    <row r="3573" spans="1:155" x14ac:dyDescent="0.15">
      <c r="A3573" s="38"/>
      <c r="B3573" s="15"/>
      <c r="C3573" s="7"/>
      <c r="D3573" s="7"/>
      <c r="E3573" s="13"/>
      <c r="F3573" s="14"/>
      <c r="G3573" s="14"/>
      <c r="H3573" s="14"/>
      <c r="I3573" s="14"/>
      <c r="J3573" s="13"/>
      <c r="K3573" s="5"/>
      <c r="L3573" s="2"/>
      <c r="M3573" s="17"/>
      <c r="N3573" s="12"/>
      <c r="O3573" s="12"/>
      <c r="P3573" s="17"/>
      <c r="Q3573" s="14"/>
      <c r="R3573" s="20"/>
      <c r="S3573" s="14"/>
      <c r="T3573" s="4"/>
      <c r="U3573" s="5"/>
      <c r="V3573" s="10"/>
      <c r="W3573" s="10"/>
      <c r="X3573" s="10"/>
      <c r="Y3573" s="27"/>
      <c r="Z3573" s="3"/>
      <c r="AA3573" s="1"/>
      <c r="AB3573" s="10"/>
      <c r="AC3573" s="3"/>
      <c r="AD3573" s="3"/>
      <c r="AE3573" s="3"/>
      <c r="AF3573" s="10"/>
      <c r="AG3573" s="11"/>
      <c r="AH3573" s="10"/>
      <c r="AI3573" s="10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1"/>
      <c r="DR3573" s="1"/>
      <c r="DS3573" s="1"/>
      <c r="DT3573" s="1"/>
      <c r="DU3573" s="1"/>
      <c r="DV3573" s="1"/>
      <c r="DW3573" s="1"/>
      <c r="DX3573" s="1"/>
      <c r="DY3573" s="1"/>
      <c r="DZ3573" s="1"/>
      <c r="EA3573" s="1"/>
      <c r="EB3573" s="1"/>
      <c r="EC3573" s="1"/>
      <c r="ED3573" s="1"/>
      <c r="EE3573" s="1"/>
      <c r="EF3573" s="1"/>
      <c r="EG3573" s="1"/>
      <c r="EH3573" s="1"/>
      <c r="EI3573" s="1"/>
      <c r="EJ3573" s="1"/>
      <c r="EK3573" s="1"/>
      <c r="EL3573" s="1"/>
      <c r="EM3573" s="1"/>
      <c r="EN3573" s="1"/>
      <c r="EO3573" s="1"/>
      <c r="EP3573" s="1"/>
      <c r="EQ3573" s="1"/>
      <c r="ER3573" s="1"/>
      <c r="ES3573" s="1"/>
      <c r="ET3573" s="1"/>
      <c r="EU3573" s="1"/>
      <c r="EV3573" s="1"/>
      <c r="EW3573" s="1"/>
      <c r="EX3573" s="1"/>
      <c r="EY3573" s="1"/>
    </row>
    <row r="3574" spans="1:155" x14ac:dyDescent="0.15">
      <c r="A3574" s="38"/>
      <c r="B3574" s="15"/>
      <c r="C3574" s="7"/>
      <c r="D3574" s="7"/>
      <c r="E3574" s="13"/>
      <c r="F3574" s="14"/>
      <c r="G3574" s="14"/>
      <c r="H3574" s="14"/>
      <c r="I3574" s="14"/>
      <c r="J3574" s="13"/>
      <c r="K3574" s="5"/>
      <c r="L3574" s="2"/>
      <c r="M3574" s="17"/>
      <c r="N3574" s="12"/>
      <c r="O3574" s="12"/>
      <c r="P3574" s="17"/>
      <c r="Q3574" s="14"/>
      <c r="R3574" s="20"/>
      <c r="S3574" s="14"/>
      <c r="T3574" s="4"/>
      <c r="U3574" s="5"/>
      <c r="V3574" s="10"/>
      <c r="W3574" s="10"/>
      <c r="X3574" s="10"/>
      <c r="Y3574" s="27"/>
      <c r="Z3574" s="3"/>
      <c r="AA3574" s="1"/>
      <c r="AB3574" s="10"/>
      <c r="AC3574" s="3"/>
      <c r="AD3574" s="3"/>
      <c r="AE3574" s="3"/>
      <c r="AF3574" s="10"/>
      <c r="AG3574" s="11"/>
      <c r="AH3574" s="10"/>
      <c r="AI3574" s="10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1"/>
      <c r="DR3574" s="1"/>
      <c r="DS3574" s="1"/>
      <c r="DT3574" s="1"/>
      <c r="DU3574" s="1"/>
      <c r="DV3574" s="1"/>
      <c r="DW3574" s="1"/>
      <c r="DX3574" s="1"/>
      <c r="DY3574" s="1"/>
      <c r="DZ3574" s="1"/>
      <c r="EA3574" s="1"/>
      <c r="EB3574" s="1"/>
      <c r="EC3574" s="1"/>
      <c r="ED3574" s="1"/>
      <c r="EE3574" s="1"/>
      <c r="EF3574" s="1"/>
      <c r="EG3574" s="1"/>
      <c r="EH3574" s="1"/>
      <c r="EI3574" s="1"/>
      <c r="EJ3574" s="1"/>
      <c r="EK3574" s="1"/>
      <c r="EL3574" s="1"/>
      <c r="EM3574" s="1"/>
      <c r="EN3574" s="1"/>
      <c r="EO3574" s="1"/>
      <c r="EP3574" s="1"/>
      <c r="EQ3574" s="1"/>
      <c r="ER3574" s="1"/>
      <c r="ES3574" s="1"/>
      <c r="ET3574" s="1"/>
      <c r="EU3574" s="1"/>
      <c r="EV3574" s="1"/>
      <c r="EW3574" s="1"/>
      <c r="EX3574" s="1"/>
      <c r="EY3574" s="1"/>
    </row>
    <row r="3575" spans="1:155" x14ac:dyDescent="0.15">
      <c r="A3575" s="38"/>
      <c r="B3575" s="15"/>
      <c r="C3575" s="7"/>
      <c r="D3575" s="7"/>
      <c r="E3575" s="13"/>
      <c r="F3575" s="14"/>
      <c r="G3575" s="14"/>
      <c r="H3575" s="14"/>
      <c r="I3575" s="14"/>
      <c r="J3575" s="13"/>
      <c r="K3575" s="5"/>
      <c r="L3575" s="2"/>
      <c r="M3575" s="17"/>
      <c r="N3575" s="12"/>
      <c r="O3575" s="12"/>
      <c r="P3575" s="17"/>
      <c r="Q3575" s="14"/>
      <c r="R3575" s="20"/>
      <c r="S3575" s="14"/>
      <c r="T3575" s="4"/>
      <c r="U3575" s="5"/>
      <c r="V3575" s="10"/>
      <c r="W3575" s="10"/>
      <c r="X3575" s="10"/>
      <c r="Y3575" s="27"/>
      <c r="Z3575" s="3"/>
      <c r="AA3575" s="1"/>
      <c r="AB3575" s="10"/>
      <c r="AC3575" s="3"/>
      <c r="AD3575" s="3"/>
      <c r="AE3575" s="3"/>
      <c r="AF3575" s="10"/>
      <c r="AG3575" s="11"/>
      <c r="AH3575" s="10"/>
      <c r="AI3575" s="10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1"/>
      <c r="DR3575" s="1"/>
      <c r="DS3575" s="1"/>
      <c r="DT3575" s="1"/>
      <c r="DU3575" s="1"/>
      <c r="DV3575" s="1"/>
      <c r="DW3575" s="1"/>
      <c r="DX3575" s="1"/>
      <c r="DY3575" s="1"/>
      <c r="DZ3575" s="1"/>
      <c r="EA3575" s="1"/>
      <c r="EB3575" s="1"/>
      <c r="EC3575" s="1"/>
      <c r="ED3575" s="1"/>
      <c r="EE3575" s="1"/>
      <c r="EF3575" s="1"/>
      <c r="EG3575" s="1"/>
      <c r="EH3575" s="1"/>
      <c r="EI3575" s="1"/>
      <c r="EJ3575" s="1"/>
      <c r="EK3575" s="1"/>
      <c r="EL3575" s="1"/>
      <c r="EM3575" s="1"/>
      <c r="EN3575" s="1"/>
      <c r="EO3575" s="1"/>
      <c r="EP3575" s="1"/>
      <c r="EQ3575" s="1"/>
      <c r="ER3575" s="1"/>
      <c r="ES3575" s="1"/>
      <c r="ET3575" s="1"/>
      <c r="EU3575" s="1"/>
      <c r="EV3575" s="1"/>
      <c r="EW3575" s="1"/>
      <c r="EX3575" s="1"/>
      <c r="EY3575" s="1"/>
    </row>
    <row r="3576" spans="1:155" x14ac:dyDescent="0.15">
      <c r="A3576" s="38"/>
      <c r="B3576" s="15"/>
      <c r="C3576" s="7"/>
      <c r="D3576" s="7"/>
      <c r="E3576" s="13"/>
      <c r="F3576" s="14"/>
      <c r="G3576" s="14"/>
      <c r="H3576" s="14"/>
      <c r="I3576" s="14"/>
      <c r="J3576" s="13"/>
      <c r="K3576" s="5"/>
      <c r="L3576" s="2"/>
      <c r="M3576" s="17"/>
      <c r="N3576" s="12"/>
      <c r="O3576" s="12"/>
      <c r="P3576" s="17"/>
      <c r="Q3576" s="14"/>
      <c r="R3576" s="20"/>
      <c r="S3576" s="14"/>
      <c r="T3576" s="4"/>
      <c r="U3576" s="5"/>
      <c r="V3576" s="10"/>
      <c r="W3576" s="10"/>
      <c r="X3576" s="10"/>
      <c r="Y3576" s="27"/>
      <c r="Z3576" s="3"/>
      <c r="AA3576" s="1"/>
      <c r="AB3576" s="10"/>
      <c r="AC3576" s="3"/>
      <c r="AD3576" s="3"/>
      <c r="AE3576" s="3"/>
      <c r="AF3576" s="10"/>
      <c r="AG3576" s="11"/>
      <c r="AH3576" s="10"/>
      <c r="AI3576" s="10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1"/>
      <c r="DR3576" s="1"/>
      <c r="DS3576" s="1"/>
      <c r="DT3576" s="1"/>
      <c r="DU3576" s="1"/>
      <c r="DV3576" s="1"/>
      <c r="DW3576" s="1"/>
      <c r="DX3576" s="1"/>
      <c r="DY3576" s="1"/>
      <c r="DZ3576" s="1"/>
      <c r="EA3576" s="1"/>
      <c r="EB3576" s="1"/>
      <c r="EC3576" s="1"/>
      <c r="ED3576" s="1"/>
      <c r="EE3576" s="1"/>
      <c r="EF3576" s="1"/>
      <c r="EG3576" s="1"/>
      <c r="EH3576" s="1"/>
      <c r="EI3576" s="1"/>
      <c r="EJ3576" s="1"/>
      <c r="EK3576" s="1"/>
      <c r="EL3576" s="1"/>
      <c r="EM3576" s="1"/>
      <c r="EN3576" s="1"/>
      <c r="EO3576" s="1"/>
      <c r="EP3576" s="1"/>
      <c r="EQ3576" s="1"/>
      <c r="ER3576" s="1"/>
      <c r="ES3576" s="1"/>
      <c r="ET3576" s="1"/>
      <c r="EU3576" s="1"/>
      <c r="EV3576" s="1"/>
      <c r="EW3576" s="1"/>
      <c r="EX3576" s="1"/>
      <c r="EY3576" s="1"/>
    </row>
    <row r="3577" spans="1:155" x14ac:dyDescent="0.15">
      <c r="A3577" s="38"/>
      <c r="B3577" s="15"/>
      <c r="C3577" s="7"/>
      <c r="D3577" s="7"/>
      <c r="E3577" s="13"/>
      <c r="F3577" s="14"/>
      <c r="G3577" s="14"/>
      <c r="H3577" s="14"/>
      <c r="I3577" s="14"/>
      <c r="J3577" s="13"/>
      <c r="K3577" s="5"/>
      <c r="L3577" s="2"/>
      <c r="M3577" s="17"/>
      <c r="N3577" s="12"/>
      <c r="O3577" s="12"/>
      <c r="P3577" s="17"/>
      <c r="Q3577" s="14"/>
      <c r="R3577" s="20"/>
      <c r="S3577" s="14"/>
      <c r="T3577" s="4"/>
      <c r="U3577" s="5"/>
      <c r="V3577" s="10"/>
      <c r="W3577" s="10"/>
      <c r="X3577" s="10"/>
      <c r="Y3577" s="27"/>
      <c r="Z3577" s="3"/>
      <c r="AA3577" s="1"/>
      <c r="AB3577" s="10"/>
      <c r="AC3577" s="3"/>
      <c r="AD3577" s="3"/>
      <c r="AE3577" s="3"/>
      <c r="AF3577" s="10"/>
      <c r="AG3577" s="11"/>
      <c r="AH3577" s="10"/>
      <c r="AI3577" s="10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1"/>
      <c r="DR3577" s="1"/>
      <c r="DS3577" s="1"/>
      <c r="DT3577" s="1"/>
      <c r="DU3577" s="1"/>
      <c r="DV3577" s="1"/>
      <c r="DW3577" s="1"/>
      <c r="DX3577" s="1"/>
      <c r="DY3577" s="1"/>
      <c r="DZ3577" s="1"/>
      <c r="EA3577" s="1"/>
      <c r="EB3577" s="1"/>
      <c r="EC3577" s="1"/>
      <c r="ED3577" s="1"/>
      <c r="EE3577" s="1"/>
      <c r="EF3577" s="1"/>
      <c r="EG3577" s="1"/>
      <c r="EH3577" s="1"/>
      <c r="EI3577" s="1"/>
      <c r="EJ3577" s="1"/>
      <c r="EK3577" s="1"/>
      <c r="EL3577" s="1"/>
      <c r="EM3577" s="1"/>
      <c r="EN3577" s="1"/>
      <c r="EO3577" s="1"/>
      <c r="EP3577" s="1"/>
      <c r="EQ3577" s="1"/>
      <c r="ER3577" s="1"/>
      <c r="ES3577" s="1"/>
      <c r="ET3577" s="1"/>
      <c r="EU3577" s="1"/>
      <c r="EV3577" s="1"/>
      <c r="EW3577" s="1"/>
      <c r="EX3577" s="1"/>
      <c r="EY3577" s="1"/>
    </row>
    <row r="3578" spans="1:155" x14ac:dyDescent="0.15">
      <c r="A3578" s="38"/>
      <c r="B3578" s="15"/>
      <c r="C3578" s="7"/>
      <c r="D3578" s="7"/>
      <c r="E3578" s="13"/>
      <c r="F3578" s="14"/>
      <c r="G3578" s="14"/>
      <c r="H3578" s="14"/>
      <c r="I3578" s="14"/>
      <c r="J3578" s="13"/>
      <c r="K3578" s="5"/>
      <c r="L3578" s="2"/>
      <c r="M3578" s="17"/>
      <c r="N3578" s="12"/>
      <c r="O3578" s="12"/>
      <c r="P3578" s="17"/>
      <c r="Q3578" s="14"/>
      <c r="R3578" s="20"/>
      <c r="S3578" s="14"/>
      <c r="T3578" s="4"/>
      <c r="U3578" s="5"/>
      <c r="V3578" s="10"/>
      <c r="W3578" s="10"/>
      <c r="X3578" s="10"/>
      <c r="Y3578" s="27"/>
      <c r="Z3578" s="3"/>
      <c r="AA3578" s="1"/>
      <c r="AB3578" s="10"/>
      <c r="AC3578" s="3"/>
      <c r="AD3578" s="3"/>
      <c r="AE3578" s="3"/>
      <c r="AF3578" s="10"/>
      <c r="AG3578" s="11"/>
      <c r="AH3578" s="10"/>
      <c r="AI3578" s="10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1"/>
      <c r="DR3578" s="1"/>
      <c r="DS3578" s="1"/>
      <c r="DT3578" s="1"/>
      <c r="DU3578" s="1"/>
      <c r="DV3578" s="1"/>
      <c r="DW3578" s="1"/>
      <c r="DX3578" s="1"/>
      <c r="DY3578" s="1"/>
      <c r="DZ3578" s="1"/>
      <c r="EA3578" s="1"/>
      <c r="EB3578" s="1"/>
      <c r="EC3578" s="1"/>
      <c r="ED3578" s="1"/>
      <c r="EE3578" s="1"/>
      <c r="EF3578" s="1"/>
      <c r="EG3578" s="1"/>
      <c r="EH3578" s="1"/>
      <c r="EI3578" s="1"/>
      <c r="EJ3578" s="1"/>
      <c r="EK3578" s="1"/>
      <c r="EL3578" s="1"/>
      <c r="EM3578" s="1"/>
      <c r="EN3578" s="1"/>
      <c r="EO3578" s="1"/>
      <c r="EP3578" s="1"/>
      <c r="EQ3578" s="1"/>
      <c r="ER3578" s="1"/>
      <c r="ES3578" s="1"/>
      <c r="ET3578" s="1"/>
      <c r="EU3578" s="1"/>
      <c r="EV3578" s="1"/>
      <c r="EW3578" s="1"/>
      <c r="EX3578" s="1"/>
      <c r="EY3578" s="1"/>
    </row>
    <row r="3579" spans="1:155" x14ac:dyDescent="0.15">
      <c r="A3579" s="38"/>
      <c r="B3579" s="15"/>
      <c r="C3579" s="7"/>
      <c r="D3579" s="7"/>
      <c r="E3579" s="13"/>
      <c r="F3579" s="14"/>
      <c r="G3579" s="14"/>
      <c r="H3579" s="14"/>
      <c r="I3579" s="14"/>
      <c r="J3579" s="13"/>
      <c r="K3579" s="5"/>
      <c r="L3579" s="2"/>
      <c r="M3579" s="17"/>
      <c r="N3579" s="12"/>
      <c r="O3579" s="12"/>
      <c r="P3579" s="17"/>
      <c r="Q3579" s="14"/>
      <c r="R3579" s="20"/>
      <c r="S3579" s="14"/>
      <c r="T3579" s="4"/>
      <c r="U3579" s="5"/>
      <c r="V3579" s="10"/>
      <c r="W3579" s="10"/>
      <c r="X3579" s="10"/>
      <c r="Y3579" s="27"/>
      <c r="Z3579" s="3"/>
      <c r="AA3579" s="1"/>
      <c r="AB3579" s="10"/>
      <c r="AC3579" s="3"/>
      <c r="AD3579" s="3"/>
      <c r="AE3579" s="3"/>
      <c r="AF3579" s="10"/>
      <c r="AG3579" s="11"/>
      <c r="AH3579" s="10"/>
      <c r="AI3579" s="10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1"/>
      <c r="DR3579" s="1"/>
      <c r="DS3579" s="1"/>
      <c r="DT3579" s="1"/>
      <c r="DU3579" s="1"/>
      <c r="DV3579" s="1"/>
      <c r="DW3579" s="1"/>
      <c r="DX3579" s="1"/>
      <c r="DY3579" s="1"/>
      <c r="DZ3579" s="1"/>
      <c r="EA3579" s="1"/>
      <c r="EB3579" s="1"/>
      <c r="EC3579" s="1"/>
      <c r="ED3579" s="1"/>
      <c r="EE3579" s="1"/>
      <c r="EF3579" s="1"/>
      <c r="EG3579" s="1"/>
      <c r="EH3579" s="1"/>
      <c r="EI3579" s="1"/>
      <c r="EJ3579" s="1"/>
      <c r="EK3579" s="1"/>
      <c r="EL3579" s="1"/>
      <c r="EM3579" s="1"/>
      <c r="EN3579" s="1"/>
      <c r="EO3579" s="1"/>
      <c r="EP3579" s="1"/>
      <c r="EQ3579" s="1"/>
      <c r="ER3579" s="1"/>
      <c r="ES3579" s="1"/>
      <c r="ET3579" s="1"/>
      <c r="EU3579" s="1"/>
      <c r="EV3579" s="1"/>
      <c r="EW3579" s="1"/>
      <c r="EX3579" s="1"/>
      <c r="EY3579" s="1"/>
    </row>
    <row r="3580" spans="1:155" x14ac:dyDescent="0.15">
      <c r="A3580" s="38"/>
      <c r="B3580" s="15"/>
      <c r="C3580" s="7"/>
      <c r="D3580" s="7"/>
      <c r="E3580" s="13"/>
      <c r="F3580" s="14"/>
      <c r="G3580" s="14"/>
      <c r="H3580" s="14"/>
      <c r="I3580" s="14"/>
      <c r="J3580" s="13"/>
      <c r="K3580" s="5"/>
      <c r="L3580" s="2"/>
      <c r="M3580" s="17"/>
      <c r="N3580" s="12"/>
      <c r="O3580" s="12"/>
      <c r="P3580" s="17"/>
      <c r="Q3580" s="14"/>
      <c r="R3580" s="20"/>
      <c r="S3580" s="14"/>
      <c r="T3580" s="4"/>
      <c r="U3580" s="5"/>
      <c r="V3580" s="10"/>
      <c r="W3580" s="10"/>
      <c r="X3580" s="10"/>
      <c r="Y3580" s="27"/>
      <c r="Z3580" s="3"/>
      <c r="AA3580" s="1"/>
      <c r="AB3580" s="10"/>
      <c r="AC3580" s="3"/>
      <c r="AD3580" s="3"/>
      <c r="AE3580" s="3"/>
      <c r="AF3580" s="10"/>
      <c r="AG3580" s="11"/>
      <c r="AH3580" s="10"/>
      <c r="AI3580" s="10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1"/>
      <c r="DR3580" s="1"/>
      <c r="DS3580" s="1"/>
      <c r="DT3580" s="1"/>
      <c r="DU3580" s="1"/>
      <c r="DV3580" s="1"/>
      <c r="DW3580" s="1"/>
      <c r="DX3580" s="1"/>
      <c r="DY3580" s="1"/>
      <c r="DZ3580" s="1"/>
      <c r="EA3580" s="1"/>
      <c r="EB3580" s="1"/>
      <c r="EC3580" s="1"/>
      <c r="ED3580" s="1"/>
      <c r="EE3580" s="1"/>
      <c r="EF3580" s="1"/>
      <c r="EG3580" s="1"/>
      <c r="EH3580" s="1"/>
      <c r="EI3580" s="1"/>
      <c r="EJ3580" s="1"/>
      <c r="EK3580" s="1"/>
      <c r="EL3580" s="1"/>
      <c r="EM3580" s="1"/>
      <c r="EN3580" s="1"/>
      <c r="EO3580" s="1"/>
      <c r="EP3580" s="1"/>
      <c r="EQ3580" s="1"/>
      <c r="ER3580" s="1"/>
      <c r="ES3580" s="1"/>
      <c r="ET3580" s="1"/>
      <c r="EU3580" s="1"/>
      <c r="EV3580" s="1"/>
      <c r="EW3580" s="1"/>
      <c r="EX3580" s="1"/>
      <c r="EY3580" s="1"/>
    </row>
    <row r="3581" spans="1:155" x14ac:dyDescent="0.15">
      <c r="A3581" s="38"/>
      <c r="B3581" s="15"/>
      <c r="C3581" s="7"/>
      <c r="D3581" s="7"/>
      <c r="E3581" s="13"/>
      <c r="F3581" s="14"/>
      <c r="G3581" s="14"/>
      <c r="H3581" s="14"/>
      <c r="I3581" s="14"/>
      <c r="J3581" s="13"/>
      <c r="K3581" s="5"/>
      <c r="L3581" s="2"/>
      <c r="M3581" s="17"/>
      <c r="N3581" s="12"/>
      <c r="O3581" s="12"/>
      <c r="P3581" s="17"/>
      <c r="Q3581" s="14"/>
      <c r="R3581" s="20"/>
      <c r="S3581" s="14"/>
      <c r="T3581" s="4"/>
      <c r="U3581" s="5"/>
      <c r="V3581" s="10"/>
      <c r="W3581" s="10"/>
      <c r="X3581" s="10"/>
      <c r="Y3581" s="27"/>
      <c r="Z3581" s="3"/>
      <c r="AA3581" s="1"/>
      <c r="AB3581" s="10"/>
      <c r="AC3581" s="3"/>
      <c r="AD3581" s="3"/>
      <c r="AE3581" s="3"/>
      <c r="AF3581" s="10"/>
      <c r="AG3581" s="11"/>
      <c r="AH3581" s="10"/>
      <c r="AI3581" s="10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1"/>
      <c r="DR3581" s="1"/>
      <c r="DS3581" s="1"/>
      <c r="DT3581" s="1"/>
      <c r="DU3581" s="1"/>
      <c r="DV3581" s="1"/>
      <c r="DW3581" s="1"/>
      <c r="DX3581" s="1"/>
      <c r="DY3581" s="1"/>
      <c r="DZ3581" s="1"/>
      <c r="EA3581" s="1"/>
      <c r="EB3581" s="1"/>
      <c r="EC3581" s="1"/>
      <c r="ED3581" s="1"/>
      <c r="EE3581" s="1"/>
      <c r="EF3581" s="1"/>
      <c r="EG3581" s="1"/>
      <c r="EH3581" s="1"/>
      <c r="EI3581" s="1"/>
      <c r="EJ3581" s="1"/>
      <c r="EK3581" s="1"/>
      <c r="EL3581" s="1"/>
      <c r="EM3581" s="1"/>
      <c r="EN3581" s="1"/>
      <c r="EO3581" s="1"/>
      <c r="EP3581" s="1"/>
      <c r="EQ3581" s="1"/>
      <c r="ER3581" s="1"/>
      <c r="ES3581" s="1"/>
      <c r="ET3581" s="1"/>
      <c r="EU3581" s="1"/>
      <c r="EV3581" s="1"/>
      <c r="EW3581" s="1"/>
      <c r="EX3581" s="1"/>
      <c r="EY3581" s="1"/>
    </row>
    <row r="3582" spans="1:155" x14ac:dyDescent="0.15">
      <c r="A3582" s="38"/>
      <c r="B3582" s="15"/>
      <c r="C3582" s="7"/>
      <c r="D3582" s="7"/>
      <c r="E3582" s="13"/>
      <c r="F3582" s="14"/>
      <c r="G3582" s="14"/>
      <c r="H3582" s="14"/>
      <c r="I3582" s="14"/>
      <c r="J3582" s="13"/>
      <c r="K3582" s="5"/>
      <c r="L3582" s="2"/>
      <c r="M3582" s="17"/>
      <c r="N3582" s="12"/>
      <c r="O3582" s="12"/>
      <c r="P3582" s="17"/>
      <c r="Q3582" s="14"/>
      <c r="R3582" s="20"/>
      <c r="S3582" s="14"/>
      <c r="T3582" s="4"/>
      <c r="U3582" s="5"/>
      <c r="V3582" s="10"/>
      <c r="W3582" s="10"/>
      <c r="X3582" s="10"/>
      <c r="Y3582" s="27"/>
      <c r="Z3582" s="3"/>
      <c r="AA3582" s="1"/>
      <c r="AB3582" s="10"/>
      <c r="AC3582" s="3"/>
      <c r="AD3582" s="3"/>
      <c r="AE3582" s="3"/>
      <c r="AF3582" s="10"/>
      <c r="AG3582" s="11"/>
      <c r="AH3582" s="10"/>
      <c r="AI3582" s="10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1"/>
      <c r="DR3582" s="1"/>
      <c r="DS3582" s="1"/>
      <c r="DT3582" s="1"/>
      <c r="DU3582" s="1"/>
      <c r="DV3582" s="1"/>
      <c r="DW3582" s="1"/>
      <c r="DX3582" s="1"/>
      <c r="DY3582" s="1"/>
      <c r="DZ3582" s="1"/>
      <c r="EA3582" s="1"/>
      <c r="EB3582" s="1"/>
      <c r="EC3582" s="1"/>
      <c r="ED3582" s="1"/>
      <c r="EE3582" s="1"/>
      <c r="EF3582" s="1"/>
      <c r="EG3582" s="1"/>
      <c r="EH3582" s="1"/>
      <c r="EI3582" s="1"/>
      <c r="EJ3582" s="1"/>
      <c r="EK3582" s="1"/>
      <c r="EL3582" s="1"/>
      <c r="EM3582" s="1"/>
      <c r="EN3582" s="1"/>
      <c r="EO3582" s="1"/>
      <c r="EP3582" s="1"/>
      <c r="EQ3582" s="1"/>
      <c r="ER3582" s="1"/>
      <c r="ES3582" s="1"/>
      <c r="ET3582" s="1"/>
      <c r="EU3582" s="1"/>
      <c r="EV3582" s="1"/>
      <c r="EW3582" s="1"/>
      <c r="EX3582" s="1"/>
      <c r="EY3582" s="1"/>
    </row>
    <row r="3583" spans="1:155" x14ac:dyDescent="0.15">
      <c r="A3583" s="38"/>
      <c r="B3583" s="15"/>
      <c r="C3583" s="7"/>
      <c r="D3583" s="7"/>
      <c r="E3583" s="13"/>
      <c r="F3583" s="14"/>
      <c r="G3583" s="14"/>
      <c r="H3583" s="14"/>
      <c r="I3583" s="14"/>
      <c r="J3583" s="13"/>
      <c r="K3583" s="5"/>
      <c r="L3583" s="2"/>
      <c r="M3583" s="17"/>
      <c r="N3583" s="12"/>
      <c r="O3583" s="12"/>
      <c r="P3583" s="17"/>
      <c r="Q3583" s="14"/>
      <c r="R3583" s="20"/>
      <c r="S3583" s="14"/>
      <c r="T3583" s="4"/>
      <c r="U3583" s="5"/>
      <c r="V3583" s="10"/>
      <c r="W3583" s="10"/>
      <c r="X3583" s="10"/>
      <c r="Y3583" s="27"/>
      <c r="Z3583" s="3"/>
      <c r="AA3583" s="1"/>
      <c r="AB3583" s="10"/>
      <c r="AC3583" s="3"/>
      <c r="AD3583" s="3"/>
      <c r="AE3583" s="3"/>
      <c r="AF3583" s="10"/>
      <c r="AG3583" s="11"/>
      <c r="AH3583" s="10"/>
      <c r="AI3583" s="10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1"/>
      <c r="DR3583" s="1"/>
      <c r="DS3583" s="1"/>
      <c r="DT3583" s="1"/>
      <c r="DU3583" s="1"/>
      <c r="DV3583" s="1"/>
      <c r="DW3583" s="1"/>
      <c r="DX3583" s="1"/>
      <c r="DY3583" s="1"/>
      <c r="DZ3583" s="1"/>
      <c r="EA3583" s="1"/>
      <c r="EB3583" s="1"/>
      <c r="EC3583" s="1"/>
      <c r="ED3583" s="1"/>
      <c r="EE3583" s="1"/>
      <c r="EF3583" s="1"/>
      <c r="EG3583" s="1"/>
      <c r="EH3583" s="1"/>
      <c r="EI3583" s="1"/>
      <c r="EJ3583" s="1"/>
      <c r="EK3583" s="1"/>
      <c r="EL3583" s="1"/>
      <c r="EM3583" s="1"/>
      <c r="EN3583" s="1"/>
      <c r="EO3583" s="1"/>
      <c r="EP3583" s="1"/>
      <c r="EQ3583" s="1"/>
      <c r="ER3583" s="1"/>
      <c r="ES3583" s="1"/>
      <c r="ET3583" s="1"/>
      <c r="EU3583" s="1"/>
      <c r="EV3583" s="1"/>
      <c r="EW3583" s="1"/>
      <c r="EX3583" s="1"/>
      <c r="EY3583" s="1"/>
    </row>
    <row r="3584" spans="1:155" x14ac:dyDescent="0.15">
      <c r="A3584" s="38"/>
      <c r="B3584" s="15"/>
      <c r="C3584" s="7"/>
      <c r="D3584" s="7"/>
      <c r="E3584" s="13"/>
      <c r="F3584" s="14"/>
      <c r="G3584" s="14"/>
      <c r="H3584" s="14"/>
      <c r="I3584" s="14"/>
      <c r="J3584" s="13"/>
      <c r="K3584" s="5"/>
      <c r="L3584" s="2"/>
      <c r="M3584" s="17"/>
      <c r="N3584" s="12"/>
      <c r="O3584" s="12"/>
      <c r="P3584" s="17"/>
      <c r="Q3584" s="14"/>
      <c r="R3584" s="20"/>
      <c r="S3584" s="14"/>
      <c r="T3584" s="4"/>
      <c r="U3584" s="5"/>
      <c r="V3584" s="10"/>
      <c r="W3584" s="10"/>
      <c r="X3584" s="10"/>
      <c r="Y3584" s="27"/>
      <c r="Z3584" s="3"/>
      <c r="AA3584" s="1"/>
      <c r="AB3584" s="10"/>
      <c r="AC3584" s="3"/>
      <c r="AD3584" s="3"/>
      <c r="AE3584" s="3"/>
      <c r="AF3584" s="10"/>
      <c r="AG3584" s="11"/>
      <c r="AH3584" s="10"/>
      <c r="AI3584" s="10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1"/>
      <c r="DR3584" s="1"/>
      <c r="DS3584" s="1"/>
      <c r="DT3584" s="1"/>
      <c r="DU3584" s="1"/>
      <c r="DV3584" s="1"/>
      <c r="DW3584" s="1"/>
      <c r="DX3584" s="1"/>
      <c r="DY3584" s="1"/>
      <c r="DZ3584" s="1"/>
      <c r="EA3584" s="1"/>
      <c r="EB3584" s="1"/>
      <c r="EC3584" s="1"/>
      <c r="ED3584" s="1"/>
      <c r="EE3584" s="1"/>
      <c r="EF3584" s="1"/>
      <c r="EG3584" s="1"/>
      <c r="EH3584" s="1"/>
      <c r="EI3584" s="1"/>
      <c r="EJ3584" s="1"/>
      <c r="EK3584" s="1"/>
      <c r="EL3584" s="1"/>
      <c r="EM3584" s="1"/>
      <c r="EN3584" s="1"/>
      <c r="EO3584" s="1"/>
      <c r="EP3584" s="1"/>
      <c r="EQ3584" s="1"/>
      <c r="ER3584" s="1"/>
      <c r="ES3584" s="1"/>
      <c r="ET3584" s="1"/>
      <c r="EU3584" s="1"/>
      <c r="EV3584" s="1"/>
      <c r="EW3584" s="1"/>
      <c r="EX3584" s="1"/>
      <c r="EY3584" s="1"/>
    </row>
    <row r="3585" spans="1:155" x14ac:dyDescent="0.15">
      <c r="A3585" s="38"/>
      <c r="B3585" s="15"/>
      <c r="C3585" s="7"/>
      <c r="D3585" s="7"/>
      <c r="E3585" s="13"/>
      <c r="F3585" s="14"/>
      <c r="G3585" s="14"/>
      <c r="H3585" s="14"/>
      <c r="I3585" s="14"/>
      <c r="J3585" s="13"/>
      <c r="K3585" s="5"/>
      <c r="L3585" s="2"/>
      <c r="M3585" s="17"/>
      <c r="N3585" s="12"/>
      <c r="O3585" s="12"/>
      <c r="P3585" s="17"/>
      <c r="Q3585" s="14"/>
      <c r="R3585" s="20"/>
      <c r="S3585" s="14"/>
      <c r="T3585" s="4"/>
      <c r="U3585" s="5"/>
      <c r="V3585" s="10"/>
      <c r="W3585" s="10"/>
      <c r="X3585" s="10"/>
      <c r="Y3585" s="27"/>
      <c r="Z3585" s="3"/>
      <c r="AA3585" s="1"/>
      <c r="AB3585" s="10"/>
      <c r="AC3585" s="3"/>
      <c r="AD3585" s="3"/>
      <c r="AE3585" s="3"/>
      <c r="AF3585" s="10"/>
      <c r="AG3585" s="11"/>
      <c r="AH3585" s="10"/>
      <c r="AI3585" s="10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1"/>
      <c r="DR3585" s="1"/>
      <c r="DS3585" s="1"/>
      <c r="DT3585" s="1"/>
      <c r="DU3585" s="1"/>
      <c r="DV3585" s="1"/>
      <c r="DW3585" s="1"/>
      <c r="DX3585" s="1"/>
      <c r="DY3585" s="1"/>
      <c r="DZ3585" s="1"/>
      <c r="EA3585" s="1"/>
      <c r="EB3585" s="1"/>
      <c r="EC3585" s="1"/>
      <c r="ED3585" s="1"/>
      <c r="EE3585" s="1"/>
      <c r="EF3585" s="1"/>
      <c r="EG3585" s="1"/>
      <c r="EH3585" s="1"/>
      <c r="EI3585" s="1"/>
      <c r="EJ3585" s="1"/>
      <c r="EK3585" s="1"/>
      <c r="EL3585" s="1"/>
      <c r="EM3585" s="1"/>
      <c r="EN3585" s="1"/>
      <c r="EO3585" s="1"/>
      <c r="EP3585" s="1"/>
      <c r="EQ3585" s="1"/>
      <c r="ER3585" s="1"/>
      <c r="ES3585" s="1"/>
      <c r="ET3585" s="1"/>
      <c r="EU3585" s="1"/>
      <c r="EV3585" s="1"/>
      <c r="EW3585" s="1"/>
      <c r="EX3585" s="1"/>
      <c r="EY3585" s="1"/>
    </row>
    <row r="3586" spans="1:155" x14ac:dyDescent="0.15">
      <c r="A3586" s="38"/>
      <c r="B3586" s="15"/>
      <c r="C3586" s="7"/>
      <c r="D3586" s="7"/>
      <c r="E3586" s="13"/>
      <c r="F3586" s="14"/>
      <c r="G3586" s="14"/>
      <c r="H3586" s="14"/>
      <c r="I3586" s="14"/>
      <c r="J3586" s="13"/>
      <c r="K3586" s="5"/>
      <c r="L3586" s="2"/>
      <c r="M3586" s="17"/>
      <c r="N3586" s="12"/>
      <c r="O3586" s="12"/>
      <c r="P3586" s="17"/>
      <c r="Q3586" s="14"/>
      <c r="R3586" s="20"/>
      <c r="S3586" s="14"/>
      <c r="T3586" s="4"/>
      <c r="U3586" s="5"/>
      <c r="V3586" s="10"/>
      <c r="W3586" s="10"/>
      <c r="X3586" s="10"/>
      <c r="Y3586" s="27"/>
      <c r="Z3586" s="3"/>
      <c r="AA3586" s="1"/>
      <c r="AB3586" s="10"/>
      <c r="AC3586" s="3"/>
      <c r="AD3586" s="3"/>
      <c r="AE3586" s="3"/>
      <c r="AF3586" s="10"/>
      <c r="AG3586" s="11"/>
      <c r="AH3586" s="10"/>
      <c r="AI3586" s="10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1"/>
      <c r="DR3586" s="1"/>
      <c r="DS3586" s="1"/>
      <c r="DT3586" s="1"/>
      <c r="DU3586" s="1"/>
      <c r="DV3586" s="1"/>
      <c r="DW3586" s="1"/>
      <c r="DX3586" s="1"/>
      <c r="DY3586" s="1"/>
      <c r="DZ3586" s="1"/>
      <c r="EA3586" s="1"/>
      <c r="EB3586" s="1"/>
      <c r="EC3586" s="1"/>
      <c r="ED3586" s="1"/>
      <c r="EE3586" s="1"/>
      <c r="EF3586" s="1"/>
      <c r="EG3586" s="1"/>
      <c r="EH3586" s="1"/>
      <c r="EI3586" s="1"/>
      <c r="EJ3586" s="1"/>
      <c r="EK3586" s="1"/>
      <c r="EL3586" s="1"/>
      <c r="EM3586" s="1"/>
      <c r="EN3586" s="1"/>
      <c r="EO3586" s="1"/>
      <c r="EP3586" s="1"/>
      <c r="EQ3586" s="1"/>
      <c r="ER3586" s="1"/>
      <c r="ES3586" s="1"/>
      <c r="ET3586" s="1"/>
      <c r="EU3586" s="1"/>
      <c r="EV3586" s="1"/>
      <c r="EW3586" s="1"/>
      <c r="EX3586" s="1"/>
      <c r="EY3586" s="1"/>
    </row>
    <row r="3587" spans="1:155" x14ac:dyDescent="0.15">
      <c r="A3587" s="38"/>
      <c r="B3587" s="15"/>
      <c r="C3587" s="7"/>
      <c r="D3587" s="7"/>
      <c r="E3587" s="13"/>
      <c r="F3587" s="14"/>
      <c r="G3587" s="14"/>
      <c r="H3587" s="14"/>
      <c r="I3587" s="14"/>
      <c r="J3587" s="13"/>
      <c r="K3587" s="5"/>
      <c r="L3587" s="2"/>
      <c r="M3587" s="17"/>
      <c r="N3587" s="12"/>
      <c r="O3587" s="12"/>
      <c r="P3587" s="17"/>
      <c r="Q3587" s="14"/>
      <c r="R3587" s="20"/>
      <c r="S3587" s="14"/>
      <c r="T3587" s="4"/>
      <c r="U3587" s="5"/>
      <c r="V3587" s="10"/>
      <c r="W3587" s="10"/>
      <c r="X3587" s="10"/>
      <c r="Y3587" s="27"/>
      <c r="Z3587" s="3"/>
      <c r="AA3587" s="1"/>
      <c r="AB3587" s="10"/>
      <c r="AC3587" s="3"/>
      <c r="AD3587" s="3"/>
      <c r="AE3587" s="3"/>
      <c r="AF3587" s="10"/>
      <c r="AG3587" s="11"/>
      <c r="AH3587" s="10"/>
      <c r="AI3587" s="10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1"/>
      <c r="DR3587" s="1"/>
      <c r="DS3587" s="1"/>
      <c r="DT3587" s="1"/>
      <c r="DU3587" s="1"/>
      <c r="DV3587" s="1"/>
      <c r="DW3587" s="1"/>
      <c r="DX3587" s="1"/>
      <c r="DY3587" s="1"/>
      <c r="DZ3587" s="1"/>
      <c r="EA3587" s="1"/>
      <c r="EB3587" s="1"/>
      <c r="EC3587" s="1"/>
      <c r="ED3587" s="1"/>
      <c r="EE3587" s="1"/>
      <c r="EF3587" s="1"/>
      <c r="EG3587" s="1"/>
      <c r="EH3587" s="1"/>
      <c r="EI3587" s="1"/>
      <c r="EJ3587" s="1"/>
      <c r="EK3587" s="1"/>
      <c r="EL3587" s="1"/>
      <c r="EM3587" s="1"/>
      <c r="EN3587" s="1"/>
      <c r="EO3587" s="1"/>
      <c r="EP3587" s="1"/>
      <c r="EQ3587" s="1"/>
      <c r="ER3587" s="1"/>
      <c r="ES3587" s="1"/>
      <c r="ET3587" s="1"/>
      <c r="EU3587" s="1"/>
      <c r="EV3587" s="1"/>
      <c r="EW3587" s="1"/>
      <c r="EX3587" s="1"/>
      <c r="EY3587" s="1"/>
    </row>
    <row r="3588" spans="1:155" x14ac:dyDescent="0.15">
      <c r="A3588" s="38"/>
      <c r="B3588" s="15"/>
      <c r="C3588" s="7"/>
      <c r="D3588" s="7"/>
      <c r="E3588" s="13"/>
      <c r="F3588" s="14"/>
      <c r="G3588" s="14"/>
      <c r="H3588" s="14"/>
      <c r="I3588" s="14"/>
      <c r="J3588" s="13"/>
      <c r="K3588" s="5"/>
      <c r="L3588" s="2"/>
      <c r="M3588" s="17"/>
      <c r="N3588" s="12"/>
      <c r="O3588" s="12"/>
      <c r="P3588" s="17"/>
      <c r="Q3588" s="14"/>
      <c r="R3588" s="20"/>
      <c r="S3588" s="14"/>
      <c r="T3588" s="4"/>
      <c r="U3588" s="5"/>
      <c r="V3588" s="10"/>
      <c r="W3588" s="10"/>
      <c r="X3588" s="10"/>
      <c r="Y3588" s="27"/>
      <c r="Z3588" s="3"/>
      <c r="AA3588" s="1"/>
      <c r="AB3588" s="10"/>
      <c r="AC3588" s="3"/>
      <c r="AD3588" s="3"/>
      <c r="AE3588" s="3"/>
      <c r="AF3588" s="10"/>
      <c r="AG3588" s="11"/>
      <c r="AH3588" s="10"/>
      <c r="AI3588" s="10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1"/>
      <c r="DR3588" s="1"/>
      <c r="DS3588" s="1"/>
      <c r="DT3588" s="1"/>
      <c r="DU3588" s="1"/>
      <c r="DV3588" s="1"/>
      <c r="DW3588" s="1"/>
      <c r="DX3588" s="1"/>
      <c r="DY3588" s="1"/>
      <c r="DZ3588" s="1"/>
      <c r="EA3588" s="1"/>
      <c r="EB3588" s="1"/>
      <c r="EC3588" s="1"/>
      <c r="ED3588" s="1"/>
      <c r="EE3588" s="1"/>
      <c r="EF3588" s="1"/>
      <c r="EG3588" s="1"/>
      <c r="EH3588" s="1"/>
      <c r="EI3588" s="1"/>
      <c r="EJ3588" s="1"/>
      <c r="EK3588" s="1"/>
      <c r="EL3588" s="1"/>
      <c r="EM3588" s="1"/>
      <c r="EN3588" s="1"/>
      <c r="EO3588" s="1"/>
      <c r="EP3588" s="1"/>
      <c r="EQ3588" s="1"/>
      <c r="ER3588" s="1"/>
      <c r="ES3588" s="1"/>
      <c r="ET3588" s="1"/>
      <c r="EU3588" s="1"/>
      <c r="EV3588" s="1"/>
      <c r="EW3588" s="1"/>
      <c r="EX3588" s="1"/>
      <c r="EY3588" s="1"/>
    </row>
    <row r="3589" spans="1:155" x14ac:dyDescent="0.15">
      <c r="A3589" s="38"/>
      <c r="B3589" s="15"/>
      <c r="C3589" s="7"/>
      <c r="D3589" s="7"/>
      <c r="E3589" s="13"/>
      <c r="F3589" s="14"/>
      <c r="G3589" s="14"/>
      <c r="H3589" s="14"/>
      <c r="I3589" s="14"/>
      <c r="J3589" s="13"/>
      <c r="K3589" s="5"/>
      <c r="L3589" s="2"/>
      <c r="M3589" s="17"/>
      <c r="N3589" s="12"/>
      <c r="O3589" s="12"/>
      <c r="P3589" s="17"/>
      <c r="Q3589" s="14"/>
      <c r="R3589" s="20"/>
      <c r="S3589" s="14"/>
      <c r="T3589" s="4"/>
      <c r="U3589" s="5"/>
      <c r="V3589" s="10"/>
      <c r="W3589" s="10"/>
      <c r="X3589" s="10"/>
      <c r="Y3589" s="27"/>
      <c r="Z3589" s="3"/>
      <c r="AA3589" s="1"/>
      <c r="AB3589" s="10"/>
      <c r="AC3589" s="3"/>
      <c r="AD3589" s="3"/>
      <c r="AE3589" s="3"/>
      <c r="AF3589" s="10"/>
      <c r="AG3589" s="11"/>
      <c r="AH3589" s="10"/>
      <c r="AI3589" s="10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1"/>
      <c r="DR3589" s="1"/>
      <c r="DS3589" s="1"/>
      <c r="DT3589" s="1"/>
      <c r="DU3589" s="1"/>
      <c r="DV3589" s="1"/>
      <c r="DW3589" s="1"/>
      <c r="DX3589" s="1"/>
      <c r="DY3589" s="1"/>
      <c r="DZ3589" s="1"/>
      <c r="EA3589" s="1"/>
      <c r="EB3589" s="1"/>
      <c r="EC3589" s="1"/>
      <c r="ED3589" s="1"/>
      <c r="EE3589" s="1"/>
      <c r="EF3589" s="1"/>
      <c r="EG3589" s="1"/>
      <c r="EH3589" s="1"/>
      <c r="EI3589" s="1"/>
      <c r="EJ3589" s="1"/>
      <c r="EK3589" s="1"/>
      <c r="EL3589" s="1"/>
      <c r="EM3589" s="1"/>
      <c r="EN3589" s="1"/>
      <c r="EO3589" s="1"/>
      <c r="EP3589" s="1"/>
      <c r="EQ3589" s="1"/>
      <c r="ER3589" s="1"/>
      <c r="ES3589" s="1"/>
      <c r="ET3589" s="1"/>
      <c r="EU3589" s="1"/>
      <c r="EV3589" s="1"/>
      <c r="EW3589" s="1"/>
      <c r="EX3589" s="1"/>
      <c r="EY3589" s="1"/>
    </row>
    <row r="3590" spans="1:155" x14ac:dyDescent="0.15">
      <c r="A3590" s="38"/>
      <c r="B3590" s="15"/>
      <c r="C3590" s="7"/>
      <c r="D3590" s="7"/>
      <c r="E3590" s="13"/>
      <c r="F3590" s="14"/>
      <c r="G3590" s="14"/>
      <c r="H3590" s="14"/>
      <c r="I3590" s="14"/>
      <c r="J3590" s="13"/>
      <c r="K3590" s="5"/>
      <c r="L3590" s="2"/>
      <c r="M3590" s="17"/>
      <c r="N3590" s="12"/>
      <c r="O3590" s="12"/>
      <c r="P3590" s="17"/>
      <c r="Q3590" s="14"/>
      <c r="R3590" s="20"/>
      <c r="S3590" s="14"/>
      <c r="T3590" s="4"/>
      <c r="U3590" s="5"/>
      <c r="V3590" s="10"/>
      <c r="W3590" s="10"/>
      <c r="X3590" s="10"/>
      <c r="Y3590" s="27"/>
      <c r="Z3590" s="3"/>
      <c r="AA3590" s="1"/>
      <c r="AB3590" s="10"/>
      <c r="AC3590" s="3"/>
      <c r="AD3590" s="3"/>
      <c r="AE3590" s="3"/>
      <c r="AF3590" s="10"/>
      <c r="AG3590" s="11"/>
      <c r="AH3590" s="10"/>
      <c r="AI3590" s="10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1"/>
      <c r="DR3590" s="1"/>
      <c r="DS3590" s="1"/>
      <c r="DT3590" s="1"/>
      <c r="DU3590" s="1"/>
      <c r="DV3590" s="1"/>
      <c r="DW3590" s="1"/>
      <c r="DX3590" s="1"/>
      <c r="DY3590" s="1"/>
      <c r="DZ3590" s="1"/>
      <c r="EA3590" s="1"/>
      <c r="EB3590" s="1"/>
      <c r="EC3590" s="1"/>
      <c r="ED3590" s="1"/>
      <c r="EE3590" s="1"/>
      <c r="EF3590" s="1"/>
      <c r="EG3590" s="1"/>
      <c r="EH3590" s="1"/>
      <c r="EI3590" s="1"/>
      <c r="EJ3590" s="1"/>
      <c r="EK3590" s="1"/>
      <c r="EL3590" s="1"/>
      <c r="EM3590" s="1"/>
      <c r="EN3590" s="1"/>
      <c r="EO3590" s="1"/>
      <c r="EP3590" s="1"/>
      <c r="EQ3590" s="1"/>
      <c r="ER3590" s="1"/>
      <c r="ES3590" s="1"/>
      <c r="ET3590" s="1"/>
      <c r="EU3590" s="1"/>
      <c r="EV3590" s="1"/>
      <c r="EW3590" s="1"/>
      <c r="EX3590" s="1"/>
      <c r="EY3590" s="1"/>
    </row>
    <row r="3591" spans="1:155" x14ac:dyDescent="0.15">
      <c r="A3591" s="38"/>
      <c r="B3591" s="15"/>
      <c r="C3591" s="7"/>
      <c r="D3591" s="7"/>
      <c r="E3591" s="13"/>
      <c r="F3591" s="14"/>
      <c r="G3591" s="14"/>
      <c r="H3591" s="14"/>
      <c r="I3591" s="14"/>
      <c r="J3591" s="13"/>
      <c r="K3591" s="5"/>
      <c r="L3591" s="2"/>
      <c r="M3591" s="17"/>
      <c r="N3591" s="12"/>
      <c r="O3591" s="12"/>
      <c r="P3591" s="17"/>
      <c r="Q3591" s="14"/>
      <c r="R3591" s="20"/>
      <c r="S3591" s="14"/>
      <c r="T3591" s="4"/>
      <c r="U3591" s="5"/>
      <c r="V3591" s="10"/>
      <c r="W3591" s="10"/>
      <c r="X3591" s="10"/>
      <c r="Y3591" s="27"/>
      <c r="Z3591" s="3"/>
      <c r="AA3591" s="1"/>
      <c r="AB3591" s="10"/>
      <c r="AC3591" s="3"/>
      <c r="AD3591" s="3"/>
      <c r="AE3591" s="3"/>
      <c r="AF3591" s="10"/>
      <c r="AG3591" s="11"/>
      <c r="AH3591" s="10"/>
      <c r="AI3591" s="10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1"/>
      <c r="DR3591" s="1"/>
      <c r="DS3591" s="1"/>
      <c r="DT3591" s="1"/>
      <c r="DU3591" s="1"/>
      <c r="DV3591" s="1"/>
      <c r="DW3591" s="1"/>
      <c r="DX3591" s="1"/>
      <c r="DY3591" s="1"/>
      <c r="DZ3591" s="1"/>
      <c r="EA3591" s="1"/>
      <c r="EB3591" s="1"/>
      <c r="EC3591" s="1"/>
      <c r="ED3591" s="1"/>
      <c r="EE3591" s="1"/>
      <c r="EF3591" s="1"/>
      <c r="EG3591" s="1"/>
      <c r="EH3591" s="1"/>
      <c r="EI3591" s="1"/>
      <c r="EJ3591" s="1"/>
      <c r="EK3591" s="1"/>
      <c r="EL3591" s="1"/>
      <c r="EM3591" s="1"/>
      <c r="EN3591" s="1"/>
      <c r="EO3591" s="1"/>
      <c r="EP3591" s="1"/>
      <c r="EQ3591" s="1"/>
      <c r="ER3591" s="1"/>
      <c r="ES3591" s="1"/>
      <c r="ET3591" s="1"/>
      <c r="EU3591" s="1"/>
      <c r="EV3591" s="1"/>
      <c r="EW3591" s="1"/>
      <c r="EX3591" s="1"/>
      <c r="EY3591" s="1"/>
    </row>
    <row r="3592" spans="1:155" x14ac:dyDescent="0.15">
      <c r="A3592" s="38"/>
      <c r="B3592" s="15"/>
      <c r="C3592" s="7"/>
      <c r="D3592" s="7"/>
      <c r="E3592" s="13"/>
      <c r="F3592" s="14"/>
      <c r="G3592" s="14"/>
      <c r="H3592" s="14"/>
      <c r="I3592" s="14"/>
      <c r="J3592" s="13"/>
      <c r="K3592" s="5"/>
      <c r="L3592" s="2"/>
      <c r="M3592" s="17"/>
      <c r="N3592" s="12"/>
      <c r="O3592" s="12"/>
      <c r="P3592" s="17"/>
      <c r="Q3592" s="14"/>
      <c r="R3592" s="20"/>
      <c r="S3592" s="14"/>
      <c r="T3592" s="4"/>
      <c r="U3592" s="5"/>
      <c r="V3592" s="10"/>
      <c r="W3592" s="10"/>
      <c r="X3592" s="10"/>
      <c r="Y3592" s="27"/>
      <c r="Z3592" s="3"/>
      <c r="AA3592" s="1"/>
      <c r="AB3592" s="10"/>
      <c r="AC3592" s="3"/>
      <c r="AD3592" s="3"/>
      <c r="AE3592" s="3"/>
      <c r="AF3592" s="10"/>
      <c r="AG3592" s="11"/>
      <c r="AH3592" s="10"/>
      <c r="AI3592" s="10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1"/>
      <c r="DR3592" s="1"/>
      <c r="DS3592" s="1"/>
      <c r="DT3592" s="1"/>
      <c r="DU3592" s="1"/>
      <c r="DV3592" s="1"/>
      <c r="DW3592" s="1"/>
      <c r="DX3592" s="1"/>
      <c r="DY3592" s="1"/>
      <c r="DZ3592" s="1"/>
      <c r="EA3592" s="1"/>
      <c r="EB3592" s="1"/>
      <c r="EC3592" s="1"/>
      <c r="ED3592" s="1"/>
      <c r="EE3592" s="1"/>
      <c r="EF3592" s="1"/>
      <c r="EG3592" s="1"/>
      <c r="EH3592" s="1"/>
      <c r="EI3592" s="1"/>
      <c r="EJ3592" s="1"/>
      <c r="EK3592" s="1"/>
      <c r="EL3592" s="1"/>
      <c r="EM3592" s="1"/>
      <c r="EN3592" s="1"/>
      <c r="EO3592" s="1"/>
      <c r="EP3592" s="1"/>
      <c r="EQ3592" s="1"/>
      <c r="ER3592" s="1"/>
      <c r="ES3592" s="1"/>
      <c r="ET3592" s="1"/>
      <c r="EU3592" s="1"/>
      <c r="EV3592" s="1"/>
      <c r="EW3592" s="1"/>
      <c r="EX3592" s="1"/>
      <c r="EY3592" s="1"/>
    </row>
    <row r="3593" spans="1:155" x14ac:dyDescent="0.15">
      <c r="A3593" s="38"/>
      <c r="B3593" s="15"/>
      <c r="C3593" s="7"/>
      <c r="D3593" s="7"/>
      <c r="E3593" s="13"/>
      <c r="F3593" s="14"/>
      <c r="G3593" s="14"/>
      <c r="H3593" s="14"/>
      <c r="I3593" s="14"/>
      <c r="J3593" s="13"/>
      <c r="K3593" s="5"/>
      <c r="L3593" s="2"/>
      <c r="M3593" s="17"/>
      <c r="N3593" s="12"/>
      <c r="O3593" s="12"/>
      <c r="P3593" s="17"/>
      <c r="Q3593" s="14"/>
      <c r="R3593" s="20"/>
      <c r="S3593" s="14"/>
      <c r="T3593" s="4"/>
      <c r="U3593" s="5"/>
      <c r="V3593" s="10"/>
      <c r="W3593" s="10"/>
      <c r="X3593" s="10"/>
      <c r="Y3593" s="27"/>
      <c r="Z3593" s="3"/>
      <c r="AA3593" s="1"/>
      <c r="AB3593" s="10"/>
      <c r="AC3593" s="3"/>
      <c r="AD3593" s="3"/>
      <c r="AE3593" s="3"/>
      <c r="AF3593" s="10"/>
      <c r="AG3593" s="11"/>
      <c r="AH3593" s="10"/>
      <c r="AI3593" s="10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1"/>
      <c r="DR3593" s="1"/>
      <c r="DS3593" s="1"/>
      <c r="DT3593" s="1"/>
      <c r="DU3593" s="1"/>
      <c r="DV3593" s="1"/>
      <c r="DW3593" s="1"/>
      <c r="DX3593" s="1"/>
      <c r="DY3593" s="1"/>
      <c r="DZ3593" s="1"/>
      <c r="EA3593" s="1"/>
      <c r="EB3593" s="1"/>
      <c r="EC3593" s="1"/>
      <c r="ED3593" s="1"/>
      <c r="EE3593" s="1"/>
      <c r="EF3593" s="1"/>
      <c r="EG3593" s="1"/>
      <c r="EH3593" s="1"/>
      <c r="EI3593" s="1"/>
      <c r="EJ3593" s="1"/>
      <c r="EK3593" s="1"/>
      <c r="EL3593" s="1"/>
      <c r="EM3593" s="1"/>
      <c r="EN3593" s="1"/>
      <c r="EO3593" s="1"/>
      <c r="EP3593" s="1"/>
      <c r="EQ3593" s="1"/>
      <c r="ER3593" s="1"/>
      <c r="ES3593" s="1"/>
      <c r="ET3593" s="1"/>
      <c r="EU3593" s="1"/>
      <c r="EV3593" s="1"/>
      <c r="EW3593" s="1"/>
      <c r="EX3593" s="1"/>
      <c r="EY3593" s="1"/>
    </row>
    <row r="3594" spans="1:155" x14ac:dyDescent="0.15">
      <c r="A3594" s="38"/>
      <c r="B3594" s="15"/>
      <c r="C3594" s="7"/>
      <c r="D3594" s="7"/>
      <c r="E3594" s="13"/>
      <c r="F3594" s="14"/>
      <c r="G3594" s="14"/>
      <c r="H3594" s="14"/>
      <c r="I3594" s="14"/>
      <c r="J3594" s="13"/>
      <c r="K3594" s="5"/>
      <c r="L3594" s="2"/>
      <c r="M3594" s="17"/>
      <c r="N3594" s="12"/>
      <c r="O3594" s="12"/>
      <c r="P3594" s="17"/>
      <c r="Q3594" s="14"/>
      <c r="R3594" s="20"/>
      <c r="S3594" s="14"/>
      <c r="T3594" s="4"/>
      <c r="U3594" s="5"/>
      <c r="V3594" s="10"/>
      <c r="W3594" s="10"/>
      <c r="X3594" s="10"/>
      <c r="Y3594" s="27"/>
      <c r="Z3594" s="3"/>
      <c r="AA3594" s="1"/>
      <c r="AB3594" s="10"/>
      <c r="AC3594" s="3"/>
      <c r="AD3594" s="3"/>
      <c r="AE3594" s="3"/>
      <c r="AF3594" s="10"/>
      <c r="AG3594" s="11"/>
      <c r="AH3594" s="10"/>
      <c r="AI3594" s="10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1"/>
      <c r="DR3594" s="1"/>
      <c r="DS3594" s="1"/>
      <c r="DT3594" s="1"/>
      <c r="DU3594" s="1"/>
      <c r="DV3594" s="1"/>
      <c r="DW3594" s="1"/>
      <c r="DX3594" s="1"/>
      <c r="DY3594" s="1"/>
      <c r="DZ3594" s="1"/>
      <c r="EA3594" s="1"/>
      <c r="EB3594" s="1"/>
      <c r="EC3594" s="1"/>
      <c r="ED3594" s="1"/>
      <c r="EE3594" s="1"/>
      <c r="EF3594" s="1"/>
      <c r="EG3594" s="1"/>
      <c r="EH3594" s="1"/>
      <c r="EI3594" s="1"/>
      <c r="EJ3594" s="1"/>
      <c r="EK3594" s="1"/>
      <c r="EL3594" s="1"/>
      <c r="EM3594" s="1"/>
      <c r="EN3594" s="1"/>
      <c r="EO3594" s="1"/>
      <c r="EP3594" s="1"/>
      <c r="EQ3594" s="1"/>
      <c r="ER3594" s="1"/>
      <c r="ES3594" s="1"/>
      <c r="ET3594" s="1"/>
      <c r="EU3594" s="1"/>
      <c r="EV3594" s="1"/>
      <c r="EW3594" s="1"/>
      <c r="EX3594" s="1"/>
      <c r="EY3594" s="1"/>
    </row>
    <row r="3595" spans="1:155" x14ac:dyDescent="0.15">
      <c r="A3595" s="38"/>
      <c r="B3595" s="15"/>
      <c r="C3595" s="7"/>
      <c r="D3595" s="7"/>
      <c r="E3595" s="13"/>
      <c r="F3595" s="14"/>
      <c r="G3595" s="14"/>
      <c r="H3595" s="14"/>
      <c r="I3595" s="14"/>
      <c r="J3595" s="13"/>
      <c r="K3595" s="5"/>
      <c r="L3595" s="2"/>
      <c r="M3595" s="17"/>
      <c r="N3595" s="12"/>
      <c r="O3595" s="12"/>
      <c r="P3595" s="17"/>
      <c r="Q3595" s="14"/>
      <c r="R3595" s="20"/>
      <c r="S3595" s="14"/>
      <c r="T3595" s="4"/>
      <c r="U3595" s="5"/>
      <c r="V3595" s="10"/>
      <c r="W3595" s="10"/>
      <c r="X3595" s="10"/>
      <c r="Y3595" s="27"/>
      <c r="Z3595" s="3"/>
      <c r="AA3595" s="1"/>
      <c r="AB3595" s="10"/>
      <c r="AC3595" s="3"/>
      <c r="AD3595" s="3"/>
      <c r="AE3595" s="3"/>
      <c r="AF3595" s="10"/>
      <c r="AG3595" s="11"/>
      <c r="AH3595" s="10"/>
      <c r="AI3595" s="10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1"/>
      <c r="DR3595" s="1"/>
      <c r="DS3595" s="1"/>
      <c r="DT3595" s="1"/>
      <c r="DU3595" s="1"/>
      <c r="DV3595" s="1"/>
      <c r="DW3595" s="1"/>
      <c r="DX3595" s="1"/>
      <c r="DY3595" s="1"/>
      <c r="DZ3595" s="1"/>
      <c r="EA3595" s="1"/>
      <c r="EB3595" s="1"/>
      <c r="EC3595" s="1"/>
      <c r="ED3595" s="1"/>
      <c r="EE3595" s="1"/>
      <c r="EF3595" s="1"/>
      <c r="EG3595" s="1"/>
      <c r="EH3595" s="1"/>
      <c r="EI3595" s="1"/>
      <c r="EJ3595" s="1"/>
      <c r="EK3595" s="1"/>
      <c r="EL3595" s="1"/>
      <c r="EM3595" s="1"/>
      <c r="EN3595" s="1"/>
      <c r="EO3595" s="1"/>
      <c r="EP3595" s="1"/>
      <c r="EQ3595" s="1"/>
      <c r="ER3595" s="1"/>
      <c r="ES3595" s="1"/>
      <c r="ET3595" s="1"/>
      <c r="EU3595" s="1"/>
      <c r="EV3595" s="1"/>
      <c r="EW3595" s="1"/>
      <c r="EX3595" s="1"/>
      <c r="EY3595" s="1"/>
    </row>
    <row r="3596" spans="1:155" x14ac:dyDescent="0.15">
      <c r="A3596" s="38"/>
      <c r="B3596" s="15"/>
      <c r="C3596" s="7"/>
      <c r="D3596" s="7"/>
      <c r="E3596" s="13"/>
      <c r="F3596" s="14"/>
      <c r="G3596" s="14"/>
      <c r="H3596" s="14"/>
      <c r="I3596" s="14"/>
      <c r="J3596" s="13"/>
      <c r="K3596" s="5"/>
      <c r="L3596" s="2"/>
      <c r="M3596" s="17"/>
      <c r="N3596" s="12"/>
      <c r="O3596" s="12"/>
      <c r="P3596" s="17"/>
      <c r="Q3596" s="14"/>
      <c r="R3596" s="20"/>
      <c r="S3596" s="14"/>
      <c r="T3596" s="4"/>
      <c r="U3596" s="5"/>
      <c r="V3596" s="10"/>
      <c r="W3596" s="10"/>
      <c r="X3596" s="10"/>
      <c r="Y3596" s="27"/>
      <c r="Z3596" s="3"/>
      <c r="AA3596" s="1"/>
      <c r="AB3596" s="10"/>
      <c r="AC3596" s="3"/>
      <c r="AD3596" s="3"/>
      <c r="AE3596" s="3"/>
      <c r="AF3596" s="10"/>
      <c r="AG3596" s="11"/>
      <c r="AH3596" s="10"/>
      <c r="AI3596" s="10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1"/>
      <c r="DR3596" s="1"/>
      <c r="DS3596" s="1"/>
      <c r="DT3596" s="1"/>
      <c r="DU3596" s="1"/>
      <c r="DV3596" s="1"/>
      <c r="DW3596" s="1"/>
      <c r="DX3596" s="1"/>
      <c r="DY3596" s="1"/>
      <c r="DZ3596" s="1"/>
      <c r="EA3596" s="1"/>
      <c r="EB3596" s="1"/>
      <c r="EC3596" s="1"/>
      <c r="ED3596" s="1"/>
      <c r="EE3596" s="1"/>
      <c r="EF3596" s="1"/>
      <c r="EG3596" s="1"/>
      <c r="EH3596" s="1"/>
      <c r="EI3596" s="1"/>
      <c r="EJ3596" s="1"/>
      <c r="EK3596" s="1"/>
      <c r="EL3596" s="1"/>
      <c r="EM3596" s="1"/>
      <c r="EN3596" s="1"/>
      <c r="EO3596" s="1"/>
      <c r="EP3596" s="1"/>
      <c r="EQ3596" s="1"/>
      <c r="ER3596" s="1"/>
      <c r="ES3596" s="1"/>
      <c r="ET3596" s="1"/>
      <c r="EU3596" s="1"/>
      <c r="EV3596" s="1"/>
      <c r="EW3596" s="1"/>
      <c r="EX3596" s="1"/>
      <c r="EY3596" s="1"/>
    </row>
    <row r="3597" spans="1:155" x14ac:dyDescent="0.15">
      <c r="A3597" s="38"/>
      <c r="B3597" s="15"/>
      <c r="C3597" s="7"/>
      <c r="D3597" s="7"/>
      <c r="E3597" s="13"/>
      <c r="F3597" s="14"/>
      <c r="G3597" s="14"/>
      <c r="H3597" s="14"/>
      <c r="I3597" s="14"/>
      <c r="J3597" s="13"/>
      <c r="K3597" s="5"/>
      <c r="L3597" s="2"/>
      <c r="M3597" s="17"/>
      <c r="N3597" s="12"/>
      <c r="O3597" s="12"/>
      <c r="P3597" s="17"/>
      <c r="Q3597" s="14"/>
      <c r="R3597" s="20"/>
      <c r="S3597" s="14"/>
      <c r="T3597" s="4"/>
      <c r="U3597" s="5"/>
      <c r="V3597" s="10"/>
      <c r="W3597" s="10"/>
      <c r="X3597" s="10"/>
      <c r="Y3597" s="27"/>
      <c r="Z3597" s="3"/>
      <c r="AA3597" s="1"/>
      <c r="AB3597" s="10"/>
      <c r="AC3597" s="3"/>
      <c r="AD3597" s="3"/>
      <c r="AE3597" s="3"/>
      <c r="AF3597" s="10"/>
      <c r="AG3597" s="11"/>
      <c r="AH3597" s="10"/>
      <c r="AI3597" s="10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1"/>
      <c r="DR3597" s="1"/>
      <c r="DS3597" s="1"/>
      <c r="DT3597" s="1"/>
      <c r="DU3597" s="1"/>
      <c r="DV3597" s="1"/>
      <c r="DW3597" s="1"/>
      <c r="DX3597" s="1"/>
      <c r="DY3597" s="1"/>
      <c r="DZ3597" s="1"/>
      <c r="EA3597" s="1"/>
      <c r="EB3597" s="1"/>
      <c r="EC3597" s="1"/>
      <c r="ED3597" s="1"/>
      <c r="EE3597" s="1"/>
      <c r="EF3597" s="1"/>
      <c r="EG3597" s="1"/>
      <c r="EH3597" s="1"/>
      <c r="EI3597" s="1"/>
      <c r="EJ3597" s="1"/>
      <c r="EK3597" s="1"/>
      <c r="EL3597" s="1"/>
      <c r="EM3597" s="1"/>
      <c r="EN3597" s="1"/>
      <c r="EO3597" s="1"/>
      <c r="EP3597" s="1"/>
      <c r="EQ3597" s="1"/>
      <c r="ER3597" s="1"/>
      <c r="ES3597" s="1"/>
      <c r="ET3597" s="1"/>
      <c r="EU3597" s="1"/>
      <c r="EV3597" s="1"/>
      <c r="EW3597" s="1"/>
      <c r="EX3597" s="1"/>
      <c r="EY3597" s="1"/>
    </row>
    <row r="3598" spans="1:155" x14ac:dyDescent="0.15">
      <c r="A3598" s="38"/>
      <c r="B3598" s="15"/>
      <c r="C3598" s="7"/>
      <c r="D3598" s="7"/>
      <c r="E3598" s="13"/>
      <c r="F3598" s="14"/>
      <c r="G3598" s="14"/>
      <c r="H3598" s="14"/>
      <c r="I3598" s="14"/>
      <c r="J3598" s="13"/>
      <c r="K3598" s="5"/>
      <c r="L3598" s="2"/>
      <c r="M3598" s="17"/>
      <c r="N3598" s="12"/>
      <c r="O3598" s="12"/>
      <c r="P3598" s="17"/>
      <c r="Q3598" s="14"/>
      <c r="R3598" s="20"/>
      <c r="S3598" s="14"/>
      <c r="T3598" s="4"/>
      <c r="U3598" s="5"/>
      <c r="V3598" s="10"/>
      <c r="W3598" s="10"/>
      <c r="X3598" s="10"/>
      <c r="Y3598" s="27"/>
      <c r="Z3598" s="3"/>
      <c r="AA3598" s="1"/>
      <c r="AB3598" s="10"/>
      <c r="AC3598" s="3"/>
      <c r="AD3598" s="3"/>
      <c r="AE3598" s="3"/>
      <c r="AF3598" s="10"/>
      <c r="AG3598" s="11"/>
      <c r="AH3598" s="10"/>
      <c r="AI3598" s="10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1"/>
      <c r="DR3598" s="1"/>
      <c r="DS3598" s="1"/>
      <c r="DT3598" s="1"/>
      <c r="DU3598" s="1"/>
      <c r="DV3598" s="1"/>
      <c r="DW3598" s="1"/>
      <c r="DX3598" s="1"/>
      <c r="DY3598" s="1"/>
      <c r="DZ3598" s="1"/>
      <c r="EA3598" s="1"/>
      <c r="EB3598" s="1"/>
      <c r="EC3598" s="1"/>
      <c r="ED3598" s="1"/>
      <c r="EE3598" s="1"/>
      <c r="EF3598" s="1"/>
      <c r="EG3598" s="1"/>
      <c r="EH3598" s="1"/>
      <c r="EI3598" s="1"/>
      <c r="EJ3598" s="1"/>
      <c r="EK3598" s="1"/>
      <c r="EL3598" s="1"/>
      <c r="EM3598" s="1"/>
      <c r="EN3598" s="1"/>
      <c r="EO3598" s="1"/>
      <c r="EP3598" s="1"/>
      <c r="EQ3598" s="1"/>
      <c r="ER3598" s="1"/>
      <c r="ES3598" s="1"/>
      <c r="ET3598" s="1"/>
      <c r="EU3598" s="1"/>
      <c r="EV3598" s="1"/>
      <c r="EW3598" s="1"/>
      <c r="EX3598" s="1"/>
      <c r="EY3598" s="1"/>
    </row>
    <row r="3599" spans="1:155" x14ac:dyDescent="0.15">
      <c r="A3599" s="38"/>
      <c r="B3599" s="15"/>
      <c r="C3599" s="7"/>
      <c r="D3599" s="7"/>
      <c r="E3599" s="13"/>
      <c r="F3599" s="14"/>
      <c r="G3599" s="14"/>
      <c r="H3599" s="14"/>
      <c r="I3599" s="14"/>
      <c r="J3599" s="13"/>
      <c r="K3599" s="5"/>
      <c r="L3599" s="2"/>
      <c r="M3599" s="17"/>
      <c r="N3599" s="12"/>
      <c r="O3599" s="12"/>
      <c r="P3599" s="17"/>
      <c r="Q3599" s="14"/>
      <c r="R3599" s="20"/>
      <c r="S3599" s="14"/>
      <c r="T3599" s="4"/>
      <c r="U3599" s="5"/>
      <c r="V3599" s="10"/>
      <c r="W3599" s="10"/>
      <c r="X3599" s="10"/>
      <c r="Y3599" s="27"/>
      <c r="Z3599" s="3"/>
      <c r="AA3599" s="1"/>
      <c r="AB3599" s="10"/>
      <c r="AC3599" s="3"/>
      <c r="AD3599" s="3"/>
      <c r="AE3599" s="3"/>
      <c r="AF3599" s="10"/>
      <c r="AG3599" s="11"/>
      <c r="AH3599" s="10"/>
      <c r="AI3599" s="10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1"/>
      <c r="DR3599" s="1"/>
      <c r="DS3599" s="1"/>
      <c r="DT3599" s="1"/>
      <c r="DU3599" s="1"/>
      <c r="DV3599" s="1"/>
      <c r="DW3599" s="1"/>
      <c r="DX3599" s="1"/>
      <c r="DY3599" s="1"/>
      <c r="DZ3599" s="1"/>
      <c r="EA3599" s="1"/>
      <c r="EB3599" s="1"/>
      <c r="EC3599" s="1"/>
      <c r="ED3599" s="1"/>
      <c r="EE3599" s="1"/>
      <c r="EF3599" s="1"/>
      <c r="EG3599" s="1"/>
      <c r="EH3599" s="1"/>
      <c r="EI3599" s="1"/>
      <c r="EJ3599" s="1"/>
      <c r="EK3599" s="1"/>
      <c r="EL3599" s="1"/>
      <c r="EM3599" s="1"/>
      <c r="EN3599" s="1"/>
      <c r="EO3599" s="1"/>
      <c r="EP3599" s="1"/>
      <c r="EQ3599" s="1"/>
      <c r="ER3599" s="1"/>
      <c r="ES3599" s="1"/>
      <c r="ET3599" s="1"/>
      <c r="EU3599" s="1"/>
      <c r="EV3599" s="1"/>
      <c r="EW3599" s="1"/>
      <c r="EX3599" s="1"/>
      <c r="EY3599" s="1"/>
    </row>
    <row r="3600" spans="1:155" x14ac:dyDescent="0.15">
      <c r="A3600" s="38"/>
      <c r="B3600" s="15"/>
      <c r="C3600" s="7"/>
      <c r="D3600" s="7"/>
      <c r="E3600" s="13"/>
      <c r="F3600" s="14"/>
      <c r="G3600" s="14"/>
      <c r="H3600" s="14"/>
      <c r="I3600" s="14"/>
      <c r="J3600" s="13"/>
      <c r="K3600" s="5"/>
      <c r="L3600" s="2"/>
      <c r="M3600" s="17"/>
      <c r="N3600" s="12"/>
      <c r="O3600" s="12"/>
      <c r="P3600" s="17"/>
      <c r="Q3600" s="14"/>
      <c r="R3600" s="20"/>
      <c r="S3600" s="14"/>
      <c r="T3600" s="4"/>
      <c r="U3600" s="5"/>
      <c r="V3600" s="10"/>
      <c r="W3600" s="10"/>
      <c r="X3600" s="10"/>
      <c r="Y3600" s="27"/>
      <c r="Z3600" s="3"/>
      <c r="AA3600" s="1"/>
      <c r="AB3600" s="10"/>
      <c r="AC3600" s="3"/>
      <c r="AD3600" s="3"/>
      <c r="AE3600" s="3"/>
      <c r="AF3600" s="10"/>
      <c r="AG3600" s="11"/>
      <c r="AH3600" s="10"/>
      <c r="AI3600" s="10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1"/>
      <c r="DR3600" s="1"/>
      <c r="DS3600" s="1"/>
      <c r="DT3600" s="1"/>
      <c r="DU3600" s="1"/>
      <c r="DV3600" s="1"/>
      <c r="DW3600" s="1"/>
      <c r="DX3600" s="1"/>
      <c r="DY3600" s="1"/>
      <c r="DZ3600" s="1"/>
      <c r="EA3600" s="1"/>
      <c r="EB3600" s="1"/>
      <c r="EC3600" s="1"/>
      <c r="ED3600" s="1"/>
      <c r="EE3600" s="1"/>
      <c r="EF3600" s="1"/>
      <c r="EG3600" s="1"/>
      <c r="EH3600" s="1"/>
      <c r="EI3600" s="1"/>
      <c r="EJ3600" s="1"/>
      <c r="EK3600" s="1"/>
      <c r="EL3600" s="1"/>
      <c r="EM3600" s="1"/>
      <c r="EN3600" s="1"/>
      <c r="EO3600" s="1"/>
      <c r="EP3600" s="1"/>
      <c r="EQ3600" s="1"/>
      <c r="ER3600" s="1"/>
      <c r="ES3600" s="1"/>
      <c r="ET3600" s="1"/>
      <c r="EU3600" s="1"/>
      <c r="EV3600" s="1"/>
      <c r="EW3600" s="1"/>
      <c r="EX3600" s="1"/>
      <c r="EY3600" s="1"/>
    </row>
    <row r="3601" spans="1:155" x14ac:dyDescent="0.15">
      <c r="A3601" s="38"/>
      <c r="B3601" s="15"/>
      <c r="C3601" s="7"/>
      <c r="D3601" s="7"/>
      <c r="E3601" s="13"/>
      <c r="F3601" s="14"/>
      <c r="G3601" s="14"/>
      <c r="H3601" s="14"/>
      <c r="I3601" s="14"/>
      <c r="J3601" s="13"/>
      <c r="K3601" s="5"/>
      <c r="L3601" s="2"/>
      <c r="M3601" s="17"/>
      <c r="N3601" s="12"/>
      <c r="O3601" s="12"/>
      <c r="P3601" s="17"/>
      <c r="Q3601" s="14"/>
      <c r="R3601" s="20"/>
      <c r="S3601" s="14"/>
      <c r="T3601" s="4"/>
      <c r="U3601" s="5"/>
      <c r="V3601" s="10"/>
      <c r="W3601" s="10"/>
      <c r="X3601" s="10"/>
      <c r="Y3601" s="27"/>
      <c r="Z3601" s="3"/>
      <c r="AA3601" s="1"/>
      <c r="AB3601" s="10"/>
      <c r="AC3601" s="3"/>
      <c r="AD3601" s="3"/>
      <c r="AE3601" s="3"/>
      <c r="AF3601" s="10"/>
      <c r="AG3601" s="11"/>
      <c r="AH3601" s="10"/>
      <c r="AI3601" s="10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1"/>
      <c r="DR3601" s="1"/>
      <c r="DS3601" s="1"/>
      <c r="DT3601" s="1"/>
      <c r="DU3601" s="1"/>
      <c r="DV3601" s="1"/>
      <c r="DW3601" s="1"/>
      <c r="DX3601" s="1"/>
      <c r="DY3601" s="1"/>
      <c r="DZ3601" s="1"/>
      <c r="EA3601" s="1"/>
      <c r="EB3601" s="1"/>
      <c r="EC3601" s="1"/>
      <c r="ED3601" s="1"/>
      <c r="EE3601" s="1"/>
      <c r="EF3601" s="1"/>
      <c r="EG3601" s="1"/>
      <c r="EH3601" s="1"/>
      <c r="EI3601" s="1"/>
      <c r="EJ3601" s="1"/>
      <c r="EK3601" s="1"/>
      <c r="EL3601" s="1"/>
      <c r="EM3601" s="1"/>
      <c r="EN3601" s="1"/>
      <c r="EO3601" s="1"/>
      <c r="EP3601" s="1"/>
      <c r="EQ3601" s="1"/>
      <c r="ER3601" s="1"/>
      <c r="ES3601" s="1"/>
      <c r="ET3601" s="1"/>
      <c r="EU3601" s="1"/>
      <c r="EV3601" s="1"/>
      <c r="EW3601" s="1"/>
      <c r="EX3601" s="1"/>
      <c r="EY3601" s="1"/>
    </row>
    <row r="3602" spans="1:155" x14ac:dyDescent="0.15">
      <c r="A3602" s="38"/>
      <c r="B3602" s="15"/>
      <c r="C3602" s="7"/>
      <c r="D3602" s="7"/>
      <c r="E3602" s="13"/>
      <c r="F3602" s="14"/>
      <c r="G3602" s="14"/>
      <c r="H3602" s="14"/>
      <c r="I3602" s="14"/>
      <c r="J3602" s="13"/>
      <c r="K3602" s="5"/>
      <c r="L3602" s="2"/>
      <c r="M3602" s="17"/>
      <c r="N3602" s="12"/>
      <c r="O3602" s="12"/>
      <c r="P3602" s="17"/>
      <c r="Q3602" s="14"/>
      <c r="R3602" s="20"/>
      <c r="S3602" s="14"/>
      <c r="T3602" s="4"/>
      <c r="U3602" s="5"/>
      <c r="V3602" s="10"/>
      <c r="W3602" s="10"/>
      <c r="X3602" s="10"/>
      <c r="Y3602" s="27"/>
      <c r="Z3602" s="3"/>
      <c r="AA3602" s="1"/>
      <c r="AB3602" s="10"/>
      <c r="AC3602" s="3"/>
      <c r="AD3602" s="3"/>
      <c r="AE3602" s="3"/>
      <c r="AF3602" s="10"/>
      <c r="AG3602" s="11"/>
      <c r="AH3602" s="10"/>
      <c r="AI3602" s="10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1"/>
      <c r="DR3602" s="1"/>
      <c r="DS3602" s="1"/>
      <c r="DT3602" s="1"/>
      <c r="DU3602" s="1"/>
      <c r="DV3602" s="1"/>
      <c r="DW3602" s="1"/>
      <c r="DX3602" s="1"/>
      <c r="DY3602" s="1"/>
      <c r="DZ3602" s="1"/>
      <c r="EA3602" s="1"/>
      <c r="EB3602" s="1"/>
      <c r="EC3602" s="1"/>
      <c r="ED3602" s="1"/>
      <c r="EE3602" s="1"/>
      <c r="EF3602" s="1"/>
      <c r="EG3602" s="1"/>
      <c r="EH3602" s="1"/>
      <c r="EI3602" s="1"/>
      <c r="EJ3602" s="1"/>
      <c r="EK3602" s="1"/>
      <c r="EL3602" s="1"/>
      <c r="EM3602" s="1"/>
      <c r="EN3602" s="1"/>
      <c r="EO3602" s="1"/>
      <c r="EP3602" s="1"/>
      <c r="EQ3602" s="1"/>
      <c r="ER3602" s="1"/>
      <c r="ES3602" s="1"/>
      <c r="ET3602" s="1"/>
      <c r="EU3602" s="1"/>
      <c r="EV3602" s="1"/>
      <c r="EW3602" s="1"/>
      <c r="EX3602" s="1"/>
      <c r="EY3602" s="1"/>
    </row>
    <row r="3603" spans="1:155" x14ac:dyDescent="0.15">
      <c r="A3603" s="38"/>
      <c r="B3603" s="15"/>
      <c r="C3603" s="7"/>
      <c r="D3603" s="7"/>
      <c r="E3603" s="13"/>
      <c r="F3603" s="14"/>
      <c r="G3603" s="14"/>
      <c r="H3603" s="14"/>
      <c r="I3603" s="14"/>
      <c r="J3603" s="13"/>
      <c r="K3603" s="5"/>
      <c r="L3603" s="2"/>
      <c r="M3603" s="17"/>
      <c r="N3603" s="12"/>
      <c r="O3603" s="12"/>
      <c r="P3603" s="17"/>
      <c r="Q3603" s="14"/>
      <c r="R3603" s="20"/>
      <c r="S3603" s="14"/>
      <c r="T3603" s="4"/>
      <c r="U3603" s="5"/>
      <c r="V3603" s="10"/>
      <c r="W3603" s="10"/>
      <c r="X3603" s="10"/>
      <c r="Y3603" s="27"/>
      <c r="Z3603" s="3"/>
      <c r="AA3603" s="1"/>
      <c r="AB3603" s="10"/>
      <c r="AC3603" s="3"/>
      <c r="AD3603" s="3"/>
      <c r="AE3603" s="3"/>
      <c r="AF3603" s="10"/>
      <c r="AG3603" s="11"/>
      <c r="AH3603" s="10"/>
      <c r="AI3603" s="10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1"/>
      <c r="DR3603" s="1"/>
      <c r="DS3603" s="1"/>
      <c r="DT3603" s="1"/>
      <c r="DU3603" s="1"/>
      <c r="DV3603" s="1"/>
      <c r="DW3603" s="1"/>
      <c r="DX3603" s="1"/>
      <c r="DY3603" s="1"/>
      <c r="DZ3603" s="1"/>
      <c r="EA3603" s="1"/>
      <c r="EB3603" s="1"/>
      <c r="EC3603" s="1"/>
      <c r="ED3603" s="1"/>
      <c r="EE3603" s="1"/>
      <c r="EF3603" s="1"/>
      <c r="EG3603" s="1"/>
      <c r="EH3603" s="1"/>
      <c r="EI3603" s="1"/>
      <c r="EJ3603" s="1"/>
      <c r="EK3603" s="1"/>
      <c r="EL3603" s="1"/>
      <c r="EM3603" s="1"/>
      <c r="EN3603" s="1"/>
      <c r="EO3603" s="1"/>
      <c r="EP3603" s="1"/>
      <c r="EQ3603" s="1"/>
      <c r="ER3603" s="1"/>
      <c r="ES3603" s="1"/>
      <c r="ET3603" s="1"/>
      <c r="EU3603" s="1"/>
      <c r="EV3603" s="1"/>
      <c r="EW3603" s="1"/>
      <c r="EX3603" s="1"/>
      <c r="EY3603" s="1"/>
    </row>
    <row r="3604" spans="1:155" x14ac:dyDescent="0.15">
      <c r="A3604" s="38"/>
      <c r="B3604" s="15"/>
      <c r="C3604" s="7"/>
      <c r="D3604" s="7"/>
      <c r="E3604" s="13"/>
      <c r="F3604" s="14"/>
      <c r="G3604" s="14"/>
      <c r="H3604" s="14"/>
      <c r="I3604" s="14"/>
      <c r="J3604" s="13"/>
      <c r="K3604" s="5"/>
      <c r="L3604" s="2"/>
      <c r="M3604" s="17"/>
      <c r="N3604" s="12"/>
      <c r="O3604" s="12"/>
      <c r="P3604" s="17"/>
      <c r="Q3604" s="14"/>
      <c r="R3604" s="20"/>
      <c r="S3604" s="14"/>
      <c r="T3604" s="4"/>
      <c r="U3604" s="5"/>
      <c r="V3604" s="10"/>
      <c r="W3604" s="10"/>
      <c r="X3604" s="10"/>
      <c r="Y3604" s="27"/>
      <c r="Z3604" s="3"/>
      <c r="AA3604" s="1"/>
      <c r="AB3604" s="10"/>
      <c r="AC3604" s="3"/>
      <c r="AD3604" s="3"/>
      <c r="AE3604" s="3"/>
      <c r="AF3604" s="10"/>
      <c r="AG3604" s="11"/>
      <c r="AH3604" s="10"/>
      <c r="AI3604" s="10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1"/>
      <c r="DR3604" s="1"/>
      <c r="DS3604" s="1"/>
      <c r="DT3604" s="1"/>
      <c r="DU3604" s="1"/>
      <c r="DV3604" s="1"/>
      <c r="DW3604" s="1"/>
      <c r="DX3604" s="1"/>
      <c r="DY3604" s="1"/>
      <c r="DZ3604" s="1"/>
      <c r="EA3604" s="1"/>
      <c r="EB3604" s="1"/>
      <c r="EC3604" s="1"/>
      <c r="ED3604" s="1"/>
      <c r="EE3604" s="1"/>
      <c r="EF3604" s="1"/>
      <c r="EG3604" s="1"/>
      <c r="EH3604" s="1"/>
      <c r="EI3604" s="1"/>
      <c r="EJ3604" s="1"/>
      <c r="EK3604" s="1"/>
      <c r="EL3604" s="1"/>
      <c r="EM3604" s="1"/>
      <c r="EN3604" s="1"/>
      <c r="EO3604" s="1"/>
      <c r="EP3604" s="1"/>
      <c r="EQ3604" s="1"/>
      <c r="ER3604" s="1"/>
      <c r="ES3604" s="1"/>
      <c r="ET3604" s="1"/>
      <c r="EU3604" s="1"/>
      <c r="EV3604" s="1"/>
      <c r="EW3604" s="1"/>
      <c r="EX3604" s="1"/>
      <c r="EY3604" s="1"/>
    </row>
    <row r="3605" spans="1:155" x14ac:dyDescent="0.15">
      <c r="A3605" s="38"/>
      <c r="B3605" s="15"/>
      <c r="C3605" s="7"/>
      <c r="D3605" s="7"/>
      <c r="E3605" s="13"/>
      <c r="F3605" s="14"/>
      <c r="G3605" s="14"/>
      <c r="H3605" s="14"/>
      <c r="I3605" s="14"/>
      <c r="J3605" s="13"/>
      <c r="K3605" s="5"/>
      <c r="L3605" s="2"/>
      <c r="M3605" s="17"/>
      <c r="N3605" s="12"/>
      <c r="O3605" s="12"/>
      <c r="P3605" s="17"/>
      <c r="Q3605" s="14"/>
      <c r="R3605" s="20"/>
      <c r="S3605" s="14"/>
      <c r="T3605" s="4"/>
      <c r="U3605" s="5"/>
      <c r="V3605" s="10"/>
      <c r="W3605" s="10"/>
      <c r="X3605" s="10"/>
      <c r="Y3605" s="27"/>
      <c r="Z3605" s="3"/>
      <c r="AA3605" s="1"/>
      <c r="AB3605" s="10"/>
      <c r="AC3605" s="3"/>
      <c r="AD3605" s="3"/>
      <c r="AE3605" s="3"/>
      <c r="AF3605" s="10"/>
      <c r="AG3605" s="11"/>
      <c r="AH3605" s="10"/>
      <c r="AI3605" s="10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1"/>
      <c r="DR3605" s="1"/>
      <c r="DS3605" s="1"/>
      <c r="DT3605" s="1"/>
      <c r="DU3605" s="1"/>
      <c r="DV3605" s="1"/>
      <c r="DW3605" s="1"/>
      <c r="DX3605" s="1"/>
      <c r="DY3605" s="1"/>
      <c r="DZ3605" s="1"/>
      <c r="EA3605" s="1"/>
      <c r="EB3605" s="1"/>
      <c r="EC3605" s="1"/>
      <c r="ED3605" s="1"/>
      <c r="EE3605" s="1"/>
      <c r="EF3605" s="1"/>
      <c r="EG3605" s="1"/>
      <c r="EH3605" s="1"/>
      <c r="EI3605" s="1"/>
      <c r="EJ3605" s="1"/>
      <c r="EK3605" s="1"/>
      <c r="EL3605" s="1"/>
      <c r="EM3605" s="1"/>
      <c r="EN3605" s="1"/>
      <c r="EO3605" s="1"/>
      <c r="EP3605" s="1"/>
      <c r="EQ3605" s="1"/>
      <c r="ER3605" s="1"/>
      <c r="ES3605" s="1"/>
      <c r="ET3605" s="1"/>
      <c r="EU3605" s="1"/>
      <c r="EV3605" s="1"/>
      <c r="EW3605" s="1"/>
      <c r="EX3605" s="1"/>
      <c r="EY3605" s="1"/>
    </row>
    <row r="3606" spans="1:155" x14ac:dyDescent="0.15">
      <c r="A3606" s="38"/>
      <c r="B3606" s="15"/>
      <c r="C3606" s="7"/>
      <c r="D3606" s="7"/>
      <c r="E3606" s="13"/>
      <c r="F3606" s="14"/>
      <c r="G3606" s="14"/>
      <c r="H3606" s="14"/>
      <c r="I3606" s="14"/>
      <c r="J3606" s="13"/>
      <c r="K3606" s="5"/>
      <c r="L3606" s="2"/>
      <c r="M3606" s="17"/>
      <c r="N3606" s="12"/>
      <c r="O3606" s="12"/>
      <c r="P3606" s="17"/>
      <c r="Q3606" s="14"/>
      <c r="R3606" s="20"/>
      <c r="S3606" s="14"/>
      <c r="T3606" s="4"/>
      <c r="U3606" s="5"/>
      <c r="V3606" s="10"/>
      <c r="W3606" s="10"/>
      <c r="X3606" s="10"/>
      <c r="Y3606" s="27"/>
      <c r="Z3606" s="3"/>
      <c r="AA3606" s="1"/>
      <c r="AB3606" s="10"/>
      <c r="AC3606" s="3"/>
      <c r="AD3606" s="3"/>
      <c r="AE3606" s="3"/>
      <c r="AF3606" s="10"/>
      <c r="AG3606" s="11"/>
      <c r="AH3606" s="10"/>
      <c r="AI3606" s="10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1"/>
      <c r="DR3606" s="1"/>
      <c r="DS3606" s="1"/>
      <c r="DT3606" s="1"/>
      <c r="DU3606" s="1"/>
      <c r="DV3606" s="1"/>
      <c r="DW3606" s="1"/>
      <c r="DX3606" s="1"/>
      <c r="DY3606" s="1"/>
      <c r="DZ3606" s="1"/>
      <c r="EA3606" s="1"/>
      <c r="EB3606" s="1"/>
      <c r="EC3606" s="1"/>
      <c r="ED3606" s="1"/>
      <c r="EE3606" s="1"/>
      <c r="EF3606" s="1"/>
      <c r="EG3606" s="1"/>
      <c r="EH3606" s="1"/>
      <c r="EI3606" s="1"/>
      <c r="EJ3606" s="1"/>
      <c r="EK3606" s="1"/>
      <c r="EL3606" s="1"/>
      <c r="EM3606" s="1"/>
      <c r="EN3606" s="1"/>
      <c r="EO3606" s="1"/>
      <c r="EP3606" s="1"/>
      <c r="EQ3606" s="1"/>
      <c r="ER3606" s="1"/>
      <c r="ES3606" s="1"/>
      <c r="ET3606" s="1"/>
      <c r="EU3606" s="1"/>
      <c r="EV3606" s="1"/>
      <c r="EW3606" s="1"/>
      <c r="EX3606" s="1"/>
      <c r="EY3606" s="1"/>
    </row>
    <row r="3607" spans="1:155" x14ac:dyDescent="0.15">
      <c r="A3607" s="38"/>
      <c r="B3607" s="15"/>
      <c r="C3607" s="7"/>
      <c r="D3607" s="7"/>
      <c r="E3607" s="13"/>
      <c r="F3607" s="14"/>
      <c r="G3607" s="14"/>
      <c r="H3607" s="14"/>
      <c r="I3607" s="14"/>
      <c r="J3607" s="13"/>
      <c r="K3607" s="5"/>
      <c r="L3607" s="2"/>
      <c r="M3607" s="17"/>
      <c r="N3607" s="12"/>
      <c r="O3607" s="12"/>
      <c r="P3607" s="17"/>
      <c r="Q3607" s="14"/>
      <c r="R3607" s="20"/>
      <c r="S3607" s="14"/>
      <c r="T3607" s="4"/>
      <c r="U3607" s="5"/>
      <c r="V3607" s="10"/>
      <c r="W3607" s="10"/>
      <c r="X3607" s="10"/>
      <c r="Y3607" s="27"/>
      <c r="Z3607" s="3"/>
      <c r="AA3607" s="1"/>
      <c r="AB3607" s="10"/>
      <c r="AC3607" s="3"/>
      <c r="AD3607" s="3"/>
      <c r="AE3607" s="3"/>
      <c r="AF3607" s="10"/>
      <c r="AG3607" s="11"/>
      <c r="AH3607" s="10"/>
      <c r="AI3607" s="10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1"/>
      <c r="DR3607" s="1"/>
      <c r="DS3607" s="1"/>
      <c r="DT3607" s="1"/>
      <c r="DU3607" s="1"/>
      <c r="DV3607" s="1"/>
      <c r="DW3607" s="1"/>
      <c r="DX3607" s="1"/>
      <c r="DY3607" s="1"/>
      <c r="DZ3607" s="1"/>
      <c r="EA3607" s="1"/>
      <c r="EB3607" s="1"/>
      <c r="EC3607" s="1"/>
      <c r="ED3607" s="1"/>
      <c r="EE3607" s="1"/>
      <c r="EF3607" s="1"/>
      <c r="EG3607" s="1"/>
      <c r="EH3607" s="1"/>
      <c r="EI3607" s="1"/>
      <c r="EJ3607" s="1"/>
      <c r="EK3607" s="1"/>
      <c r="EL3607" s="1"/>
      <c r="EM3607" s="1"/>
      <c r="EN3607" s="1"/>
      <c r="EO3607" s="1"/>
      <c r="EP3607" s="1"/>
      <c r="EQ3607" s="1"/>
      <c r="ER3607" s="1"/>
      <c r="ES3607" s="1"/>
      <c r="ET3607" s="1"/>
      <c r="EU3607" s="1"/>
      <c r="EV3607" s="1"/>
      <c r="EW3607" s="1"/>
      <c r="EX3607" s="1"/>
      <c r="EY3607" s="1"/>
    </row>
    <row r="3608" spans="1:155" x14ac:dyDescent="0.15">
      <c r="A3608" s="38"/>
      <c r="B3608" s="15"/>
      <c r="C3608" s="7"/>
      <c r="D3608" s="7"/>
      <c r="E3608" s="13"/>
      <c r="F3608" s="14"/>
      <c r="G3608" s="14"/>
      <c r="H3608" s="14"/>
      <c r="I3608" s="14"/>
      <c r="J3608" s="13"/>
      <c r="K3608" s="5"/>
      <c r="L3608" s="2"/>
      <c r="M3608" s="17"/>
      <c r="N3608" s="12"/>
      <c r="O3608" s="12"/>
      <c r="P3608" s="17"/>
      <c r="Q3608" s="14"/>
      <c r="R3608" s="20"/>
      <c r="S3608" s="14"/>
      <c r="T3608" s="4"/>
      <c r="U3608" s="5"/>
      <c r="V3608" s="10"/>
      <c r="W3608" s="10"/>
      <c r="X3608" s="10"/>
      <c r="Y3608" s="27"/>
      <c r="Z3608" s="3"/>
      <c r="AA3608" s="1"/>
      <c r="AB3608" s="10"/>
      <c r="AC3608" s="3"/>
      <c r="AD3608" s="3"/>
      <c r="AE3608" s="3"/>
      <c r="AF3608" s="10"/>
      <c r="AG3608" s="11"/>
      <c r="AH3608" s="10"/>
      <c r="AI3608" s="10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1"/>
      <c r="DR3608" s="1"/>
      <c r="DS3608" s="1"/>
      <c r="DT3608" s="1"/>
      <c r="DU3608" s="1"/>
      <c r="DV3608" s="1"/>
      <c r="DW3608" s="1"/>
      <c r="DX3608" s="1"/>
      <c r="DY3608" s="1"/>
      <c r="DZ3608" s="1"/>
      <c r="EA3608" s="1"/>
      <c r="EB3608" s="1"/>
      <c r="EC3608" s="1"/>
      <c r="ED3608" s="1"/>
      <c r="EE3608" s="1"/>
      <c r="EF3608" s="1"/>
      <c r="EG3608" s="1"/>
      <c r="EH3608" s="1"/>
      <c r="EI3608" s="1"/>
      <c r="EJ3608" s="1"/>
      <c r="EK3608" s="1"/>
      <c r="EL3608" s="1"/>
      <c r="EM3608" s="1"/>
      <c r="EN3608" s="1"/>
      <c r="EO3608" s="1"/>
      <c r="EP3608" s="1"/>
      <c r="EQ3608" s="1"/>
      <c r="ER3608" s="1"/>
      <c r="ES3608" s="1"/>
      <c r="ET3608" s="1"/>
      <c r="EU3608" s="1"/>
      <c r="EV3608" s="1"/>
      <c r="EW3608" s="1"/>
      <c r="EX3608" s="1"/>
      <c r="EY3608" s="1"/>
    </row>
    <row r="3609" spans="1:155" x14ac:dyDescent="0.15">
      <c r="A3609" s="38"/>
      <c r="B3609" s="15"/>
      <c r="C3609" s="7"/>
      <c r="D3609" s="7"/>
      <c r="E3609" s="13"/>
      <c r="F3609" s="14"/>
      <c r="G3609" s="14"/>
      <c r="H3609" s="14"/>
      <c r="I3609" s="14"/>
      <c r="J3609" s="13"/>
      <c r="K3609" s="5"/>
      <c r="L3609" s="2"/>
      <c r="M3609" s="17"/>
      <c r="N3609" s="12"/>
      <c r="O3609" s="12"/>
      <c r="P3609" s="17"/>
      <c r="Q3609" s="14"/>
      <c r="R3609" s="20"/>
      <c r="S3609" s="14"/>
      <c r="T3609" s="4"/>
      <c r="U3609" s="5"/>
      <c r="V3609" s="10"/>
      <c r="W3609" s="10"/>
      <c r="X3609" s="10"/>
      <c r="Y3609" s="27"/>
      <c r="Z3609" s="3"/>
      <c r="AA3609" s="1"/>
      <c r="AB3609" s="10"/>
      <c r="AC3609" s="3"/>
      <c r="AD3609" s="3"/>
      <c r="AE3609" s="3"/>
      <c r="AF3609" s="10"/>
      <c r="AG3609" s="11"/>
      <c r="AH3609" s="10"/>
      <c r="AI3609" s="10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1"/>
      <c r="DR3609" s="1"/>
      <c r="DS3609" s="1"/>
      <c r="DT3609" s="1"/>
      <c r="DU3609" s="1"/>
      <c r="DV3609" s="1"/>
      <c r="DW3609" s="1"/>
      <c r="DX3609" s="1"/>
      <c r="DY3609" s="1"/>
      <c r="DZ3609" s="1"/>
      <c r="EA3609" s="1"/>
      <c r="EB3609" s="1"/>
      <c r="EC3609" s="1"/>
      <c r="ED3609" s="1"/>
      <c r="EE3609" s="1"/>
      <c r="EF3609" s="1"/>
      <c r="EG3609" s="1"/>
      <c r="EH3609" s="1"/>
      <c r="EI3609" s="1"/>
      <c r="EJ3609" s="1"/>
      <c r="EK3609" s="1"/>
      <c r="EL3609" s="1"/>
      <c r="EM3609" s="1"/>
      <c r="EN3609" s="1"/>
      <c r="EO3609" s="1"/>
      <c r="EP3609" s="1"/>
      <c r="EQ3609" s="1"/>
      <c r="ER3609" s="1"/>
      <c r="ES3609" s="1"/>
      <c r="ET3609" s="1"/>
      <c r="EU3609" s="1"/>
      <c r="EV3609" s="1"/>
      <c r="EW3609" s="1"/>
      <c r="EX3609" s="1"/>
      <c r="EY3609" s="1"/>
    </row>
    <row r="3610" spans="1:155" x14ac:dyDescent="0.15">
      <c r="A3610" s="38"/>
      <c r="B3610" s="15"/>
      <c r="C3610" s="7"/>
      <c r="D3610" s="7"/>
      <c r="E3610" s="13"/>
      <c r="F3610" s="14"/>
      <c r="G3610" s="14"/>
      <c r="H3610" s="14"/>
      <c r="I3610" s="14"/>
      <c r="J3610" s="13"/>
      <c r="K3610" s="5"/>
      <c r="L3610" s="2"/>
      <c r="M3610" s="17"/>
      <c r="N3610" s="12"/>
      <c r="O3610" s="12"/>
      <c r="P3610" s="17"/>
      <c r="Q3610" s="14"/>
      <c r="R3610" s="20"/>
      <c r="S3610" s="14"/>
      <c r="T3610" s="4"/>
      <c r="U3610" s="5"/>
      <c r="V3610" s="10"/>
      <c r="W3610" s="10"/>
      <c r="X3610" s="10"/>
      <c r="Y3610" s="27"/>
      <c r="Z3610" s="3"/>
      <c r="AA3610" s="1"/>
      <c r="AB3610" s="10"/>
      <c r="AC3610" s="3"/>
      <c r="AD3610" s="3"/>
      <c r="AE3610" s="3"/>
      <c r="AF3610" s="10"/>
      <c r="AG3610" s="11"/>
      <c r="AH3610" s="10"/>
      <c r="AI3610" s="10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1"/>
      <c r="DR3610" s="1"/>
      <c r="DS3610" s="1"/>
      <c r="DT3610" s="1"/>
      <c r="DU3610" s="1"/>
      <c r="DV3610" s="1"/>
      <c r="DW3610" s="1"/>
      <c r="DX3610" s="1"/>
      <c r="DY3610" s="1"/>
      <c r="DZ3610" s="1"/>
      <c r="EA3610" s="1"/>
      <c r="EB3610" s="1"/>
      <c r="EC3610" s="1"/>
      <c r="ED3610" s="1"/>
      <c r="EE3610" s="1"/>
      <c r="EF3610" s="1"/>
      <c r="EG3610" s="1"/>
      <c r="EH3610" s="1"/>
      <c r="EI3610" s="1"/>
      <c r="EJ3610" s="1"/>
      <c r="EK3610" s="1"/>
      <c r="EL3610" s="1"/>
      <c r="EM3610" s="1"/>
      <c r="EN3610" s="1"/>
      <c r="EO3610" s="1"/>
      <c r="EP3610" s="1"/>
      <c r="EQ3610" s="1"/>
      <c r="ER3610" s="1"/>
      <c r="ES3610" s="1"/>
      <c r="ET3610" s="1"/>
      <c r="EU3610" s="1"/>
      <c r="EV3610" s="1"/>
      <c r="EW3610" s="1"/>
      <c r="EX3610" s="1"/>
      <c r="EY3610" s="1"/>
    </row>
    <row r="3611" spans="1:155" x14ac:dyDescent="0.15">
      <c r="A3611" s="38"/>
      <c r="B3611" s="15"/>
      <c r="C3611" s="7"/>
      <c r="D3611" s="7"/>
      <c r="E3611" s="13"/>
      <c r="F3611" s="14"/>
      <c r="G3611" s="14"/>
      <c r="H3611" s="14"/>
      <c r="I3611" s="14"/>
      <c r="J3611" s="13"/>
      <c r="K3611" s="5"/>
      <c r="L3611" s="2"/>
      <c r="M3611" s="17"/>
      <c r="N3611" s="12"/>
      <c r="O3611" s="12"/>
      <c r="P3611" s="17"/>
      <c r="Q3611" s="14"/>
      <c r="R3611" s="20"/>
      <c r="S3611" s="14"/>
      <c r="T3611" s="4"/>
      <c r="U3611" s="5"/>
      <c r="V3611" s="10"/>
      <c r="W3611" s="10"/>
      <c r="X3611" s="10"/>
      <c r="Y3611" s="27"/>
      <c r="Z3611" s="3"/>
      <c r="AA3611" s="1"/>
      <c r="AB3611" s="10"/>
      <c r="AC3611" s="3"/>
      <c r="AD3611" s="3"/>
      <c r="AE3611" s="3"/>
      <c r="AF3611" s="10"/>
      <c r="AG3611" s="11"/>
      <c r="AH3611" s="10"/>
      <c r="AI3611" s="10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1"/>
      <c r="DR3611" s="1"/>
      <c r="DS3611" s="1"/>
      <c r="DT3611" s="1"/>
      <c r="DU3611" s="1"/>
      <c r="DV3611" s="1"/>
      <c r="DW3611" s="1"/>
      <c r="DX3611" s="1"/>
      <c r="DY3611" s="1"/>
      <c r="DZ3611" s="1"/>
      <c r="EA3611" s="1"/>
      <c r="EB3611" s="1"/>
      <c r="EC3611" s="1"/>
      <c r="ED3611" s="1"/>
      <c r="EE3611" s="1"/>
      <c r="EF3611" s="1"/>
      <c r="EG3611" s="1"/>
      <c r="EH3611" s="1"/>
      <c r="EI3611" s="1"/>
      <c r="EJ3611" s="1"/>
      <c r="EK3611" s="1"/>
      <c r="EL3611" s="1"/>
      <c r="EM3611" s="1"/>
      <c r="EN3611" s="1"/>
      <c r="EO3611" s="1"/>
      <c r="EP3611" s="1"/>
      <c r="EQ3611" s="1"/>
      <c r="ER3611" s="1"/>
      <c r="ES3611" s="1"/>
      <c r="ET3611" s="1"/>
      <c r="EU3611" s="1"/>
      <c r="EV3611" s="1"/>
      <c r="EW3611" s="1"/>
      <c r="EX3611" s="1"/>
      <c r="EY3611" s="1"/>
    </row>
    <row r="3612" spans="1:155" x14ac:dyDescent="0.15">
      <c r="A3612" s="38"/>
      <c r="B3612" s="15"/>
      <c r="C3612" s="7"/>
      <c r="D3612" s="7"/>
      <c r="E3612" s="13"/>
      <c r="F3612" s="14"/>
      <c r="G3612" s="14"/>
      <c r="H3612" s="14"/>
      <c r="I3612" s="14"/>
      <c r="J3612" s="13"/>
      <c r="K3612" s="5"/>
      <c r="L3612" s="2"/>
      <c r="M3612" s="17"/>
      <c r="N3612" s="12"/>
      <c r="O3612" s="12"/>
      <c r="P3612" s="17"/>
      <c r="Q3612" s="14"/>
      <c r="R3612" s="20"/>
      <c r="S3612" s="14"/>
      <c r="T3612" s="4"/>
      <c r="U3612" s="5"/>
      <c r="V3612" s="10"/>
      <c r="W3612" s="10"/>
      <c r="X3612" s="10"/>
      <c r="Y3612" s="27"/>
      <c r="Z3612" s="3"/>
      <c r="AA3612" s="1"/>
      <c r="AB3612" s="10"/>
      <c r="AC3612" s="3"/>
      <c r="AD3612" s="3"/>
      <c r="AE3612" s="3"/>
      <c r="AF3612" s="10"/>
      <c r="AG3612" s="11"/>
      <c r="AH3612" s="10"/>
      <c r="AI3612" s="10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1"/>
      <c r="DR3612" s="1"/>
      <c r="DS3612" s="1"/>
      <c r="DT3612" s="1"/>
      <c r="DU3612" s="1"/>
      <c r="DV3612" s="1"/>
      <c r="DW3612" s="1"/>
      <c r="DX3612" s="1"/>
      <c r="DY3612" s="1"/>
      <c r="DZ3612" s="1"/>
      <c r="EA3612" s="1"/>
      <c r="EB3612" s="1"/>
      <c r="EC3612" s="1"/>
      <c r="ED3612" s="1"/>
      <c r="EE3612" s="1"/>
      <c r="EF3612" s="1"/>
      <c r="EG3612" s="1"/>
      <c r="EH3612" s="1"/>
      <c r="EI3612" s="1"/>
      <c r="EJ3612" s="1"/>
      <c r="EK3612" s="1"/>
      <c r="EL3612" s="1"/>
      <c r="EM3612" s="1"/>
      <c r="EN3612" s="1"/>
      <c r="EO3612" s="1"/>
      <c r="EP3612" s="1"/>
      <c r="EQ3612" s="1"/>
      <c r="ER3612" s="1"/>
      <c r="ES3612" s="1"/>
      <c r="ET3612" s="1"/>
      <c r="EU3612" s="1"/>
      <c r="EV3612" s="1"/>
      <c r="EW3612" s="1"/>
      <c r="EX3612" s="1"/>
      <c r="EY3612" s="1"/>
    </row>
    <row r="3613" spans="1:155" x14ac:dyDescent="0.15">
      <c r="A3613" s="38"/>
      <c r="B3613" s="15"/>
      <c r="C3613" s="7"/>
      <c r="D3613" s="7"/>
      <c r="E3613" s="13"/>
      <c r="F3613" s="14"/>
      <c r="G3613" s="14"/>
      <c r="H3613" s="14"/>
      <c r="I3613" s="14"/>
      <c r="J3613" s="13"/>
      <c r="K3613" s="5"/>
      <c r="L3613" s="2"/>
      <c r="M3613" s="17"/>
      <c r="N3613" s="12"/>
      <c r="O3613" s="12"/>
      <c r="P3613" s="17"/>
      <c r="Q3613" s="14"/>
      <c r="R3613" s="20"/>
      <c r="S3613" s="14"/>
      <c r="T3613" s="4"/>
      <c r="U3613" s="5"/>
      <c r="V3613" s="10"/>
      <c r="W3613" s="10"/>
      <c r="X3613" s="10"/>
      <c r="Y3613" s="27"/>
      <c r="Z3613" s="3"/>
      <c r="AA3613" s="1"/>
      <c r="AB3613" s="10"/>
      <c r="AC3613" s="3"/>
      <c r="AD3613" s="3"/>
      <c r="AE3613" s="3"/>
      <c r="AF3613" s="10"/>
      <c r="AG3613" s="11"/>
      <c r="AH3613" s="10"/>
      <c r="AI3613" s="10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1"/>
      <c r="DR3613" s="1"/>
      <c r="DS3613" s="1"/>
      <c r="DT3613" s="1"/>
      <c r="DU3613" s="1"/>
      <c r="DV3613" s="1"/>
      <c r="DW3613" s="1"/>
      <c r="DX3613" s="1"/>
      <c r="DY3613" s="1"/>
      <c r="DZ3613" s="1"/>
      <c r="EA3613" s="1"/>
      <c r="EB3613" s="1"/>
      <c r="EC3613" s="1"/>
      <c r="ED3613" s="1"/>
      <c r="EE3613" s="1"/>
      <c r="EF3613" s="1"/>
      <c r="EG3613" s="1"/>
      <c r="EH3613" s="1"/>
      <c r="EI3613" s="1"/>
      <c r="EJ3613" s="1"/>
      <c r="EK3613" s="1"/>
      <c r="EL3613" s="1"/>
      <c r="EM3613" s="1"/>
      <c r="EN3613" s="1"/>
      <c r="EO3613" s="1"/>
      <c r="EP3613" s="1"/>
      <c r="EQ3613" s="1"/>
      <c r="ER3613" s="1"/>
      <c r="ES3613" s="1"/>
      <c r="ET3613" s="1"/>
      <c r="EU3613" s="1"/>
      <c r="EV3613" s="1"/>
      <c r="EW3613" s="1"/>
      <c r="EX3613" s="1"/>
      <c r="EY3613" s="1"/>
    </row>
    <row r="3614" spans="1:155" x14ac:dyDescent="0.15">
      <c r="A3614" s="38"/>
      <c r="B3614" s="15"/>
      <c r="C3614" s="7"/>
      <c r="D3614" s="7"/>
      <c r="E3614" s="13"/>
      <c r="F3614" s="14"/>
      <c r="G3614" s="14"/>
      <c r="H3614" s="14"/>
      <c r="I3614" s="14"/>
      <c r="J3614" s="13"/>
      <c r="K3614" s="5"/>
      <c r="L3614" s="2"/>
      <c r="M3614" s="17"/>
      <c r="N3614" s="12"/>
      <c r="O3614" s="12"/>
      <c r="P3614" s="17"/>
      <c r="Q3614" s="14"/>
      <c r="R3614" s="20"/>
      <c r="S3614" s="14"/>
      <c r="T3614" s="4"/>
      <c r="U3614" s="5"/>
      <c r="V3614" s="10"/>
      <c r="W3614" s="10"/>
      <c r="X3614" s="10"/>
      <c r="Y3614" s="27"/>
      <c r="Z3614" s="3"/>
      <c r="AA3614" s="1"/>
      <c r="AB3614" s="10"/>
      <c r="AC3614" s="3"/>
      <c r="AD3614" s="3"/>
      <c r="AE3614" s="3"/>
      <c r="AF3614" s="10"/>
      <c r="AG3614" s="11"/>
      <c r="AH3614" s="10"/>
      <c r="AI3614" s="10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1"/>
      <c r="DR3614" s="1"/>
      <c r="DS3614" s="1"/>
      <c r="DT3614" s="1"/>
      <c r="DU3614" s="1"/>
      <c r="DV3614" s="1"/>
      <c r="DW3614" s="1"/>
      <c r="DX3614" s="1"/>
      <c r="DY3614" s="1"/>
      <c r="DZ3614" s="1"/>
      <c r="EA3614" s="1"/>
      <c r="EB3614" s="1"/>
      <c r="EC3614" s="1"/>
      <c r="ED3614" s="1"/>
      <c r="EE3614" s="1"/>
      <c r="EF3614" s="1"/>
      <c r="EG3614" s="1"/>
      <c r="EH3614" s="1"/>
      <c r="EI3614" s="1"/>
      <c r="EJ3614" s="1"/>
      <c r="EK3614" s="1"/>
      <c r="EL3614" s="1"/>
      <c r="EM3614" s="1"/>
      <c r="EN3614" s="1"/>
      <c r="EO3614" s="1"/>
      <c r="EP3614" s="1"/>
      <c r="EQ3614" s="1"/>
      <c r="ER3614" s="1"/>
      <c r="ES3614" s="1"/>
      <c r="ET3614" s="1"/>
      <c r="EU3614" s="1"/>
      <c r="EV3614" s="1"/>
      <c r="EW3614" s="1"/>
      <c r="EX3614" s="1"/>
      <c r="EY3614" s="1"/>
    </row>
    <row r="3615" spans="1:155" x14ac:dyDescent="0.15">
      <c r="A3615" s="38"/>
      <c r="B3615" s="15"/>
      <c r="C3615" s="7"/>
      <c r="D3615" s="7"/>
      <c r="E3615" s="13"/>
      <c r="F3615" s="14"/>
      <c r="G3615" s="14"/>
      <c r="H3615" s="14"/>
      <c r="I3615" s="14"/>
      <c r="J3615" s="13"/>
      <c r="K3615" s="5"/>
      <c r="L3615" s="2"/>
      <c r="M3615" s="17"/>
      <c r="N3615" s="12"/>
      <c r="O3615" s="12"/>
      <c r="P3615" s="17"/>
      <c r="Q3615" s="14"/>
      <c r="R3615" s="20"/>
      <c r="S3615" s="14"/>
      <c r="T3615" s="4"/>
      <c r="U3615" s="5"/>
      <c r="V3615" s="10"/>
      <c r="W3615" s="10"/>
      <c r="X3615" s="10"/>
      <c r="Y3615" s="27"/>
      <c r="Z3615" s="3"/>
      <c r="AA3615" s="1"/>
      <c r="AB3615" s="10"/>
      <c r="AC3615" s="3"/>
      <c r="AD3615" s="3"/>
      <c r="AE3615" s="3"/>
      <c r="AF3615" s="10"/>
      <c r="AG3615" s="11"/>
      <c r="AH3615" s="10"/>
      <c r="AI3615" s="10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1"/>
      <c r="DR3615" s="1"/>
      <c r="DS3615" s="1"/>
      <c r="DT3615" s="1"/>
      <c r="DU3615" s="1"/>
      <c r="DV3615" s="1"/>
      <c r="DW3615" s="1"/>
      <c r="DX3615" s="1"/>
      <c r="DY3615" s="1"/>
      <c r="DZ3615" s="1"/>
      <c r="EA3615" s="1"/>
      <c r="EB3615" s="1"/>
      <c r="EC3615" s="1"/>
      <c r="ED3615" s="1"/>
      <c r="EE3615" s="1"/>
      <c r="EF3615" s="1"/>
      <c r="EG3615" s="1"/>
      <c r="EH3615" s="1"/>
      <c r="EI3615" s="1"/>
      <c r="EJ3615" s="1"/>
      <c r="EK3615" s="1"/>
      <c r="EL3615" s="1"/>
      <c r="EM3615" s="1"/>
      <c r="EN3615" s="1"/>
      <c r="EO3615" s="1"/>
      <c r="EP3615" s="1"/>
      <c r="EQ3615" s="1"/>
      <c r="ER3615" s="1"/>
      <c r="ES3615" s="1"/>
      <c r="ET3615" s="1"/>
      <c r="EU3615" s="1"/>
      <c r="EV3615" s="1"/>
      <c r="EW3615" s="1"/>
      <c r="EX3615" s="1"/>
      <c r="EY3615" s="1"/>
    </row>
    <row r="3616" spans="1:155" x14ac:dyDescent="0.15">
      <c r="A3616" s="38"/>
      <c r="B3616" s="15"/>
      <c r="C3616" s="7"/>
      <c r="D3616" s="7"/>
      <c r="E3616" s="13"/>
      <c r="F3616" s="14"/>
      <c r="G3616" s="14"/>
      <c r="H3616" s="14"/>
      <c r="I3616" s="14"/>
      <c r="J3616" s="13"/>
      <c r="K3616" s="5"/>
      <c r="L3616" s="2"/>
      <c r="M3616" s="17"/>
      <c r="N3616" s="12"/>
      <c r="O3616" s="12"/>
      <c r="P3616" s="17"/>
      <c r="Q3616" s="14"/>
      <c r="R3616" s="20"/>
      <c r="S3616" s="14"/>
      <c r="T3616" s="4"/>
      <c r="U3616" s="5"/>
      <c r="V3616" s="10"/>
      <c r="W3616" s="10"/>
      <c r="X3616" s="10"/>
      <c r="Y3616" s="27"/>
      <c r="Z3616" s="3"/>
      <c r="AA3616" s="1"/>
      <c r="AB3616" s="10"/>
      <c r="AC3616" s="3"/>
      <c r="AD3616" s="3"/>
      <c r="AE3616" s="3"/>
      <c r="AF3616" s="10"/>
      <c r="AG3616" s="11"/>
      <c r="AH3616" s="10"/>
      <c r="AI3616" s="10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1"/>
      <c r="DR3616" s="1"/>
      <c r="DS3616" s="1"/>
      <c r="DT3616" s="1"/>
      <c r="DU3616" s="1"/>
      <c r="DV3616" s="1"/>
      <c r="DW3616" s="1"/>
      <c r="DX3616" s="1"/>
      <c r="DY3616" s="1"/>
      <c r="DZ3616" s="1"/>
      <c r="EA3616" s="1"/>
      <c r="EB3616" s="1"/>
      <c r="EC3616" s="1"/>
      <c r="ED3616" s="1"/>
      <c r="EE3616" s="1"/>
      <c r="EF3616" s="1"/>
      <c r="EG3616" s="1"/>
      <c r="EH3616" s="1"/>
      <c r="EI3616" s="1"/>
      <c r="EJ3616" s="1"/>
      <c r="EK3616" s="1"/>
      <c r="EL3616" s="1"/>
      <c r="EM3616" s="1"/>
      <c r="EN3616" s="1"/>
      <c r="EO3616" s="1"/>
      <c r="EP3616" s="1"/>
      <c r="EQ3616" s="1"/>
      <c r="ER3616" s="1"/>
      <c r="ES3616" s="1"/>
      <c r="ET3616" s="1"/>
      <c r="EU3616" s="1"/>
      <c r="EV3616" s="1"/>
      <c r="EW3616" s="1"/>
      <c r="EX3616" s="1"/>
      <c r="EY3616" s="1"/>
    </row>
    <row r="3617" spans="1:155" x14ac:dyDescent="0.15">
      <c r="A3617" s="38"/>
      <c r="B3617" s="15"/>
      <c r="C3617" s="7"/>
      <c r="D3617" s="7"/>
      <c r="E3617" s="13"/>
      <c r="F3617" s="14"/>
      <c r="G3617" s="14"/>
      <c r="H3617" s="14"/>
      <c r="I3617" s="14"/>
      <c r="J3617" s="13"/>
      <c r="K3617" s="5"/>
      <c r="L3617" s="2"/>
      <c r="M3617" s="17"/>
      <c r="N3617" s="12"/>
      <c r="O3617" s="12"/>
      <c r="P3617" s="17"/>
      <c r="Q3617" s="14"/>
      <c r="R3617" s="20"/>
      <c r="S3617" s="14"/>
      <c r="T3617" s="4"/>
      <c r="U3617" s="5"/>
      <c r="V3617" s="10"/>
      <c r="W3617" s="10"/>
      <c r="X3617" s="10"/>
      <c r="Y3617" s="27"/>
      <c r="Z3617" s="3"/>
      <c r="AA3617" s="1"/>
      <c r="AB3617" s="10"/>
      <c r="AC3617" s="3"/>
      <c r="AD3617" s="3"/>
      <c r="AE3617" s="3"/>
      <c r="AF3617" s="10"/>
      <c r="AG3617" s="11"/>
      <c r="AH3617" s="10"/>
      <c r="AI3617" s="10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1"/>
      <c r="DR3617" s="1"/>
      <c r="DS3617" s="1"/>
      <c r="DT3617" s="1"/>
      <c r="DU3617" s="1"/>
      <c r="DV3617" s="1"/>
      <c r="DW3617" s="1"/>
      <c r="DX3617" s="1"/>
      <c r="DY3617" s="1"/>
      <c r="DZ3617" s="1"/>
      <c r="EA3617" s="1"/>
      <c r="EB3617" s="1"/>
      <c r="EC3617" s="1"/>
      <c r="ED3617" s="1"/>
      <c r="EE3617" s="1"/>
      <c r="EF3617" s="1"/>
      <c r="EG3617" s="1"/>
      <c r="EH3617" s="1"/>
      <c r="EI3617" s="1"/>
      <c r="EJ3617" s="1"/>
      <c r="EK3617" s="1"/>
      <c r="EL3617" s="1"/>
      <c r="EM3617" s="1"/>
      <c r="EN3617" s="1"/>
      <c r="EO3617" s="1"/>
      <c r="EP3617" s="1"/>
      <c r="EQ3617" s="1"/>
      <c r="ER3617" s="1"/>
      <c r="ES3617" s="1"/>
      <c r="ET3617" s="1"/>
      <c r="EU3617" s="1"/>
      <c r="EV3617" s="1"/>
      <c r="EW3617" s="1"/>
      <c r="EX3617" s="1"/>
      <c r="EY3617" s="1"/>
    </row>
    <row r="3618" spans="1:155" x14ac:dyDescent="0.15">
      <c r="A3618" s="38"/>
      <c r="B3618" s="15"/>
      <c r="C3618" s="7"/>
      <c r="D3618" s="7"/>
      <c r="E3618" s="13"/>
      <c r="F3618" s="14"/>
      <c r="G3618" s="14"/>
      <c r="H3618" s="14"/>
      <c r="I3618" s="14"/>
      <c r="J3618" s="13"/>
      <c r="K3618" s="5"/>
      <c r="L3618" s="2"/>
      <c r="M3618" s="17"/>
      <c r="N3618" s="12"/>
      <c r="O3618" s="12"/>
      <c r="P3618" s="17"/>
      <c r="Q3618" s="14"/>
      <c r="R3618" s="20"/>
      <c r="S3618" s="14"/>
      <c r="T3618" s="4"/>
      <c r="U3618" s="5"/>
      <c r="V3618" s="10"/>
      <c r="W3618" s="10"/>
      <c r="X3618" s="10"/>
      <c r="Y3618" s="27"/>
      <c r="Z3618" s="3"/>
      <c r="AA3618" s="1"/>
      <c r="AB3618" s="10"/>
      <c r="AC3618" s="3"/>
      <c r="AD3618" s="3"/>
      <c r="AE3618" s="3"/>
      <c r="AF3618" s="10"/>
      <c r="AG3618" s="11"/>
      <c r="AH3618" s="10"/>
      <c r="AI3618" s="10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1"/>
      <c r="DR3618" s="1"/>
      <c r="DS3618" s="1"/>
      <c r="DT3618" s="1"/>
      <c r="DU3618" s="1"/>
      <c r="DV3618" s="1"/>
      <c r="DW3618" s="1"/>
      <c r="DX3618" s="1"/>
      <c r="DY3618" s="1"/>
      <c r="DZ3618" s="1"/>
      <c r="EA3618" s="1"/>
      <c r="EB3618" s="1"/>
      <c r="EC3618" s="1"/>
      <c r="ED3618" s="1"/>
      <c r="EE3618" s="1"/>
      <c r="EF3618" s="1"/>
      <c r="EG3618" s="1"/>
      <c r="EH3618" s="1"/>
      <c r="EI3618" s="1"/>
      <c r="EJ3618" s="1"/>
      <c r="EK3618" s="1"/>
      <c r="EL3618" s="1"/>
      <c r="EM3618" s="1"/>
      <c r="EN3618" s="1"/>
      <c r="EO3618" s="1"/>
      <c r="EP3618" s="1"/>
      <c r="EQ3618" s="1"/>
      <c r="ER3618" s="1"/>
      <c r="ES3618" s="1"/>
      <c r="ET3618" s="1"/>
      <c r="EU3618" s="1"/>
      <c r="EV3618" s="1"/>
      <c r="EW3618" s="1"/>
      <c r="EX3618" s="1"/>
      <c r="EY3618" s="1"/>
    </row>
    <row r="3619" spans="1:155" x14ac:dyDescent="0.15">
      <c r="A3619" s="38"/>
      <c r="B3619" s="15"/>
      <c r="C3619" s="7"/>
      <c r="D3619" s="7"/>
      <c r="E3619" s="13"/>
      <c r="F3619" s="14"/>
      <c r="G3619" s="14"/>
      <c r="H3619" s="14"/>
      <c r="I3619" s="14"/>
      <c r="J3619" s="13"/>
      <c r="K3619" s="5"/>
      <c r="L3619" s="2"/>
      <c r="M3619" s="17"/>
      <c r="N3619" s="12"/>
      <c r="O3619" s="12"/>
      <c r="P3619" s="17"/>
      <c r="Q3619" s="14"/>
      <c r="R3619" s="20"/>
      <c r="S3619" s="14"/>
      <c r="T3619" s="4"/>
      <c r="U3619" s="5"/>
      <c r="V3619" s="10"/>
      <c r="W3619" s="10"/>
      <c r="X3619" s="10"/>
      <c r="Y3619" s="27"/>
      <c r="Z3619" s="3"/>
      <c r="AA3619" s="1"/>
      <c r="AB3619" s="10"/>
      <c r="AC3619" s="3"/>
      <c r="AD3619" s="3"/>
      <c r="AE3619" s="3"/>
      <c r="AF3619" s="10"/>
      <c r="AG3619" s="11"/>
      <c r="AH3619" s="10"/>
      <c r="AI3619" s="10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1"/>
      <c r="DR3619" s="1"/>
      <c r="DS3619" s="1"/>
      <c r="DT3619" s="1"/>
      <c r="DU3619" s="1"/>
      <c r="DV3619" s="1"/>
      <c r="DW3619" s="1"/>
      <c r="DX3619" s="1"/>
      <c r="DY3619" s="1"/>
      <c r="DZ3619" s="1"/>
      <c r="EA3619" s="1"/>
      <c r="EB3619" s="1"/>
      <c r="EC3619" s="1"/>
      <c r="ED3619" s="1"/>
      <c r="EE3619" s="1"/>
      <c r="EF3619" s="1"/>
      <c r="EG3619" s="1"/>
      <c r="EH3619" s="1"/>
      <c r="EI3619" s="1"/>
      <c r="EJ3619" s="1"/>
      <c r="EK3619" s="1"/>
      <c r="EL3619" s="1"/>
      <c r="EM3619" s="1"/>
      <c r="EN3619" s="1"/>
      <c r="EO3619" s="1"/>
      <c r="EP3619" s="1"/>
      <c r="EQ3619" s="1"/>
      <c r="ER3619" s="1"/>
      <c r="ES3619" s="1"/>
      <c r="ET3619" s="1"/>
      <c r="EU3619" s="1"/>
      <c r="EV3619" s="1"/>
      <c r="EW3619" s="1"/>
      <c r="EX3619" s="1"/>
      <c r="EY3619" s="1"/>
    </row>
    <row r="3620" spans="1:155" x14ac:dyDescent="0.15">
      <c r="A3620" s="38"/>
      <c r="B3620" s="15"/>
      <c r="C3620" s="7"/>
      <c r="D3620" s="7"/>
      <c r="E3620" s="13"/>
      <c r="F3620" s="14"/>
      <c r="G3620" s="14"/>
      <c r="H3620" s="14"/>
      <c r="I3620" s="14"/>
      <c r="J3620" s="13"/>
      <c r="K3620" s="5"/>
      <c r="L3620" s="2"/>
      <c r="M3620" s="17"/>
      <c r="N3620" s="12"/>
      <c r="O3620" s="12"/>
      <c r="P3620" s="17"/>
      <c r="Q3620" s="14"/>
      <c r="R3620" s="20"/>
      <c r="S3620" s="14"/>
      <c r="T3620" s="4"/>
      <c r="U3620" s="5"/>
      <c r="V3620" s="10"/>
      <c r="W3620" s="10"/>
      <c r="X3620" s="10"/>
      <c r="Y3620" s="27"/>
      <c r="Z3620" s="3"/>
      <c r="AA3620" s="1"/>
      <c r="AB3620" s="10"/>
      <c r="AC3620" s="3"/>
      <c r="AD3620" s="3"/>
      <c r="AE3620" s="3"/>
      <c r="AF3620" s="10"/>
      <c r="AG3620" s="11"/>
      <c r="AH3620" s="10"/>
      <c r="AI3620" s="10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1"/>
      <c r="DR3620" s="1"/>
      <c r="DS3620" s="1"/>
      <c r="DT3620" s="1"/>
      <c r="DU3620" s="1"/>
      <c r="DV3620" s="1"/>
      <c r="DW3620" s="1"/>
      <c r="DX3620" s="1"/>
      <c r="DY3620" s="1"/>
      <c r="DZ3620" s="1"/>
      <c r="EA3620" s="1"/>
      <c r="EB3620" s="1"/>
      <c r="EC3620" s="1"/>
      <c r="ED3620" s="1"/>
      <c r="EE3620" s="1"/>
      <c r="EF3620" s="1"/>
      <c r="EG3620" s="1"/>
      <c r="EH3620" s="1"/>
      <c r="EI3620" s="1"/>
      <c r="EJ3620" s="1"/>
      <c r="EK3620" s="1"/>
      <c r="EL3620" s="1"/>
      <c r="EM3620" s="1"/>
      <c r="EN3620" s="1"/>
      <c r="EO3620" s="1"/>
      <c r="EP3620" s="1"/>
      <c r="EQ3620" s="1"/>
      <c r="ER3620" s="1"/>
      <c r="ES3620" s="1"/>
      <c r="ET3620" s="1"/>
      <c r="EU3620" s="1"/>
      <c r="EV3620" s="1"/>
      <c r="EW3620" s="1"/>
      <c r="EX3620" s="1"/>
      <c r="EY3620" s="1"/>
    </row>
    <row r="3621" spans="1:155" x14ac:dyDescent="0.15">
      <c r="A3621" s="38"/>
      <c r="B3621" s="15"/>
      <c r="C3621" s="7"/>
      <c r="D3621" s="7"/>
      <c r="E3621" s="13"/>
      <c r="F3621" s="14"/>
      <c r="G3621" s="14"/>
      <c r="H3621" s="14"/>
      <c r="I3621" s="14"/>
      <c r="J3621" s="13"/>
      <c r="K3621" s="5"/>
      <c r="L3621" s="2"/>
      <c r="M3621" s="17"/>
      <c r="N3621" s="12"/>
      <c r="O3621" s="12"/>
      <c r="P3621" s="17"/>
      <c r="Q3621" s="14"/>
      <c r="R3621" s="20"/>
      <c r="S3621" s="14"/>
      <c r="T3621" s="4"/>
      <c r="U3621" s="5"/>
      <c r="V3621" s="10"/>
      <c r="W3621" s="10"/>
      <c r="X3621" s="10"/>
      <c r="Y3621" s="27"/>
      <c r="Z3621" s="3"/>
      <c r="AA3621" s="1"/>
      <c r="AB3621" s="10"/>
      <c r="AC3621" s="3"/>
      <c r="AD3621" s="3"/>
      <c r="AE3621" s="3"/>
      <c r="AF3621" s="10"/>
      <c r="AG3621" s="11"/>
      <c r="AH3621" s="10"/>
      <c r="AI3621" s="10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1"/>
      <c r="DR3621" s="1"/>
      <c r="DS3621" s="1"/>
      <c r="DT3621" s="1"/>
      <c r="DU3621" s="1"/>
      <c r="DV3621" s="1"/>
      <c r="DW3621" s="1"/>
      <c r="DX3621" s="1"/>
      <c r="DY3621" s="1"/>
      <c r="DZ3621" s="1"/>
      <c r="EA3621" s="1"/>
      <c r="EB3621" s="1"/>
      <c r="EC3621" s="1"/>
      <c r="ED3621" s="1"/>
      <c r="EE3621" s="1"/>
      <c r="EF3621" s="1"/>
      <c r="EG3621" s="1"/>
      <c r="EH3621" s="1"/>
      <c r="EI3621" s="1"/>
      <c r="EJ3621" s="1"/>
      <c r="EK3621" s="1"/>
      <c r="EL3621" s="1"/>
      <c r="EM3621" s="1"/>
      <c r="EN3621" s="1"/>
      <c r="EO3621" s="1"/>
      <c r="EP3621" s="1"/>
      <c r="EQ3621" s="1"/>
      <c r="ER3621" s="1"/>
      <c r="ES3621" s="1"/>
      <c r="ET3621" s="1"/>
      <c r="EU3621" s="1"/>
      <c r="EV3621" s="1"/>
      <c r="EW3621" s="1"/>
      <c r="EX3621" s="1"/>
      <c r="EY3621" s="1"/>
    </row>
    <row r="3622" spans="1:155" x14ac:dyDescent="0.15">
      <c r="A3622" s="38"/>
      <c r="B3622" s="15"/>
      <c r="C3622" s="7"/>
      <c r="D3622" s="7"/>
      <c r="E3622" s="13"/>
      <c r="F3622" s="14"/>
      <c r="G3622" s="14"/>
      <c r="H3622" s="14"/>
      <c r="I3622" s="14"/>
      <c r="J3622" s="13"/>
      <c r="K3622" s="5"/>
      <c r="L3622" s="2"/>
      <c r="M3622" s="17"/>
      <c r="N3622" s="12"/>
      <c r="O3622" s="12"/>
      <c r="P3622" s="17"/>
      <c r="Q3622" s="14"/>
      <c r="R3622" s="20"/>
      <c r="S3622" s="14"/>
      <c r="T3622" s="4"/>
      <c r="U3622" s="5"/>
      <c r="V3622" s="10"/>
      <c r="W3622" s="10"/>
      <c r="X3622" s="10"/>
      <c r="Y3622" s="27"/>
      <c r="Z3622" s="3"/>
      <c r="AA3622" s="1"/>
      <c r="AB3622" s="10"/>
      <c r="AC3622" s="3"/>
      <c r="AD3622" s="3"/>
      <c r="AE3622" s="3"/>
      <c r="AF3622" s="10"/>
      <c r="AG3622" s="11"/>
      <c r="AH3622" s="10"/>
      <c r="AI3622" s="10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1"/>
      <c r="DR3622" s="1"/>
      <c r="DS3622" s="1"/>
      <c r="DT3622" s="1"/>
      <c r="DU3622" s="1"/>
      <c r="DV3622" s="1"/>
      <c r="DW3622" s="1"/>
      <c r="DX3622" s="1"/>
      <c r="DY3622" s="1"/>
      <c r="DZ3622" s="1"/>
      <c r="EA3622" s="1"/>
      <c r="EB3622" s="1"/>
      <c r="EC3622" s="1"/>
      <c r="ED3622" s="1"/>
      <c r="EE3622" s="1"/>
      <c r="EF3622" s="1"/>
      <c r="EG3622" s="1"/>
      <c r="EH3622" s="1"/>
      <c r="EI3622" s="1"/>
      <c r="EJ3622" s="1"/>
      <c r="EK3622" s="1"/>
      <c r="EL3622" s="1"/>
      <c r="EM3622" s="1"/>
      <c r="EN3622" s="1"/>
      <c r="EO3622" s="1"/>
      <c r="EP3622" s="1"/>
      <c r="EQ3622" s="1"/>
      <c r="ER3622" s="1"/>
      <c r="ES3622" s="1"/>
      <c r="ET3622" s="1"/>
      <c r="EU3622" s="1"/>
      <c r="EV3622" s="1"/>
      <c r="EW3622" s="1"/>
      <c r="EX3622" s="1"/>
      <c r="EY3622" s="1"/>
    </row>
    <row r="3623" spans="1:155" x14ac:dyDescent="0.15">
      <c r="A3623" s="38"/>
      <c r="B3623" s="15"/>
      <c r="C3623" s="7"/>
      <c r="D3623" s="7"/>
      <c r="E3623" s="13"/>
      <c r="F3623" s="14"/>
      <c r="G3623" s="14"/>
      <c r="H3623" s="14"/>
      <c r="I3623" s="14"/>
      <c r="J3623" s="13"/>
      <c r="K3623" s="5"/>
      <c r="L3623" s="2"/>
      <c r="M3623" s="17"/>
      <c r="N3623" s="12"/>
      <c r="O3623" s="12"/>
      <c r="P3623" s="17"/>
      <c r="Q3623" s="14"/>
      <c r="R3623" s="20"/>
      <c r="S3623" s="14"/>
      <c r="T3623" s="4"/>
      <c r="U3623" s="5"/>
      <c r="V3623" s="10"/>
      <c r="W3623" s="10"/>
      <c r="X3623" s="10"/>
      <c r="Y3623" s="27"/>
      <c r="Z3623" s="3"/>
      <c r="AA3623" s="1"/>
      <c r="AB3623" s="10"/>
      <c r="AC3623" s="3"/>
      <c r="AD3623" s="3"/>
      <c r="AE3623" s="3"/>
      <c r="AF3623" s="10"/>
      <c r="AG3623" s="11"/>
      <c r="AH3623" s="10"/>
      <c r="AI3623" s="10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1"/>
      <c r="DR3623" s="1"/>
      <c r="DS3623" s="1"/>
      <c r="DT3623" s="1"/>
      <c r="DU3623" s="1"/>
      <c r="DV3623" s="1"/>
      <c r="DW3623" s="1"/>
      <c r="DX3623" s="1"/>
      <c r="DY3623" s="1"/>
      <c r="DZ3623" s="1"/>
      <c r="EA3623" s="1"/>
      <c r="EB3623" s="1"/>
      <c r="EC3623" s="1"/>
      <c r="ED3623" s="1"/>
      <c r="EE3623" s="1"/>
      <c r="EF3623" s="1"/>
      <c r="EG3623" s="1"/>
      <c r="EH3623" s="1"/>
      <c r="EI3623" s="1"/>
      <c r="EJ3623" s="1"/>
      <c r="EK3623" s="1"/>
      <c r="EL3623" s="1"/>
      <c r="EM3623" s="1"/>
      <c r="EN3623" s="1"/>
      <c r="EO3623" s="1"/>
      <c r="EP3623" s="1"/>
      <c r="EQ3623" s="1"/>
      <c r="ER3623" s="1"/>
      <c r="ES3623" s="1"/>
      <c r="ET3623" s="1"/>
      <c r="EU3623" s="1"/>
      <c r="EV3623" s="1"/>
      <c r="EW3623" s="1"/>
      <c r="EX3623" s="1"/>
      <c r="EY3623" s="1"/>
    </row>
    <row r="3624" spans="1:155" x14ac:dyDescent="0.15">
      <c r="A3624" s="38"/>
      <c r="B3624" s="15"/>
      <c r="C3624" s="7"/>
      <c r="D3624" s="7"/>
      <c r="E3624" s="13"/>
      <c r="F3624" s="14"/>
      <c r="G3624" s="14"/>
      <c r="H3624" s="14"/>
      <c r="I3624" s="14"/>
      <c r="J3624" s="13"/>
      <c r="K3624" s="5"/>
      <c r="L3624" s="2"/>
      <c r="M3624" s="17"/>
      <c r="N3624" s="12"/>
      <c r="O3624" s="12"/>
      <c r="P3624" s="17"/>
      <c r="Q3624" s="14"/>
      <c r="R3624" s="20"/>
      <c r="S3624" s="14"/>
      <c r="T3624" s="4"/>
      <c r="U3624" s="5"/>
      <c r="V3624" s="10"/>
      <c r="W3624" s="10"/>
      <c r="X3624" s="10"/>
      <c r="Y3624" s="27"/>
      <c r="Z3624" s="3"/>
      <c r="AA3624" s="1"/>
      <c r="AB3624" s="10"/>
      <c r="AC3624" s="3"/>
      <c r="AD3624" s="3"/>
      <c r="AE3624" s="3"/>
      <c r="AF3624" s="10"/>
      <c r="AG3624" s="11"/>
      <c r="AH3624" s="10"/>
      <c r="AI3624" s="10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1"/>
      <c r="DR3624" s="1"/>
      <c r="DS3624" s="1"/>
      <c r="DT3624" s="1"/>
      <c r="DU3624" s="1"/>
      <c r="DV3624" s="1"/>
      <c r="DW3624" s="1"/>
      <c r="DX3624" s="1"/>
      <c r="DY3624" s="1"/>
      <c r="DZ3624" s="1"/>
      <c r="EA3624" s="1"/>
      <c r="EB3624" s="1"/>
      <c r="EC3624" s="1"/>
      <c r="ED3624" s="1"/>
      <c r="EE3624" s="1"/>
      <c r="EF3624" s="1"/>
      <c r="EG3624" s="1"/>
      <c r="EH3624" s="1"/>
      <c r="EI3624" s="1"/>
      <c r="EJ3624" s="1"/>
      <c r="EK3624" s="1"/>
      <c r="EL3624" s="1"/>
      <c r="EM3624" s="1"/>
      <c r="EN3624" s="1"/>
      <c r="EO3624" s="1"/>
      <c r="EP3624" s="1"/>
      <c r="EQ3624" s="1"/>
      <c r="ER3624" s="1"/>
      <c r="ES3624" s="1"/>
      <c r="ET3624" s="1"/>
      <c r="EU3624" s="1"/>
      <c r="EV3624" s="1"/>
      <c r="EW3624" s="1"/>
      <c r="EX3624" s="1"/>
      <c r="EY3624" s="1"/>
    </row>
    <row r="3625" spans="1:155" x14ac:dyDescent="0.15">
      <c r="A3625" s="38"/>
      <c r="B3625" s="15"/>
      <c r="C3625" s="7"/>
      <c r="D3625" s="7"/>
      <c r="E3625" s="13"/>
      <c r="F3625" s="14"/>
      <c r="G3625" s="14"/>
      <c r="H3625" s="14"/>
      <c r="I3625" s="14"/>
      <c r="J3625" s="13"/>
      <c r="K3625" s="5"/>
      <c r="L3625" s="2"/>
      <c r="M3625" s="17"/>
      <c r="N3625" s="12"/>
      <c r="O3625" s="12"/>
      <c r="P3625" s="17"/>
      <c r="Q3625" s="14"/>
      <c r="R3625" s="20"/>
      <c r="S3625" s="14"/>
      <c r="T3625" s="4"/>
      <c r="U3625" s="5"/>
      <c r="V3625" s="10"/>
      <c r="W3625" s="10"/>
      <c r="X3625" s="10"/>
      <c r="Y3625" s="27"/>
      <c r="Z3625" s="3"/>
      <c r="AA3625" s="1"/>
      <c r="AB3625" s="10"/>
      <c r="AC3625" s="3"/>
      <c r="AD3625" s="3"/>
      <c r="AE3625" s="3"/>
      <c r="AF3625" s="10"/>
      <c r="AG3625" s="11"/>
      <c r="AH3625" s="10"/>
      <c r="AI3625" s="10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1"/>
      <c r="DR3625" s="1"/>
      <c r="DS3625" s="1"/>
      <c r="DT3625" s="1"/>
      <c r="DU3625" s="1"/>
      <c r="DV3625" s="1"/>
      <c r="DW3625" s="1"/>
      <c r="DX3625" s="1"/>
      <c r="DY3625" s="1"/>
      <c r="DZ3625" s="1"/>
      <c r="EA3625" s="1"/>
      <c r="EB3625" s="1"/>
      <c r="EC3625" s="1"/>
      <c r="ED3625" s="1"/>
      <c r="EE3625" s="1"/>
      <c r="EF3625" s="1"/>
      <c r="EG3625" s="1"/>
      <c r="EH3625" s="1"/>
      <c r="EI3625" s="1"/>
      <c r="EJ3625" s="1"/>
      <c r="EK3625" s="1"/>
      <c r="EL3625" s="1"/>
      <c r="EM3625" s="1"/>
      <c r="EN3625" s="1"/>
      <c r="EO3625" s="1"/>
      <c r="EP3625" s="1"/>
      <c r="EQ3625" s="1"/>
      <c r="ER3625" s="1"/>
      <c r="ES3625" s="1"/>
      <c r="ET3625" s="1"/>
      <c r="EU3625" s="1"/>
      <c r="EV3625" s="1"/>
      <c r="EW3625" s="1"/>
      <c r="EX3625" s="1"/>
      <c r="EY3625" s="1"/>
    </row>
    <row r="3626" spans="1:155" x14ac:dyDescent="0.15">
      <c r="A3626" s="38"/>
      <c r="B3626" s="15"/>
      <c r="C3626" s="7"/>
      <c r="D3626" s="7"/>
      <c r="E3626" s="13"/>
      <c r="F3626" s="14"/>
      <c r="G3626" s="14"/>
      <c r="H3626" s="14"/>
      <c r="I3626" s="14"/>
      <c r="J3626" s="13"/>
      <c r="K3626" s="5"/>
      <c r="L3626" s="2"/>
      <c r="M3626" s="17"/>
      <c r="N3626" s="12"/>
      <c r="O3626" s="12"/>
      <c r="P3626" s="17"/>
      <c r="Q3626" s="14"/>
      <c r="R3626" s="20"/>
      <c r="S3626" s="14"/>
      <c r="T3626" s="4"/>
      <c r="U3626" s="5"/>
      <c r="V3626" s="10"/>
      <c r="W3626" s="10"/>
      <c r="X3626" s="10"/>
      <c r="Y3626" s="27"/>
      <c r="Z3626" s="3"/>
      <c r="AA3626" s="1"/>
      <c r="AB3626" s="10"/>
      <c r="AC3626" s="3"/>
      <c r="AD3626" s="3"/>
      <c r="AE3626" s="3"/>
      <c r="AF3626" s="10"/>
      <c r="AG3626" s="11"/>
      <c r="AH3626" s="10"/>
      <c r="AI3626" s="10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1"/>
      <c r="DR3626" s="1"/>
      <c r="DS3626" s="1"/>
      <c r="DT3626" s="1"/>
      <c r="DU3626" s="1"/>
      <c r="DV3626" s="1"/>
      <c r="DW3626" s="1"/>
      <c r="DX3626" s="1"/>
      <c r="DY3626" s="1"/>
      <c r="DZ3626" s="1"/>
      <c r="EA3626" s="1"/>
      <c r="EB3626" s="1"/>
      <c r="EC3626" s="1"/>
      <c r="ED3626" s="1"/>
      <c r="EE3626" s="1"/>
      <c r="EF3626" s="1"/>
      <c r="EG3626" s="1"/>
      <c r="EH3626" s="1"/>
      <c r="EI3626" s="1"/>
      <c r="EJ3626" s="1"/>
      <c r="EK3626" s="1"/>
      <c r="EL3626" s="1"/>
      <c r="EM3626" s="1"/>
      <c r="EN3626" s="1"/>
      <c r="EO3626" s="1"/>
      <c r="EP3626" s="1"/>
      <c r="EQ3626" s="1"/>
      <c r="ER3626" s="1"/>
      <c r="ES3626" s="1"/>
      <c r="ET3626" s="1"/>
      <c r="EU3626" s="1"/>
      <c r="EV3626" s="1"/>
      <c r="EW3626" s="1"/>
      <c r="EX3626" s="1"/>
      <c r="EY3626" s="1"/>
    </row>
    <row r="3627" spans="1:155" x14ac:dyDescent="0.15">
      <c r="A3627" s="38"/>
      <c r="B3627" s="15"/>
      <c r="C3627" s="7"/>
      <c r="D3627" s="7"/>
      <c r="E3627" s="13"/>
      <c r="F3627" s="14"/>
      <c r="G3627" s="14"/>
      <c r="H3627" s="14"/>
      <c r="I3627" s="14"/>
      <c r="J3627" s="13"/>
      <c r="K3627" s="5"/>
      <c r="L3627" s="2"/>
      <c r="M3627" s="17"/>
      <c r="N3627" s="12"/>
      <c r="O3627" s="12"/>
      <c r="P3627" s="17"/>
      <c r="Q3627" s="14"/>
      <c r="R3627" s="20"/>
      <c r="S3627" s="14"/>
      <c r="T3627" s="4"/>
      <c r="U3627" s="5"/>
      <c r="V3627" s="10"/>
      <c r="W3627" s="10"/>
      <c r="X3627" s="10"/>
      <c r="Y3627" s="27"/>
      <c r="Z3627" s="3"/>
      <c r="AA3627" s="1"/>
      <c r="AB3627" s="10"/>
      <c r="AC3627" s="3"/>
      <c r="AD3627" s="3"/>
      <c r="AE3627" s="3"/>
      <c r="AF3627" s="10"/>
      <c r="AG3627" s="11"/>
      <c r="AH3627" s="10"/>
      <c r="AI3627" s="10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1"/>
      <c r="DR3627" s="1"/>
      <c r="DS3627" s="1"/>
      <c r="DT3627" s="1"/>
      <c r="DU3627" s="1"/>
      <c r="DV3627" s="1"/>
      <c r="DW3627" s="1"/>
      <c r="DX3627" s="1"/>
      <c r="DY3627" s="1"/>
      <c r="DZ3627" s="1"/>
      <c r="EA3627" s="1"/>
      <c r="EB3627" s="1"/>
      <c r="EC3627" s="1"/>
      <c r="ED3627" s="1"/>
      <c r="EE3627" s="1"/>
      <c r="EF3627" s="1"/>
      <c r="EG3627" s="1"/>
      <c r="EH3627" s="1"/>
      <c r="EI3627" s="1"/>
      <c r="EJ3627" s="1"/>
      <c r="EK3627" s="1"/>
      <c r="EL3627" s="1"/>
      <c r="EM3627" s="1"/>
      <c r="EN3627" s="1"/>
      <c r="EO3627" s="1"/>
      <c r="EP3627" s="1"/>
      <c r="EQ3627" s="1"/>
      <c r="ER3627" s="1"/>
      <c r="ES3627" s="1"/>
      <c r="ET3627" s="1"/>
      <c r="EU3627" s="1"/>
      <c r="EV3627" s="1"/>
      <c r="EW3627" s="1"/>
      <c r="EX3627" s="1"/>
      <c r="EY3627" s="1"/>
    </row>
    <row r="3628" spans="1:155" x14ac:dyDescent="0.15">
      <c r="A3628" s="38"/>
      <c r="B3628" s="15"/>
      <c r="C3628" s="7"/>
      <c r="D3628" s="7"/>
      <c r="E3628" s="13"/>
      <c r="F3628" s="14"/>
      <c r="G3628" s="14"/>
      <c r="H3628" s="14"/>
      <c r="I3628" s="14"/>
      <c r="J3628" s="13"/>
      <c r="K3628" s="5"/>
      <c r="L3628" s="2"/>
      <c r="M3628" s="17"/>
      <c r="N3628" s="12"/>
      <c r="O3628" s="12"/>
      <c r="P3628" s="17"/>
      <c r="Q3628" s="14"/>
      <c r="R3628" s="20"/>
      <c r="S3628" s="14"/>
      <c r="T3628" s="4"/>
      <c r="U3628" s="5"/>
      <c r="V3628" s="10"/>
      <c r="W3628" s="10"/>
      <c r="X3628" s="10"/>
      <c r="Y3628" s="27"/>
      <c r="Z3628" s="3"/>
      <c r="AA3628" s="1"/>
      <c r="AB3628" s="10"/>
      <c r="AC3628" s="3"/>
      <c r="AD3628" s="3"/>
      <c r="AE3628" s="3"/>
      <c r="AF3628" s="10"/>
      <c r="AG3628" s="11"/>
      <c r="AH3628" s="10"/>
      <c r="AI3628" s="10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1"/>
      <c r="DR3628" s="1"/>
      <c r="DS3628" s="1"/>
      <c r="DT3628" s="1"/>
      <c r="DU3628" s="1"/>
      <c r="DV3628" s="1"/>
      <c r="DW3628" s="1"/>
      <c r="DX3628" s="1"/>
      <c r="DY3628" s="1"/>
      <c r="DZ3628" s="1"/>
      <c r="EA3628" s="1"/>
      <c r="EB3628" s="1"/>
      <c r="EC3628" s="1"/>
      <c r="ED3628" s="1"/>
      <c r="EE3628" s="1"/>
      <c r="EF3628" s="1"/>
      <c r="EG3628" s="1"/>
      <c r="EH3628" s="1"/>
      <c r="EI3628" s="1"/>
      <c r="EJ3628" s="1"/>
      <c r="EK3628" s="1"/>
      <c r="EL3628" s="1"/>
      <c r="EM3628" s="1"/>
      <c r="EN3628" s="1"/>
      <c r="EO3628" s="1"/>
      <c r="EP3628" s="1"/>
      <c r="EQ3628" s="1"/>
      <c r="ER3628" s="1"/>
      <c r="ES3628" s="1"/>
      <c r="ET3628" s="1"/>
      <c r="EU3628" s="1"/>
      <c r="EV3628" s="1"/>
      <c r="EW3628" s="1"/>
      <c r="EX3628" s="1"/>
      <c r="EY3628" s="1"/>
    </row>
    <row r="3629" spans="1:155" x14ac:dyDescent="0.15">
      <c r="A3629" s="38"/>
      <c r="B3629" s="15"/>
      <c r="C3629" s="7"/>
      <c r="D3629" s="7"/>
      <c r="E3629" s="13"/>
      <c r="F3629" s="14"/>
      <c r="G3629" s="14"/>
      <c r="H3629" s="14"/>
      <c r="I3629" s="14"/>
      <c r="J3629" s="13"/>
      <c r="K3629" s="5"/>
      <c r="L3629" s="2"/>
      <c r="M3629" s="17"/>
      <c r="N3629" s="12"/>
      <c r="O3629" s="12"/>
      <c r="P3629" s="17"/>
      <c r="Q3629" s="14"/>
      <c r="R3629" s="20"/>
      <c r="S3629" s="14"/>
      <c r="T3629" s="4"/>
      <c r="U3629" s="5"/>
      <c r="V3629" s="10"/>
      <c r="W3629" s="10"/>
      <c r="X3629" s="10"/>
      <c r="Y3629" s="27"/>
      <c r="Z3629" s="3"/>
      <c r="AA3629" s="1"/>
      <c r="AB3629" s="10"/>
      <c r="AC3629" s="3"/>
      <c r="AD3629" s="3"/>
      <c r="AE3629" s="3"/>
      <c r="AF3629" s="10"/>
      <c r="AG3629" s="11"/>
      <c r="AH3629" s="10"/>
      <c r="AI3629" s="10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1"/>
      <c r="DR3629" s="1"/>
      <c r="DS3629" s="1"/>
      <c r="DT3629" s="1"/>
      <c r="DU3629" s="1"/>
      <c r="DV3629" s="1"/>
      <c r="DW3629" s="1"/>
      <c r="DX3629" s="1"/>
      <c r="DY3629" s="1"/>
      <c r="DZ3629" s="1"/>
      <c r="EA3629" s="1"/>
      <c r="EB3629" s="1"/>
      <c r="EC3629" s="1"/>
      <c r="ED3629" s="1"/>
      <c r="EE3629" s="1"/>
      <c r="EF3629" s="1"/>
      <c r="EG3629" s="1"/>
      <c r="EH3629" s="1"/>
      <c r="EI3629" s="1"/>
      <c r="EJ3629" s="1"/>
      <c r="EK3629" s="1"/>
      <c r="EL3629" s="1"/>
      <c r="EM3629" s="1"/>
      <c r="EN3629" s="1"/>
      <c r="EO3629" s="1"/>
      <c r="EP3629" s="1"/>
      <c r="EQ3629" s="1"/>
      <c r="ER3629" s="1"/>
      <c r="ES3629" s="1"/>
      <c r="ET3629" s="1"/>
      <c r="EU3629" s="1"/>
      <c r="EV3629" s="1"/>
      <c r="EW3629" s="1"/>
      <c r="EX3629" s="1"/>
      <c r="EY3629" s="1"/>
    </row>
    <row r="3630" spans="1:155" x14ac:dyDescent="0.15">
      <c r="A3630" s="38"/>
      <c r="B3630" s="15"/>
      <c r="C3630" s="7"/>
      <c r="D3630" s="7"/>
      <c r="E3630" s="13"/>
      <c r="F3630" s="14"/>
      <c r="G3630" s="14"/>
      <c r="H3630" s="14"/>
      <c r="I3630" s="14"/>
      <c r="J3630" s="13"/>
      <c r="K3630" s="5"/>
      <c r="L3630" s="2"/>
      <c r="M3630" s="17"/>
      <c r="N3630" s="12"/>
      <c r="O3630" s="12"/>
      <c r="P3630" s="17"/>
      <c r="Q3630" s="14"/>
      <c r="R3630" s="20"/>
      <c r="S3630" s="14"/>
      <c r="T3630" s="4"/>
      <c r="U3630" s="5"/>
      <c r="V3630" s="10"/>
      <c r="W3630" s="10"/>
      <c r="X3630" s="10"/>
      <c r="Y3630" s="27"/>
      <c r="Z3630" s="3"/>
      <c r="AA3630" s="1"/>
      <c r="AB3630" s="10"/>
      <c r="AC3630" s="3"/>
      <c r="AD3630" s="3"/>
      <c r="AE3630" s="3"/>
      <c r="AF3630" s="10"/>
      <c r="AG3630" s="11"/>
      <c r="AH3630" s="10"/>
      <c r="AI3630" s="10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1"/>
      <c r="DR3630" s="1"/>
      <c r="DS3630" s="1"/>
      <c r="DT3630" s="1"/>
      <c r="DU3630" s="1"/>
      <c r="DV3630" s="1"/>
      <c r="DW3630" s="1"/>
      <c r="DX3630" s="1"/>
      <c r="DY3630" s="1"/>
      <c r="DZ3630" s="1"/>
      <c r="EA3630" s="1"/>
      <c r="EB3630" s="1"/>
      <c r="EC3630" s="1"/>
      <c r="ED3630" s="1"/>
      <c r="EE3630" s="1"/>
      <c r="EF3630" s="1"/>
      <c r="EG3630" s="1"/>
      <c r="EH3630" s="1"/>
      <c r="EI3630" s="1"/>
      <c r="EJ3630" s="1"/>
      <c r="EK3630" s="1"/>
      <c r="EL3630" s="1"/>
      <c r="EM3630" s="1"/>
      <c r="EN3630" s="1"/>
      <c r="EO3630" s="1"/>
      <c r="EP3630" s="1"/>
      <c r="EQ3630" s="1"/>
      <c r="ER3630" s="1"/>
      <c r="ES3630" s="1"/>
      <c r="ET3630" s="1"/>
      <c r="EU3630" s="1"/>
      <c r="EV3630" s="1"/>
      <c r="EW3630" s="1"/>
      <c r="EX3630" s="1"/>
      <c r="EY3630" s="1"/>
    </row>
    <row r="3631" spans="1:155" x14ac:dyDescent="0.15">
      <c r="A3631" s="38"/>
      <c r="B3631" s="15"/>
      <c r="C3631" s="7"/>
      <c r="D3631" s="7"/>
      <c r="E3631" s="13"/>
      <c r="F3631" s="14"/>
      <c r="G3631" s="14"/>
      <c r="H3631" s="14"/>
      <c r="I3631" s="14"/>
      <c r="J3631" s="13"/>
      <c r="K3631" s="5"/>
      <c r="L3631" s="2"/>
      <c r="M3631" s="17"/>
      <c r="N3631" s="12"/>
      <c r="O3631" s="12"/>
      <c r="P3631" s="17"/>
      <c r="Q3631" s="14"/>
      <c r="R3631" s="20"/>
      <c r="S3631" s="14"/>
      <c r="T3631" s="4"/>
      <c r="U3631" s="5"/>
      <c r="V3631" s="10"/>
      <c r="W3631" s="10"/>
      <c r="X3631" s="10"/>
      <c r="Y3631" s="27"/>
      <c r="Z3631" s="3"/>
      <c r="AA3631" s="1"/>
      <c r="AB3631" s="10"/>
      <c r="AC3631" s="3"/>
      <c r="AD3631" s="3"/>
      <c r="AE3631" s="3"/>
      <c r="AF3631" s="10"/>
      <c r="AG3631" s="11"/>
      <c r="AH3631" s="10"/>
      <c r="AI3631" s="10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1"/>
      <c r="DR3631" s="1"/>
      <c r="DS3631" s="1"/>
      <c r="DT3631" s="1"/>
      <c r="DU3631" s="1"/>
      <c r="DV3631" s="1"/>
      <c r="DW3631" s="1"/>
      <c r="DX3631" s="1"/>
      <c r="DY3631" s="1"/>
      <c r="DZ3631" s="1"/>
      <c r="EA3631" s="1"/>
      <c r="EB3631" s="1"/>
      <c r="EC3631" s="1"/>
      <c r="ED3631" s="1"/>
      <c r="EE3631" s="1"/>
      <c r="EF3631" s="1"/>
      <c r="EG3631" s="1"/>
      <c r="EH3631" s="1"/>
      <c r="EI3631" s="1"/>
      <c r="EJ3631" s="1"/>
      <c r="EK3631" s="1"/>
      <c r="EL3631" s="1"/>
      <c r="EM3631" s="1"/>
      <c r="EN3631" s="1"/>
      <c r="EO3631" s="1"/>
      <c r="EP3631" s="1"/>
      <c r="EQ3631" s="1"/>
      <c r="ER3631" s="1"/>
      <c r="ES3631" s="1"/>
      <c r="ET3631" s="1"/>
      <c r="EU3631" s="1"/>
      <c r="EV3631" s="1"/>
      <c r="EW3631" s="1"/>
      <c r="EX3631" s="1"/>
      <c r="EY3631" s="1"/>
    </row>
    <row r="3632" spans="1:155" x14ac:dyDescent="0.15">
      <c r="A3632" s="38"/>
      <c r="B3632" s="15"/>
      <c r="C3632" s="7"/>
      <c r="D3632" s="7"/>
      <c r="E3632" s="13"/>
      <c r="F3632" s="14"/>
      <c r="G3632" s="14"/>
      <c r="H3632" s="14"/>
      <c r="I3632" s="14"/>
      <c r="J3632" s="13"/>
      <c r="K3632" s="5"/>
      <c r="L3632" s="2"/>
      <c r="M3632" s="17"/>
      <c r="N3632" s="12"/>
      <c r="O3632" s="12"/>
      <c r="P3632" s="17"/>
      <c r="Q3632" s="14"/>
      <c r="R3632" s="20"/>
      <c r="S3632" s="14"/>
      <c r="T3632" s="4"/>
      <c r="U3632" s="5"/>
      <c r="V3632" s="10"/>
      <c r="W3632" s="10"/>
      <c r="X3632" s="10"/>
      <c r="Y3632" s="27"/>
      <c r="Z3632" s="3"/>
      <c r="AA3632" s="1"/>
      <c r="AB3632" s="10"/>
      <c r="AC3632" s="3"/>
      <c r="AD3632" s="3"/>
      <c r="AE3632" s="3"/>
      <c r="AF3632" s="10"/>
      <c r="AG3632" s="11"/>
      <c r="AH3632" s="10"/>
      <c r="AI3632" s="10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1"/>
      <c r="DR3632" s="1"/>
      <c r="DS3632" s="1"/>
      <c r="DT3632" s="1"/>
      <c r="DU3632" s="1"/>
      <c r="DV3632" s="1"/>
      <c r="DW3632" s="1"/>
      <c r="DX3632" s="1"/>
      <c r="DY3632" s="1"/>
      <c r="DZ3632" s="1"/>
      <c r="EA3632" s="1"/>
      <c r="EB3632" s="1"/>
      <c r="EC3632" s="1"/>
      <c r="ED3632" s="1"/>
      <c r="EE3632" s="1"/>
      <c r="EF3632" s="1"/>
      <c r="EG3632" s="1"/>
      <c r="EH3632" s="1"/>
      <c r="EI3632" s="1"/>
      <c r="EJ3632" s="1"/>
      <c r="EK3632" s="1"/>
      <c r="EL3632" s="1"/>
      <c r="EM3632" s="1"/>
      <c r="EN3632" s="1"/>
      <c r="EO3632" s="1"/>
      <c r="EP3632" s="1"/>
      <c r="EQ3632" s="1"/>
      <c r="ER3632" s="1"/>
      <c r="ES3632" s="1"/>
      <c r="ET3632" s="1"/>
      <c r="EU3632" s="1"/>
      <c r="EV3632" s="1"/>
      <c r="EW3632" s="1"/>
      <c r="EX3632" s="1"/>
      <c r="EY3632" s="1"/>
    </row>
    <row r="3633" spans="1:155" x14ac:dyDescent="0.15">
      <c r="A3633" s="38"/>
      <c r="B3633" s="15"/>
      <c r="C3633" s="7"/>
      <c r="D3633" s="7"/>
      <c r="E3633" s="13"/>
      <c r="F3633" s="14"/>
      <c r="G3633" s="14"/>
      <c r="H3633" s="14"/>
      <c r="I3633" s="14"/>
      <c r="J3633" s="13"/>
      <c r="K3633" s="5"/>
      <c r="L3633" s="2"/>
      <c r="M3633" s="17"/>
      <c r="N3633" s="12"/>
      <c r="O3633" s="12"/>
      <c r="P3633" s="17"/>
      <c r="Q3633" s="14"/>
      <c r="R3633" s="20"/>
      <c r="S3633" s="14"/>
      <c r="T3633" s="4"/>
      <c r="U3633" s="5"/>
      <c r="V3633" s="10"/>
      <c r="W3633" s="10"/>
      <c r="X3633" s="10"/>
      <c r="Y3633" s="27"/>
      <c r="Z3633" s="3"/>
      <c r="AA3633" s="1"/>
      <c r="AB3633" s="10"/>
      <c r="AC3633" s="3"/>
      <c r="AD3633" s="3"/>
      <c r="AE3633" s="3"/>
      <c r="AF3633" s="10"/>
      <c r="AG3633" s="11"/>
      <c r="AH3633" s="10"/>
      <c r="AI3633" s="10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1"/>
      <c r="DR3633" s="1"/>
      <c r="DS3633" s="1"/>
      <c r="DT3633" s="1"/>
      <c r="DU3633" s="1"/>
      <c r="DV3633" s="1"/>
      <c r="DW3633" s="1"/>
      <c r="DX3633" s="1"/>
      <c r="DY3633" s="1"/>
      <c r="DZ3633" s="1"/>
      <c r="EA3633" s="1"/>
      <c r="EB3633" s="1"/>
      <c r="EC3633" s="1"/>
      <c r="ED3633" s="1"/>
      <c r="EE3633" s="1"/>
      <c r="EF3633" s="1"/>
      <c r="EG3633" s="1"/>
      <c r="EH3633" s="1"/>
      <c r="EI3633" s="1"/>
      <c r="EJ3633" s="1"/>
      <c r="EK3633" s="1"/>
      <c r="EL3633" s="1"/>
      <c r="EM3633" s="1"/>
      <c r="EN3633" s="1"/>
      <c r="EO3633" s="1"/>
      <c r="EP3633" s="1"/>
      <c r="EQ3633" s="1"/>
      <c r="ER3633" s="1"/>
      <c r="ES3633" s="1"/>
      <c r="ET3633" s="1"/>
      <c r="EU3633" s="1"/>
      <c r="EV3633" s="1"/>
      <c r="EW3633" s="1"/>
      <c r="EX3633" s="1"/>
      <c r="EY3633" s="1"/>
    </row>
    <row r="3634" spans="1:155" x14ac:dyDescent="0.15">
      <c r="A3634" s="38"/>
      <c r="B3634" s="15"/>
      <c r="C3634" s="7"/>
      <c r="D3634" s="7"/>
      <c r="E3634" s="13"/>
      <c r="F3634" s="14"/>
      <c r="G3634" s="14"/>
      <c r="H3634" s="14"/>
      <c r="I3634" s="14"/>
      <c r="J3634" s="13"/>
      <c r="K3634" s="5"/>
      <c r="L3634" s="2"/>
      <c r="M3634" s="17"/>
      <c r="N3634" s="12"/>
      <c r="O3634" s="12"/>
      <c r="P3634" s="17"/>
      <c r="Q3634" s="14"/>
      <c r="R3634" s="20"/>
      <c r="S3634" s="14"/>
      <c r="T3634" s="4"/>
      <c r="U3634" s="5"/>
      <c r="V3634" s="10"/>
      <c r="W3634" s="10"/>
      <c r="X3634" s="10"/>
      <c r="Y3634" s="27"/>
      <c r="Z3634" s="3"/>
      <c r="AA3634" s="1"/>
      <c r="AB3634" s="10"/>
      <c r="AC3634" s="3"/>
      <c r="AD3634" s="3"/>
      <c r="AE3634" s="3"/>
      <c r="AF3634" s="10"/>
      <c r="AG3634" s="11"/>
      <c r="AH3634" s="10"/>
      <c r="AI3634" s="10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1"/>
      <c r="DR3634" s="1"/>
      <c r="DS3634" s="1"/>
      <c r="DT3634" s="1"/>
      <c r="DU3634" s="1"/>
      <c r="DV3634" s="1"/>
      <c r="DW3634" s="1"/>
      <c r="DX3634" s="1"/>
      <c r="DY3634" s="1"/>
      <c r="DZ3634" s="1"/>
      <c r="EA3634" s="1"/>
      <c r="EB3634" s="1"/>
      <c r="EC3634" s="1"/>
      <c r="ED3634" s="1"/>
      <c r="EE3634" s="1"/>
      <c r="EF3634" s="1"/>
      <c r="EG3634" s="1"/>
      <c r="EH3634" s="1"/>
      <c r="EI3634" s="1"/>
      <c r="EJ3634" s="1"/>
      <c r="EK3634" s="1"/>
      <c r="EL3634" s="1"/>
      <c r="EM3634" s="1"/>
      <c r="EN3634" s="1"/>
      <c r="EO3634" s="1"/>
      <c r="EP3634" s="1"/>
      <c r="EQ3634" s="1"/>
      <c r="ER3634" s="1"/>
      <c r="ES3634" s="1"/>
      <c r="ET3634" s="1"/>
      <c r="EU3634" s="1"/>
      <c r="EV3634" s="1"/>
      <c r="EW3634" s="1"/>
      <c r="EX3634" s="1"/>
      <c r="EY3634" s="1"/>
    </row>
    <row r="3635" spans="1:155" x14ac:dyDescent="0.15">
      <c r="A3635" s="38"/>
      <c r="B3635" s="15"/>
      <c r="C3635" s="7"/>
      <c r="D3635" s="7"/>
      <c r="E3635" s="13"/>
      <c r="F3635" s="14"/>
      <c r="G3635" s="14"/>
      <c r="H3635" s="14"/>
      <c r="I3635" s="14"/>
      <c r="J3635" s="13"/>
      <c r="K3635" s="5"/>
      <c r="L3635" s="2"/>
      <c r="M3635" s="17"/>
      <c r="N3635" s="12"/>
      <c r="O3635" s="12"/>
      <c r="P3635" s="17"/>
      <c r="Q3635" s="14"/>
      <c r="R3635" s="20"/>
      <c r="S3635" s="14"/>
      <c r="T3635" s="4"/>
      <c r="U3635" s="5"/>
      <c r="V3635" s="10"/>
      <c r="W3635" s="10"/>
      <c r="X3635" s="10"/>
      <c r="Y3635" s="27"/>
      <c r="Z3635" s="3"/>
      <c r="AA3635" s="1"/>
      <c r="AB3635" s="10"/>
      <c r="AC3635" s="3"/>
      <c r="AD3635" s="3"/>
      <c r="AE3635" s="3"/>
      <c r="AF3635" s="10"/>
      <c r="AG3635" s="11"/>
      <c r="AH3635" s="10"/>
      <c r="AI3635" s="10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1"/>
      <c r="DR3635" s="1"/>
      <c r="DS3635" s="1"/>
      <c r="DT3635" s="1"/>
      <c r="DU3635" s="1"/>
      <c r="DV3635" s="1"/>
      <c r="DW3635" s="1"/>
      <c r="DX3635" s="1"/>
      <c r="DY3635" s="1"/>
      <c r="DZ3635" s="1"/>
      <c r="EA3635" s="1"/>
      <c r="EB3635" s="1"/>
      <c r="EC3635" s="1"/>
      <c r="ED3635" s="1"/>
      <c r="EE3635" s="1"/>
      <c r="EF3635" s="1"/>
      <c r="EG3635" s="1"/>
      <c r="EH3635" s="1"/>
      <c r="EI3635" s="1"/>
      <c r="EJ3635" s="1"/>
      <c r="EK3635" s="1"/>
      <c r="EL3635" s="1"/>
      <c r="EM3635" s="1"/>
      <c r="EN3635" s="1"/>
      <c r="EO3635" s="1"/>
      <c r="EP3635" s="1"/>
      <c r="EQ3635" s="1"/>
      <c r="ER3635" s="1"/>
      <c r="ES3635" s="1"/>
      <c r="ET3635" s="1"/>
      <c r="EU3635" s="1"/>
      <c r="EV3635" s="1"/>
      <c r="EW3635" s="1"/>
      <c r="EX3635" s="1"/>
      <c r="EY3635" s="1"/>
    </row>
    <row r="3636" spans="1:155" x14ac:dyDescent="0.15">
      <c r="A3636" s="38"/>
      <c r="B3636" s="15"/>
      <c r="C3636" s="7"/>
      <c r="D3636" s="7"/>
      <c r="E3636" s="13"/>
      <c r="F3636" s="14"/>
      <c r="G3636" s="14"/>
      <c r="H3636" s="14"/>
      <c r="I3636" s="14"/>
      <c r="J3636" s="13"/>
      <c r="K3636" s="5"/>
      <c r="L3636" s="2"/>
      <c r="M3636" s="17"/>
      <c r="N3636" s="12"/>
      <c r="O3636" s="12"/>
      <c r="P3636" s="17"/>
      <c r="Q3636" s="14"/>
      <c r="R3636" s="20"/>
      <c r="S3636" s="14"/>
      <c r="T3636" s="4"/>
      <c r="U3636" s="5"/>
      <c r="V3636" s="10"/>
      <c r="W3636" s="10"/>
      <c r="X3636" s="10"/>
      <c r="Y3636" s="27"/>
      <c r="Z3636" s="3"/>
      <c r="AA3636" s="1"/>
      <c r="AB3636" s="10"/>
      <c r="AC3636" s="3"/>
      <c r="AD3636" s="3"/>
      <c r="AE3636" s="3"/>
      <c r="AF3636" s="10"/>
      <c r="AG3636" s="11"/>
      <c r="AH3636" s="10"/>
      <c r="AI3636" s="10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1"/>
      <c r="DR3636" s="1"/>
      <c r="DS3636" s="1"/>
      <c r="DT3636" s="1"/>
      <c r="DU3636" s="1"/>
      <c r="DV3636" s="1"/>
      <c r="DW3636" s="1"/>
      <c r="DX3636" s="1"/>
      <c r="DY3636" s="1"/>
      <c r="DZ3636" s="1"/>
      <c r="EA3636" s="1"/>
      <c r="EB3636" s="1"/>
      <c r="EC3636" s="1"/>
      <c r="ED3636" s="1"/>
      <c r="EE3636" s="1"/>
      <c r="EF3636" s="1"/>
      <c r="EG3636" s="1"/>
      <c r="EH3636" s="1"/>
      <c r="EI3636" s="1"/>
      <c r="EJ3636" s="1"/>
      <c r="EK3636" s="1"/>
      <c r="EL3636" s="1"/>
      <c r="EM3636" s="1"/>
      <c r="EN3636" s="1"/>
      <c r="EO3636" s="1"/>
      <c r="EP3636" s="1"/>
      <c r="EQ3636" s="1"/>
      <c r="ER3636" s="1"/>
      <c r="ES3636" s="1"/>
      <c r="ET3636" s="1"/>
      <c r="EU3636" s="1"/>
      <c r="EV3636" s="1"/>
      <c r="EW3636" s="1"/>
      <c r="EX3636" s="1"/>
      <c r="EY3636" s="1"/>
    </row>
    <row r="3637" spans="1:155" x14ac:dyDescent="0.15">
      <c r="A3637" s="38"/>
      <c r="B3637" s="15"/>
      <c r="C3637" s="7"/>
      <c r="D3637" s="7"/>
      <c r="E3637" s="13"/>
      <c r="F3637" s="14"/>
      <c r="G3637" s="14"/>
      <c r="H3637" s="14"/>
      <c r="I3637" s="14"/>
      <c r="J3637" s="13"/>
      <c r="K3637" s="5"/>
      <c r="L3637" s="2"/>
      <c r="M3637" s="17"/>
      <c r="N3637" s="12"/>
      <c r="O3637" s="12"/>
      <c r="P3637" s="17"/>
      <c r="Q3637" s="14"/>
      <c r="R3637" s="20"/>
      <c r="S3637" s="14"/>
      <c r="T3637" s="4"/>
      <c r="U3637" s="5"/>
      <c r="V3637" s="10"/>
      <c r="W3637" s="10"/>
      <c r="X3637" s="10"/>
      <c r="Y3637" s="27"/>
      <c r="Z3637" s="3"/>
      <c r="AA3637" s="1"/>
      <c r="AB3637" s="10"/>
      <c r="AC3637" s="3"/>
      <c r="AD3637" s="3"/>
      <c r="AE3637" s="3"/>
      <c r="AF3637" s="10"/>
      <c r="AG3637" s="11"/>
      <c r="AH3637" s="10"/>
      <c r="AI3637" s="10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1"/>
      <c r="DR3637" s="1"/>
      <c r="DS3637" s="1"/>
      <c r="DT3637" s="1"/>
      <c r="DU3637" s="1"/>
      <c r="DV3637" s="1"/>
      <c r="DW3637" s="1"/>
      <c r="DX3637" s="1"/>
      <c r="DY3637" s="1"/>
      <c r="DZ3637" s="1"/>
      <c r="EA3637" s="1"/>
      <c r="EB3637" s="1"/>
      <c r="EC3637" s="1"/>
      <c r="ED3637" s="1"/>
      <c r="EE3637" s="1"/>
      <c r="EF3637" s="1"/>
      <c r="EG3637" s="1"/>
      <c r="EH3637" s="1"/>
      <c r="EI3637" s="1"/>
      <c r="EJ3637" s="1"/>
      <c r="EK3637" s="1"/>
      <c r="EL3637" s="1"/>
      <c r="EM3637" s="1"/>
      <c r="EN3637" s="1"/>
      <c r="EO3637" s="1"/>
      <c r="EP3637" s="1"/>
      <c r="EQ3637" s="1"/>
      <c r="ER3637" s="1"/>
      <c r="ES3637" s="1"/>
      <c r="ET3637" s="1"/>
      <c r="EU3637" s="1"/>
      <c r="EV3637" s="1"/>
      <c r="EW3637" s="1"/>
      <c r="EX3637" s="1"/>
      <c r="EY3637" s="1"/>
    </row>
    <row r="3638" spans="1:155" x14ac:dyDescent="0.15">
      <c r="A3638" s="38"/>
      <c r="B3638" s="15"/>
      <c r="C3638" s="7"/>
      <c r="D3638" s="7"/>
      <c r="E3638" s="13"/>
      <c r="F3638" s="14"/>
      <c r="G3638" s="14"/>
      <c r="H3638" s="14"/>
      <c r="I3638" s="14"/>
      <c r="J3638" s="13"/>
      <c r="K3638" s="5"/>
      <c r="L3638" s="2"/>
      <c r="M3638" s="17"/>
      <c r="N3638" s="12"/>
      <c r="O3638" s="12"/>
      <c r="P3638" s="17"/>
      <c r="Q3638" s="14"/>
      <c r="R3638" s="20"/>
      <c r="S3638" s="14"/>
      <c r="T3638" s="4"/>
      <c r="U3638" s="5"/>
      <c r="V3638" s="10"/>
      <c r="W3638" s="10"/>
      <c r="X3638" s="10"/>
      <c r="Y3638" s="27"/>
      <c r="Z3638" s="3"/>
      <c r="AA3638" s="1"/>
      <c r="AB3638" s="10"/>
      <c r="AC3638" s="3"/>
      <c r="AD3638" s="3"/>
      <c r="AE3638" s="3"/>
      <c r="AF3638" s="10"/>
      <c r="AG3638" s="11"/>
      <c r="AH3638" s="10"/>
      <c r="AI3638" s="10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1"/>
      <c r="DR3638" s="1"/>
      <c r="DS3638" s="1"/>
      <c r="DT3638" s="1"/>
      <c r="DU3638" s="1"/>
      <c r="DV3638" s="1"/>
      <c r="DW3638" s="1"/>
      <c r="DX3638" s="1"/>
      <c r="DY3638" s="1"/>
      <c r="DZ3638" s="1"/>
      <c r="EA3638" s="1"/>
      <c r="EB3638" s="1"/>
      <c r="EC3638" s="1"/>
      <c r="ED3638" s="1"/>
      <c r="EE3638" s="1"/>
      <c r="EF3638" s="1"/>
      <c r="EG3638" s="1"/>
      <c r="EH3638" s="1"/>
      <c r="EI3638" s="1"/>
      <c r="EJ3638" s="1"/>
      <c r="EK3638" s="1"/>
      <c r="EL3638" s="1"/>
      <c r="EM3638" s="1"/>
      <c r="EN3638" s="1"/>
      <c r="EO3638" s="1"/>
      <c r="EP3638" s="1"/>
      <c r="EQ3638" s="1"/>
      <c r="ER3638" s="1"/>
      <c r="ES3638" s="1"/>
      <c r="ET3638" s="1"/>
      <c r="EU3638" s="1"/>
      <c r="EV3638" s="1"/>
      <c r="EW3638" s="1"/>
      <c r="EX3638" s="1"/>
      <c r="EY3638" s="1"/>
    </row>
    <row r="3639" spans="1:155" x14ac:dyDescent="0.15">
      <c r="A3639" s="38"/>
      <c r="B3639" s="15"/>
      <c r="C3639" s="7"/>
      <c r="D3639" s="7"/>
      <c r="E3639" s="13"/>
      <c r="F3639" s="14"/>
      <c r="G3639" s="14"/>
      <c r="H3639" s="14"/>
      <c r="I3639" s="14"/>
      <c r="J3639" s="13"/>
      <c r="K3639" s="5"/>
      <c r="L3639" s="2"/>
      <c r="M3639" s="17"/>
      <c r="N3639" s="12"/>
      <c r="O3639" s="12"/>
      <c r="P3639" s="17"/>
      <c r="Q3639" s="14"/>
      <c r="R3639" s="20"/>
      <c r="S3639" s="14"/>
      <c r="T3639" s="4"/>
      <c r="U3639" s="5"/>
      <c r="V3639" s="10"/>
      <c r="W3639" s="10"/>
      <c r="X3639" s="10"/>
      <c r="Y3639" s="27"/>
      <c r="Z3639" s="3"/>
      <c r="AA3639" s="1"/>
      <c r="AB3639" s="10"/>
      <c r="AC3639" s="3"/>
      <c r="AD3639" s="3"/>
      <c r="AE3639" s="3"/>
      <c r="AF3639" s="10"/>
      <c r="AG3639" s="11"/>
      <c r="AH3639" s="10"/>
      <c r="AI3639" s="10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1"/>
      <c r="DR3639" s="1"/>
      <c r="DS3639" s="1"/>
      <c r="DT3639" s="1"/>
      <c r="DU3639" s="1"/>
      <c r="DV3639" s="1"/>
      <c r="DW3639" s="1"/>
      <c r="DX3639" s="1"/>
      <c r="DY3639" s="1"/>
      <c r="DZ3639" s="1"/>
      <c r="EA3639" s="1"/>
      <c r="EB3639" s="1"/>
      <c r="EC3639" s="1"/>
      <c r="ED3639" s="1"/>
      <c r="EE3639" s="1"/>
      <c r="EF3639" s="1"/>
      <c r="EG3639" s="1"/>
      <c r="EH3639" s="1"/>
      <c r="EI3639" s="1"/>
      <c r="EJ3639" s="1"/>
      <c r="EK3639" s="1"/>
      <c r="EL3639" s="1"/>
      <c r="EM3639" s="1"/>
      <c r="EN3639" s="1"/>
      <c r="EO3639" s="1"/>
      <c r="EP3639" s="1"/>
      <c r="EQ3639" s="1"/>
      <c r="ER3639" s="1"/>
      <c r="ES3639" s="1"/>
      <c r="ET3639" s="1"/>
      <c r="EU3639" s="1"/>
      <c r="EV3639" s="1"/>
      <c r="EW3639" s="1"/>
      <c r="EX3639" s="1"/>
      <c r="EY3639" s="1"/>
    </row>
    <row r="3640" spans="1:155" x14ac:dyDescent="0.15">
      <c r="A3640" s="38"/>
      <c r="B3640" s="15"/>
      <c r="C3640" s="7"/>
      <c r="D3640" s="7"/>
      <c r="E3640" s="13"/>
      <c r="F3640" s="14"/>
      <c r="G3640" s="14"/>
      <c r="H3640" s="14"/>
      <c r="I3640" s="14"/>
      <c r="J3640" s="13"/>
      <c r="K3640" s="5"/>
      <c r="L3640" s="2"/>
      <c r="M3640" s="17"/>
      <c r="N3640" s="12"/>
      <c r="O3640" s="12"/>
      <c r="P3640" s="17"/>
      <c r="Q3640" s="14"/>
      <c r="R3640" s="20"/>
      <c r="S3640" s="14"/>
      <c r="T3640" s="4"/>
      <c r="U3640" s="5"/>
      <c r="V3640" s="10"/>
      <c r="W3640" s="10"/>
      <c r="X3640" s="10"/>
      <c r="Y3640" s="27"/>
      <c r="Z3640" s="3"/>
      <c r="AA3640" s="1"/>
      <c r="AB3640" s="10"/>
      <c r="AC3640" s="3"/>
      <c r="AD3640" s="3"/>
      <c r="AE3640" s="3"/>
      <c r="AF3640" s="10"/>
      <c r="AG3640" s="11"/>
      <c r="AH3640" s="10"/>
      <c r="AI3640" s="10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1"/>
      <c r="DR3640" s="1"/>
      <c r="DS3640" s="1"/>
      <c r="DT3640" s="1"/>
      <c r="DU3640" s="1"/>
      <c r="DV3640" s="1"/>
      <c r="DW3640" s="1"/>
      <c r="DX3640" s="1"/>
      <c r="DY3640" s="1"/>
      <c r="DZ3640" s="1"/>
      <c r="EA3640" s="1"/>
      <c r="EB3640" s="1"/>
      <c r="EC3640" s="1"/>
      <c r="ED3640" s="1"/>
      <c r="EE3640" s="1"/>
      <c r="EF3640" s="1"/>
      <c r="EG3640" s="1"/>
      <c r="EH3640" s="1"/>
      <c r="EI3640" s="1"/>
      <c r="EJ3640" s="1"/>
      <c r="EK3640" s="1"/>
      <c r="EL3640" s="1"/>
      <c r="EM3640" s="1"/>
      <c r="EN3640" s="1"/>
      <c r="EO3640" s="1"/>
      <c r="EP3640" s="1"/>
      <c r="EQ3640" s="1"/>
      <c r="ER3640" s="1"/>
      <c r="ES3640" s="1"/>
      <c r="ET3640" s="1"/>
      <c r="EU3640" s="1"/>
      <c r="EV3640" s="1"/>
      <c r="EW3640" s="1"/>
      <c r="EX3640" s="1"/>
      <c r="EY3640" s="1"/>
    </row>
    <row r="3641" spans="1:155" x14ac:dyDescent="0.15">
      <c r="A3641" s="38"/>
      <c r="B3641" s="15"/>
      <c r="C3641" s="7"/>
      <c r="D3641" s="7"/>
      <c r="E3641" s="13"/>
      <c r="F3641" s="14"/>
      <c r="G3641" s="14"/>
      <c r="H3641" s="14"/>
      <c r="I3641" s="14"/>
      <c r="J3641" s="13"/>
      <c r="K3641" s="5"/>
      <c r="L3641" s="2"/>
      <c r="M3641" s="17"/>
      <c r="N3641" s="12"/>
      <c r="O3641" s="12"/>
      <c r="P3641" s="17"/>
      <c r="Q3641" s="14"/>
      <c r="R3641" s="20"/>
      <c r="S3641" s="14"/>
      <c r="T3641" s="4"/>
      <c r="U3641" s="5"/>
      <c r="V3641" s="10"/>
      <c r="W3641" s="10"/>
      <c r="X3641" s="10"/>
      <c r="Y3641" s="27"/>
      <c r="Z3641" s="3"/>
      <c r="AA3641" s="1"/>
      <c r="AB3641" s="10"/>
      <c r="AC3641" s="3"/>
      <c r="AD3641" s="3"/>
      <c r="AE3641" s="3"/>
      <c r="AF3641" s="10"/>
      <c r="AG3641" s="11"/>
      <c r="AH3641" s="10"/>
      <c r="AI3641" s="10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1"/>
      <c r="DR3641" s="1"/>
      <c r="DS3641" s="1"/>
      <c r="DT3641" s="1"/>
      <c r="DU3641" s="1"/>
      <c r="DV3641" s="1"/>
      <c r="DW3641" s="1"/>
      <c r="DX3641" s="1"/>
      <c r="DY3641" s="1"/>
      <c r="DZ3641" s="1"/>
      <c r="EA3641" s="1"/>
      <c r="EB3641" s="1"/>
      <c r="EC3641" s="1"/>
      <c r="ED3641" s="1"/>
      <c r="EE3641" s="1"/>
      <c r="EF3641" s="1"/>
      <c r="EG3641" s="1"/>
      <c r="EH3641" s="1"/>
      <c r="EI3641" s="1"/>
      <c r="EJ3641" s="1"/>
      <c r="EK3641" s="1"/>
      <c r="EL3641" s="1"/>
      <c r="EM3641" s="1"/>
      <c r="EN3641" s="1"/>
      <c r="EO3641" s="1"/>
      <c r="EP3641" s="1"/>
      <c r="EQ3641" s="1"/>
      <c r="ER3641" s="1"/>
      <c r="ES3641" s="1"/>
      <c r="ET3641" s="1"/>
      <c r="EU3641" s="1"/>
      <c r="EV3641" s="1"/>
      <c r="EW3641" s="1"/>
      <c r="EX3641" s="1"/>
      <c r="EY3641" s="1"/>
    </row>
    <row r="3642" spans="1:155" x14ac:dyDescent="0.15">
      <c r="A3642" s="38"/>
      <c r="B3642" s="15"/>
      <c r="C3642" s="7"/>
      <c r="D3642" s="7"/>
      <c r="E3642" s="13"/>
      <c r="F3642" s="14"/>
      <c r="G3642" s="14"/>
      <c r="H3642" s="14"/>
      <c r="I3642" s="14"/>
      <c r="J3642" s="13"/>
      <c r="K3642" s="5"/>
      <c r="L3642" s="2"/>
      <c r="M3642" s="17"/>
      <c r="N3642" s="12"/>
      <c r="O3642" s="12"/>
      <c r="P3642" s="17"/>
      <c r="Q3642" s="14"/>
      <c r="R3642" s="20"/>
      <c r="S3642" s="14"/>
      <c r="T3642" s="4"/>
      <c r="U3642" s="5"/>
      <c r="V3642" s="10"/>
      <c r="W3642" s="10"/>
      <c r="X3642" s="10"/>
      <c r="Y3642" s="27"/>
      <c r="Z3642" s="3"/>
      <c r="AA3642" s="1"/>
      <c r="AB3642" s="10"/>
      <c r="AC3642" s="3"/>
      <c r="AD3642" s="3"/>
      <c r="AE3642" s="3"/>
      <c r="AF3642" s="10"/>
      <c r="AG3642" s="11"/>
      <c r="AH3642" s="10"/>
      <c r="AI3642" s="10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1"/>
      <c r="DR3642" s="1"/>
      <c r="DS3642" s="1"/>
      <c r="DT3642" s="1"/>
      <c r="DU3642" s="1"/>
      <c r="DV3642" s="1"/>
      <c r="DW3642" s="1"/>
      <c r="DX3642" s="1"/>
      <c r="DY3642" s="1"/>
      <c r="DZ3642" s="1"/>
      <c r="EA3642" s="1"/>
      <c r="EB3642" s="1"/>
      <c r="EC3642" s="1"/>
      <c r="ED3642" s="1"/>
      <c r="EE3642" s="1"/>
      <c r="EF3642" s="1"/>
      <c r="EG3642" s="1"/>
      <c r="EH3642" s="1"/>
      <c r="EI3642" s="1"/>
      <c r="EJ3642" s="1"/>
      <c r="EK3642" s="1"/>
      <c r="EL3642" s="1"/>
      <c r="EM3642" s="1"/>
      <c r="EN3642" s="1"/>
      <c r="EO3642" s="1"/>
      <c r="EP3642" s="1"/>
      <c r="EQ3642" s="1"/>
      <c r="ER3642" s="1"/>
      <c r="ES3642" s="1"/>
      <c r="ET3642" s="1"/>
      <c r="EU3642" s="1"/>
      <c r="EV3642" s="1"/>
      <c r="EW3642" s="1"/>
      <c r="EX3642" s="1"/>
      <c r="EY3642" s="1"/>
    </row>
    <row r="3643" spans="1:155" x14ac:dyDescent="0.15">
      <c r="A3643" s="38"/>
      <c r="B3643" s="15"/>
      <c r="C3643" s="7"/>
      <c r="D3643" s="7"/>
      <c r="E3643" s="13"/>
      <c r="F3643" s="14"/>
      <c r="G3643" s="14"/>
      <c r="H3643" s="14"/>
      <c r="I3643" s="14"/>
      <c r="J3643" s="13"/>
      <c r="K3643" s="5"/>
      <c r="L3643" s="2"/>
      <c r="M3643" s="17"/>
      <c r="N3643" s="12"/>
      <c r="O3643" s="12"/>
      <c r="P3643" s="17"/>
      <c r="Q3643" s="14"/>
      <c r="R3643" s="20"/>
      <c r="S3643" s="14"/>
      <c r="T3643" s="4"/>
      <c r="U3643" s="5"/>
      <c r="V3643" s="10"/>
      <c r="W3643" s="10"/>
      <c r="X3643" s="10"/>
      <c r="Y3643" s="27"/>
      <c r="Z3643" s="3"/>
      <c r="AA3643" s="1"/>
      <c r="AB3643" s="10"/>
      <c r="AC3643" s="3"/>
      <c r="AD3643" s="3"/>
      <c r="AE3643" s="3"/>
      <c r="AF3643" s="10"/>
      <c r="AG3643" s="11"/>
      <c r="AH3643" s="10"/>
      <c r="AI3643" s="10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1"/>
      <c r="DR3643" s="1"/>
      <c r="DS3643" s="1"/>
      <c r="DT3643" s="1"/>
      <c r="DU3643" s="1"/>
      <c r="DV3643" s="1"/>
      <c r="DW3643" s="1"/>
      <c r="DX3643" s="1"/>
      <c r="DY3643" s="1"/>
      <c r="DZ3643" s="1"/>
      <c r="EA3643" s="1"/>
      <c r="EB3643" s="1"/>
      <c r="EC3643" s="1"/>
      <c r="ED3643" s="1"/>
      <c r="EE3643" s="1"/>
      <c r="EF3643" s="1"/>
      <c r="EG3643" s="1"/>
      <c r="EH3643" s="1"/>
      <c r="EI3643" s="1"/>
      <c r="EJ3643" s="1"/>
      <c r="EK3643" s="1"/>
      <c r="EL3643" s="1"/>
      <c r="EM3643" s="1"/>
      <c r="EN3643" s="1"/>
      <c r="EO3643" s="1"/>
      <c r="EP3643" s="1"/>
      <c r="EQ3643" s="1"/>
      <c r="ER3643" s="1"/>
      <c r="ES3643" s="1"/>
      <c r="ET3643" s="1"/>
      <c r="EU3643" s="1"/>
      <c r="EV3643" s="1"/>
      <c r="EW3643" s="1"/>
      <c r="EX3643" s="1"/>
      <c r="EY3643" s="1"/>
    </row>
    <row r="3644" spans="1:155" x14ac:dyDescent="0.15">
      <c r="A3644" s="38"/>
      <c r="B3644" s="15"/>
      <c r="C3644" s="7"/>
      <c r="D3644" s="7"/>
      <c r="E3644" s="13"/>
      <c r="F3644" s="14"/>
      <c r="G3644" s="14"/>
      <c r="H3644" s="14"/>
      <c r="I3644" s="14"/>
      <c r="J3644" s="13"/>
      <c r="K3644" s="5"/>
      <c r="L3644" s="2"/>
      <c r="M3644" s="17"/>
      <c r="N3644" s="12"/>
      <c r="O3644" s="12"/>
      <c r="P3644" s="17"/>
      <c r="Q3644" s="14"/>
      <c r="R3644" s="20"/>
      <c r="S3644" s="14"/>
      <c r="T3644" s="4"/>
      <c r="U3644" s="5"/>
      <c r="V3644" s="10"/>
      <c r="W3644" s="10"/>
      <c r="X3644" s="10"/>
      <c r="Y3644" s="27"/>
      <c r="Z3644" s="3"/>
      <c r="AA3644" s="1"/>
      <c r="AB3644" s="10"/>
      <c r="AC3644" s="3"/>
      <c r="AD3644" s="3"/>
      <c r="AE3644" s="3"/>
      <c r="AF3644" s="10"/>
      <c r="AG3644" s="11"/>
      <c r="AH3644" s="10"/>
      <c r="AI3644" s="10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1"/>
      <c r="DR3644" s="1"/>
      <c r="DS3644" s="1"/>
      <c r="DT3644" s="1"/>
      <c r="DU3644" s="1"/>
      <c r="DV3644" s="1"/>
      <c r="DW3644" s="1"/>
      <c r="DX3644" s="1"/>
      <c r="DY3644" s="1"/>
      <c r="DZ3644" s="1"/>
      <c r="EA3644" s="1"/>
      <c r="EB3644" s="1"/>
      <c r="EC3644" s="1"/>
      <c r="ED3644" s="1"/>
      <c r="EE3644" s="1"/>
      <c r="EF3644" s="1"/>
      <c r="EG3644" s="1"/>
      <c r="EH3644" s="1"/>
      <c r="EI3644" s="1"/>
      <c r="EJ3644" s="1"/>
      <c r="EK3644" s="1"/>
      <c r="EL3644" s="1"/>
      <c r="EM3644" s="1"/>
      <c r="EN3644" s="1"/>
      <c r="EO3644" s="1"/>
      <c r="EP3644" s="1"/>
      <c r="EQ3644" s="1"/>
      <c r="ER3644" s="1"/>
      <c r="ES3644" s="1"/>
      <c r="ET3644" s="1"/>
      <c r="EU3644" s="1"/>
      <c r="EV3644" s="1"/>
      <c r="EW3644" s="1"/>
      <c r="EX3644" s="1"/>
      <c r="EY3644" s="1"/>
    </row>
    <row r="3645" spans="1:155" x14ac:dyDescent="0.15">
      <c r="A3645" s="38"/>
      <c r="B3645" s="15"/>
      <c r="C3645" s="7"/>
      <c r="D3645" s="7"/>
      <c r="E3645" s="13"/>
      <c r="F3645" s="14"/>
      <c r="G3645" s="14"/>
      <c r="H3645" s="14"/>
      <c r="I3645" s="14"/>
      <c r="J3645" s="13"/>
      <c r="K3645" s="5"/>
      <c r="L3645" s="2"/>
      <c r="M3645" s="17"/>
      <c r="N3645" s="12"/>
      <c r="O3645" s="12"/>
      <c r="P3645" s="17"/>
      <c r="Q3645" s="14"/>
      <c r="R3645" s="20"/>
      <c r="S3645" s="14"/>
      <c r="T3645" s="4"/>
      <c r="U3645" s="5"/>
      <c r="V3645" s="10"/>
      <c r="W3645" s="10"/>
      <c r="X3645" s="10"/>
      <c r="Y3645" s="27"/>
      <c r="Z3645" s="3"/>
      <c r="AA3645" s="1"/>
      <c r="AB3645" s="10"/>
      <c r="AC3645" s="3"/>
      <c r="AD3645" s="3"/>
      <c r="AE3645" s="3"/>
      <c r="AF3645" s="10"/>
      <c r="AG3645" s="11"/>
      <c r="AH3645" s="10"/>
      <c r="AI3645" s="10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1"/>
      <c r="DR3645" s="1"/>
      <c r="DS3645" s="1"/>
      <c r="DT3645" s="1"/>
      <c r="DU3645" s="1"/>
      <c r="DV3645" s="1"/>
      <c r="DW3645" s="1"/>
      <c r="DX3645" s="1"/>
      <c r="DY3645" s="1"/>
      <c r="DZ3645" s="1"/>
      <c r="EA3645" s="1"/>
      <c r="EB3645" s="1"/>
      <c r="EC3645" s="1"/>
      <c r="ED3645" s="1"/>
      <c r="EE3645" s="1"/>
      <c r="EF3645" s="1"/>
      <c r="EG3645" s="1"/>
      <c r="EH3645" s="1"/>
      <c r="EI3645" s="1"/>
      <c r="EJ3645" s="1"/>
      <c r="EK3645" s="1"/>
      <c r="EL3645" s="1"/>
      <c r="EM3645" s="1"/>
      <c r="EN3645" s="1"/>
      <c r="EO3645" s="1"/>
      <c r="EP3645" s="1"/>
      <c r="EQ3645" s="1"/>
      <c r="ER3645" s="1"/>
      <c r="ES3645" s="1"/>
      <c r="ET3645" s="1"/>
      <c r="EU3645" s="1"/>
      <c r="EV3645" s="1"/>
      <c r="EW3645" s="1"/>
      <c r="EX3645" s="1"/>
      <c r="EY3645" s="1"/>
    </row>
    <row r="3646" spans="1:155" x14ac:dyDescent="0.15">
      <c r="A3646" s="38"/>
      <c r="B3646" s="15"/>
      <c r="C3646" s="7"/>
      <c r="D3646" s="7"/>
      <c r="E3646" s="13"/>
      <c r="F3646" s="14"/>
      <c r="G3646" s="14"/>
      <c r="H3646" s="14"/>
      <c r="I3646" s="14"/>
      <c r="J3646" s="13"/>
      <c r="K3646" s="5"/>
      <c r="L3646" s="2"/>
      <c r="M3646" s="17"/>
      <c r="N3646" s="12"/>
      <c r="O3646" s="12"/>
      <c r="P3646" s="17"/>
      <c r="Q3646" s="14"/>
      <c r="R3646" s="20"/>
      <c r="S3646" s="14"/>
      <c r="T3646" s="4"/>
      <c r="U3646" s="5"/>
      <c r="V3646" s="10"/>
      <c r="W3646" s="10"/>
      <c r="X3646" s="10"/>
      <c r="Y3646" s="27"/>
      <c r="Z3646" s="3"/>
      <c r="AA3646" s="1"/>
      <c r="AB3646" s="10"/>
      <c r="AC3646" s="3"/>
      <c r="AD3646" s="3"/>
      <c r="AE3646" s="3"/>
      <c r="AF3646" s="10"/>
      <c r="AG3646" s="11"/>
      <c r="AH3646" s="10"/>
      <c r="AI3646" s="10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1"/>
      <c r="DR3646" s="1"/>
      <c r="DS3646" s="1"/>
      <c r="DT3646" s="1"/>
      <c r="DU3646" s="1"/>
      <c r="DV3646" s="1"/>
      <c r="DW3646" s="1"/>
      <c r="DX3646" s="1"/>
      <c r="DY3646" s="1"/>
      <c r="DZ3646" s="1"/>
      <c r="EA3646" s="1"/>
      <c r="EB3646" s="1"/>
      <c r="EC3646" s="1"/>
      <c r="ED3646" s="1"/>
      <c r="EE3646" s="1"/>
      <c r="EF3646" s="1"/>
      <c r="EG3646" s="1"/>
      <c r="EH3646" s="1"/>
      <c r="EI3646" s="1"/>
      <c r="EJ3646" s="1"/>
      <c r="EK3646" s="1"/>
      <c r="EL3646" s="1"/>
      <c r="EM3646" s="1"/>
      <c r="EN3646" s="1"/>
      <c r="EO3646" s="1"/>
      <c r="EP3646" s="1"/>
      <c r="EQ3646" s="1"/>
      <c r="ER3646" s="1"/>
      <c r="ES3646" s="1"/>
      <c r="ET3646" s="1"/>
      <c r="EU3646" s="1"/>
      <c r="EV3646" s="1"/>
      <c r="EW3646" s="1"/>
      <c r="EX3646" s="1"/>
      <c r="EY3646" s="1"/>
    </row>
    <row r="3647" spans="1:155" x14ac:dyDescent="0.15">
      <c r="A3647" s="38"/>
      <c r="B3647" s="15"/>
      <c r="C3647" s="7"/>
      <c r="D3647" s="7"/>
      <c r="E3647" s="13"/>
      <c r="F3647" s="14"/>
      <c r="G3647" s="14"/>
      <c r="H3647" s="14"/>
      <c r="I3647" s="14"/>
      <c r="J3647" s="13"/>
      <c r="K3647" s="5"/>
      <c r="L3647" s="2"/>
      <c r="M3647" s="17"/>
      <c r="N3647" s="12"/>
      <c r="O3647" s="12"/>
      <c r="P3647" s="17"/>
      <c r="Q3647" s="14"/>
      <c r="R3647" s="20"/>
      <c r="S3647" s="14"/>
      <c r="T3647" s="4"/>
      <c r="U3647" s="5"/>
      <c r="V3647" s="10"/>
      <c r="W3647" s="10"/>
      <c r="X3647" s="10"/>
      <c r="Y3647" s="27"/>
      <c r="Z3647" s="3"/>
      <c r="AA3647" s="1"/>
      <c r="AB3647" s="10"/>
      <c r="AC3647" s="3"/>
      <c r="AD3647" s="3"/>
      <c r="AE3647" s="3"/>
      <c r="AF3647" s="10"/>
      <c r="AG3647" s="11"/>
      <c r="AH3647" s="10"/>
      <c r="AI3647" s="10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1"/>
      <c r="DR3647" s="1"/>
      <c r="DS3647" s="1"/>
      <c r="DT3647" s="1"/>
      <c r="DU3647" s="1"/>
      <c r="DV3647" s="1"/>
      <c r="DW3647" s="1"/>
      <c r="DX3647" s="1"/>
      <c r="DY3647" s="1"/>
      <c r="DZ3647" s="1"/>
      <c r="EA3647" s="1"/>
      <c r="EB3647" s="1"/>
      <c r="EC3647" s="1"/>
      <c r="ED3647" s="1"/>
      <c r="EE3647" s="1"/>
      <c r="EF3647" s="1"/>
      <c r="EG3647" s="1"/>
      <c r="EH3647" s="1"/>
      <c r="EI3647" s="1"/>
      <c r="EJ3647" s="1"/>
      <c r="EK3647" s="1"/>
      <c r="EL3647" s="1"/>
      <c r="EM3647" s="1"/>
      <c r="EN3647" s="1"/>
      <c r="EO3647" s="1"/>
      <c r="EP3647" s="1"/>
      <c r="EQ3647" s="1"/>
      <c r="ER3647" s="1"/>
      <c r="ES3647" s="1"/>
      <c r="ET3647" s="1"/>
      <c r="EU3647" s="1"/>
      <c r="EV3647" s="1"/>
      <c r="EW3647" s="1"/>
      <c r="EX3647" s="1"/>
      <c r="EY3647" s="1"/>
    </row>
    <row r="3648" spans="1:155" x14ac:dyDescent="0.15">
      <c r="A3648" s="38"/>
      <c r="B3648" s="15"/>
      <c r="C3648" s="7"/>
      <c r="D3648" s="7"/>
      <c r="E3648" s="13"/>
      <c r="F3648" s="14"/>
      <c r="G3648" s="14"/>
      <c r="H3648" s="14"/>
      <c r="I3648" s="14"/>
      <c r="J3648" s="13"/>
      <c r="K3648" s="5"/>
      <c r="L3648" s="2"/>
      <c r="M3648" s="17"/>
      <c r="N3648" s="12"/>
      <c r="O3648" s="12"/>
      <c r="P3648" s="17"/>
      <c r="Q3648" s="14"/>
      <c r="R3648" s="20"/>
      <c r="S3648" s="14"/>
      <c r="T3648" s="4"/>
      <c r="U3648" s="5"/>
      <c r="V3648" s="10"/>
      <c r="W3648" s="10"/>
      <c r="X3648" s="10"/>
      <c r="Y3648" s="27"/>
      <c r="Z3648" s="3"/>
      <c r="AA3648" s="1"/>
      <c r="AB3648" s="10"/>
      <c r="AC3648" s="3"/>
      <c r="AD3648" s="3"/>
      <c r="AE3648" s="3"/>
      <c r="AF3648" s="10"/>
      <c r="AG3648" s="11"/>
      <c r="AH3648" s="10"/>
      <c r="AI3648" s="10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1"/>
      <c r="DR3648" s="1"/>
      <c r="DS3648" s="1"/>
      <c r="DT3648" s="1"/>
      <c r="DU3648" s="1"/>
      <c r="DV3648" s="1"/>
      <c r="DW3648" s="1"/>
      <c r="DX3648" s="1"/>
      <c r="DY3648" s="1"/>
      <c r="DZ3648" s="1"/>
      <c r="EA3648" s="1"/>
      <c r="EB3648" s="1"/>
      <c r="EC3648" s="1"/>
      <c r="ED3648" s="1"/>
      <c r="EE3648" s="1"/>
      <c r="EF3648" s="1"/>
      <c r="EG3648" s="1"/>
      <c r="EH3648" s="1"/>
      <c r="EI3648" s="1"/>
      <c r="EJ3648" s="1"/>
      <c r="EK3648" s="1"/>
      <c r="EL3648" s="1"/>
      <c r="EM3648" s="1"/>
      <c r="EN3648" s="1"/>
      <c r="EO3648" s="1"/>
      <c r="EP3648" s="1"/>
      <c r="EQ3648" s="1"/>
      <c r="ER3648" s="1"/>
      <c r="ES3648" s="1"/>
      <c r="ET3648" s="1"/>
      <c r="EU3648" s="1"/>
      <c r="EV3648" s="1"/>
      <c r="EW3648" s="1"/>
      <c r="EX3648" s="1"/>
      <c r="EY3648" s="1"/>
    </row>
    <row r="3649" spans="1:155" x14ac:dyDescent="0.15">
      <c r="A3649" s="38"/>
      <c r="B3649" s="15"/>
      <c r="C3649" s="7"/>
      <c r="D3649" s="7"/>
      <c r="E3649" s="13"/>
      <c r="F3649" s="14"/>
      <c r="G3649" s="14"/>
      <c r="H3649" s="14"/>
      <c r="I3649" s="14"/>
      <c r="J3649" s="13"/>
      <c r="K3649" s="5"/>
      <c r="L3649" s="2"/>
      <c r="M3649" s="17"/>
      <c r="N3649" s="12"/>
      <c r="O3649" s="12"/>
      <c r="P3649" s="17"/>
      <c r="Q3649" s="14"/>
      <c r="R3649" s="20"/>
      <c r="S3649" s="14"/>
      <c r="T3649" s="4"/>
      <c r="U3649" s="5"/>
      <c r="V3649" s="10"/>
      <c r="W3649" s="10"/>
      <c r="X3649" s="10"/>
      <c r="Y3649" s="27"/>
      <c r="Z3649" s="3"/>
      <c r="AA3649" s="1"/>
      <c r="AB3649" s="10"/>
      <c r="AC3649" s="3"/>
      <c r="AD3649" s="3"/>
      <c r="AE3649" s="3"/>
      <c r="AF3649" s="10"/>
      <c r="AG3649" s="11"/>
      <c r="AH3649" s="10"/>
      <c r="AI3649" s="10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1"/>
      <c r="DR3649" s="1"/>
      <c r="DS3649" s="1"/>
      <c r="DT3649" s="1"/>
      <c r="DU3649" s="1"/>
      <c r="DV3649" s="1"/>
      <c r="DW3649" s="1"/>
      <c r="DX3649" s="1"/>
      <c r="DY3649" s="1"/>
      <c r="DZ3649" s="1"/>
      <c r="EA3649" s="1"/>
      <c r="EB3649" s="1"/>
      <c r="EC3649" s="1"/>
      <c r="ED3649" s="1"/>
      <c r="EE3649" s="1"/>
      <c r="EF3649" s="1"/>
      <c r="EG3649" s="1"/>
      <c r="EH3649" s="1"/>
      <c r="EI3649" s="1"/>
      <c r="EJ3649" s="1"/>
      <c r="EK3649" s="1"/>
      <c r="EL3649" s="1"/>
      <c r="EM3649" s="1"/>
      <c r="EN3649" s="1"/>
      <c r="EO3649" s="1"/>
      <c r="EP3649" s="1"/>
      <c r="EQ3649" s="1"/>
      <c r="ER3649" s="1"/>
      <c r="ES3649" s="1"/>
      <c r="ET3649" s="1"/>
      <c r="EU3649" s="1"/>
      <c r="EV3649" s="1"/>
      <c r="EW3649" s="1"/>
      <c r="EX3649" s="1"/>
      <c r="EY3649" s="1"/>
    </row>
    <row r="3650" spans="1:155" x14ac:dyDescent="0.15">
      <c r="A3650" s="38"/>
      <c r="B3650" s="15"/>
      <c r="C3650" s="7"/>
      <c r="D3650" s="7"/>
      <c r="E3650" s="13"/>
      <c r="F3650" s="14"/>
      <c r="G3650" s="14"/>
      <c r="H3650" s="14"/>
      <c r="I3650" s="14"/>
      <c r="J3650" s="13"/>
      <c r="K3650" s="5"/>
      <c r="L3650" s="2"/>
      <c r="M3650" s="17"/>
      <c r="N3650" s="12"/>
      <c r="O3650" s="12"/>
      <c r="P3650" s="17"/>
      <c r="Q3650" s="14"/>
      <c r="R3650" s="20"/>
      <c r="S3650" s="14"/>
      <c r="T3650" s="4"/>
      <c r="U3650" s="5"/>
      <c r="V3650" s="10"/>
      <c r="W3650" s="10"/>
      <c r="X3650" s="10"/>
      <c r="Y3650" s="27"/>
      <c r="Z3650" s="3"/>
      <c r="AA3650" s="1"/>
      <c r="AB3650" s="10"/>
      <c r="AC3650" s="3"/>
      <c r="AD3650" s="3"/>
      <c r="AE3650" s="3"/>
      <c r="AF3650" s="10"/>
      <c r="AG3650" s="11"/>
      <c r="AH3650" s="10"/>
      <c r="AI3650" s="10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1"/>
      <c r="DR3650" s="1"/>
      <c r="DS3650" s="1"/>
      <c r="DT3650" s="1"/>
      <c r="DU3650" s="1"/>
      <c r="DV3650" s="1"/>
      <c r="DW3650" s="1"/>
      <c r="DX3650" s="1"/>
      <c r="DY3650" s="1"/>
      <c r="DZ3650" s="1"/>
      <c r="EA3650" s="1"/>
      <c r="EB3650" s="1"/>
      <c r="EC3650" s="1"/>
      <c r="ED3650" s="1"/>
      <c r="EE3650" s="1"/>
      <c r="EF3650" s="1"/>
      <c r="EG3650" s="1"/>
      <c r="EH3650" s="1"/>
      <c r="EI3650" s="1"/>
      <c r="EJ3650" s="1"/>
      <c r="EK3650" s="1"/>
      <c r="EL3650" s="1"/>
      <c r="EM3650" s="1"/>
      <c r="EN3650" s="1"/>
      <c r="EO3650" s="1"/>
      <c r="EP3650" s="1"/>
      <c r="EQ3650" s="1"/>
      <c r="ER3650" s="1"/>
      <c r="ES3650" s="1"/>
      <c r="ET3650" s="1"/>
      <c r="EU3650" s="1"/>
      <c r="EV3650" s="1"/>
      <c r="EW3650" s="1"/>
      <c r="EX3650" s="1"/>
      <c r="EY3650" s="1"/>
    </row>
    <row r="3651" spans="1:155" x14ac:dyDescent="0.15">
      <c r="A3651" s="38"/>
      <c r="B3651" s="15"/>
      <c r="C3651" s="7"/>
      <c r="D3651" s="7"/>
      <c r="E3651" s="13"/>
      <c r="F3651" s="14"/>
      <c r="G3651" s="14"/>
      <c r="H3651" s="14"/>
      <c r="I3651" s="14"/>
      <c r="J3651" s="13"/>
      <c r="K3651" s="5"/>
      <c r="L3651" s="2"/>
      <c r="M3651" s="17"/>
      <c r="N3651" s="12"/>
      <c r="O3651" s="12"/>
      <c r="P3651" s="17"/>
      <c r="Q3651" s="14"/>
      <c r="R3651" s="20"/>
      <c r="S3651" s="14"/>
      <c r="T3651" s="4"/>
      <c r="U3651" s="5"/>
      <c r="V3651" s="10"/>
      <c r="W3651" s="10"/>
      <c r="X3651" s="10"/>
      <c r="Y3651" s="27"/>
      <c r="Z3651" s="3"/>
      <c r="AA3651" s="1"/>
      <c r="AB3651" s="10"/>
      <c r="AC3651" s="3"/>
      <c r="AD3651" s="3"/>
      <c r="AE3651" s="3"/>
      <c r="AF3651" s="10"/>
      <c r="AG3651" s="11"/>
      <c r="AH3651" s="10"/>
      <c r="AI3651" s="10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1"/>
      <c r="DR3651" s="1"/>
      <c r="DS3651" s="1"/>
      <c r="DT3651" s="1"/>
      <c r="DU3651" s="1"/>
      <c r="DV3651" s="1"/>
      <c r="DW3651" s="1"/>
      <c r="DX3651" s="1"/>
      <c r="DY3651" s="1"/>
      <c r="DZ3651" s="1"/>
      <c r="EA3651" s="1"/>
      <c r="EB3651" s="1"/>
      <c r="EC3651" s="1"/>
      <c r="ED3651" s="1"/>
      <c r="EE3651" s="1"/>
      <c r="EF3651" s="1"/>
      <c r="EG3651" s="1"/>
      <c r="EH3651" s="1"/>
      <c r="EI3651" s="1"/>
      <c r="EJ3651" s="1"/>
      <c r="EK3651" s="1"/>
      <c r="EL3651" s="1"/>
      <c r="EM3651" s="1"/>
      <c r="EN3651" s="1"/>
      <c r="EO3651" s="1"/>
      <c r="EP3651" s="1"/>
      <c r="EQ3651" s="1"/>
      <c r="ER3651" s="1"/>
      <c r="ES3651" s="1"/>
      <c r="ET3651" s="1"/>
      <c r="EU3651" s="1"/>
      <c r="EV3651" s="1"/>
      <c r="EW3651" s="1"/>
      <c r="EX3651" s="1"/>
      <c r="EY3651" s="1"/>
    </row>
    <row r="3652" spans="1:155" x14ac:dyDescent="0.15">
      <c r="A3652" s="38"/>
      <c r="B3652" s="15"/>
      <c r="C3652" s="7"/>
      <c r="D3652" s="7"/>
      <c r="E3652" s="13"/>
      <c r="F3652" s="14"/>
      <c r="G3652" s="14"/>
      <c r="H3652" s="14"/>
      <c r="I3652" s="14"/>
      <c r="J3652" s="13"/>
      <c r="K3652" s="5"/>
      <c r="L3652" s="2"/>
      <c r="M3652" s="17"/>
      <c r="N3652" s="12"/>
      <c r="O3652" s="12"/>
      <c r="P3652" s="17"/>
      <c r="Q3652" s="14"/>
      <c r="R3652" s="20"/>
      <c r="S3652" s="14"/>
      <c r="T3652" s="4"/>
      <c r="U3652" s="5"/>
      <c r="V3652" s="10"/>
      <c r="W3652" s="10"/>
      <c r="X3652" s="10"/>
      <c r="Y3652" s="27"/>
      <c r="Z3652" s="3"/>
      <c r="AA3652" s="1"/>
      <c r="AB3652" s="10"/>
      <c r="AC3652" s="3"/>
      <c r="AD3652" s="3"/>
      <c r="AE3652" s="3"/>
      <c r="AF3652" s="10"/>
      <c r="AG3652" s="11"/>
      <c r="AH3652" s="10"/>
      <c r="AI3652" s="10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1"/>
      <c r="DR3652" s="1"/>
      <c r="DS3652" s="1"/>
      <c r="DT3652" s="1"/>
      <c r="DU3652" s="1"/>
      <c r="DV3652" s="1"/>
      <c r="DW3652" s="1"/>
      <c r="DX3652" s="1"/>
      <c r="DY3652" s="1"/>
      <c r="DZ3652" s="1"/>
      <c r="EA3652" s="1"/>
      <c r="EB3652" s="1"/>
      <c r="EC3652" s="1"/>
      <c r="ED3652" s="1"/>
      <c r="EE3652" s="1"/>
      <c r="EF3652" s="1"/>
      <c r="EG3652" s="1"/>
      <c r="EH3652" s="1"/>
      <c r="EI3652" s="1"/>
      <c r="EJ3652" s="1"/>
      <c r="EK3652" s="1"/>
      <c r="EL3652" s="1"/>
      <c r="EM3652" s="1"/>
      <c r="EN3652" s="1"/>
      <c r="EO3652" s="1"/>
      <c r="EP3652" s="1"/>
      <c r="EQ3652" s="1"/>
      <c r="ER3652" s="1"/>
      <c r="ES3652" s="1"/>
      <c r="ET3652" s="1"/>
      <c r="EU3652" s="1"/>
      <c r="EV3652" s="1"/>
      <c r="EW3652" s="1"/>
      <c r="EX3652" s="1"/>
      <c r="EY3652" s="1"/>
    </row>
    <row r="3653" spans="1:155" x14ac:dyDescent="0.15">
      <c r="A3653" s="38"/>
      <c r="B3653" s="15"/>
      <c r="C3653" s="7"/>
      <c r="D3653" s="7"/>
      <c r="E3653" s="13"/>
      <c r="F3653" s="14"/>
      <c r="G3653" s="14"/>
      <c r="H3653" s="14"/>
      <c r="I3653" s="14"/>
      <c r="J3653" s="13"/>
      <c r="K3653" s="5"/>
      <c r="L3653" s="2"/>
      <c r="M3653" s="17"/>
      <c r="N3653" s="12"/>
      <c r="O3653" s="12"/>
      <c r="P3653" s="17"/>
      <c r="Q3653" s="14"/>
      <c r="R3653" s="20"/>
      <c r="S3653" s="14"/>
      <c r="T3653" s="4"/>
      <c r="U3653" s="5"/>
      <c r="V3653" s="10"/>
      <c r="W3653" s="10"/>
      <c r="X3653" s="10"/>
      <c r="Y3653" s="27"/>
      <c r="Z3653" s="3"/>
      <c r="AA3653" s="1"/>
      <c r="AB3653" s="10"/>
      <c r="AC3653" s="3"/>
      <c r="AD3653" s="3"/>
      <c r="AE3653" s="3"/>
      <c r="AF3653" s="10"/>
      <c r="AG3653" s="11"/>
      <c r="AH3653" s="10"/>
      <c r="AI3653" s="10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1"/>
      <c r="DR3653" s="1"/>
      <c r="DS3653" s="1"/>
      <c r="DT3653" s="1"/>
      <c r="DU3653" s="1"/>
      <c r="DV3653" s="1"/>
      <c r="DW3653" s="1"/>
      <c r="DX3653" s="1"/>
      <c r="DY3653" s="1"/>
      <c r="DZ3653" s="1"/>
      <c r="EA3653" s="1"/>
      <c r="EB3653" s="1"/>
      <c r="EC3653" s="1"/>
      <c r="ED3653" s="1"/>
      <c r="EE3653" s="1"/>
      <c r="EF3653" s="1"/>
      <c r="EG3653" s="1"/>
      <c r="EH3653" s="1"/>
      <c r="EI3653" s="1"/>
      <c r="EJ3653" s="1"/>
      <c r="EK3653" s="1"/>
      <c r="EL3653" s="1"/>
      <c r="EM3653" s="1"/>
      <c r="EN3653" s="1"/>
      <c r="EO3653" s="1"/>
      <c r="EP3653" s="1"/>
      <c r="EQ3653" s="1"/>
      <c r="ER3653" s="1"/>
      <c r="ES3653" s="1"/>
      <c r="ET3653" s="1"/>
      <c r="EU3653" s="1"/>
      <c r="EV3653" s="1"/>
      <c r="EW3653" s="1"/>
      <c r="EX3653" s="1"/>
      <c r="EY3653" s="1"/>
    </row>
    <row r="3654" spans="1:155" x14ac:dyDescent="0.15">
      <c r="A3654" s="38"/>
      <c r="B3654" s="15"/>
      <c r="C3654" s="7"/>
      <c r="D3654" s="7"/>
      <c r="E3654" s="13"/>
      <c r="F3654" s="14"/>
      <c r="G3654" s="14"/>
      <c r="H3654" s="14"/>
      <c r="I3654" s="14"/>
      <c r="J3654" s="13"/>
      <c r="K3654" s="5"/>
      <c r="L3654" s="2"/>
      <c r="M3654" s="17"/>
      <c r="N3654" s="12"/>
      <c r="O3654" s="12"/>
      <c r="P3654" s="17"/>
      <c r="Q3654" s="14"/>
      <c r="R3654" s="20"/>
      <c r="S3654" s="14"/>
      <c r="T3654" s="4"/>
      <c r="U3654" s="5"/>
      <c r="V3654" s="10"/>
      <c r="W3654" s="10"/>
      <c r="X3654" s="10"/>
      <c r="Y3654" s="27"/>
      <c r="Z3654" s="3"/>
      <c r="AA3654" s="1"/>
      <c r="AB3654" s="10"/>
      <c r="AC3654" s="3"/>
      <c r="AD3654" s="3"/>
      <c r="AE3654" s="3"/>
      <c r="AF3654" s="10"/>
      <c r="AG3654" s="11"/>
      <c r="AH3654" s="10"/>
      <c r="AI3654" s="10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1"/>
      <c r="DR3654" s="1"/>
      <c r="DS3654" s="1"/>
      <c r="DT3654" s="1"/>
      <c r="DU3654" s="1"/>
      <c r="DV3654" s="1"/>
      <c r="DW3654" s="1"/>
      <c r="DX3654" s="1"/>
      <c r="DY3654" s="1"/>
      <c r="DZ3654" s="1"/>
      <c r="EA3654" s="1"/>
      <c r="EB3654" s="1"/>
      <c r="EC3654" s="1"/>
      <c r="ED3654" s="1"/>
      <c r="EE3654" s="1"/>
      <c r="EF3654" s="1"/>
      <c r="EG3654" s="1"/>
      <c r="EH3654" s="1"/>
      <c r="EI3654" s="1"/>
      <c r="EJ3654" s="1"/>
      <c r="EK3654" s="1"/>
      <c r="EL3654" s="1"/>
      <c r="EM3654" s="1"/>
      <c r="EN3654" s="1"/>
      <c r="EO3654" s="1"/>
      <c r="EP3654" s="1"/>
      <c r="EQ3654" s="1"/>
      <c r="ER3654" s="1"/>
      <c r="ES3654" s="1"/>
      <c r="ET3654" s="1"/>
      <c r="EU3654" s="1"/>
      <c r="EV3654" s="1"/>
      <c r="EW3654" s="1"/>
      <c r="EX3654" s="1"/>
      <c r="EY3654" s="1"/>
    </row>
    <row r="3655" spans="1:155" x14ac:dyDescent="0.15">
      <c r="A3655" s="38"/>
      <c r="B3655" s="15"/>
      <c r="C3655" s="7"/>
      <c r="D3655" s="7"/>
      <c r="E3655" s="13"/>
      <c r="F3655" s="14"/>
      <c r="G3655" s="14"/>
      <c r="H3655" s="14"/>
      <c r="I3655" s="14"/>
      <c r="J3655" s="13"/>
      <c r="K3655" s="5"/>
      <c r="L3655" s="2"/>
      <c r="M3655" s="17"/>
      <c r="N3655" s="12"/>
      <c r="O3655" s="12"/>
      <c r="P3655" s="17"/>
      <c r="Q3655" s="14"/>
      <c r="R3655" s="20"/>
      <c r="S3655" s="14"/>
      <c r="T3655" s="4"/>
      <c r="U3655" s="5"/>
      <c r="V3655" s="10"/>
      <c r="W3655" s="10"/>
      <c r="X3655" s="10"/>
      <c r="Y3655" s="27"/>
      <c r="Z3655" s="3"/>
      <c r="AA3655" s="1"/>
      <c r="AB3655" s="10"/>
      <c r="AC3655" s="3"/>
      <c r="AD3655" s="3"/>
      <c r="AE3655" s="3"/>
      <c r="AF3655" s="10"/>
      <c r="AG3655" s="11"/>
      <c r="AH3655" s="10"/>
      <c r="AI3655" s="10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1"/>
      <c r="DR3655" s="1"/>
      <c r="DS3655" s="1"/>
      <c r="DT3655" s="1"/>
      <c r="DU3655" s="1"/>
      <c r="DV3655" s="1"/>
      <c r="DW3655" s="1"/>
      <c r="DX3655" s="1"/>
      <c r="DY3655" s="1"/>
      <c r="DZ3655" s="1"/>
      <c r="EA3655" s="1"/>
      <c r="EB3655" s="1"/>
      <c r="EC3655" s="1"/>
      <c r="ED3655" s="1"/>
      <c r="EE3655" s="1"/>
      <c r="EF3655" s="1"/>
      <c r="EG3655" s="1"/>
      <c r="EH3655" s="1"/>
      <c r="EI3655" s="1"/>
      <c r="EJ3655" s="1"/>
      <c r="EK3655" s="1"/>
      <c r="EL3655" s="1"/>
      <c r="EM3655" s="1"/>
      <c r="EN3655" s="1"/>
      <c r="EO3655" s="1"/>
      <c r="EP3655" s="1"/>
      <c r="EQ3655" s="1"/>
      <c r="ER3655" s="1"/>
      <c r="ES3655" s="1"/>
      <c r="ET3655" s="1"/>
      <c r="EU3655" s="1"/>
      <c r="EV3655" s="1"/>
      <c r="EW3655" s="1"/>
      <c r="EX3655" s="1"/>
      <c r="EY3655" s="1"/>
    </row>
    <row r="3656" spans="1:155" x14ac:dyDescent="0.15">
      <c r="A3656" s="38"/>
      <c r="B3656" s="15"/>
      <c r="C3656" s="7"/>
      <c r="D3656" s="7"/>
      <c r="E3656" s="13"/>
      <c r="F3656" s="14"/>
      <c r="G3656" s="14"/>
      <c r="H3656" s="14"/>
      <c r="I3656" s="14"/>
      <c r="J3656" s="13"/>
      <c r="K3656" s="5"/>
      <c r="L3656" s="2"/>
      <c r="M3656" s="17"/>
      <c r="N3656" s="12"/>
      <c r="O3656" s="12"/>
      <c r="P3656" s="17"/>
      <c r="Q3656" s="14"/>
      <c r="R3656" s="20"/>
      <c r="S3656" s="14"/>
      <c r="T3656" s="4"/>
      <c r="U3656" s="5"/>
      <c r="V3656" s="10"/>
      <c r="W3656" s="10"/>
      <c r="X3656" s="10"/>
      <c r="Y3656" s="27"/>
      <c r="Z3656" s="3"/>
      <c r="AA3656" s="1"/>
      <c r="AB3656" s="10"/>
      <c r="AC3656" s="3"/>
      <c r="AD3656" s="3"/>
      <c r="AE3656" s="3"/>
      <c r="AF3656" s="10"/>
      <c r="AG3656" s="11"/>
      <c r="AH3656" s="10"/>
      <c r="AI3656" s="10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1"/>
      <c r="DR3656" s="1"/>
      <c r="DS3656" s="1"/>
      <c r="DT3656" s="1"/>
      <c r="DU3656" s="1"/>
      <c r="DV3656" s="1"/>
      <c r="DW3656" s="1"/>
      <c r="DX3656" s="1"/>
      <c r="DY3656" s="1"/>
      <c r="DZ3656" s="1"/>
      <c r="EA3656" s="1"/>
      <c r="EB3656" s="1"/>
      <c r="EC3656" s="1"/>
      <c r="ED3656" s="1"/>
      <c r="EE3656" s="1"/>
      <c r="EF3656" s="1"/>
      <c r="EG3656" s="1"/>
      <c r="EH3656" s="1"/>
      <c r="EI3656" s="1"/>
      <c r="EJ3656" s="1"/>
      <c r="EK3656" s="1"/>
      <c r="EL3656" s="1"/>
      <c r="EM3656" s="1"/>
      <c r="EN3656" s="1"/>
      <c r="EO3656" s="1"/>
      <c r="EP3656" s="1"/>
      <c r="EQ3656" s="1"/>
      <c r="ER3656" s="1"/>
      <c r="ES3656" s="1"/>
      <c r="ET3656" s="1"/>
      <c r="EU3656" s="1"/>
      <c r="EV3656" s="1"/>
      <c r="EW3656" s="1"/>
      <c r="EX3656" s="1"/>
      <c r="EY3656" s="1"/>
    </row>
    <row r="3657" spans="1:155" x14ac:dyDescent="0.15">
      <c r="A3657" s="38"/>
      <c r="B3657" s="15"/>
      <c r="C3657" s="7"/>
      <c r="D3657" s="7"/>
      <c r="E3657" s="13"/>
      <c r="F3657" s="14"/>
      <c r="G3657" s="14"/>
      <c r="H3657" s="14"/>
      <c r="I3657" s="14"/>
      <c r="J3657" s="13"/>
      <c r="K3657" s="5"/>
      <c r="L3657" s="2"/>
      <c r="M3657" s="17"/>
      <c r="N3657" s="12"/>
      <c r="O3657" s="12"/>
      <c r="P3657" s="17"/>
      <c r="Q3657" s="14"/>
      <c r="R3657" s="20"/>
      <c r="S3657" s="14"/>
      <c r="T3657" s="4"/>
      <c r="U3657" s="5"/>
      <c r="V3657" s="10"/>
      <c r="W3657" s="10"/>
      <c r="X3657" s="10"/>
      <c r="Y3657" s="27"/>
      <c r="Z3657" s="3"/>
      <c r="AA3657" s="1"/>
      <c r="AB3657" s="10"/>
      <c r="AC3657" s="3"/>
      <c r="AD3657" s="3"/>
      <c r="AE3657" s="3"/>
      <c r="AF3657" s="10"/>
      <c r="AG3657" s="11"/>
      <c r="AH3657" s="10"/>
      <c r="AI3657" s="10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1"/>
      <c r="DR3657" s="1"/>
      <c r="DS3657" s="1"/>
      <c r="DT3657" s="1"/>
      <c r="DU3657" s="1"/>
      <c r="DV3657" s="1"/>
      <c r="DW3657" s="1"/>
      <c r="DX3657" s="1"/>
      <c r="DY3657" s="1"/>
      <c r="DZ3657" s="1"/>
      <c r="EA3657" s="1"/>
      <c r="EB3657" s="1"/>
      <c r="EC3657" s="1"/>
      <c r="ED3657" s="1"/>
      <c r="EE3657" s="1"/>
      <c r="EF3657" s="1"/>
      <c r="EG3657" s="1"/>
      <c r="EH3657" s="1"/>
      <c r="EI3657" s="1"/>
      <c r="EJ3657" s="1"/>
      <c r="EK3657" s="1"/>
      <c r="EL3657" s="1"/>
      <c r="EM3657" s="1"/>
      <c r="EN3657" s="1"/>
      <c r="EO3657" s="1"/>
      <c r="EP3657" s="1"/>
      <c r="EQ3657" s="1"/>
      <c r="ER3657" s="1"/>
      <c r="ES3657" s="1"/>
      <c r="ET3657" s="1"/>
      <c r="EU3657" s="1"/>
      <c r="EV3657" s="1"/>
      <c r="EW3657" s="1"/>
      <c r="EX3657" s="1"/>
      <c r="EY3657" s="1"/>
    </row>
    <row r="3658" spans="1:155" x14ac:dyDescent="0.15">
      <c r="A3658" s="38"/>
      <c r="B3658" s="15"/>
      <c r="C3658" s="7"/>
      <c r="D3658" s="7"/>
      <c r="E3658" s="13"/>
      <c r="F3658" s="14"/>
      <c r="G3658" s="14"/>
      <c r="H3658" s="14"/>
      <c r="I3658" s="14"/>
      <c r="J3658" s="13"/>
      <c r="K3658" s="5"/>
      <c r="L3658" s="2"/>
      <c r="M3658" s="17"/>
      <c r="N3658" s="12"/>
      <c r="O3658" s="12"/>
      <c r="P3658" s="17"/>
      <c r="Q3658" s="14"/>
      <c r="R3658" s="20"/>
      <c r="S3658" s="14"/>
      <c r="T3658" s="4"/>
      <c r="U3658" s="5"/>
      <c r="V3658" s="10"/>
      <c r="W3658" s="10"/>
      <c r="X3658" s="10"/>
      <c r="Y3658" s="27"/>
      <c r="Z3658" s="3"/>
      <c r="AA3658" s="1"/>
      <c r="AB3658" s="10"/>
      <c r="AC3658" s="3"/>
      <c r="AD3658" s="3"/>
      <c r="AE3658" s="3"/>
      <c r="AF3658" s="10"/>
      <c r="AG3658" s="11"/>
      <c r="AH3658" s="10"/>
      <c r="AI3658" s="10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1"/>
      <c r="DR3658" s="1"/>
      <c r="DS3658" s="1"/>
      <c r="DT3658" s="1"/>
      <c r="DU3658" s="1"/>
      <c r="DV3658" s="1"/>
      <c r="DW3658" s="1"/>
      <c r="DX3658" s="1"/>
      <c r="DY3658" s="1"/>
      <c r="DZ3658" s="1"/>
      <c r="EA3658" s="1"/>
      <c r="EB3658" s="1"/>
      <c r="EC3658" s="1"/>
      <c r="ED3658" s="1"/>
      <c r="EE3658" s="1"/>
      <c r="EF3658" s="1"/>
      <c r="EG3658" s="1"/>
      <c r="EH3658" s="1"/>
      <c r="EI3658" s="1"/>
      <c r="EJ3658" s="1"/>
      <c r="EK3658" s="1"/>
      <c r="EL3658" s="1"/>
      <c r="EM3658" s="1"/>
      <c r="EN3658" s="1"/>
      <c r="EO3658" s="1"/>
      <c r="EP3658" s="1"/>
      <c r="EQ3658" s="1"/>
      <c r="ER3658" s="1"/>
      <c r="ES3658" s="1"/>
      <c r="ET3658" s="1"/>
      <c r="EU3658" s="1"/>
      <c r="EV3658" s="1"/>
      <c r="EW3658" s="1"/>
      <c r="EX3658" s="1"/>
      <c r="EY3658" s="1"/>
    </row>
    <row r="3659" spans="1:155" x14ac:dyDescent="0.15">
      <c r="A3659" s="38"/>
      <c r="B3659" s="15"/>
      <c r="C3659" s="7"/>
      <c r="D3659" s="7"/>
      <c r="E3659" s="13"/>
      <c r="F3659" s="14"/>
      <c r="G3659" s="14"/>
      <c r="H3659" s="14"/>
      <c r="I3659" s="14"/>
      <c r="J3659" s="13"/>
      <c r="K3659" s="5"/>
      <c r="L3659" s="2"/>
      <c r="M3659" s="17"/>
      <c r="N3659" s="12"/>
      <c r="O3659" s="12"/>
      <c r="P3659" s="17"/>
      <c r="Q3659" s="14"/>
      <c r="R3659" s="20"/>
      <c r="S3659" s="14"/>
      <c r="T3659" s="4"/>
      <c r="U3659" s="5"/>
      <c r="V3659" s="10"/>
      <c r="W3659" s="10"/>
      <c r="X3659" s="10"/>
      <c r="Y3659" s="27"/>
      <c r="Z3659" s="3"/>
      <c r="AA3659" s="1"/>
      <c r="AB3659" s="10"/>
      <c r="AC3659" s="3"/>
      <c r="AD3659" s="3"/>
      <c r="AE3659" s="3"/>
      <c r="AF3659" s="10"/>
      <c r="AG3659" s="11"/>
      <c r="AH3659" s="10"/>
      <c r="AI3659" s="10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1"/>
      <c r="DR3659" s="1"/>
      <c r="DS3659" s="1"/>
      <c r="DT3659" s="1"/>
      <c r="DU3659" s="1"/>
      <c r="DV3659" s="1"/>
      <c r="DW3659" s="1"/>
      <c r="DX3659" s="1"/>
      <c r="DY3659" s="1"/>
      <c r="DZ3659" s="1"/>
      <c r="EA3659" s="1"/>
      <c r="EB3659" s="1"/>
      <c r="EC3659" s="1"/>
      <c r="ED3659" s="1"/>
      <c r="EE3659" s="1"/>
      <c r="EF3659" s="1"/>
      <c r="EG3659" s="1"/>
      <c r="EH3659" s="1"/>
      <c r="EI3659" s="1"/>
      <c r="EJ3659" s="1"/>
      <c r="EK3659" s="1"/>
      <c r="EL3659" s="1"/>
      <c r="EM3659" s="1"/>
      <c r="EN3659" s="1"/>
      <c r="EO3659" s="1"/>
      <c r="EP3659" s="1"/>
      <c r="EQ3659" s="1"/>
      <c r="ER3659" s="1"/>
      <c r="ES3659" s="1"/>
      <c r="ET3659" s="1"/>
      <c r="EU3659" s="1"/>
      <c r="EV3659" s="1"/>
      <c r="EW3659" s="1"/>
      <c r="EX3659" s="1"/>
      <c r="EY3659" s="1"/>
    </row>
    <row r="3660" spans="1:155" x14ac:dyDescent="0.15">
      <c r="A3660" s="38"/>
      <c r="B3660" s="15"/>
      <c r="C3660" s="7"/>
      <c r="D3660" s="7"/>
      <c r="E3660" s="13"/>
      <c r="F3660" s="14"/>
      <c r="G3660" s="14"/>
      <c r="H3660" s="14"/>
      <c r="I3660" s="14"/>
      <c r="J3660" s="13"/>
      <c r="K3660" s="5"/>
      <c r="L3660" s="2"/>
      <c r="M3660" s="17"/>
      <c r="N3660" s="12"/>
      <c r="O3660" s="12"/>
      <c r="P3660" s="17"/>
      <c r="Q3660" s="14"/>
      <c r="R3660" s="20"/>
      <c r="S3660" s="14"/>
      <c r="T3660" s="4"/>
      <c r="U3660" s="5"/>
      <c r="V3660" s="10"/>
      <c r="W3660" s="10"/>
      <c r="X3660" s="10"/>
      <c r="Y3660" s="27"/>
      <c r="Z3660" s="3"/>
      <c r="AA3660" s="1"/>
      <c r="AB3660" s="10"/>
      <c r="AC3660" s="3"/>
      <c r="AD3660" s="3"/>
      <c r="AE3660" s="3"/>
      <c r="AF3660" s="10"/>
      <c r="AG3660" s="11"/>
      <c r="AH3660" s="10"/>
      <c r="AI3660" s="10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1"/>
      <c r="DR3660" s="1"/>
      <c r="DS3660" s="1"/>
      <c r="DT3660" s="1"/>
      <c r="DU3660" s="1"/>
      <c r="DV3660" s="1"/>
      <c r="DW3660" s="1"/>
      <c r="DX3660" s="1"/>
      <c r="DY3660" s="1"/>
      <c r="DZ3660" s="1"/>
      <c r="EA3660" s="1"/>
      <c r="EB3660" s="1"/>
      <c r="EC3660" s="1"/>
      <c r="ED3660" s="1"/>
      <c r="EE3660" s="1"/>
      <c r="EF3660" s="1"/>
      <c r="EG3660" s="1"/>
      <c r="EH3660" s="1"/>
      <c r="EI3660" s="1"/>
      <c r="EJ3660" s="1"/>
      <c r="EK3660" s="1"/>
      <c r="EL3660" s="1"/>
      <c r="EM3660" s="1"/>
      <c r="EN3660" s="1"/>
      <c r="EO3660" s="1"/>
      <c r="EP3660" s="1"/>
      <c r="EQ3660" s="1"/>
      <c r="ER3660" s="1"/>
      <c r="ES3660" s="1"/>
      <c r="ET3660" s="1"/>
      <c r="EU3660" s="1"/>
      <c r="EV3660" s="1"/>
      <c r="EW3660" s="1"/>
      <c r="EX3660" s="1"/>
      <c r="EY3660" s="1"/>
    </row>
    <row r="3661" spans="1:155" x14ac:dyDescent="0.15">
      <c r="A3661" s="38"/>
      <c r="B3661" s="15"/>
      <c r="C3661" s="7"/>
      <c r="D3661" s="7"/>
      <c r="E3661" s="13"/>
      <c r="F3661" s="14"/>
      <c r="G3661" s="14"/>
      <c r="H3661" s="14"/>
      <c r="I3661" s="14"/>
      <c r="J3661" s="13"/>
      <c r="K3661" s="5"/>
      <c r="L3661" s="2"/>
      <c r="M3661" s="17"/>
      <c r="N3661" s="12"/>
      <c r="O3661" s="12"/>
      <c r="P3661" s="17"/>
      <c r="Q3661" s="14"/>
      <c r="R3661" s="20"/>
      <c r="S3661" s="14"/>
      <c r="T3661" s="4"/>
      <c r="U3661" s="5"/>
      <c r="V3661" s="10"/>
      <c r="W3661" s="10"/>
      <c r="X3661" s="10"/>
      <c r="Y3661" s="27"/>
      <c r="Z3661" s="3"/>
      <c r="AA3661" s="1"/>
      <c r="AB3661" s="10"/>
      <c r="AC3661" s="3"/>
      <c r="AD3661" s="3"/>
      <c r="AE3661" s="3"/>
      <c r="AF3661" s="10"/>
      <c r="AG3661" s="11"/>
      <c r="AH3661" s="10"/>
      <c r="AI3661" s="10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1"/>
      <c r="DR3661" s="1"/>
      <c r="DS3661" s="1"/>
      <c r="DT3661" s="1"/>
      <c r="DU3661" s="1"/>
      <c r="DV3661" s="1"/>
      <c r="DW3661" s="1"/>
      <c r="DX3661" s="1"/>
      <c r="DY3661" s="1"/>
      <c r="DZ3661" s="1"/>
      <c r="EA3661" s="1"/>
      <c r="EB3661" s="1"/>
      <c r="EC3661" s="1"/>
      <c r="ED3661" s="1"/>
      <c r="EE3661" s="1"/>
      <c r="EF3661" s="1"/>
      <c r="EG3661" s="1"/>
      <c r="EH3661" s="1"/>
      <c r="EI3661" s="1"/>
      <c r="EJ3661" s="1"/>
      <c r="EK3661" s="1"/>
      <c r="EL3661" s="1"/>
      <c r="EM3661" s="1"/>
      <c r="EN3661" s="1"/>
      <c r="EO3661" s="1"/>
      <c r="EP3661" s="1"/>
      <c r="EQ3661" s="1"/>
      <c r="ER3661" s="1"/>
      <c r="ES3661" s="1"/>
      <c r="ET3661" s="1"/>
      <c r="EU3661" s="1"/>
      <c r="EV3661" s="1"/>
      <c r="EW3661" s="1"/>
      <c r="EX3661" s="1"/>
      <c r="EY3661" s="1"/>
    </row>
    <row r="3662" spans="1:155" x14ac:dyDescent="0.15">
      <c r="A3662" s="38"/>
      <c r="B3662" s="15"/>
      <c r="C3662" s="7"/>
      <c r="D3662" s="7"/>
      <c r="E3662" s="13"/>
      <c r="F3662" s="14"/>
      <c r="G3662" s="14"/>
      <c r="H3662" s="14"/>
      <c r="I3662" s="14"/>
      <c r="J3662" s="13"/>
      <c r="K3662" s="5"/>
      <c r="L3662" s="2"/>
      <c r="M3662" s="17"/>
      <c r="N3662" s="12"/>
      <c r="O3662" s="12"/>
      <c r="P3662" s="17"/>
      <c r="Q3662" s="14"/>
      <c r="R3662" s="20"/>
      <c r="S3662" s="14"/>
      <c r="T3662" s="4"/>
      <c r="U3662" s="5"/>
      <c r="V3662" s="10"/>
      <c r="W3662" s="10"/>
      <c r="X3662" s="10"/>
      <c r="Y3662" s="27"/>
      <c r="Z3662" s="3"/>
      <c r="AA3662" s="1"/>
      <c r="AB3662" s="10"/>
      <c r="AC3662" s="3"/>
      <c r="AD3662" s="3"/>
      <c r="AE3662" s="3"/>
      <c r="AF3662" s="10"/>
      <c r="AG3662" s="11"/>
      <c r="AH3662" s="10"/>
      <c r="AI3662" s="10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1"/>
      <c r="DR3662" s="1"/>
      <c r="DS3662" s="1"/>
      <c r="DT3662" s="1"/>
      <c r="DU3662" s="1"/>
      <c r="DV3662" s="1"/>
      <c r="DW3662" s="1"/>
      <c r="DX3662" s="1"/>
      <c r="DY3662" s="1"/>
      <c r="DZ3662" s="1"/>
      <c r="EA3662" s="1"/>
      <c r="EB3662" s="1"/>
      <c r="EC3662" s="1"/>
      <c r="ED3662" s="1"/>
      <c r="EE3662" s="1"/>
      <c r="EF3662" s="1"/>
      <c r="EG3662" s="1"/>
      <c r="EH3662" s="1"/>
      <c r="EI3662" s="1"/>
      <c r="EJ3662" s="1"/>
      <c r="EK3662" s="1"/>
      <c r="EL3662" s="1"/>
      <c r="EM3662" s="1"/>
      <c r="EN3662" s="1"/>
      <c r="EO3662" s="1"/>
      <c r="EP3662" s="1"/>
      <c r="EQ3662" s="1"/>
      <c r="ER3662" s="1"/>
      <c r="ES3662" s="1"/>
      <c r="ET3662" s="1"/>
      <c r="EU3662" s="1"/>
      <c r="EV3662" s="1"/>
      <c r="EW3662" s="1"/>
      <c r="EX3662" s="1"/>
      <c r="EY3662" s="1"/>
    </row>
    <row r="3663" spans="1:155" x14ac:dyDescent="0.15">
      <c r="A3663" s="38"/>
      <c r="B3663" s="15"/>
      <c r="C3663" s="7"/>
      <c r="D3663" s="7"/>
      <c r="E3663" s="13"/>
      <c r="F3663" s="14"/>
      <c r="G3663" s="14"/>
      <c r="H3663" s="14"/>
      <c r="I3663" s="14"/>
      <c r="J3663" s="13"/>
      <c r="K3663" s="5"/>
      <c r="L3663" s="2"/>
      <c r="M3663" s="17"/>
      <c r="N3663" s="12"/>
      <c r="O3663" s="12"/>
      <c r="P3663" s="17"/>
      <c r="Q3663" s="14"/>
      <c r="R3663" s="20"/>
      <c r="S3663" s="14"/>
      <c r="T3663" s="4"/>
      <c r="U3663" s="5"/>
      <c r="V3663" s="10"/>
      <c r="W3663" s="10"/>
      <c r="X3663" s="10"/>
      <c r="Y3663" s="27"/>
      <c r="Z3663" s="3"/>
      <c r="AA3663" s="1"/>
      <c r="AB3663" s="10"/>
      <c r="AC3663" s="3"/>
      <c r="AD3663" s="3"/>
      <c r="AE3663" s="3"/>
      <c r="AF3663" s="10"/>
      <c r="AG3663" s="11"/>
      <c r="AH3663" s="10"/>
      <c r="AI3663" s="10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1"/>
      <c r="DR3663" s="1"/>
      <c r="DS3663" s="1"/>
      <c r="DT3663" s="1"/>
      <c r="DU3663" s="1"/>
      <c r="DV3663" s="1"/>
      <c r="DW3663" s="1"/>
      <c r="DX3663" s="1"/>
      <c r="DY3663" s="1"/>
      <c r="DZ3663" s="1"/>
      <c r="EA3663" s="1"/>
      <c r="EB3663" s="1"/>
      <c r="EC3663" s="1"/>
      <c r="ED3663" s="1"/>
      <c r="EE3663" s="1"/>
      <c r="EF3663" s="1"/>
      <c r="EG3663" s="1"/>
      <c r="EH3663" s="1"/>
      <c r="EI3663" s="1"/>
      <c r="EJ3663" s="1"/>
      <c r="EK3663" s="1"/>
      <c r="EL3663" s="1"/>
      <c r="EM3663" s="1"/>
      <c r="EN3663" s="1"/>
      <c r="EO3663" s="1"/>
      <c r="EP3663" s="1"/>
      <c r="EQ3663" s="1"/>
      <c r="ER3663" s="1"/>
      <c r="ES3663" s="1"/>
      <c r="ET3663" s="1"/>
      <c r="EU3663" s="1"/>
      <c r="EV3663" s="1"/>
      <c r="EW3663" s="1"/>
      <c r="EX3663" s="1"/>
      <c r="EY3663" s="1"/>
    </row>
    <row r="3664" spans="1:155" x14ac:dyDescent="0.15">
      <c r="A3664" s="38"/>
      <c r="B3664" s="15"/>
      <c r="C3664" s="7"/>
      <c r="D3664" s="7"/>
      <c r="E3664" s="13"/>
      <c r="F3664" s="14"/>
      <c r="G3664" s="14"/>
      <c r="H3664" s="14"/>
      <c r="I3664" s="14"/>
      <c r="J3664" s="13"/>
      <c r="K3664" s="5"/>
      <c r="L3664" s="2"/>
      <c r="M3664" s="17"/>
      <c r="N3664" s="12"/>
      <c r="O3664" s="12"/>
      <c r="P3664" s="17"/>
      <c r="Q3664" s="14"/>
      <c r="R3664" s="20"/>
      <c r="S3664" s="14"/>
      <c r="T3664" s="4"/>
      <c r="U3664" s="5"/>
      <c r="V3664" s="25"/>
      <c r="W3664" s="25"/>
      <c r="X3664" s="25"/>
      <c r="Y3664" s="31"/>
      <c r="Z3664" s="21"/>
      <c r="AA3664" s="24"/>
      <c r="AB3664" s="25"/>
      <c r="AC3664" s="21"/>
      <c r="AD3664" s="21"/>
      <c r="AE3664" s="21"/>
      <c r="AF3664" s="25"/>
      <c r="AG3664" s="22"/>
      <c r="AH3664" s="25"/>
      <c r="AI3664" s="25"/>
      <c r="AJ3664" s="24"/>
      <c r="AK3664" s="24"/>
      <c r="AL3664" s="24"/>
      <c r="AM3664" s="24"/>
      <c r="AN3664" s="24"/>
      <c r="AO3664" s="24"/>
      <c r="AP3664" s="24"/>
      <c r="AQ3664" s="24"/>
      <c r="AR3664" s="24"/>
      <c r="AS3664" s="24"/>
      <c r="AT3664" s="24"/>
      <c r="AU3664" s="24"/>
      <c r="AV3664" s="24"/>
      <c r="AW3664" s="24"/>
      <c r="AX3664" s="24"/>
      <c r="AY3664" s="24"/>
      <c r="AZ3664" s="24"/>
      <c r="BA3664" s="24"/>
      <c r="BB3664" s="24"/>
      <c r="BC3664" s="24"/>
      <c r="BD3664" s="24"/>
      <c r="BE3664" s="24"/>
      <c r="BF3664" s="24"/>
      <c r="BG3664" s="24"/>
      <c r="BH3664" s="24"/>
      <c r="BI3664" s="24"/>
      <c r="BJ3664" s="24"/>
      <c r="BK3664" s="24"/>
      <c r="BL3664" s="24"/>
      <c r="BM3664" s="24"/>
      <c r="BN3664" s="24"/>
      <c r="BO3664" s="24"/>
      <c r="BP3664" s="24"/>
      <c r="BQ3664" s="24"/>
      <c r="BR3664" s="24"/>
      <c r="BS3664" s="24"/>
      <c r="BT3664" s="24"/>
      <c r="BU3664" s="24"/>
      <c r="BV3664" s="24"/>
      <c r="BW3664" s="24"/>
      <c r="BX3664" s="24"/>
      <c r="BY3664" s="24"/>
      <c r="BZ3664" s="24"/>
      <c r="CA3664" s="24"/>
      <c r="CB3664" s="24"/>
      <c r="CC3664" s="24"/>
      <c r="CD3664" s="24"/>
      <c r="CE3664" s="24"/>
      <c r="CF3664" s="24"/>
      <c r="CG3664" s="24"/>
      <c r="CH3664" s="24"/>
      <c r="CI3664" s="24"/>
      <c r="CJ3664" s="24"/>
      <c r="CK3664" s="24"/>
      <c r="CL3664" s="24"/>
      <c r="CM3664" s="24"/>
      <c r="CN3664" s="24"/>
      <c r="CO3664" s="24"/>
      <c r="CP3664" s="24"/>
      <c r="CQ3664" s="24"/>
      <c r="CR3664" s="24"/>
      <c r="CS3664" s="24"/>
      <c r="CT3664" s="24"/>
      <c r="CU3664" s="24"/>
      <c r="CV3664" s="24"/>
      <c r="CW3664" s="24"/>
      <c r="CX3664" s="24"/>
      <c r="CY3664" s="24"/>
      <c r="CZ3664" s="24"/>
      <c r="DA3664" s="24"/>
      <c r="DB3664" s="24"/>
      <c r="DC3664" s="24"/>
      <c r="DD3664" s="24"/>
      <c r="DE3664" s="24"/>
      <c r="DF3664" s="24"/>
      <c r="DG3664" s="24"/>
      <c r="DH3664" s="24"/>
      <c r="DI3664" s="24"/>
      <c r="DJ3664" s="24"/>
      <c r="DK3664" s="24"/>
      <c r="DL3664" s="24"/>
      <c r="DM3664" s="24"/>
      <c r="DN3664" s="24"/>
      <c r="DO3664" s="24"/>
      <c r="DP3664" s="24"/>
      <c r="DQ3664" s="24"/>
      <c r="DR3664" s="24"/>
      <c r="DS3664" s="24"/>
      <c r="DT3664" s="24"/>
      <c r="DU3664" s="24"/>
      <c r="DV3664" s="24"/>
      <c r="DW3664" s="24"/>
      <c r="DX3664" s="24"/>
      <c r="DY3664" s="24"/>
      <c r="DZ3664" s="24"/>
      <c r="EA3664" s="24"/>
      <c r="EB3664" s="24"/>
      <c r="EC3664" s="24"/>
      <c r="ED3664" s="24"/>
      <c r="EE3664" s="24"/>
      <c r="EF3664" s="24"/>
      <c r="EG3664" s="24"/>
      <c r="EH3664" s="24"/>
      <c r="EI3664" s="24"/>
      <c r="EJ3664" s="24"/>
      <c r="EK3664" s="24"/>
      <c r="EL3664" s="24"/>
      <c r="EM3664" s="24"/>
      <c r="EN3664" s="24"/>
      <c r="EO3664" s="24"/>
      <c r="EP3664" s="24"/>
      <c r="EQ3664" s="24"/>
      <c r="ER3664" s="24"/>
      <c r="ES3664" s="24"/>
      <c r="ET3664" s="24"/>
      <c r="EU3664" s="24"/>
      <c r="EV3664" s="24"/>
      <c r="EW3664" s="24"/>
      <c r="EX3664" s="24"/>
      <c r="EY3664" s="24"/>
    </row>
    <row r="3665" spans="1:155" x14ac:dyDescent="0.15">
      <c r="A3665" s="38"/>
      <c r="B3665" s="15"/>
      <c r="C3665" s="7"/>
      <c r="D3665" s="7"/>
      <c r="E3665" s="13"/>
      <c r="F3665" s="14"/>
      <c r="G3665" s="14"/>
      <c r="H3665" s="14"/>
      <c r="I3665" s="14"/>
      <c r="J3665" s="13"/>
      <c r="K3665" s="5"/>
      <c r="L3665" s="2"/>
      <c r="M3665" s="17"/>
      <c r="N3665" s="12"/>
      <c r="O3665" s="12"/>
      <c r="P3665" s="17"/>
      <c r="Q3665" s="14"/>
      <c r="R3665" s="20"/>
      <c r="S3665" s="14"/>
      <c r="T3665" s="4"/>
      <c r="U3665" s="5"/>
      <c r="V3665" s="10"/>
      <c r="W3665" s="10"/>
      <c r="X3665" s="10"/>
      <c r="Y3665" s="27"/>
      <c r="Z3665" s="3"/>
      <c r="AA3665" s="1"/>
      <c r="AB3665" s="10"/>
      <c r="AC3665" s="3"/>
      <c r="AD3665" s="3"/>
      <c r="AE3665" s="3"/>
      <c r="AF3665" s="10"/>
      <c r="AG3665" s="11"/>
      <c r="AH3665" s="10"/>
      <c r="AI3665" s="10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1"/>
      <c r="DR3665" s="1"/>
      <c r="DS3665" s="1"/>
      <c r="DT3665" s="1"/>
      <c r="DU3665" s="1"/>
      <c r="DV3665" s="1"/>
      <c r="DW3665" s="1"/>
      <c r="DX3665" s="1"/>
      <c r="DY3665" s="1"/>
      <c r="DZ3665" s="1"/>
      <c r="EA3665" s="1"/>
      <c r="EB3665" s="1"/>
      <c r="EC3665" s="1"/>
      <c r="ED3665" s="1"/>
      <c r="EE3665" s="1"/>
      <c r="EF3665" s="1"/>
      <c r="EG3665" s="1"/>
      <c r="EH3665" s="1"/>
      <c r="EI3665" s="1"/>
      <c r="EJ3665" s="1"/>
      <c r="EK3665" s="1"/>
      <c r="EL3665" s="1"/>
      <c r="EM3665" s="1"/>
      <c r="EN3665" s="1"/>
      <c r="EO3665" s="1"/>
      <c r="EP3665" s="1"/>
      <c r="EQ3665" s="1"/>
      <c r="ER3665" s="1"/>
      <c r="ES3665" s="1"/>
      <c r="ET3665" s="1"/>
      <c r="EU3665" s="1"/>
      <c r="EV3665" s="1"/>
      <c r="EW3665" s="1"/>
      <c r="EX3665" s="1"/>
      <c r="EY3665" s="1"/>
    </row>
    <row r="3666" spans="1:155" x14ac:dyDescent="0.15">
      <c r="A3666" s="38"/>
      <c r="B3666" s="15"/>
      <c r="C3666" s="7"/>
      <c r="D3666" s="7"/>
      <c r="E3666" s="13"/>
      <c r="F3666" s="14"/>
      <c r="G3666" s="14"/>
      <c r="H3666" s="14"/>
      <c r="I3666" s="14"/>
      <c r="J3666" s="13"/>
      <c r="K3666" s="5"/>
      <c r="L3666" s="2"/>
      <c r="M3666" s="17"/>
      <c r="N3666" s="12"/>
      <c r="O3666" s="12"/>
      <c r="P3666" s="17"/>
      <c r="Q3666" s="14"/>
      <c r="R3666" s="20"/>
      <c r="S3666" s="14"/>
      <c r="T3666" s="4"/>
      <c r="U3666" s="5"/>
      <c r="V3666" s="25"/>
      <c r="W3666" s="25"/>
      <c r="X3666" s="25"/>
      <c r="Y3666" s="31"/>
      <c r="Z3666" s="21"/>
      <c r="AA3666" s="24"/>
      <c r="AB3666" s="25"/>
      <c r="AC3666" s="21"/>
      <c r="AD3666" s="21"/>
      <c r="AE3666" s="21"/>
      <c r="AF3666" s="25"/>
      <c r="AG3666" s="22"/>
      <c r="AH3666" s="25"/>
      <c r="AI3666" s="25"/>
      <c r="AJ3666" s="24"/>
      <c r="AK3666" s="24"/>
      <c r="AL3666" s="24"/>
      <c r="AM3666" s="24"/>
      <c r="AN3666" s="24"/>
      <c r="AO3666" s="24"/>
      <c r="AP3666" s="24"/>
      <c r="AQ3666" s="24"/>
      <c r="AR3666" s="24"/>
      <c r="AS3666" s="24"/>
      <c r="AT3666" s="24"/>
      <c r="AU3666" s="24"/>
      <c r="AV3666" s="24"/>
      <c r="AW3666" s="24"/>
      <c r="AX3666" s="24"/>
      <c r="AY3666" s="24"/>
      <c r="AZ3666" s="24"/>
      <c r="BA3666" s="24"/>
      <c r="BB3666" s="24"/>
      <c r="BC3666" s="24"/>
      <c r="BD3666" s="24"/>
      <c r="BE3666" s="24"/>
      <c r="BF3666" s="24"/>
      <c r="BG3666" s="24"/>
      <c r="BH3666" s="24"/>
      <c r="BI3666" s="24"/>
      <c r="BJ3666" s="24"/>
      <c r="BK3666" s="24"/>
      <c r="BL3666" s="24"/>
      <c r="BM3666" s="24"/>
      <c r="BN3666" s="24"/>
      <c r="BO3666" s="24"/>
      <c r="BP3666" s="24"/>
      <c r="BQ3666" s="24"/>
      <c r="BR3666" s="24"/>
      <c r="BS3666" s="24"/>
      <c r="BT3666" s="24"/>
      <c r="BU3666" s="24"/>
      <c r="BV3666" s="24"/>
      <c r="BW3666" s="24"/>
      <c r="BX3666" s="24"/>
      <c r="BY3666" s="24"/>
      <c r="BZ3666" s="24"/>
      <c r="CA3666" s="24"/>
      <c r="CB3666" s="24"/>
      <c r="CC3666" s="24"/>
      <c r="CD3666" s="24"/>
      <c r="CE3666" s="24"/>
      <c r="CF3666" s="24"/>
      <c r="CG3666" s="24"/>
      <c r="CH3666" s="24"/>
      <c r="CI3666" s="24"/>
      <c r="CJ3666" s="24"/>
      <c r="CK3666" s="24"/>
      <c r="CL3666" s="24"/>
      <c r="CM3666" s="24"/>
      <c r="CN3666" s="24"/>
      <c r="CO3666" s="24"/>
      <c r="CP3666" s="24"/>
      <c r="CQ3666" s="24"/>
      <c r="CR3666" s="24"/>
      <c r="CS3666" s="24"/>
      <c r="CT3666" s="24"/>
      <c r="CU3666" s="24"/>
      <c r="CV3666" s="24"/>
      <c r="CW3666" s="24"/>
      <c r="CX3666" s="24"/>
      <c r="CY3666" s="24"/>
      <c r="CZ3666" s="24"/>
      <c r="DA3666" s="24"/>
      <c r="DB3666" s="24"/>
      <c r="DC3666" s="24"/>
      <c r="DD3666" s="24"/>
      <c r="DE3666" s="24"/>
      <c r="DF3666" s="24"/>
      <c r="DG3666" s="24"/>
      <c r="DH3666" s="24"/>
      <c r="DI3666" s="24"/>
      <c r="DJ3666" s="24"/>
      <c r="DK3666" s="24"/>
      <c r="DL3666" s="24"/>
      <c r="DM3666" s="24"/>
      <c r="DN3666" s="24"/>
      <c r="DO3666" s="24"/>
      <c r="DP3666" s="24"/>
      <c r="DQ3666" s="24"/>
      <c r="DR3666" s="24"/>
      <c r="DS3666" s="24"/>
      <c r="DT3666" s="24"/>
      <c r="DU3666" s="24"/>
      <c r="DV3666" s="24"/>
      <c r="DW3666" s="24"/>
      <c r="DX3666" s="24"/>
      <c r="DY3666" s="24"/>
      <c r="DZ3666" s="24"/>
      <c r="EA3666" s="24"/>
      <c r="EB3666" s="24"/>
      <c r="EC3666" s="24"/>
      <c r="ED3666" s="24"/>
      <c r="EE3666" s="24"/>
      <c r="EF3666" s="24"/>
      <c r="EG3666" s="24"/>
      <c r="EH3666" s="24"/>
      <c r="EI3666" s="24"/>
      <c r="EJ3666" s="24"/>
      <c r="EK3666" s="24"/>
      <c r="EL3666" s="24"/>
      <c r="EM3666" s="24"/>
      <c r="EN3666" s="24"/>
      <c r="EO3666" s="24"/>
      <c r="EP3666" s="24"/>
      <c r="EQ3666" s="24"/>
      <c r="ER3666" s="24"/>
      <c r="ES3666" s="24"/>
      <c r="ET3666" s="24"/>
      <c r="EU3666" s="24"/>
      <c r="EV3666" s="24"/>
      <c r="EW3666" s="24"/>
      <c r="EX3666" s="24"/>
      <c r="EY3666" s="24"/>
    </row>
    <row r="3667" spans="1:155" x14ac:dyDescent="0.15">
      <c r="A3667" s="38"/>
      <c r="B3667" s="15"/>
      <c r="C3667" s="7"/>
      <c r="D3667" s="7"/>
      <c r="E3667" s="13"/>
      <c r="F3667" s="14"/>
      <c r="G3667" s="14"/>
      <c r="H3667" s="14"/>
      <c r="I3667" s="14"/>
      <c r="J3667" s="13"/>
      <c r="K3667" s="5"/>
      <c r="L3667" s="2"/>
      <c r="M3667" s="17"/>
      <c r="N3667" s="12"/>
      <c r="O3667" s="12"/>
      <c r="P3667" s="17"/>
      <c r="Q3667" s="14"/>
      <c r="R3667" s="20"/>
      <c r="S3667" s="14"/>
      <c r="T3667" s="4"/>
      <c r="U3667" s="5"/>
      <c r="V3667" s="10"/>
      <c r="W3667" s="10"/>
      <c r="X3667" s="10"/>
      <c r="Y3667" s="27"/>
      <c r="Z3667" s="3"/>
      <c r="AA3667" s="1"/>
      <c r="AB3667" s="10"/>
      <c r="AC3667" s="3"/>
      <c r="AD3667" s="3"/>
      <c r="AE3667" s="3"/>
      <c r="AF3667" s="10"/>
      <c r="AG3667" s="11"/>
      <c r="AH3667" s="10"/>
      <c r="AI3667" s="10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1"/>
      <c r="DR3667" s="1"/>
      <c r="DS3667" s="1"/>
      <c r="DT3667" s="1"/>
      <c r="DU3667" s="1"/>
      <c r="DV3667" s="1"/>
      <c r="DW3667" s="1"/>
      <c r="DX3667" s="1"/>
      <c r="DY3667" s="1"/>
      <c r="DZ3667" s="1"/>
      <c r="EA3667" s="1"/>
      <c r="EB3667" s="1"/>
      <c r="EC3667" s="1"/>
      <c r="ED3667" s="1"/>
      <c r="EE3667" s="1"/>
      <c r="EF3667" s="1"/>
      <c r="EG3667" s="1"/>
      <c r="EH3667" s="1"/>
      <c r="EI3667" s="1"/>
      <c r="EJ3667" s="1"/>
      <c r="EK3667" s="1"/>
      <c r="EL3667" s="1"/>
      <c r="EM3667" s="1"/>
      <c r="EN3667" s="1"/>
      <c r="EO3667" s="1"/>
      <c r="EP3667" s="1"/>
      <c r="EQ3667" s="1"/>
      <c r="ER3667" s="1"/>
      <c r="ES3667" s="1"/>
      <c r="ET3667" s="1"/>
      <c r="EU3667" s="1"/>
      <c r="EV3667" s="1"/>
      <c r="EW3667" s="1"/>
      <c r="EX3667" s="1"/>
      <c r="EY3667" s="1"/>
    </row>
    <row r="3668" spans="1:155" x14ac:dyDescent="0.15">
      <c r="A3668" s="38"/>
      <c r="B3668" s="15"/>
      <c r="C3668" s="7"/>
      <c r="D3668" s="7"/>
      <c r="E3668" s="13"/>
      <c r="F3668" s="14"/>
      <c r="G3668" s="14"/>
      <c r="H3668" s="14"/>
      <c r="I3668" s="14"/>
      <c r="J3668" s="13"/>
      <c r="K3668" s="5"/>
      <c r="L3668" s="2"/>
      <c r="M3668" s="17"/>
      <c r="N3668" s="12"/>
      <c r="O3668" s="12"/>
      <c r="P3668" s="17"/>
      <c r="Q3668" s="14"/>
      <c r="R3668" s="20"/>
      <c r="S3668" s="14"/>
      <c r="T3668" s="4"/>
      <c r="U3668" s="5"/>
      <c r="V3668" s="10"/>
      <c r="W3668" s="10"/>
      <c r="X3668" s="10"/>
      <c r="Y3668" s="27"/>
      <c r="Z3668" s="3"/>
      <c r="AA3668" s="1"/>
      <c r="AB3668" s="10"/>
      <c r="AC3668" s="3"/>
      <c r="AD3668" s="3"/>
      <c r="AE3668" s="3"/>
      <c r="AF3668" s="10"/>
      <c r="AG3668" s="11"/>
      <c r="AH3668" s="10"/>
      <c r="AI3668" s="10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1"/>
      <c r="DR3668" s="1"/>
      <c r="DS3668" s="1"/>
      <c r="DT3668" s="1"/>
      <c r="DU3668" s="1"/>
      <c r="DV3668" s="1"/>
      <c r="DW3668" s="1"/>
      <c r="DX3668" s="1"/>
      <c r="DY3668" s="1"/>
      <c r="DZ3668" s="1"/>
      <c r="EA3668" s="1"/>
      <c r="EB3668" s="1"/>
      <c r="EC3668" s="1"/>
      <c r="ED3668" s="1"/>
      <c r="EE3668" s="1"/>
      <c r="EF3668" s="1"/>
      <c r="EG3668" s="1"/>
      <c r="EH3668" s="1"/>
      <c r="EI3668" s="1"/>
      <c r="EJ3668" s="1"/>
      <c r="EK3668" s="1"/>
      <c r="EL3668" s="1"/>
      <c r="EM3668" s="1"/>
      <c r="EN3668" s="1"/>
      <c r="EO3668" s="1"/>
      <c r="EP3668" s="1"/>
      <c r="EQ3668" s="1"/>
      <c r="ER3668" s="1"/>
      <c r="ES3668" s="1"/>
      <c r="ET3668" s="1"/>
      <c r="EU3668" s="1"/>
      <c r="EV3668" s="1"/>
      <c r="EW3668" s="1"/>
      <c r="EX3668" s="1"/>
      <c r="EY3668" s="1"/>
    </row>
    <row r="3669" spans="1:155" x14ac:dyDescent="0.15">
      <c r="A3669" s="38"/>
      <c r="B3669" s="15"/>
      <c r="C3669" s="7"/>
      <c r="D3669" s="7"/>
      <c r="E3669" s="13"/>
      <c r="F3669" s="14"/>
      <c r="G3669" s="14"/>
      <c r="H3669" s="14"/>
      <c r="I3669" s="14"/>
      <c r="J3669" s="13"/>
      <c r="K3669" s="5"/>
      <c r="L3669" s="2"/>
      <c r="M3669" s="17"/>
      <c r="N3669" s="12"/>
      <c r="O3669" s="12"/>
      <c r="P3669" s="17"/>
      <c r="Q3669" s="14"/>
      <c r="R3669" s="20"/>
      <c r="S3669" s="14"/>
      <c r="T3669" s="4"/>
      <c r="U3669" s="5"/>
      <c r="V3669" s="10"/>
      <c r="W3669" s="10"/>
      <c r="X3669" s="10"/>
      <c r="Y3669" s="27"/>
      <c r="Z3669" s="3"/>
      <c r="AA3669" s="1"/>
      <c r="AB3669" s="10"/>
      <c r="AC3669" s="3"/>
      <c r="AD3669" s="3"/>
      <c r="AE3669" s="3"/>
      <c r="AF3669" s="10"/>
      <c r="AG3669" s="11"/>
      <c r="AH3669" s="10"/>
      <c r="AI3669" s="10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1"/>
      <c r="DR3669" s="1"/>
      <c r="DS3669" s="1"/>
      <c r="DT3669" s="1"/>
      <c r="DU3669" s="1"/>
      <c r="DV3669" s="1"/>
      <c r="DW3669" s="1"/>
      <c r="DX3669" s="1"/>
      <c r="DY3669" s="1"/>
      <c r="DZ3669" s="1"/>
      <c r="EA3669" s="1"/>
      <c r="EB3669" s="1"/>
      <c r="EC3669" s="1"/>
      <c r="ED3669" s="1"/>
      <c r="EE3669" s="1"/>
      <c r="EF3669" s="1"/>
      <c r="EG3669" s="1"/>
      <c r="EH3669" s="1"/>
      <c r="EI3669" s="1"/>
      <c r="EJ3669" s="1"/>
      <c r="EK3669" s="1"/>
      <c r="EL3669" s="1"/>
      <c r="EM3669" s="1"/>
      <c r="EN3669" s="1"/>
      <c r="EO3669" s="1"/>
      <c r="EP3669" s="1"/>
      <c r="EQ3669" s="1"/>
      <c r="ER3669" s="1"/>
      <c r="ES3669" s="1"/>
      <c r="ET3669" s="1"/>
      <c r="EU3669" s="1"/>
      <c r="EV3669" s="1"/>
      <c r="EW3669" s="1"/>
      <c r="EX3669" s="1"/>
      <c r="EY3669" s="1"/>
    </row>
    <row r="3670" spans="1:155" x14ac:dyDescent="0.15">
      <c r="A3670" s="38"/>
      <c r="B3670" s="15"/>
      <c r="C3670" s="7"/>
      <c r="D3670" s="7"/>
      <c r="E3670" s="13"/>
      <c r="F3670" s="14"/>
      <c r="G3670" s="14"/>
      <c r="H3670" s="14"/>
      <c r="I3670" s="14"/>
      <c r="J3670" s="13"/>
      <c r="K3670" s="5"/>
      <c r="L3670" s="2"/>
      <c r="M3670" s="17"/>
      <c r="N3670" s="12"/>
      <c r="O3670" s="12"/>
      <c r="P3670" s="17"/>
      <c r="Q3670" s="14"/>
      <c r="R3670" s="20"/>
      <c r="S3670" s="14"/>
      <c r="T3670" s="4"/>
      <c r="U3670" s="5"/>
      <c r="V3670" s="10"/>
      <c r="W3670" s="10"/>
      <c r="X3670" s="10"/>
      <c r="Y3670" s="27"/>
      <c r="Z3670" s="3"/>
      <c r="AA3670" s="1"/>
      <c r="AB3670" s="10"/>
      <c r="AC3670" s="3"/>
      <c r="AD3670" s="3"/>
      <c r="AE3670" s="3"/>
      <c r="AF3670" s="10"/>
      <c r="AG3670" s="11"/>
      <c r="AH3670" s="10"/>
      <c r="AI3670" s="10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1"/>
      <c r="DR3670" s="1"/>
      <c r="DS3670" s="1"/>
      <c r="DT3670" s="1"/>
      <c r="DU3670" s="1"/>
      <c r="DV3670" s="1"/>
      <c r="DW3670" s="1"/>
      <c r="DX3670" s="1"/>
      <c r="DY3670" s="1"/>
      <c r="DZ3670" s="1"/>
      <c r="EA3670" s="1"/>
      <c r="EB3670" s="1"/>
      <c r="EC3670" s="1"/>
      <c r="ED3670" s="1"/>
      <c r="EE3670" s="1"/>
      <c r="EF3670" s="1"/>
      <c r="EG3670" s="1"/>
      <c r="EH3670" s="1"/>
      <c r="EI3670" s="1"/>
      <c r="EJ3670" s="1"/>
      <c r="EK3670" s="1"/>
      <c r="EL3670" s="1"/>
      <c r="EM3670" s="1"/>
      <c r="EN3670" s="1"/>
      <c r="EO3670" s="1"/>
      <c r="EP3670" s="1"/>
      <c r="EQ3670" s="1"/>
      <c r="ER3670" s="1"/>
      <c r="ES3670" s="1"/>
      <c r="ET3670" s="1"/>
      <c r="EU3670" s="1"/>
      <c r="EV3670" s="1"/>
      <c r="EW3670" s="1"/>
      <c r="EX3670" s="1"/>
      <c r="EY3670" s="1"/>
    </row>
    <row r="3671" spans="1:155" x14ac:dyDescent="0.15">
      <c r="A3671" s="38"/>
      <c r="B3671" s="15"/>
      <c r="C3671" s="7"/>
      <c r="D3671" s="7"/>
      <c r="E3671" s="13"/>
      <c r="F3671" s="14"/>
      <c r="G3671" s="14"/>
      <c r="H3671" s="14"/>
      <c r="I3671" s="14"/>
      <c r="J3671" s="13"/>
      <c r="K3671" s="5"/>
      <c r="L3671" s="2"/>
      <c r="M3671" s="17"/>
      <c r="N3671" s="12"/>
      <c r="O3671" s="12"/>
      <c r="P3671" s="17"/>
      <c r="Q3671" s="14"/>
      <c r="R3671" s="20"/>
      <c r="S3671" s="14"/>
      <c r="T3671" s="4"/>
      <c r="U3671" s="5"/>
      <c r="V3671" s="10"/>
      <c r="W3671" s="10"/>
      <c r="X3671" s="10"/>
      <c r="Y3671" s="27"/>
      <c r="Z3671" s="3"/>
      <c r="AA3671" s="1"/>
      <c r="AB3671" s="10"/>
      <c r="AC3671" s="3"/>
      <c r="AD3671" s="3"/>
      <c r="AE3671" s="3"/>
      <c r="AF3671" s="10"/>
      <c r="AG3671" s="11"/>
      <c r="AH3671" s="10"/>
      <c r="AI3671" s="10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1"/>
      <c r="DR3671" s="1"/>
      <c r="DS3671" s="1"/>
      <c r="DT3671" s="1"/>
      <c r="DU3671" s="1"/>
      <c r="DV3671" s="1"/>
      <c r="DW3671" s="1"/>
      <c r="DX3671" s="1"/>
      <c r="DY3671" s="1"/>
      <c r="DZ3671" s="1"/>
      <c r="EA3671" s="1"/>
      <c r="EB3671" s="1"/>
      <c r="EC3671" s="1"/>
      <c r="ED3671" s="1"/>
      <c r="EE3671" s="1"/>
      <c r="EF3671" s="1"/>
      <c r="EG3671" s="1"/>
      <c r="EH3671" s="1"/>
      <c r="EI3671" s="1"/>
      <c r="EJ3671" s="1"/>
      <c r="EK3671" s="1"/>
      <c r="EL3671" s="1"/>
      <c r="EM3671" s="1"/>
      <c r="EN3671" s="1"/>
      <c r="EO3671" s="1"/>
      <c r="EP3671" s="1"/>
      <c r="EQ3671" s="1"/>
      <c r="ER3671" s="1"/>
      <c r="ES3671" s="1"/>
      <c r="ET3671" s="1"/>
      <c r="EU3671" s="1"/>
      <c r="EV3671" s="1"/>
      <c r="EW3671" s="1"/>
      <c r="EX3671" s="1"/>
      <c r="EY3671" s="1"/>
    </row>
    <row r="3672" spans="1:155" x14ac:dyDescent="0.15">
      <c r="A3672" s="38"/>
      <c r="B3672" s="15"/>
      <c r="C3672" s="7"/>
      <c r="D3672" s="7"/>
      <c r="E3672" s="13"/>
      <c r="F3672" s="14"/>
      <c r="G3672" s="14"/>
      <c r="H3672" s="14"/>
      <c r="I3672" s="14"/>
      <c r="J3672" s="13"/>
      <c r="K3672" s="5"/>
      <c r="L3672" s="2"/>
      <c r="M3672" s="17"/>
      <c r="N3672" s="12"/>
      <c r="O3672" s="12"/>
      <c r="P3672" s="17"/>
      <c r="Q3672" s="14"/>
      <c r="R3672" s="20"/>
      <c r="S3672" s="14"/>
      <c r="T3672" s="4"/>
      <c r="U3672" s="5"/>
      <c r="V3672" s="10"/>
      <c r="W3672" s="10"/>
      <c r="X3672" s="10"/>
      <c r="Y3672" s="27"/>
      <c r="Z3672" s="3"/>
      <c r="AA3672" s="1"/>
      <c r="AB3672" s="10"/>
      <c r="AC3672" s="3"/>
      <c r="AD3672" s="3"/>
      <c r="AE3672" s="3"/>
      <c r="AF3672" s="10"/>
      <c r="AG3672" s="11"/>
      <c r="AH3672" s="10"/>
      <c r="AI3672" s="10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1"/>
      <c r="DR3672" s="1"/>
      <c r="DS3672" s="1"/>
      <c r="DT3672" s="1"/>
      <c r="DU3672" s="1"/>
      <c r="DV3672" s="1"/>
      <c r="DW3672" s="1"/>
      <c r="DX3672" s="1"/>
      <c r="DY3672" s="1"/>
      <c r="DZ3672" s="1"/>
      <c r="EA3672" s="1"/>
      <c r="EB3672" s="1"/>
      <c r="EC3672" s="1"/>
      <c r="ED3672" s="1"/>
      <c r="EE3672" s="1"/>
      <c r="EF3672" s="1"/>
      <c r="EG3672" s="1"/>
      <c r="EH3672" s="1"/>
      <c r="EI3672" s="1"/>
      <c r="EJ3672" s="1"/>
      <c r="EK3672" s="1"/>
      <c r="EL3672" s="1"/>
      <c r="EM3672" s="1"/>
      <c r="EN3672" s="1"/>
      <c r="EO3672" s="1"/>
      <c r="EP3672" s="1"/>
      <c r="EQ3672" s="1"/>
      <c r="ER3672" s="1"/>
      <c r="ES3672" s="1"/>
      <c r="ET3672" s="1"/>
      <c r="EU3672" s="1"/>
      <c r="EV3672" s="1"/>
      <c r="EW3672" s="1"/>
      <c r="EX3672" s="1"/>
      <c r="EY3672" s="1"/>
    </row>
    <row r="3673" spans="1:155" x14ac:dyDescent="0.15">
      <c r="A3673" s="38"/>
      <c r="B3673" s="15"/>
      <c r="C3673" s="7"/>
      <c r="D3673" s="7"/>
      <c r="E3673" s="13"/>
      <c r="F3673" s="14"/>
      <c r="G3673" s="14"/>
      <c r="H3673" s="14"/>
      <c r="I3673" s="14"/>
      <c r="J3673" s="13"/>
      <c r="K3673" s="5"/>
      <c r="L3673" s="2"/>
      <c r="M3673" s="17"/>
      <c r="N3673" s="12"/>
      <c r="O3673" s="12"/>
      <c r="P3673" s="17"/>
      <c r="Q3673" s="14"/>
      <c r="R3673" s="20"/>
      <c r="S3673" s="14"/>
      <c r="T3673" s="4"/>
      <c r="U3673" s="5"/>
      <c r="V3673" s="10"/>
      <c r="W3673" s="10"/>
      <c r="X3673" s="10"/>
      <c r="Y3673" s="27"/>
      <c r="Z3673" s="3"/>
      <c r="AA3673" s="1"/>
      <c r="AB3673" s="10"/>
      <c r="AC3673" s="3"/>
      <c r="AD3673" s="3"/>
      <c r="AE3673" s="3"/>
      <c r="AF3673" s="10"/>
      <c r="AG3673" s="11"/>
      <c r="AH3673" s="10"/>
      <c r="AI3673" s="10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1"/>
      <c r="DR3673" s="1"/>
      <c r="DS3673" s="1"/>
      <c r="DT3673" s="1"/>
      <c r="DU3673" s="1"/>
      <c r="DV3673" s="1"/>
      <c r="DW3673" s="1"/>
      <c r="DX3673" s="1"/>
      <c r="DY3673" s="1"/>
      <c r="DZ3673" s="1"/>
      <c r="EA3673" s="1"/>
      <c r="EB3673" s="1"/>
      <c r="EC3673" s="1"/>
      <c r="ED3673" s="1"/>
      <c r="EE3673" s="1"/>
      <c r="EF3673" s="1"/>
      <c r="EG3673" s="1"/>
      <c r="EH3673" s="1"/>
      <c r="EI3673" s="1"/>
      <c r="EJ3673" s="1"/>
      <c r="EK3673" s="1"/>
      <c r="EL3673" s="1"/>
      <c r="EM3673" s="1"/>
      <c r="EN3673" s="1"/>
      <c r="EO3673" s="1"/>
      <c r="EP3673" s="1"/>
      <c r="EQ3673" s="1"/>
      <c r="ER3673" s="1"/>
      <c r="ES3673" s="1"/>
      <c r="ET3673" s="1"/>
      <c r="EU3673" s="1"/>
      <c r="EV3673" s="1"/>
      <c r="EW3673" s="1"/>
      <c r="EX3673" s="1"/>
      <c r="EY3673" s="1"/>
    </row>
    <row r="3674" spans="1:155" x14ac:dyDescent="0.15">
      <c r="A3674" s="38"/>
      <c r="B3674" s="15"/>
      <c r="C3674" s="7"/>
      <c r="D3674" s="7"/>
      <c r="E3674" s="13"/>
      <c r="F3674" s="14"/>
      <c r="G3674" s="14"/>
      <c r="H3674" s="14"/>
      <c r="I3674" s="14"/>
      <c r="J3674" s="13"/>
      <c r="K3674" s="5"/>
      <c r="L3674" s="2"/>
      <c r="M3674" s="17"/>
      <c r="N3674" s="12"/>
      <c r="O3674" s="12"/>
      <c r="P3674" s="17"/>
      <c r="Q3674" s="14"/>
      <c r="R3674" s="20"/>
      <c r="S3674" s="14"/>
      <c r="T3674" s="4"/>
      <c r="U3674" s="5"/>
      <c r="V3674" s="10"/>
      <c r="W3674" s="10"/>
      <c r="X3674" s="10"/>
      <c r="Y3674" s="27"/>
      <c r="Z3674" s="3"/>
      <c r="AA3674" s="1"/>
      <c r="AB3674" s="10"/>
      <c r="AC3674" s="3"/>
      <c r="AD3674" s="3"/>
      <c r="AE3674" s="3"/>
      <c r="AF3674" s="10"/>
      <c r="AG3674" s="11"/>
      <c r="AH3674" s="10"/>
      <c r="AI3674" s="10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1"/>
      <c r="DR3674" s="1"/>
      <c r="DS3674" s="1"/>
      <c r="DT3674" s="1"/>
      <c r="DU3674" s="1"/>
      <c r="DV3674" s="1"/>
      <c r="DW3674" s="1"/>
      <c r="DX3674" s="1"/>
      <c r="DY3674" s="1"/>
      <c r="DZ3674" s="1"/>
      <c r="EA3674" s="1"/>
      <c r="EB3674" s="1"/>
      <c r="EC3674" s="1"/>
      <c r="ED3674" s="1"/>
      <c r="EE3674" s="1"/>
      <c r="EF3674" s="1"/>
      <c r="EG3674" s="1"/>
      <c r="EH3674" s="1"/>
      <c r="EI3674" s="1"/>
      <c r="EJ3674" s="1"/>
      <c r="EK3674" s="1"/>
      <c r="EL3674" s="1"/>
      <c r="EM3674" s="1"/>
      <c r="EN3674" s="1"/>
      <c r="EO3674" s="1"/>
      <c r="EP3674" s="1"/>
      <c r="EQ3674" s="1"/>
      <c r="ER3674" s="1"/>
      <c r="ES3674" s="1"/>
      <c r="ET3674" s="1"/>
      <c r="EU3674" s="1"/>
      <c r="EV3674" s="1"/>
      <c r="EW3674" s="1"/>
      <c r="EX3674" s="1"/>
      <c r="EY3674" s="1"/>
    </row>
    <row r="3675" spans="1:155" x14ac:dyDescent="0.15">
      <c r="A3675" s="38"/>
      <c r="B3675" s="15"/>
      <c r="C3675" s="7"/>
      <c r="D3675" s="7"/>
      <c r="E3675" s="13"/>
      <c r="F3675" s="14"/>
      <c r="G3675" s="14"/>
      <c r="H3675" s="14"/>
      <c r="I3675" s="14"/>
      <c r="J3675" s="13"/>
      <c r="K3675" s="5"/>
      <c r="L3675" s="2"/>
      <c r="M3675" s="17"/>
      <c r="N3675" s="12"/>
      <c r="O3675" s="12"/>
      <c r="P3675" s="17"/>
      <c r="Q3675" s="14"/>
      <c r="R3675" s="20"/>
      <c r="S3675" s="14"/>
      <c r="T3675" s="4"/>
      <c r="U3675" s="5"/>
      <c r="V3675" s="10"/>
      <c r="W3675" s="10"/>
      <c r="X3675" s="10"/>
      <c r="Y3675" s="27"/>
      <c r="Z3675" s="3"/>
      <c r="AA3675" s="1"/>
      <c r="AB3675" s="10"/>
      <c r="AC3675" s="3"/>
      <c r="AD3675" s="3"/>
      <c r="AE3675" s="3"/>
      <c r="AF3675" s="10"/>
      <c r="AG3675" s="11"/>
      <c r="AH3675" s="10"/>
      <c r="AI3675" s="10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1"/>
      <c r="DR3675" s="1"/>
      <c r="DS3675" s="1"/>
      <c r="DT3675" s="1"/>
      <c r="DU3675" s="1"/>
      <c r="DV3675" s="1"/>
      <c r="DW3675" s="1"/>
      <c r="DX3675" s="1"/>
      <c r="DY3675" s="1"/>
      <c r="DZ3675" s="1"/>
      <c r="EA3675" s="1"/>
      <c r="EB3675" s="1"/>
      <c r="EC3675" s="1"/>
      <c r="ED3675" s="1"/>
      <c r="EE3675" s="1"/>
      <c r="EF3675" s="1"/>
      <c r="EG3675" s="1"/>
      <c r="EH3675" s="1"/>
      <c r="EI3675" s="1"/>
      <c r="EJ3675" s="1"/>
      <c r="EK3675" s="1"/>
      <c r="EL3675" s="1"/>
      <c r="EM3675" s="1"/>
      <c r="EN3675" s="1"/>
      <c r="EO3675" s="1"/>
      <c r="EP3675" s="1"/>
      <c r="EQ3675" s="1"/>
      <c r="ER3675" s="1"/>
      <c r="ES3675" s="1"/>
      <c r="ET3675" s="1"/>
      <c r="EU3675" s="1"/>
      <c r="EV3675" s="1"/>
      <c r="EW3675" s="1"/>
      <c r="EX3675" s="1"/>
      <c r="EY3675" s="1"/>
    </row>
    <row r="3676" spans="1:155" x14ac:dyDescent="0.15">
      <c r="A3676" s="38"/>
      <c r="B3676" s="15"/>
      <c r="C3676" s="7"/>
      <c r="D3676" s="7"/>
      <c r="E3676" s="13"/>
      <c r="F3676" s="14"/>
      <c r="G3676" s="14"/>
      <c r="H3676" s="14"/>
      <c r="I3676" s="14"/>
      <c r="J3676" s="13"/>
      <c r="K3676" s="5"/>
      <c r="L3676" s="2"/>
      <c r="M3676" s="17"/>
      <c r="N3676" s="12"/>
      <c r="O3676" s="12"/>
      <c r="P3676" s="17"/>
      <c r="Q3676" s="14"/>
      <c r="R3676" s="20"/>
      <c r="S3676" s="14"/>
      <c r="T3676" s="4"/>
      <c r="U3676" s="5"/>
      <c r="V3676" s="10"/>
      <c r="W3676" s="10"/>
      <c r="X3676" s="10"/>
      <c r="Y3676" s="27"/>
      <c r="Z3676" s="3"/>
      <c r="AA3676" s="1"/>
      <c r="AB3676" s="10"/>
      <c r="AC3676" s="3"/>
      <c r="AD3676" s="3"/>
      <c r="AE3676" s="3"/>
      <c r="AF3676" s="10"/>
      <c r="AG3676" s="11"/>
      <c r="AH3676" s="10"/>
      <c r="AI3676" s="10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1"/>
      <c r="DR3676" s="1"/>
      <c r="DS3676" s="1"/>
      <c r="DT3676" s="1"/>
      <c r="DU3676" s="1"/>
      <c r="DV3676" s="1"/>
      <c r="DW3676" s="1"/>
      <c r="DX3676" s="1"/>
      <c r="DY3676" s="1"/>
      <c r="DZ3676" s="1"/>
      <c r="EA3676" s="1"/>
      <c r="EB3676" s="1"/>
      <c r="EC3676" s="1"/>
      <c r="ED3676" s="1"/>
      <c r="EE3676" s="1"/>
      <c r="EF3676" s="1"/>
      <c r="EG3676" s="1"/>
      <c r="EH3676" s="1"/>
      <c r="EI3676" s="1"/>
      <c r="EJ3676" s="1"/>
      <c r="EK3676" s="1"/>
      <c r="EL3676" s="1"/>
      <c r="EM3676" s="1"/>
      <c r="EN3676" s="1"/>
      <c r="EO3676" s="1"/>
      <c r="EP3676" s="1"/>
      <c r="EQ3676" s="1"/>
      <c r="ER3676" s="1"/>
      <c r="ES3676" s="1"/>
      <c r="ET3676" s="1"/>
      <c r="EU3676" s="1"/>
      <c r="EV3676" s="1"/>
      <c r="EW3676" s="1"/>
      <c r="EX3676" s="1"/>
      <c r="EY3676" s="1"/>
    </row>
    <row r="3677" spans="1:155" x14ac:dyDescent="0.15">
      <c r="A3677" s="38"/>
      <c r="B3677" s="15"/>
      <c r="C3677" s="7"/>
      <c r="D3677" s="7"/>
      <c r="E3677" s="13"/>
      <c r="F3677" s="14"/>
      <c r="G3677" s="14"/>
      <c r="H3677" s="14"/>
      <c r="I3677" s="14"/>
      <c r="J3677" s="13"/>
      <c r="K3677" s="5"/>
      <c r="L3677" s="2"/>
      <c r="M3677" s="17"/>
      <c r="N3677" s="12"/>
      <c r="O3677" s="12"/>
      <c r="P3677" s="17"/>
      <c r="Q3677" s="14"/>
      <c r="R3677" s="20"/>
      <c r="S3677" s="14"/>
      <c r="T3677" s="4"/>
      <c r="U3677" s="5"/>
      <c r="V3677" s="10"/>
      <c r="W3677" s="10"/>
      <c r="X3677" s="10"/>
      <c r="Y3677" s="27"/>
      <c r="Z3677" s="3"/>
      <c r="AA3677" s="1"/>
      <c r="AB3677" s="10"/>
      <c r="AC3677" s="3"/>
      <c r="AD3677" s="3"/>
      <c r="AE3677" s="3"/>
      <c r="AF3677" s="10"/>
      <c r="AG3677" s="11"/>
      <c r="AH3677" s="10"/>
      <c r="AI3677" s="10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1"/>
      <c r="DR3677" s="1"/>
      <c r="DS3677" s="1"/>
      <c r="DT3677" s="1"/>
      <c r="DU3677" s="1"/>
      <c r="DV3677" s="1"/>
      <c r="DW3677" s="1"/>
      <c r="DX3677" s="1"/>
      <c r="DY3677" s="1"/>
      <c r="DZ3677" s="1"/>
      <c r="EA3677" s="1"/>
      <c r="EB3677" s="1"/>
      <c r="EC3677" s="1"/>
      <c r="ED3677" s="1"/>
      <c r="EE3677" s="1"/>
      <c r="EF3677" s="1"/>
      <c r="EG3677" s="1"/>
      <c r="EH3677" s="1"/>
      <c r="EI3677" s="1"/>
      <c r="EJ3677" s="1"/>
      <c r="EK3677" s="1"/>
      <c r="EL3677" s="1"/>
      <c r="EM3677" s="1"/>
      <c r="EN3677" s="1"/>
      <c r="EO3677" s="1"/>
      <c r="EP3677" s="1"/>
      <c r="EQ3677" s="1"/>
      <c r="ER3677" s="1"/>
      <c r="ES3677" s="1"/>
      <c r="ET3677" s="1"/>
      <c r="EU3677" s="1"/>
      <c r="EV3677" s="1"/>
      <c r="EW3677" s="1"/>
      <c r="EX3677" s="1"/>
      <c r="EY3677" s="1"/>
    </row>
    <row r="3678" spans="1:155" x14ac:dyDescent="0.15">
      <c r="A3678" s="38"/>
      <c r="B3678" s="15"/>
      <c r="C3678" s="7"/>
      <c r="D3678" s="7"/>
      <c r="E3678" s="13"/>
      <c r="F3678" s="14"/>
      <c r="G3678" s="14"/>
      <c r="H3678" s="14"/>
      <c r="I3678" s="14"/>
      <c r="J3678" s="13"/>
      <c r="K3678" s="5"/>
      <c r="L3678" s="2"/>
      <c r="M3678" s="17"/>
      <c r="N3678" s="12"/>
      <c r="O3678" s="12"/>
      <c r="P3678" s="17"/>
      <c r="Q3678" s="14"/>
      <c r="R3678" s="20"/>
      <c r="S3678" s="14"/>
      <c r="T3678" s="4"/>
      <c r="U3678" s="5"/>
      <c r="V3678" s="10"/>
      <c r="W3678" s="10"/>
      <c r="X3678" s="10"/>
      <c r="Y3678" s="27"/>
      <c r="Z3678" s="3"/>
      <c r="AA3678" s="1"/>
      <c r="AB3678" s="10"/>
      <c r="AC3678" s="3"/>
      <c r="AD3678" s="3"/>
      <c r="AE3678" s="3"/>
      <c r="AF3678" s="10"/>
      <c r="AG3678" s="11"/>
      <c r="AH3678" s="10"/>
      <c r="AI3678" s="10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1"/>
      <c r="DR3678" s="1"/>
      <c r="DS3678" s="1"/>
      <c r="DT3678" s="1"/>
      <c r="DU3678" s="1"/>
      <c r="DV3678" s="1"/>
      <c r="DW3678" s="1"/>
      <c r="DX3678" s="1"/>
      <c r="DY3678" s="1"/>
      <c r="DZ3678" s="1"/>
      <c r="EA3678" s="1"/>
      <c r="EB3678" s="1"/>
      <c r="EC3678" s="1"/>
      <c r="ED3678" s="1"/>
      <c r="EE3678" s="1"/>
      <c r="EF3678" s="1"/>
      <c r="EG3678" s="1"/>
      <c r="EH3678" s="1"/>
      <c r="EI3678" s="1"/>
      <c r="EJ3678" s="1"/>
      <c r="EK3678" s="1"/>
      <c r="EL3678" s="1"/>
      <c r="EM3678" s="1"/>
      <c r="EN3678" s="1"/>
      <c r="EO3678" s="1"/>
      <c r="EP3678" s="1"/>
      <c r="EQ3678" s="1"/>
      <c r="ER3678" s="1"/>
      <c r="ES3678" s="1"/>
      <c r="ET3678" s="1"/>
      <c r="EU3678" s="1"/>
      <c r="EV3678" s="1"/>
      <c r="EW3678" s="1"/>
      <c r="EX3678" s="1"/>
      <c r="EY3678" s="1"/>
    </row>
    <row r="3679" spans="1:155" x14ac:dyDescent="0.15">
      <c r="A3679" s="38"/>
      <c r="B3679" s="15"/>
      <c r="C3679" s="7"/>
      <c r="D3679" s="7"/>
      <c r="E3679" s="13"/>
      <c r="F3679" s="14"/>
      <c r="G3679" s="14"/>
      <c r="H3679" s="14"/>
      <c r="I3679" s="14"/>
      <c r="J3679" s="13"/>
      <c r="K3679" s="5"/>
      <c r="L3679" s="2"/>
      <c r="M3679" s="17"/>
      <c r="N3679" s="12"/>
      <c r="O3679" s="12"/>
      <c r="P3679" s="17"/>
      <c r="Q3679" s="14"/>
      <c r="R3679" s="20"/>
      <c r="S3679" s="14"/>
      <c r="T3679" s="4"/>
      <c r="U3679" s="5"/>
      <c r="V3679" s="10"/>
      <c r="W3679" s="10"/>
      <c r="X3679" s="10"/>
      <c r="Y3679" s="27"/>
      <c r="Z3679" s="3"/>
      <c r="AA3679" s="1"/>
      <c r="AB3679" s="10"/>
      <c r="AC3679" s="3"/>
      <c r="AD3679" s="3"/>
      <c r="AE3679" s="3"/>
      <c r="AF3679" s="10"/>
      <c r="AG3679" s="11"/>
      <c r="AH3679" s="10"/>
      <c r="AI3679" s="10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1"/>
      <c r="DR3679" s="1"/>
      <c r="DS3679" s="1"/>
      <c r="DT3679" s="1"/>
      <c r="DU3679" s="1"/>
      <c r="DV3679" s="1"/>
      <c r="DW3679" s="1"/>
      <c r="DX3679" s="1"/>
      <c r="DY3679" s="1"/>
      <c r="DZ3679" s="1"/>
      <c r="EA3679" s="1"/>
      <c r="EB3679" s="1"/>
      <c r="EC3679" s="1"/>
      <c r="ED3679" s="1"/>
      <c r="EE3679" s="1"/>
      <c r="EF3679" s="1"/>
      <c r="EG3679" s="1"/>
      <c r="EH3679" s="1"/>
      <c r="EI3679" s="1"/>
      <c r="EJ3679" s="1"/>
      <c r="EK3679" s="1"/>
      <c r="EL3679" s="1"/>
      <c r="EM3679" s="1"/>
      <c r="EN3679" s="1"/>
      <c r="EO3679" s="1"/>
      <c r="EP3679" s="1"/>
      <c r="EQ3679" s="1"/>
      <c r="ER3679" s="1"/>
      <c r="ES3679" s="1"/>
      <c r="ET3679" s="1"/>
      <c r="EU3679" s="1"/>
      <c r="EV3679" s="1"/>
      <c r="EW3679" s="1"/>
      <c r="EX3679" s="1"/>
      <c r="EY3679" s="1"/>
    </row>
    <row r="3680" spans="1:155" x14ac:dyDescent="0.15">
      <c r="A3680" s="38"/>
      <c r="B3680" s="15"/>
      <c r="C3680" s="7"/>
      <c r="D3680" s="7"/>
      <c r="E3680" s="13"/>
      <c r="F3680" s="14"/>
      <c r="G3680" s="14"/>
      <c r="H3680" s="14"/>
      <c r="I3680" s="14"/>
      <c r="J3680" s="13"/>
      <c r="K3680" s="5"/>
      <c r="L3680" s="2"/>
      <c r="M3680" s="17"/>
      <c r="N3680" s="12"/>
      <c r="O3680" s="12"/>
      <c r="P3680" s="17"/>
      <c r="Q3680" s="14"/>
      <c r="R3680" s="20"/>
      <c r="S3680" s="14"/>
      <c r="T3680" s="4"/>
      <c r="U3680" s="5"/>
      <c r="V3680" s="10"/>
      <c r="W3680" s="10"/>
      <c r="X3680" s="10"/>
      <c r="Y3680" s="27"/>
      <c r="Z3680" s="3"/>
      <c r="AA3680" s="1"/>
      <c r="AB3680" s="10"/>
      <c r="AC3680" s="3"/>
      <c r="AD3680" s="3"/>
      <c r="AE3680" s="3"/>
      <c r="AF3680" s="10"/>
      <c r="AG3680" s="11"/>
      <c r="AH3680" s="10"/>
      <c r="AI3680" s="10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1"/>
      <c r="DR3680" s="1"/>
      <c r="DS3680" s="1"/>
      <c r="DT3680" s="1"/>
      <c r="DU3680" s="1"/>
      <c r="DV3680" s="1"/>
      <c r="DW3680" s="1"/>
      <c r="DX3680" s="1"/>
      <c r="DY3680" s="1"/>
      <c r="DZ3680" s="1"/>
      <c r="EA3680" s="1"/>
      <c r="EB3680" s="1"/>
      <c r="EC3680" s="1"/>
      <c r="ED3680" s="1"/>
      <c r="EE3680" s="1"/>
      <c r="EF3680" s="1"/>
      <c r="EG3680" s="1"/>
      <c r="EH3680" s="1"/>
      <c r="EI3680" s="1"/>
      <c r="EJ3680" s="1"/>
      <c r="EK3680" s="1"/>
      <c r="EL3680" s="1"/>
      <c r="EM3680" s="1"/>
      <c r="EN3680" s="1"/>
      <c r="EO3680" s="1"/>
      <c r="EP3680" s="1"/>
      <c r="EQ3680" s="1"/>
      <c r="ER3680" s="1"/>
      <c r="ES3680" s="1"/>
      <c r="ET3680" s="1"/>
      <c r="EU3680" s="1"/>
      <c r="EV3680" s="1"/>
      <c r="EW3680" s="1"/>
      <c r="EX3680" s="1"/>
      <c r="EY3680" s="1"/>
    </row>
    <row r="3681" spans="1:155" x14ac:dyDescent="0.15">
      <c r="A3681" s="38"/>
      <c r="B3681" s="15"/>
      <c r="C3681" s="7"/>
      <c r="D3681" s="7"/>
      <c r="E3681" s="13"/>
      <c r="F3681" s="14"/>
      <c r="G3681" s="14"/>
      <c r="H3681" s="14"/>
      <c r="I3681" s="14"/>
      <c r="J3681" s="13"/>
      <c r="K3681" s="5"/>
      <c r="L3681" s="2"/>
      <c r="M3681" s="17"/>
      <c r="N3681" s="12"/>
      <c r="O3681" s="12"/>
      <c r="P3681" s="17"/>
      <c r="Q3681" s="14"/>
      <c r="R3681" s="20"/>
      <c r="S3681" s="14"/>
      <c r="T3681" s="4"/>
      <c r="U3681" s="5"/>
      <c r="V3681" s="10"/>
      <c r="W3681" s="10"/>
      <c r="X3681" s="10"/>
      <c r="Y3681" s="27"/>
      <c r="Z3681" s="3"/>
      <c r="AA3681" s="1"/>
      <c r="AB3681" s="10"/>
      <c r="AC3681" s="3"/>
      <c r="AD3681" s="3"/>
      <c r="AE3681" s="3"/>
      <c r="AF3681" s="10"/>
      <c r="AG3681" s="11"/>
      <c r="AH3681" s="10"/>
      <c r="AI3681" s="10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1"/>
      <c r="DR3681" s="1"/>
      <c r="DS3681" s="1"/>
      <c r="DT3681" s="1"/>
      <c r="DU3681" s="1"/>
      <c r="DV3681" s="1"/>
      <c r="DW3681" s="1"/>
      <c r="DX3681" s="1"/>
      <c r="DY3681" s="1"/>
      <c r="DZ3681" s="1"/>
      <c r="EA3681" s="1"/>
      <c r="EB3681" s="1"/>
      <c r="EC3681" s="1"/>
      <c r="ED3681" s="1"/>
      <c r="EE3681" s="1"/>
      <c r="EF3681" s="1"/>
      <c r="EG3681" s="1"/>
      <c r="EH3681" s="1"/>
      <c r="EI3681" s="1"/>
      <c r="EJ3681" s="1"/>
      <c r="EK3681" s="1"/>
      <c r="EL3681" s="1"/>
      <c r="EM3681" s="1"/>
      <c r="EN3681" s="1"/>
      <c r="EO3681" s="1"/>
      <c r="EP3681" s="1"/>
      <c r="EQ3681" s="1"/>
      <c r="ER3681" s="1"/>
      <c r="ES3681" s="1"/>
      <c r="ET3681" s="1"/>
      <c r="EU3681" s="1"/>
      <c r="EV3681" s="1"/>
      <c r="EW3681" s="1"/>
      <c r="EX3681" s="1"/>
      <c r="EY3681" s="1"/>
    </row>
    <row r="3682" spans="1:155" x14ac:dyDescent="0.15">
      <c r="A3682" s="38"/>
      <c r="B3682" s="15"/>
      <c r="C3682" s="7"/>
      <c r="D3682" s="7"/>
      <c r="E3682" s="13"/>
      <c r="F3682" s="14"/>
      <c r="G3682" s="14"/>
      <c r="H3682" s="14"/>
      <c r="I3682" s="14"/>
      <c r="J3682" s="13"/>
      <c r="K3682" s="5"/>
      <c r="L3682" s="2"/>
      <c r="M3682" s="17"/>
      <c r="N3682" s="12"/>
      <c r="O3682" s="12"/>
      <c r="P3682" s="17"/>
      <c r="Q3682" s="14"/>
      <c r="R3682" s="20"/>
      <c r="S3682" s="14"/>
      <c r="T3682" s="4"/>
      <c r="U3682" s="5"/>
      <c r="V3682" s="10"/>
      <c r="W3682" s="10"/>
      <c r="X3682" s="10"/>
      <c r="Y3682" s="27"/>
      <c r="Z3682" s="3"/>
      <c r="AA3682" s="1"/>
      <c r="AB3682" s="10"/>
      <c r="AC3682" s="3"/>
      <c r="AD3682" s="3"/>
      <c r="AE3682" s="3"/>
      <c r="AF3682" s="10"/>
      <c r="AG3682" s="11"/>
      <c r="AH3682" s="10"/>
      <c r="AI3682" s="10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1"/>
      <c r="DR3682" s="1"/>
      <c r="DS3682" s="1"/>
      <c r="DT3682" s="1"/>
      <c r="DU3682" s="1"/>
      <c r="DV3682" s="1"/>
      <c r="DW3682" s="1"/>
      <c r="DX3682" s="1"/>
      <c r="DY3682" s="1"/>
      <c r="DZ3682" s="1"/>
      <c r="EA3682" s="1"/>
      <c r="EB3682" s="1"/>
      <c r="EC3682" s="1"/>
      <c r="ED3682" s="1"/>
      <c r="EE3682" s="1"/>
      <c r="EF3682" s="1"/>
      <c r="EG3682" s="1"/>
      <c r="EH3682" s="1"/>
      <c r="EI3682" s="1"/>
      <c r="EJ3682" s="1"/>
      <c r="EK3682" s="1"/>
      <c r="EL3682" s="1"/>
      <c r="EM3682" s="1"/>
      <c r="EN3682" s="1"/>
      <c r="EO3682" s="1"/>
      <c r="EP3682" s="1"/>
      <c r="EQ3682" s="1"/>
      <c r="ER3682" s="1"/>
      <c r="ES3682" s="1"/>
      <c r="ET3682" s="1"/>
      <c r="EU3682" s="1"/>
      <c r="EV3682" s="1"/>
      <c r="EW3682" s="1"/>
      <c r="EX3682" s="1"/>
      <c r="EY3682" s="1"/>
    </row>
    <row r="3683" spans="1:155" x14ac:dyDescent="0.15">
      <c r="A3683" s="38"/>
      <c r="B3683" s="15"/>
      <c r="C3683" s="7"/>
      <c r="D3683" s="7"/>
      <c r="E3683" s="13"/>
      <c r="F3683" s="14"/>
      <c r="G3683" s="14"/>
      <c r="H3683" s="14"/>
      <c r="I3683" s="14"/>
      <c r="J3683" s="13"/>
      <c r="K3683" s="5"/>
      <c r="L3683" s="2"/>
      <c r="M3683" s="17"/>
      <c r="N3683" s="12"/>
      <c r="O3683" s="12"/>
      <c r="P3683" s="17"/>
      <c r="Q3683" s="14"/>
      <c r="R3683" s="20"/>
      <c r="S3683" s="14"/>
      <c r="T3683" s="4"/>
      <c r="U3683" s="5"/>
      <c r="V3683" s="10"/>
      <c r="W3683" s="10"/>
      <c r="X3683" s="10"/>
      <c r="Y3683" s="27"/>
      <c r="Z3683" s="3"/>
      <c r="AA3683" s="1"/>
      <c r="AB3683" s="10"/>
      <c r="AC3683" s="3"/>
      <c r="AD3683" s="3"/>
      <c r="AE3683" s="3"/>
      <c r="AF3683" s="10"/>
      <c r="AG3683" s="11"/>
      <c r="AH3683" s="10"/>
      <c r="AI3683" s="10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1"/>
      <c r="DR3683" s="1"/>
      <c r="DS3683" s="1"/>
      <c r="DT3683" s="1"/>
      <c r="DU3683" s="1"/>
      <c r="DV3683" s="1"/>
      <c r="DW3683" s="1"/>
      <c r="DX3683" s="1"/>
      <c r="DY3683" s="1"/>
      <c r="DZ3683" s="1"/>
      <c r="EA3683" s="1"/>
      <c r="EB3683" s="1"/>
      <c r="EC3683" s="1"/>
      <c r="ED3683" s="1"/>
      <c r="EE3683" s="1"/>
      <c r="EF3683" s="1"/>
      <c r="EG3683" s="1"/>
      <c r="EH3683" s="1"/>
      <c r="EI3683" s="1"/>
      <c r="EJ3683" s="1"/>
      <c r="EK3683" s="1"/>
      <c r="EL3683" s="1"/>
      <c r="EM3683" s="1"/>
      <c r="EN3683" s="1"/>
      <c r="EO3683" s="1"/>
      <c r="EP3683" s="1"/>
      <c r="EQ3683" s="1"/>
      <c r="ER3683" s="1"/>
      <c r="ES3683" s="1"/>
      <c r="ET3683" s="1"/>
      <c r="EU3683" s="1"/>
      <c r="EV3683" s="1"/>
      <c r="EW3683" s="1"/>
      <c r="EX3683" s="1"/>
      <c r="EY3683" s="1"/>
    </row>
    <row r="3684" spans="1:155" x14ac:dyDescent="0.15">
      <c r="A3684" s="38"/>
      <c r="B3684" s="15"/>
      <c r="C3684" s="7"/>
      <c r="D3684" s="7"/>
      <c r="E3684" s="13"/>
      <c r="F3684" s="14"/>
      <c r="G3684" s="14"/>
      <c r="H3684" s="14"/>
      <c r="I3684" s="14"/>
      <c r="J3684" s="13"/>
      <c r="K3684" s="5"/>
      <c r="L3684" s="2"/>
      <c r="M3684" s="17"/>
      <c r="N3684" s="12"/>
      <c r="O3684" s="12"/>
      <c r="P3684" s="17"/>
      <c r="Q3684" s="14"/>
      <c r="R3684" s="20"/>
      <c r="S3684" s="14"/>
      <c r="T3684" s="4"/>
      <c r="U3684" s="5"/>
      <c r="V3684" s="10"/>
      <c r="W3684" s="10"/>
      <c r="X3684" s="10"/>
      <c r="Y3684" s="27"/>
      <c r="Z3684" s="3"/>
      <c r="AA3684" s="1"/>
      <c r="AB3684" s="10"/>
      <c r="AC3684" s="3"/>
      <c r="AD3684" s="3"/>
      <c r="AE3684" s="3"/>
      <c r="AF3684" s="10"/>
      <c r="AG3684" s="11"/>
      <c r="AH3684" s="10"/>
      <c r="AI3684" s="10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1"/>
      <c r="DR3684" s="1"/>
      <c r="DS3684" s="1"/>
      <c r="DT3684" s="1"/>
      <c r="DU3684" s="1"/>
      <c r="DV3684" s="1"/>
      <c r="DW3684" s="1"/>
      <c r="DX3684" s="1"/>
      <c r="DY3684" s="1"/>
      <c r="DZ3684" s="1"/>
      <c r="EA3684" s="1"/>
      <c r="EB3684" s="1"/>
      <c r="EC3684" s="1"/>
      <c r="ED3684" s="1"/>
      <c r="EE3684" s="1"/>
      <c r="EF3684" s="1"/>
      <c r="EG3684" s="1"/>
      <c r="EH3684" s="1"/>
      <c r="EI3684" s="1"/>
      <c r="EJ3684" s="1"/>
      <c r="EK3684" s="1"/>
      <c r="EL3684" s="1"/>
      <c r="EM3684" s="1"/>
      <c r="EN3684" s="1"/>
      <c r="EO3684" s="1"/>
      <c r="EP3684" s="1"/>
      <c r="EQ3684" s="1"/>
      <c r="ER3684" s="1"/>
      <c r="ES3684" s="1"/>
      <c r="ET3684" s="1"/>
      <c r="EU3684" s="1"/>
      <c r="EV3684" s="1"/>
      <c r="EW3684" s="1"/>
      <c r="EX3684" s="1"/>
      <c r="EY3684" s="1"/>
    </row>
    <row r="3685" spans="1:155" x14ac:dyDescent="0.15">
      <c r="A3685" s="38"/>
      <c r="B3685" s="15"/>
      <c r="C3685" s="7"/>
      <c r="D3685" s="7"/>
      <c r="E3685" s="13"/>
      <c r="F3685" s="14"/>
      <c r="G3685" s="14"/>
      <c r="H3685" s="14"/>
      <c r="I3685" s="14"/>
      <c r="J3685" s="13"/>
      <c r="K3685" s="5"/>
      <c r="L3685" s="2"/>
      <c r="M3685" s="17"/>
      <c r="N3685" s="12"/>
      <c r="O3685" s="12"/>
      <c r="P3685" s="17"/>
      <c r="Q3685" s="14"/>
      <c r="R3685" s="20"/>
      <c r="S3685" s="14"/>
      <c r="T3685" s="4"/>
      <c r="U3685" s="5"/>
      <c r="V3685" s="10"/>
      <c r="W3685" s="10"/>
      <c r="X3685" s="10"/>
      <c r="Y3685" s="27"/>
      <c r="Z3685" s="3"/>
      <c r="AA3685" s="1"/>
      <c r="AB3685" s="10"/>
      <c r="AC3685" s="3"/>
      <c r="AD3685" s="3"/>
      <c r="AE3685" s="3"/>
      <c r="AF3685" s="10"/>
      <c r="AG3685" s="11"/>
      <c r="AH3685" s="10"/>
      <c r="AI3685" s="10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1"/>
      <c r="DR3685" s="1"/>
      <c r="DS3685" s="1"/>
      <c r="DT3685" s="1"/>
      <c r="DU3685" s="1"/>
      <c r="DV3685" s="1"/>
      <c r="DW3685" s="1"/>
      <c r="DX3685" s="1"/>
      <c r="DY3685" s="1"/>
      <c r="DZ3685" s="1"/>
      <c r="EA3685" s="1"/>
      <c r="EB3685" s="1"/>
      <c r="EC3685" s="1"/>
      <c r="ED3685" s="1"/>
      <c r="EE3685" s="1"/>
      <c r="EF3685" s="1"/>
      <c r="EG3685" s="1"/>
      <c r="EH3685" s="1"/>
      <c r="EI3685" s="1"/>
      <c r="EJ3685" s="1"/>
      <c r="EK3685" s="1"/>
      <c r="EL3685" s="1"/>
      <c r="EM3685" s="1"/>
      <c r="EN3685" s="1"/>
      <c r="EO3685" s="1"/>
      <c r="EP3685" s="1"/>
      <c r="EQ3685" s="1"/>
      <c r="ER3685" s="1"/>
      <c r="ES3685" s="1"/>
      <c r="ET3685" s="1"/>
      <c r="EU3685" s="1"/>
      <c r="EV3685" s="1"/>
      <c r="EW3685" s="1"/>
      <c r="EX3685" s="1"/>
      <c r="EY3685" s="1"/>
    </row>
    <row r="3686" spans="1:155" x14ac:dyDescent="0.15">
      <c r="A3686" s="38"/>
      <c r="B3686" s="15"/>
      <c r="C3686" s="7"/>
      <c r="D3686" s="7"/>
      <c r="E3686" s="13"/>
      <c r="F3686" s="14"/>
      <c r="G3686" s="14"/>
      <c r="H3686" s="14"/>
      <c r="I3686" s="14"/>
      <c r="J3686" s="13"/>
      <c r="K3686" s="5"/>
      <c r="L3686" s="2"/>
      <c r="M3686" s="17"/>
      <c r="N3686" s="12"/>
      <c r="O3686" s="12"/>
      <c r="P3686" s="17"/>
      <c r="Q3686" s="14"/>
      <c r="R3686" s="20"/>
      <c r="S3686" s="14"/>
      <c r="T3686" s="4"/>
      <c r="U3686" s="5"/>
      <c r="V3686" s="10"/>
      <c r="W3686" s="10"/>
      <c r="X3686" s="10"/>
      <c r="Y3686" s="27"/>
      <c r="Z3686" s="3"/>
      <c r="AA3686" s="1"/>
      <c r="AB3686" s="10"/>
      <c r="AC3686" s="3"/>
      <c r="AD3686" s="3"/>
      <c r="AE3686" s="3"/>
      <c r="AF3686" s="10"/>
      <c r="AG3686" s="11"/>
      <c r="AH3686" s="10"/>
      <c r="AI3686" s="10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1"/>
      <c r="DR3686" s="1"/>
      <c r="DS3686" s="1"/>
      <c r="DT3686" s="1"/>
      <c r="DU3686" s="1"/>
      <c r="DV3686" s="1"/>
      <c r="DW3686" s="1"/>
      <c r="DX3686" s="1"/>
      <c r="DY3686" s="1"/>
      <c r="DZ3686" s="1"/>
      <c r="EA3686" s="1"/>
      <c r="EB3686" s="1"/>
      <c r="EC3686" s="1"/>
      <c r="ED3686" s="1"/>
      <c r="EE3686" s="1"/>
      <c r="EF3686" s="1"/>
      <c r="EG3686" s="1"/>
      <c r="EH3686" s="1"/>
      <c r="EI3686" s="1"/>
      <c r="EJ3686" s="1"/>
      <c r="EK3686" s="1"/>
      <c r="EL3686" s="1"/>
      <c r="EM3686" s="1"/>
      <c r="EN3686" s="1"/>
      <c r="EO3686" s="1"/>
      <c r="EP3686" s="1"/>
      <c r="EQ3686" s="1"/>
      <c r="ER3686" s="1"/>
      <c r="ES3686" s="1"/>
      <c r="ET3686" s="1"/>
      <c r="EU3686" s="1"/>
      <c r="EV3686" s="1"/>
      <c r="EW3686" s="1"/>
      <c r="EX3686" s="1"/>
      <c r="EY3686" s="1"/>
    </row>
    <row r="3687" spans="1:155" x14ac:dyDescent="0.15">
      <c r="A3687" s="38"/>
      <c r="B3687" s="15"/>
      <c r="C3687" s="7"/>
      <c r="D3687" s="7"/>
      <c r="E3687" s="13"/>
      <c r="F3687" s="14"/>
      <c r="G3687" s="14"/>
      <c r="H3687" s="14"/>
      <c r="I3687" s="14"/>
      <c r="J3687" s="13"/>
      <c r="K3687" s="5"/>
      <c r="L3687" s="2"/>
      <c r="M3687" s="17"/>
      <c r="N3687" s="12"/>
      <c r="O3687" s="12"/>
      <c r="P3687" s="17"/>
      <c r="Q3687" s="14"/>
      <c r="R3687" s="20"/>
      <c r="S3687" s="14"/>
      <c r="T3687" s="4"/>
      <c r="U3687" s="5"/>
      <c r="V3687" s="10"/>
      <c r="W3687" s="10"/>
      <c r="X3687" s="10"/>
      <c r="Y3687" s="27"/>
      <c r="Z3687" s="3"/>
      <c r="AA3687" s="1"/>
      <c r="AB3687" s="10"/>
      <c r="AC3687" s="3"/>
      <c r="AD3687" s="3"/>
      <c r="AE3687" s="3"/>
      <c r="AF3687" s="10"/>
      <c r="AG3687" s="11"/>
      <c r="AH3687" s="10"/>
      <c r="AI3687" s="10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1"/>
      <c r="DR3687" s="1"/>
      <c r="DS3687" s="1"/>
      <c r="DT3687" s="1"/>
      <c r="DU3687" s="1"/>
      <c r="DV3687" s="1"/>
      <c r="DW3687" s="1"/>
      <c r="DX3687" s="1"/>
      <c r="DY3687" s="1"/>
      <c r="DZ3687" s="1"/>
      <c r="EA3687" s="1"/>
      <c r="EB3687" s="1"/>
      <c r="EC3687" s="1"/>
      <c r="ED3687" s="1"/>
      <c r="EE3687" s="1"/>
      <c r="EF3687" s="1"/>
      <c r="EG3687" s="1"/>
      <c r="EH3687" s="1"/>
      <c r="EI3687" s="1"/>
      <c r="EJ3687" s="1"/>
      <c r="EK3687" s="1"/>
      <c r="EL3687" s="1"/>
      <c r="EM3687" s="1"/>
      <c r="EN3687" s="1"/>
      <c r="EO3687" s="1"/>
      <c r="EP3687" s="1"/>
      <c r="EQ3687" s="1"/>
      <c r="ER3687" s="1"/>
      <c r="ES3687" s="1"/>
      <c r="ET3687" s="1"/>
      <c r="EU3687" s="1"/>
      <c r="EV3687" s="1"/>
      <c r="EW3687" s="1"/>
      <c r="EX3687" s="1"/>
      <c r="EY3687" s="1"/>
    </row>
    <row r="3688" spans="1:155" x14ac:dyDescent="0.15">
      <c r="A3688" s="38"/>
      <c r="B3688" s="15"/>
      <c r="C3688" s="7"/>
      <c r="D3688" s="7"/>
      <c r="E3688" s="13"/>
      <c r="F3688" s="14"/>
      <c r="G3688" s="14"/>
      <c r="H3688" s="14"/>
      <c r="I3688" s="14"/>
      <c r="J3688" s="13"/>
      <c r="K3688" s="5"/>
      <c r="L3688" s="2"/>
      <c r="M3688" s="17"/>
      <c r="N3688" s="12"/>
      <c r="O3688" s="12"/>
      <c r="P3688" s="17"/>
      <c r="Q3688" s="14"/>
      <c r="R3688" s="20"/>
      <c r="S3688" s="14"/>
      <c r="T3688" s="4"/>
      <c r="U3688" s="5"/>
      <c r="V3688" s="10"/>
      <c r="W3688" s="10"/>
      <c r="X3688" s="10"/>
      <c r="Y3688" s="27"/>
      <c r="Z3688" s="3"/>
      <c r="AA3688" s="1"/>
      <c r="AB3688" s="10"/>
      <c r="AC3688" s="3"/>
      <c r="AD3688" s="3"/>
      <c r="AE3688" s="3"/>
      <c r="AF3688" s="10"/>
      <c r="AG3688" s="11"/>
      <c r="AH3688" s="10"/>
      <c r="AI3688" s="10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1"/>
      <c r="DR3688" s="1"/>
      <c r="DS3688" s="1"/>
      <c r="DT3688" s="1"/>
      <c r="DU3688" s="1"/>
      <c r="DV3688" s="1"/>
      <c r="DW3688" s="1"/>
      <c r="DX3688" s="1"/>
      <c r="DY3688" s="1"/>
      <c r="DZ3688" s="1"/>
      <c r="EA3688" s="1"/>
      <c r="EB3688" s="1"/>
      <c r="EC3688" s="1"/>
      <c r="ED3688" s="1"/>
      <c r="EE3688" s="1"/>
      <c r="EF3688" s="1"/>
      <c r="EG3688" s="1"/>
      <c r="EH3688" s="1"/>
      <c r="EI3688" s="1"/>
      <c r="EJ3688" s="1"/>
      <c r="EK3688" s="1"/>
      <c r="EL3688" s="1"/>
      <c r="EM3688" s="1"/>
      <c r="EN3688" s="1"/>
      <c r="EO3688" s="1"/>
      <c r="EP3688" s="1"/>
      <c r="EQ3688" s="1"/>
      <c r="ER3688" s="1"/>
      <c r="ES3688" s="1"/>
      <c r="ET3688" s="1"/>
      <c r="EU3688" s="1"/>
      <c r="EV3688" s="1"/>
      <c r="EW3688" s="1"/>
      <c r="EX3688" s="1"/>
      <c r="EY3688" s="1"/>
    </row>
    <row r="3689" spans="1:155" x14ac:dyDescent="0.15">
      <c r="A3689" s="38"/>
      <c r="B3689" s="15"/>
      <c r="C3689" s="7"/>
      <c r="D3689" s="7"/>
      <c r="E3689" s="13"/>
      <c r="F3689" s="14"/>
      <c r="G3689" s="14"/>
      <c r="H3689" s="14"/>
      <c r="I3689" s="14"/>
      <c r="J3689" s="13"/>
      <c r="K3689" s="5"/>
      <c r="L3689" s="2"/>
      <c r="M3689" s="17"/>
      <c r="N3689" s="12"/>
      <c r="O3689" s="12"/>
      <c r="P3689" s="17"/>
      <c r="Q3689" s="14"/>
      <c r="R3689" s="20"/>
      <c r="S3689" s="14"/>
      <c r="T3689" s="4"/>
      <c r="U3689" s="5"/>
      <c r="V3689" s="10"/>
      <c r="W3689" s="10"/>
      <c r="X3689" s="10"/>
      <c r="Y3689" s="27"/>
      <c r="Z3689" s="3"/>
      <c r="AA3689" s="1"/>
      <c r="AB3689" s="10"/>
      <c r="AC3689" s="3"/>
      <c r="AD3689" s="3"/>
      <c r="AE3689" s="3"/>
      <c r="AF3689" s="10"/>
      <c r="AG3689" s="11"/>
      <c r="AH3689" s="10"/>
      <c r="AI3689" s="10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1"/>
      <c r="DR3689" s="1"/>
      <c r="DS3689" s="1"/>
      <c r="DT3689" s="1"/>
      <c r="DU3689" s="1"/>
      <c r="DV3689" s="1"/>
      <c r="DW3689" s="1"/>
      <c r="DX3689" s="1"/>
      <c r="DY3689" s="1"/>
      <c r="DZ3689" s="1"/>
      <c r="EA3689" s="1"/>
      <c r="EB3689" s="1"/>
      <c r="EC3689" s="1"/>
      <c r="ED3689" s="1"/>
      <c r="EE3689" s="1"/>
      <c r="EF3689" s="1"/>
      <c r="EG3689" s="1"/>
      <c r="EH3689" s="1"/>
      <c r="EI3689" s="1"/>
      <c r="EJ3689" s="1"/>
      <c r="EK3689" s="1"/>
      <c r="EL3689" s="1"/>
      <c r="EM3689" s="1"/>
      <c r="EN3689" s="1"/>
      <c r="EO3689" s="1"/>
      <c r="EP3689" s="1"/>
      <c r="EQ3689" s="1"/>
      <c r="ER3689" s="1"/>
      <c r="ES3689" s="1"/>
      <c r="ET3689" s="1"/>
      <c r="EU3689" s="1"/>
      <c r="EV3689" s="1"/>
      <c r="EW3689" s="1"/>
      <c r="EX3689" s="1"/>
      <c r="EY3689" s="1"/>
    </row>
    <row r="3690" spans="1:155" x14ac:dyDescent="0.15">
      <c r="A3690" s="38"/>
      <c r="B3690" s="15"/>
      <c r="C3690" s="7"/>
      <c r="D3690" s="7"/>
      <c r="E3690" s="13"/>
      <c r="F3690" s="14"/>
      <c r="G3690" s="14"/>
      <c r="H3690" s="14"/>
      <c r="I3690" s="14"/>
      <c r="J3690" s="13"/>
      <c r="K3690" s="5"/>
      <c r="L3690" s="2"/>
      <c r="M3690" s="17"/>
      <c r="N3690" s="12"/>
      <c r="O3690" s="12"/>
      <c r="P3690" s="17"/>
      <c r="Q3690" s="14"/>
      <c r="R3690" s="20"/>
      <c r="S3690" s="14"/>
      <c r="T3690" s="4"/>
      <c r="U3690" s="5"/>
      <c r="V3690" s="10"/>
      <c r="W3690" s="10"/>
      <c r="X3690" s="10"/>
      <c r="Y3690" s="27"/>
      <c r="Z3690" s="3"/>
      <c r="AA3690" s="1"/>
      <c r="AB3690" s="10"/>
      <c r="AC3690" s="3"/>
      <c r="AD3690" s="3"/>
      <c r="AE3690" s="3"/>
      <c r="AF3690" s="10"/>
      <c r="AG3690" s="11"/>
      <c r="AH3690" s="10"/>
      <c r="AI3690" s="10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1"/>
      <c r="DR3690" s="1"/>
      <c r="DS3690" s="1"/>
      <c r="DT3690" s="1"/>
      <c r="DU3690" s="1"/>
      <c r="DV3690" s="1"/>
      <c r="DW3690" s="1"/>
      <c r="DX3690" s="1"/>
      <c r="DY3690" s="1"/>
      <c r="DZ3690" s="1"/>
      <c r="EA3690" s="1"/>
      <c r="EB3690" s="1"/>
      <c r="EC3690" s="1"/>
      <c r="ED3690" s="1"/>
      <c r="EE3690" s="1"/>
      <c r="EF3690" s="1"/>
      <c r="EG3690" s="1"/>
      <c r="EH3690" s="1"/>
      <c r="EI3690" s="1"/>
      <c r="EJ3690" s="1"/>
      <c r="EK3690" s="1"/>
      <c r="EL3690" s="1"/>
      <c r="EM3690" s="1"/>
      <c r="EN3690" s="1"/>
      <c r="EO3690" s="1"/>
      <c r="EP3690" s="1"/>
      <c r="EQ3690" s="1"/>
      <c r="ER3690" s="1"/>
      <c r="ES3690" s="1"/>
      <c r="ET3690" s="1"/>
      <c r="EU3690" s="1"/>
      <c r="EV3690" s="1"/>
      <c r="EW3690" s="1"/>
      <c r="EX3690" s="1"/>
      <c r="EY3690" s="1"/>
    </row>
    <row r="3691" spans="1:155" x14ac:dyDescent="0.15">
      <c r="A3691" s="38"/>
      <c r="B3691" s="15"/>
      <c r="C3691" s="7"/>
      <c r="D3691" s="7"/>
      <c r="E3691" s="13"/>
      <c r="F3691" s="14"/>
      <c r="G3691" s="14"/>
      <c r="H3691" s="14"/>
      <c r="I3691" s="14"/>
      <c r="J3691" s="13"/>
      <c r="K3691" s="5"/>
      <c r="L3691" s="2"/>
      <c r="M3691" s="17"/>
      <c r="N3691" s="12"/>
      <c r="O3691" s="12"/>
      <c r="P3691" s="17"/>
      <c r="Q3691" s="14"/>
      <c r="R3691" s="20"/>
      <c r="S3691" s="14"/>
      <c r="T3691" s="4"/>
      <c r="U3691" s="5"/>
      <c r="V3691" s="10"/>
      <c r="W3691" s="10"/>
      <c r="X3691" s="10"/>
      <c r="Y3691" s="27"/>
      <c r="Z3691" s="3"/>
      <c r="AA3691" s="1"/>
      <c r="AB3691" s="10"/>
      <c r="AC3691" s="3"/>
      <c r="AD3691" s="3"/>
      <c r="AE3691" s="3"/>
      <c r="AF3691" s="10"/>
      <c r="AG3691" s="11"/>
      <c r="AH3691" s="10"/>
      <c r="AI3691" s="10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1"/>
      <c r="DR3691" s="1"/>
      <c r="DS3691" s="1"/>
      <c r="DT3691" s="1"/>
      <c r="DU3691" s="1"/>
      <c r="DV3691" s="1"/>
      <c r="DW3691" s="1"/>
      <c r="DX3691" s="1"/>
      <c r="DY3691" s="1"/>
      <c r="DZ3691" s="1"/>
      <c r="EA3691" s="1"/>
      <c r="EB3691" s="1"/>
      <c r="EC3691" s="1"/>
      <c r="ED3691" s="1"/>
      <c r="EE3691" s="1"/>
      <c r="EF3691" s="1"/>
      <c r="EG3691" s="1"/>
      <c r="EH3691" s="1"/>
      <c r="EI3691" s="1"/>
      <c r="EJ3691" s="1"/>
      <c r="EK3691" s="1"/>
      <c r="EL3691" s="1"/>
      <c r="EM3691" s="1"/>
      <c r="EN3691" s="1"/>
      <c r="EO3691" s="1"/>
      <c r="EP3691" s="1"/>
      <c r="EQ3691" s="1"/>
      <c r="ER3691" s="1"/>
      <c r="ES3691" s="1"/>
      <c r="ET3691" s="1"/>
      <c r="EU3691" s="1"/>
      <c r="EV3691" s="1"/>
      <c r="EW3691" s="1"/>
      <c r="EX3691" s="1"/>
      <c r="EY3691" s="1"/>
    </row>
    <row r="3692" spans="1:155" x14ac:dyDescent="0.15">
      <c r="A3692" s="38"/>
      <c r="B3692" s="15"/>
      <c r="C3692" s="7"/>
      <c r="D3692" s="7"/>
      <c r="E3692" s="13"/>
      <c r="F3692" s="14"/>
      <c r="G3692" s="14"/>
      <c r="H3692" s="14"/>
      <c r="I3692" s="14"/>
      <c r="J3692" s="13"/>
      <c r="K3692" s="5"/>
      <c r="L3692" s="2"/>
      <c r="M3692" s="17"/>
      <c r="N3692" s="12"/>
      <c r="O3692" s="12"/>
      <c r="P3692" s="17"/>
      <c r="Q3692" s="14"/>
      <c r="R3692" s="20"/>
      <c r="S3692" s="14"/>
      <c r="T3692" s="4"/>
      <c r="U3692" s="5"/>
      <c r="V3692" s="10"/>
      <c r="W3692" s="10"/>
      <c r="X3692" s="10"/>
      <c r="Y3692" s="27"/>
      <c r="Z3692" s="3"/>
      <c r="AA3692" s="1"/>
      <c r="AB3692" s="10"/>
      <c r="AC3692" s="3"/>
      <c r="AD3692" s="3"/>
      <c r="AE3692" s="3"/>
      <c r="AF3692" s="10"/>
      <c r="AG3692" s="11"/>
      <c r="AH3692" s="10"/>
      <c r="AI3692" s="10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1"/>
      <c r="DR3692" s="1"/>
      <c r="DS3692" s="1"/>
      <c r="DT3692" s="1"/>
      <c r="DU3692" s="1"/>
      <c r="DV3692" s="1"/>
      <c r="DW3692" s="1"/>
      <c r="DX3692" s="1"/>
      <c r="DY3692" s="1"/>
      <c r="DZ3692" s="1"/>
      <c r="EA3692" s="1"/>
      <c r="EB3692" s="1"/>
      <c r="EC3692" s="1"/>
      <c r="ED3692" s="1"/>
      <c r="EE3692" s="1"/>
      <c r="EF3692" s="1"/>
      <c r="EG3692" s="1"/>
      <c r="EH3692" s="1"/>
      <c r="EI3692" s="1"/>
      <c r="EJ3692" s="1"/>
      <c r="EK3692" s="1"/>
      <c r="EL3692" s="1"/>
      <c r="EM3692" s="1"/>
      <c r="EN3692" s="1"/>
      <c r="EO3692" s="1"/>
      <c r="EP3692" s="1"/>
      <c r="EQ3692" s="1"/>
      <c r="ER3692" s="1"/>
      <c r="ES3692" s="1"/>
      <c r="ET3692" s="1"/>
      <c r="EU3692" s="1"/>
      <c r="EV3692" s="1"/>
      <c r="EW3692" s="1"/>
      <c r="EX3692" s="1"/>
      <c r="EY3692" s="1"/>
    </row>
    <row r="3693" spans="1:155" x14ac:dyDescent="0.15">
      <c r="A3693" s="38"/>
      <c r="B3693" s="15"/>
      <c r="C3693" s="7"/>
      <c r="D3693" s="7"/>
      <c r="E3693" s="13"/>
      <c r="F3693" s="14"/>
      <c r="G3693" s="14"/>
      <c r="H3693" s="14"/>
      <c r="I3693" s="14"/>
      <c r="J3693" s="13"/>
      <c r="K3693" s="5"/>
      <c r="L3693" s="2"/>
      <c r="M3693" s="17"/>
      <c r="N3693" s="12"/>
      <c r="O3693" s="12"/>
      <c r="P3693" s="17"/>
      <c r="Q3693" s="14"/>
      <c r="R3693" s="20"/>
      <c r="S3693" s="14"/>
      <c r="T3693" s="4"/>
      <c r="U3693" s="5"/>
      <c r="V3693" s="10"/>
      <c r="W3693" s="10"/>
      <c r="X3693" s="10"/>
      <c r="Y3693" s="27"/>
      <c r="Z3693" s="3"/>
      <c r="AA3693" s="1"/>
      <c r="AB3693" s="10"/>
      <c r="AC3693" s="3"/>
      <c r="AD3693" s="3"/>
      <c r="AE3693" s="3"/>
      <c r="AF3693" s="10"/>
      <c r="AG3693" s="11"/>
      <c r="AH3693" s="10"/>
      <c r="AI3693" s="10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1"/>
      <c r="DR3693" s="1"/>
      <c r="DS3693" s="1"/>
      <c r="DT3693" s="1"/>
      <c r="DU3693" s="1"/>
      <c r="DV3693" s="1"/>
      <c r="DW3693" s="1"/>
      <c r="DX3693" s="1"/>
      <c r="DY3693" s="1"/>
      <c r="DZ3693" s="1"/>
      <c r="EA3693" s="1"/>
      <c r="EB3693" s="1"/>
      <c r="EC3693" s="1"/>
      <c r="ED3693" s="1"/>
      <c r="EE3693" s="1"/>
      <c r="EF3693" s="1"/>
      <c r="EG3693" s="1"/>
      <c r="EH3693" s="1"/>
      <c r="EI3693" s="1"/>
      <c r="EJ3693" s="1"/>
      <c r="EK3693" s="1"/>
      <c r="EL3693" s="1"/>
      <c r="EM3693" s="1"/>
      <c r="EN3693" s="1"/>
      <c r="EO3693" s="1"/>
      <c r="EP3693" s="1"/>
      <c r="EQ3693" s="1"/>
      <c r="ER3693" s="1"/>
      <c r="ES3693" s="1"/>
      <c r="ET3693" s="1"/>
      <c r="EU3693" s="1"/>
      <c r="EV3693" s="1"/>
      <c r="EW3693" s="1"/>
      <c r="EX3693" s="1"/>
      <c r="EY3693" s="1"/>
    </row>
    <row r="3694" spans="1:155" x14ac:dyDescent="0.15">
      <c r="A3694" s="38"/>
      <c r="B3694" s="15"/>
      <c r="C3694" s="7"/>
      <c r="D3694" s="7"/>
      <c r="E3694" s="13"/>
      <c r="F3694" s="14"/>
      <c r="G3694" s="14"/>
      <c r="H3694" s="14"/>
      <c r="I3694" s="14"/>
      <c r="J3694" s="13"/>
      <c r="K3694" s="5"/>
      <c r="L3694" s="2"/>
      <c r="M3694" s="17"/>
      <c r="N3694" s="12"/>
      <c r="O3694" s="12"/>
      <c r="P3694" s="17"/>
      <c r="Q3694" s="14"/>
      <c r="R3694" s="20"/>
      <c r="S3694" s="14"/>
      <c r="T3694" s="4"/>
      <c r="U3694" s="5"/>
      <c r="V3694" s="10"/>
      <c r="W3694" s="10"/>
      <c r="X3694" s="10"/>
      <c r="Y3694" s="27"/>
      <c r="Z3694" s="3"/>
      <c r="AA3694" s="1"/>
      <c r="AB3694" s="10"/>
      <c r="AC3694" s="3"/>
      <c r="AD3694" s="3"/>
      <c r="AE3694" s="3"/>
      <c r="AF3694" s="10"/>
      <c r="AG3694" s="11"/>
      <c r="AH3694" s="10"/>
      <c r="AI3694" s="10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1"/>
      <c r="DR3694" s="1"/>
      <c r="DS3694" s="1"/>
      <c r="DT3694" s="1"/>
      <c r="DU3694" s="1"/>
      <c r="DV3694" s="1"/>
      <c r="DW3694" s="1"/>
      <c r="DX3694" s="1"/>
      <c r="DY3694" s="1"/>
      <c r="DZ3694" s="1"/>
      <c r="EA3694" s="1"/>
      <c r="EB3694" s="1"/>
      <c r="EC3694" s="1"/>
      <c r="ED3694" s="1"/>
      <c r="EE3694" s="1"/>
      <c r="EF3694" s="1"/>
      <c r="EG3694" s="1"/>
      <c r="EH3694" s="1"/>
      <c r="EI3694" s="1"/>
      <c r="EJ3694" s="1"/>
      <c r="EK3694" s="1"/>
      <c r="EL3694" s="1"/>
      <c r="EM3694" s="1"/>
      <c r="EN3694" s="1"/>
      <c r="EO3694" s="1"/>
      <c r="EP3694" s="1"/>
      <c r="EQ3694" s="1"/>
      <c r="ER3694" s="1"/>
      <c r="ES3694" s="1"/>
      <c r="ET3694" s="1"/>
      <c r="EU3694" s="1"/>
      <c r="EV3694" s="1"/>
      <c r="EW3694" s="1"/>
      <c r="EX3694" s="1"/>
      <c r="EY3694" s="1"/>
    </row>
    <row r="3695" spans="1:155" x14ac:dyDescent="0.15">
      <c r="A3695" s="38"/>
      <c r="B3695" s="15"/>
      <c r="C3695" s="7"/>
      <c r="D3695" s="7"/>
      <c r="E3695" s="13"/>
      <c r="F3695" s="14"/>
      <c r="G3695" s="14"/>
      <c r="H3695" s="14"/>
      <c r="I3695" s="14"/>
      <c r="J3695" s="13"/>
      <c r="K3695" s="5"/>
      <c r="L3695" s="2"/>
      <c r="M3695" s="17"/>
      <c r="N3695" s="12"/>
      <c r="O3695" s="12"/>
      <c r="P3695" s="17"/>
      <c r="Q3695" s="14"/>
      <c r="R3695" s="20"/>
      <c r="S3695" s="14"/>
      <c r="T3695" s="4"/>
      <c r="U3695" s="5"/>
      <c r="V3695" s="10"/>
      <c r="W3695" s="10"/>
      <c r="X3695" s="10"/>
      <c r="Y3695" s="27"/>
      <c r="Z3695" s="3"/>
      <c r="AA3695" s="1"/>
      <c r="AB3695" s="10"/>
      <c r="AC3695" s="3"/>
      <c r="AD3695" s="3"/>
      <c r="AE3695" s="3"/>
      <c r="AF3695" s="10"/>
      <c r="AG3695" s="11"/>
      <c r="AH3695" s="10"/>
      <c r="AI3695" s="10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1"/>
      <c r="DR3695" s="1"/>
      <c r="DS3695" s="1"/>
      <c r="DT3695" s="1"/>
      <c r="DU3695" s="1"/>
      <c r="DV3695" s="1"/>
      <c r="DW3695" s="1"/>
      <c r="DX3695" s="1"/>
      <c r="DY3695" s="1"/>
      <c r="DZ3695" s="1"/>
      <c r="EA3695" s="1"/>
      <c r="EB3695" s="1"/>
      <c r="EC3695" s="1"/>
      <c r="ED3695" s="1"/>
      <c r="EE3695" s="1"/>
      <c r="EF3695" s="1"/>
      <c r="EG3695" s="1"/>
      <c r="EH3695" s="1"/>
      <c r="EI3695" s="1"/>
      <c r="EJ3695" s="1"/>
      <c r="EK3695" s="1"/>
      <c r="EL3695" s="1"/>
      <c r="EM3695" s="1"/>
      <c r="EN3695" s="1"/>
      <c r="EO3695" s="1"/>
      <c r="EP3695" s="1"/>
      <c r="EQ3695" s="1"/>
      <c r="ER3695" s="1"/>
      <c r="ES3695" s="1"/>
      <c r="ET3695" s="1"/>
      <c r="EU3695" s="1"/>
      <c r="EV3695" s="1"/>
      <c r="EW3695" s="1"/>
      <c r="EX3695" s="1"/>
      <c r="EY3695" s="1"/>
    </row>
    <row r="3696" spans="1:155" x14ac:dyDescent="0.15">
      <c r="A3696" s="38"/>
      <c r="B3696" s="15"/>
      <c r="C3696" s="7"/>
      <c r="D3696" s="7"/>
      <c r="E3696" s="13"/>
      <c r="F3696" s="14"/>
      <c r="G3696" s="14"/>
      <c r="H3696" s="14"/>
      <c r="I3696" s="14"/>
      <c r="J3696" s="13"/>
      <c r="K3696" s="5"/>
      <c r="L3696" s="2"/>
      <c r="M3696" s="17"/>
      <c r="N3696" s="12"/>
      <c r="O3696" s="12"/>
      <c r="P3696" s="17"/>
      <c r="Q3696" s="14"/>
      <c r="R3696" s="20"/>
      <c r="S3696" s="14"/>
      <c r="T3696" s="4"/>
      <c r="U3696" s="5"/>
      <c r="V3696" s="10"/>
      <c r="W3696" s="10"/>
      <c r="X3696" s="10"/>
      <c r="Y3696" s="27"/>
      <c r="Z3696" s="3"/>
      <c r="AA3696" s="1"/>
      <c r="AB3696" s="10"/>
      <c r="AC3696" s="3"/>
      <c r="AD3696" s="3"/>
      <c r="AE3696" s="3"/>
      <c r="AF3696" s="10"/>
      <c r="AG3696" s="11"/>
      <c r="AH3696" s="10"/>
      <c r="AI3696" s="10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1"/>
      <c r="DR3696" s="1"/>
      <c r="DS3696" s="1"/>
      <c r="DT3696" s="1"/>
      <c r="DU3696" s="1"/>
      <c r="DV3696" s="1"/>
      <c r="DW3696" s="1"/>
      <c r="DX3696" s="1"/>
      <c r="DY3696" s="1"/>
      <c r="DZ3696" s="1"/>
      <c r="EA3696" s="1"/>
      <c r="EB3696" s="1"/>
      <c r="EC3696" s="1"/>
      <c r="ED3696" s="1"/>
      <c r="EE3696" s="1"/>
      <c r="EF3696" s="1"/>
      <c r="EG3696" s="1"/>
      <c r="EH3696" s="1"/>
      <c r="EI3696" s="1"/>
      <c r="EJ3696" s="1"/>
      <c r="EK3696" s="1"/>
      <c r="EL3696" s="1"/>
      <c r="EM3696" s="1"/>
      <c r="EN3696" s="1"/>
      <c r="EO3696" s="1"/>
      <c r="EP3696" s="1"/>
      <c r="EQ3696" s="1"/>
      <c r="ER3696" s="1"/>
      <c r="ES3696" s="1"/>
      <c r="ET3696" s="1"/>
      <c r="EU3696" s="1"/>
      <c r="EV3696" s="1"/>
      <c r="EW3696" s="1"/>
      <c r="EX3696" s="1"/>
      <c r="EY3696" s="1"/>
    </row>
    <row r="3697" spans="1:155" x14ac:dyDescent="0.15">
      <c r="A3697" s="38"/>
      <c r="B3697" s="15"/>
      <c r="C3697" s="7"/>
      <c r="D3697" s="7"/>
      <c r="E3697" s="13"/>
      <c r="F3697" s="14"/>
      <c r="G3697" s="14"/>
      <c r="H3697" s="14"/>
      <c r="I3697" s="14"/>
      <c r="J3697" s="13"/>
      <c r="K3697" s="5"/>
      <c r="L3697" s="2"/>
      <c r="M3697" s="17"/>
      <c r="N3697" s="12"/>
      <c r="O3697" s="12"/>
      <c r="P3697" s="17"/>
      <c r="Q3697" s="14"/>
      <c r="R3697" s="20"/>
      <c r="S3697" s="14"/>
      <c r="T3697" s="4"/>
      <c r="U3697" s="5"/>
      <c r="V3697" s="10"/>
      <c r="W3697" s="10"/>
      <c r="X3697" s="10"/>
      <c r="Y3697" s="27"/>
      <c r="Z3697" s="3"/>
      <c r="AA3697" s="1"/>
      <c r="AB3697" s="10"/>
      <c r="AC3697" s="3"/>
      <c r="AD3697" s="3"/>
      <c r="AE3697" s="3"/>
      <c r="AF3697" s="10"/>
      <c r="AG3697" s="11"/>
      <c r="AH3697" s="10"/>
      <c r="AI3697" s="10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1"/>
      <c r="DR3697" s="1"/>
      <c r="DS3697" s="1"/>
      <c r="DT3697" s="1"/>
      <c r="DU3697" s="1"/>
      <c r="DV3697" s="1"/>
      <c r="DW3697" s="1"/>
      <c r="DX3697" s="1"/>
      <c r="DY3697" s="1"/>
      <c r="DZ3697" s="1"/>
      <c r="EA3697" s="1"/>
      <c r="EB3697" s="1"/>
      <c r="EC3697" s="1"/>
      <c r="ED3697" s="1"/>
      <c r="EE3697" s="1"/>
      <c r="EF3697" s="1"/>
      <c r="EG3697" s="1"/>
      <c r="EH3697" s="1"/>
      <c r="EI3697" s="1"/>
      <c r="EJ3697" s="1"/>
      <c r="EK3697" s="1"/>
      <c r="EL3697" s="1"/>
      <c r="EM3697" s="1"/>
      <c r="EN3697" s="1"/>
      <c r="EO3697" s="1"/>
      <c r="EP3697" s="1"/>
      <c r="EQ3697" s="1"/>
      <c r="ER3697" s="1"/>
      <c r="ES3697" s="1"/>
      <c r="ET3697" s="1"/>
      <c r="EU3697" s="1"/>
      <c r="EV3697" s="1"/>
      <c r="EW3697" s="1"/>
      <c r="EX3697" s="1"/>
      <c r="EY3697" s="1"/>
    </row>
    <row r="3698" spans="1:155" x14ac:dyDescent="0.15">
      <c r="A3698" s="38"/>
      <c r="B3698" s="15"/>
      <c r="C3698" s="7"/>
      <c r="D3698" s="7"/>
      <c r="E3698" s="13"/>
      <c r="F3698" s="14"/>
      <c r="G3698" s="14"/>
      <c r="H3698" s="14"/>
      <c r="I3698" s="14"/>
      <c r="J3698" s="13"/>
      <c r="K3698" s="5"/>
      <c r="L3698" s="2"/>
      <c r="M3698" s="17"/>
      <c r="N3698" s="12"/>
      <c r="O3698" s="12"/>
      <c r="P3698" s="17"/>
      <c r="Q3698" s="14"/>
      <c r="R3698" s="20"/>
      <c r="S3698" s="14"/>
      <c r="T3698" s="4"/>
      <c r="U3698" s="5"/>
      <c r="V3698" s="10"/>
      <c r="W3698" s="10"/>
      <c r="X3698" s="10"/>
      <c r="Y3698" s="27"/>
      <c r="Z3698" s="3"/>
      <c r="AA3698" s="1"/>
      <c r="AB3698" s="10"/>
      <c r="AC3698" s="3"/>
      <c r="AD3698" s="3"/>
      <c r="AE3698" s="3"/>
      <c r="AF3698" s="10"/>
      <c r="AG3698" s="11"/>
      <c r="AH3698" s="10"/>
      <c r="AI3698" s="10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1"/>
      <c r="DR3698" s="1"/>
      <c r="DS3698" s="1"/>
      <c r="DT3698" s="1"/>
      <c r="DU3698" s="1"/>
      <c r="DV3698" s="1"/>
      <c r="DW3698" s="1"/>
      <c r="DX3698" s="1"/>
      <c r="DY3698" s="1"/>
      <c r="DZ3698" s="1"/>
      <c r="EA3698" s="1"/>
      <c r="EB3698" s="1"/>
      <c r="EC3698" s="1"/>
      <c r="ED3698" s="1"/>
      <c r="EE3698" s="1"/>
      <c r="EF3698" s="1"/>
      <c r="EG3698" s="1"/>
      <c r="EH3698" s="1"/>
      <c r="EI3698" s="1"/>
      <c r="EJ3698" s="1"/>
      <c r="EK3698" s="1"/>
      <c r="EL3698" s="1"/>
      <c r="EM3698" s="1"/>
      <c r="EN3698" s="1"/>
      <c r="EO3698" s="1"/>
      <c r="EP3698" s="1"/>
      <c r="EQ3698" s="1"/>
      <c r="ER3698" s="1"/>
      <c r="ES3698" s="1"/>
      <c r="ET3698" s="1"/>
      <c r="EU3698" s="1"/>
      <c r="EV3698" s="1"/>
      <c r="EW3698" s="1"/>
      <c r="EX3698" s="1"/>
      <c r="EY3698" s="1"/>
    </row>
    <row r="3699" spans="1:155" x14ac:dyDescent="0.15">
      <c r="A3699" s="38"/>
      <c r="B3699" s="15"/>
      <c r="C3699" s="7"/>
      <c r="D3699" s="7"/>
      <c r="E3699" s="13"/>
      <c r="F3699" s="14"/>
      <c r="G3699" s="14"/>
      <c r="H3699" s="14"/>
      <c r="I3699" s="14"/>
      <c r="J3699" s="13"/>
      <c r="K3699" s="5"/>
      <c r="L3699" s="2"/>
      <c r="M3699" s="17"/>
      <c r="N3699" s="12"/>
      <c r="O3699" s="12"/>
      <c r="P3699" s="17"/>
      <c r="Q3699" s="14"/>
      <c r="R3699" s="20"/>
      <c r="S3699" s="14"/>
      <c r="T3699" s="4"/>
      <c r="U3699" s="5"/>
      <c r="V3699" s="10"/>
      <c r="W3699" s="10"/>
      <c r="X3699" s="10"/>
      <c r="Y3699" s="27"/>
      <c r="Z3699" s="3"/>
      <c r="AA3699" s="1"/>
      <c r="AB3699" s="10"/>
      <c r="AC3699" s="3"/>
      <c r="AD3699" s="3"/>
      <c r="AE3699" s="3"/>
      <c r="AF3699" s="10"/>
      <c r="AG3699" s="11"/>
      <c r="AH3699" s="10"/>
      <c r="AI3699" s="10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1"/>
      <c r="DR3699" s="1"/>
      <c r="DS3699" s="1"/>
      <c r="DT3699" s="1"/>
      <c r="DU3699" s="1"/>
      <c r="DV3699" s="1"/>
      <c r="DW3699" s="1"/>
      <c r="DX3699" s="1"/>
      <c r="DY3699" s="1"/>
      <c r="DZ3699" s="1"/>
      <c r="EA3699" s="1"/>
      <c r="EB3699" s="1"/>
      <c r="EC3699" s="1"/>
      <c r="ED3699" s="1"/>
      <c r="EE3699" s="1"/>
      <c r="EF3699" s="1"/>
      <c r="EG3699" s="1"/>
      <c r="EH3699" s="1"/>
      <c r="EI3699" s="1"/>
      <c r="EJ3699" s="1"/>
      <c r="EK3699" s="1"/>
      <c r="EL3699" s="1"/>
      <c r="EM3699" s="1"/>
      <c r="EN3699" s="1"/>
      <c r="EO3699" s="1"/>
      <c r="EP3699" s="1"/>
      <c r="EQ3699" s="1"/>
      <c r="ER3699" s="1"/>
      <c r="ES3699" s="1"/>
      <c r="ET3699" s="1"/>
      <c r="EU3699" s="1"/>
      <c r="EV3699" s="1"/>
      <c r="EW3699" s="1"/>
      <c r="EX3699" s="1"/>
      <c r="EY3699" s="1"/>
    </row>
    <row r="3700" spans="1:155" x14ac:dyDescent="0.15">
      <c r="A3700" s="38"/>
      <c r="B3700" s="15"/>
      <c r="C3700" s="7"/>
      <c r="D3700" s="7"/>
      <c r="E3700" s="13"/>
      <c r="F3700" s="14"/>
      <c r="G3700" s="14"/>
      <c r="H3700" s="14"/>
      <c r="I3700" s="14"/>
      <c r="J3700" s="13"/>
      <c r="K3700" s="5"/>
      <c r="L3700" s="2"/>
      <c r="M3700" s="17"/>
      <c r="N3700" s="12"/>
      <c r="O3700" s="12"/>
      <c r="P3700" s="17"/>
      <c r="Q3700" s="14"/>
      <c r="R3700" s="20"/>
      <c r="S3700" s="14"/>
      <c r="T3700" s="4"/>
      <c r="U3700" s="5"/>
      <c r="V3700" s="10"/>
      <c r="W3700" s="10"/>
      <c r="X3700" s="10"/>
      <c r="Y3700" s="27"/>
      <c r="Z3700" s="3"/>
      <c r="AA3700" s="1"/>
      <c r="AB3700" s="10"/>
      <c r="AC3700" s="3"/>
      <c r="AD3700" s="3"/>
      <c r="AE3700" s="3"/>
      <c r="AF3700" s="10"/>
      <c r="AG3700" s="11"/>
      <c r="AH3700" s="10"/>
      <c r="AI3700" s="10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1"/>
      <c r="DR3700" s="1"/>
      <c r="DS3700" s="1"/>
      <c r="DT3700" s="1"/>
      <c r="DU3700" s="1"/>
      <c r="DV3700" s="1"/>
      <c r="DW3700" s="1"/>
      <c r="DX3700" s="1"/>
      <c r="DY3700" s="1"/>
      <c r="DZ3700" s="1"/>
      <c r="EA3700" s="1"/>
      <c r="EB3700" s="1"/>
      <c r="EC3700" s="1"/>
      <c r="ED3700" s="1"/>
      <c r="EE3700" s="1"/>
      <c r="EF3700" s="1"/>
      <c r="EG3700" s="1"/>
      <c r="EH3700" s="1"/>
      <c r="EI3700" s="1"/>
      <c r="EJ3700" s="1"/>
      <c r="EK3700" s="1"/>
      <c r="EL3700" s="1"/>
      <c r="EM3700" s="1"/>
      <c r="EN3700" s="1"/>
      <c r="EO3700" s="1"/>
      <c r="EP3700" s="1"/>
      <c r="EQ3700" s="1"/>
      <c r="ER3700" s="1"/>
      <c r="ES3700" s="1"/>
      <c r="ET3700" s="1"/>
      <c r="EU3700" s="1"/>
      <c r="EV3700" s="1"/>
      <c r="EW3700" s="1"/>
      <c r="EX3700" s="1"/>
      <c r="EY3700" s="1"/>
    </row>
    <row r="3701" spans="1:155" x14ac:dyDescent="0.15">
      <c r="A3701" s="38"/>
      <c r="B3701" s="15"/>
      <c r="C3701" s="7"/>
      <c r="D3701" s="7"/>
      <c r="E3701" s="13"/>
      <c r="F3701" s="14"/>
      <c r="G3701" s="14"/>
      <c r="H3701" s="14"/>
      <c r="I3701" s="14"/>
      <c r="J3701" s="13"/>
      <c r="K3701" s="5"/>
      <c r="L3701" s="2"/>
      <c r="M3701" s="17"/>
      <c r="N3701" s="12"/>
      <c r="O3701" s="12"/>
      <c r="P3701" s="17"/>
      <c r="Q3701" s="14"/>
      <c r="R3701" s="20"/>
      <c r="S3701" s="14"/>
      <c r="T3701" s="4"/>
      <c r="U3701" s="5"/>
      <c r="V3701" s="10"/>
      <c r="W3701" s="10"/>
      <c r="X3701" s="10"/>
      <c r="Y3701" s="27"/>
      <c r="Z3701" s="3"/>
      <c r="AA3701" s="1"/>
      <c r="AB3701" s="10"/>
      <c r="AC3701" s="3"/>
      <c r="AD3701" s="3"/>
      <c r="AE3701" s="3"/>
      <c r="AF3701" s="10"/>
      <c r="AG3701" s="11"/>
      <c r="AH3701" s="10"/>
      <c r="AI3701" s="10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1"/>
      <c r="DR3701" s="1"/>
      <c r="DS3701" s="1"/>
      <c r="DT3701" s="1"/>
      <c r="DU3701" s="1"/>
      <c r="DV3701" s="1"/>
      <c r="DW3701" s="1"/>
      <c r="DX3701" s="1"/>
      <c r="DY3701" s="1"/>
      <c r="DZ3701" s="1"/>
      <c r="EA3701" s="1"/>
      <c r="EB3701" s="1"/>
      <c r="EC3701" s="1"/>
      <c r="ED3701" s="1"/>
      <c r="EE3701" s="1"/>
      <c r="EF3701" s="1"/>
      <c r="EG3701" s="1"/>
      <c r="EH3701" s="1"/>
      <c r="EI3701" s="1"/>
      <c r="EJ3701" s="1"/>
      <c r="EK3701" s="1"/>
      <c r="EL3701" s="1"/>
      <c r="EM3701" s="1"/>
      <c r="EN3701" s="1"/>
      <c r="EO3701" s="1"/>
      <c r="EP3701" s="1"/>
      <c r="EQ3701" s="1"/>
      <c r="ER3701" s="1"/>
      <c r="ES3701" s="1"/>
      <c r="ET3701" s="1"/>
      <c r="EU3701" s="1"/>
      <c r="EV3701" s="1"/>
      <c r="EW3701" s="1"/>
      <c r="EX3701" s="1"/>
      <c r="EY3701" s="1"/>
    </row>
    <row r="3702" spans="1:155" x14ac:dyDescent="0.15">
      <c r="A3702" s="38"/>
      <c r="B3702" s="15"/>
      <c r="C3702" s="7"/>
      <c r="D3702" s="7"/>
      <c r="E3702" s="13"/>
      <c r="F3702" s="14"/>
      <c r="G3702" s="14"/>
      <c r="H3702" s="14"/>
      <c r="I3702" s="14"/>
      <c r="J3702" s="13"/>
      <c r="K3702" s="5"/>
      <c r="L3702" s="2"/>
      <c r="M3702" s="17"/>
      <c r="N3702" s="12"/>
      <c r="O3702" s="12"/>
      <c r="P3702" s="17"/>
      <c r="Q3702" s="14"/>
      <c r="R3702" s="20"/>
      <c r="S3702" s="14"/>
      <c r="T3702" s="4"/>
      <c r="U3702" s="5"/>
      <c r="V3702" s="10"/>
      <c r="W3702" s="10"/>
      <c r="X3702" s="10"/>
      <c r="Y3702" s="27"/>
      <c r="Z3702" s="3"/>
      <c r="AA3702" s="1"/>
      <c r="AB3702" s="10"/>
      <c r="AC3702" s="3"/>
      <c r="AD3702" s="3"/>
      <c r="AE3702" s="3"/>
      <c r="AF3702" s="10"/>
      <c r="AG3702" s="11"/>
      <c r="AH3702" s="10"/>
      <c r="AI3702" s="10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1"/>
      <c r="DR3702" s="1"/>
      <c r="DS3702" s="1"/>
      <c r="DT3702" s="1"/>
      <c r="DU3702" s="1"/>
      <c r="DV3702" s="1"/>
      <c r="DW3702" s="1"/>
      <c r="DX3702" s="1"/>
      <c r="DY3702" s="1"/>
      <c r="DZ3702" s="1"/>
      <c r="EA3702" s="1"/>
      <c r="EB3702" s="1"/>
      <c r="EC3702" s="1"/>
      <c r="ED3702" s="1"/>
      <c r="EE3702" s="1"/>
      <c r="EF3702" s="1"/>
      <c r="EG3702" s="1"/>
      <c r="EH3702" s="1"/>
      <c r="EI3702" s="1"/>
      <c r="EJ3702" s="1"/>
      <c r="EK3702" s="1"/>
      <c r="EL3702" s="1"/>
      <c r="EM3702" s="1"/>
      <c r="EN3702" s="1"/>
      <c r="EO3702" s="1"/>
      <c r="EP3702" s="1"/>
      <c r="EQ3702" s="1"/>
      <c r="ER3702" s="1"/>
      <c r="ES3702" s="1"/>
      <c r="ET3702" s="1"/>
      <c r="EU3702" s="1"/>
      <c r="EV3702" s="1"/>
      <c r="EW3702" s="1"/>
      <c r="EX3702" s="1"/>
      <c r="EY3702" s="1"/>
    </row>
    <row r="3703" spans="1:155" x14ac:dyDescent="0.15">
      <c r="A3703" s="38"/>
      <c r="B3703" s="15"/>
      <c r="C3703" s="7"/>
      <c r="D3703" s="7"/>
      <c r="E3703" s="13"/>
      <c r="F3703" s="14"/>
      <c r="G3703" s="14"/>
      <c r="H3703" s="14"/>
      <c r="I3703" s="14"/>
      <c r="J3703" s="13"/>
      <c r="K3703" s="5"/>
      <c r="L3703" s="2"/>
      <c r="M3703" s="17"/>
      <c r="N3703" s="12"/>
      <c r="O3703" s="12"/>
      <c r="P3703" s="17"/>
      <c r="Q3703" s="14"/>
      <c r="R3703" s="20"/>
      <c r="S3703" s="14"/>
      <c r="T3703" s="4"/>
      <c r="U3703" s="5"/>
      <c r="V3703" s="10"/>
      <c r="W3703" s="10"/>
      <c r="X3703" s="10"/>
      <c r="Y3703" s="27"/>
      <c r="Z3703" s="3"/>
      <c r="AA3703" s="1"/>
      <c r="AB3703" s="10"/>
      <c r="AC3703" s="3"/>
      <c r="AD3703" s="3"/>
      <c r="AE3703" s="3"/>
      <c r="AF3703" s="10"/>
      <c r="AG3703" s="11"/>
      <c r="AH3703" s="10"/>
      <c r="AI3703" s="10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1"/>
      <c r="DR3703" s="1"/>
      <c r="DS3703" s="1"/>
      <c r="DT3703" s="1"/>
      <c r="DU3703" s="1"/>
      <c r="DV3703" s="1"/>
      <c r="DW3703" s="1"/>
      <c r="DX3703" s="1"/>
      <c r="DY3703" s="1"/>
      <c r="DZ3703" s="1"/>
      <c r="EA3703" s="1"/>
      <c r="EB3703" s="1"/>
      <c r="EC3703" s="1"/>
      <c r="ED3703" s="1"/>
      <c r="EE3703" s="1"/>
      <c r="EF3703" s="1"/>
      <c r="EG3703" s="1"/>
      <c r="EH3703" s="1"/>
      <c r="EI3703" s="1"/>
      <c r="EJ3703" s="1"/>
      <c r="EK3703" s="1"/>
      <c r="EL3703" s="1"/>
      <c r="EM3703" s="1"/>
      <c r="EN3703" s="1"/>
      <c r="EO3703" s="1"/>
      <c r="EP3703" s="1"/>
      <c r="EQ3703" s="1"/>
      <c r="ER3703" s="1"/>
      <c r="ES3703" s="1"/>
      <c r="ET3703" s="1"/>
      <c r="EU3703" s="1"/>
      <c r="EV3703" s="1"/>
      <c r="EW3703" s="1"/>
      <c r="EX3703" s="1"/>
      <c r="EY3703" s="1"/>
    </row>
    <row r="3704" spans="1:155" x14ac:dyDescent="0.15">
      <c r="A3704" s="38"/>
      <c r="B3704" s="15"/>
      <c r="C3704" s="7"/>
      <c r="D3704" s="7"/>
      <c r="E3704" s="13"/>
      <c r="F3704" s="14"/>
      <c r="G3704" s="14"/>
      <c r="H3704" s="14"/>
      <c r="I3704" s="14"/>
      <c r="J3704" s="13"/>
      <c r="K3704" s="5"/>
      <c r="L3704" s="2"/>
      <c r="M3704" s="17"/>
      <c r="N3704" s="12"/>
      <c r="O3704" s="12"/>
      <c r="P3704" s="17"/>
      <c r="Q3704" s="14"/>
      <c r="R3704" s="20"/>
      <c r="S3704" s="14"/>
      <c r="T3704" s="4"/>
      <c r="U3704" s="5"/>
      <c r="V3704" s="10"/>
      <c r="W3704" s="10"/>
      <c r="X3704" s="10"/>
      <c r="Y3704" s="27"/>
      <c r="Z3704" s="3"/>
      <c r="AA3704" s="1"/>
      <c r="AB3704" s="10"/>
      <c r="AC3704" s="3"/>
      <c r="AD3704" s="3"/>
      <c r="AE3704" s="3"/>
      <c r="AF3704" s="10"/>
      <c r="AG3704" s="11"/>
      <c r="AH3704" s="10"/>
      <c r="AI3704" s="10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1"/>
      <c r="DR3704" s="1"/>
      <c r="DS3704" s="1"/>
      <c r="DT3704" s="1"/>
      <c r="DU3704" s="1"/>
      <c r="DV3704" s="1"/>
      <c r="DW3704" s="1"/>
      <c r="DX3704" s="1"/>
      <c r="DY3704" s="1"/>
      <c r="DZ3704" s="1"/>
      <c r="EA3704" s="1"/>
      <c r="EB3704" s="1"/>
      <c r="EC3704" s="1"/>
      <c r="ED3704" s="1"/>
      <c r="EE3704" s="1"/>
      <c r="EF3704" s="1"/>
      <c r="EG3704" s="1"/>
      <c r="EH3704" s="1"/>
      <c r="EI3704" s="1"/>
      <c r="EJ3704" s="1"/>
      <c r="EK3704" s="1"/>
      <c r="EL3704" s="1"/>
      <c r="EM3704" s="1"/>
      <c r="EN3704" s="1"/>
      <c r="EO3704" s="1"/>
      <c r="EP3704" s="1"/>
      <c r="EQ3704" s="1"/>
      <c r="ER3704" s="1"/>
      <c r="ES3704" s="1"/>
      <c r="ET3704" s="1"/>
      <c r="EU3704" s="1"/>
      <c r="EV3704" s="1"/>
      <c r="EW3704" s="1"/>
      <c r="EX3704" s="1"/>
      <c r="EY3704" s="1"/>
    </row>
    <row r="3705" spans="1:155" x14ac:dyDescent="0.15">
      <c r="A3705" s="38"/>
      <c r="B3705" s="15"/>
      <c r="C3705" s="7"/>
      <c r="D3705" s="7"/>
      <c r="E3705" s="13"/>
      <c r="F3705" s="14"/>
      <c r="G3705" s="14"/>
      <c r="H3705" s="14"/>
      <c r="I3705" s="14"/>
      <c r="J3705" s="13"/>
      <c r="K3705" s="5"/>
      <c r="L3705" s="2"/>
      <c r="M3705" s="17"/>
      <c r="N3705" s="12"/>
      <c r="O3705" s="12"/>
      <c r="P3705" s="17"/>
      <c r="Q3705" s="14"/>
      <c r="R3705" s="20"/>
      <c r="S3705" s="14"/>
      <c r="T3705" s="4"/>
      <c r="U3705" s="5"/>
      <c r="V3705" s="10"/>
      <c r="W3705" s="10"/>
      <c r="X3705" s="10"/>
      <c r="Y3705" s="27"/>
      <c r="Z3705" s="3"/>
      <c r="AA3705" s="1"/>
      <c r="AB3705" s="10"/>
      <c r="AC3705" s="3"/>
      <c r="AD3705" s="3"/>
      <c r="AE3705" s="3"/>
      <c r="AF3705" s="10"/>
      <c r="AG3705" s="11"/>
      <c r="AH3705" s="10"/>
      <c r="AI3705" s="10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1"/>
      <c r="DR3705" s="1"/>
      <c r="DS3705" s="1"/>
      <c r="DT3705" s="1"/>
      <c r="DU3705" s="1"/>
      <c r="DV3705" s="1"/>
      <c r="DW3705" s="1"/>
      <c r="DX3705" s="1"/>
      <c r="DY3705" s="1"/>
      <c r="DZ3705" s="1"/>
      <c r="EA3705" s="1"/>
      <c r="EB3705" s="1"/>
      <c r="EC3705" s="1"/>
      <c r="ED3705" s="1"/>
      <c r="EE3705" s="1"/>
      <c r="EF3705" s="1"/>
      <c r="EG3705" s="1"/>
      <c r="EH3705" s="1"/>
      <c r="EI3705" s="1"/>
      <c r="EJ3705" s="1"/>
      <c r="EK3705" s="1"/>
      <c r="EL3705" s="1"/>
      <c r="EM3705" s="1"/>
      <c r="EN3705" s="1"/>
      <c r="EO3705" s="1"/>
      <c r="EP3705" s="1"/>
      <c r="EQ3705" s="1"/>
      <c r="ER3705" s="1"/>
      <c r="ES3705" s="1"/>
      <c r="ET3705" s="1"/>
      <c r="EU3705" s="1"/>
      <c r="EV3705" s="1"/>
      <c r="EW3705" s="1"/>
      <c r="EX3705" s="1"/>
      <c r="EY3705" s="1"/>
    </row>
    <row r="3706" spans="1:155" x14ac:dyDescent="0.15">
      <c r="A3706" s="38"/>
      <c r="B3706" s="15"/>
      <c r="C3706" s="7"/>
      <c r="D3706" s="7"/>
      <c r="E3706" s="13"/>
      <c r="F3706" s="14"/>
      <c r="G3706" s="14"/>
      <c r="H3706" s="14"/>
      <c r="I3706" s="14"/>
      <c r="J3706" s="13"/>
      <c r="K3706" s="5"/>
      <c r="L3706" s="2"/>
      <c r="M3706" s="17"/>
      <c r="N3706" s="12"/>
      <c r="O3706" s="12"/>
      <c r="P3706" s="17"/>
      <c r="Q3706" s="14"/>
      <c r="R3706" s="20"/>
      <c r="S3706" s="14"/>
      <c r="T3706" s="4"/>
      <c r="U3706" s="5"/>
      <c r="V3706" s="10"/>
      <c r="W3706" s="10"/>
      <c r="X3706" s="10"/>
      <c r="Y3706" s="27"/>
      <c r="Z3706" s="3"/>
      <c r="AA3706" s="1"/>
      <c r="AB3706" s="10"/>
      <c r="AC3706" s="3"/>
      <c r="AD3706" s="3"/>
      <c r="AE3706" s="3"/>
      <c r="AF3706" s="10"/>
      <c r="AG3706" s="11"/>
      <c r="AH3706" s="10"/>
      <c r="AI3706" s="10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1"/>
      <c r="DR3706" s="1"/>
      <c r="DS3706" s="1"/>
      <c r="DT3706" s="1"/>
      <c r="DU3706" s="1"/>
      <c r="DV3706" s="1"/>
      <c r="DW3706" s="1"/>
      <c r="DX3706" s="1"/>
      <c r="DY3706" s="1"/>
      <c r="DZ3706" s="1"/>
      <c r="EA3706" s="1"/>
      <c r="EB3706" s="1"/>
      <c r="EC3706" s="1"/>
      <c r="ED3706" s="1"/>
      <c r="EE3706" s="1"/>
      <c r="EF3706" s="1"/>
      <c r="EG3706" s="1"/>
      <c r="EH3706" s="1"/>
      <c r="EI3706" s="1"/>
      <c r="EJ3706" s="1"/>
      <c r="EK3706" s="1"/>
      <c r="EL3706" s="1"/>
      <c r="EM3706" s="1"/>
      <c r="EN3706" s="1"/>
      <c r="EO3706" s="1"/>
      <c r="EP3706" s="1"/>
      <c r="EQ3706" s="1"/>
      <c r="ER3706" s="1"/>
      <c r="ES3706" s="1"/>
      <c r="ET3706" s="1"/>
      <c r="EU3706" s="1"/>
      <c r="EV3706" s="1"/>
      <c r="EW3706" s="1"/>
      <c r="EX3706" s="1"/>
      <c r="EY3706" s="1"/>
    </row>
    <row r="3707" spans="1:155" x14ac:dyDescent="0.15">
      <c r="A3707" s="38"/>
      <c r="B3707" s="15"/>
      <c r="C3707" s="7"/>
      <c r="D3707" s="7"/>
      <c r="E3707" s="13"/>
      <c r="F3707" s="14"/>
      <c r="G3707" s="14"/>
      <c r="H3707" s="14"/>
      <c r="I3707" s="14"/>
      <c r="J3707" s="13"/>
      <c r="K3707" s="5"/>
      <c r="L3707" s="2"/>
      <c r="M3707" s="17"/>
      <c r="N3707" s="12"/>
      <c r="O3707" s="12"/>
      <c r="P3707" s="17"/>
      <c r="Q3707" s="14"/>
      <c r="R3707" s="20"/>
      <c r="S3707" s="14"/>
      <c r="T3707" s="4"/>
      <c r="U3707" s="5"/>
      <c r="V3707" s="10"/>
      <c r="W3707" s="10"/>
      <c r="X3707" s="10"/>
      <c r="Y3707" s="27"/>
      <c r="Z3707" s="3"/>
      <c r="AA3707" s="1"/>
      <c r="AB3707" s="10"/>
      <c r="AC3707" s="3"/>
      <c r="AD3707" s="3"/>
      <c r="AE3707" s="3"/>
      <c r="AF3707" s="10"/>
      <c r="AG3707" s="11"/>
      <c r="AH3707" s="10"/>
      <c r="AI3707" s="10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1"/>
      <c r="DR3707" s="1"/>
      <c r="DS3707" s="1"/>
      <c r="DT3707" s="1"/>
      <c r="DU3707" s="1"/>
      <c r="DV3707" s="1"/>
      <c r="DW3707" s="1"/>
      <c r="DX3707" s="1"/>
      <c r="DY3707" s="1"/>
      <c r="DZ3707" s="1"/>
      <c r="EA3707" s="1"/>
      <c r="EB3707" s="1"/>
      <c r="EC3707" s="1"/>
      <c r="ED3707" s="1"/>
      <c r="EE3707" s="1"/>
      <c r="EF3707" s="1"/>
      <c r="EG3707" s="1"/>
      <c r="EH3707" s="1"/>
      <c r="EI3707" s="1"/>
      <c r="EJ3707" s="1"/>
      <c r="EK3707" s="1"/>
      <c r="EL3707" s="1"/>
      <c r="EM3707" s="1"/>
      <c r="EN3707" s="1"/>
      <c r="EO3707" s="1"/>
      <c r="EP3707" s="1"/>
      <c r="EQ3707" s="1"/>
      <c r="ER3707" s="1"/>
      <c r="ES3707" s="1"/>
      <c r="ET3707" s="1"/>
      <c r="EU3707" s="1"/>
      <c r="EV3707" s="1"/>
      <c r="EW3707" s="1"/>
      <c r="EX3707" s="1"/>
      <c r="EY3707" s="1"/>
    </row>
    <row r="3708" spans="1:155" x14ac:dyDescent="0.15">
      <c r="A3708" s="38"/>
      <c r="B3708" s="15"/>
      <c r="C3708" s="7"/>
      <c r="D3708" s="7"/>
      <c r="E3708" s="13"/>
      <c r="F3708" s="14"/>
      <c r="G3708" s="14"/>
      <c r="H3708" s="14"/>
      <c r="I3708" s="14"/>
      <c r="J3708" s="13"/>
      <c r="K3708" s="5"/>
      <c r="L3708" s="2"/>
      <c r="M3708" s="17"/>
      <c r="N3708" s="12"/>
      <c r="O3708" s="12"/>
      <c r="P3708" s="17"/>
      <c r="Q3708" s="14"/>
      <c r="R3708" s="20"/>
      <c r="S3708" s="14"/>
      <c r="T3708" s="4"/>
      <c r="U3708" s="5"/>
      <c r="V3708" s="10"/>
      <c r="W3708" s="10"/>
      <c r="X3708" s="10"/>
      <c r="Y3708" s="27"/>
      <c r="Z3708" s="3"/>
      <c r="AA3708" s="1"/>
      <c r="AB3708" s="10"/>
      <c r="AC3708" s="3"/>
      <c r="AD3708" s="3"/>
      <c r="AE3708" s="3"/>
      <c r="AF3708" s="10"/>
      <c r="AG3708" s="11"/>
      <c r="AH3708" s="10"/>
      <c r="AI3708" s="10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1"/>
      <c r="DR3708" s="1"/>
      <c r="DS3708" s="1"/>
      <c r="DT3708" s="1"/>
      <c r="DU3708" s="1"/>
      <c r="DV3708" s="1"/>
      <c r="DW3708" s="1"/>
      <c r="DX3708" s="1"/>
      <c r="DY3708" s="1"/>
      <c r="DZ3708" s="1"/>
      <c r="EA3708" s="1"/>
      <c r="EB3708" s="1"/>
      <c r="EC3708" s="1"/>
      <c r="ED3708" s="1"/>
      <c r="EE3708" s="1"/>
      <c r="EF3708" s="1"/>
      <c r="EG3708" s="1"/>
      <c r="EH3708" s="1"/>
      <c r="EI3708" s="1"/>
      <c r="EJ3708" s="1"/>
      <c r="EK3708" s="1"/>
      <c r="EL3708" s="1"/>
      <c r="EM3708" s="1"/>
      <c r="EN3708" s="1"/>
      <c r="EO3708" s="1"/>
      <c r="EP3708" s="1"/>
      <c r="EQ3708" s="1"/>
      <c r="ER3708" s="1"/>
      <c r="ES3708" s="1"/>
      <c r="ET3708" s="1"/>
      <c r="EU3708" s="1"/>
      <c r="EV3708" s="1"/>
      <c r="EW3708" s="1"/>
      <c r="EX3708" s="1"/>
      <c r="EY3708" s="1"/>
    </row>
    <row r="3709" spans="1:155" x14ac:dyDescent="0.15">
      <c r="A3709" s="38"/>
      <c r="B3709" s="15"/>
      <c r="C3709" s="7"/>
      <c r="D3709" s="7"/>
      <c r="E3709" s="13"/>
      <c r="F3709" s="14"/>
      <c r="G3709" s="14"/>
      <c r="H3709" s="14"/>
      <c r="I3709" s="14"/>
      <c r="J3709" s="13"/>
      <c r="K3709" s="5"/>
      <c r="L3709" s="2"/>
      <c r="M3709" s="17"/>
      <c r="N3709" s="12"/>
      <c r="O3709" s="12"/>
      <c r="P3709" s="17"/>
      <c r="Q3709" s="14"/>
      <c r="R3709" s="20"/>
      <c r="S3709" s="14"/>
      <c r="T3709" s="4"/>
      <c r="U3709" s="5"/>
      <c r="V3709" s="10"/>
      <c r="W3709" s="10"/>
      <c r="X3709" s="10"/>
      <c r="Y3709" s="27"/>
      <c r="Z3709" s="3"/>
      <c r="AA3709" s="1"/>
      <c r="AB3709" s="10"/>
      <c r="AC3709" s="3"/>
      <c r="AD3709" s="3"/>
      <c r="AE3709" s="3"/>
      <c r="AF3709" s="10"/>
      <c r="AG3709" s="11"/>
      <c r="AH3709" s="10"/>
      <c r="AI3709" s="10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1"/>
      <c r="DR3709" s="1"/>
      <c r="DS3709" s="1"/>
      <c r="DT3709" s="1"/>
      <c r="DU3709" s="1"/>
      <c r="DV3709" s="1"/>
      <c r="DW3709" s="1"/>
      <c r="DX3709" s="1"/>
      <c r="DY3709" s="1"/>
      <c r="DZ3709" s="1"/>
      <c r="EA3709" s="1"/>
      <c r="EB3709" s="1"/>
      <c r="EC3709" s="1"/>
      <c r="ED3709" s="1"/>
      <c r="EE3709" s="1"/>
      <c r="EF3709" s="1"/>
      <c r="EG3709" s="1"/>
      <c r="EH3709" s="1"/>
      <c r="EI3709" s="1"/>
      <c r="EJ3709" s="1"/>
      <c r="EK3709" s="1"/>
      <c r="EL3709" s="1"/>
      <c r="EM3709" s="1"/>
      <c r="EN3709" s="1"/>
      <c r="EO3709" s="1"/>
      <c r="EP3709" s="1"/>
      <c r="EQ3709" s="1"/>
      <c r="ER3709" s="1"/>
      <c r="ES3709" s="1"/>
      <c r="ET3709" s="1"/>
      <c r="EU3709" s="1"/>
      <c r="EV3709" s="1"/>
      <c r="EW3709" s="1"/>
      <c r="EX3709" s="1"/>
      <c r="EY3709" s="1"/>
    </row>
    <row r="3710" spans="1:155" x14ac:dyDescent="0.15">
      <c r="A3710" s="38"/>
      <c r="B3710" s="15"/>
      <c r="C3710" s="7"/>
      <c r="D3710" s="7"/>
      <c r="E3710" s="13"/>
      <c r="F3710" s="14"/>
      <c r="G3710" s="14"/>
      <c r="H3710" s="14"/>
      <c r="I3710" s="14"/>
      <c r="J3710" s="13"/>
      <c r="K3710" s="5"/>
      <c r="L3710" s="2"/>
      <c r="M3710" s="17"/>
      <c r="N3710" s="12"/>
      <c r="O3710" s="12"/>
      <c r="P3710" s="17"/>
      <c r="Q3710" s="14"/>
      <c r="R3710" s="20"/>
      <c r="S3710" s="14"/>
      <c r="T3710" s="4"/>
      <c r="U3710" s="5"/>
      <c r="V3710" s="10"/>
      <c r="W3710" s="10"/>
      <c r="X3710" s="10"/>
      <c r="Y3710" s="27"/>
      <c r="Z3710" s="3"/>
      <c r="AA3710" s="1"/>
      <c r="AB3710" s="10"/>
      <c r="AC3710" s="3"/>
      <c r="AD3710" s="3"/>
      <c r="AE3710" s="3"/>
      <c r="AF3710" s="10"/>
      <c r="AG3710" s="11"/>
      <c r="AH3710" s="10"/>
      <c r="AI3710" s="10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1"/>
      <c r="DR3710" s="1"/>
      <c r="DS3710" s="1"/>
      <c r="DT3710" s="1"/>
      <c r="DU3710" s="1"/>
      <c r="DV3710" s="1"/>
      <c r="DW3710" s="1"/>
      <c r="DX3710" s="1"/>
      <c r="DY3710" s="1"/>
      <c r="DZ3710" s="1"/>
      <c r="EA3710" s="1"/>
      <c r="EB3710" s="1"/>
      <c r="EC3710" s="1"/>
      <c r="ED3710" s="1"/>
      <c r="EE3710" s="1"/>
      <c r="EF3710" s="1"/>
      <c r="EG3710" s="1"/>
      <c r="EH3710" s="1"/>
      <c r="EI3710" s="1"/>
      <c r="EJ3710" s="1"/>
      <c r="EK3710" s="1"/>
      <c r="EL3710" s="1"/>
      <c r="EM3710" s="1"/>
      <c r="EN3710" s="1"/>
      <c r="EO3710" s="1"/>
      <c r="EP3710" s="1"/>
      <c r="EQ3710" s="1"/>
      <c r="ER3710" s="1"/>
      <c r="ES3710" s="1"/>
      <c r="ET3710" s="1"/>
      <c r="EU3710" s="1"/>
      <c r="EV3710" s="1"/>
      <c r="EW3710" s="1"/>
      <c r="EX3710" s="1"/>
      <c r="EY3710" s="1"/>
    </row>
    <row r="3711" spans="1:155" x14ac:dyDescent="0.15">
      <c r="A3711" s="38"/>
      <c r="B3711" s="15"/>
      <c r="C3711" s="7"/>
      <c r="D3711" s="7"/>
      <c r="E3711" s="13"/>
      <c r="F3711" s="14"/>
      <c r="G3711" s="14"/>
      <c r="H3711" s="14"/>
      <c r="I3711" s="14"/>
      <c r="J3711" s="13"/>
      <c r="K3711" s="5"/>
      <c r="L3711" s="2"/>
      <c r="M3711" s="17"/>
      <c r="N3711" s="12"/>
      <c r="O3711" s="12"/>
      <c r="P3711" s="17"/>
      <c r="Q3711" s="14"/>
      <c r="R3711" s="20"/>
      <c r="S3711" s="14"/>
      <c r="T3711" s="4"/>
      <c r="U3711" s="5"/>
      <c r="V3711" s="10"/>
      <c r="W3711" s="10"/>
      <c r="X3711" s="10"/>
      <c r="Y3711" s="27"/>
      <c r="Z3711" s="3"/>
      <c r="AA3711" s="1"/>
      <c r="AB3711" s="10"/>
      <c r="AC3711" s="3"/>
      <c r="AD3711" s="3"/>
      <c r="AE3711" s="3"/>
      <c r="AF3711" s="10"/>
      <c r="AG3711" s="11"/>
      <c r="AH3711" s="10"/>
      <c r="AI3711" s="10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1"/>
      <c r="DR3711" s="1"/>
      <c r="DS3711" s="1"/>
      <c r="DT3711" s="1"/>
      <c r="DU3711" s="1"/>
      <c r="DV3711" s="1"/>
      <c r="DW3711" s="1"/>
      <c r="DX3711" s="1"/>
      <c r="DY3711" s="1"/>
      <c r="DZ3711" s="1"/>
      <c r="EA3711" s="1"/>
      <c r="EB3711" s="1"/>
      <c r="EC3711" s="1"/>
      <c r="ED3711" s="1"/>
      <c r="EE3711" s="1"/>
      <c r="EF3711" s="1"/>
      <c r="EG3711" s="1"/>
      <c r="EH3711" s="1"/>
      <c r="EI3711" s="1"/>
      <c r="EJ3711" s="1"/>
      <c r="EK3711" s="1"/>
      <c r="EL3711" s="1"/>
      <c r="EM3711" s="1"/>
      <c r="EN3711" s="1"/>
      <c r="EO3711" s="1"/>
      <c r="EP3711" s="1"/>
      <c r="EQ3711" s="1"/>
      <c r="ER3711" s="1"/>
      <c r="ES3711" s="1"/>
      <c r="ET3711" s="1"/>
      <c r="EU3711" s="1"/>
      <c r="EV3711" s="1"/>
      <c r="EW3711" s="1"/>
      <c r="EX3711" s="1"/>
      <c r="EY3711" s="1"/>
    </row>
    <row r="3712" spans="1:155" x14ac:dyDescent="0.15">
      <c r="A3712" s="38"/>
      <c r="B3712" s="15"/>
      <c r="C3712" s="7"/>
      <c r="D3712" s="7"/>
      <c r="E3712" s="13"/>
      <c r="F3712" s="14"/>
      <c r="G3712" s="14"/>
      <c r="H3712" s="14"/>
      <c r="I3712" s="14"/>
      <c r="J3712" s="13"/>
      <c r="K3712" s="5"/>
      <c r="L3712" s="2"/>
      <c r="M3712" s="17"/>
      <c r="N3712" s="12"/>
      <c r="O3712" s="12"/>
      <c r="P3712" s="17"/>
      <c r="Q3712" s="14"/>
      <c r="R3712" s="20"/>
      <c r="S3712" s="14"/>
      <c r="T3712" s="4"/>
      <c r="U3712" s="5"/>
      <c r="V3712" s="10"/>
      <c r="W3712" s="10"/>
      <c r="X3712" s="10"/>
      <c r="Y3712" s="27"/>
      <c r="Z3712" s="3"/>
      <c r="AA3712" s="1"/>
      <c r="AB3712" s="10"/>
      <c r="AC3712" s="3"/>
      <c r="AD3712" s="3"/>
      <c r="AE3712" s="3"/>
      <c r="AF3712" s="10"/>
      <c r="AG3712" s="11"/>
      <c r="AH3712" s="10"/>
      <c r="AI3712" s="10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1"/>
      <c r="DR3712" s="1"/>
      <c r="DS3712" s="1"/>
      <c r="DT3712" s="1"/>
      <c r="DU3712" s="1"/>
      <c r="DV3712" s="1"/>
      <c r="DW3712" s="1"/>
      <c r="DX3712" s="1"/>
      <c r="DY3712" s="1"/>
      <c r="DZ3712" s="1"/>
      <c r="EA3712" s="1"/>
      <c r="EB3712" s="1"/>
      <c r="EC3712" s="1"/>
      <c r="ED3712" s="1"/>
      <c r="EE3712" s="1"/>
      <c r="EF3712" s="1"/>
      <c r="EG3712" s="1"/>
      <c r="EH3712" s="1"/>
      <c r="EI3712" s="1"/>
      <c r="EJ3712" s="1"/>
      <c r="EK3712" s="1"/>
      <c r="EL3712" s="1"/>
      <c r="EM3712" s="1"/>
      <c r="EN3712" s="1"/>
      <c r="EO3712" s="1"/>
      <c r="EP3712" s="1"/>
      <c r="EQ3712" s="1"/>
      <c r="ER3712" s="1"/>
      <c r="ES3712" s="1"/>
      <c r="ET3712" s="1"/>
      <c r="EU3712" s="1"/>
      <c r="EV3712" s="1"/>
      <c r="EW3712" s="1"/>
      <c r="EX3712" s="1"/>
      <c r="EY3712" s="1"/>
    </row>
    <row r="3713" spans="1:155" x14ac:dyDescent="0.15">
      <c r="A3713" s="38"/>
      <c r="B3713" s="15"/>
      <c r="C3713" s="7"/>
      <c r="D3713" s="7"/>
      <c r="E3713" s="13"/>
      <c r="F3713" s="14"/>
      <c r="G3713" s="14"/>
      <c r="H3713" s="14"/>
      <c r="I3713" s="14"/>
      <c r="J3713" s="13"/>
      <c r="K3713" s="5"/>
      <c r="L3713" s="2"/>
      <c r="M3713" s="17"/>
      <c r="N3713" s="12"/>
      <c r="O3713" s="12"/>
      <c r="P3713" s="17"/>
      <c r="Q3713" s="14"/>
      <c r="R3713" s="20"/>
      <c r="S3713" s="14"/>
      <c r="T3713" s="4"/>
      <c r="U3713" s="5"/>
      <c r="V3713" s="10"/>
      <c r="W3713" s="10"/>
      <c r="X3713" s="10"/>
      <c r="Y3713" s="27"/>
      <c r="Z3713" s="3"/>
      <c r="AA3713" s="1"/>
      <c r="AB3713" s="10"/>
      <c r="AC3713" s="3"/>
      <c r="AD3713" s="3"/>
      <c r="AE3713" s="3"/>
      <c r="AF3713" s="10"/>
      <c r="AG3713" s="11"/>
      <c r="AH3713" s="10"/>
      <c r="AI3713" s="10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1"/>
      <c r="DR3713" s="1"/>
      <c r="DS3713" s="1"/>
      <c r="DT3713" s="1"/>
      <c r="DU3713" s="1"/>
      <c r="DV3713" s="1"/>
      <c r="DW3713" s="1"/>
      <c r="DX3713" s="1"/>
      <c r="DY3713" s="1"/>
      <c r="DZ3713" s="1"/>
      <c r="EA3713" s="1"/>
      <c r="EB3713" s="1"/>
      <c r="EC3713" s="1"/>
      <c r="ED3713" s="1"/>
      <c r="EE3713" s="1"/>
      <c r="EF3713" s="1"/>
      <c r="EG3713" s="1"/>
      <c r="EH3713" s="1"/>
      <c r="EI3713" s="1"/>
      <c r="EJ3713" s="1"/>
      <c r="EK3713" s="1"/>
      <c r="EL3713" s="1"/>
      <c r="EM3713" s="1"/>
      <c r="EN3713" s="1"/>
      <c r="EO3713" s="1"/>
      <c r="EP3713" s="1"/>
      <c r="EQ3713" s="1"/>
      <c r="ER3713" s="1"/>
      <c r="ES3713" s="1"/>
      <c r="ET3713" s="1"/>
      <c r="EU3713" s="1"/>
      <c r="EV3713" s="1"/>
      <c r="EW3713" s="1"/>
      <c r="EX3713" s="1"/>
      <c r="EY3713" s="1"/>
    </row>
    <row r="3714" spans="1:155" x14ac:dyDescent="0.15">
      <c r="A3714" s="38"/>
      <c r="B3714" s="15"/>
      <c r="C3714" s="7"/>
      <c r="D3714" s="7"/>
      <c r="E3714" s="13"/>
      <c r="F3714" s="14"/>
      <c r="G3714" s="14"/>
      <c r="H3714" s="14"/>
      <c r="I3714" s="14"/>
      <c r="J3714" s="13"/>
      <c r="K3714" s="5"/>
      <c r="L3714" s="2"/>
      <c r="M3714" s="17"/>
      <c r="N3714" s="12"/>
      <c r="O3714" s="12"/>
      <c r="P3714" s="17"/>
      <c r="Q3714" s="14"/>
      <c r="R3714" s="20"/>
      <c r="S3714" s="14"/>
      <c r="T3714" s="4"/>
      <c r="U3714" s="5"/>
      <c r="V3714" s="10"/>
      <c r="W3714" s="10"/>
      <c r="X3714" s="10"/>
      <c r="Y3714" s="27"/>
      <c r="Z3714" s="3"/>
      <c r="AA3714" s="1"/>
      <c r="AB3714" s="10"/>
      <c r="AC3714" s="3"/>
      <c r="AD3714" s="3"/>
      <c r="AE3714" s="3"/>
      <c r="AF3714" s="10"/>
      <c r="AG3714" s="11"/>
      <c r="AH3714" s="10"/>
      <c r="AI3714" s="10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1"/>
      <c r="DR3714" s="1"/>
      <c r="DS3714" s="1"/>
      <c r="DT3714" s="1"/>
      <c r="DU3714" s="1"/>
      <c r="DV3714" s="1"/>
      <c r="DW3714" s="1"/>
      <c r="DX3714" s="1"/>
      <c r="DY3714" s="1"/>
      <c r="DZ3714" s="1"/>
      <c r="EA3714" s="1"/>
      <c r="EB3714" s="1"/>
      <c r="EC3714" s="1"/>
      <c r="ED3714" s="1"/>
      <c r="EE3714" s="1"/>
      <c r="EF3714" s="1"/>
      <c r="EG3714" s="1"/>
      <c r="EH3714" s="1"/>
      <c r="EI3714" s="1"/>
      <c r="EJ3714" s="1"/>
      <c r="EK3714" s="1"/>
      <c r="EL3714" s="1"/>
      <c r="EM3714" s="1"/>
      <c r="EN3714" s="1"/>
      <c r="EO3714" s="1"/>
      <c r="EP3714" s="1"/>
      <c r="EQ3714" s="1"/>
      <c r="ER3714" s="1"/>
      <c r="ES3714" s="1"/>
      <c r="ET3714" s="1"/>
      <c r="EU3714" s="1"/>
      <c r="EV3714" s="1"/>
      <c r="EW3714" s="1"/>
      <c r="EX3714" s="1"/>
      <c r="EY3714" s="1"/>
    </row>
    <row r="3715" spans="1:155" x14ac:dyDescent="0.15">
      <c r="A3715" s="38"/>
      <c r="B3715" s="15"/>
      <c r="C3715" s="7"/>
      <c r="D3715" s="7"/>
      <c r="E3715" s="13"/>
      <c r="F3715" s="14"/>
      <c r="G3715" s="14"/>
      <c r="H3715" s="14"/>
      <c r="I3715" s="14"/>
      <c r="J3715" s="13"/>
      <c r="K3715" s="5"/>
      <c r="L3715" s="2"/>
      <c r="M3715" s="17"/>
      <c r="N3715" s="12"/>
      <c r="O3715" s="12"/>
      <c r="P3715" s="17"/>
      <c r="Q3715" s="14"/>
      <c r="R3715" s="20"/>
      <c r="S3715" s="14"/>
      <c r="T3715" s="4"/>
      <c r="U3715" s="5"/>
      <c r="V3715" s="10"/>
      <c r="W3715" s="10"/>
      <c r="X3715" s="10"/>
      <c r="Y3715" s="27"/>
      <c r="Z3715" s="3"/>
      <c r="AA3715" s="1"/>
      <c r="AB3715" s="10"/>
      <c r="AC3715" s="3"/>
      <c r="AD3715" s="3"/>
      <c r="AE3715" s="3"/>
      <c r="AF3715" s="10"/>
      <c r="AG3715" s="11"/>
      <c r="AH3715" s="10"/>
      <c r="AI3715" s="10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1"/>
      <c r="DR3715" s="1"/>
      <c r="DS3715" s="1"/>
      <c r="DT3715" s="1"/>
      <c r="DU3715" s="1"/>
      <c r="DV3715" s="1"/>
      <c r="DW3715" s="1"/>
      <c r="DX3715" s="1"/>
      <c r="DY3715" s="1"/>
      <c r="DZ3715" s="1"/>
      <c r="EA3715" s="1"/>
      <c r="EB3715" s="1"/>
      <c r="EC3715" s="1"/>
      <c r="ED3715" s="1"/>
      <c r="EE3715" s="1"/>
      <c r="EF3715" s="1"/>
      <c r="EG3715" s="1"/>
      <c r="EH3715" s="1"/>
      <c r="EI3715" s="1"/>
      <c r="EJ3715" s="1"/>
      <c r="EK3715" s="1"/>
      <c r="EL3715" s="1"/>
      <c r="EM3715" s="1"/>
      <c r="EN3715" s="1"/>
      <c r="EO3715" s="1"/>
      <c r="EP3715" s="1"/>
      <c r="EQ3715" s="1"/>
      <c r="ER3715" s="1"/>
      <c r="ES3715" s="1"/>
      <c r="ET3715" s="1"/>
      <c r="EU3715" s="1"/>
      <c r="EV3715" s="1"/>
      <c r="EW3715" s="1"/>
      <c r="EX3715" s="1"/>
      <c r="EY3715" s="1"/>
    </row>
    <row r="3716" spans="1:155" x14ac:dyDescent="0.15">
      <c r="A3716" s="38"/>
      <c r="B3716" s="15"/>
      <c r="C3716" s="7"/>
      <c r="D3716" s="7"/>
      <c r="E3716" s="13"/>
      <c r="F3716" s="14"/>
      <c r="G3716" s="14"/>
      <c r="H3716" s="14"/>
      <c r="I3716" s="14"/>
      <c r="J3716" s="13"/>
      <c r="K3716" s="5"/>
      <c r="L3716" s="2"/>
      <c r="M3716" s="17"/>
      <c r="N3716" s="12"/>
      <c r="O3716" s="12"/>
      <c r="P3716" s="17"/>
      <c r="Q3716" s="14"/>
      <c r="R3716" s="20"/>
      <c r="S3716" s="14"/>
      <c r="T3716" s="4"/>
      <c r="U3716" s="5"/>
      <c r="V3716" s="10"/>
      <c r="W3716" s="10"/>
      <c r="X3716" s="10"/>
      <c r="Y3716" s="27"/>
      <c r="Z3716" s="3"/>
      <c r="AA3716" s="1"/>
      <c r="AB3716" s="10"/>
      <c r="AC3716" s="3"/>
      <c r="AD3716" s="3"/>
      <c r="AE3716" s="3"/>
      <c r="AF3716" s="10"/>
      <c r="AG3716" s="11"/>
      <c r="AH3716" s="10"/>
      <c r="AI3716" s="10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1"/>
      <c r="DR3716" s="1"/>
      <c r="DS3716" s="1"/>
      <c r="DT3716" s="1"/>
      <c r="DU3716" s="1"/>
      <c r="DV3716" s="1"/>
      <c r="DW3716" s="1"/>
      <c r="DX3716" s="1"/>
      <c r="DY3716" s="1"/>
      <c r="DZ3716" s="1"/>
      <c r="EA3716" s="1"/>
      <c r="EB3716" s="1"/>
      <c r="EC3716" s="1"/>
      <c r="ED3716" s="1"/>
      <c r="EE3716" s="1"/>
      <c r="EF3716" s="1"/>
      <c r="EG3716" s="1"/>
      <c r="EH3716" s="1"/>
      <c r="EI3716" s="1"/>
      <c r="EJ3716" s="1"/>
      <c r="EK3716" s="1"/>
      <c r="EL3716" s="1"/>
      <c r="EM3716" s="1"/>
      <c r="EN3716" s="1"/>
      <c r="EO3716" s="1"/>
      <c r="EP3716" s="1"/>
      <c r="EQ3716" s="1"/>
      <c r="ER3716" s="1"/>
      <c r="ES3716" s="1"/>
      <c r="ET3716" s="1"/>
      <c r="EU3716" s="1"/>
      <c r="EV3716" s="1"/>
      <c r="EW3716" s="1"/>
      <c r="EX3716" s="1"/>
      <c r="EY3716" s="1"/>
    </row>
    <row r="3717" spans="1:155" x14ac:dyDescent="0.15">
      <c r="A3717" s="38"/>
      <c r="B3717" s="15"/>
      <c r="C3717" s="7"/>
      <c r="D3717" s="7"/>
      <c r="E3717" s="13"/>
      <c r="F3717" s="14"/>
      <c r="G3717" s="14"/>
      <c r="H3717" s="14"/>
      <c r="I3717" s="14"/>
      <c r="J3717" s="13"/>
      <c r="K3717" s="5"/>
      <c r="L3717" s="2"/>
      <c r="M3717" s="17"/>
      <c r="N3717" s="12"/>
      <c r="O3717" s="12"/>
      <c r="P3717" s="17"/>
      <c r="Q3717" s="14"/>
      <c r="R3717" s="20"/>
      <c r="S3717" s="14"/>
      <c r="T3717" s="4"/>
      <c r="U3717" s="5"/>
      <c r="V3717" s="10"/>
      <c r="W3717" s="10"/>
      <c r="X3717" s="10"/>
      <c r="Y3717" s="27"/>
      <c r="Z3717" s="3"/>
      <c r="AA3717" s="1"/>
      <c r="AB3717" s="10"/>
      <c r="AC3717" s="3"/>
      <c r="AD3717" s="3"/>
      <c r="AE3717" s="3"/>
      <c r="AF3717" s="10"/>
      <c r="AG3717" s="11"/>
      <c r="AH3717" s="10"/>
      <c r="AI3717" s="10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1"/>
      <c r="DR3717" s="1"/>
      <c r="DS3717" s="1"/>
      <c r="DT3717" s="1"/>
      <c r="DU3717" s="1"/>
      <c r="DV3717" s="1"/>
      <c r="DW3717" s="1"/>
      <c r="DX3717" s="1"/>
      <c r="DY3717" s="1"/>
      <c r="DZ3717" s="1"/>
      <c r="EA3717" s="1"/>
      <c r="EB3717" s="1"/>
      <c r="EC3717" s="1"/>
      <c r="ED3717" s="1"/>
      <c r="EE3717" s="1"/>
      <c r="EF3717" s="1"/>
      <c r="EG3717" s="1"/>
      <c r="EH3717" s="1"/>
      <c r="EI3717" s="1"/>
      <c r="EJ3717" s="1"/>
      <c r="EK3717" s="1"/>
      <c r="EL3717" s="1"/>
      <c r="EM3717" s="1"/>
      <c r="EN3717" s="1"/>
      <c r="EO3717" s="1"/>
      <c r="EP3717" s="1"/>
      <c r="EQ3717" s="1"/>
      <c r="ER3717" s="1"/>
      <c r="ES3717" s="1"/>
      <c r="ET3717" s="1"/>
      <c r="EU3717" s="1"/>
      <c r="EV3717" s="1"/>
      <c r="EW3717" s="1"/>
      <c r="EX3717" s="1"/>
      <c r="EY3717" s="1"/>
    </row>
    <row r="3718" spans="1:155" x14ac:dyDescent="0.15">
      <c r="A3718" s="38"/>
      <c r="B3718" s="15"/>
      <c r="C3718" s="7"/>
      <c r="D3718" s="7"/>
      <c r="E3718" s="13"/>
      <c r="F3718" s="14"/>
      <c r="G3718" s="14"/>
      <c r="H3718" s="14"/>
      <c r="I3718" s="14"/>
      <c r="J3718" s="13"/>
      <c r="K3718" s="5"/>
      <c r="L3718" s="2"/>
      <c r="M3718" s="17"/>
      <c r="N3718" s="12"/>
      <c r="O3718" s="12"/>
      <c r="P3718" s="17"/>
      <c r="Q3718" s="14"/>
      <c r="R3718" s="20"/>
      <c r="S3718" s="14"/>
      <c r="T3718" s="4"/>
      <c r="U3718" s="5"/>
      <c r="V3718" s="10"/>
      <c r="W3718" s="10"/>
      <c r="X3718" s="10"/>
      <c r="Y3718" s="27"/>
      <c r="Z3718" s="3"/>
      <c r="AA3718" s="1"/>
      <c r="AB3718" s="10"/>
      <c r="AC3718" s="3"/>
      <c r="AD3718" s="3"/>
      <c r="AE3718" s="3"/>
      <c r="AF3718" s="10"/>
      <c r="AG3718" s="11"/>
      <c r="AH3718" s="10"/>
      <c r="AI3718" s="10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1"/>
      <c r="DR3718" s="1"/>
      <c r="DS3718" s="1"/>
      <c r="DT3718" s="1"/>
      <c r="DU3718" s="1"/>
      <c r="DV3718" s="1"/>
      <c r="DW3718" s="1"/>
      <c r="DX3718" s="1"/>
      <c r="DY3718" s="1"/>
      <c r="DZ3718" s="1"/>
      <c r="EA3718" s="1"/>
      <c r="EB3718" s="1"/>
      <c r="EC3718" s="1"/>
      <c r="ED3718" s="1"/>
      <c r="EE3718" s="1"/>
      <c r="EF3718" s="1"/>
      <c r="EG3718" s="1"/>
      <c r="EH3718" s="1"/>
      <c r="EI3718" s="1"/>
      <c r="EJ3718" s="1"/>
      <c r="EK3718" s="1"/>
      <c r="EL3718" s="1"/>
      <c r="EM3718" s="1"/>
      <c r="EN3718" s="1"/>
      <c r="EO3718" s="1"/>
      <c r="EP3718" s="1"/>
      <c r="EQ3718" s="1"/>
      <c r="ER3718" s="1"/>
      <c r="ES3718" s="1"/>
      <c r="ET3718" s="1"/>
      <c r="EU3718" s="1"/>
      <c r="EV3718" s="1"/>
      <c r="EW3718" s="1"/>
      <c r="EX3718" s="1"/>
      <c r="EY3718" s="1"/>
    </row>
    <row r="3719" spans="1:155" x14ac:dyDescent="0.15">
      <c r="A3719" s="38"/>
      <c r="B3719" s="15"/>
      <c r="C3719" s="7"/>
      <c r="D3719" s="7"/>
      <c r="E3719" s="13"/>
      <c r="F3719" s="14"/>
      <c r="G3719" s="14"/>
      <c r="H3719" s="14"/>
      <c r="I3719" s="14"/>
      <c r="J3719" s="13"/>
      <c r="K3719" s="5"/>
      <c r="L3719" s="2"/>
      <c r="M3719" s="17"/>
      <c r="N3719" s="12"/>
      <c r="O3719" s="12"/>
      <c r="P3719" s="17"/>
      <c r="Q3719" s="14"/>
      <c r="R3719" s="20"/>
      <c r="S3719" s="14"/>
      <c r="T3719" s="4"/>
      <c r="U3719" s="5"/>
      <c r="V3719" s="10"/>
      <c r="W3719" s="10"/>
      <c r="X3719" s="10"/>
      <c r="Y3719" s="27"/>
      <c r="Z3719" s="3"/>
      <c r="AA3719" s="1"/>
      <c r="AB3719" s="10"/>
      <c r="AC3719" s="3"/>
      <c r="AD3719" s="3"/>
      <c r="AE3719" s="3"/>
      <c r="AF3719" s="10"/>
      <c r="AG3719" s="11"/>
      <c r="AH3719" s="10"/>
      <c r="AI3719" s="10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1"/>
      <c r="DR3719" s="1"/>
      <c r="DS3719" s="1"/>
      <c r="DT3719" s="1"/>
      <c r="DU3719" s="1"/>
      <c r="DV3719" s="1"/>
      <c r="DW3719" s="1"/>
      <c r="DX3719" s="1"/>
      <c r="DY3719" s="1"/>
      <c r="DZ3719" s="1"/>
      <c r="EA3719" s="1"/>
      <c r="EB3719" s="1"/>
      <c r="EC3719" s="1"/>
      <c r="ED3719" s="1"/>
      <c r="EE3719" s="1"/>
      <c r="EF3719" s="1"/>
      <c r="EG3719" s="1"/>
      <c r="EH3719" s="1"/>
      <c r="EI3719" s="1"/>
      <c r="EJ3719" s="1"/>
      <c r="EK3719" s="1"/>
      <c r="EL3719" s="1"/>
      <c r="EM3719" s="1"/>
      <c r="EN3719" s="1"/>
      <c r="EO3719" s="1"/>
      <c r="EP3719" s="1"/>
      <c r="EQ3719" s="1"/>
      <c r="ER3719" s="1"/>
      <c r="ES3719" s="1"/>
      <c r="ET3719" s="1"/>
      <c r="EU3719" s="1"/>
      <c r="EV3719" s="1"/>
      <c r="EW3719" s="1"/>
      <c r="EX3719" s="1"/>
      <c r="EY3719" s="1"/>
    </row>
    <row r="3720" spans="1:155" x14ac:dyDescent="0.15">
      <c r="A3720" s="38"/>
      <c r="B3720" s="15"/>
      <c r="C3720" s="7"/>
      <c r="D3720" s="7"/>
      <c r="E3720" s="13"/>
      <c r="F3720" s="14"/>
      <c r="G3720" s="14"/>
      <c r="H3720" s="14"/>
      <c r="I3720" s="14"/>
      <c r="J3720" s="13"/>
      <c r="K3720" s="5"/>
      <c r="L3720" s="2"/>
      <c r="M3720" s="17"/>
      <c r="N3720" s="12"/>
      <c r="O3720" s="12"/>
      <c r="P3720" s="17"/>
      <c r="Q3720" s="14"/>
      <c r="R3720" s="20"/>
      <c r="S3720" s="14"/>
      <c r="T3720" s="4"/>
      <c r="U3720" s="5"/>
      <c r="V3720" s="10"/>
      <c r="W3720" s="10"/>
      <c r="X3720" s="10"/>
      <c r="Y3720" s="27"/>
      <c r="Z3720" s="3"/>
      <c r="AA3720" s="1"/>
      <c r="AB3720" s="10"/>
      <c r="AC3720" s="3"/>
      <c r="AD3720" s="3"/>
      <c r="AE3720" s="3"/>
      <c r="AF3720" s="10"/>
      <c r="AG3720" s="11"/>
      <c r="AH3720" s="10"/>
      <c r="AI3720" s="10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1"/>
      <c r="DR3720" s="1"/>
      <c r="DS3720" s="1"/>
      <c r="DT3720" s="1"/>
      <c r="DU3720" s="1"/>
      <c r="DV3720" s="1"/>
      <c r="DW3720" s="1"/>
      <c r="DX3720" s="1"/>
      <c r="DY3720" s="1"/>
      <c r="DZ3720" s="1"/>
      <c r="EA3720" s="1"/>
      <c r="EB3720" s="1"/>
      <c r="EC3720" s="1"/>
      <c r="ED3720" s="1"/>
      <c r="EE3720" s="1"/>
      <c r="EF3720" s="1"/>
      <c r="EG3720" s="1"/>
      <c r="EH3720" s="1"/>
      <c r="EI3720" s="1"/>
      <c r="EJ3720" s="1"/>
      <c r="EK3720" s="1"/>
      <c r="EL3720" s="1"/>
      <c r="EM3720" s="1"/>
      <c r="EN3720" s="1"/>
      <c r="EO3720" s="1"/>
      <c r="EP3720" s="1"/>
      <c r="EQ3720" s="1"/>
      <c r="ER3720" s="1"/>
      <c r="ES3720" s="1"/>
      <c r="ET3720" s="1"/>
      <c r="EU3720" s="1"/>
      <c r="EV3720" s="1"/>
      <c r="EW3720" s="1"/>
      <c r="EX3720" s="1"/>
      <c r="EY3720" s="1"/>
    </row>
    <row r="3721" spans="1:155" x14ac:dyDescent="0.15">
      <c r="A3721" s="38"/>
      <c r="B3721" s="15"/>
      <c r="C3721" s="7"/>
      <c r="D3721" s="7"/>
      <c r="E3721" s="13"/>
      <c r="F3721" s="14"/>
      <c r="G3721" s="14"/>
      <c r="H3721" s="14"/>
      <c r="I3721" s="14"/>
      <c r="J3721" s="13"/>
      <c r="K3721" s="5"/>
      <c r="L3721" s="2"/>
      <c r="M3721" s="17"/>
      <c r="N3721" s="12"/>
      <c r="O3721" s="12"/>
      <c r="P3721" s="17"/>
      <c r="Q3721" s="14"/>
      <c r="R3721" s="20"/>
      <c r="S3721" s="14"/>
      <c r="T3721" s="4"/>
      <c r="U3721" s="5"/>
      <c r="V3721" s="10"/>
      <c r="W3721" s="10"/>
      <c r="X3721" s="10"/>
      <c r="Y3721" s="27"/>
      <c r="Z3721" s="3"/>
      <c r="AA3721" s="1"/>
      <c r="AB3721" s="10"/>
      <c r="AC3721" s="3"/>
      <c r="AD3721" s="3"/>
      <c r="AE3721" s="3"/>
      <c r="AF3721" s="10"/>
      <c r="AG3721" s="11"/>
      <c r="AH3721" s="10"/>
      <c r="AI3721" s="10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1"/>
      <c r="DR3721" s="1"/>
      <c r="DS3721" s="1"/>
      <c r="DT3721" s="1"/>
      <c r="DU3721" s="1"/>
      <c r="DV3721" s="1"/>
      <c r="DW3721" s="1"/>
      <c r="DX3721" s="1"/>
      <c r="DY3721" s="1"/>
      <c r="DZ3721" s="1"/>
      <c r="EA3721" s="1"/>
      <c r="EB3721" s="1"/>
      <c r="EC3721" s="1"/>
      <c r="ED3721" s="1"/>
      <c r="EE3721" s="1"/>
      <c r="EF3721" s="1"/>
      <c r="EG3721" s="1"/>
      <c r="EH3721" s="1"/>
      <c r="EI3721" s="1"/>
      <c r="EJ3721" s="1"/>
      <c r="EK3721" s="1"/>
      <c r="EL3721" s="1"/>
      <c r="EM3721" s="1"/>
      <c r="EN3721" s="1"/>
      <c r="EO3721" s="1"/>
      <c r="EP3721" s="1"/>
      <c r="EQ3721" s="1"/>
      <c r="ER3721" s="1"/>
      <c r="ES3721" s="1"/>
      <c r="ET3721" s="1"/>
      <c r="EU3721" s="1"/>
      <c r="EV3721" s="1"/>
      <c r="EW3721" s="1"/>
      <c r="EX3721" s="1"/>
      <c r="EY3721" s="1"/>
    </row>
    <row r="3722" spans="1:155" x14ac:dyDescent="0.15">
      <c r="A3722" s="38"/>
      <c r="B3722" s="15"/>
      <c r="C3722" s="7"/>
      <c r="D3722" s="7"/>
      <c r="E3722" s="13"/>
      <c r="F3722" s="14"/>
      <c r="G3722" s="14"/>
      <c r="H3722" s="14"/>
      <c r="I3722" s="14"/>
      <c r="J3722" s="13"/>
      <c r="K3722" s="5"/>
      <c r="L3722" s="2"/>
      <c r="M3722" s="17"/>
      <c r="N3722" s="12"/>
      <c r="O3722" s="12"/>
      <c r="P3722" s="17"/>
      <c r="Q3722" s="14"/>
      <c r="R3722" s="20"/>
      <c r="S3722" s="14"/>
      <c r="T3722" s="4"/>
      <c r="U3722" s="5"/>
      <c r="V3722" s="10"/>
      <c r="W3722" s="10"/>
      <c r="X3722" s="10"/>
      <c r="Y3722" s="27"/>
      <c r="Z3722" s="3"/>
      <c r="AA3722" s="1"/>
      <c r="AB3722" s="10"/>
      <c r="AC3722" s="3"/>
      <c r="AD3722" s="3"/>
      <c r="AE3722" s="3"/>
      <c r="AF3722" s="10"/>
      <c r="AG3722" s="11"/>
      <c r="AH3722" s="10"/>
      <c r="AI3722" s="10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1"/>
      <c r="DR3722" s="1"/>
      <c r="DS3722" s="1"/>
      <c r="DT3722" s="1"/>
      <c r="DU3722" s="1"/>
      <c r="DV3722" s="1"/>
      <c r="DW3722" s="1"/>
      <c r="DX3722" s="1"/>
      <c r="DY3722" s="1"/>
      <c r="DZ3722" s="1"/>
      <c r="EA3722" s="1"/>
      <c r="EB3722" s="1"/>
      <c r="EC3722" s="1"/>
      <c r="ED3722" s="1"/>
      <c r="EE3722" s="1"/>
      <c r="EF3722" s="1"/>
      <c r="EG3722" s="1"/>
      <c r="EH3722" s="1"/>
      <c r="EI3722" s="1"/>
      <c r="EJ3722" s="1"/>
      <c r="EK3722" s="1"/>
      <c r="EL3722" s="1"/>
      <c r="EM3722" s="1"/>
      <c r="EN3722" s="1"/>
      <c r="EO3722" s="1"/>
      <c r="EP3722" s="1"/>
      <c r="EQ3722" s="1"/>
      <c r="ER3722" s="1"/>
      <c r="ES3722" s="1"/>
      <c r="ET3722" s="1"/>
      <c r="EU3722" s="1"/>
      <c r="EV3722" s="1"/>
      <c r="EW3722" s="1"/>
      <c r="EX3722" s="1"/>
      <c r="EY3722" s="1"/>
    </row>
    <row r="3723" spans="1:155" x14ac:dyDescent="0.15">
      <c r="A3723" s="38"/>
      <c r="B3723" s="15"/>
      <c r="C3723" s="7"/>
      <c r="D3723" s="7"/>
      <c r="E3723" s="13"/>
      <c r="F3723" s="14"/>
      <c r="G3723" s="14"/>
      <c r="H3723" s="14"/>
      <c r="I3723" s="14"/>
      <c r="J3723" s="13"/>
      <c r="K3723" s="5"/>
      <c r="L3723" s="2"/>
      <c r="M3723" s="17"/>
      <c r="N3723" s="12"/>
      <c r="O3723" s="12"/>
      <c r="P3723" s="17"/>
      <c r="Q3723" s="14"/>
      <c r="R3723" s="20"/>
      <c r="S3723" s="14"/>
      <c r="T3723" s="4"/>
      <c r="U3723" s="5"/>
      <c r="V3723" s="10"/>
      <c r="W3723" s="10"/>
      <c r="X3723" s="10"/>
      <c r="Y3723" s="27"/>
      <c r="Z3723" s="3"/>
      <c r="AA3723" s="1"/>
      <c r="AB3723" s="10"/>
      <c r="AC3723" s="3"/>
      <c r="AD3723" s="3"/>
      <c r="AE3723" s="3"/>
      <c r="AF3723" s="10"/>
      <c r="AG3723" s="11"/>
      <c r="AH3723" s="10"/>
      <c r="AI3723" s="10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1"/>
      <c r="DR3723" s="1"/>
      <c r="DS3723" s="1"/>
      <c r="DT3723" s="1"/>
      <c r="DU3723" s="1"/>
      <c r="DV3723" s="1"/>
      <c r="DW3723" s="1"/>
      <c r="DX3723" s="1"/>
      <c r="DY3723" s="1"/>
      <c r="DZ3723" s="1"/>
      <c r="EA3723" s="1"/>
      <c r="EB3723" s="1"/>
      <c r="EC3723" s="1"/>
      <c r="ED3723" s="1"/>
      <c r="EE3723" s="1"/>
      <c r="EF3723" s="1"/>
      <c r="EG3723" s="1"/>
      <c r="EH3723" s="1"/>
      <c r="EI3723" s="1"/>
      <c r="EJ3723" s="1"/>
      <c r="EK3723" s="1"/>
      <c r="EL3723" s="1"/>
      <c r="EM3723" s="1"/>
      <c r="EN3723" s="1"/>
      <c r="EO3723" s="1"/>
      <c r="EP3723" s="1"/>
      <c r="EQ3723" s="1"/>
      <c r="ER3723" s="1"/>
      <c r="ES3723" s="1"/>
      <c r="ET3723" s="1"/>
      <c r="EU3723" s="1"/>
      <c r="EV3723" s="1"/>
      <c r="EW3723" s="1"/>
      <c r="EX3723" s="1"/>
      <c r="EY3723" s="1"/>
    </row>
    <row r="3724" spans="1:155" x14ac:dyDescent="0.15">
      <c r="A3724" s="38"/>
      <c r="B3724" s="15"/>
      <c r="C3724" s="7"/>
      <c r="D3724" s="7"/>
      <c r="E3724" s="13"/>
      <c r="F3724" s="14"/>
      <c r="G3724" s="14"/>
      <c r="H3724" s="14"/>
      <c r="I3724" s="14"/>
      <c r="J3724" s="13"/>
      <c r="K3724" s="5"/>
      <c r="L3724" s="2"/>
      <c r="M3724" s="17"/>
      <c r="N3724" s="12"/>
      <c r="O3724" s="12"/>
      <c r="P3724" s="17"/>
      <c r="Q3724" s="14"/>
      <c r="R3724" s="20"/>
      <c r="S3724" s="14"/>
      <c r="T3724" s="4"/>
      <c r="U3724" s="5"/>
      <c r="V3724" s="10"/>
      <c r="W3724" s="10"/>
      <c r="X3724" s="10"/>
      <c r="Y3724" s="27"/>
      <c r="Z3724" s="3"/>
      <c r="AA3724" s="1"/>
      <c r="AB3724" s="10"/>
      <c r="AC3724" s="3"/>
      <c r="AD3724" s="3"/>
      <c r="AE3724" s="3"/>
      <c r="AF3724" s="10"/>
      <c r="AG3724" s="11"/>
      <c r="AH3724" s="10"/>
      <c r="AI3724" s="10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1"/>
      <c r="DR3724" s="1"/>
      <c r="DS3724" s="1"/>
      <c r="DT3724" s="1"/>
      <c r="DU3724" s="1"/>
      <c r="DV3724" s="1"/>
      <c r="DW3724" s="1"/>
      <c r="DX3724" s="1"/>
      <c r="DY3724" s="1"/>
      <c r="DZ3724" s="1"/>
      <c r="EA3724" s="1"/>
      <c r="EB3724" s="1"/>
      <c r="EC3724" s="1"/>
      <c r="ED3724" s="1"/>
      <c r="EE3724" s="1"/>
      <c r="EF3724" s="1"/>
      <c r="EG3724" s="1"/>
      <c r="EH3724" s="1"/>
      <c r="EI3724" s="1"/>
      <c r="EJ3724" s="1"/>
      <c r="EK3724" s="1"/>
      <c r="EL3724" s="1"/>
      <c r="EM3724" s="1"/>
      <c r="EN3724" s="1"/>
      <c r="EO3724" s="1"/>
      <c r="EP3724" s="1"/>
      <c r="EQ3724" s="1"/>
      <c r="ER3724" s="1"/>
      <c r="ES3724" s="1"/>
      <c r="ET3724" s="1"/>
      <c r="EU3724" s="1"/>
      <c r="EV3724" s="1"/>
      <c r="EW3724" s="1"/>
      <c r="EX3724" s="1"/>
      <c r="EY3724" s="1"/>
    </row>
    <row r="3725" spans="1:155" x14ac:dyDescent="0.15">
      <c r="A3725" s="38"/>
      <c r="B3725" s="15"/>
      <c r="C3725" s="7"/>
      <c r="D3725" s="7"/>
      <c r="E3725" s="13"/>
      <c r="F3725" s="14"/>
      <c r="G3725" s="14"/>
      <c r="H3725" s="14"/>
      <c r="I3725" s="14"/>
      <c r="J3725" s="13"/>
      <c r="K3725" s="5"/>
      <c r="L3725" s="2"/>
      <c r="M3725" s="17"/>
      <c r="N3725" s="12"/>
      <c r="O3725" s="12"/>
      <c r="P3725" s="17"/>
      <c r="Q3725" s="14"/>
      <c r="R3725" s="20"/>
      <c r="S3725" s="14"/>
      <c r="T3725" s="4"/>
      <c r="U3725" s="5"/>
      <c r="V3725" s="10"/>
      <c r="W3725" s="10"/>
      <c r="X3725" s="10"/>
      <c r="Y3725" s="27"/>
      <c r="Z3725" s="3"/>
      <c r="AA3725" s="1"/>
      <c r="AB3725" s="10"/>
      <c r="AC3725" s="3"/>
      <c r="AD3725" s="3"/>
      <c r="AE3725" s="3"/>
      <c r="AF3725" s="10"/>
      <c r="AG3725" s="11"/>
      <c r="AH3725" s="10"/>
      <c r="AI3725" s="10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1"/>
      <c r="DR3725" s="1"/>
      <c r="DS3725" s="1"/>
      <c r="DT3725" s="1"/>
      <c r="DU3725" s="1"/>
      <c r="DV3725" s="1"/>
      <c r="DW3725" s="1"/>
      <c r="DX3725" s="1"/>
      <c r="DY3725" s="1"/>
      <c r="DZ3725" s="1"/>
      <c r="EA3725" s="1"/>
      <c r="EB3725" s="1"/>
      <c r="EC3725" s="1"/>
      <c r="ED3725" s="1"/>
      <c r="EE3725" s="1"/>
      <c r="EF3725" s="1"/>
      <c r="EG3725" s="1"/>
      <c r="EH3725" s="1"/>
      <c r="EI3725" s="1"/>
      <c r="EJ3725" s="1"/>
      <c r="EK3725" s="1"/>
      <c r="EL3725" s="1"/>
      <c r="EM3725" s="1"/>
      <c r="EN3725" s="1"/>
      <c r="EO3725" s="1"/>
      <c r="EP3725" s="1"/>
      <c r="EQ3725" s="1"/>
      <c r="ER3725" s="1"/>
      <c r="ES3725" s="1"/>
      <c r="ET3725" s="1"/>
      <c r="EU3725" s="1"/>
      <c r="EV3725" s="1"/>
      <c r="EW3725" s="1"/>
      <c r="EX3725" s="1"/>
      <c r="EY3725" s="1"/>
    </row>
    <row r="3726" spans="1:155" x14ac:dyDescent="0.15">
      <c r="A3726" s="38"/>
      <c r="B3726" s="15"/>
      <c r="C3726" s="7"/>
      <c r="D3726" s="7"/>
      <c r="E3726" s="13"/>
      <c r="F3726" s="14"/>
      <c r="G3726" s="14"/>
      <c r="H3726" s="14"/>
      <c r="I3726" s="14"/>
      <c r="J3726" s="13"/>
      <c r="K3726" s="5"/>
      <c r="L3726" s="2"/>
      <c r="M3726" s="17"/>
      <c r="N3726" s="12"/>
      <c r="O3726" s="12"/>
      <c r="P3726" s="17"/>
      <c r="Q3726" s="14"/>
      <c r="R3726" s="20"/>
      <c r="S3726" s="14"/>
      <c r="T3726" s="4"/>
      <c r="U3726" s="5"/>
      <c r="V3726" s="10"/>
      <c r="W3726" s="10"/>
      <c r="X3726" s="10"/>
      <c r="Y3726" s="27"/>
      <c r="Z3726" s="3"/>
      <c r="AA3726" s="1"/>
      <c r="AB3726" s="10"/>
      <c r="AC3726" s="3"/>
      <c r="AD3726" s="3"/>
      <c r="AE3726" s="3"/>
      <c r="AF3726" s="10"/>
      <c r="AG3726" s="11"/>
      <c r="AH3726" s="10"/>
      <c r="AI3726" s="10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1"/>
      <c r="DR3726" s="1"/>
      <c r="DS3726" s="1"/>
      <c r="DT3726" s="1"/>
      <c r="DU3726" s="1"/>
      <c r="DV3726" s="1"/>
      <c r="DW3726" s="1"/>
      <c r="DX3726" s="1"/>
      <c r="DY3726" s="1"/>
      <c r="DZ3726" s="1"/>
      <c r="EA3726" s="1"/>
      <c r="EB3726" s="1"/>
      <c r="EC3726" s="1"/>
      <c r="ED3726" s="1"/>
      <c r="EE3726" s="1"/>
      <c r="EF3726" s="1"/>
      <c r="EG3726" s="1"/>
      <c r="EH3726" s="1"/>
      <c r="EI3726" s="1"/>
      <c r="EJ3726" s="1"/>
      <c r="EK3726" s="1"/>
      <c r="EL3726" s="1"/>
      <c r="EM3726" s="1"/>
      <c r="EN3726" s="1"/>
      <c r="EO3726" s="1"/>
      <c r="EP3726" s="1"/>
      <c r="EQ3726" s="1"/>
      <c r="ER3726" s="1"/>
      <c r="ES3726" s="1"/>
      <c r="ET3726" s="1"/>
      <c r="EU3726" s="1"/>
      <c r="EV3726" s="1"/>
      <c r="EW3726" s="1"/>
      <c r="EX3726" s="1"/>
      <c r="EY3726" s="1"/>
    </row>
    <row r="3727" spans="1:155" x14ac:dyDescent="0.15">
      <c r="A3727" s="38"/>
      <c r="B3727" s="15"/>
      <c r="C3727" s="7"/>
      <c r="D3727" s="7"/>
      <c r="E3727" s="13"/>
      <c r="F3727" s="14"/>
      <c r="G3727" s="14"/>
      <c r="H3727" s="14"/>
      <c r="I3727" s="14"/>
      <c r="J3727" s="13"/>
      <c r="K3727" s="5"/>
      <c r="L3727" s="2"/>
      <c r="M3727" s="17"/>
      <c r="N3727" s="12"/>
      <c r="O3727" s="12"/>
      <c r="P3727" s="17"/>
      <c r="Q3727" s="14"/>
      <c r="R3727" s="20"/>
      <c r="S3727" s="14"/>
      <c r="T3727" s="4"/>
      <c r="U3727" s="5"/>
      <c r="V3727" s="10"/>
      <c r="W3727" s="10"/>
      <c r="X3727" s="10"/>
      <c r="Y3727" s="27"/>
      <c r="Z3727" s="3"/>
      <c r="AA3727" s="1"/>
      <c r="AB3727" s="10"/>
      <c r="AC3727" s="3"/>
      <c r="AD3727" s="3"/>
      <c r="AE3727" s="3"/>
      <c r="AF3727" s="10"/>
      <c r="AG3727" s="11"/>
      <c r="AH3727" s="10"/>
      <c r="AI3727" s="10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1"/>
      <c r="DR3727" s="1"/>
      <c r="DS3727" s="1"/>
      <c r="DT3727" s="1"/>
      <c r="DU3727" s="1"/>
      <c r="DV3727" s="1"/>
      <c r="DW3727" s="1"/>
      <c r="DX3727" s="1"/>
      <c r="DY3727" s="1"/>
      <c r="DZ3727" s="1"/>
      <c r="EA3727" s="1"/>
      <c r="EB3727" s="1"/>
      <c r="EC3727" s="1"/>
      <c r="ED3727" s="1"/>
      <c r="EE3727" s="1"/>
      <c r="EF3727" s="1"/>
      <c r="EG3727" s="1"/>
      <c r="EH3727" s="1"/>
      <c r="EI3727" s="1"/>
      <c r="EJ3727" s="1"/>
      <c r="EK3727" s="1"/>
      <c r="EL3727" s="1"/>
      <c r="EM3727" s="1"/>
      <c r="EN3727" s="1"/>
      <c r="EO3727" s="1"/>
      <c r="EP3727" s="1"/>
      <c r="EQ3727" s="1"/>
      <c r="ER3727" s="1"/>
      <c r="ES3727" s="1"/>
      <c r="ET3727" s="1"/>
      <c r="EU3727" s="1"/>
      <c r="EV3727" s="1"/>
      <c r="EW3727" s="1"/>
      <c r="EX3727" s="1"/>
      <c r="EY3727" s="1"/>
    </row>
    <row r="3728" spans="1:155" x14ac:dyDescent="0.15">
      <c r="A3728" s="38"/>
      <c r="B3728" s="15"/>
      <c r="C3728" s="7"/>
      <c r="D3728" s="7"/>
      <c r="E3728" s="13"/>
      <c r="F3728" s="14"/>
      <c r="G3728" s="14"/>
      <c r="H3728" s="14"/>
      <c r="I3728" s="14"/>
      <c r="J3728" s="13"/>
      <c r="K3728" s="5"/>
      <c r="L3728" s="2"/>
      <c r="M3728" s="17"/>
      <c r="N3728" s="12"/>
      <c r="O3728" s="12"/>
      <c r="P3728" s="17"/>
      <c r="Q3728" s="14"/>
      <c r="R3728" s="20"/>
      <c r="S3728" s="14"/>
      <c r="T3728" s="4"/>
      <c r="U3728" s="5"/>
      <c r="V3728" s="10"/>
      <c r="W3728" s="10"/>
      <c r="X3728" s="10"/>
      <c r="Y3728" s="27"/>
      <c r="Z3728" s="3"/>
      <c r="AA3728" s="1"/>
      <c r="AB3728" s="10"/>
      <c r="AC3728" s="3"/>
      <c r="AD3728" s="3"/>
      <c r="AE3728" s="3"/>
      <c r="AF3728" s="10"/>
      <c r="AG3728" s="11"/>
      <c r="AH3728" s="10"/>
      <c r="AI3728" s="10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1"/>
      <c r="DR3728" s="1"/>
      <c r="DS3728" s="1"/>
      <c r="DT3728" s="1"/>
      <c r="DU3728" s="1"/>
      <c r="DV3728" s="1"/>
      <c r="DW3728" s="1"/>
      <c r="DX3728" s="1"/>
      <c r="DY3728" s="1"/>
      <c r="DZ3728" s="1"/>
      <c r="EA3728" s="1"/>
      <c r="EB3728" s="1"/>
      <c r="EC3728" s="1"/>
      <c r="ED3728" s="1"/>
      <c r="EE3728" s="1"/>
      <c r="EF3728" s="1"/>
      <c r="EG3728" s="1"/>
      <c r="EH3728" s="1"/>
      <c r="EI3728" s="1"/>
      <c r="EJ3728" s="1"/>
      <c r="EK3728" s="1"/>
      <c r="EL3728" s="1"/>
      <c r="EM3728" s="1"/>
      <c r="EN3728" s="1"/>
      <c r="EO3728" s="1"/>
      <c r="EP3728" s="1"/>
      <c r="EQ3728" s="1"/>
      <c r="ER3728" s="1"/>
      <c r="ES3728" s="1"/>
      <c r="ET3728" s="1"/>
      <c r="EU3728" s="1"/>
      <c r="EV3728" s="1"/>
      <c r="EW3728" s="1"/>
      <c r="EX3728" s="1"/>
      <c r="EY3728" s="1"/>
    </row>
    <row r="3729" spans="1:155" x14ac:dyDescent="0.15">
      <c r="A3729" s="38"/>
      <c r="B3729" s="15"/>
      <c r="C3729" s="7"/>
      <c r="D3729" s="7"/>
      <c r="E3729" s="13"/>
      <c r="F3729" s="14"/>
      <c r="G3729" s="14"/>
      <c r="H3729" s="14"/>
      <c r="I3729" s="14"/>
      <c r="J3729" s="13"/>
      <c r="K3729" s="5"/>
      <c r="L3729" s="2"/>
      <c r="M3729" s="17"/>
      <c r="N3729" s="12"/>
      <c r="O3729" s="12"/>
      <c r="P3729" s="17"/>
      <c r="Q3729" s="14"/>
      <c r="R3729" s="20"/>
      <c r="S3729" s="14"/>
      <c r="T3729" s="4"/>
      <c r="U3729" s="5"/>
      <c r="V3729" s="10"/>
      <c r="W3729" s="10"/>
      <c r="X3729" s="10"/>
      <c r="Y3729" s="27"/>
      <c r="Z3729" s="3"/>
      <c r="AA3729" s="1"/>
      <c r="AB3729" s="10"/>
      <c r="AC3729" s="3"/>
      <c r="AD3729" s="3"/>
      <c r="AE3729" s="3"/>
      <c r="AF3729" s="10"/>
      <c r="AG3729" s="11"/>
      <c r="AH3729" s="10"/>
      <c r="AI3729" s="10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1"/>
      <c r="DR3729" s="1"/>
      <c r="DS3729" s="1"/>
      <c r="DT3729" s="1"/>
      <c r="DU3729" s="1"/>
      <c r="DV3729" s="1"/>
      <c r="DW3729" s="1"/>
      <c r="DX3729" s="1"/>
      <c r="DY3729" s="1"/>
      <c r="DZ3729" s="1"/>
      <c r="EA3729" s="1"/>
      <c r="EB3729" s="1"/>
      <c r="EC3729" s="1"/>
      <c r="ED3729" s="1"/>
      <c r="EE3729" s="1"/>
      <c r="EF3729" s="1"/>
      <c r="EG3729" s="1"/>
      <c r="EH3729" s="1"/>
      <c r="EI3729" s="1"/>
      <c r="EJ3729" s="1"/>
      <c r="EK3729" s="1"/>
      <c r="EL3729" s="1"/>
      <c r="EM3729" s="1"/>
      <c r="EN3729" s="1"/>
      <c r="EO3729" s="1"/>
      <c r="EP3729" s="1"/>
      <c r="EQ3729" s="1"/>
      <c r="ER3729" s="1"/>
      <c r="ES3729" s="1"/>
      <c r="ET3729" s="1"/>
      <c r="EU3729" s="1"/>
      <c r="EV3729" s="1"/>
      <c r="EW3729" s="1"/>
      <c r="EX3729" s="1"/>
      <c r="EY3729" s="1"/>
    </row>
    <row r="3730" spans="1:155" x14ac:dyDescent="0.15">
      <c r="A3730" s="38"/>
      <c r="B3730" s="15"/>
      <c r="C3730" s="7"/>
      <c r="D3730" s="7"/>
      <c r="E3730" s="13"/>
      <c r="F3730" s="14"/>
      <c r="G3730" s="14"/>
      <c r="H3730" s="14"/>
      <c r="I3730" s="14"/>
      <c r="J3730" s="13"/>
      <c r="K3730" s="5"/>
      <c r="L3730" s="2"/>
      <c r="M3730" s="17"/>
      <c r="N3730" s="12"/>
      <c r="O3730" s="12"/>
      <c r="P3730" s="17"/>
      <c r="Q3730" s="14"/>
      <c r="R3730" s="20"/>
      <c r="S3730" s="14"/>
      <c r="T3730" s="4"/>
      <c r="U3730" s="5"/>
      <c r="V3730" s="10"/>
      <c r="W3730" s="10"/>
      <c r="X3730" s="10"/>
      <c r="Y3730" s="27"/>
      <c r="Z3730" s="3"/>
      <c r="AA3730" s="1"/>
      <c r="AB3730" s="10"/>
      <c r="AC3730" s="3"/>
      <c r="AD3730" s="3"/>
      <c r="AE3730" s="3"/>
      <c r="AF3730" s="10"/>
      <c r="AG3730" s="11"/>
      <c r="AH3730" s="10"/>
      <c r="AI3730" s="10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1"/>
      <c r="DR3730" s="1"/>
      <c r="DS3730" s="1"/>
      <c r="DT3730" s="1"/>
      <c r="DU3730" s="1"/>
      <c r="DV3730" s="1"/>
      <c r="DW3730" s="1"/>
      <c r="DX3730" s="1"/>
      <c r="DY3730" s="1"/>
      <c r="DZ3730" s="1"/>
      <c r="EA3730" s="1"/>
      <c r="EB3730" s="1"/>
      <c r="EC3730" s="1"/>
      <c r="ED3730" s="1"/>
      <c r="EE3730" s="1"/>
      <c r="EF3730" s="1"/>
      <c r="EG3730" s="1"/>
      <c r="EH3730" s="1"/>
      <c r="EI3730" s="1"/>
      <c r="EJ3730" s="1"/>
      <c r="EK3730" s="1"/>
      <c r="EL3730" s="1"/>
      <c r="EM3730" s="1"/>
      <c r="EN3730" s="1"/>
      <c r="EO3730" s="1"/>
      <c r="EP3730" s="1"/>
      <c r="EQ3730" s="1"/>
      <c r="ER3730" s="1"/>
      <c r="ES3730" s="1"/>
      <c r="ET3730" s="1"/>
      <c r="EU3730" s="1"/>
      <c r="EV3730" s="1"/>
      <c r="EW3730" s="1"/>
      <c r="EX3730" s="1"/>
      <c r="EY3730" s="1"/>
    </row>
    <row r="3731" spans="1:155" x14ac:dyDescent="0.15">
      <c r="A3731" s="38"/>
      <c r="B3731" s="15"/>
      <c r="C3731" s="7"/>
      <c r="D3731" s="7"/>
      <c r="E3731" s="13"/>
      <c r="F3731" s="14"/>
      <c r="G3731" s="14"/>
      <c r="H3731" s="14"/>
      <c r="I3731" s="14"/>
      <c r="J3731" s="13"/>
      <c r="K3731" s="5"/>
      <c r="L3731" s="2"/>
      <c r="M3731" s="17"/>
      <c r="N3731" s="12"/>
      <c r="O3731" s="12"/>
      <c r="P3731" s="17"/>
      <c r="Q3731" s="14"/>
      <c r="R3731" s="20"/>
      <c r="S3731" s="14"/>
      <c r="T3731" s="4"/>
      <c r="U3731" s="5"/>
      <c r="V3731" s="10"/>
      <c r="W3731" s="10"/>
      <c r="X3731" s="10"/>
      <c r="Y3731" s="27"/>
      <c r="Z3731" s="3"/>
      <c r="AA3731" s="1"/>
      <c r="AB3731" s="10"/>
      <c r="AC3731" s="3"/>
      <c r="AD3731" s="3"/>
      <c r="AE3731" s="3"/>
      <c r="AF3731" s="10"/>
      <c r="AG3731" s="11"/>
      <c r="AH3731" s="10"/>
      <c r="AI3731" s="10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1"/>
      <c r="DR3731" s="1"/>
      <c r="DS3731" s="1"/>
      <c r="DT3731" s="1"/>
      <c r="DU3731" s="1"/>
      <c r="DV3731" s="1"/>
      <c r="DW3731" s="1"/>
      <c r="DX3731" s="1"/>
      <c r="DY3731" s="1"/>
      <c r="DZ3731" s="1"/>
      <c r="EA3731" s="1"/>
      <c r="EB3731" s="1"/>
      <c r="EC3731" s="1"/>
      <c r="ED3731" s="1"/>
      <c r="EE3731" s="1"/>
      <c r="EF3731" s="1"/>
      <c r="EG3731" s="1"/>
      <c r="EH3731" s="1"/>
      <c r="EI3731" s="1"/>
      <c r="EJ3731" s="1"/>
      <c r="EK3731" s="1"/>
      <c r="EL3731" s="1"/>
      <c r="EM3731" s="1"/>
      <c r="EN3731" s="1"/>
      <c r="EO3731" s="1"/>
      <c r="EP3731" s="1"/>
      <c r="EQ3731" s="1"/>
      <c r="ER3731" s="1"/>
      <c r="ES3731" s="1"/>
      <c r="ET3731" s="1"/>
      <c r="EU3731" s="1"/>
      <c r="EV3731" s="1"/>
      <c r="EW3731" s="1"/>
      <c r="EX3731" s="1"/>
      <c r="EY3731" s="1"/>
    </row>
    <row r="3732" spans="1:155" x14ac:dyDescent="0.15">
      <c r="A3732" s="38"/>
      <c r="B3732" s="15"/>
      <c r="C3732" s="7"/>
      <c r="D3732" s="7"/>
      <c r="E3732" s="13"/>
      <c r="F3732" s="14"/>
      <c r="G3732" s="14"/>
      <c r="H3732" s="14"/>
      <c r="I3732" s="14"/>
      <c r="J3732" s="13"/>
      <c r="K3732" s="5"/>
      <c r="L3732" s="2"/>
      <c r="M3732" s="17"/>
      <c r="N3732" s="12"/>
      <c r="O3732" s="12"/>
      <c r="P3732" s="17"/>
      <c r="Q3732" s="14"/>
      <c r="R3732" s="20"/>
      <c r="S3732" s="14"/>
      <c r="T3732" s="4"/>
      <c r="U3732" s="5"/>
      <c r="V3732" s="10"/>
      <c r="W3732" s="10"/>
      <c r="X3732" s="10"/>
      <c r="Y3732" s="27"/>
      <c r="Z3732" s="3"/>
      <c r="AA3732" s="1"/>
      <c r="AB3732" s="10"/>
      <c r="AC3732" s="3"/>
      <c r="AD3732" s="3"/>
      <c r="AE3732" s="3"/>
      <c r="AF3732" s="10"/>
      <c r="AG3732" s="11"/>
      <c r="AH3732" s="10"/>
      <c r="AI3732" s="10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1"/>
      <c r="DR3732" s="1"/>
      <c r="DS3732" s="1"/>
      <c r="DT3732" s="1"/>
      <c r="DU3732" s="1"/>
      <c r="DV3732" s="1"/>
      <c r="DW3732" s="1"/>
      <c r="DX3732" s="1"/>
      <c r="DY3732" s="1"/>
      <c r="DZ3732" s="1"/>
      <c r="EA3732" s="1"/>
      <c r="EB3732" s="1"/>
      <c r="EC3732" s="1"/>
      <c r="ED3732" s="1"/>
      <c r="EE3732" s="1"/>
      <c r="EF3732" s="1"/>
      <c r="EG3732" s="1"/>
      <c r="EH3732" s="1"/>
      <c r="EI3732" s="1"/>
      <c r="EJ3732" s="1"/>
      <c r="EK3732" s="1"/>
      <c r="EL3732" s="1"/>
      <c r="EM3732" s="1"/>
      <c r="EN3732" s="1"/>
      <c r="EO3732" s="1"/>
      <c r="EP3732" s="1"/>
      <c r="EQ3732" s="1"/>
      <c r="ER3732" s="1"/>
      <c r="ES3732" s="1"/>
      <c r="ET3732" s="1"/>
      <c r="EU3732" s="1"/>
      <c r="EV3732" s="1"/>
      <c r="EW3732" s="1"/>
      <c r="EX3732" s="1"/>
      <c r="EY3732" s="1"/>
    </row>
    <row r="3733" spans="1:155" x14ac:dyDescent="0.15">
      <c r="A3733" s="38"/>
      <c r="B3733" s="15"/>
      <c r="C3733" s="7"/>
      <c r="D3733" s="7"/>
      <c r="E3733" s="13"/>
      <c r="F3733" s="14"/>
      <c r="G3733" s="14"/>
      <c r="H3733" s="14"/>
      <c r="I3733" s="14"/>
      <c r="J3733" s="13"/>
      <c r="K3733" s="5"/>
      <c r="L3733" s="2"/>
      <c r="M3733" s="17"/>
      <c r="N3733" s="12"/>
      <c r="O3733" s="12"/>
      <c r="P3733" s="17"/>
      <c r="Q3733" s="14"/>
      <c r="R3733" s="20"/>
      <c r="S3733" s="14"/>
      <c r="T3733" s="4"/>
      <c r="U3733" s="5"/>
      <c r="V3733" s="10"/>
      <c r="W3733" s="10"/>
      <c r="X3733" s="10"/>
      <c r="Y3733" s="27"/>
      <c r="Z3733" s="3"/>
      <c r="AA3733" s="1"/>
      <c r="AB3733" s="10"/>
      <c r="AC3733" s="3"/>
      <c r="AD3733" s="3"/>
      <c r="AE3733" s="3"/>
      <c r="AF3733" s="10"/>
      <c r="AG3733" s="11"/>
      <c r="AH3733" s="10"/>
      <c r="AI3733" s="10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1"/>
      <c r="DR3733" s="1"/>
      <c r="DS3733" s="1"/>
      <c r="DT3733" s="1"/>
      <c r="DU3733" s="1"/>
      <c r="DV3733" s="1"/>
      <c r="DW3733" s="1"/>
      <c r="DX3733" s="1"/>
      <c r="DY3733" s="1"/>
      <c r="DZ3733" s="1"/>
      <c r="EA3733" s="1"/>
      <c r="EB3733" s="1"/>
      <c r="EC3733" s="1"/>
      <c r="ED3733" s="1"/>
      <c r="EE3733" s="1"/>
      <c r="EF3733" s="1"/>
      <c r="EG3733" s="1"/>
      <c r="EH3733" s="1"/>
      <c r="EI3733" s="1"/>
      <c r="EJ3733" s="1"/>
      <c r="EK3733" s="1"/>
      <c r="EL3733" s="1"/>
      <c r="EM3733" s="1"/>
      <c r="EN3733" s="1"/>
      <c r="EO3733" s="1"/>
      <c r="EP3733" s="1"/>
      <c r="EQ3733" s="1"/>
      <c r="ER3733" s="1"/>
      <c r="ES3733" s="1"/>
      <c r="ET3733" s="1"/>
      <c r="EU3733" s="1"/>
      <c r="EV3733" s="1"/>
      <c r="EW3733" s="1"/>
      <c r="EX3733" s="1"/>
      <c r="EY3733" s="1"/>
    </row>
    <row r="3734" spans="1:155" x14ac:dyDescent="0.15">
      <c r="A3734" s="38"/>
      <c r="B3734" s="15"/>
      <c r="C3734" s="7"/>
      <c r="D3734" s="7"/>
      <c r="E3734" s="13"/>
      <c r="F3734" s="14"/>
      <c r="G3734" s="14"/>
      <c r="H3734" s="14"/>
      <c r="I3734" s="14"/>
      <c r="J3734" s="13"/>
      <c r="K3734" s="5"/>
      <c r="L3734" s="2"/>
      <c r="M3734" s="17"/>
      <c r="N3734" s="12"/>
      <c r="O3734" s="12"/>
      <c r="P3734" s="17"/>
      <c r="Q3734" s="14"/>
      <c r="R3734" s="20"/>
      <c r="S3734" s="14"/>
      <c r="T3734" s="4"/>
      <c r="U3734" s="5"/>
      <c r="V3734" s="10"/>
      <c r="W3734" s="10"/>
      <c r="X3734" s="10"/>
      <c r="Y3734" s="27"/>
      <c r="Z3734" s="3"/>
      <c r="AA3734" s="1"/>
      <c r="AB3734" s="10"/>
      <c r="AC3734" s="3"/>
      <c r="AD3734" s="3"/>
      <c r="AE3734" s="3"/>
      <c r="AF3734" s="10"/>
      <c r="AG3734" s="11"/>
      <c r="AH3734" s="10"/>
      <c r="AI3734" s="10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1"/>
      <c r="DR3734" s="1"/>
      <c r="DS3734" s="1"/>
      <c r="DT3734" s="1"/>
      <c r="DU3734" s="1"/>
      <c r="DV3734" s="1"/>
      <c r="DW3734" s="1"/>
      <c r="DX3734" s="1"/>
      <c r="DY3734" s="1"/>
      <c r="DZ3734" s="1"/>
      <c r="EA3734" s="1"/>
      <c r="EB3734" s="1"/>
      <c r="EC3734" s="1"/>
      <c r="ED3734" s="1"/>
      <c r="EE3734" s="1"/>
      <c r="EF3734" s="1"/>
      <c r="EG3734" s="1"/>
      <c r="EH3734" s="1"/>
      <c r="EI3734" s="1"/>
      <c r="EJ3734" s="1"/>
      <c r="EK3734" s="1"/>
      <c r="EL3734" s="1"/>
      <c r="EM3734" s="1"/>
      <c r="EN3734" s="1"/>
      <c r="EO3734" s="1"/>
      <c r="EP3734" s="1"/>
      <c r="EQ3734" s="1"/>
      <c r="ER3734" s="1"/>
      <c r="ES3734" s="1"/>
      <c r="ET3734" s="1"/>
      <c r="EU3734" s="1"/>
      <c r="EV3734" s="1"/>
      <c r="EW3734" s="1"/>
      <c r="EX3734" s="1"/>
      <c r="EY3734" s="1"/>
    </row>
    <row r="3735" spans="1:155" x14ac:dyDescent="0.15">
      <c r="A3735" s="38"/>
      <c r="B3735" s="15"/>
      <c r="C3735" s="7"/>
      <c r="D3735" s="7"/>
      <c r="E3735" s="13"/>
      <c r="F3735" s="14"/>
      <c r="G3735" s="14"/>
      <c r="H3735" s="14"/>
      <c r="I3735" s="14"/>
      <c r="J3735" s="13"/>
      <c r="K3735" s="5"/>
      <c r="L3735" s="2"/>
      <c r="M3735" s="17"/>
      <c r="N3735" s="12"/>
      <c r="O3735" s="12"/>
      <c r="P3735" s="17"/>
      <c r="Q3735" s="14"/>
      <c r="R3735" s="20"/>
      <c r="S3735" s="14"/>
      <c r="T3735" s="4"/>
      <c r="U3735" s="5"/>
      <c r="V3735" s="10"/>
      <c r="W3735" s="10"/>
      <c r="X3735" s="10"/>
      <c r="Y3735" s="27"/>
      <c r="Z3735" s="3"/>
      <c r="AA3735" s="1"/>
      <c r="AB3735" s="10"/>
      <c r="AC3735" s="3"/>
      <c r="AD3735" s="3"/>
      <c r="AE3735" s="3"/>
      <c r="AF3735" s="10"/>
      <c r="AG3735" s="11"/>
      <c r="AH3735" s="10"/>
      <c r="AI3735" s="10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1"/>
      <c r="DR3735" s="1"/>
      <c r="DS3735" s="1"/>
      <c r="DT3735" s="1"/>
      <c r="DU3735" s="1"/>
      <c r="DV3735" s="1"/>
      <c r="DW3735" s="1"/>
      <c r="DX3735" s="1"/>
      <c r="DY3735" s="1"/>
      <c r="DZ3735" s="1"/>
      <c r="EA3735" s="1"/>
      <c r="EB3735" s="1"/>
      <c r="EC3735" s="1"/>
      <c r="ED3735" s="1"/>
      <c r="EE3735" s="1"/>
      <c r="EF3735" s="1"/>
      <c r="EG3735" s="1"/>
      <c r="EH3735" s="1"/>
      <c r="EI3735" s="1"/>
      <c r="EJ3735" s="1"/>
      <c r="EK3735" s="1"/>
      <c r="EL3735" s="1"/>
      <c r="EM3735" s="1"/>
      <c r="EN3735" s="1"/>
      <c r="EO3735" s="1"/>
      <c r="EP3735" s="1"/>
      <c r="EQ3735" s="1"/>
      <c r="ER3735" s="1"/>
      <c r="ES3735" s="1"/>
      <c r="ET3735" s="1"/>
      <c r="EU3735" s="1"/>
      <c r="EV3735" s="1"/>
      <c r="EW3735" s="1"/>
      <c r="EX3735" s="1"/>
      <c r="EY3735" s="1"/>
    </row>
    <row r="3736" spans="1:155" x14ac:dyDescent="0.15">
      <c r="A3736" s="38"/>
      <c r="B3736" s="15"/>
      <c r="C3736" s="7"/>
      <c r="D3736" s="7"/>
      <c r="E3736" s="13"/>
      <c r="F3736" s="14"/>
      <c r="G3736" s="14"/>
      <c r="H3736" s="14"/>
      <c r="I3736" s="14"/>
      <c r="J3736" s="13"/>
      <c r="K3736" s="5"/>
      <c r="L3736" s="2"/>
      <c r="M3736" s="17"/>
      <c r="N3736" s="12"/>
      <c r="O3736" s="12"/>
      <c r="P3736" s="17"/>
      <c r="Q3736" s="14"/>
      <c r="R3736" s="20"/>
      <c r="S3736" s="14"/>
      <c r="T3736" s="4"/>
      <c r="U3736" s="5"/>
      <c r="V3736" s="10"/>
      <c r="W3736" s="10"/>
      <c r="X3736" s="10"/>
      <c r="Y3736" s="27"/>
      <c r="Z3736" s="3"/>
      <c r="AA3736" s="1"/>
      <c r="AB3736" s="10"/>
      <c r="AC3736" s="3"/>
      <c r="AD3736" s="3"/>
      <c r="AE3736" s="3"/>
      <c r="AF3736" s="10"/>
      <c r="AG3736" s="11"/>
      <c r="AH3736" s="10"/>
      <c r="AI3736" s="10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1"/>
      <c r="DR3736" s="1"/>
      <c r="DS3736" s="1"/>
      <c r="DT3736" s="1"/>
      <c r="DU3736" s="1"/>
      <c r="DV3736" s="1"/>
      <c r="DW3736" s="1"/>
      <c r="DX3736" s="1"/>
      <c r="DY3736" s="1"/>
      <c r="DZ3736" s="1"/>
      <c r="EA3736" s="1"/>
      <c r="EB3736" s="1"/>
      <c r="EC3736" s="1"/>
      <c r="ED3736" s="1"/>
      <c r="EE3736" s="1"/>
      <c r="EF3736" s="1"/>
      <c r="EG3736" s="1"/>
      <c r="EH3736" s="1"/>
      <c r="EI3736" s="1"/>
      <c r="EJ3736" s="1"/>
      <c r="EK3736" s="1"/>
      <c r="EL3736" s="1"/>
      <c r="EM3736" s="1"/>
      <c r="EN3736" s="1"/>
      <c r="EO3736" s="1"/>
      <c r="EP3736" s="1"/>
      <c r="EQ3736" s="1"/>
      <c r="ER3736" s="1"/>
      <c r="ES3736" s="1"/>
      <c r="ET3736" s="1"/>
      <c r="EU3736" s="1"/>
      <c r="EV3736" s="1"/>
      <c r="EW3736" s="1"/>
      <c r="EX3736" s="1"/>
      <c r="EY3736" s="1"/>
    </row>
    <row r="3737" spans="1:155" x14ac:dyDescent="0.15">
      <c r="A3737" s="38"/>
      <c r="B3737" s="15"/>
      <c r="C3737" s="7"/>
      <c r="D3737" s="7"/>
      <c r="E3737" s="13"/>
      <c r="F3737" s="14"/>
      <c r="G3737" s="14"/>
      <c r="H3737" s="14"/>
      <c r="I3737" s="14"/>
      <c r="J3737" s="13"/>
      <c r="K3737" s="5"/>
      <c r="L3737" s="2"/>
      <c r="M3737" s="17"/>
      <c r="N3737" s="12"/>
      <c r="O3737" s="12"/>
      <c r="P3737" s="17"/>
      <c r="Q3737" s="14"/>
      <c r="R3737" s="20"/>
      <c r="S3737" s="14"/>
      <c r="T3737" s="4"/>
      <c r="U3737" s="5"/>
      <c r="V3737" s="10"/>
      <c r="W3737" s="10"/>
      <c r="X3737" s="10"/>
      <c r="Y3737" s="27"/>
      <c r="Z3737" s="3"/>
      <c r="AA3737" s="1"/>
      <c r="AB3737" s="10"/>
      <c r="AC3737" s="3"/>
      <c r="AD3737" s="3"/>
      <c r="AE3737" s="3"/>
      <c r="AF3737" s="10"/>
      <c r="AG3737" s="11"/>
      <c r="AH3737" s="10"/>
      <c r="AI3737" s="10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1"/>
      <c r="DR3737" s="1"/>
      <c r="DS3737" s="1"/>
      <c r="DT3737" s="1"/>
      <c r="DU3737" s="1"/>
      <c r="DV3737" s="1"/>
      <c r="DW3737" s="1"/>
      <c r="DX3737" s="1"/>
      <c r="DY3737" s="1"/>
      <c r="DZ3737" s="1"/>
      <c r="EA3737" s="1"/>
      <c r="EB3737" s="1"/>
      <c r="EC3737" s="1"/>
      <c r="ED3737" s="1"/>
      <c r="EE3737" s="1"/>
      <c r="EF3737" s="1"/>
      <c r="EG3737" s="1"/>
      <c r="EH3737" s="1"/>
      <c r="EI3737" s="1"/>
      <c r="EJ3737" s="1"/>
      <c r="EK3737" s="1"/>
      <c r="EL3737" s="1"/>
      <c r="EM3737" s="1"/>
      <c r="EN3737" s="1"/>
      <c r="EO3737" s="1"/>
      <c r="EP3737" s="1"/>
      <c r="EQ3737" s="1"/>
      <c r="ER3737" s="1"/>
      <c r="ES3737" s="1"/>
      <c r="ET3737" s="1"/>
      <c r="EU3737" s="1"/>
      <c r="EV3737" s="1"/>
      <c r="EW3737" s="1"/>
      <c r="EX3737" s="1"/>
      <c r="EY3737" s="1"/>
    </row>
    <row r="3738" spans="1:155" x14ac:dyDescent="0.15">
      <c r="A3738" s="38"/>
      <c r="B3738" s="15"/>
      <c r="C3738" s="7"/>
      <c r="D3738" s="7"/>
      <c r="E3738" s="13"/>
      <c r="F3738" s="14"/>
      <c r="G3738" s="14"/>
      <c r="H3738" s="14"/>
      <c r="I3738" s="14"/>
      <c r="J3738" s="13"/>
      <c r="K3738" s="5"/>
      <c r="L3738" s="2"/>
      <c r="M3738" s="17"/>
      <c r="N3738" s="12"/>
      <c r="O3738" s="12"/>
      <c r="P3738" s="17"/>
      <c r="Q3738" s="14"/>
      <c r="R3738" s="20"/>
      <c r="S3738" s="14"/>
      <c r="T3738" s="4"/>
      <c r="U3738" s="5"/>
      <c r="V3738" s="10"/>
      <c r="W3738" s="10"/>
      <c r="X3738" s="10"/>
      <c r="Y3738" s="27"/>
      <c r="Z3738" s="3"/>
      <c r="AA3738" s="1"/>
      <c r="AB3738" s="10"/>
      <c r="AC3738" s="3"/>
      <c r="AD3738" s="3"/>
      <c r="AE3738" s="3"/>
      <c r="AF3738" s="10"/>
      <c r="AG3738" s="11"/>
      <c r="AH3738" s="10"/>
      <c r="AI3738" s="10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1"/>
      <c r="DR3738" s="1"/>
      <c r="DS3738" s="1"/>
      <c r="DT3738" s="1"/>
      <c r="DU3738" s="1"/>
      <c r="DV3738" s="1"/>
      <c r="DW3738" s="1"/>
      <c r="DX3738" s="1"/>
      <c r="DY3738" s="1"/>
      <c r="DZ3738" s="1"/>
      <c r="EA3738" s="1"/>
      <c r="EB3738" s="1"/>
      <c r="EC3738" s="1"/>
      <c r="ED3738" s="1"/>
      <c r="EE3738" s="1"/>
      <c r="EF3738" s="1"/>
      <c r="EG3738" s="1"/>
      <c r="EH3738" s="1"/>
      <c r="EI3738" s="1"/>
      <c r="EJ3738" s="1"/>
      <c r="EK3738" s="1"/>
      <c r="EL3738" s="1"/>
      <c r="EM3738" s="1"/>
      <c r="EN3738" s="1"/>
      <c r="EO3738" s="1"/>
      <c r="EP3738" s="1"/>
      <c r="EQ3738" s="1"/>
      <c r="ER3738" s="1"/>
      <c r="ES3738" s="1"/>
      <c r="ET3738" s="1"/>
      <c r="EU3738" s="1"/>
      <c r="EV3738" s="1"/>
      <c r="EW3738" s="1"/>
      <c r="EX3738" s="1"/>
      <c r="EY3738" s="1"/>
    </row>
    <row r="3739" spans="1:155" x14ac:dyDescent="0.15">
      <c r="A3739" s="38"/>
      <c r="B3739" s="15"/>
      <c r="C3739" s="7"/>
      <c r="D3739" s="7"/>
      <c r="E3739" s="13"/>
      <c r="F3739" s="14"/>
      <c r="G3739" s="14"/>
      <c r="H3739" s="14"/>
      <c r="I3739" s="14"/>
      <c r="J3739" s="13"/>
      <c r="K3739" s="5"/>
      <c r="L3739" s="2"/>
      <c r="M3739" s="17"/>
      <c r="N3739" s="12"/>
      <c r="O3739" s="12"/>
      <c r="P3739" s="17"/>
      <c r="Q3739" s="14"/>
      <c r="R3739" s="20"/>
      <c r="S3739" s="14"/>
      <c r="T3739" s="4"/>
      <c r="U3739" s="5"/>
      <c r="V3739" s="10"/>
      <c r="W3739" s="10"/>
      <c r="X3739" s="10"/>
      <c r="Y3739" s="27"/>
      <c r="Z3739" s="3"/>
      <c r="AA3739" s="1"/>
      <c r="AB3739" s="10"/>
      <c r="AC3739" s="3"/>
      <c r="AD3739" s="3"/>
      <c r="AE3739" s="3"/>
      <c r="AF3739" s="10"/>
      <c r="AG3739" s="11"/>
      <c r="AH3739" s="10"/>
      <c r="AI3739" s="10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1"/>
      <c r="DR3739" s="1"/>
      <c r="DS3739" s="1"/>
      <c r="DT3739" s="1"/>
      <c r="DU3739" s="1"/>
      <c r="DV3739" s="1"/>
      <c r="DW3739" s="1"/>
      <c r="DX3739" s="1"/>
      <c r="DY3739" s="1"/>
      <c r="DZ3739" s="1"/>
      <c r="EA3739" s="1"/>
      <c r="EB3739" s="1"/>
      <c r="EC3739" s="1"/>
      <c r="ED3739" s="1"/>
      <c r="EE3739" s="1"/>
      <c r="EF3739" s="1"/>
      <c r="EG3739" s="1"/>
      <c r="EH3739" s="1"/>
      <c r="EI3739" s="1"/>
      <c r="EJ3739" s="1"/>
      <c r="EK3739" s="1"/>
      <c r="EL3739" s="1"/>
      <c r="EM3739" s="1"/>
      <c r="EN3739" s="1"/>
      <c r="EO3739" s="1"/>
      <c r="EP3739" s="1"/>
      <c r="EQ3739" s="1"/>
      <c r="ER3739" s="1"/>
      <c r="ES3739" s="1"/>
      <c r="ET3739" s="1"/>
      <c r="EU3739" s="1"/>
      <c r="EV3739" s="1"/>
      <c r="EW3739" s="1"/>
      <c r="EX3739" s="1"/>
      <c r="EY3739" s="1"/>
    </row>
    <row r="3740" spans="1:155" x14ac:dyDescent="0.15">
      <c r="A3740" s="38"/>
      <c r="B3740" s="15"/>
      <c r="C3740" s="7"/>
      <c r="D3740" s="7"/>
      <c r="E3740" s="13"/>
      <c r="F3740" s="14"/>
      <c r="G3740" s="14"/>
      <c r="H3740" s="14"/>
      <c r="I3740" s="14"/>
      <c r="J3740" s="13"/>
      <c r="K3740" s="5"/>
      <c r="L3740" s="2"/>
      <c r="M3740" s="17"/>
      <c r="N3740" s="12"/>
      <c r="O3740" s="12"/>
      <c r="P3740" s="17"/>
      <c r="Q3740" s="14"/>
      <c r="R3740" s="20"/>
      <c r="S3740" s="14"/>
      <c r="T3740" s="4"/>
      <c r="U3740" s="5"/>
      <c r="V3740" s="10"/>
      <c r="W3740" s="10"/>
      <c r="X3740" s="10"/>
      <c r="Y3740" s="27"/>
      <c r="Z3740" s="3"/>
      <c r="AA3740" s="1"/>
      <c r="AB3740" s="10"/>
      <c r="AC3740" s="3"/>
      <c r="AD3740" s="3"/>
      <c r="AE3740" s="3"/>
      <c r="AF3740" s="10"/>
      <c r="AG3740" s="11"/>
      <c r="AH3740" s="10"/>
      <c r="AI3740" s="10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1"/>
      <c r="DR3740" s="1"/>
      <c r="DS3740" s="1"/>
      <c r="DT3740" s="1"/>
      <c r="DU3740" s="1"/>
      <c r="DV3740" s="1"/>
      <c r="DW3740" s="1"/>
      <c r="DX3740" s="1"/>
      <c r="DY3740" s="1"/>
      <c r="DZ3740" s="1"/>
      <c r="EA3740" s="1"/>
      <c r="EB3740" s="1"/>
      <c r="EC3740" s="1"/>
      <c r="ED3740" s="1"/>
      <c r="EE3740" s="1"/>
      <c r="EF3740" s="1"/>
      <c r="EG3740" s="1"/>
      <c r="EH3740" s="1"/>
      <c r="EI3740" s="1"/>
      <c r="EJ3740" s="1"/>
      <c r="EK3740" s="1"/>
      <c r="EL3740" s="1"/>
      <c r="EM3740" s="1"/>
      <c r="EN3740" s="1"/>
      <c r="EO3740" s="1"/>
      <c r="EP3740" s="1"/>
      <c r="EQ3740" s="1"/>
      <c r="ER3740" s="1"/>
      <c r="ES3740" s="1"/>
      <c r="ET3740" s="1"/>
      <c r="EU3740" s="1"/>
      <c r="EV3740" s="1"/>
      <c r="EW3740" s="1"/>
      <c r="EX3740" s="1"/>
      <c r="EY3740" s="1"/>
    </row>
    <row r="3741" spans="1:155" x14ac:dyDescent="0.15">
      <c r="A3741" s="38"/>
      <c r="B3741" s="15"/>
      <c r="C3741" s="7"/>
      <c r="D3741" s="7"/>
      <c r="E3741" s="13"/>
      <c r="F3741" s="14"/>
      <c r="G3741" s="14"/>
      <c r="H3741" s="14"/>
      <c r="I3741" s="14"/>
      <c r="J3741" s="13"/>
      <c r="K3741" s="5"/>
      <c r="L3741" s="2"/>
      <c r="M3741" s="17"/>
      <c r="N3741" s="12"/>
      <c r="O3741" s="12"/>
      <c r="P3741" s="17"/>
      <c r="Q3741" s="14"/>
      <c r="R3741" s="20"/>
      <c r="S3741" s="14"/>
      <c r="T3741" s="4"/>
      <c r="U3741" s="5"/>
      <c r="V3741" s="10"/>
      <c r="W3741" s="10"/>
      <c r="X3741" s="10"/>
      <c r="Y3741" s="27"/>
      <c r="Z3741" s="3"/>
      <c r="AA3741" s="1"/>
      <c r="AB3741" s="10"/>
      <c r="AC3741" s="3"/>
      <c r="AD3741" s="3"/>
      <c r="AE3741" s="3"/>
      <c r="AF3741" s="10"/>
      <c r="AG3741" s="11"/>
      <c r="AH3741" s="10"/>
      <c r="AI3741" s="10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1"/>
      <c r="DR3741" s="1"/>
      <c r="DS3741" s="1"/>
      <c r="DT3741" s="1"/>
      <c r="DU3741" s="1"/>
      <c r="DV3741" s="1"/>
      <c r="DW3741" s="1"/>
      <c r="DX3741" s="1"/>
      <c r="DY3741" s="1"/>
      <c r="DZ3741" s="1"/>
      <c r="EA3741" s="1"/>
      <c r="EB3741" s="1"/>
      <c r="EC3741" s="1"/>
      <c r="ED3741" s="1"/>
      <c r="EE3741" s="1"/>
      <c r="EF3741" s="1"/>
      <c r="EG3741" s="1"/>
      <c r="EH3741" s="1"/>
      <c r="EI3741" s="1"/>
      <c r="EJ3741" s="1"/>
      <c r="EK3741" s="1"/>
      <c r="EL3741" s="1"/>
      <c r="EM3741" s="1"/>
      <c r="EN3741" s="1"/>
      <c r="EO3741" s="1"/>
      <c r="EP3741" s="1"/>
      <c r="EQ3741" s="1"/>
      <c r="ER3741" s="1"/>
      <c r="ES3741" s="1"/>
      <c r="ET3741" s="1"/>
      <c r="EU3741" s="1"/>
      <c r="EV3741" s="1"/>
      <c r="EW3741" s="1"/>
      <c r="EX3741" s="1"/>
      <c r="EY3741" s="1"/>
    </row>
    <row r="3742" spans="1:155" x14ac:dyDescent="0.15">
      <c r="A3742" s="38"/>
      <c r="B3742" s="15"/>
      <c r="C3742" s="7"/>
      <c r="D3742" s="7"/>
      <c r="E3742" s="13"/>
      <c r="F3742" s="14"/>
      <c r="G3742" s="14"/>
      <c r="H3742" s="14"/>
      <c r="I3742" s="14"/>
      <c r="J3742" s="13"/>
      <c r="K3742" s="5"/>
      <c r="L3742" s="2"/>
      <c r="M3742" s="17"/>
      <c r="N3742" s="12"/>
      <c r="O3742" s="12"/>
      <c r="P3742" s="17"/>
      <c r="Q3742" s="14"/>
      <c r="R3742" s="20"/>
      <c r="S3742" s="14"/>
      <c r="T3742" s="4"/>
      <c r="U3742" s="5"/>
      <c r="V3742" s="10"/>
      <c r="W3742" s="10"/>
      <c r="X3742" s="10"/>
      <c r="Y3742" s="27"/>
      <c r="Z3742" s="3"/>
      <c r="AA3742" s="1"/>
      <c r="AB3742" s="10"/>
      <c r="AC3742" s="3"/>
      <c r="AD3742" s="3"/>
      <c r="AE3742" s="3"/>
      <c r="AF3742" s="10"/>
      <c r="AG3742" s="11"/>
      <c r="AH3742" s="10"/>
      <c r="AI3742" s="10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1"/>
      <c r="DR3742" s="1"/>
      <c r="DS3742" s="1"/>
      <c r="DT3742" s="1"/>
      <c r="DU3742" s="1"/>
      <c r="DV3742" s="1"/>
      <c r="DW3742" s="1"/>
      <c r="DX3742" s="1"/>
      <c r="DY3742" s="1"/>
      <c r="DZ3742" s="1"/>
      <c r="EA3742" s="1"/>
      <c r="EB3742" s="1"/>
      <c r="EC3742" s="1"/>
      <c r="ED3742" s="1"/>
      <c r="EE3742" s="1"/>
      <c r="EF3742" s="1"/>
      <c r="EG3742" s="1"/>
      <c r="EH3742" s="1"/>
      <c r="EI3742" s="1"/>
      <c r="EJ3742" s="1"/>
      <c r="EK3742" s="1"/>
      <c r="EL3742" s="1"/>
      <c r="EM3742" s="1"/>
      <c r="EN3742" s="1"/>
      <c r="EO3742" s="1"/>
      <c r="EP3742" s="1"/>
      <c r="EQ3742" s="1"/>
      <c r="ER3742" s="1"/>
      <c r="ES3742" s="1"/>
      <c r="ET3742" s="1"/>
      <c r="EU3742" s="1"/>
      <c r="EV3742" s="1"/>
      <c r="EW3742" s="1"/>
      <c r="EX3742" s="1"/>
      <c r="EY3742" s="1"/>
    </row>
    <row r="3743" spans="1:155" x14ac:dyDescent="0.15">
      <c r="A3743" s="38"/>
      <c r="B3743" s="15"/>
      <c r="C3743" s="7"/>
      <c r="D3743" s="7"/>
      <c r="E3743" s="13"/>
      <c r="F3743" s="14"/>
      <c r="G3743" s="14"/>
      <c r="H3743" s="14"/>
      <c r="I3743" s="14"/>
      <c r="J3743" s="13"/>
      <c r="K3743" s="5"/>
      <c r="L3743" s="2"/>
      <c r="M3743" s="17"/>
      <c r="N3743" s="12"/>
      <c r="O3743" s="12"/>
      <c r="P3743" s="17"/>
      <c r="Q3743" s="14"/>
      <c r="R3743" s="20"/>
      <c r="S3743" s="14"/>
      <c r="T3743" s="4"/>
      <c r="U3743" s="5"/>
      <c r="V3743" s="10"/>
      <c r="W3743" s="10"/>
      <c r="X3743" s="10"/>
      <c r="Y3743" s="27"/>
      <c r="Z3743" s="3"/>
      <c r="AA3743" s="1"/>
      <c r="AB3743" s="10"/>
      <c r="AC3743" s="3"/>
      <c r="AD3743" s="3"/>
      <c r="AE3743" s="3"/>
      <c r="AF3743" s="10"/>
      <c r="AG3743" s="11"/>
      <c r="AH3743" s="10"/>
      <c r="AI3743" s="10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1"/>
      <c r="DR3743" s="1"/>
      <c r="DS3743" s="1"/>
      <c r="DT3743" s="1"/>
      <c r="DU3743" s="1"/>
      <c r="DV3743" s="1"/>
      <c r="DW3743" s="1"/>
      <c r="DX3743" s="1"/>
      <c r="DY3743" s="1"/>
      <c r="DZ3743" s="1"/>
      <c r="EA3743" s="1"/>
      <c r="EB3743" s="1"/>
      <c r="EC3743" s="1"/>
      <c r="ED3743" s="1"/>
      <c r="EE3743" s="1"/>
      <c r="EF3743" s="1"/>
      <c r="EG3743" s="1"/>
      <c r="EH3743" s="1"/>
      <c r="EI3743" s="1"/>
      <c r="EJ3743" s="1"/>
      <c r="EK3743" s="1"/>
      <c r="EL3743" s="1"/>
      <c r="EM3743" s="1"/>
      <c r="EN3743" s="1"/>
      <c r="EO3743" s="1"/>
      <c r="EP3743" s="1"/>
      <c r="EQ3743" s="1"/>
      <c r="ER3743" s="1"/>
      <c r="ES3743" s="1"/>
      <c r="ET3743" s="1"/>
      <c r="EU3743" s="1"/>
      <c r="EV3743" s="1"/>
      <c r="EW3743" s="1"/>
      <c r="EX3743" s="1"/>
      <c r="EY3743" s="1"/>
    </row>
    <row r="3744" spans="1:155" x14ac:dyDescent="0.15">
      <c r="A3744" s="38"/>
      <c r="B3744" s="15"/>
      <c r="C3744" s="7"/>
      <c r="D3744" s="7"/>
      <c r="E3744" s="13"/>
      <c r="F3744" s="14"/>
      <c r="G3744" s="14"/>
      <c r="H3744" s="14"/>
      <c r="I3744" s="14"/>
      <c r="J3744" s="13"/>
      <c r="K3744" s="5"/>
      <c r="L3744" s="2"/>
      <c r="M3744" s="17"/>
      <c r="N3744" s="12"/>
      <c r="O3744" s="12"/>
      <c r="P3744" s="17"/>
      <c r="Q3744" s="14"/>
      <c r="R3744" s="20"/>
      <c r="S3744" s="14"/>
      <c r="T3744" s="4"/>
      <c r="U3744" s="5"/>
      <c r="V3744" s="10"/>
      <c r="W3744" s="10"/>
      <c r="X3744" s="10"/>
      <c r="Y3744" s="27"/>
      <c r="Z3744" s="3"/>
      <c r="AA3744" s="1"/>
      <c r="AB3744" s="10"/>
      <c r="AC3744" s="3"/>
      <c r="AD3744" s="3"/>
      <c r="AE3744" s="3"/>
      <c r="AF3744" s="10"/>
      <c r="AG3744" s="11"/>
      <c r="AH3744" s="10"/>
      <c r="AI3744" s="10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1"/>
      <c r="DR3744" s="1"/>
      <c r="DS3744" s="1"/>
      <c r="DT3744" s="1"/>
      <c r="DU3744" s="1"/>
      <c r="DV3744" s="1"/>
      <c r="DW3744" s="1"/>
      <c r="DX3744" s="1"/>
      <c r="DY3744" s="1"/>
      <c r="DZ3744" s="1"/>
      <c r="EA3744" s="1"/>
      <c r="EB3744" s="1"/>
      <c r="EC3744" s="1"/>
      <c r="ED3744" s="1"/>
      <c r="EE3744" s="1"/>
      <c r="EF3744" s="1"/>
      <c r="EG3744" s="1"/>
      <c r="EH3744" s="1"/>
      <c r="EI3744" s="1"/>
      <c r="EJ3744" s="1"/>
      <c r="EK3744" s="1"/>
      <c r="EL3744" s="1"/>
      <c r="EM3744" s="1"/>
      <c r="EN3744" s="1"/>
      <c r="EO3744" s="1"/>
      <c r="EP3744" s="1"/>
      <c r="EQ3744" s="1"/>
      <c r="ER3744" s="1"/>
      <c r="ES3744" s="1"/>
      <c r="ET3744" s="1"/>
      <c r="EU3744" s="1"/>
      <c r="EV3744" s="1"/>
      <c r="EW3744" s="1"/>
      <c r="EX3744" s="1"/>
      <c r="EY3744" s="1"/>
    </row>
    <row r="3745" spans="1:155" x14ac:dyDescent="0.15">
      <c r="A3745" s="38"/>
      <c r="B3745" s="15"/>
      <c r="C3745" s="7"/>
      <c r="D3745" s="7"/>
      <c r="E3745" s="13"/>
      <c r="F3745" s="14"/>
      <c r="G3745" s="14"/>
      <c r="H3745" s="14"/>
      <c r="I3745" s="14"/>
      <c r="J3745" s="13"/>
      <c r="K3745" s="5"/>
      <c r="L3745" s="2"/>
      <c r="M3745" s="17"/>
      <c r="N3745" s="12"/>
      <c r="O3745" s="12"/>
      <c r="P3745" s="17"/>
      <c r="Q3745" s="14"/>
      <c r="R3745" s="20"/>
      <c r="S3745" s="14"/>
      <c r="T3745" s="4"/>
      <c r="U3745" s="5"/>
      <c r="V3745" s="10"/>
      <c r="W3745" s="10"/>
      <c r="X3745" s="10"/>
      <c r="Y3745" s="27"/>
      <c r="Z3745" s="3"/>
      <c r="AA3745" s="1"/>
      <c r="AB3745" s="10"/>
      <c r="AC3745" s="3"/>
      <c r="AD3745" s="3"/>
      <c r="AE3745" s="3"/>
      <c r="AF3745" s="10"/>
      <c r="AG3745" s="11"/>
      <c r="AH3745" s="10"/>
      <c r="AI3745" s="10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1"/>
      <c r="DR3745" s="1"/>
      <c r="DS3745" s="1"/>
      <c r="DT3745" s="1"/>
      <c r="DU3745" s="1"/>
      <c r="DV3745" s="1"/>
      <c r="DW3745" s="1"/>
      <c r="DX3745" s="1"/>
      <c r="DY3745" s="1"/>
      <c r="DZ3745" s="1"/>
      <c r="EA3745" s="1"/>
      <c r="EB3745" s="1"/>
      <c r="EC3745" s="1"/>
      <c r="ED3745" s="1"/>
      <c r="EE3745" s="1"/>
      <c r="EF3745" s="1"/>
      <c r="EG3745" s="1"/>
      <c r="EH3745" s="1"/>
      <c r="EI3745" s="1"/>
      <c r="EJ3745" s="1"/>
      <c r="EK3745" s="1"/>
      <c r="EL3745" s="1"/>
      <c r="EM3745" s="1"/>
      <c r="EN3745" s="1"/>
      <c r="EO3745" s="1"/>
      <c r="EP3745" s="1"/>
      <c r="EQ3745" s="1"/>
      <c r="ER3745" s="1"/>
      <c r="ES3745" s="1"/>
      <c r="ET3745" s="1"/>
      <c r="EU3745" s="1"/>
      <c r="EV3745" s="1"/>
      <c r="EW3745" s="1"/>
      <c r="EX3745" s="1"/>
      <c r="EY3745" s="1"/>
    </row>
    <row r="3746" spans="1:155" x14ac:dyDescent="0.15">
      <c r="A3746" s="38"/>
      <c r="B3746" s="15"/>
      <c r="C3746" s="7"/>
      <c r="D3746" s="7"/>
      <c r="E3746" s="13"/>
      <c r="F3746" s="14"/>
      <c r="G3746" s="14"/>
      <c r="H3746" s="14"/>
      <c r="I3746" s="14"/>
      <c r="J3746" s="13"/>
      <c r="K3746" s="5"/>
      <c r="L3746" s="2"/>
      <c r="M3746" s="17"/>
      <c r="N3746" s="12"/>
      <c r="O3746" s="12"/>
      <c r="P3746" s="17"/>
      <c r="Q3746" s="14"/>
      <c r="R3746" s="20"/>
      <c r="S3746" s="14"/>
      <c r="T3746" s="4"/>
      <c r="U3746" s="5"/>
      <c r="V3746" s="10"/>
      <c r="W3746" s="10"/>
      <c r="X3746" s="10"/>
      <c r="Y3746" s="27"/>
      <c r="Z3746" s="3"/>
      <c r="AA3746" s="1"/>
      <c r="AB3746" s="10"/>
      <c r="AC3746" s="3"/>
      <c r="AD3746" s="3"/>
      <c r="AE3746" s="3"/>
      <c r="AF3746" s="10"/>
      <c r="AG3746" s="11"/>
      <c r="AH3746" s="10"/>
      <c r="AI3746" s="10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1"/>
      <c r="DR3746" s="1"/>
      <c r="DS3746" s="1"/>
      <c r="DT3746" s="1"/>
      <c r="DU3746" s="1"/>
      <c r="DV3746" s="1"/>
      <c r="DW3746" s="1"/>
      <c r="DX3746" s="1"/>
      <c r="DY3746" s="1"/>
      <c r="DZ3746" s="1"/>
      <c r="EA3746" s="1"/>
      <c r="EB3746" s="1"/>
      <c r="EC3746" s="1"/>
      <c r="ED3746" s="1"/>
      <c r="EE3746" s="1"/>
      <c r="EF3746" s="1"/>
      <c r="EG3746" s="1"/>
      <c r="EH3746" s="1"/>
      <c r="EI3746" s="1"/>
      <c r="EJ3746" s="1"/>
      <c r="EK3746" s="1"/>
      <c r="EL3746" s="1"/>
      <c r="EM3746" s="1"/>
      <c r="EN3746" s="1"/>
      <c r="EO3746" s="1"/>
      <c r="EP3746" s="1"/>
      <c r="EQ3746" s="1"/>
      <c r="ER3746" s="1"/>
      <c r="ES3746" s="1"/>
      <c r="ET3746" s="1"/>
      <c r="EU3746" s="1"/>
      <c r="EV3746" s="1"/>
      <c r="EW3746" s="1"/>
      <c r="EX3746" s="1"/>
      <c r="EY3746" s="1"/>
    </row>
    <row r="3747" spans="1:155" x14ac:dyDescent="0.15">
      <c r="A3747" s="38"/>
      <c r="B3747" s="15"/>
      <c r="C3747" s="7"/>
      <c r="D3747" s="7"/>
      <c r="E3747" s="13"/>
      <c r="F3747" s="14"/>
      <c r="G3747" s="14"/>
      <c r="H3747" s="14"/>
      <c r="I3747" s="14"/>
      <c r="J3747" s="13"/>
      <c r="K3747" s="5"/>
      <c r="L3747" s="2"/>
      <c r="M3747" s="17"/>
      <c r="N3747" s="12"/>
      <c r="O3747" s="12"/>
      <c r="P3747" s="17"/>
      <c r="Q3747" s="14"/>
      <c r="R3747" s="20"/>
      <c r="S3747" s="14"/>
      <c r="T3747" s="4"/>
      <c r="U3747" s="5"/>
      <c r="V3747" s="10"/>
      <c r="W3747" s="10"/>
      <c r="X3747" s="10"/>
      <c r="Y3747" s="27"/>
      <c r="Z3747" s="3"/>
      <c r="AA3747" s="1"/>
      <c r="AB3747" s="10"/>
      <c r="AC3747" s="3"/>
      <c r="AD3747" s="3"/>
      <c r="AE3747" s="3"/>
      <c r="AF3747" s="10"/>
      <c r="AG3747" s="11"/>
      <c r="AH3747" s="10"/>
      <c r="AI3747" s="10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1"/>
      <c r="DR3747" s="1"/>
      <c r="DS3747" s="1"/>
      <c r="DT3747" s="1"/>
      <c r="DU3747" s="1"/>
      <c r="DV3747" s="1"/>
      <c r="DW3747" s="1"/>
      <c r="DX3747" s="1"/>
      <c r="DY3747" s="1"/>
      <c r="DZ3747" s="1"/>
      <c r="EA3747" s="1"/>
      <c r="EB3747" s="1"/>
      <c r="EC3747" s="1"/>
      <c r="ED3747" s="1"/>
      <c r="EE3747" s="1"/>
      <c r="EF3747" s="1"/>
      <c r="EG3747" s="1"/>
      <c r="EH3747" s="1"/>
      <c r="EI3747" s="1"/>
      <c r="EJ3747" s="1"/>
      <c r="EK3747" s="1"/>
      <c r="EL3747" s="1"/>
      <c r="EM3747" s="1"/>
      <c r="EN3747" s="1"/>
      <c r="EO3747" s="1"/>
      <c r="EP3747" s="1"/>
      <c r="EQ3747" s="1"/>
      <c r="ER3747" s="1"/>
      <c r="ES3747" s="1"/>
      <c r="ET3747" s="1"/>
      <c r="EU3747" s="1"/>
      <c r="EV3747" s="1"/>
      <c r="EW3747" s="1"/>
      <c r="EX3747" s="1"/>
      <c r="EY3747" s="1"/>
    </row>
    <row r="3748" spans="1:155" x14ac:dyDescent="0.15">
      <c r="A3748" s="38"/>
      <c r="B3748" s="15"/>
      <c r="C3748" s="7"/>
      <c r="D3748" s="7"/>
      <c r="E3748" s="13"/>
      <c r="F3748" s="14"/>
      <c r="G3748" s="14"/>
      <c r="H3748" s="14"/>
      <c r="I3748" s="14"/>
      <c r="J3748" s="13"/>
      <c r="K3748" s="5"/>
      <c r="L3748" s="2"/>
      <c r="M3748" s="17"/>
      <c r="N3748" s="12"/>
      <c r="O3748" s="12"/>
      <c r="P3748" s="17"/>
      <c r="Q3748" s="14"/>
      <c r="R3748" s="20"/>
      <c r="S3748" s="14"/>
      <c r="T3748" s="4"/>
      <c r="U3748" s="5"/>
      <c r="V3748" s="10"/>
      <c r="W3748" s="10"/>
      <c r="X3748" s="10"/>
      <c r="Y3748" s="27"/>
      <c r="Z3748" s="3"/>
      <c r="AA3748" s="1"/>
      <c r="AB3748" s="10"/>
      <c r="AC3748" s="3"/>
      <c r="AD3748" s="3"/>
      <c r="AE3748" s="3"/>
      <c r="AF3748" s="10"/>
      <c r="AG3748" s="11"/>
      <c r="AH3748" s="10"/>
      <c r="AI3748" s="10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1"/>
      <c r="DR3748" s="1"/>
      <c r="DS3748" s="1"/>
      <c r="DT3748" s="1"/>
      <c r="DU3748" s="1"/>
      <c r="DV3748" s="1"/>
      <c r="DW3748" s="1"/>
      <c r="DX3748" s="1"/>
      <c r="DY3748" s="1"/>
      <c r="DZ3748" s="1"/>
      <c r="EA3748" s="1"/>
      <c r="EB3748" s="1"/>
      <c r="EC3748" s="1"/>
      <c r="ED3748" s="1"/>
      <c r="EE3748" s="1"/>
      <c r="EF3748" s="1"/>
      <c r="EG3748" s="1"/>
      <c r="EH3748" s="1"/>
      <c r="EI3748" s="1"/>
      <c r="EJ3748" s="1"/>
      <c r="EK3748" s="1"/>
      <c r="EL3748" s="1"/>
      <c r="EM3748" s="1"/>
      <c r="EN3748" s="1"/>
      <c r="EO3748" s="1"/>
      <c r="EP3748" s="1"/>
      <c r="EQ3748" s="1"/>
      <c r="ER3748" s="1"/>
      <c r="ES3748" s="1"/>
      <c r="ET3748" s="1"/>
      <c r="EU3748" s="1"/>
      <c r="EV3748" s="1"/>
      <c r="EW3748" s="1"/>
      <c r="EX3748" s="1"/>
      <c r="EY3748" s="1"/>
    </row>
    <row r="3749" spans="1:155" x14ac:dyDescent="0.15">
      <c r="A3749" s="38"/>
      <c r="B3749" s="15"/>
      <c r="C3749" s="7"/>
      <c r="D3749" s="7"/>
      <c r="E3749" s="13"/>
      <c r="F3749" s="14"/>
      <c r="G3749" s="14"/>
      <c r="H3749" s="14"/>
      <c r="I3749" s="14"/>
      <c r="J3749" s="13"/>
      <c r="K3749" s="5"/>
      <c r="L3749" s="2"/>
      <c r="M3749" s="17"/>
      <c r="N3749" s="12"/>
      <c r="O3749" s="12"/>
      <c r="P3749" s="17"/>
      <c r="Q3749" s="14"/>
      <c r="R3749" s="20"/>
      <c r="S3749" s="14"/>
      <c r="T3749" s="4"/>
      <c r="U3749" s="5"/>
      <c r="V3749" s="10"/>
      <c r="W3749" s="10"/>
      <c r="X3749" s="10"/>
      <c r="Y3749" s="27"/>
      <c r="Z3749" s="3"/>
      <c r="AA3749" s="1"/>
      <c r="AB3749" s="10"/>
      <c r="AC3749" s="3"/>
      <c r="AD3749" s="3"/>
      <c r="AE3749" s="3"/>
      <c r="AF3749" s="10"/>
      <c r="AG3749" s="11"/>
      <c r="AH3749" s="10"/>
      <c r="AI3749" s="10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1"/>
      <c r="DR3749" s="1"/>
      <c r="DS3749" s="1"/>
      <c r="DT3749" s="1"/>
      <c r="DU3749" s="1"/>
      <c r="DV3749" s="1"/>
      <c r="DW3749" s="1"/>
      <c r="DX3749" s="1"/>
      <c r="DY3749" s="1"/>
      <c r="DZ3749" s="1"/>
      <c r="EA3749" s="1"/>
      <c r="EB3749" s="1"/>
      <c r="EC3749" s="1"/>
      <c r="ED3749" s="1"/>
      <c r="EE3749" s="1"/>
      <c r="EF3749" s="1"/>
      <c r="EG3749" s="1"/>
      <c r="EH3749" s="1"/>
      <c r="EI3749" s="1"/>
      <c r="EJ3749" s="1"/>
      <c r="EK3749" s="1"/>
      <c r="EL3749" s="1"/>
      <c r="EM3749" s="1"/>
      <c r="EN3749" s="1"/>
      <c r="EO3749" s="1"/>
      <c r="EP3749" s="1"/>
      <c r="EQ3749" s="1"/>
      <c r="ER3749" s="1"/>
      <c r="ES3749" s="1"/>
      <c r="ET3749" s="1"/>
      <c r="EU3749" s="1"/>
      <c r="EV3749" s="1"/>
      <c r="EW3749" s="1"/>
      <c r="EX3749" s="1"/>
      <c r="EY3749" s="1"/>
    </row>
    <row r="3750" spans="1:155" x14ac:dyDescent="0.15">
      <c r="A3750" s="38"/>
      <c r="B3750" s="15"/>
      <c r="C3750" s="7"/>
      <c r="D3750" s="7"/>
      <c r="E3750" s="13"/>
      <c r="F3750" s="14"/>
      <c r="G3750" s="14"/>
      <c r="H3750" s="14"/>
      <c r="I3750" s="14"/>
      <c r="J3750" s="13"/>
      <c r="K3750" s="5"/>
      <c r="L3750" s="2"/>
      <c r="M3750" s="17"/>
      <c r="N3750" s="12"/>
      <c r="O3750" s="12"/>
      <c r="P3750" s="17"/>
      <c r="Q3750" s="14"/>
      <c r="R3750" s="20"/>
      <c r="S3750" s="14"/>
      <c r="T3750" s="4"/>
      <c r="U3750" s="5"/>
      <c r="V3750" s="10"/>
      <c r="W3750" s="10"/>
      <c r="X3750" s="10"/>
      <c r="Y3750" s="27"/>
      <c r="Z3750" s="3"/>
      <c r="AA3750" s="1"/>
      <c r="AB3750" s="10"/>
      <c r="AC3750" s="3"/>
      <c r="AD3750" s="3"/>
      <c r="AE3750" s="3"/>
      <c r="AF3750" s="10"/>
      <c r="AG3750" s="11"/>
      <c r="AH3750" s="10"/>
      <c r="AI3750" s="10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1"/>
      <c r="DR3750" s="1"/>
      <c r="DS3750" s="1"/>
      <c r="DT3750" s="1"/>
      <c r="DU3750" s="1"/>
      <c r="DV3750" s="1"/>
      <c r="DW3750" s="1"/>
      <c r="DX3750" s="1"/>
      <c r="DY3750" s="1"/>
      <c r="DZ3750" s="1"/>
      <c r="EA3750" s="1"/>
      <c r="EB3750" s="1"/>
      <c r="EC3750" s="1"/>
      <c r="ED3750" s="1"/>
      <c r="EE3750" s="1"/>
      <c r="EF3750" s="1"/>
      <c r="EG3750" s="1"/>
      <c r="EH3750" s="1"/>
      <c r="EI3750" s="1"/>
      <c r="EJ3750" s="1"/>
      <c r="EK3750" s="1"/>
      <c r="EL3750" s="1"/>
      <c r="EM3750" s="1"/>
      <c r="EN3750" s="1"/>
      <c r="EO3750" s="1"/>
      <c r="EP3750" s="1"/>
      <c r="EQ3750" s="1"/>
      <c r="ER3750" s="1"/>
      <c r="ES3750" s="1"/>
      <c r="ET3750" s="1"/>
      <c r="EU3750" s="1"/>
      <c r="EV3750" s="1"/>
      <c r="EW3750" s="1"/>
      <c r="EX3750" s="1"/>
      <c r="EY3750" s="1"/>
    </row>
    <row r="3751" spans="1:155" x14ac:dyDescent="0.15">
      <c r="A3751" s="38"/>
      <c r="B3751" s="15"/>
      <c r="C3751" s="7"/>
      <c r="D3751" s="7"/>
      <c r="E3751" s="13"/>
      <c r="F3751" s="14"/>
      <c r="G3751" s="14"/>
      <c r="H3751" s="14"/>
      <c r="I3751" s="14"/>
      <c r="J3751" s="13"/>
      <c r="K3751" s="5"/>
      <c r="L3751" s="2"/>
      <c r="M3751" s="17"/>
      <c r="N3751" s="12"/>
      <c r="O3751" s="12"/>
      <c r="P3751" s="17"/>
      <c r="Q3751" s="14"/>
      <c r="R3751" s="20"/>
      <c r="S3751" s="14"/>
      <c r="T3751" s="4"/>
      <c r="U3751" s="5"/>
      <c r="V3751" s="10"/>
      <c r="W3751" s="10"/>
      <c r="X3751" s="10"/>
      <c r="Y3751" s="27"/>
      <c r="Z3751" s="3"/>
      <c r="AA3751" s="1"/>
      <c r="AB3751" s="10"/>
      <c r="AC3751" s="3"/>
      <c r="AD3751" s="3"/>
      <c r="AE3751" s="3"/>
      <c r="AF3751" s="10"/>
      <c r="AG3751" s="11"/>
      <c r="AH3751" s="10"/>
      <c r="AI3751" s="10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1"/>
      <c r="DR3751" s="1"/>
      <c r="DS3751" s="1"/>
      <c r="DT3751" s="1"/>
      <c r="DU3751" s="1"/>
      <c r="DV3751" s="1"/>
      <c r="DW3751" s="1"/>
      <c r="DX3751" s="1"/>
      <c r="DY3751" s="1"/>
      <c r="DZ3751" s="1"/>
      <c r="EA3751" s="1"/>
      <c r="EB3751" s="1"/>
      <c r="EC3751" s="1"/>
      <c r="ED3751" s="1"/>
      <c r="EE3751" s="1"/>
      <c r="EF3751" s="1"/>
      <c r="EG3751" s="1"/>
      <c r="EH3751" s="1"/>
      <c r="EI3751" s="1"/>
      <c r="EJ3751" s="1"/>
      <c r="EK3751" s="1"/>
      <c r="EL3751" s="1"/>
      <c r="EM3751" s="1"/>
      <c r="EN3751" s="1"/>
      <c r="EO3751" s="1"/>
      <c r="EP3751" s="1"/>
      <c r="EQ3751" s="1"/>
      <c r="ER3751" s="1"/>
      <c r="ES3751" s="1"/>
      <c r="ET3751" s="1"/>
      <c r="EU3751" s="1"/>
      <c r="EV3751" s="1"/>
      <c r="EW3751" s="1"/>
      <c r="EX3751" s="1"/>
      <c r="EY3751" s="1"/>
    </row>
    <row r="3752" spans="1:155" x14ac:dyDescent="0.15">
      <c r="A3752" s="38"/>
      <c r="B3752" s="15"/>
      <c r="C3752" s="7"/>
      <c r="D3752" s="7"/>
      <c r="E3752" s="13"/>
      <c r="F3752" s="14"/>
      <c r="G3752" s="14"/>
      <c r="H3752" s="14"/>
      <c r="I3752" s="14"/>
      <c r="J3752" s="13"/>
      <c r="K3752" s="5"/>
      <c r="L3752" s="2"/>
      <c r="M3752" s="17"/>
      <c r="N3752" s="12"/>
      <c r="O3752" s="12"/>
      <c r="P3752" s="17"/>
      <c r="Q3752" s="14"/>
      <c r="R3752" s="20"/>
      <c r="S3752" s="14"/>
      <c r="T3752" s="4"/>
      <c r="U3752" s="5"/>
      <c r="V3752" s="10"/>
      <c r="W3752" s="10"/>
      <c r="X3752" s="10"/>
      <c r="Y3752" s="27"/>
      <c r="Z3752" s="3"/>
      <c r="AA3752" s="1"/>
      <c r="AB3752" s="10"/>
      <c r="AC3752" s="3"/>
      <c r="AD3752" s="3"/>
      <c r="AE3752" s="3"/>
      <c r="AF3752" s="10"/>
      <c r="AG3752" s="11"/>
      <c r="AH3752" s="10"/>
      <c r="AI3752" s="10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1"/>
      <c r="DR3752" s="1"/>
      <c r="DS3752" s="1"/>
      <c r="DT3752" s="1"/>
      <c r="DU3752" s="1"/>
      <c r="DV3752" s="1"/>
      <c r="DW3752" s="1"/>
      <c r="DX3752" s="1"/>
      <c r="DY3752" s="1"/>
      <c r="DZ3752" s="1"/>
      <c r="EA3752" s="1"/>
      <c r="EB3752" s="1"/>
      <c r="EC3752" s="1"/>
      <c r="ED3752" s="1"/>
      <c r="EE3752" s="1"/>
      <c r="EF3752" s="1"/>
      <c r="EG3752" s="1"/>
      <c r="EH3752" s="1"/>
      <c r="EI3752" s="1"/>
      <c r="EJ3752" s="1"/>
      <c r="EK3752" s="1"/>
      <c r="EL3752" s="1"/>
      <c r="EM3752" s="1"/>
      <c r="EN3752" s="1"/>
      <c r="EO3752" s="1"/>
      <c r="EP3752" s="1"/>
      <c r="EQ3752" s="1"/>
      <c r="ER3752" s="1"/>
      <c r="ES3752" s="1"/>
      <c r="ET3752" s="1"/>
      <c r="EU3752" s="1"/>
      <c r="EV3752" s="1"/>
      <c r="EW3752" s="1"/>
      <c r="EX3752" s="1"/>
      <c r="EY3752" s="1"/>
    </row>
    <row r="3753" spans="1:155" x14ac:dyDescent="0.15">
      <c r="A3753" s="38"/>
      <c r="B3753" s="15"/>
      <c r="C3753" s="7"/>
      <c r="D3753" s="7"/>
      <c r="E3753" s="13"/>
      <c r="F3753" s="14"/>
      <c r="G3753" s="14"/>
      <c r="H3753" s="14"/>
      <c r="I3753" s="14"/>
      <c r="J3753" s="13"/>
      <c r="K3753" s="5"/>
      <c r="L3753" s="2"/>
      <c r="M3753" s="17"/>
      <c r="N3753" s="12"/>
      <c r="O3753" s="12"/>
      <c r="P3753" s="17"/>
      <c r="Q3753" s="14"/>
      <c r="R3753" s="20"/>
      <c r="S3753" s="14"/>
      <c r="T3753" s="4"/>
      <c r="U3753" s="5"/>
      <c r="V3753" s="10"/>
      <c r="W3753" s="10"/>
      <c r="X3753" s="10"/>
      <c r="Y3753" s="27"/>
      <c r="Z3753" s="3"/>
      <c r="AA3753" s="1"/>
      <c r="AB3753" s="10"/>
      <c r="AC3753" s="3"/>
      <c r="AD3753" s="3"/>
      <c r="AE3753" s="3"/>
      <c r="AF3753" s="10"/>
      <c r="AG3753" s="11"/>
      <c r="AH3753" s="10"/>
      <c r="AI3753" s="10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1"/>
      <c r="DR3753" s="1"/>
      <c r="DS3753" s="1"/>
      <c r="DT3753" s="1"/>
      <c r="DU3753" s="1"/>
      <c r="DV3753" s="1"/>
      <c r="DW3753" s="1"/>
      <c r="DX3753" s="1"/>
      <c r="DY3753" s="1"/>
      <c r="DZ3753" s="1"/>
      <c r="EA3753" s="1"/>
      <c r="EB3753" s="1"/>
      <c r="EC3753" s="1"/>
      <c r="ED3753" s="1"/>
      <c r="EE3753" s="1"/>
      <c r="EF3753" s="1"/>
      <c r="EG3753" s="1"/>
      <c r="EH3753" s="1"/>
      <c r="EI3753" s="1"/>
      <c r="EJ3753" s="1"/>
      <c r="EK3753" s="1"/>
      <c r="EL3753" s="1"/>
      <c r="EM3753" s="1"/>
      <c r="EN3753" s="1"/>
      <c r="EO3753" s="1"/>
      <c r="EP3753" s="1"/>
      <c r="EQ3753" s="1"/>
      <c r="ER3753" s="1"/>
      <c r="ES3753" s="1"/>
      <c r="ET3753" s="1"/>
      <c r="EU3753" s="1"/>
      <c r="EV3753" s="1"/>
      <c r="EW3753" s="1"/>
      <c r="EX3753" s="1"/>
      <c r="EY3753" s="1"/>
    </row>
    <row r="3754" spans="1:155" x14ac:dyDescent="0.15">
      <c r="A3754" s="38"/>
      <c r="B3754" s="15"/>
      <c r="C3754" s="7"/>
      <c r="D3754" s="7"/>
      <c r="E3754" s="13"/>
      <c r="F3754" s="14"/>
      <c r="G3754" s="14"/>
      <c r="H3754" s="14"/>
      <c r="I3754" s="14"/>
      <c r="J3754" s="13"/>
      <c r="K3754" s="5"/>
      <c r="L3754" s="2"/>
      <c r="M3754" s="17"/>
      <c r="N3754" s="12"/>
      <c r="O3754" s="12"/>
      <c r="P3754" s="17"/>
      <c r="Q3754" s="14"/>
      <c r="R3754" s="20"/>
      <c r="S3754" s="14"/>
      <c r="T3754" s="4"/>
      <c r="U3754" s="5"/>
      <c r="V3754" s="10"/>
      <c r="W3754" s="10"/>
      <c r="X3754" s="10"/>
      <c r="Y3754" s="27"/>
      <c r="Z3754" s="3"/>
      <c r="AA3754" s="1"/>
      <c r="AB3754" s="10"/>
      <c r="AC3754" s="3"/>
      <c r="AD3754" s="3"/>
      <c r="AE3754" s="3"/>
      <c r="AF3754" s="10"/>
      <c r="AG3754" s="11"/>
      <c r="AH3754" s="10"/>
      <c r="AI3754" s="10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1"/>
      <c r="DR3754" s="1"/>
      <c r="DS3754" s="1"/>
      <c r="DT3754" s="1"/>
      <c r="DU3754" s="1"/>
      <c r="DV3754" s="1"/>
      <c r="DW3754" s="1"/>
      <c r="DX3754" s="1"/>
      <c r="DY3754" s="1"/>
      <c r="DZ3754" s="1"/>
      <c r="EA3754" s="1"/>
      <c r="EB3754" s="1"/>
      <c r="EC3754" s="1"/>
      <c r="ED3754" s="1"/>
      <c r="EE3754" s="1"/>
      <c r="EF3754" s="1"/>
      <c r="EG3754" s="1"/>
      <c r="EH3754" s="1"/>
      <c r="EI3754" s="1"/>
      <c r="EJ3754" s="1"/>
      <c r="EK3754" s="1"/>
      <c r="EL3754" s="1"/>
      <c r="EM3754" s="1"/>
      <c r="EN3754" s="1"/>
      <c r="EO3754" s="1"/>
      <c r="EP3754" s="1"/>
      <c r="EQ3754" s="1"/>
      <c r="ER3754" s="1"/>
      <c r="ES3754" s="1"/>
      <c r="ET3754" s="1"/>
      <c r="EU3754" s="1"/>
      <c r="EV3754" s="1"/>
      <c r="EW3754" s="1"/>
      <c r="EX3754" s="1"/>
      <c r="EY3754" s="1"/>
    </row>
    <row r="3755" spans="1:155" x14ac:dyDescent="0.15">
      <c r="A3755" s="38"/>
      <c r="B3755" s="15"/>
      <c r="C3755" s="7"/>
      <c r="D3755" s="7"/>
      <c r="E3755" s="13"/>
      <c r="F3755" s="14"/>
      <c r="G3755" s="14"/>
      <c r="H3755" s="14"/>
      <c r="I3755" s="14"/>
      <c r="J3755" s="13"/>
      <c r="K3755" s="5"/>
      <c r="L3755" s="2"/>
      <c r="M3755" s="17"/>
      <c r="N3755" s="12"/>
      <c r="O3755" s="12"/>
      <c r="P3755" s="17"/>
      <c r="Q3755" s="14"/>
      <c r="R3755" s="20"/>
      <c r="S3755" s="14"/>
      <c r="T3755" s="4"/>
      <c r="U3755" s="5"/>
      <c r="V3755" s="10"/>
      <c r="W3755" s="10"/>
      <c r="X3755" s="10"/>
      <c r="Y3755" s="27"/>
      <c r="Z3755" s="3"/>
      <c r="AA3755" s="1"/>
      <c r="AB3755" s="10"/>
      <c r="AC3755" s="3"/>
      <c r="AD3755" s="3"/>
      <c r="AE3755" s="3"/>
      <c r="AF3755" s="10"/>
      <c r="AG3755" s="11"/>
      <c r="AH3755" s="10"/>
      <c r="AI3755" s="10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1"/>
      <c r="DR3755" s="1"/>
      <c r="DS3755" s="1"/>
      <c r="DT3755" s="1"/>
      <c r="DU3755" s="1"/>
      <c r="DV3755" s="1"/>
      <c r="DW3755" s="1"/>
      <c r="DX3755" s="1"/>
      <c r="DY3755" s="1"/>
      <c r="DZ3755" s="1"/>
      <c r="EA3755" s="1"/>
      <c r="EB3755" s="1"/>
      <c r="EC3755" s="1"/>
      <c r="ED3755" s="1"/>
      <c r="EE3755" s="1"/>
      <c r="EF3755" s="1"/>
      <c r="EG3755" s="1"/>
      <c r="EH3755" s="1"/>
      <c r="EI3755" s="1"/>
      <c r="EJ3755" s="1"/>
      <c r="EK3755" s="1"/>
      <c r="EL3755" s="1"/>
      <c r="EM3755" s="1"/>
      <c r="EN3755" s="1"/>
      <c r="EO3755" s="1"/>
      <c r="EP3755" s="1"/>
      <c r="EQ3755" s="1"/>
      <c r="ER3755" s="1"/>
      <c r="ES3755" s="1"/>
      <c r="ET3755" s="1"/>
      <c r="EU3755" s="1"/>
      <c r="EV3755" s="1"/>
      <c r="EW3755" s="1"/>
      <c r="EX3755" s="1"/>
      <c r="EY3755" s="1"/>
    </row>
    <row r="3756" spans="1:155" x14ac:dyDescent="0.15">
      <c r="A3756" s="38"/>
      <c r="B3756" s="15"/>
      <c r="C3756" s="7"/>
      <c r="D3756" s="7"/>
      <c r="E3756" s="13"/>
      <c r="F3756" s="14"/>
      <c r="G3756" s="14"/>
      <c r="H3756" s="14"/>
      <c r="I3756" s="14"/>
      <c r="J3756" s="13"/>
      <c r="K3756" s="5"/>
      <c r="L3756" s="2"/>
      <c r="M3756" s="17"/>
      <c r="N3756" s="12"/>
      <c r="O3756" s="12"/>
      <c r="P3756" s="17"/>
      <c r="Q3756" s="14"/>
      <c r="R3756" s="20"/>
      <c r="S3756" s="14"/>
      <c r="T3756" s="4"/>
      <c r="U3756" s="5"/>
      <c r="V3756" s="10"/>
      <c r="W3756" s="10"/>
      <c r="X3756" s="10"/>
      <c r="Y3756" s="27"/>
      <c r="Z3756" s="3"/>
      <c r="AA3756" s="1"/>
      <c r="AB3756" s="10"/>
      <c r="AC3756" s="3"/>
      <c r="AD3756" s="3"/>
      <c r="AE3756" s="3"/>
      <c r="AF3756" s="10"/>
      <c r="AG3756" s="11"/>
      <c r="AH3756" s="10"/>
      <c r="AI3756" s="10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1"/>
      <c r="DR3756" s="1"/>
      <c r="DS3756" s="1"/>
      <c r="DT3756" s="1"/>
      <c r="DU3756" s="1"/>
      <c r="DV3756" s="1"/>
      <c r="DW3756" s="1"/>
      <c r="DX3756" s="1"/>
      <c r="DY3756" s="1"/>
      <c r="DZ3756" s="1"/>
      <c r="EA3756" s="1"/>
      <c r="EB3756" s="1"/>
      <c r="EC3756" s="1"/>
      <c r="ED3756" s="1"/>
      <c r="EE3756" s="1"/>
      <c r="EF3756" s="1"/>
      <c r="EG3756" s="1"/>
      <c r="EH3756" s="1"/>
      <c r="EI3756" s="1"/>
      <c r="EJ3756" s="1"/>
      <c r="EK3756" s="1"/>
      <c r="EL3756" s="1"/>
      <c r="EM3756" s="1"/>
      <c r="EN3756" s="1"/>
      <c r="EO3756" s="1"/>
      <c r="EP3756" s="1"/>
      <c r="EQ3756" s="1"/>
      <c r="ER3756" s="1"/>
      <c r="ES3756" s="1"/>
      <c r="ET3756" s="1"/>
      <c r="EU3756" s="1"/>
      <c r="EV3756" s="1"/>
      <c r="EW3756" s="1"/>
      <c r="EX3756" s="1"/>
      <c r="EY3756" s="1"/>
    </row>
    <row r="3757" spans="1:155" x14ac:dyDescent="0.15">
      <c r="A3757" s="38"/>
      <c r="B3757" s="15"/>
      <c r="C3757" s="7"/>
      <c r="D3757" s="7"/>
      <c r="E3757" s="13"/>
      <c r="F3757" s="14"/>
      <c r="G3757" s="14"/>
      <c r="H3757" s="14"/>
      <c r="I3757" s="14"/>
      <c r="J3757" s="13"/>
      <c r="K3757" s="5"/>
      <c r="L3757" s="2"/>
      <c r="M3757" s="17"/>
      <c r="N3757" s="12"/>
      <c r="O3757" s="12"/>
      <c r="P3757" s="17"/>
      <c r="Q3757" s="14"/>
      <c r="R3757" s="20"/>
      <c r="S3757" s="14"/>
      <c r="T3757" s="4"/>
      <c r="U3757" s="5"/>
      <c r="V3757" s="10"/>
      <c r="W3757" s="10"/>
      <c r="X3757" s="10"/>
      <c r="Y3757" s="27"/>
      <c r="Z3757" s="3"/>
      <c r="AA3757" s="1"/>
      <c r="AB3757" s="10"/>
      <c r="AC3757" s="3"/>
      <c r="AD3757" s="3"/>
      <c r="AE3757" s="3"/>
      <c r="AF3757" s="10"/>
      <c r="AG3757" s="11"/>
      <c r="AH3757" s="10"/>
      <c r="AI3757" s="10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1"/>
      <c r="DR3757" s="1"/>
      <c r="DS3757" s="1"/>
      <c r="DT3757" s="1"/>
      <c r="DU3757" s="1"/>
      <c r="DV3757" s="1"/>
      <c r="DW3757" s="1"/>
      <c r="DX3757" s="1"/>
      <c r="DY3757" s="1"/>
      <c r="DZ3757" s="1"/>
      <c r="EA3757" s="1"/>
      <c r="EB3757" s="1"/>
      <c r="EC3757" s="1"/>
      <c r="ED3757" s="1"/>
      <c r="EE3757" s="1"/>
      <c r="EF3757" s="1"/>
      <c r="EG3757" s="1"/>
      <c r="EH3757" s="1"/>
      <c r="EI3757" s="1"/>
      <c r="EJ3757" s="1"/>
      <c r="EK3757" s="1"/>
      <c r="EL3757" s="1"/>
      <c r="EM3757" s="1"/>
      <c r="EN3757" s="1"/>
      <c r="EO3757" s="1"/>
      <c r="EP3757" s="1"/>
      <c r="EQ3757" s="1"/>
      <c r="ER3757" s="1"/>
      <c r="ES3757" s="1"/>
      <c r="ET3757" s="1"/>
      <c r="EU3757" s="1"/>
      <c r="EV3757" s="1"/>
      <c r="EW3757" s="1"/>
      <c r="EX3757" s="1"/>
      <c r="EY3757" s="1"/>
    </row>
    <row r="3758" spans="1:155" x14ac:dyDescent="0.15">
      <c r="A3758" s="38"/>
      <c r="B3758" s="15"/>
      <c r="C3758" s="7"/>
      <c r="D3758" s="7"/>
      <c r="E3758" s="13"/>
      <c r="F3758" s="14"/>
      <c r="G3758" s="14"/>
      <c r="H3758" s="14"/>
      <c r="I3758" s="14"/>
      <c r="J3758" s="13"/>
      <c r="K3758" s="5"/>
      <c r="L3758" s="2"/>
      <c r="M3758" s="17"/>
      <c r="N3758" s="12"/>
      <c r="O3758" s="12"/>
      <c r="P3758" s="17"/>
      <c r="Q3758" s="14"/>
      <c r="R3758" s="20"/>
      <c r="S3758" s="14"/>
      <c r="T3758" s="4"/>
      <c r="U3758" s="5"/>
      <c r="V3758" s="10"/>
      <c r="W3758" s="10"/>
      <c r="X3758" s="10"/>
      <c r="Y3758" s="27"/>
      <c r="Z3758" s="3"/>
      <c r="AA3758" s="1"/>
      <c r="AB3758" s="10"/>
      <c r="AC3758" s="3"/>
      <c r="AD3758" s="3"/>
      <c r="AE3758" s="3"/>
      <c r="AF3758" s="10"/>
      <c r="AG3758" s="11"/>
      <c r="AH3758" s="10"/>
      <c r="AI3758" s="10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1"/>
      <c r="DR3758" s="1"/>
      <c r="DS3758" s="1"/>
      <c r="DT3758" s="1"/>
      <c r="DU3758" s="1"/>
      <c r="DV3758" s="1"/>
      <c r="DW3758" s="1"/>
      <c r="DX3758" s="1"/>
      <c r="DY3758" s="1"/>
      <c r="DZ3758" s="1"/>
      <c r="EA3758" s="1"/>
      <c r="EB3758" s="1"/>
      <c r="EC3758" s="1"/>
      <c r="ED3758" s="1"/>
      <c r="EE3758" s="1"/>
      <c r="EF3758" s="1"/>
      <c r="EG3758" s="1"/>
      <c r="EH3758" s="1"/>
      <c r="EI3758" s="1"/>
      <c r="EJ3758" s="1"/>
      <c r="EK3758" s="1"/>
      <c r="EL3758" s="1"/>
      <c r="EM3758" s="1"/>
      <c r="EN3758" s="1"/>
      <c r="EO3758" s="1"/>
      <c r="EP3758" s="1"/>
      <c r="EQ3758" s="1"/>
      <c r="ER3758" s="1"/>
      <c r="ES3758" s="1"/>
      <c r="ET3758" s="1"/>
      <c r="EU3758" s="1"/>
      <c r="EV3758" s="1"/>
      <c r="EW3758" s="1"/>
      <c r="EX3758" s="1"/>
      <c r="EY3758" s="1"/>
    </row>
    <row r="3759" spans="1:155" x14ac:dyDescent="0.15">
      <c r="A3759" s="38"/>
      <c r="B3759" s="15"/>
      <c r="C3759" s="7"/>
      <c r="D3759" s="7"/>
      <c r="E3759" s="13"/>
      <c r="F3759" s="14"/>
      <c r="G3759" s="14"/>
      <c r="H3759" s="14"/>
      <c r="I3759" s="14"/>
      <c r="J3759" s="13"/>
      <c r="K3759" s="5"/>
      <c r="L3759" s="2"/>
      <c r="M3759" s="17"/>
      <c r="N3759" s="12"/>
      <c r="O3759" s="12"/>
      <c r="P3759" s="17"/>
      <c r="Q3759" s="14"/>
      <c r="R3759" s="20"/>
      <c r="S3759" s="14"/>
      <c r="T3759" s="4"/>
      <c r="U3759" s="5"/>
      <c r="V3759" s="10"/>
      <c r="W3759" s="10"/>
      <c r="X3759" s="10"/>
      <c r="Y3759" s="27"/>
      <c r="Z3759" s="3"/>
      <c r="AA3759" s="1"/>
      <c r="AB3759" s="10"/>
      <c r="AC3759" s="3"/>
      <c r="AD3759" s="3"/>
      <c r="AE3759" s="3"/>
      <c r="AF3759" s="10"/>
      <c r="AG3759" s="11"/>
      <c r="AH3759" s="10"/>
      <c r="AI3759" s="10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1"/>
      <c r="DR3759" s="1"/>
      <c r="DS3759" s="1"/>
      <c r="DT3759" s="1"/>
      <c r="DU3759" s="1"/>
      <c r="DV3759" s="1"/>
      <c r="DW3759" s="1"/>
      <c r="DX3759" s="1"/>
      <c r="DY3759" s="1"/>
      <c r="DZ3759" s="1"/>
      <c r="EA3759" s="1"/>
      <c r="EB3759" s="1"/>
      <c r="EC3759" s="1"/>
      <c r="ED3759" s="1"/>
      <c r="EE3759" s="1"/>
      <c r="EF3759" s="1"/>
      <c r="EG3759" s="1"/>
      <c r="EH3759" s="1"/>
      <c r="EI3759" s="1"/>
      <c r="EJ3759" s="1"/>
      <c r="EK3759" s="1"/>
      <c r="EL3759" s="1"/>
      <c r="EM3759" s="1"/>
      <c r="EN3759" s="1"/>
      <c r="EO3759" s="1"/>
      <c r="EP3759" s="1"/>
      <c r="EQ3759" s="1"/>
      <c r="ER3759" s="1"/>
      <c r="ES3759" s="1"/>
      <c r="ET3759" s="1"/>
      <c r="EU3759" s="1"/>
      <c r="EV3759" s="1"/>
      <c r="EW3759" s="1"/>
      <c r="EX3759" s="1"/>
      <c r="EY3759" s="1"/>
    </row>
    <row r="3760" spans="1:155" x14ac:dyDescent="0.15">
      <c r="A3760" s="38"/>
      <c r="B3760" s="15"/>
      <c r="C3760" s="7"/>
      <c r="D3760" s="7"/>
      <c r="E3760" s="13"/>
      <c r="F3760" s="14"/>
      <c r="G3760" s="14"/>
      <c r="H3760" s="14"/>
      <c r="I3760" s="14"/>
      <c r="J3760" s="13"/>
      <c r="K3760" s="5"/>
      <c r="L3760" s="2"/>
      <c r="M3760" s="17"/>
      <c r="N3760" s="12"/>
      <c r="O3760" s="12"/>
      <c r="P3760" s="17"/>
      <c r="Q3760" s="14"/>
      <c r="R3760" s="20"/>
      <c r="S3760" s="14"/>
      <c r="T3760" s="4"/>
      <c r="U3760" s="5"/>
      <c r="V3760" s="10"/>
      <c r="W3760" s="10"/>
      <c r="X3760" s="10"/>
      <c r="Y3760" s="27"/>
      <c r="Z3760" s="3"/>
      <c r="AA3760" s="1"/>
      <c r="AB3760" s="10"/>
      <c r="AC3760" s="3"/>
      <c r="AD3760" s="3"/>
      <c r="AE3760" s="3"/>
      <c r="AF3760" s="10"/>
      <c r="AG3760" s="11"/>
      <c r="AH3760" s="10"/>
      <c r="AI3760" s="10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1"/>
      <c r="DR3760" s="1"/>
      <c r="DS3760" s="1"/>
      <c r="DT3760" s="1"/>
      <c r="DU3760" s="1"/>
      <c r="DV3760" s="1"/>
      <c r="DW3760" s="1"/>
      <c r="DX3760" s="1"/>
      <c r="DY3760" s="1"/>
      <c r="DZ3760" s="1"/>
      <c r="EA3760" s="1"/>
      <c r="EB3760" s="1"/>
      <c r="EC3760" s="1"/>
      <c r="ED3760" s="1"/>
      <c r="EE3760" s="1"/>
      <c r="EF3760" s="1"/>
      <c r="EG3760" s="1"/>
      <c r="EH3760" s="1"/>
      <c r="EI3760" s="1"/>
      <c r="EJ3760" s="1"/>
      <c r="EK3760" s="1"/>
      <c r="EL3760" s="1"/>
      <c r="EM3760" s="1"/>
      <c r="EN3760" s="1"/>
      <c r="EO3760" s="1"/>
      <c r="EP3760" s="1"/>
      <c r="EQ3760" s="1"/>
      <c r="ER3760" s="1"/>
      <c r="ES3760" s="1"/>
      <c r="ET3760" s="1"/>
      <c r="EU3760" s="1"/>
      <c r="EV3760" s="1"/>
      <c r="EW3760" s="1"/>
      <c r="EX3760" s="1"/>
      <c r="EY3760" s="1"/>
    </row>
    <row r="3761" spans="1:155" x14ac:dyDescent="0.15">
      <c r="A3761" s="38"/>
      <c r="B3761" s="15"/>
      <c r="C3761" s="7"/>
      <c r="D3761" s="7"/>
      <c r="E3761" s="13"/>
      <c r="F3761" s="14"/>
      <c r="G3761" s="14"/>
      <c r="H3761" s="14"/>
      <c r="I3761" s="14"/>
      <c r="J3761" s="13"/>
      <c r="K3761" s="5"/>
      <c r="L3761" s="2"/>
      <c r="M3761" s="17"/>
      <c r="N3761" s="12"/>
      <c r="O3761" s="12"/>
      <c r="P3761" s="17"/>
      <c r="Q3761" s="14"/>
      <c r="R3761" s="20"/>
      <c r="S3761" s="14"/>
      <c r="T3761" s="4"/>
      <c r="U3761" s="5"/>
      <c r="V3761" s="10"/>
      <c r="W3761" s="10"/>
      <c r="X3761" s="10"/>
      <c r="Y3761" s="27"/>
      <c r="Z3761" s="3"/>
      <c r="AA3761" s="1"/>
      <c r="AB3761" s="10"/>
      <c r="AC3761" s="3"/>
      <c r="AD3761" s="3"/>
      <c r="AE3761" s="3"/>
      <c r="AF3761" s="10"/>
      <c r="AG3761" s="11"/>
      <c r="AH3761" s="10"/>
      <c r="AI3761" s="10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1"/>
      <c r="DR3761" s="1"/>
      <c r="DS3761" s="1"/>
      <c r="DT3761" s="1"/>
      <c r="DU3761" s="1"/>
      <c r="DV3761" s="1"/>
      <c r="DW3761" s="1"/>
      <c r="DX3761" s="1"/>
      <c r="DY3761" s="1"/>
      <c r="DZ3761" s="1"/>
      <c r="EA3761" s="1"/>
      <c r="EB3761" s="1"/>
      <c r="EC3761" s="1"/>
      <c r="ED3761" s="1"/>
      <c r="EE3761" s="1"/>
      <c r="EF3761" s="1"/>
      <c r="EG3761" s="1"/>
      <c r="EH3761" s="1"/>
      <c r="EI3761" s="1"/>
      <c r="EJ3761" s="1"/>
      <c r="EK3761" s="1"/>
      <c r="EL3761" s="1"/>
      <c r="EM3761" s="1"/>
      <c r="EN3761" s="1"/>
      <c r="EO3761" s="1"/>
      <c r="EP3761" s="1"/>
      <c r="EQ3761" s="1"/>
      <c r="ER3761" s="1"/>
      <c r="ES3761" s="1"/>
      <c r="ET3761" s="1"/>
      <c r="EU3761" s="1"/>
      <c r="EV3761" s="1"/>
      <c r="EW3761" s="1"/>
      <c r="EX3761" s="1"/>
      <c r="EY3761" s="1"/>
    </row>
    <row r="3762" spans="1:155" x14ac:dyDescent="0.15">
      <c r="A3762" s="38"/>
      <c r="B3762" s="15"/>
      <c r="C3762" s="7"/>
      <c r="D3762" s="7"/>
      <c r="E3762" s="13"/>
      <c r="F3762" s="14"/>
      <c r="G3762" s="14"/>
      <c r="H3762" s="14"/>
      <c r="I3762" s="14"/>
      <c r="J3762" s="13"/>
      <c r="K3762" s="5"/>
      <c r="L3762" s="2"/>
      <c r="M3762" s="17"/>
      <c r="N3762" s="12"/>
      <c r="O3762" s="12"/>
      <c r="P3762" s="17"/>
      <c r="Q3762" s="14"/>
      <c r="R3762" s="20"/>
      <c r="S3762" s="14"/>
      <c r="T3762" s="4"/>
      <c r="U3762" s="5"/>
      <c r="V3762" s="10"/>
      <c r="W3762" s="10"/>
      <c r="X3762" s="10"/>
      <c r="Y3762" s="27"/>
      <c r="Z3762" s="3"/>
      <c r="AA3762" s="1"/>
      <c r="AB3762" s="10"/>
      <c r="AC3762" s="3"/>
      <c r="AD3762" s="3"/>
      <c r="AE3762" s="3"/>
      <c r="AF3762" s="10"/>
      <c r="AG3762" s="11"/>
      <c r="AH3762" s="10"/>
      <c r="AI3762" s="10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1"/>
      <c r="DR3762" s="1"/>
      <c r="DS3762" s="1"/>
      <c r="DT3762" s="1"/>
      <c r="DU3762" s="1"/>
      <c r="DV3762" s="1"/>
      <c r="DW3762" s="1"/>
      <c r="DX3762" s="1"/>
      <c r="DY3762" s="1"/>
      <c r="DZ3762" s="1"/>
      <c r="EA3762" s="1"/>
      <c r="EB3762" s="1"/>
      <c r="EC3762" s="1"/>
      <c r="ED3762" s="1"/>
      <c r="EE3762" s="1"/>
      <c r="EF3762" s="1"/>
      <c r="EG3762" s="1"/>
      <c r="EH3762" s="1"/>
      <c r="EI3762" s="1"/>
      <c r="EJ3762" s="1"/>
      <c r="EK3762" s="1"/>
      <c r="EL3762" s="1"/>
      <c r="EM3762" s="1"/>
      <c r="EN3762" s="1"/>
      <c r="EO3762" s="1"/>
      <c r="EP3762" s="1"/>
      <c r="EQ3762" s="1"/>
      <c r="ER3762" s="1"/>
      <c r="ES3762" s="1"/>
      <c r="ET3762" s="1"/>
      <c r="EU3762" s="1"/>
      <c r="EV3762" s="1"/>
      <c r="EW3762" s="1"/>
      <c r="EX3762" s="1"/>
      <c r="EY3762" s="1"/>
    </row>
    <row r="3763" spans="1:155" x14ac:dyDescent="0.15">
      <c r="A3763" s="38"/>
      <c r="B3763" s="15"/>
      <c r="C3763" s="7"/>
      <c r="D3763" s="7"/>
      <c r="E3763" s="13"/>
      <c r="F3763" s="14"/>
      <c r="G3763" s="14"/>
      <c r="H3763" s="14"/>
      <c r="I3763" s="14"/>
      <c r="J3763" s="13"/>
      <c r="K3763" s="5"/>
      <c r="L3763" s="2"/>
      <c r="M3763" s="17"/>
      <c r="N3763" s="12"/>
      <c r="O3763" s="12"/>
      <c r="P3763" s="17"/>
      <c r="Q3763" s="14"/>
      <c r="R3763" s="20"/>
      <c r="S3763" s="14"/>
      <c r="T3763" s="4"/>
      <c r="U3763" s="5"/>
      <c r="V3763" s="10"/>
      <c r="W3763" s="10"/>
      <c r="X3763" s="10"/>
      <c r="Y3763" s="27"/>
      <c r="Z3763" s="3"/>
      <c r="AA3763" s="1"/>
      <c r="AB3763" s="10"/>
      <c r="AC3763" s="3"/>
      <c r="AD3763" s="3"/>
      <c r="AE3763" s="3"/>
      <c r="AF3763" s="10"/>
      <c r="AG3763" s="11"/>
      <c r="AH3763" s="10"/>
      <c r="AI3763" s="10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1"/>
      <c r="DR3763" s="1"/>
      <c r="DS3763" s="1"/>
      <c r="DT3763" s="1"/>
      <c r="DU3763" s="1"/>
      <c r="DV3763" s="1"/>
      <c r="DW3763" s="1"/>
      <c r="DX3763" s="1"/>
      <c r="DY3763" s="1"/>
      <c r="DZ3763" s="1"/>
      <c r="EA3763" s="1"/>
      <c r="EB3763" s="1"/>
      <c r="EC3763" s="1"/>
      <c r="ED3763" s="1"/>
      <c r="EE3763" s="1"/>
      <c r="EF3763" s="1"/>
      <c r="EG3763" s="1"/>
      <c r="EH3763" s="1"/>
      <c r="EI3763" s="1"/>
      <c r="EJ3763" s="1"/>
      <c r="EK3763" s="1"/>
      <c r="EL3763" s="1"/>
      <c r="EM3763" s="1"/>
      <c r="EN3763" s="1"/>
      <c r="EO3763" s="1"/>
      <c r="EP3763" s="1"/>
      <c r="EQ3763" s="1"/>
      <c r="ER3763" s="1"/>
      <c r="ES3763" s="1"/>
      <c r="ET3763" s="1"/>
      <c r="EU3763" s="1"/>
      <c r="EV3763" s="1"/>
      <c r="EW3763" s="1"/>
      <c r="EX3763" s="1"/>
      <c r="EY3763" s="1"/>
    </row>
    <row r="3764" spans="1:155" x14ac:dyDescent="0.15">
      <c r="A3764" s="38"/>
      <c r="B3764" s="15"/>
      <c r="C3764" s="7"/>
      <c r="D3764" s="7"/>
      <c r="E3764" s="13"/>
      <c r="F3764" s="14"/>
      <c r="G3764" s="14"/>
      <c r="H3764" s="14"/>
      <c r="I3764" s="14"/>
      <c r="J3764" s="13"/>
      <c r="K3764" s="5"/>
      <c r="L3764" s="2"/>
      <c r="M3764" s="17"/>
      <c r="N3764" s="12"/>
      <c r="O3764" s="12"/>
      <c r="P3764" s="17"/>
      <c r="Q3764" s="14"/>
      <c r="R3764" s="20"/>
      <c r="S3764" s="14"/>
      <c r="T3764" s="4"/>
      <c r="U3764" s="5"/>
      <c r="V3764" s="10"/>
      <c r="W3764" s="10"/>
      <c r="X3764" s="10"/>
      <c r="Y3764" s="27"/>
      <c r="Z3764" s="3"/>
      <c r="AA3764" s="1"/>
      <c r="AB3764" s="10"/>
      <c r="AC3764" s="3"/>
      <c r="AD3764" s="3"/>
      <c r="AE3764" s="3"/>
      <c r="AF3764" s="10"/>
      <c r="AG3764" s="11"/>
      <c r="AH3764" s="10"/>
      <c r="AI3764" s="10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1"/>
      <c r="DR3764" s="1"/>
      <c r="DS3764" s="1"/>
      <c r="DT3764" s="1"/>
      <c r="DU3764" s="1"/>
      <c r="DV3764" s="1"/>
      <c r="DW3764" s="1"/>
      <c r="DX3764" s="1"/>
      <c r="DY3764" s="1"/>
      <c r="DZ3764" s="1"/>
      <c r="EA3764" s="1"/>
      <c r="EB3764" s="1"/>
      <c r="EC3764" s="1"/>
      <c r="ED3764" s="1"/>
      <c r="EE3764" s="1"/>
      <c r="EF3764" s="1"/>
      <c r="EG3764" s="1"/>
      <c r="EH3764" s="1"/>
      <c r="EI3764" s="1"/>
      <c r="EJ3764" s="1"/>
      <c r="EK3764" s="1"/>
      <c r="EL3764" s="1"/>
      <c r="EM3764" s="1"/>
      <c r="EN3764" s="1"/>
      <c r="EO3764" s="1"/>
      <c r="EP3764" s="1"/>
      <c r="EQ3764" s="1"/>
      <c r="ER3764" s="1"/>
      <c r="ES3764" s="1"/>
      <c r="ET3764" s="1"/>
      <c r="EU3764" s="1"/>
      <c r="EV3764" s="1"/>
      <c r="EW3764" s="1"/>
      <c r="EX3764" s="1"/>
      <c r="EY3764" s="1"/>
    </row>
    <row r="3765" spans="1:155" x14ac:dyDescent="0.15">
      <c r="A3765" s="38"/>
      <c r="B3765" s="15"/>
      <c r="C3765" s="7"/>
      <c r="D3765" s="7"/>
      <c r="E3765" s="13"/>
      <c r="F3765" s="14"/>
      <c r="G3765" s="14"/>
      <c r="H3765" s="14"/>
      <c r="I3765" s="14"/>
      <c r="J3765" s="13"/>
      <c r="K3765" s="5"/>
      <c r="L3765" s="2"/>
      <c r="M3765" s="17"/>
      <c r="N3765" s="12"/>
      <c r="O3765" s="12"/>
      <c r="P3765" s="17"/>
      <c r="Q3765" s="14"/>
      <c r="R3765" s="20"/>
      <c r="S3765" s="14"/>
      <c r="T3765" s="4"/>
      <c r="U3765" s="5"/>
      <c r="V3765" s="10"/>
      <c r="W3765" s="10"/>
      <c r="X3765" s="10"/>
      <c r="Y3765" s="27"/>
      <c r="Z3765" s="3"/>
      <c r="AA3765" s="1"/>
      <c r="AB3765" s="10"/>
      <c r="AC3765" s="3"/>
      <c r="AD3765" s="3"/>
      <c r="AE3765" s="3"/>
      <c r="AF3765" s="10"/>
      <c r="AG3765" s="11"/>
      <c r="AH3765" s="10"/>
      <c r="AI3765" s="10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1"/>
      <c r="DR3765" s="1"/>
      <c r="DS3765" s="1"/>
      <c r="DT3765" s="1"/>
      <c r="DU3765" s="1"/>
      <c r="DV3765" s="1"/>
      <c r="DW3765" s="1"/>
      <c r="DX3765" s="1"/>
      <c r="DY3765" s="1"/>
      <c r="DZ3765" s="1"/>
      <c r="EA3765" s="1"/>
      <c r="EB3765" s="1"/>
      <c r="EC3765" s="1"/>
      <c r="ED3765" s="1"/>
      <c r="EE3765" s="1"/>
      <c r="EF3765" s="1"/>
      <c r="EG3765" s="1"/>
      <c r="EH3765" s="1"/>
      <c r="EI3765" s="1"/>
      <c r="EJ3765" s="1"/>
      <c r="EK3765" s="1"/>
      <c r="EL3765" s="1"/>
      <c r="EM3765" s="1"/>
      <c r="EN3765" s="1"/>
      <c r="EO3765" s="1"/>
      <c r="EP3765" s="1"/>
      <c r="EQ3765" s="1"/>
      <c r="ER3765" s="1"/>
      <c r="ES3765" s="1"/>
      <c r="ET3765" s="1"/>
      <c r="EU3765" s="1"/>
      <c r="EV3765" s="1"/>
      <c r="EW3765" s="1"/>
      <c r="EX3765" s="1"/>
      <c r="EY3765" s="1"/>
    </row>
    <row r="3766" spans="1:155" x14ac:dyDescent="0.15">
      <c r="A3766" s="38"/>
      <c r="B3766" s="15"/>
      <c r="C3766" s="7"/>
      <c r="D3766" s="7"/>
      <c r="E3766" s="13"/>
      <c r="F3766" s="14"/>
      <c r="G3766" s="14"/>
      <c r="H3766" s="14"/>
      <c r="I3766" s="14"/>
      <c r="J3766" s="13"/>
      <c r="K3766" s="5"/>
      <c r="L3766" s="2"/>
      <c r="M3766" s="17"/>
      <c r="N3766" s="12"/>
      <c r="O3766" s="12"/>
      <c r="P3766" s="17"/>
      <c r="Q3766" s="14"/>
      <c r="R3766" s="20"/>
      <c r="S3766" s="14"/>
      <c r="T3766" s="4"/>
      <c r="U3766" s="5"/>
      <c r="V3766" s="10"/>
      <c r="W3766" s="10"/>
      <c r="X3766" s="10"/>
      <c r="Y3766" s="27"/>
      <c r="Z3766" s="3"/>
      <c r="AA3766" s="1"/>
      <c r="AB3766" s="10"/>
      <c r="AC3766" s="3"/>
      <c r="AD3766" s="3"/>
      <c r="AE3766" s="3"/>
      <c r="AF3766" s="10"/>
      <c r="AG3766" s="11"/>
      <c r="AH3766" s="10"/>
      <c r="AI3766" s="10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1"/>
      <c r="DR3766" s="1"/>
      <c r="DS3766" s="1"/>
      <c r="DT3766" s="1"/>
      <c r="DU3766" s="1"/>
      <c r="DV3766" s="1"/>
      <c r="DW3766" s="1"/>
      <c r="DX3766" s="1"/>
      <c r="DY3766" s="1"/>
      <c r="DZ3766" s="1"/>
      <c r="EA3766" s="1"/>
      <c r="EB3766" s="1"/>
      <c r="EC3766" s="1"/>
      <c r="ED3766" s="1"/>
      <c r="EE3766" s="1"/>
      <c r="EF3766" s="1"/>
      <c r="EG3766" s="1"/>
      <c r="EH3766" s="1"/>
      <c r="EI3766" s="1"/>
      <c r="EJ3766" s="1"/>
      <c r="EK3766" s="1"/>
      <c r="EL3766" s="1"/>
      <c r="EM3766" s="1"/>
      <c r="EN3766" s="1"/>
      <c r="EO3766" s="1"/>
      <c r="EP3766" s="1"/>
      <c r="EQ3766" s="1"/>
      <c r="ER3766" s="1"/>
      <c r="ES3766" s="1"/>
      <c r="ET3766" s="1"/>
      <c r="EU3766" s="1"/>
      <c r="EV3766" s="1"/>
      <c r="EW3766" s="1"/>
      <c r="EX3766" s="1"/>
      <c r="EY3766" s="1"/>
    </row>
    <row r="3767" spans="1:155" x14ac:dyDescent="0.15">
      <c r="A3767" s="38"/>
      <c r="B3767" s="15"/>
      <c r="C3767" s="7"/>
      <c r="D3767" s="7"/>
      <c r="E3767" s="13"/>
      <c r="F3767" s="14"/>
      <c r="G3767" s="14"/>
      <c r="H3767" s="14"/>
      <c r="I3767" s="14"/>
      <c r="J3767" s="13"/>
      <c r="K3767" s="5"/>
      <c r="L3767" s="2"/>
      <c r="M3767" s="17"/>
      <c r="N3767" s="12"/>
      <c r="O3767" s="12"/>
      <c r="P3767" s="17"/>
      <c r="Q3767" s="14"/>
      <c r="R3767" s="20"/>
      <c r="S3767" s="14"/>
      <c r="T3767" s="4"/>
      <c r="U3767" s="5"/>
      <c r="V3767" s="10"/>
      <c r="W3767" s="10"/>
      <c r="X3767" s="10"/>
      <c r="Y3767" s="27"/>
      <c r="Z3767" s="3"/>
      <c r="AA3767" s="1"/>
      <c r="AB3767" s="10"/>
      <c r="AC3767" s="3"/>
      <c r="AD3767" s="3"/>
      <c r="AE3767" s="3"/>
      <c r="AF3767" s="10"/>
      <c r="AG3767" s="11"/>
      <c r="AH3767" s="10"/>
      <c r="AI3767" s="10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1"/>
      <c r="DR3767" s="1"/>
      <c r="DS3767" s="1"/>
      <c r="DT3767" s="1"/>
      <c r="DU3767" s="1"/>
      <c r="DV3767" s="1"/>
      <c r="DW3767" s="1"/>
      <c r="DX3767" s="1"/>
      <c r="DY3767" s="1"/>
      <c r="DZ3767" s="1"/>
      <c r="EA3767" s="1"/>
      <c r="EB3767" s="1"/>
      <c r="EC3767" s="1"/>
      <c r="ED3767" s="1"/>
      <c r="EE3767" s="1"/>
      <c r="EF3767" s="1"/>
      <c r="EG3767" s="1"/>
      <c r="EH3767" s="1"/>
      <c r="EI3767" s="1"/>
      <c r="EJ3767" s="1"/>
      <c r="EK3767" s="1"/>
      <c r="EL3767" s="1"/>
      <c r="EM3767" s="1"/>
      <c r="EN3767" s="1"/>
      <c r="EO3767" s="1"/>
      <c r="EP3767" s="1"/>
      <c r="EQ3767" s="1"/>
      <c r="ER3767" s="1"/>
      <c r="ES3767" s="1"/>
      <c r="ET3767" s="1"/>
      <c r="EU3767" s="1"/>
      <c r="EV3767" s="1"/>
      <c r="EW3767" s="1"/>
      <c r="EX3767" s="1"/>
      <c r="EY3767" s="1"/>
    </row>
    <row r="3768" spans="1:155" x14ac:dyDescent="0.15">
      <c r="A3768" s="38"/>
      <c r="B3768" s="15"/>
      <c r="C3768" s="7"/>
      <c r="D3768" s="7"/>
      <c r="E3768" s="13"/>
      <c r="F3768" s="14"/>
      <c r="G3768" s="14"/>
      <c r="H3768" s="14"/>
      <c r="I3768" s="14"/>
      <c r="J3768" s="13"/>
      <c r="K3768" s="5"/>
      <c r="L3768" s="2"/>
      <c r="M3768" s="17"/>
      <c r="N3768" s="12"/>
      <c r="O3768" s="12"/>
      <c r="P3768" s="17"/>
      <c r="Q3768" s="14"/>
      <c r="R3768" s="20"/>
      <c r="S3768" s="14"/>
      <c r="T3768" s="4"/>
      <c r="U3768" s="5"/>
      <c r="V3768" s="10"/>
      <c r="W3768" s="10"/>
      <c r="X3768" s="10"/>
      <c r="Y3768" s="27"/>
      <c r="Z3768" s="3"/>
      <c r="AA3768" s="1"/>
      <c r="AB3768" s="10"/>
      <c r="AC3768" s="3"/>
      <c r="AD3768" s="3"/>
      <c r="AE3768" s="3"/>
      <c r="AF3768" s="10"/>
      <c r="AG3768" s="11"/>
      <c r="AH3768" s="10"/>
      <c r="AI3768" s="10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1"/>
      <c r="DR3768" s="1"/>
      <c r="DS3768" s="1"/>
      <c r="DT3768" s="1"/>
      <c r="DU3768" s="1"/>
      <c r="DV3768" s="1"/>
      <c r="DW3768" s="1"/>
      <c r="DX3768" s="1"/>
      <c r="DY3768" s="1"/>
      <c r="DZ3768" s="1"/>
      <c r="EA3768" s="1"/>
      <c r="EB3768" s="1"/>
      <c r="EC3768" s="1"/>
      <c r="ED3768" s="1"/>
      <c r="EE3768" s="1"/>
      <c r="EF3768" s="1"/>
      <c r="EG3768" s="1"/>
      <c r="EH3768" s="1"/>
      <c r="EI3768" s="1"/>
      <c r="EJ3768" s="1"/>
      <c r="EK3768" s="1"/>
      <c r="EL3768" s="1"/>
      <c r="EM3768" s="1"/>
      <c r="EN3768" s="1"/>
      <c r="EO3768" s="1"/>
      <c r="EP3768" s="1"/>
      <c r="EQ3768" s="1"/>
      <c r="ER3768" s="1"/>
      <c r="ES3768" s="1"/>
      <c r="ET3768" s="1"/>
      <c r="EU3768" s="1"/>
      <c r="EV3768" s="1"/>
      <c r="EW3768" s="1"/>
      <c r="EX3768" s="1"/>
      <c r="EY3768" s="1"/>
    </row>
    <row r="3769" spans="1:155" x14ac:dyDescent="0.15">
      <c r="A3769" s="38"/>
      <c r="B3769" s="15"/>
      <c r="C3769" s="7"/>
      <c r="D3769" s="7"/>
      <c r="E3769" s="13"/>
      <c r="F3769" s="14"/>
      <c r="G3769" s="14"/>
      <c r="H3769" s="14"/>
      <c r="I3769" s="14"/>
      <c r="J3769" s="13"/>
      <c r="K3769" s="5"/>
      <c r="L3769" s="2"/>
      <c r="M3769" s="17"/>
      <c r="N3769" s="12"/>
      <c r="O3769" s="12"/>
      <c r="P3769" s="17"/>
      <c r="Q3769" s="14"/>
      <c r="R3769" s="20"/>
      <c r="S3769" s="14"/>
      <c r="T3769" s="4"/>
      <c r="U3769" s="5"/>
      <c r="V3769" s="10"/>
      <c r="W3769" s="10"/>
      <c r="X3769" s="10"/>
      <c r="Y3769" s="27"/>
      <c r="Z3769" s="3"/>
      <c r="AA3769" s="1"/>
      <c r="AB3769" s="10"/>
      <c r="AC3769" s="3"/>
      <c r="AD3769" s="3"/>
      <c r="AE3769" s="3"/>
      <c r="AF3769" s="10"/>
      <c r="AG3769" s="11"/>
      <c r="AH3769" s="10"/>
      <c r="AI3769" s="10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1"/>
      <c r="DR3769" s="1"/>
      <c r="DS3769" s="1"/>
      <c r="DT3769" s="1"/>
      <c r="DU3769" s="1"/>
      <c r="DV3769" s="1"/>
      <c r="DW3769" s="1"/>
      <c r="DX3769" s="1"/>
      <c r="DY3769" s="1"/>
      <c r="DZ3769" s="1"/>
      <c r="EA3769" s="1"/>
      <c r="EB3769" s="1"/>
      <c r="EC3769" s="1"/>
      <c r="ED3769" s="1"/>
      <c r="EE3769" s="1"/>
      <c r="EF3769" s="1"/>
      <c r="EG3769" s="1"/>
      <c r="EH3769" s="1"/>
      <c r="EI3769" s="1"/>
      <c r="EJ3769" s="1"/>
      <c r="EK3769" s="1"/>
      <c r="EL3769" s="1"/>
      <c r="EM3769" s="1"/>
      <c r="EN3769" s="1"/>
      <c r="EO3769" s="1"/>
      <c r="EP3769" s="1"/>
      <c r="EQ3769" s="1"/>
      <c r="ER3769" s="1"/>
      <c r="ES3769" s="1"/>
      <c r="ET3769" s="1"/>
      <c r="EU3769" s="1"/>
      <c r="EV3769" s="1"/>
      <c r="EW3769" s="1"/>
      <c r="EX3769" s="1"/>
      <c r="EY3769" s="1"/>
    </row>
    <row r="3770" spans="1:155" x14ac:dyDescent="0.15">
      <c r="A3770" s="38"/>
      <c r="B3770" s="15"/>
      <c r="C3770" s="7"/>
      <c r="D3770" s="7"/>
      <c r="E3770" s="13"/>
      <c r="F3770" s="14"/>
      <c r="G3770" s="14"/>
      <c r="H3770" s="14"/>
      <c r="I3770" s="14"/>
      <c r="J3770" s="13"/>
      <c r="K3770" s="5"/>
      <c r="L3770" s="2"/>
      <c r="M3770" s="17"/>
      <c r="N3770" s="12"/>
      <c r="O3770" s="12"/>
      <c r="P3770" s="17"/>
      <c r="Q3770" s="14"/>
      <c r="R3770" s="20"/>
      <c r="S3770" s="14"/>
      <c r="T3770" s="4"/>
      <c r="U3770" s="5"/>
      <c r="V3770" s="10"/>
      <c r="W3770" s="10"/>
      <c r="X3770" s="10"/>
      <c r="Y3770" s="27"/>
      <c r="Z3770" s="3"/>
      <c r="AA3770" s="1"/>
      <c r="AB3770" s="10"/>
      <c r="AC3770" s="3"/>
      <c r="AD3770" s="3"/>
      <c r="AE3770" s="3"/>
      <c r="AF3770" s="10"/>
      <c r="AG3770" s="11"/>
      <c r="AH3770" s="10"/>
      <c r="AI3770" s="10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1"/>
      <c r="DR3770" s="1"/>
      <c r="DS3770" s="1"/>
      <c r="DT3770" s="1"/>
      <c r="DU3770" s="1"/>
      <c r="DV3770" s="1"/>
      <c r="DW3770" s="1"/>
      <c r="DX3770" s="1"/>
      <c r="DY3770" s="1"/>
      <c r="DZ3770" s="1"/>
      <c r="EA3770" s="1"/>
      <c r="EB3770" s="1"/>
      <c r="EC3770" s="1"/>
      <c r="ED3770" s="1"/>
      <c r="EE3770" s="1"/>
      <c r="EF3770" s="1"/>
      <c r="EG3770" s="1"/>
      <c r="EH3770" s="1"/>
      <c r="EI3770" s="1"/>
      <c r="EJ3770" s="1"/>
      <c r="EK3770" s="1"/>
      <c r="EL3770" s="1"/>
      <c r="EM3770" s="1"/>
      <c r="EN3770" s="1"/>
      <c r="EO3770" s="1"/>
      <c r="EP3770" s="1"/>
      <c r="EQ3770" s="1"/>
      <c r="ER3770" s="1"/>
      <c r="ES3770" s="1"/>
      <c r="ET3770" s="1"/>
      <c r="EU3770" s="1"/>
      <c r="EV3770" s="1"/>
      <c r="EW3770" s="1"/>
      <c r="EX3770" s="1"/>
      <c r="EY3770" s="1"/>
    </row>
    <row r="3771" spans="1:155" x14ac:dyDescent="0.15">
      <c r="A3771" s="38"/>
      <c r="B3771" s="15"/>
      <c r="C3771" s="7"/>
      <c r="D3771" s="7"/>
      <c r="E3771" s="13"/>
      <c r="F3771" s="14"/>
      <c r="G3771" s="14"/>
      <c r="H3771" s="14"/>
      <c r="I3771" s="14"/>
      <c r="J3771" s="13"/>
      <c r="K3771" s="5"/>
      <c r="L3771" s="2"/>
      <c r="M3771" s="17"/>
      <c r="N3771" s="12"/>
      <c r="O3771" s="12"/>
      <c r="P3771" s="17"/>
      <c r="Q3771" s="14"/>
      <c r="R3771" s="20"/>
      <c r="S3771" s="14"/>
      <c r="T3771" s="4"/>
      <c r="U3771" s="5"/>
      <c r="V3771" s="10"/>
      <c r="W3771" s="10"/>
      <c r="X3771" s="10"/>
      <c r="Y3771" s="27"/>
      <c r="Z3771" s="3"/>
      <c r="AA3771" s="1"/>
      <c r="AB3771" s="10"/>
      <c r="AC3771" s="3"/>
      <c r="AD3771" s="3"/>
      <c r="AE3771" s="3"/>
      <c r="AF3771" s="10"/>
      <c r="AG3771" s="11"/>
      <c r="AH3771" s="10"/>
      <c r="AI3771" s="10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1"/>
      <c r="DR3771" s="1"/>
      <c r="DS3771" s="1"/>
      <c r="DT3771" s="1"/>
      <c r="DU3771" s="1"/>
      <c r="DV3771" s="1"/>
      <c r="DW3771" s="1"/>
      <c r="DX3771" s="1"/>
      <c r="DY3771" s="1"/>
      <c r="DZ3771" s="1"/>
      <c r="EA3771" s="1"/>
      <c r="EB3771" s="1"/>
      <c r="EC3771" s="1"/>
      <c r="ED3771" s="1"/>
      <c r="EE3771" s="1"/>
      <c r="EF3771" s="1"/>
      <c r="EG3771" s="1"/>
      <c r="EH3771" s="1"/>
      <c r="EI3771" s="1"/>
      <c r="EJ3771" s="1"/>
      <c r="EK3771" s="1"/>
      <c r="EL3771" s="1"/>
      <c r="EM3771" s="1"/>
      <c r="EN3771" s="1"/>
      <c r="EO3771" s="1"/>
      <c r="EP3771" s="1"/>
      <c r="EQ3771" s="1"/>
      <c r="ER3771" s="1"/>
      <c r="ES3771" s="1"/>
      <c r="ET3771" s="1"/>
      <c r="EU3771" s="1"/>
      <c r="EV3771" s="1"/>
      <c r="EW3771" s="1"/>
      <c r="EX3771" s="1"/>
      <c r="EY3771" s="1"/>
    </row>
    <row r="3772" spans="1:155" x14ac:dyDescent="0.15">
      <c r="A3772" s="38"/>
      <c r="B3772" s="15"/>
      <c r="C3772" s="7"/>
      <c r="D3772" s="7"/>
      <c r="E3772" s="13"/>
      <c r="F3772" s="14"/>
      <c r="G3772" s="14"/>
      <c r="H3772" s="14"/>
      <c r="I3772" s="14"/>
      <c r="J3772" s="13"/>
      <c r="K3772" s="5"/>
      <c r="L3772" s="2"/>
      <c r="M3772" s="17"/>
      <c r="N3772" s="12"/>
      <c r="O3772" s="12"/>
      <c r="P3772" s="17"/>
      <c r="Q3772" s="14"/>
      <c r="R3772" s="20"/>
      <c r="S3772" s="14"/>
      <c r="T3772" s="4"/>
      <c r="U3772" s="5"/>
      <c r="V3772" s="10"/>
      <c r="W3772" s="10"/>
      <c r="X3772" s="10"/>
      <c r="Y3772" s="27"/>
      <c r="Z3772" s="3"/>
      <c r="AA3772" s="1"/>
      <c r="AB3772" s="10"/>
      <c r="AC3772" s="3"/>
      <c r="AD3772" s="3"/>
      <c r="AE3772" s="3"/>
      <c r="AF3772" s="10"/>
      <c r="AG3772" s="11"/>
      <c r="AH3772" s="10"/>
      <c r="AI3772" s="10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1"/>
      <c r="DR3772" s="1"/>
      <c r="DS3772" s="1"/>
      <c r="DT3772" s="1"/>
      <c r="DU3772" s="1"/>
      <c r="DV3772" s="1"/>
      <c r="DW3772" s="1"/>
      <c r="DX3772" s="1"/>
      <c r="DY3772" s="1"/>
      <c r="DZ3772" s="1"/>
      <c r="EA3772" s="1"/>
      <c r="EB3772" s="1"/>
      <c r="EC3772" s="1"/>
      <c r="ED3772" s="1"/>
      <c r="EE3772" s="1"/>
      <c r="EF3772" s="1"/>
      <c r="EG3772" s="1"/>
      <c r="EH3772" s="1"/>
      <c r="EI3772" s="1"/>
      <c r="EJ3772" s="1"/>
      <c r="EK3772" s="1"/>
      <c r="EL3772" s="1"/>
      <c r="EM3772" s="1"/>
      <c r="EN3772" s="1"/>
      <c r="EO3772" s="1"/>
      <c r="EP3772" s="1"/>
      <c r="EQ3772" s="1"/>
      <c r="ER3772" s="1"/>
      <c r="ES3772" s="1"/>
      <c r="ET3772" s="1"/>
      <c r="EU3772" s="1"/>
      <c r="EV3772" s="1"/>
      <c r="EW3772" s="1"/>
      <c r="EX3772" s="1"/>
      <c r="EY3772" s="1"/>
    </row>
    <row r="3773" spans="1:155" x14ac:dyDescent="0.15">
      <c r="A3773" s="38"/>
      <c r="B3773" s="15"/>
      <c r="C3773" s="7"/>
      <c r="D3773" s="7"/>
      <c r="E3773" s="13"/>
      <c r="F3773" s="14"/>
      <c r="G3773" s="14"/>
      <c r="H3773" s="14"/>
      <c r="I3773" s="14"/>
      <c r="J3773" s="13"/>
      <c r="K3773" s="5"/>
      <c r="L3773" s="2"/>
      <c r="M3773" s="17"/>
      <c r="N3773" s="12"/>
      <c r="O3773" s="12"/>
      <c r="P3773" s="17"/>
      <c r="Q3773" s="14"/>
      <c r="R3773" s="20"/>
      <c r="S3773" s="14"/>
      <c r="T3773" s="4"/>
      <c r="U3773" s="5"/>
      <c r="V3773" s="10"/>
      <c r="W3773" s="10"/>
      <c r="X3773" s="10"/>
      <c r="Y3773" s="27"/>
      <c r="Z3773" s="3"/>
      <c r="AA3773" s="1"/>
      <c r="AB3773" s="10"/>
      <c r="AC3773" s="3"/>
      <c r="AD3773" s="3"/>
      <c r="AE3773" s="3"/>
      <c r="AF3773" s="10"/>
      <c r="AG3773" s="11"/>
      <c r="AH3773" s="10"/>
      <c r="AI3773" s="10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1"/>
      <c r="DR3773" s="1"/>
      <c r="DS3773" s="1"/>
      <c r="DT3773" s="1"/>
      <c r="DU3773" s="1"/>
      <c r="DV3773" s="1"/>
      <c r="DW3773" s="1"/>
      <c r="DX3773" s="1"/>
      <c r="DY3773" s="1"/>
      <c r="DZ3773" s="1"/>
      <c r="EA3773" s="1"/>
      <c r="EB3773" s="1"/>
      <c r="EC3773" s="1"/>
      <c r="ED3773" s="1"/>
      <c r="EE3773" s="1"/>
      <c r="EF3773" s="1"/>
      <c r="EG3773" s="1"/>
      <c r="EH3773" s="1"/>
      <c r="EI3773" s="1"/>
      <c r="EJ3773" s="1"/>
      <c r="EK3773" s="1"/>
      <c r="EL3773" s="1"/>
      <c r="EM3773" s="1"/>
      <c r="EN3773" s="1"/>
      <c r="EO3773" s="1"/>
      <c r="EP3773" s="1"/>
      <c r="EQ3773" s="1"/>
      <c r="ER3773" s="1"/>
      <c r="ES3773" s="1"/>
      <c r="ET3773" s="1"/>
      <c r="EU3773" s="1"/>
      <c r="EV3773" s="1"/>
      <c r="EW3773" s="1"/>
      <c r="EX3773" s="1"/>
      <c r="EY3773" s="1"/>
    </row>
    <row r="3774" spans="1:155" x14ac:dyDescent="0.15">
      <c r="A3774" s="38"/>
      <c r="B3774" s="15"/>
      <c r="C3774" s="7"/>
      <c r="D3774" s="7"/>
      <c r="E3774" s="13"/>
      <c r="F3774" s="14"/>
      <c r="G3774" s="14"/>
      <c r="H3774" s="14"/>
      <c r="I3774" s="14"/>
      <c r="J3774" s="13"/>
      <c r="K3774" s="5"/>
      <c r="L3774" s="2"/>
      <c r="M3774" s="17"/>
      <c r="N3774" s="12"/>
      <c r="O3774" s="12"/>
      <c r="P3774" s="17"/>
      <c r="Q3774" s="14"/>
      <c r="R3774" s="20"/>
      <c r="S3774" s="14"/>
      <c r="T3774" s="4"/>
      <c r="U3774" s="5"/>
      <c r="V3774" s="10"/>
      <c r="W3774" s="10"/>
      <c r="X3774" s="10"/>
      <c r="Y3774" s="27"/>
      <c r="Z3774" s="3"/>
      <c r="AA3774" s="1"/>
      <c r="AB3774" s="10"/>
      <c r="AC3774" s="3"/>
      <c r="AD3774" s="3"/>
      <c r="AE3774" s="3"/>
      <c r="AF3774" s="10"/>
      <c r="AG3774" s="11"/>
      <c r="AH3774" s="10"/>
      <c r="AI3774" s="10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1"/>
      <c r="DR3774" s="1"/>
      <c r="DS3774" s="1"/>
      <c r="DT3774" s="1"/>
      <c r="DU3774" s="1"/>
      <c r="DV3774" s="1"/>
      <c r="DW3774" s="1"/>
      <c r="DX3774" s="1"/>
      <c r="DY3774" s="1"/>
      <c r="DZ3774" s="1"/>
      <c r="EA3774" s="1"/>
      <c r="EB3774" s="1"/>
      <c r="EC3774" s="1"/>
      <c r="ED3774" s="1"/>
      <c r="EE3774" s="1"/>
      <c r="EF3774" s="1"/>
      <c r="EG3774" s="1"/>
      <c r="EH3774" s="1"/>
      <c r="EI3774" s="1"/>
      <c r="EJ3774" s="1"/>
      <c r="EK3774" s="1"/>
      <c r="EL3774" s="1"/>
      <c r="EM3774" s="1"/>
      <c r="EN3774" s="1"/>
      <c r="EO3774" s="1"/>
      <c r="EP3774" s="1"/>
      <c r="EQ3774" s="1"/>
      <c r="ER3774" s="1"/>
      <c r="ES3774" s="1"/>
      <c r="ET3774" s="1"/>
      <c r="EU3774" s="1"/>
      <c r="EV3774" s="1"/>
      <c r="EW3774" s="1"/>
      <c r="EX3774" s="1"/>
      <c r="EY3774" s="1"/>
    </row>
    <row r="3775" spans="1:155" x14ac:dyDescent="0.15">
      <c r="A3775" s="38"/>
      <c r="B3775" s="15"/>
      <c r="C3775" s="7"/>
      <c r="D3775" s="7"/>
      <c r="E3775" s="13"/>
      <c r="F3775" s="14"/>
      <c r="G3775" s="14"/>
      <c r="H3775" s="14"/>
      <c r="I3775" s="14"/>
      <c r="J3775" s="13"/>
      <c r="K3775" s="5"/>
      <c r="L3775" s="2"/>
      <c r="M3775" s="17"/>
      <c r="N3775" s="12"/>
      <c r="O3775" s="12"/>
      <c r="P3775" s="17"/>
      <c r="Q3775" s="14"/>
      <c r="R3775" s="20"/>
      <c r="S3775" s="14"/>
      <c r="T3775" s="4"/>
      <c r="U3775" s="5"/>
      <c r="V3775" s="10"/>
      <c r="W3775" s="10"/>
      <c r="X3775" s="10"/>
      <c r="Y3775" s="27"/>
      <c r="Z3775" s="3"/>
      <c r="AA3775" s="1"/>
      <c r="AB3775" s="10"/>
      <c r="AC3775" s="3"/>
      <c r="AD3775" s="3"/>
      <c r="AE3775" s="3"/>
      <c r="AF3775" s="10"/>
      <c r="AG3775" s="11"/>
      <c r="AH3775" s="10"/>
      <c r="AI3775" s="10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1"/>
      <c r="DR3775" s="1"/>
      <c r="DS3775" s="1"/>
      <c r="DT3775" s="1"/>
      <c r="DU3775" s="1"/>
      <c r="DV3775" s="1"/>
      <c r="DW3775" s="1"/>
      <c r="DX3775" s="1"/>
      <c r="DY3775" s="1"/>
      <c r="DZ3775" s="1"/>
      <c r="EA3775" s="1"/>
      <c r="EB3775" s="1"/>
      <c r="EC3775" s="1"/>
      <c r="ED3775" s="1"/>
      <c r="EE3775" s="1"/>
      <c r="EF3775" s="1"/>
      <c r="EG3775" s="1"/>
      <c r="EH3775" s="1"/>
      <c r="EI3775" s="1"/>
      <c r="EJ3775" s="1"/>
      <c r="EK3775" s="1"/>
      <c r="EL3775" s="1"/>
      <c r="EM3775" s="1"/>
      <c r="EN3775" s="1"/>
      <c r="EO3775" s="1"/>
      <c r="EP3775" s="1"/>
      <c r="EQ3775" s="1"/>
      <c r="ER3775" s="1"/>
      <c r="ES3775" s="1"/>
      <c r="ET3775" s="1"/>
      <c r="EU3775" s="1"/>
      <c r="EV3775" s="1"/>
      <c r="EW3775" s="1"/>
      <c r="EX3775" s="1"/>
      <c r="EY3775" s="1"/>
    </row>
    <row r="3776" spans="1:155" x14ac:dyDescent="0.15">
      <c r="A3776" s="38"/>
      <c r="B3776" s="15"/>
      <c r="C3776" s="7"/>
      <c r="D3776" s="7"/>
      <c r="E3776" s="13"/>
      <c r="F3776" s="14"/>
      <c r="G3776" s="14"/>
      <c r="H3776" s="14"/>
      <c r="I3776" s="14"/>
      <c r="J3776" s="13"/>
      <c r="K3776" s="5"/>
      <c r="L3776" s="2"/>
      <c r="M3776" s="17"/>
      <c r="N3776" s="12"/>
      <c r="O3776" s="12"/>
      <c r="P3776" s="17"/>
      <c r="Q3776" s="14"/>
      <c r="R3776" s="20"/>
      <c r="S3776" s="14"/>
      <c r="T3776" s="4"/>
      <c r="U3776" s="5"/>
      <c r="V3776" s="10"/>
      <c r="W3776" s="10"/>
      <c r="X3776" s="10"/>
      <c r="Y3776" s="27"/>
      <c r="Z3776" s="3"/>
      <c r="AA3776" s="1"/>
      <c r="AB3776" s="10"/>
      <c r="AC3776" s="3"/>
      <c r="AD3776" s="3"/>
      <c r="AE3776" s="3"/>
      <c r="AF3776" s="10"/>
      <c r="AG3776" s="11"/>
      <c r="AH3776" s="10"/>
      <c r="AI3776" s="10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1"/>
      <c r="DR3776" s="1"/>
      <c r="DS3776" s="1"/>
      <c r="DT3776" s="1"/>
      <c r="DU3776" s="1"/>
      <c r="DV3776" s="1"/>
      <c r="DW3776" s="1"/>
      <c r="DX3776" s="1"/>
      <c r="DY3776" s="1"/>
      <c r="DZ3776" s="1"/>
      <c r="EA3776" s="1"/>
      <c r="EB3776" s="1"/>
      <c r="EC3776" s="1"/>
      <c r="ED3776" s="1"/>
      <c r="EE3776" s="1"/>
      <c r="EF3776" s="1"/>
      <c r="EG3776" s="1"/>
      <c r="EH3776" s="1"/>
      <c r="EI3776" s="1"/>
      <c r="EJ3776" s="1"/>
      <c r="EK3776" s="1"/>
      <c r="EL3776" s="1"/>
      <c r="EM3776" s="1"/>
      <c r="EN3776" s="1"/>
      <c r="EO3776" s="1"/>
      <c r="EP3776" s="1"/>
      <c r="EQ3776" s="1"/>
      <c r="ER3776" s="1"/>
      <c r="ES3776" s="1"/>
      <c r="ET3776" s="1"/>
      <c r="EU3776" s="1"/>
      <c r="EV3776" s="1"/>
      <c r="EW3776" s="1"/>
      <c r="EX3776" s="1"/>
      <c r="EY3776" s="1"/>
    </row>
    <row r="3777" spans="1:155" x14ac:dyDescent="0.15">
      <c r="A3777" s="38"/>
      <c r="B3777" s="15"/>
      <c r="C3777" s="7"/>
      <c r="D3777" s="7"/>
      <c r="E3777" s="13"/>
      <c r="F3777" s="14"/>
      <c r="G3777" s="14"/>
      <c r="H3777" s="14"/>
      <c r="I3777" s="14"/>
      <c r="J3777" s="13"/>
      <c r="K3777" s="5"/>
      <c r="L3777" s="2"/>
      <c r="M3777" s="17"/>
      <c r="N3777" s="12"/>
      <c r="O3777" s="12"/>
      <c r="P3777" s="17"/>
      <c r="Q3777" s="14"/>
      <c r="R3777" s="20"/>
      <c r="S3777" s="14"/>
      <c r="T3777" s="4"/>
      <c r="U3777" s="5"/>
      <c r="V3777" s="10"/>
      <c r="W3777" s="10"/>
      <c r="X3777" s="10"/>
      <c r="Y3777" s="27"/>
      <c r="Z3777" s="3"/>
      <c r="AA3777" s="1"/>
      <c r="AB3777" s="10"/>
      <c r="AC3777" s="3"/>
      <c r="AD3777" s="3"/>
      <c r="AE3777" s="3"/>
      <c r="AF3777" s="10"/>
      <c r="AG3777" s="11"/>
      <c r="AH3777" s="10"/>
      <c r="AI3777" s="10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1"/>
      <c r="DR3777" s="1"/>
      <c r="DS3777" s="1"/>
      <c r="DT3777" s="1"/>
      <c r="DU3777" s="1"/>
      <c r="DV3777" s="1"/>
      <c r="DW3777" s="1"/>
      <c r="DX3777" s="1"/>
      <c r="DY3777" s="1"/>
      <c r="DZ3777" s="1"/>
      <c r="EA3777" s="1"/>
      <c r="EB3777" s="1"/>
      <c r="EC3777" s="1"/>
      <c r="ED3777" s="1"/>
      <c r="EE3777" s="1"/>
      <c r="EF3777" s="1"/>
      <c r="EG3777" s="1"/>
      <c r="EH3777" s="1"/>
      <c r="EI3777" s="1"/>
      <c r="EJ3777" s="1"/>
      <c r="EK3777" s="1"/>
      <c r="EL3777" s="1"/>
      <c r="EM3777" s="1"/>
      <c r="EN3777" s="1"/>
      <c r="EO3777" s="1"/>
      <c r="EP3777" s="1"/>
      <c r="EQ3777" s="1"/>
      <c r="ER3777" s="1"/>
      <c r="ES3777" s="1"/>
      <c r="ET3777" s="1"/>
      <c r="EU3777" s="1"/>
      <c r="EV3777" s="1"/>
      <c r="EW3777" s="1"/>
      <c r="EX3777" s="1"/>
      <c r="EY3777" s="1"/>
    </row>
    <row r="3778" spans="1:155" x14ac:dyDescent="0.15">
      <c r="A3778" s="38"/>
      <c r="B3778" s="15"/>
      <c r="C3778" s="7"/>
      <c r="D3778" s="7"/>
      <c r="E3778" s="13"/>
      <c r="F3778" s="14"/>
      <c r="G3778" s="14"/>
      <c r="H3778" s="14"/>
      <c r="I3778" s="14"/>
      <c r="J3778" s="13"/>
      <c r="K3778" s="5"/>
      <c r="L3778" s="2"/>
      <c r="M3778" s="17"/>
      <c r="N3778" s="12"/>
      <c r="O3778" s="12"/>
      <c r="P3778" s="17"/>
      <c r="Q3778" s="14"/>
      <c r="R3778" s="20"/>
      <c r="S3778" s="14"/>
      <c r="T3778" s="4"/>
      <c r="U3778" s="5"/>
      <c r="V3778" s="10"/>
      <c r="W3778" s="10"/>
      <c r="X3778" s="10"/>
      <c r="Y3778" s="27"/>
      <c r="Z3778" s="3"/>
      <c r="AA3778" s="1"/>
      <c r="AB3778" s="10"/>
      <c r="AC3778" s="3"/>
      <c r="AD3778" s="3"/>
      <c r="AE3778" s="3"/>
      <c r="AF3778" s="10"/>
      <c r="AG3778" s="11"/>
      <c r="AH3778" s="10"/>
      <c r="AI3778" s="10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1"/>
      <c r="DR3778" s="1"/>
      <c r="DS3778" s="1"/>
      <c r="DT3778" s="1"/>
      <c r="DU3778" s="1"/>
      <c r="DV3778" s="1"/>
      <c r="DW3778" s="1"/>
      <c r="DX3778" s="1"/>
      <c r="DY3778" s="1"/>
      <c r="DZ3778" s="1"/>
      <c r="EA3778" s="1"/>
      <c r="EB3778" s="1"/>
      <c r="EC3778" s="1"/>
      <c r="ED3778" s="1"/>
      <c r="EE3778" s="1"/>
      <c r="EF3778" s="1"/>
      <c r="EG3778" s="1"/>
      <c r="EH3778" s="1"/>
      <c r="EI3778" s="1"/>
      <c r="EJ3778" s="1"/>
      <c r="EK3778" s="1"/>
      <c r="EL3778" s="1"/>
      <c r="EM3778" s="1"/>
      <c r="EN3778" s="1"/>
      <c r="EO3778" s="1"/>
      <c r="EP3778" s="1"/>
      <c r="EQ3778" s="1"/>
      <c r="ER3778" s="1"/>
      <c r="ES3778" s="1"/>
      <c r="ET3778" s="1"/>
      <c r="EU3778" s="1"/>
      <c r="EV3778" s="1"/>
      <c r="EW3778" s="1"/>
      <c r="EX3778" s="1"/>
      <c r="EY3778" s="1"/>
    </row>
    <row r="3779" spans="1:155" x14ac:dyDescent="0.15">
      <c r="A3779" s="38"/>
      <c r="B3779" s="15"/>
      <c r="C3779" s="7"/>
      <c r="D3779" s="7"/>
      <c r="E3779" s="13"/>
      <c r="F3779" s="14"/>
      <c r="G3779" s="14"/>
      <c r="H3779" s="14"/>
      <c r="I3779" s="14"/>
      <c r="J3779" s="13"/>
      <c r="K3779" s="5"/>
      <c r="L3779" s="2"/>
      <c r="M3779" s="17"/>
      <c r="N3779" s="12"/>
      <c r="O3779" s="12"/>
      <c r="P3779" s="17"/>
      <c r="Q3779" s="14"/>
      <c r="R3779" s="20"/>
      <c r="S3779" s="14"/>
      <c r="T3779" s="4"/>
      <c r="U3779" s="5"/>
      <c r="V3779" s="10"/>
      <c r="W3779" s="10"/>
      <c r="X3779" s="10"/>
      <c r="Y3779" s="27"/>
      <c r="Z3779" s="3"/>
      <c r="AA3779" s="1"/>
      <c r="AB3779" s="10"/>
      <c r="AC3779" s="3"/>
      <c r="AD3779" s="3"/>
      <c r="AE3779" s="3"/>
      <c r="AF3779" s="10"/>
      <c r="AG3779" s="11"/>
      <c r="AH3779" s="10"/>
      <c r="AI3779" s="10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1"/>
      <c r="DR3779" s="1"/>
      <c r="DS3779" s="1"/>
      <c r="DT3779" s="1"/>
      <c r="DU3779" s="1"/>
      <c r="DV3779" s="1"/>
      <c r="DW3779" s="1"/>
      <c r="DX3779" s="1"/>
      <c r="DY3779" s="1"/>
      <c r="DZ3779" s="1"/>
      <c r="EA3779" s="1"/>
      <c r="EB3779" s="1"/>
      <c r="EC3779" s="1"/>
      <c r="ED3779" s="1"/>
      <c r="EE3779" s="1"/>
      <c r="EF3779" s="1"/>
      <c r="EG3779" s="1"/>
      <c r="EH3779" s="1"/>
      <c r="EI3779" s="1"/>
      <c r="EJ3779" s="1"/>
      <c r="EK3779" s="1"/>
      <c r="EL3779" s="1"/>
      <c r="EM3779" s="1"/>
      <c r="EN3779" s="1"/>
      <c r="EO3779" s="1"/>
      <c r="EP3779" s="1"/>
      <c r="EQ3779" s="1"/>
      <c r="ER3779" s="1"/>
      <c r="ES3779" s="1"/>
      <c r="ET3779" s="1"/>
      <c r="EU3779" s="1"/>
      <c r="EV3779" s="1"/>
      <c r="EW3779" s="1"/>
      <c r="EX3779" s="1"/>
      <c r="EY3779" s="1"/>
    </row>
    <row r="3780" spans="1:155" x14ac:dyDescent="0.15">
      <c r="A3780" s="38"/>
      <c r="B3780" s="15"/>
      <c r="C3780" s="7"/>
      <c r="D3780" s="7"/>
      <c r="E3780" s="13"/>
      <c r="F3780" s="14"/>
      <c r="G3780" s="14"/>
      <c r="H3780" s="14"/>
      <c r="I3780" s="14"/>
      <c r="J3780" s="13"/>
      <c r="K3780" s="5"/>
      <c r="L3780" s="2"/>
      <c r="M3780" s="17"/>
      <c r="N3780" s="12"/>
      <c r="O3780" s="12"/>
      <c r="P3780" s="17"/>
      <c r="Q3780" s="14"/>
      <c r="R3780" s="20"/>
      <c r="S3780" s="14"/>
      <c r="T3780" s="4"/>
      <c r="U3780" s="5"/>
      <c r="V3780" s="10"/>
      <c r="W3780" s="10"/>
      <c r="X3780" s="10"/>
      <c r="Y3780" s="27"/>
      <c r="Z3780" s="3"/>
      <c r="AA3780" s="1"/>
      <c r="AB3780" s="10"/>
      <c r="AC3780" s="3"/>
      <c r="AD3780" s="3"/>
      <c r="AE3780" s="3"/>
      <c r="AF3780" s="10"/>
      <c r="AG3780" s="11"/>
      <c r="AH3780" s="10"/>
      <c r="AI3780" s="10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1"/>
      <c r="DR3780" s="1"/>
      <c r="DS3780" s="1"/>
      <c r="DT3780" s="1"/>
      <c r="DU3780" s="1"/>
      <c r="DV3780" s="1"/>
      <c r="DW3780" s="1"/>
      <c r="DX3780" s="1"/>
      <c r="DY3780" s="1"/>
      <c r="DZ3780" s="1"/>
      <c r="EA3780" s="1"/>
      <c r="EB3780" s="1"/>
      <c r="EC3780" s="1"/>
      <c r="ED3780" s="1"/>
      <c r="EE3780" s="1"/>
      <c r="EF3780" s="1"/>
      <c r="EG3780" s="1"/>
      <c r="EH3780" s="1"/>
      <c r="EI3780" s="1"/>
      <c r="EJ3780" s="1"/>
      <c r="EK3780" s="1"/>
      <c r="EL3780" s="1"/>
      <c r="EM3780" s="1"/>
      <c r="EN3780" s="1"/>
      <c r="EO3780" s="1"/>
      <c r="EP3780" s="1"/>
      <c r="EQ3780" s="1"/>
      <c r="ER3780" s="1"/>
      <c r="ES3780" s="1"/>
      <c r="ET3780" s="1"/>
      <c r="EU3780" s="1"/>
      <c r="EV3780" s="1"/>
      <c r="EW3780" s="1"/>
      <c r="EX3780" s="1"/>
      <c r="EY3780" s="1"/>
    </row>
    <row r="3781" spans="1:155" x14ac:dyDescent="0.15">
      <c r="A3781" s="38"/>
      <c r="B3781" s="15"/>
      <c r="C3781" s="7"/>
      <c r="D3781" s="7"/>
      <c r="E3781" s="13"/>
      <c r="F3781" s="14"/>
      <c r="G3781" s="14"/>
      <c r="H3781" s="14"/>
      <c r="I3781" s="14"/>
      <c r="J3781" s="13"/>
      <c r="K3781" s="5"/>
      <c r="L3781" s="2"/>
      <c r="M3781" s="17"/>
      <c r="N3781" s="12"/>
      <c r="O3781" s="12"/>
      <c r="P3781" s="17"/>
      <c r="Q3781" s="14"/>
      <c r="R3781" s="20"/>
      <c r="S3781" s="14"/>
      <c r="T3781" s="4"/>
      <c r="U3781" s="5"/>
      <c r="V3781" s="10"/>
      <c r="W3781" s="10"/>
      <c r="X3781" s="10"/>
      <c r="Y3781" s="27"/>
      <c r="Z3781" s="3"/>
      <c r="AA3781" s="1"/>
      <c r="AB3781" s="10"/>
      <c r="AC3781" s="3"/>
      <c r="AD3781" s="3"/>
      <c r="AE3781" s="3"/>
      <c r="AF3781" s="10"/>
      <c r="AG3781" s="11"/>
      <c r="AH3781" s="10"/>
      <c r="AI3781" s="10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1"/>
      <c r="DR3781" s="1"/>
      <c r="DS3781" s="1"/>
      <c r="DT3781" s="1"/>
      <c r="DU3781" s="1"/>
      <c r="DV3781" s="1"/>
      <c r="DW3781" s="1"/>
      <c r="DX3781" s="1"/>
      <c r="DY3781" s="1"/>
      <c r="DZ3781" s="1"/>
      <c r="EA3781" s="1"/>
      <c r="EB3781" s="1"/>
      <c r="EC3781" s="1"/>
      <c r="ED3781" s="1"/>
      <c r="EE3781" s="1"/>
      <c r="EF3781" s="1"/>
      <c r="EG3781" s="1"/>
      <c r="EH3781" s="1"/>
      <c r="EI3781" s="1"/>
      <c r="EJ3781" s="1"/>
      <c r="EK3781" s="1"/>
      <c r="EL3781" s="1"/>
      <c r="EM3781" s="1"/>
      <c r="EN3781" s="1"/>
      <c r="EO3781" s="1"/>
      <c r="EP3781" s="1"/>
      <c r="EQ3781" s="1"/>
      <c r="ER3781" s="1"/>
      <c r="ES3781" s="1"/>
      <c r="ET3781" s="1"/>
      <c r="EU3781" s="1"/>
      <c r="EV3781" s="1"/>
      <c r="EW3781" s="1"/>
      <c r="EX3781" s="1"/>
      <c r="EY3781" s="1"/>
    </row>
    <row r="3782" spans="1:155" x14ac:dyDescent="0.15">
      <c r="A3782" s="38"/>
      <c r="B3782" s="15"/>
      <c r="C3782" s="7"/>
      <c r="D3782" s="7"/>
      <c r="E3782" s="13"/>
      <c r="F3782" s="14"/>
      <c r="G3782" s="14"/>
      <c r="H3782" s="14"/>
      <c r="I3782" s="14"/>
      <c r="J3782" s="13"/>
      <c r="K3782" s="5"/>
      <c r="L3782" s="2"/>
      <c r="M3782" s="17"/>
      <c r="N3782" s="12"/>
      <c r="O3782" s="12"/>
      <c r="P3782" s="17"/>
      <c r="Q3782" s="14"/>
      <c r="R3782" s="20"/>
      <c r="S3782" s="14"/>
      <c r="T3782" s="4"/>
      <c r="U3782" s="5"/>
      <c r="V3782" s="10"/>
      <c r="W3782" s="10"/>
      <c r="X3782" s="10"/>
      <c r="Y3782" s="27"/>
      <c r="Z3782" s="3"/>
      <c r="AA3782" s="1"/>
      <c r="AB3782" s="10"/>
      <c r="AC3782" s="3"/>
      <c r="AD3782" s="3"/>
      <c r="AE3782" s="3"/>
      <c r="AF3782" s="10"/>
      <c r="AG3782" s="11"/>
      <c r="AH3782" s="10"/>
      <c r="AI3782" s="10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1"/>
      <c r="DR3782" s="1"/>
      <c r="DS3782" s="1"/>
      <c r="DT3782" s="1"/>
      <c r="DU3782" s="1"/>
      <c r="DV3782" s="1"/>
      <c r="DW3782" s="1"/>
      <c r="DX3782" s="1"/>
      <c r="DY3782" s="1"/>
      <c r="DZ3782" s="1"/>
      <c r="EA3782" s="1"/>
      <c r="EB3782" s="1"/>
      <c r="EC3782" s="1"/>
      <c r="ED3782" s="1"/>
      <c r="EE3782" s="1"/>
      <c r="EF3782" s="1"/>
      <c r="EG3782" s="1"/>
      <c r="EH3782" s="1"/>
      <c r="EI3782" s="1"/>
      <c r="EJ3782" s="1"/>
      <c r="EK3782" s="1"/>
      <c r="EL3782" s="1"/>
      <c r="EM3782" s="1"/>
      <c r="EN3782" s="1"/>
      <c r="EO3782" s="1"/>
      <c r="EP3782" s="1"/>
      <c r="EQ3782" s="1"/>
      <c r="ER3782" s="1"/>
      <c r="ES3782" s="1"/>
      <c r="ET3782" s="1"/>
      <c r="EU3782" s="1"/>
      <c r="EV3782" s="1"/>
      <c r="EW3782" s="1"/>
      <c r="EX3782" s="1"/>
      <c r="EY3782" s="1"/>
    </row>
    <row r="3783" spans="1:155" x14ac:dyDescent="0.15">
      <c r="A3783" s="38"/>
      <c r="B3783" s="15"/>
      <c r="C3783" s="7"/>
      <c r="D3783" s="7"/>
      <c r="E3783" s="13"/>
      <c r="F3783" s="14"/>
      <c r="G3783" s="14"/>
      <c r="H3783" s="14"/>
      <c r="I3783" s="14"/>
      <c r="J3783" s="13"/>
      <c r="K3783" s="5"/>
      <c r="L3783" s="2"/>
      <c r="M3783" s="17"/>
      <c r="N3783" s="12"/>
      <c r="O3783" s="12"/>
      <c r="P3783" s="17"/>
      <c r="Q3783" s="14"/>
      <c r="R3783" s="20"/>
      <c r="S3783" s="14"/>
      <c r="T3783" s="4"/>
      <c r="U3783" s="5"/>
      <c r="V3783" s="10"/>
      <c r="W3783" s="10"/>
      <c r="X3783" s="10"/>
      <c r="Y3783" s="27"/>
      <c r="Z3783" s="3"/>
      <c r="AA3783" s="1"/>
      <c r="AB3783" s="10"/>
      <c r="AC3783" s="3"/>
      <c r="AD3783" s="3"/>
      <c r="AE3783" s="3"/>
      <c r="AF3783" s="10"/>
      <c r="AG3783" s="11"/>
      <c r="AH3783" s="10"/>
      <c r="AI3783" s="10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1"/>
      <c r="DR3783" s="1"/>
      <c r="DS3783" s="1"/>
      <c r="DT3783" s="1"/>
      <c r="DU3783" s="1"/>
      <c r="DV3783" s="1"/>
      <c r="DW3783" s="1"/>
      <c r="DX3783" s="1"/>
      <c r="DY3783" s="1"/>
      <c r="DZ3783" s="1"/>
      <c r="EA3783" s="1"/>
      <c r="EB3783" s="1"/>
      <c r="EC3783" s="1"/>
      <c r="ED3783" s="1"/>
      <c r="EE3783" s="1"/>
      <c r="EF3783" s="1"/>
      <c r="EG3783" s="1"/>
      <c r="EH3783" s="1"/>
      <c r="EI3783" s="1"/>
      <c r="EJ3783" s="1"/>
      <c r="EK3783" s="1"/>
      <c r="EL3783" s="1"/>
      <c r="EM3783" s="1"/>
      <c r="EN3783" s="1"/>
      <c r="EO3783" s="1"/>
      <c r="EP3783" s="1"/>
      <c r="EQ3783" s="1"/>
      <c r="ER3783" s="1"/>
      <c r="ES3783" s="1"/>
      <c r="ET3783" s="1"/>
      <c r="EU3783" s="1"/>
      <c r="EV3783" s="1"/>
      <c r="EW3783" s="1"/>
      <c r="EX3783" s="1"/>
      <c r="EY3783" s="1"/>
    </row>
    <row r="3784" spans="1:155" x14ac:dyDescent="0.15">
      <c r="A3784" s="38"/>
      <c r="B3784" s="15"/>
      <c r="C3784" s="7"/>
      <c r="D3784" s="7"/>
      <c r="E3784" s="13"/>
      <c r="F3784" s="14"/>
      <c r="G3784" s="14"/>
      <c r="H3784" s="14"/>
      <c r="I3784" s="14"/>
      <c r="J3784" s="13"/>
      <c r="K3784" s="5"/>
      <c r="L3784" s="2"/>
      <c r="M3784" s="17"/>
      <c r="N3784" s="12"/>
      <c r="O3784" s="12"/>
      <c r="P3784" s="17"/>
      <c r="Q3784" s="14"/>
      <c r="R3784" s="20"/>
      <c r="S3784" s="14"/>
      <c r="T3784" s="4"/>
      <c r="U3784" s="5"/>
      <c r="V3784" s="10"/>
      <c r="W3784" s="10"/>
      <c r="X3784" s="10"/>
      <c r="Y3784" s="27"/>
      <c r="Z3784" s="3"/>
      <c r="AA3784" s="1"/>
      <c r="AB3784" s="10"/>
      <c r="AC3784" s="3"/>
      <c r="AD3784" s="3"/>
      <c r="AE3784" s="3"/>
      <c r="AF3784" s="10"/>
      <c r="AG3784" s="11"/>
      <c r="AH3784" s="10"/>
      <c r="AI3784" s="10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1"/>
      <c r="DR3784" s="1"/>
      <c r="DS3784" s="1"/>
      <c r="DT3784" s="1"/>
      <c r="DU3784" s="1"/>
      <c r="DV3784" s="1"/>
      <c r="DW3784" s="1"/>
      <c r="DX3784" s="1"/>
      <c r="DY3784" s="1"/>
      <c r="DZ3784" s="1"/>
      <c r="EA3784" s="1"/>
      <c r="EB3784" s="1"/>
      <c r="EC3784" s="1"/>
      <c r="ED3784" s="1"/>
      <c r="EE3784" s="1"/>
      <c r="EF3784" s="1"/>
      <c r="EG3784" s="1"/>
      <c r="EH3784" s="1"/>
      <c r="EI3784" s="1"/>
      <c r="EJ3784" s="1"/>
      <c r="EK3784" s="1"/>
      <c r="EL3784" s="1"/>
      <c r="EM3784" s="1"/>
      <c r="EN3784" s="1"/>
      <c r="EO3784" s="1"/>
      <c r="EP3784" s="1"/>
      <c r="EQ3784" s="1"/>
      <c r="ER3784" s="1"/>
      <c r="ES3784" s="1"/>
      <c r="ET3784" s="1"/>
      <c r="EU3784" s="1"/>
      <c r="EV3784" s="1"/>
      <c r="EW3784" s="1"/>
      <c r="EX3784" s="1"/>
      <c r="EY3784" s="1"/>
    </row>
    <row r="3785" spans="1:155" x14ac:dyDescent="0.15">
      <c r="A3785" s="38"/>
      <c r="B3785" s="15"/>
      <c r="C3785" s="7"/>
      <c r="D3785" s="7"/>
      <c r="E3785" s="13"/>
      <c r="F3785" s="14"/>
      <c r="G3785" s="14"/>
      <c r="H3785" s="14"/>
      <c r="I3785" s="14"/>
      <c r="J3785" s="13"/>
      <c r="K3785" s="5"/>
      <c r="L3785" s="2"/>
      <c r="M3785" s="17"/>
      <c r="N3785" s="12"/>
      <c r="O3785" s="12"/>
      <c r="P3785" s="17"/>
      <c r="Q3785" s="14"/>
      <c r="R3785" s="20"/>
      <c r="S3785" s="14"/>
      <c r="T3785" s="4"/>
      <c r="U3785" s="5"/>
      <c r="V3785" s="10"/>
      <c r="W3785" s="10"/>
      <c r="X3785" s="10"/>
      <c r="Y3785" s="27"/>
      <c r="Z3785" s="3"/>
      <c r="AA3785" s="1"/>
      <c r="AB3785" s="10"/>
      <c r="AC3785" s="3"/>
      <c r="AD3785" s="3"/>
      <c r="AE3785" s="3"/>
      <c r="AF3785" s="10"/>
      <c r="AG3785" s="11"/>
      <c r="AH3785" s="10"/>
      <c r="AI3785" s="10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1"/>
      <c r="DR3785" s="1"/>
      <c r="DS3785" s="1"/>
      <c r="DT3785" s="1"/>
      <c r="DU3785" s="1"/>
      <c r="DV3785" s="1"/>
      <c r="DW3785" s="1"/>
      <c r="DX3785" s="1"/>
      <c r="DY3785" s="1"/>
      <c r="DZ3785" s="1"/>
      <c r="EA3785" s="1"/>
      <c r="EB3785" s="1"/>
      <c r="EC3785" s="1"/>
      <c r="ED3785" s="1"/>
      <c r="EE3785" s="1"/>
      <c r="EF3785" s="1"/>
      <c r="EG3785" s="1"/>
      <c r="EH3785" s="1"/>
      <c r="EI3785" s="1"/>
      <c r="EJ3785" s="1"/>
      <c r="EK3785" s="1"/>
      <c r="EL3785" s="1"/>
      <c r="EM3785" s="1"/>
      <c r="EN3785" s="1"/>
      <c r="EO3785" s="1"/>
      <c r="EP3785" s="1"/>
      <c r="EQ3785" s="1"/>
      <c r="ER3785" s="1"/>
      <c r="ES3785" s="1"/>
      <c r="ET3785" s="1"/>
      <c r="EU3785" s="1"/>
      <c r="EV3785" s="1"/>
      <c r="EW3785" s="1"/>
      <c r="EX3785" s="1"/>
      <c r="EY3785" s="1"/>
    </row>
    <row r="3786" spans="1:155" x14ac:dyDescent="0.15">
      <c r="A3786" s="38"/>
      <c r="B3786" s="15"/>
      <c r="C3786" s="7"/>
      <c r="D3786" s="7"/>
      <c r="E3786" s="13"/>
      <c r="F3786" s="14"/>
      <c r="G3786" s="14"/>
      <c r="H3786" s="14"/>
      <c r="I3786" s="14"/>
      <c r="J3786" s="13"/>
      <c r="K3786" s="5"/>
      <c r="L3786" s="2"/>
      <c r="M3786" s="17"/>
      <c r="N3786" s="12"/>
      <c r="O3786" s="12"/>
      <c r="P3786" s="17"/>
      <c r="Q3786" s="14"/>
      <c r="R3786" s="20"/>
      <c r="S3786" s="14"/>
      <c r="T3786" s="4"/>
      <c r="U3786" s="5"/>
      <c r="V3786" s="10"/>
      <c r="W3786" s="10"/>
      <c r="X3786" s="10"/>
      <c r="Y3786" s="27"/>
      <c r="Z3786" s="3"/>
      <c r="AA3786" s="1"/>
      <c r="AB3786" s="10"/>
      <c r="AC3786" s="3"/>
      <c r="AD3786" s="3"/>
      <c r="AE3786" s="3"/>
      <c r="AF3786" s="10"/>
      <c r="AG3786" s="11"/>
      <c r="AH3786" s="10"/>
      <c r="AI3786" s="10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1"/>
      <c r="DR3786" s="1"/>
      <c r="DS3786" s="1"/>
      <c r="DT3786" s="1"/>
      <c r="DU3786" s="1"/>
      <c r="DV3786" s="1"/>
      <c r="DW3786" s="1"/>
      <c r="DX3786" s="1"/>
      <c r="DY3786" s="1"/>
      <c r="DZ3786" s="1"/>
      <c r="EA3786" s="1"/>
      <c r="EB3786" s="1"/>
      <c r="EC3786" s="1"/>
      <c r="ED3786" s="1"/>
      <c r="EE3786" s="1"/>
      <c r="EF3786" s="1"/>
      <c r="EG3786" s="1"/>
      <c r="EH3786" s="1"/>
      <c r="EI3786" s="1"/>
      <c r="EJ3786" s="1"/>
      <c r="EK3786" s="1"/>
      <c r="EL3786" s="1"/>
      <c r="EM3786" s="1"/>
      <c r="EN3786" s="1"/>
      <c r="EO3786" s="1"/>
      <c r="EP3786" s="1"/>
      <c r="EQ3786" s="1"/>
      <c r="ER3786" s="1"/>
      <c r="ES3786" s="1"/>
      <c r="ET3786" s="1"/>
      <c r="EU3786" s="1"/>
      <c r="EV3786" s="1"/>
      <c r="EW3786" s="1"/>
      <c r="EX3786" s="1"/>
      <c r="EY3786" s="1"/>
    </row>
    <row r="3787" spans="1:155" x14ac:dyDescent="0.15">
      <c r="A3787" s="38"/>
      <c r="B3787" s="15"/>
      <c r="C3787" s="7"/>
      <c r="D3787" s="7"/>
      <c r="E3787" s="13"/>
      <c r="F3787" s="14"/>
      <c r="G3787" s="14"/>
      <c r="H3787" s="14"/>
      <c r="I3787" s="14"/>
      <c r="J3787" s="13"/>
      <c r="K3787" s="5"/>
      <c r="L3787" s="2"/>
      <c r="M3787" s="17"/>
      <c r="N3787" s="12"/>
      <c r="O3787" s="12"/>
      <c r="P3787" s="17"/>
      <c r="Q3787" s="14"/>
      <c r="R3787" s="20"/>
      <c r="S3787" s="14"/>
      <c r="T3787" s="4"/>
      <c r="U3787" s="5"/>
      <c r="V3787" s="10"/>
      <c r="W3787" s="10"/>
      <c r="X3787" s="10"/>
      <c r="Y3787" s="27"/>
      <c r="Z3787" s="3"/>
      <c r="AA3787" s="1"/>
      <c r="AB3787" s="10"/>
      <c r="AC3787" s="3"/>
      <c r="AD3787" s="3"/>
      <c r="AE3787" s="3"/>
      <c r="AF3787" s="10"/>
      <c r="AG3787" s="11"/>
      <c r="AH3787" s="10"/>
      <c r="AI3787" s="10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1"/>
      <c r="DR3787" s="1"/>
      <c r="DS3787" s="1"/>
      <c r="DT3787" s="1"/>
      <c r="DU3787" s="1"/>
      <c r="DV3787" s="1"/>
      <c r="DW3787" s="1"/>
      <c r="DX3787" s="1"/>
      <c r="DY3787" s="1"/>
      <c r="DZ3787" s="1"/>
      <c r="EA3787" s="1"/>
      <c r="EB3787" s="1"/>
      <c r="EC3787" s="1"/>
      <c r="ED3787" s="1"/>
      <c r="EE3787" s="1"/>
      <c r="EF3787" s="1"/>
      <c r="EG3787" s="1"/>
      <c r="EH3787" s="1"/>
      <c r="EI3787" s="1"/>
      <c r="EJ3787" s="1"/>
      <c r="EK3787" s="1"/>
      <c r="EL3787" s="1"/>
      <c r="EM3787" s="1"/>
      <c r="EN3787" s="1"/>
      <c r="EO3787" s="1"/>
      <c r="EP3787" s="1"/>
      <c r="EQ3787" s="1"/>
      <c r="ER3787" s="1"/>
      <c r="ES3787" s="1"/>
      <c r="ET3787" s="1"/>
      <c r="EU3787" s="1"/>
      <c r="EV3787" s="1"/>
      <c r="EW3787" s="1"/>
      <c r="EX3787" s="1"/>
      <c r="EY3787" s="1"/>
    </row>
    <row r="3788" spans="1:155" x14ac:dyDescent="0.15">
      <c r="A3788" s="38"/>
      <c r="B3788" s="15"/>
      <c r="C3788" s="7"/>
      <c r="D3788" s="7"/>
      <c r="E3788" s="13"/>
      <c r="F3788" s="14"/>
      <c r="G3788" s="14"/>
      <c r="H3788" s="14"/>
      <c r="I3788" s="14"/>
      <c r="J3788" s="13"/>
      <c r="K3788" s="5"/>
      <c r="L3788" s="2"/>
      <c r="M3788" s="17"/>
      <c r="N3788" s="12"/>
      <c r="O3788" s="12"/>
      <c r="P3788" s="17"/>
      <c r="Q3788" s="14"/>
      <c r="R3788" s="20"/>
      <c r="S3788" s="14"/>
      <c r="T3788" s="4"/>
      <c r="U3788" s="5"/>
      <c r="V3788" s="10"/>
      <c r="W3788" s="10"/>
      <c r="X3788" s="10"/>
      <c r="Y3788" s="27"/>
      <c r="Z3788" s="3"/>
      <c r="AA3788" s="1"/>
      <c r="AB3788" s="10"/>
      <c r="AC3788" s="3"/>
      <c r="AD3788" s="3"/>
      <c r="AE3788" s="3"/>
      <c r="AF3788" s="10"/>
      <c r="AG3788" s="11"/>
      <c r="AH3788" s="10"/>
      <c r="AI3788" s="10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1"/>
      <c r="DR3788" s="1"/>
      <c r="DS3788" s="1"/>
      <c r="DT3788" s="1"/>
      <c r="DU3788" s="1"/>
      <c r="DV3788" s="1"/>
      <c r="DW3788" s="1"/>
      <c r="DX3788" s="1"/>
      <c r="DY3788" s="1"/>
      <c r="DZ3788" s="1"/>
      <c r="EA3788" s="1"/>
      <c r="EB3788" s="1"/>
      <c r="EC3788" s="1"/>
      <c r="ED3788" s="1"/>
      <c r="EE3788" s="1"/>
      <c r="EF3788" s="1"/>
      <c r="EG3788" s="1"/>
      <c r="EH3788" s="1"/>
      <c r="EI3788" s="1"/>
      <c r="EJ3788" s="1"/>
      <c r="EK3788" s="1"/>
      <c r="EL3788" s="1"/>
      <c r="EM3788" s="1"/>
      <c r="EN3788" s="1"/>
      <c r="EO3788" s="1"/>
      <c r="EP3788" s="1"/>
      <c r="EQ3788" s="1"/>
      <c r="ER3788" s="1"/>
      <c r="ES3788" s="1"/>
      <c r="ET3788" s="1"/>
      <c r="EU3788" s="1"/>
      <c r="EV3788" s="1"/>
      <c r="EW3788" s="1"/>
      <c r="EX3788" s="1"/>
      <c r="EY3788" s="1"/>
    </row>
    <row r="3789" spans="1:155" x14ac:dyDescent="0.15">
      <c r="A3789" s="38"/>
      <c r="B3789" s="15"/>
      <c r="C3789" s="7"/>
      <c r="D3789" s="7"/>
      <c r="E3789" s="13"/>
      <c r="F3789" s="14"/>
      <c r="G3789" s="14"/>
      <c r="H3789" s="14"/>
      <c r="I3789" s="14"/>
      <c r="J3789" s="13"/>
      <c r="K3789" s="5"/>
      <c r="L3789" s="2"/>
      <c r="M3789" s="17"/>
      <c r="N3789" s="12"/>
      <c r="O3789" s="12"/>
      <c r="P3789" s="17"/>
      <c r="Q3789" s="14"/>
      <c r="R3789" s="20"/>
      <c r="S3789" s="14"/>
      <c r="T3789" s="4"/>
      <c r="U3789" s="5"/>
      <c r="V3789" s="10"/>
      <c r="W3789" s="10"/>
      <c r="X3789" s="10"/>
      <c r="Y3789" s="27"/>
      <c r="Z3789" s="3"/>
      <c r="AA3789" s="1"/>
      <c r="AB3789" s="10"/>
      <c r="AC3789" s="3"/>
      <c r="AD3789" s="3"/>
      <c r="AE3789" s="3"/>
      <c r="AF3789" s="10"/>
      <c r="AG3789" s="11"/>
      <c r="AH3789" s="10"/>
      <c r="AI3789" s="10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1"/>
      <c r="DR3789" s="1"/>
      <c r="DS3789" s="1"/>
      <c r="DT3789" s="1"/>
      <c r="DU3789" s="1"/>
      <c r="DV3789" s="1"/>
      <c r="DW3789" s="1"/>
      <c r="DX3789" s="1"/>
      <c r="DY3789" s="1"/>
      <c r="DZ3789" s="1"/>
      <c r="EA3789" s="1"/>
      <c r="EB3789" s="1"/>
      <c r="EC3789" s="1"/>
      <c r="ED3789" s="1"/>
      <c r="EE3789" s="1"/>
      <c r="EF3789" s="1"/>
      <c r="EG3789" s="1"/>
      <c r="EH3789" s="1"/>
      <c r="EI3789" s="1"/>
      <c r="EJ3789" s="1"/>
      <c r="EK3789" s="1"/>
      <c r="EL3789" s="1"/>
      <c r="EM3789" s="1"/>
      <c r="EN3789" s="1"/>
      <c r="EO3789" s="1"/>
      <c r="EP3789" s="1"/>
      <c r="EQ3789" s="1"/>
      <c r="ER3789" s="1"/>
      <c r="ES3789" s="1"/>
      <c r="ET3789" s="1"/>
      <c r="EU3789" s="1"/>
      <c r="EV3789" s="1"/>
      <c r="EW3789" s="1"/>
      <c r="EX3789" s="1"/>
      <c r="EY3789" s="1"/>
    </row>
    <row r="3790" spans="1:155" x14ac:dyDescent="0.15">
      <c r="A3790" s="38"/>
      <c r="B3790" s="15"/>
      <c r="C3790" s="7"/>
      <c r="D3790" s="7"/>
      <c r="E3790" s="13"/>
      <c r="F3790" s="14"/>
      <c r="G3790" s="14"/>
      <c r="H3790" s="14"/>
      <c r="I3790" s="14"/>
      <c r="J3790" s="13"/>
      <c r="K3790" s="5"/>
      <c r="L3790" s="2"/>
      <c r="M3790" s="17"/>
      <c r="N3790" s="12"/>
      <c r="O3790" s="12"/>
      <c r="P3790" s="17"/>
      <c r="Q3790" s="14"/>
      <c r="R3790" s="20"/>
      <c r="S3790" s="14"/>
      <c r="T3790" s="4"/>
      <c r="U3790" s="5"/>
      <c r="V3790" s="10"/>
      <c r="W3790" s="10"/>
      <c r="X3790" s="10"/>
      <c r="Y3790" s="27"/>
      <c r="Z3790" s="3"/>
      <c r="AA3790" s="1"/>
      <c r="AB3790" s="10"/>
      <c r="AC3790" s="3"/>
      <c r="AD3790" s="3"/>
      <c r="AE3790" s="3"/>
      <c r="AF3790" s="10"/>
      <c r="AG3790" s="11"/>
      <c r="AH3790" s="10"/>
      <c r="AI3790" s="10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1"/>
      <c r="DR3790" s="1"/>
      <c r="DS3790" s="1"/>
      <c r="DT3790" s="1"/>
      <c r="DU3790" s="1"/>
      <c r="DV3790" s="1"/>
      <c r="DW3790" s="1"/>
      <c r="DX3790" s="1"/>
      <c r="DY3790" s="1"/>
      <c r="DZ3790" s="1"/>
      <c r="EA3790" s="1"/>
      <c r="EB3790" s="1"/>
      <c r="EC3790" s="1"/>
      <c r="ED3790" s="1"/>
      <c r="EE3790" s="1"/>
      <c r="EF3790" s="1"/>
      <c r="EG3790" s="1"/>
      <c r="EH3790" s="1"/>
      <c r="EI3790" s="1"/>
      <c r="EJ3790" s="1"/>
      <c r="EK3790" s="1"/>
      <c r="EL3790" s="1"/>
      <c r="EM3790" s="1"/>
      <c r="EN3790" s="1"/>
      <c r="EO3790" s="1"/>
      <c r="EP3790" s="1"/>
      <c r="EQ3790" s="1"/>
      <c r="ER3790" s="1"/>
      <c r="ES3790" s="1"/>
      <c r="ET3790" s="1"/>
      <c r="EU3790" s="1"/>
      <c r="EV3790" s="1"/>
      <c r="EW3790" s="1"/>
      <c r="EX3790" s="1"/>
      <c r="EY3790" s="1"/>
    </row>
    <row r="3791" spans="1:155" x14ac:dyDescent="0.15">
      <c r="A3791" s="38"/>
      <c r="B3791" s="15"/>
      <c r="C3791" s="7"/>
      <c r="D3791" s="7"/>
      <c r="E3791" s="13"/>
      <c r="F3791" s="14"/>
      <c r="G3791" s="14"/>
      <c r="H3791" s="14"/>
      <c r="I3791" s="14"/>
      <c r="J3791" s="13"/>
      <c r="K3791" s="5"/>
      <c r="L3791" s="2"/>
      <c r="M3791" s="17"/>
      <c r="N3791" s="12"/>
      <c r="O3791" s="12"/>
      <c r="P3791" s="17"/>
      <c r="Q3791" s="14"/>
      <c r="R3791" s="20"/>
      <c r="S3791" s="14"/>
      <c r="T3791" s="4"/>
      <c r="U3791" s="5"/>
      <c r="V3791" s="10"/>
      <c r="W3791" s="10"/>
      <c r="X3791" s="10"/>
      <c r="Y3791" s="27"/>
      <c r="Z3791" s="3"/>
      <c r="AA3791" s="1"/>
      <c r="AB3791" s="10"/>
      <c r="AC3791" s="3"/>
      <c r="AD3791" s="3"/>
      <c r="AE3791" s="3"/>
      <c r="AF3791" s="10"/>
      <c r="AG3791" s="11"/>
      <c r="AH3791" s="10"/>
      <c r="AI3791" s="10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1"/>
      <c r="DR3791" s="1"/>
      <c r="DS3791" s="1"/>
      <c r="DT3791" s="1"/>
      <c r="DU3791" s="1"/>
      <c r="DV3791" s="1"/>
      <c r="DW3791" s="1"/>
      <c r="DX3791" s="1"/>
      <c r="DY3791" s="1"/>
      <c r="DZ3791" s="1"/>
      <c r="EA3791" s="1"/>
      <c r="EB3791" s="1"/>
      <c r="EC3791" s="1"/>
      <c r="ED3791" s="1"/>
      <c r="EE3791" s="1"/>
      <c r="EF3791" s="1"/>
      <c r="EG3791" s="1"/>
      <c r="EH3791" s="1"/>
      <c r="EI3791" s="1"/>
      <c r="EJ3791" s="1"/>
      <c r="EK3791" s="1"/>
      <c r="EL3791" s="1"/>
      <c r="EM3791" s="1"/>
      <c r="EN3791" s="1"/>
      <c r="EO3791" s="1"/>
      <c r="EP3791" s="1"/>
      <c r="EQ3791" s="1"/>
      <c r="ER3791" s="1"/>
      <c r="ES3791" s="1"/>
      <c r="ET3791" s="1"/>
      <c r="EU3791" s="1"/>
      <c r="EV3791" s="1"/>
      <c r="EW3791" s="1"/>
      <c r="EX3791" s="1"/>
      <c r="EY3791" s="1"/>
    </row>
    <row r="3792" spans="1:155" x14ac:dyDescent="0.15">
      <c r="A3792" s="38"/>
      <c r="B3792" s="15"/>
      <c r="C3792" s="7"/>
      <c r="D3792" s="7"/>
      <c r="E3792" s="13"/>
      <c r="F3792" s="14"/>
      <c r="G3792" s="14"/>
      <c r="H3792" s="14"/>
      <c r="I3792" s="14"/>
      <c r="J3792" s="13"/>
      <c r="K3792" s="5"/>
      <c r="L3792" s="2"/>
      <c r="M3792" s="17"/>
      <c r="N3792" s="12"/>
      <c r="O3792" s="12"/>
      <c r="P3792" s="17"/>
      <c r="Q3792" s="14"/>
      <c r="R3792" s="20"/>
      <c r="S3792" s="14"/>
      <c r="T3792" s="4"/>
      <c r="U3792" s="5"/>
      <c r="V3792" s="10"/>
      <c r="W3792" s="10"/>
      <c r="X3792" s="10"/>
      <c r="Y3792" s="27"/>
      <c r="Z3792" s="3"/>
      <c r="AA3792" s="1"/>
      <c r="AB3792" s="10"/>
      <c r="AC3792" s="3"/>
      <c r="AD3792" s="3"/>
      <c r="AE3792" s="3"/>
      <c r="AF3792" s="10"/>
      <c r="AG3792" s="11"/>
      <c r="AH3792" s="10"/>
      <c r="AI3792" s="10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1"/>
      <c r="DR3792" s="1"/>
      <c r="DS3792" s="1"/>
      <c r="DT3792" s="1"/>
      <c r="DU3792" s="1"/>
      <c r="DV3792" s="1"/>
      <c r="DW3792" s="1"/>
      <c r="DX3792" s="1"/>
      <c r="DY3792" s="1"/>
      <c r="DZ3792" s="1"/>
      <c r="EA3792" s="1"/>
      <c r="EB3792" s="1"/>
      <c r="EC3792" s="1"/>
      <c r="ED3792" s="1"/>
      <c r="EE3792" s="1"/>
      <c r="EF3792" s="1"/>
      <c r="EG3792" s="1"/>
      <c r="EH3792" s="1"/>
      <c r="EI3792" s="1"/>
      <c r="EJ3792" s="1"/>
      <c r="EK3792" s="1"/>
      <c r="EL3792" s="1"/>
      <c r="EM3792" s="1"/>
      <c r="EN3792" s="1"/>
      <c r="EO3792" s="1"/>
      <c r="EP3792" s="1"/>
      <c r="EQ3792" s="1"/>
      <c r="ER3792" s="1"/>
      <c r="ES3792" s="1"/>
      <c r="ET3792" s="1"/>
      <c r="EU3792" s="1"/>
      <c r="EV3792" s="1"/>
      <c r="EW3792" s="1"/>
      <c r="EX3792" s="1"/>
      <c r="EY3792" s="1"/>
    </row>
    <row r="3793" spans="1:155" x14ac:dyDescent="0.15">
      <c r="A3793" s="38"/>
      <c r="B3793" s="15"/>
      <c r="C3793" s="7"/>
      <c r="D3793" s="7"/>
      <c r="E3793" s="13"/>
      <c r="F3793" s="14"/>
      <c r="G3793" s="14"/>
      <c r="H3793" s="14"/>
      <c r="I3793" s="14"/>
      <c r="J3793" s="13"/>
      <c r="K3793" s="5"/>
      <c r="L3793" s="2"/>
      <c r="M3793" s="17"/>
      <c r="N3793" s="12"/>
      <c r="O3793" s="12"/>
      <c r="P3793" s="17"/>
      <c r="Q3793" s="14"/>
      <c r="R3793" s="20"/>
      <c r="S3793" s="14"/>
      <c r="T3793" s="4"/>
      <c r="U3793" s="5"/>
      <c r="V3793" s="10"/>
      <c r="W3793" s="10"/>
      <c r="X3793" s="10"/>
      <c r="Y3793" s="27"/>
      <c r="Z3793" s="3"/>
      <c r="AA3793" s="1"/>
      <c r="AB3793" s="10"/>
      <c r="AC3793" s="3"/>
      <c r="AD3793" s="3"/>
      <c r="AE3793" s="3"/>
      <c r="AF3793" s="10"/>
      <c r="AG3793" s="11"/>
      <c r="AH3793" s="10"/>
      <c r="AI3793" s="10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1"/>
      <c r="DR3793" s="1"/>
      <c r="DS3793" s="1"/>
      <c r="DT3793" s="1"/>
      <c r="DU3793" s="1"/>
      <c r="DV3793" s="1"/>
      <c r="DW3793" s="1"/>
      <c r="DX3793" s="1"/>
      <c r="DY3793" s="1"/>
      <c r="DZ3793" s="1"/>
      <c r="EA3793" s="1"/>
      <c r="EB3793" s="1"/>
      <c r="EC3793" s="1"/>
      <c r="ED3793" s="1"/>
      <c r="EE3793" s="1"/>
      <c r="EF3793" s="1"/>
      <c r="EG3793" s="1"/>
      <c r="EH3793" s="1"/>
      <c r="EI3793" s="1"/>
      <c r="EJ3793" s="1"/>
      <c r="EK3793" s="1"/>
      <c r="EL3793" s="1"/>
      <c r="EM3793" s="1"/>
      <c r="EN3793" s="1"/>
      <c r="EO3793" s="1"/>
      <c r="EP3793" s="1"/>
      <c r="EQ3793" s="1"/>
      <c r="ER3793" s="1"/>
      <c r="ES3793" s="1"/>
      <c r="ET3793" s="1"/>
      <c r="EU3793" s="1"/>
      <c r="EV3793" s="1"/>
      <c r="EW3793" s="1"/>
      <c r="EX3793" s="1"/>
      <c r="EY3793" s="1"/>
    </row>
    <row r="3794" spans="1:155" x14ac:dyDescent="0.15">
      <c r="A3794" s="38"/>
      <c r="B3794" s="15"/>
      <c r="C3794" s="7"/>
      <c r="D3794" s="7"/>
      <c r="E3794" s="13"/>
      <c r="F3794" s="14"/>
      <c r="G3794" s="14"/>
      <c r="H3794" s="14"/>
      <c r="I3794" s="14"/>
      <c r="J3794" s="13"/>
      <c r="K3794" s="5"/>
      <c r="L3794" s="2"/>
      <c r="M3794" s="17"/>
      <c r="N3794" s="12"/>
      <c r="O3794" s="12"/>
      <c r="P3794" s="17"/>
      <c r="Q3794" s="14"/>
      <c r="R3794" s="20"/>
      <c r="S3794" s="14"/>
      <c r="T3794" s="4"/>
      <c r="U3794" s="5"/>
      <c r="V3794" s="10"/>
      <c r="W3794" s="10"/>
      <c r="X3794" s="10"/>
      <c r="Y3794" s="27"/>
      <c r="Z3794" s="3"/>
      <c r="AA3794" s="1"/>
      <c r="AB3794" s="10"/>
      <c r="AC3794" s="3"/>
      <c r="AD3794" s="3"/>
      <c r="AE3794" s="3"/>
      <c r="AF3794" s="10"/>
      <c r="AG3794" s="11"/>
      <c r="AH3794" s="10"/>
      <c r="AI3794" s="10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1"/>
      <c r="DR3794" s="1"/>
      <c r="DS3794" s="1"/>
      <c r="DT3794" s="1"/>
      <c r="DU3794" s="1"/>
      <c r="DV3794" s="1"/>
      <c r="DW3794" s="1"/>
      <c r="DX3794" s="1"/>
      <c r="DY3794" s="1"/>
      <c r="DZ3794" s="1"/>
      <c r="EA3794" s="1"/>
      <c r="EB3794" s="1"/>
      <c r="EC3794" s="1"/>
      <c r="ED3794" s="1"/>
      <c r="EE3794" s="1"/>
      <c r="EF3794" s="1"/>
      <c r="EG3794" s="1"/>
      <c r="EH3794" s="1"/>
      <c r="EI3794" s="1"/>
      <c r="EJ3794" s="1"/>
      <c r="EK3794" s="1"/>
      <c r="EL3794" s="1"/>
      <c r="EM3794" s="1"/>
      <c r="EN3794" s="1"/>
      <c r="EO3794" s="1"/>
      <c r="EP3794" s="1"/>
      <c r="EQ3794" s="1"/>
      <c r="ER3794" s="1"/>
      <c r="ES3794" s="1"/>
      <c r="ET3794" s="1"/>
      <c r="EU3794" s="1"/>
      <c r="EV3794" s="1"/>
      <c r="EW3794" s="1"/>
      <c r="EX3794" s="1"/>
      <c r="EY3794" s="1"/>
    </row>
    <row r="3795" spans="1:155" x14ac:dyDescent="0.15">
      <c r="A3795" s="38"/>
      <c r="B3795" s="15"/>
      <c r="C3795" s="7"/>
      <c r="D3795" s="7"/>
      <c r="E3795" s="13"/>
      <c r="F3795" s="14"/>
      <c r="G3795" s="14"/>
      <c r="H3795" s="14"/>
      <c r="I3795" s="14"/>
      <c r="J3795" s="13"/>
      <c r="K3795" s="5"/>
      <c r="L3795" s="2"/>
      <c r="M3795" s="17"/>
      <c r="N3795" s="12"/>
      <c r="O3795" s="12"/>
      <c r="P3795" s="17"/>
      <c r="Q3795" s="14"/>
      <c r="R3795" s="20"/>
      <c r="S3795" s="14"/>
      <c r="T3795" s="4"/>
      <c r="U3795" s="5"/>
      <c r="V3795" s="10"/>
      <c r="W3795" s="10"/>
      <c r="X3795" s="10"/>
      <c r="Y3795" s="27"/>
      <c r="Z3795" s="3"/>
      <c r="AA3795" s="1"/>
      <c r="AB3795" s="10"/>
      <c r="AC3795" s="3"/>
      <c r="AD3795" s="3"/>
      <c r="AE3795" s="3"/>
      <c r="AF3795" s="10"/>
      <c r="AG3795" s="11"/>
      <c r="AH3795" s="10"/>
      <c r="AI3795" s="10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1"/>
      <c r="DR3795" s="1"/>
      <c r="DS3795" s="1"/>
      <c r="DT3795" s="1"/>
      <c r="DU3795" s="1"/>
      <c r="DV3795" s="1"/>
      <c r="DW3795" s="1"/>
      <c r="DX3795" s="1"/>
      <c r="DY3795" s="1"/>
      <c r="DZ3795" s="1"/>
      <c r="EA3795" s="1"/>
      <c r="EB3795" s="1"/>
      <c r="EC3795" s="1"/>
      <c r="ED3795" s="1"/>
      <c r="EE3795" s="1"/>
      <c r="EF3795" s="1"/>
      <c r="EG3795" s="1"/>
      <c r="EH3795" s="1"/>
      <c r="EI3795" s="1"/>
      <c r="EJ3795" s="1"/>
      <c r="EK3795" s="1"/>
      <c r="EL3795" s="1"/>
      <c r="EM3795" s="1"/>
      <c r="EN3795" s="1"/>
      <c r="EO3795" s="1"/>
      <c r="EP3795" s="1"/>
      <c r="EQ3795" s="1"/>
      <c r="ER3795" s="1"/>
      <c r="ES3795" s="1"/>
      <c r="ET3795" s="1"/>
      <c r="EU3795" s="1"/>
      <c r="EV3795" s="1"/>
      <c r="EW3795" s="1"/>
      <c r="EX3795" s="1"/>
      <c r="EY3795" s="1"/>
    </row>
    <row r="3796" spans="1:155" x14ac:dyDescent="0.15">
      <c r="A3796" s="38"/>
      <c r="B3796" s="15"/>
      <c r="C3796" s="7"/>
      <c r="D3796" s="7"/>
      <c r="E3796" s="13"/>
      <c r="F3796" s="14"/>
      <c r="G3796" s="14"/>
      <c r="H3796" s="14"/>
      <c r="I3796" s="14"/>
      <c r="J3796" s="13"/>
      <c r="K3796" s="5"/>
      <c r="L3796" s="2"/>
      <c r="M3796" s="17"/>
      <c r="N3796" s="12"/>
      <c r="O3796" s="12"/>
      <c r="P3796" s="17"/>
      <c r="Q3796" s="14"/>
      <c r="R3796" s="20"/>
      <c r="S3796" s="14"/>
      <c r="T3796" s="4"/>
      <c r="U3796" s="5"/>
      <c r="V3796" s="10"/>
      <c r="W3796" s="10"/>
      <c r="X3796" s="10"/>
      <c r="Y3796" s="27"/>
      <c r="Z3796" s="3"/>
      <c r="AA3796" s="1"/>
      <c r="AB3796" s="10"/>
      <c r="AC3796" s="3"/>
      <c r="AD3796" s="3"/>
      <c r="AE3796" s="3"/>
      <c r="AF3796" s="10"/>
      <c r="AG3796" s="11"/>
      <c r="AH3796" s="10"/>
      <c r="AI3796" s="10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1"/>
      <c r="DR3796" s="1"/>
      <c r="DS3796" s="1"/>
      <c r="DT3796" s="1"/>
      <c r="DU3796" s="1"/>
      <c r="DV3796" s="1"/>
      <c r="DW3796" s="1"/>
      <c r="DX3796" s="1"/>
      <c r="DY3796" s="1"/>
      <c r="DZ3796" s="1"/>
      <c r="EA3796" s="1"/>
      <c r="EB3796" s="1"/>
      <c r="EC3796" s="1"/>
      <c r="ED3796" s="1"/>
      <c r="EE3796" s="1"/>
      <c r="EF3796" s="1"/>
      <c r="EG3796" s="1"/>
      <c r="EH3796" s="1"/>
      <c r="EI3796" s="1"/>
      <c r="EJ3796" s="1"/>
      <c r="EK3796" s="1"/>
      <c r="EL3796" s="1"/>
      <c r="EM3796" s="1"/>
      <c r="EN3796" s="1"/>
      <c r="EO3796" s="1"/>
      <c r="EP3796" s="1"/>
      <c r="EQ3796" s="1"/>
      <c r="ER3796" s="1"/>
      <c r="ES3796" s="1"/>
      <c r="ET3796" s="1"/>
      <c r="EU3796" s="1"/>
      <c r="EV3796" s="1"/>
      <c r="EW3796" s="1"/>
      <c r="EX3796" s="1"/>
      <c r="EY3796" s="1"/>
    </row>
    <row r="3797" spans="1:155" x14ac:dyDescent="0.15">
      <c r="A3797" s="38"/>
      <c r="B3797" s="15"/>
      <c r="C3797" s="7"/>
      <c r="D3797" s="7"/>
      <c r="E3797" s="13"/>
      <c r="F3797" s="14"/>
      <c r="G3797" s="14"/>
      <c r="H3797" s="14"/>
      <c r="I3797" s="14"/>
      <c r="J3797" s="13"/>
      <c r="K3797" s="5"/>
      <c r="L3797" s="2"/>
      <c r="M3797" s="17"/>
      <c r="N3797" s="12"/>
      <c r="O3797" s="12"/>
      <c r="P3797" s="17"/>
      <c r="Q3797" s="14"/>
      <c r="R3797" s="20"/>
      <c r="S3797" s="14"/>
      <c r="T3797" s="4"/>
      <c r="U3797" s="5"/>
      <c r="V3797" s="10"/>
      <c r="W3797" s="10"/>
      <c r="X3797" s="10"/>
      <c r="Y3797" s="27"/>
      <c r="Z3797" s="3"/>
      <c r="AA3797" s="1"/>
      <c r="AB3797" s="10"/>
      <c r="AC3797" s="3"/>
      <c r="AD3797" s="3"/>
      <c r="AE3797" s="3"/>
      <c r="AF3797" s="10"/>
      <c r="AG3797" s="11"/>
      <c r="AH3797" s="10"/>
      <c r="AI3797" s="10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1"/>
      <c r="DR3797" s="1"/>
      <c r="DS3797" s="1"/>
      <c r="DT3797" s="1"/>
      <c r="DU3797" s="1"/>
      <c r="DV3797" s="1"/>
      <c r="DW3797" s="1"/>
      <c r="DX3797" s="1"/>
      <c r="DY3797" s="1"/>
      <c r="DZ3797" s="1"/>
      <c r="EA3797" s="1"/>
      <c r="EB3797" s="1"/>
      <c r="EC3797" s="1"/>
      <c r="ED3797" s="1"/>
      <c r="EE3797" s="1"/>
      <c r="EF3797" s="1"/>
      <c r="EG3797" s="1"/>
      <c r="EH3797" s="1"/>
      <c r="EI3797" s="1"/>
      <c r="EJ3797" s="1"/>
      <c r="EK3797" s="1"/>
      <c r="EL3797" s="1"/>
      <c r="EM3797" s="1"/>
      <c r="EN3797" s="1"/>
      <c r="EO3797" s="1"/>
      <c r="EP3797" s="1"/>
      <c r="EQ3797" s="1"/>
      <c r="ER3797" s="1"/>
      <c r="ES3797" s="1"/>
      <c r="ET3797" s="1"/>
      <c r="EU3797" s="1"/>
      <c r="EV3797" s="1"/>
      <c r="EW3797" s="1"/>
      <c r="EX3797" s="1"/>
      <c r="EY3797" s="1"/>
    </row>
    <row r="3798" spans="1:155" x14ac:dyDescent="0.15">
      <c r="A3798" s="38"/>
      <c r="B3798" s="15"/>
      <c r="C3798" s="7"/>
      <c r="D3798" s="7"/>
      <c r="E3798" s="13"/>
      <c r="F3798" s="14"/>
      <c r="G3798" s="14"/>
      <c r="H3798" s="14"/>
      <c r="I3798" s="14"/>
      <c r="J3798" s="13"/>
      <c r="K3798" s="5"/>
      <c r="L3798" s="2"/>
      <c r="M3798" s="17"/>
      <c r="N3798" s="12"/>
      <c r="O3798" s="12"/>
      <c r="P3798" s="17"/>
      <c r="Q3798" s="14"/>
      <c r="R3798" s="20"/>
      <c r="S3798" s="14"/>
      <c r="T3798" s="4"/>
      <c r="U3798" s="5"/>
      <c r="V3798" s="10"/>
      <c r="W3798" s="10"/>
      <c r="X3798" s="10"/>
      <c r="Y3798" s="27"/>
      <c r="Z3798" s="3"/>
      <c r="AA3798" s="1"/>
      <c r="AB3798" s="10"/>
      <c r="AC3798" s="3"/>
      <c r="AD3798" s="3"/>
      <c r="AE3798" s="3"/>
      <c r="AF3798" s="10"/>
      <c r="AG3798" s="11"/>
      <c r="AH3798" s="10"/>
      <c r="AI3798" s="10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1"/>
      <c r="DR3798" s="1"/>
      <c r="DS3798" s="1"/>
      <c r="DT3798" s="1"/>
      <c r="DU3798" s="1"/>
      <c r="DV3798" s="1"/>
      <c r="DW3798" s="1"/>
      <c r="DX3798" s="1"/>
      <c r="DY3798" s="1"/>
      <c r="DZ3798" s="1"/>
      <c r="EA3798" s="1"/>
      <c r="EB3798" s="1"/>
      <c r="EC3798" s="1"/>
      <c r="ED3798" s="1"/>
      <c r="EE3798" s="1"/>
      <c r="EF3798" s="1"/>
      <c r="EG3798" s="1"/>
      <c r="EH3798" s="1"/>
      <c r="EI3798" s="1"/>
      <c r="EJ3798" s="1"/>
      <c r="EK3798" s="1"/>
      <c r="EL3798" s="1"/>
      <c r="EM3798" s="1"/>
      <c r="EN3798" s="1"/>
      <c r="EO3798" s="1"/>
      <c r="EP3798" s="1"/>
      <c r="EQ3798" s="1"/>
      <c r="ER3798" s="1"/>
      <c r="ES3798" s="1"/>
      <c r="ET3798" s="1"/>
      <c r="EU3798" s="1"/>
      <c r="EV3798" s="1"/>
      <c r="EW3798" s="1"/>
      <c r="EX3798" s="1"/>
      <c r="EY3798" s="1"/>
    </row>
    <row r="3799" spans="1:155" x14ac:dyDescent="0.15">
      <c r="A3799" s="38"/>
      <c r="B3799" s="15"/>
      <c r="C3799" s="7"/>
      <c r="D3799" s="7"/>
      <c r="E3799" s="13"/>
      <c r="F3799" s="14"/>
      <c r="G3799" s="14"/>
      <c r="H3799" s="14"/>
      <c r="I3799" s="14"/>
      <c r="J3799" s="13"/>
      <c r="K3799" s="5"/>
      <c r="L3799" s="2"/>
      <c r="M3799" s="17"/>
      <c r="N3799" s="12"/>
      <c r="O3799" s="12"/>
      <c r="P3799" s="17"/>
      <c r="Q3799" s="14"/>
      <c r="R3799" s="20"/>
      <c r="S3799" s="14"/>
      <c r="T3799" s="4"/>
      <c r="U3799" s="5"/>
      <c r="V3799" s="10"/>
      <c r="W3799" s="10"/>
      <c r="X3799" s="10"/>
      <c r="Y3799" s="27"/>
      <c r="Z3799" s="3"/>
      <c r="AA3799" s="1"/>
      <c r="AB3799" s="10"/>
      <c r="AC3799" s="3"/>
      <c r="AD3799" s="3"/>
      <c r="AE3799" s="3"/>
      <c r="AF3799" s="10"/>
      <c r="AG3799" s="11"/>
      <c r="AH3799" s="10"/>
      <c r="AI3799" s="10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1"/>
      <c r="DR3799" s="1"/>
      <c r="DS3799" s="1"/>
      <c r="DT3799" s="1"/>
      <c r="DU3799" s="1"/>
      <c r="DV3799" s="1"/>
      <c r="DW3799" s="1"/>
      <c r="DX3799" s="1"/>
      <c r="DY3799" s="1"/>
      <c r="DZ3799" s="1"/>
      <c r="EA3799" s="1"/>
      <c r="EB3799" s="1"/>
      <c r="EC3799" s="1"/>
      <c r="ED3799" s="1"/>
      <c r="EE3799" s="1"/>
      <c r="EF3799" s="1"/>
      <c r="EG3799" s="1"/>
      <c r="EH3799" s="1"/>
      <c r="EI3799" s="1"/>
      <c r="EJ3799" s="1"/>
      <c r="EK3799" s="1"/>
      <c r="EL3799" s="1"/>
      <c r="EM3799" s="1"/>
      <c r="EN3799" s="1"/>
      <c r="EO3799" s="1"/>
      <c r="EP3799" s="1"/>
      <c r="EQ3799" s="1"/>
      <c r="ER3799" s="1"/>
      <c r="ES3799" s="1"/>
      <c r="ET3799" s="1"/>
      <c r="EU3799" s="1"/>
      <c r="EV3799" s="1"/>
      <c r="EW3799" s="1"/>
      <c r="EX3799" s="1"/>
      <c r="EY3799" s="1"/>
    </row>
    <row r="3800" spans="1:155" x14ac:dyDescent="0.15">
      <c r="A3800" s="38"/>
      <c r="B3800" s="15"/>
      <c r="C3800" s="7"/>
      <c r="D3800" s="7"/>
      <c r="E3800" s="13"/>
      <c r="F3800" s="14"/>
      <c r="G3800" s="14"/>
      <c r="H3800" s="14"/>
      <c r="I3800" s="14"/>
      <c r="J3800" s="13"/>
      <c r="K3800" s="5"/>
      <c r="L3800" s="2"/>
      <c r="M3800" s="17"/>
      <c r="N3800" s="12"/>
      <c r="O3800" s="12"/>
      <c r="P3800" s="17"/>
      <c r="Q3800" s="14"/>
      <c r="R3800" s="20"/>
      <c r="S3800" s="14"/>
      <c r="T3800" s="4"/>
      <c r="U3800" s="5"/>
      <c r="V3800" s="10"/>
      <c r="W3800" s="10"/>
      <c r="X3800" s="10"/>
      <c r="Y3800" s="27"/>
      <c r="Z3800" s="3"/>
      <c r="AA3800" s="1"/>
      <c r="AB3800" s="10"/>
      <c r="AC3800" s="3"/>
      <c r="AD3800" s="3"/>
      <c r="AE3800" s="3"/>
      <c r="AF3800" s="10"/>
      <c r="AG3800" s="11"/>
      <c r="AH3800" s="10"/>
      <c r="AI3800" s="10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1"/>
      <c r="DR3800" s="1"/>
      <c r="DS3800" s="1"/>
      <c r="DT3800" s="1"/>
      <c r="DU3800" s="1"/>
      <c r="DV3800" s="1"/>
      <c r="DW3800" s="1"/>
      <c r="DX3800" s="1"/>
      <c r="DY3800" s="1"/>
      <c r="DZ3800" s="1"/>
      <c r="EA3800" s="1"/>
      <c r="EB3800" s="1"/>
      <c r="EC3800" s="1"/>
      <c r="ED3800" s="1"/>
      <c r="EE3800" s="1"/>
      <c r="EF3800" s="1"/>
      <c r="EG3800" s="1"/>
      <c r="EH3800" s="1"/>
      <c r="EI3800" s="1"/>
      <c r="EJ3800" s="1"/>
      <c r="EK3800" s="1"/>
      <c r="EL3800" s="1"/>
      <c r="EM3800" s="1"/>
      <c r="EN3800" s="1"/>
      <c r="EO3800" s="1"/>
      <c r="EP3800" s="1"/>
      <c r="EQ3800" s="1"/>
      <c r="ER3800" s="1"/>
      <c r="ES3800" s="1"/>
      <c r="ET3800" s="1"/>
      <c r="EU3800" s="1"/>
      <c r="EV3800" s="1"/>
      <c r="EW3800" s="1"/>
      <c r="EX3800" s="1"/>
      <c r="EY3800" s="1"/>
    </row>
    <row r="3801" spans="1:155" x14ac:dyDescent="0.15">
      <c r="A3801" s="38"/>
      <c r="B3801" s="15"/>
      <c r="C3801" s="7"/>
      <c r="D3801" s="7"/>
      <c r="E3801" s="13"/>
      <c r="F3801" s="14"/>
      <c r="G3801" s="14"/>
      <c r="H3801" s="14"/>
      <c r="I3801" s="14"/>
      <c r="J3801" s="13"/>
      <c r="K3801" s="5"/>
      <c r="L3801" s="2"/>
      <c r="M3801" s="17"/>
      <c r="N3801" s="12"/>
      <c r="O3801" s="12"/>
      <c r="P3801" s="17"/>
      <c r="Q3801" s="14"/>
      <c r="R3801" s="20"/>
      <c r="S3801" s="14"/>
      <c r="T3801" s="4"/>
      <c r="U3801" s="5"/>
      <c r="V3801" s="10"/>
      <c r="W3801" s="10"/>
      <c r="X3801" s="10"/>
      <c r="Y3801" s="27"/>
      <c r="Z3801" s="3"/>
      <c r="AA3801" s="1"/>
      <c r="AB3801" s="10"/>
      <c r="AC3801" s="3"/>
      <c r="AD3801" s="3"/>
      <c r="AE3801" s="3"/>
      <c r="AF3801" s="10"/>
      <c r="AG3801" s="11"/>
      <c r="AH3801" s="10"/>
      <c r="AI3801" s="10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1"/>
      <c r="DR3801" s="1"/>
      <c r="DS3801" s="1"/>
      <c r="DT3801" s="1"/>
      <c r="DU3801" s="1"/>
      <c r="DV3801" s="1"/>
      <c r="DW3801" s="1"/>
      <c r="DX3801" s="1"/>
      <c r="DY3801" s="1"/>
      <c r="DZ3801" s="1"/>
      <c r="EA3801" s="1"/>
      <c r="EB3801" s="1"/>
      <c r="EC3801" s="1"/>
      <c r="ED3801" s="1"/>
      <c r="EE3801" s="1"/>
      <c r="EF3801" s="1"/>
      <c r="EG3801" s="1"/>
      <c r="EH3801" s="1"/>
      <c r="EI3801" s="1"/>
      <c r="EJ3801" s="1"/>
      <c r="EK3801" s="1"/>
      <c r="EL3801" s="1"/>
      <c r="EM3801" s="1"/>
      <c r="EN3801" s="1"/>
      <c r="EO3801" s="1"/>
      <c r="EP3801" s="1"/>
      <c r="EQ3801" s="1"/>
      <c r="ER3801" s="1"/>
      <c r="ES3801" s="1"/>
      <c r="ET3801" s="1"/>
      <c r="EU3801" s="1"/>
      <c r="EV3801" s="1"/>
      <c r="EW3801" s="1"/>
      <c r="EX3801" s="1"/>
      <c r="EY3801" s="1"/>
    </row>
    <row r="3802" spans="1:155" x14ac:dyDescent="0.15">
      <c r="A3802" s="38"/>
      <c r="B3802" s="15"/>
      <c r="C3802" s="7"/>
      <c r="D3802" s="7"/>
      <c r="E3802" s="13"/>
      <c r="F3802" s="14"/>
      <c r="G3802" s="14"/>
      <c r="H3802" s="14"/>
      <c r="I3802" s="14"/>
      <c r="J3802" s="13"/>
      <c r="K3802" s="5"/>
      <c r="L3802" s="2"/>
      <c r="M3802" s="17"/>
      <c r="N3802" s="12"/>
      <c r="O3802" s="12"/>
      <c r="P3802" s="17"/>
      <c r="Q3802" s="14"/>
      <c r="R3802" s="20"/>
      <c r="S3802" s="14"/>
      <c r="T3802" s="4"/>
      <c r="U3802" s="5"/>
      <c r="V3802" s="10"/>
      <c r="W3802" s="10"/>
      <c r="X3802" s="10"/>
      <c r="Y3802" s="27"/>
      <c r="Z3802" s="3"/>
      <c r="AA3802" s="1"/>
      <c r="AB3802" s="10"/>
      <c r="AC3802" s="3"/>
      <c r="AD3802" s="3"/>
      <c r="AE3802" s="3"/>
      <c r="AF3802" s="10"/>
      <c r="AG3802" s="11"/>
      <c r="AH3802" s="10"/>
      <c r="AI3802" s="10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1"/>
      <c r="DR3802" s="1"/>
      <c r="DS3802" s="1"/>
      <c r="DT3802" s="1"/>
      <c r="DU3802" s="1"/>
      <c r="DV3802" s="1"/>
      <c r="DW3802" s="1"/>
      <c r="DX3802" s="1"/>
      <c r="DY3802" s="1"/>
      <c r="DZ3802" s="1"/>
      <c r="EA3802" s="1"/>
      <c r="EB3802" s="1"/>
      <c r="EC3802" s="1"/>
      <c r="ED3802" s="1"/>
      <c r="EE3802" s="1"/>
      <c r="EF3802" s="1"/>
      <c r="EG3802" s="1"/>
      <c r="EH3802" s="1"/>
      <c r="EI3802" s="1"/>
      <c r="EJ3802" s="1"/>
      <c r="EK3802" s="1"/>
      <c r="EL3802" s="1"/>
      <c r="EM3802" s="1"/>
      <c r="EN3802" s="1"/>
      <c r="EO3802" s="1"/>
      <c r="EP3802" s="1"/>
      <c r="EQ3802" s="1"/>
      <c r="ER3802" s="1"/>
      <c r="ES3802" s="1"/>
      <c r="ET3802" s="1"/>
      <c r="EU3802" s="1"/>
      <c r="EV3802" s="1"/>
      <c r="EW3802" s="1"/>
      <c r="EX3802" s="1"/>
      <c r="EY3802" s="1"/>
    </row>
    <row r="3803" spans="1:155" x14ac:dyDescent="0.15">
      <c r="A3803" s="38"/>
      <c r="B3803" s="15"/>
      <c r="C3803" s="7"/>
      <c r="D3803" s="7"/>
      <c r="E3803" s="13"/>
      <c r="F3803" s="14"/>
      <c r="G3803" s="14"/>
      <c r="H3803" s="14"/>
      <c r="I3803" s="14"/>
      <c r="J3803" s="13"/>
      <c r="K3803" s="5"/>
      <c r="L3803" s="2"/>
      <c r="M3803" s="17"/>
      <c r="N3803" s="12"/>
      <c r="O3803" s="12"/>
      <c r="P3803" s="17"/>
      <c r="Q3803" s="14"/>
      <c r="R3803" s="20"/>
      <c r="S3803" s="14"/>
      <c r="T3803" s="4"/>
      <c r="U3803" s="5"/>
      <c r="V3803" s="10"/>
      <c r="W3803" s="10"/>
      <c r="X3803" s="10"/>
      <c r="Y3803" s="27"/>
      <c r="Z3803" s="3"/>
      <c r="AA3803" s="1"/>
      <c r="AB3803" s="10"/>
      <c r="AC3803" s="3"/>
      <c r="AD3803" s="3"/>
      <c r="AE3803" s="3"/>
      <c r="AF3803" s="10"/>
      <c r="AG3803" s="11"/>
      <c r="AH3803" s="10"/>
      <c r="AI3803" s="10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1"/>
      <c r="DR3803" s="1"/>
      <c r="DS3803" s="1"/>
      <c r="DT3803" s="1"/>
      <c r="DU3803" s="1"/>
      <c r="DV3803" s="1"/>
      <c r="DW3803" s="1"/>
      <c r="DX3803" s="1"/>
      <c r="DY3803" s="1"/>
      <c r="DZ3803" s="1"/>
      <c r="EA3803" s="1"/>
      <c r="EB3803" s="1"/>
      <c r="EC3803" s="1"/>
      <c r="ED3803" s="1"/>
      <c r="EE3803" s="1"/>
      <c r="EF3803" s="1"/>
      <c r="EG3803" s="1"/>
      <c r="EH3803" s="1"/>
      <c r="EI3803" s="1"/>
      <c r="EJ3803" s="1"/>
      <c r="EK3803" s="1"/>
      <c r="EL3803" s="1"/>
      <c r="EM3803" s="1"/>
      <c r="EN3803" s="1"/>
      <c r="EO3803" s="1"/>
      <c r="EP3803" s="1"/>
      <c r="EQ3803" s="1"/>
      <c r="ER3803" s="1"/>
      <c r="ES3803" s="1"/>
      <c r="ET3803" s="1"/>
      <c r="EU3803" s="1"/>
      <c r="EV3803" s="1"/>
      <c r="EW3803" s="1"/>
      <c r="EX3803" s="1"/>
      <c r="EY3803" s="1"/>
    </row>
    <row r="3804" spans="1:155" x14ac:dyDescent="0.15">
      <c r="A3804" s="38"/>
      <c r="B3804" s="15"/>
      <c r="C3804" s="7"/>
      <c r="D3804" s="7"/>
      <c r="E3804" s="13"/>
      <c r="F3804" s="14"/>
      <c r="G3804" s="14"/>
      <c r="H3804" s="14"/>
      <c r="I3804" s="14"/>
      <c r="J3804" s="13"/>
      <c r="K3804" s="5"/>
      <c r="L3804" s="2"/>
      <c r="M3804" s="17"/>
      <c r="N3804" s="12"/>
      <c r="O3804" s="12"/>
      <c r="P3804" s="17"/>
      <c r="Q3804" s="14"/>
      <c r="R3804" s="20"/>
      <c r="S3804" s="14"/>
      <c r="T3804" s="4"/>
      <c r="U3804" s="5"/>
      <c r="V3804" s="10"/>
      <c r="W3804" s="10"/>
      <c r="X3804" s="10"/>
      <c r="Y3804" s="27"/>
      <c r="Z3804" s="3"/>
      <c r="AA3804" s="1"/>
      <c r="AB3804" s="10"/>
      <c r="AC3804" s="3"/>
      <c r="AD3804" s="3"/>
      <c r="AE3804" s="3"/>
      <c r="AF3804" s="10"/>
      <c r="AG3804" s="11"/>
      <c r="AH3804" s="10"/>
      <c r="AI3804" s="10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1"/>
      <c r="DR3804" s="1"/>
      <c r="DS3804" s="1"/>
      <c r="DT3804" s="1"/>
      <c r="DU3804" s="1"/>
      <c r="DV3804" s="1"/>
      <c r="DW3804" s="1"/>
      <c r="DX3804" s="1"/>
      <c r="DY3804" s="1"/>
      <c r="DZ3804" s="1"/>
      <c r="EA3804" s="1"/>
      <c r="EB3804" s="1"/>
      <c r="EC3804" s="1"/>
      <c r="ED3804" s="1"/>
      <c r="EE3804" s="1"/>
      <c r="EF3804" s="1"/>
      <c r="EG3804" s="1"/>
      <c r="EH3804" s="1"/>
      <c r="EI3804" s="1"/>
      <c r="EJ3804" s="1"/>
      <c r="EK3804" s="1"/>
      <c r="EL3804" s="1"/>
      <c r="EM3804" s="1"/>
      <c r="EN3804" s="1"/>
      <c r="EO3804" s="1"/>
      <c r="EP3804" s="1"/>
      <c r="EQ3804" s="1"/>
      <c r="ER3804" s="1"/>
      <c r="ES3804" s="1"/>
      <c r="ET3804" s="1"/>
      <c r="EU3804" s="1"/>
      <c r="EV3804" s="1"/>
      <c r="EW3804" s="1"/>
      <c r="EX3804" s="1"/>
      <c r="EY3804" s="1"/>
    </row>
    <row r="3805" spans="1:155" x14ac:dyDescent="0.15">
      <c r="A3805" s="38"/>
      <c r="B3805" s="15"/>
      <c r="C3805" s="7"/>
      <c r="D3805" s="7"/>
      <c r="E3805" s="13"/>
      <c r="F3805" s="14"/>
      <c r="G3805" s="14"/>
      <c r="H3805" s="14"/>
      <c r="I3805" s="14"/>
      <c r="J3805" s="13"/>
      <c r="K3805" s="5"/>
      <c r="L3805" s="2"/>
      <c r="M3805" s="17"/>
      <c r="N3805" s="12"/>
      <c r="O3805" s="12"/>
      <c r="P3805" s="17"/>
      <c r="Q3805" s="14"/>
      <c r="R3805" s="20"/>
      <c r="S3805" s="14"/>
      <c r="T3805" s="4"/>
      <c r="U3805" s="5"/>
      <c r="V3805" s="10"/>
      <c r="W3805" s="10"/>
      <c r="X3805" s="10"/>
      <c r="Y3805" s="27"/>
      <c r="Z3805" s="3"/>
      <c r="AA3805" s="1"/>
      <c r="AB3805" s="10"/>
      <c r="AC3805" s="3"/>
      <c r="AD3805" s="3"/>
      <c r="AE3805" s="3"/>
      <c r="AF3805" s="10"/>
      <c r="AG3805" s="11"/>
      <c r="AH3805" s="10"/>
      <c r="AI3805" s="10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1"/>
      <c r="DR3805" s="1"/>
      <c r="DS3805" s="1"/>
      <c r="DT3805" s="1"/>
      <c r="DU3805" s="1"/>
      <c r="DV3805" s="1"/>
      <c r="DW3805" s="1"/>
      <c r="DX3805" s="1"/>
      <c r="DY3805" s="1"/>
      <c r="DZ3805" s="1"/>
      <c r="EA3805" s="1"/>
      <c r="EB3805" s="1"/>
      <c r="EC3805" s="1"/>
      <c r="ED3805" s="1"/>
      <c r="EE3805" s="1"/>
      <c r="EF3805" s="1"/>
      <c r="EG3805" s="1"/>
      <c r="EH3805" s="1"/>
      <c r="EI3805" s="1"/>
      <c r="EJ3805" s="1"/>
      <c r="EK3805" s="1"/>
      <c r="EL3805" s="1"/>
      <c r="EM3805" s="1"/>
      <c r="EN3805" s="1"/>
      <c r="EO3805" s="1"/>
      <c r="EP3805" s="1"/>
      <c r="EQ3805" s="1"/>
      <c r="ER3805" s="1"/>
      <c r="ES3805" s="1"/>
      <c r="ET3805" s="1"/>
      <c r="EU3805" s="1"/>
      <c r="EV3805" s="1"/>
      <c r="EW3805" s="1"/>
      <c r="EX3805" s="1"/>
      <c r="EY3805" s="1"/>
    </row>
    <row r="3806" spans="1:155" x14ac:dyDescent="0.15">
      <c r="A3806" s="38"/>
      <c r="B3806" s="15"/>
      <c r="C3806" s="7"/>
      <c r="D3806" s="7"/>
      <c r="E3806" s="13"/>
      <c r="F3806" s="14"/>
      <c r="G3806" s="14"/>
      <c r="H3806" s="14"/>
      <c r="I3806" s="14"/>
      <c r="J3806" s="13"/>
      <c r="K3806" s="5"/>
      <c r="L3806" s="2"/>
      <c r="M3806" s="17"/>
      <c r="N3806" s="12"/>
      <c r="O3806" s="12"/>
      <c r="P3806" s="17"/>
      <c r="Q3806" s="14"/>
      <c r="R3806" s="20"/>
      <c r="S3806" s="14"/>
      <c r="T3806" s="4"/>
      <c r="U3806" s="5"/>
      <c r="V3806" s="10"/>
      <c r="W3806" s="10"/>
      <c r="X3806" s="10"/>
      <c r="Y3806" s="27"/>
      <c r="Z3806" s="3"/>
      <c r="AA3806" s="1"/>
      <c r="AB3806" s="10"/>
      <c r="AC3806" s="3"/>
      <c r="AD3806" s="3"/>
      <c r="AE3806" s="3"/>
      <c r="AF3806" s="10"/>
      <c r="AG3806" s="11"/>
      <c r="AH3806" s="10"/>
      <c r="AI3806" s="10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1"/>
      <c r="DR3806" s="1"/>
      <c r="DS3806" s="1"/>
      <c r="DT3806" s="1"/>
      <c r="DU3806" s="1"/>
      <c r="DV3806" s="1"/>
      <c r="DW3806" s="1"/>
      <c r="DX3806" s="1"/>
      <c r="DY3806" s="1"/>
      <c r="DZ3806" s="1"/>
      <c r="EA3806" s="1"/>
      <c r="EB3806" s="1"/>
      <c r="EC3806" s="1"/>
      <c r="ED3806" s="1"/>
      <c r="EE3806" s="1"/>
      <c r="EF3806" s="1"/>
      <c r="EG3806" s="1"/>
      <c r="EH3806" s="1"/>
      <c r="EI3806" s="1"/>
      <c r="EJ3806" s="1"/>
      <c r="EK3806" s="1"/>
      <c r="EL3806" s="1"/>
      <c r="EM3806" s="1"/>
      <c r="EN3806" s="1"/>
      <c r="EO3806" s="1"/>
      <c r="EP3806" s="1"/>
      <c r="EQ3806" s="1"/>
      <c r="ER3806" s="1"/>
      <c r="ES3806" s="1"/>
      <c r="ET3806" s="1"/>
      <c r="EU3806" s="1"/>
      <c r="EV3806" s="1"/>
      <c r="EW3806" s="1"/>
      <c r="EX3806" s="1"/>
      <c r="EY3806" s="1"/>
    </row>
    <row r="3807" spans="1:155" x14ac:dyDescent="0.15">
      <c r="A3807" s="38"/>
      <c r="B3807" s="15"/>
      <c r="C3807" s="7"/>
      <c r="D3807" s="7"/>
      <c r="E3807" s="13"/>
      <c r="F3807" s="14"/>
      <c r="G3807" s="14"/>
      <c r="H3807" s="14"/>
      <c r="I3807" s="14"/>
      <c r="J3807" s="13"/>
      <c r="K3807" s="5"/>
      <c r="L3807" s="2"/>
      <c r="M3807" s="17"/>
      <c r="N3807" s="12"/>
      <c r="O3807" s="12"/>
      <c r="P3807" s="17"/>
      <c r="Q3807" s="14"/>
      <c r="R3807" s="20"/>
      <c r="S3807" s="14"/>
      <c r="T3807" s="4"/>
      <c r="U3807" s="5"/>
      <c r="V3807" s="10"/>
      <c r="W3807" s="10"/>
      <c r="X3807" s="10"/>
      <c r="Y3807" s="27"/>
      <c r="Z3807" s="3"/>
      <c r="AA3807" s="1"/>
      <c r="AB3807" s="10"/>
      <c r="AC3807" s="3"/>
      <c r="AD3807" s="3"/>
      <c r="AE3807" s="3"/>
      <c r="AF3807" s="10"/>
      <c r="AG3807" s="11"/>
      <c r="AH3807" s="10"/>
      <c r="AI3807" s="10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1"/>
      <c r="DR3807" s="1"/>
      <c r="DS3807" s="1"/>
      <c r="DT3807" s="1"/>
      <c r="DU3807" s="1"/>
      <c r="DV3807" s="1"/>
      <c r="DW3807" s="1"/>
      <c r="DX3807" s="1"/>
      <c r="DY3807" s="1"/>
      <c r="DZ3807" s="1"/>
      <c r="EA3807" s="1"/>
      <c r="EB3807" s="1"/>
      <c r="EC3807" s="1"/>
      <c r="ED3807" s="1"/>
      <c r="EE3807" s="1"/>
      <c r="EF3807" s="1"/>
      <c r="EG3807" s="1"/>
      <c r="EH3807" s="1"/>
      <c r="EI3807" s="1"/>
      <c r="EJ3807" s="1"/>
      <c r="EK3807" s="1"/>
      <c r="EL3807" s="1"/>
      <c r="EM3807" s="1"/>
      <c r="EN3807" s="1"/>
      <c r="EO3807" s="1"/>
      <c r="EP3807" s="1"/>
      <c r="EQ3807" s="1"/>
      <c r="ER3807" s="1"/>
      <c r="ES3807" s="1"/>
      <c r="ET3807" s="1"/>
      <c r="EU3807" s="1"/>
      <c r="EV3807" s="1"/>
      <c r="EW3807" s="1"/>
      <c r="EX3807" s="1"/>
      <c r="EY3807" s="1"/>
    </row>
    <row r="3808" spans="1:155" x14ac:dyDescent="0.15">
      <c r="A3808" s="38"/>
      <c r="B3808" s="15"/>
      <c r="C3808" s="7"/>
      <c r="D3808" s="7"/>
      <c r="E3808" s="13"/>
      <c r="F3808" s="14"/>
      <c r="G3808" s="14"/>
      <c r="H3808" s="14"/>
      <c r="I3808" s="14"/>
      <c r="J3808" s="13"/>
      <c r="K3808" s="5"/>
      <c r="L3808" s="2"/>
      <c r="M3808" s="17"/>
      <c r="N3808" s="12"/>
      <c r="O3808" s="12"/>
      <c r="P3808" s="17"/>
      <c r="Q3808" s="14"/>
      <c r="R3808" s="20"/>
      <c r="S3808" s="14"/>
      <c r="T3808" s="4"/>
      <c r="U3808" s="5"/>
      <c r="V3808" s="10"/>
      <c r="W3808" s="10"/>
      <c r="X3808" s="10"/>
      <c r="Y3808" s="27"/>
      <c r="Z3808" s="3"/>
      <c r="AA3808" s="1"/>
      <c r="AB3808" s="10"/>
      <c r="AC3808" s="3"/>
      <c r="AD3808" s="3"/>
      <c r="AE3808" s="3"/>
      <c r="AF3808" s="10"/>
      <c r="AG3808" s="11"/>
      <c r="AH3808" s="10"/>
      <c r="AI3808" s="10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1"/>
      <c r="DR3808" s="1"/>
      <c r="DS3808" s="1"/>
      <c r="DT3808" s="1"/>
      <c r="DU3808" s="1"/>
      <c r="DV3808" s="1"/>
      <c r="DW3808" s="1"/>
      <c r="DX3808" s="1"/>
      <c r="DY3808" s="1"/>
      <c r="DZ3808" s="1"/>
      <c r="EA3808" s="1"/>
      <c r="EB3808" s="1"/>
      <c r="EC3808" s="1"/>
      <c r="ED3808" s="1"/>
      <c r="EE3808" s="1"/>
      <c r="EF3808" s="1"/>
      <c r="EG3808" s="1"/>
      <c r="EH3808" s="1"/>
      <c r="EI3808" s="1"/>
      <c r="EJ3808" s="1"/>
      <c r="EK3808" s="1"/>
      <c r="EL3808" s="1"/>
      <c r="EM3808" s="1"/>
      <c r="EN3808" s="1"/>
      <c r="EO3808" s="1"/>
      <c r="EP3808" s="1"/>
      <c r="EQ3808" s="1"/>
      <c r="ER3808" s="1"/>
      <c r="ES3808" s="1"/>
      <c r="ET3808" s="1"/>
      <c r="EU3808" s="1"/>
      <c r="EV3808" s="1"/>
      <c r="EW3808" s="1"/>
      <c r="EX3808" s="1"/>
      <c r="EY3808" s="1"/>
    </row>
    <row r="3809" spans="1:155" x14ac:dyDescent="0.15">
      <c r="A3809" s="38"/>
      <c r="B3809" s="15"/>
      <c r="C3809" s="7"/>
      <c r="D3809" s="7"/>
      <c r="E3809" s="13"/>
      <c r="F3809" s="14"/>
      <c r="G3809" s="14"/>
      <c r="H3809" s="14"/>
      <c r="I3809" s="14"/>
      <c r="J3809" s="13"/>
      <c r="K3809" s="5"/>
      <c r="L3809" s="2"/>
      <c r="M3809" s="17"/>
      <c r="N3809" s="12"/>
      <c r="O3809" s="12"/>
      <c r="P3809" s="17"/>
      <c r="Q3809" s="14"/>
      <c r="R3809" s="20"/>
      <c r="S3809" s="14"/>
      <c r="T3809" s="4"/>
      <c r="U3809" s="5"/>
      <c r="V3809" s="10"/>
      <c r="W3809" s="10"/>
      <c r="X3809" s="10"/>
      <c r="Y3809" s="27"/>
      <c r="Z3809" s="3"/>
      <c r="AA3809" s="1"/>
      <c r="AB3809" s="10"/>
      <c r="AC3809" s="3"/>
      <c r="AD3809" s="3"/>
      <c r="AE3809" s="3"/>
      <c r="AF3809" s="10"/>
      <c r="AG3809" s="11"/>
      <c r="AH3809" s="10"/>
      <c r="AI3809" s="10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1"/>
      <c r="DR3809" s="1"/>
      <c r="DS3809" s="1"/>
      <c r="DT3809" s="1"/>
      <c r="DU3809" s="1"/>
      <c r="DV3809" s="1"/>
      <c r="DW3809" s="1"/>
      <c r="DX3809" s="1"/>
      <c r="DY3809" s="1"/>
      <c r="DZ3809" s="1"/>
      <c r="EA3809" s="1"/>
      <c r="EB3809" s="1"/>
      <c r="EC3809" s="1"/>
      <c r="ED3809" s="1"/>
      <c r="EE3809" s="1"/>
      <c r="EF3809" s="1"/>
      <c r="EG3809" s="1"/>
      <c r="EH3809" s="1"/>
      <c r="EI3809" s="1"/>
      <c r="EJ3809" s="1"/>
      <c r="EK3809" s="1"/>
      <c r="EL3809" s="1"/>
      <c r="EM3809" s="1"/>
      <c r="EN3809" s="1"/>
      <c r="EO3809" s="1"/>
      <c r="EP3809" s="1"/>
      <c r="EQ3809" s="1"/>
      <c r="ER3809" s="1"/>
      <c r="ES3809" s="1"/>
      <c r="ET3809" s="1"/>
      <c r="EU3809" s="1"/>
      <c r="EV3809" s="1"/>
      <c r="EW3809" s="1"/>
      <c r="EX3809" s="1"/>
      <c r="EY3809" s="1"/>
    </row>
    <row r="3810" spans="1:155" x14ac:dyDescent="0.15">
      <c r="A3810" s="38"/>
      <c r="B3810" s="15"/>
      <c r="C3810" s="7"/>
      <c r="D3810" s="7"/>
      <c r="E3810" s="13"/>
      <c r="F3810" s="14"/>
      <c r="G3810" s="14"/>
      <c r="H3810" s="14"/>
      <c r="I3810" s="14"/>
      <c r="J3810" s="13"/>
      <c r="K3810" s="5"/>
      <c r="L3810" s="2"/>
      <c r="M3810" s="17"/>
      <c r="N3810" s="12"/>
      <c r="O3810" s="12"/>
      <c r="P3810" s="17"/>
      <c r="Q3810" s="14"/>
      <c r="R3810" s="20"/>
      <c r="S3810" s="14"/>
      <c r="T3810" s="4"/>
      <c r="U3810" s="5"/>
      <c r="V3810" s="10"/>
      <c r="W3810" s="10"/>
      <c r="X3810" s="10"/>
      <c r="Y3810" s="27"/>
      <c r="Z3810" s="3"/>
      <c r="AA3810" s="1"/>
      <c r="AB3810" s="10"/>
      <c r="AC3810" s="3"/>
      <c r="AD3810" s="3"/>
      <c r="AE3810" s="3"/>
      <c r="AF3810" s="10"/>
      <c r="AG3810" s="11"/>
      <c r="AH3810" s="10"/>
      <c r="AI3810" s="10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1"/>
      <c r="DR3810" s="1"/>
      <c r="DS3810" s="1"/>
      <c r="DT3810" s="1"/>
      <c r="DU3810" s="1"/>
      <c r="DV3810" s="1"/>
      <c r="DW3810" s="1"/>
      <c r="DX3810" s="1"/>
      <c r="DY3810" s="1"/>
      <c r="DZ3810" s="1"/>
      <c r="EA3810" s="1"/>
      <c r="EB3810" s="1"/>
      <c r="EC3810" s="1"/>
      <c r="ED3810" s="1"/>
      <c r="EE3810" s="1"/>
      <c r="EF3810" s="1"/>
      <c r="EG3810" s="1"/>
      <c r="EH3810" s="1"/>
      <c r="EI3810" s="1"/>
      <c r="EJ3810" s="1"/>
      <c r="EK3810" s="1"/>
      <c r="EL3810" s="1"/>
      <c r="EM3810" s="1"/>
      <c r="EN3810" s="1"/>
      <c r="EO3810" s="1"/>
      <c r="EP3810" s="1"/>
      <c r="EQ3810" s="1"/>
      <c r="ER3810" s="1"/>
      <c r="ES3810" s="1"/>
      <c r="ET3810" s="1"/>
      <c r="EU3810" s="1"/>
      <c r="EV3810" s="1"/>
      <c r="EW3810" s="1"/>
      <c r="EX3810" s="1"/>
      <c r="EY3810" s="1"/>
    </row>
    <row r="3811" spans="1:155" x14ac:dyDescent="0.15">
      <c r="A3811" s="38"/>
      <c r="B3811" s="15"/>
      <c r="C3811" s="7"/>
      <c r="D3811" s="7"/>
      <c r="E3811" s="13"/>
      <c r="F3811" s="14"/>
      <c r="G3811" s="14"/>
      <c r="H3811" s="14"/>
      <c r="I3811" s="14"/>
      <c r="J3811" s="13"/>
      <c r="K3811" s="5"/>
      <c r="L3811" s="2"/>
      <c r="M3811" s="17"/>
      <c r="N3811" s="12"/>
      <c r="O3811" s="12"/>
      <c r="P3811" s="17"/>
      <c r="Q3811" s="14"/>
      <c r="R3811" s="20"/>
      <c r="S3811" s="14"/>
      <c r="T3811" s="4"/>
      <c r="U3811" s="5"/>
      <c r="V3811" s="10"/>
      <c r="W3811" s="10"/>
      <c r="X3811" s="10"/>
      <c r="Y3811" s="27"/>
      <c r="Z3811" s="3"/>
      <c r="AA3811" s="1"/>
      <c r="AB3811" s="10"/>
      <c r="AC3811" s="3"/>
      <c r="AD3811" s="3"/>
      <c r="AE3811" s="3"/>
      <c r="AF3811" s="10"/>
      <c r="AG3811" s="11"/>
      <c r="AH3811" s="10"/>
      <c r="AI3811" s="10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1"/>
      <c r="DR3811" s="1"/>
      <c r="DS3811" s="1"/>
      <c r="DT3811" s="1"/>
      <c r="DU3811" s="1"/>
      <c r="DV3811" s="1"/>
      <c r="DW3811" s="1"/>
      <c r="DX3811" s="1"/>
      <c r="DY3811" s="1"/>
      <c r="DZ3811" s="1"/>
      <c r="EA3811" s="1"/>
      <c r="EB3811" s="1"/>
      <c r="EC3811" s="1"/>
      <c r="ED3811" s="1"/>
      <c r="EE3811" s="1"/>
      <c r="EF3811" s="1"/>
      <c r="EG3811" s="1"/>
      <c r="EH3811" s="1"/>
      <c r="EI3811" s="1"/>
      <c r="EJ3811" s="1"/>
      <c r="EK3811" s="1"/>
      <c r="EL3811" s="1"/>
      <c r="EM3811" s="1"/>
      <c r="EN3811" s="1"/>
      <c r="EO3811" s="1"/>
      <c r="EP3811" s="1"/>
      <c r="EQ3811" s="1"/>
      <c r="ER3811" s="1"/>
      <c r="ES3811" s="1"/>
      <c r="ET3811" s="1"/>
      <c r="EU3811" s="1"/>
      <c r="EV3811" s="1"/>
      <c r="EW3811" s="1"/>
      <c r="EX3811" s="1"/>
      <c r="EY3811" s="1"/>
    </row>
    <row r="3812" spans="1:155" x14ac:dyDescent="0.15">
      <c r="A3812" s="38"/>
      <c r="B3812" s="15"/>
      <c r="C3812" s="7"/>
      <c r="D3812" s="7"/>
      <c r="E3812" s="13"/>
      <c r="F3812" s="14"/>
      <c r="G3812" s="14"/>
      <c r="H3812" s="14"/>
      <c r="I3812" s="14"/>
      <c r="J3812" s="13"/>
      <c r="K3812" s="5"/>
      <c r="L3812" s="2"/>
      <c r="M3812" s="17"/>
      <c r="N3812" s="12"/>
      <c r="O3812" s="12"/>
      <c r="P3812" s="17"/>
      <c r="Q3812" s="14"/>
      <c r="R3812" s="20"/>
      <c r="S3812" s="14"/>
      <c r="T3812" s="4"/>
      <c r="U3812" s="5"/>
      <c r="V3812" s="10"/>
      <c r="W3812" s="10"/>
      <c r="X3812" s="10"/>
      <c r="Y3812" s="27"/>
      <c r="Z3812" s="3"/>
      <c r="AA3812" s="1"/>
      <c r="AB3812" s="10"/>
      <c r="AC3812" s="3"/>
      <c r="AD3812" s="3"/>
      <c r="AE3812" s="3"/>
      <c r="AF3812" s="10"/>
      <c r="AG3812" s="11"/>
      <c r="AH3812" s="10"/>
      <c r="AI3812" s="10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1"/>
      <c r="DR3812" s="1"/>
      <c r="DS3812" s="1"/>
      <c r="DT3812" s="1"/>
      <c r="DU3812" s="1"/>
      <c r="DV3812" s="1"/>
      <c r="DW3812" s="1"/>
      <c r="DX3812" s="1"/>
      <c r="DY3812" s="1"/>
      <c r="DZ3812" s="1"/>
      <c r="EA3812" s="1"/>
      <c r="EB3812" s="1"/>
      <c r="EC3812" s="1"/>
      <c r="ED3812" s="1"/>
      <c r="EE3812" s="1"/>
      <c r="EF3812" s="1"/>
      <c r="EG3812" s="1"/>
      <c r="EH3812" s="1"/>
      <c r="EI3812" s="1"/>
      <c r="EJ3812" s="1"/>
      <c r="EK3812" s="1"/>
      <c r="EL3812" s="1"/>
      <c r="EM3812" s="1"/>
      <c r="EN3812" s="1"/>
      <c r="EO3812" s="1"/>
      <c r="EP3812" s="1"/>
      <c r="EQ3812" s="1"/>
      <c r="ER3812" s="1"/>
      <c r="ES3812" s="1"/>
      <c r="ET3812" s="1"/>
      <c r="EU3812" s="1"/>
      <c r="EV3812" s="1"/>
      <c r="EW3812" s="1"/>
      <c r="EX3812" s="1"/>
      <c r="EY3812" s="1"/>
    </row>
    <row r="3813" spans="1:155" x14ac:dyDescent="0.15">
      <c r="A3813" s="38"/>
      <c r="B3813" s="15"/>
      <c r="C3813" s="7"/>
      <c r="D3813" s="7"/>
      <c r="E3813" s="13"/>
      <c r="F3813" s="14"/>
      <c r="G3813" s="14"/>
      <c r="H3813" s="14"/>
      <c r="I3813" s="14"/>
      <c r="J3813" s="13"/>
      <c r="K3813" s="5"/>
      <c r="L3813" s="2"/>
      <c r="M3813" s="17"/>
      <c r="N3813" s="12"/>
      <c r="O3813" s="12"/>
      <c r="P3813" s="17"/>
      <c r="Q3813" s="14"/>
      <c r="R3813" s="20"/>
      <c r="S3813" s="14"/>
      <c r="T3813" s="4"/>
      <c r="U3813" s="5"/>
      <c r="V3813" s="10"/>
      <c r="W3813" s="10"/>
      <c r="X3813" s="10"/>
      <c r="Y3813" s="27"/>
      <c r="Z3813" s="3"/>
      <c r="AA3813" s="1"/>
      <c r="AB3813" s="10"/>
      <c r="AC3813" s="3"/>
      <c r="AD3813" s="3"/>
      <c r="AE3813" s="3"/>
      <c r="AF3813" s="10"/>
      <c r="AG3813" s="11"/>
      <c r="AH3813" s="10"/>
      <c r="AI3813" s="10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1"/>
      <c r="DR3813" s="1"/>
      <c r="DS3813" s="1"/>
      <c r="DT3813" s="1"/>
      <c r="DU3813" s="1"/>
      <c r="DV3813" s="1"/>
      <c r="DW3813" s="1"/>
      <c r="DX3813" s="1"/>
      <c r="DY3813" s="1"/>
      <c r="DZ3813" s="1"/>
      <c r="EA3813" s="1"/>
      <c r="EB3813" s="1"/>
      <c r="EC3813" s="1"/>
      <c r="ED3813" s="1"/>
      <c r="EE3813" s="1"/>
      <c r="EF3813" s="1"/>
      <c r="EG3813" s="1"/>
      <c r="EH3813" s="1"/>
      <c r="EI3813" s="1"/>
      <c r="EJ3813" s="1"/>
      <c r="EK3813" s="1"/>
      <c r="EL3813" s="1"/>
      <c r="EM3813" s="1"/>
      <c r="EN3813" s="1"/>
      <c r="EO3813" s="1"/>
      <c r="EP3813" s="1"/>
      <c r="EQ3813" s="1"/>
      <c r="ER3813" s="1"/>
      <c r="ES3813" s="1"/>
      <c r="ET3813" s="1"/>
      <c r="EU3813" s="1"/>
      <c r="EV3813" s="1"/>
      <c r="EW3813" s="1"/>
      <c r="EX3813" s="1"/>
      <c r="EY3813" s="1"/>
    </row>
    <row r="3814" spans="1:155" x14ac:dyDescent="0.15">
      <c r="A3814" s="38"/>
      <c r="B3814" s="15"/>
      <c r="C3814" s="7"/>
      <c r="D3814" s="7"/>
      <c r="E3814" s="13"/>
      <c r="F3814" s="14"/>
      <c r="G3814" s="14"/>
      <c r="H3814" s="14"/>
      <c r="I3814" s="14"/>
      <c r="J3814" s="13"/>
      <c r="K3814" s="5"/>
      <c r="L3814" s="2"/>
      <c r="M3814" s="17"/>
      <c r="N3814" s="12"/>
      <c r="O3814" s="12"/>
      <c r="P3814" s="17"/>
      <c r="Q3814" s="14"/>
      <c r="R3814" s="20"/>
      <c r="S3814" s="14"/>
      <c r="T3814" s="4"/>
      <c r="U3814" s="5"/>
      <c r="V3814" s="10"/>
      <c r="W3814" s="10"/>
      <c r="X3814" s="10"/>
      <c r="Y3814" s="27"/>
      <c r="Z3814" s="3"/>
      <c r="AA3814" s="1"/>
      <c r="AB3814" s="10"/>
      <c r="AC3814" s="3"/>
      <c r="AD3814" s="3"/>
      <c r="AE3814" s="3"/>
      <c r="AF3814" s="10"/>
      <c r="AG3814" s="11"/>
      <c r="AH3814" s="10"/>
      <c r="AI3814" s="10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1"/>
      <c r="DR3814" s="1"/>
      <c r="DS3814" s="1"/>
      <c r="DT3814" s="1"/>
      <c r="DU3814" s="1"/>
      <c r="DV3814" s="1"/>
      <c r="DW3814" s="1"/>
      <c r="DX3814" s="1"/>
      <c r="DY3814" s="1"/>
      <c r="DZ3814" s="1"/>
      <c r="EA3814" s="1"/>
      <c r="EB3814" s="1"/>
      <c r="EC3814" s="1"/>
      <c r="ED3814" s="1"/>
      <c r="EE3814" s="1"/>
      <c r="EF3814" s="1"/>
      <c r="EG3814" s="1"/>
      <c r="EH3814" s="1"/>
      <c r="EI3814" s="1"/>
      <c r="EJ3814" s="1"/>
      <c r="EK3814" s="1"/>
      <c r="EL3814" s="1"/>
      <c r="EM3814" s="1"/>
      <c r="EN3814" s="1"/>
      <c r="EO3814" s="1"/>
      <c r="EP3814" s="1"/>
      <c r="EQ3814" s="1"/>
      <c r="ER3814" s="1"/>
      <c r="ES3814" s="1"/>
      <c r="ET3814" s="1"/>
      <c r="EU3814" s="1"/>
      <c r="EV3814" s="1"/>
      <c r="EW3814" s="1"/>
      <c r="EX3814" s="1"/>
      <c r="EY3814" s="1"/>
    </row>
    <row r="3815" spans="1:155" x14ac:dyDescent="0.15">
      <c r="A3815" s="38"/>
      <c r="B3815" s="15"/>
      <c r="C3815" s="7"/>
      <c r="D3815" s="7"/>
      <c r="E3815" s="13"/>
      <c r="F3815" s="14"/>
      <c r="G3815" s="14"/>
      <c r="H3815" s="14"/>
      <c r="I3815" s="14"/>
      <c r="J3815" s="13"/>
      <c r="K3815" s="5"/>
      <c r="L3815" s="2"/>
      <c r="M3815" s="17"/>
      <c r="N3815" s="12"/>
      <c r="O3815" s="12"/>
      <c r="P3815" s="17"/>
      <c r="Q3815" s="14"/>
      <c r="R3815" s="20"/>
      <c r="S3815" s="14"/>
      <c r="T3815" s="4"/>
      <c r="U3815" s="5"/>
      <c r="V3815" s="10"/>
      <c r="W3815" s="10"/>
      <c r="X3815" s="10"/>
      <c r="Y3815" s="27"/>
      <c r="Z3815" s="3"/>
      <c r="AA3815" s="1"/>
      <c r="AB3815" s="10"/>
      <c r="AC3815" s="3"/>
      <c r="AD3815" s="3"/>
      <c r="AE3815" s="3"/>
      <c r="AF3815" s="10"/>
      <c r="AG3815" s="11"/>
      <c r="AH3815" s="10"/>
      <c r="AI3815" s="10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1"/>
      <c r="DR3815" s="1"/>
      <c r="DS3815" s="1"/>
      <c r="DT3815" s="1"/>
      <c r="DU3815" s="1"/>
      <c r="DV3815" s="1"/>
      <c r="DW3815" s="1"/>
      <c r="DX3815" s="1"/>
      <c r="DY3815" s="1"/>
      <c r="DZ3815" s="1"/>
      <c r="EA3815" s="1"/>
      <c r="EB3815" s="1"/>
      <c r="EC3815" s="1"/>
      <c r="ED3815" s="1"/>
      <c r="EE3815" s="1"/>
      <c r="EF3815" s="1"/>
      <c r="EG3815" s="1"/>
      <c r="EH3815" s="1"/>
      <c r="EI3815" s="1"/>
      <c r="EJ3815" s="1"/>
      <c r="EK3815" s="1"/>
      <c r="EL3815" s="1"/>
      <c r="EM3815" s="1"/>
      <c r="EN3815" s="1"/>
      <c r="EO3815" s="1"/>
      <c r="EP3815" s="1"/>
      <c r="EQ3815" s="1"/>
      <c r="ER3815" s="1"/>
      <c r="ES3815" s="1"/>
      <c r="ET3815" s="1"/>
      <c r="EU3815" s="1"/>
      <c r="EV3815" s="1"/>
      <c r="EW3815" s="1"/>
      <c r="EX3815" s="1"/>
      <c r="EY3815" s="1"/>
    </row>
    <row r="3816" spans="1:155" x14ac:dyDescent="0.15">
      <c r="A3816" s="38"/>
      <c r="B3816" s="15"/>
      <c r="C3816" s="7"/>
      <c r="D3816" s="7"/>
      <c r="E3816" s="13"/>
      <c r="F3816" s="14"/>
      <c r="G3816" s="14"/>
      <c r="H3816" s="14"/>
      <c r="I3816" s="14"/>
      <c r="J3816" s="13"/>
      <c r="K3816" s="5"/>
      <c r="L3816" s="2"/>
      <c r="M3816" s="17"/>
      <c r="N3816" s="12"/>
      <c r="O3816" s="12"/>
      <c r="P3816" s="17"/>
      <c r="Q3816" s="14"/>
      <c r="R3816" s="20"/>
      <c r="S3816" s="14"/>
      <c r="T3816" s="4"/>
      <c r="U3816" s="5"/>
      <c r="V3816" s="10"/>
      <c r="W3816" s="10"/>
      <c r="X3816" s="10"/>
      <c r="Y3816" s="27"/>
      <c r="Z3816" s="3"/>
      <c r="AA3816" s="1"/>
      <c r="AB3816" s="10"/>
      <c r="AC3816" s="3"/>
      <c r="AD3816" s="3"/>
      <c r="AE3816" s="3"/>
      <c r="AF3816" s="10"/>
      <c r="AG3816" s="11"/>
      <c r="AH3816" s="10"/>
      <c r="AI3816" s="10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1"/>
      <c r="DR3816" s="1"/>
      <c r="DS3816" s="1"/>
      <c r="DT3816" s="1"/>
      <c r="DU3816" s="1"/>
      <c r="DV3816" s="1"/>
      <c r="DW3816" s="1"/>
      <c r="DX3816" s="1"/>
      <c r="DY3816" s="1"/>
      <c r="DZ3816" s="1"/>
      <c r="EA3816" s="1"/>
      <c r="EB3816" s="1"/>
      <c r="EC3816" s="1"/>
      <c r="ED3816" s="1"/>
      <c r="EE3816" s="1"/>
      <c r="EF3816" s="1"/>
      <c r="EG3816" s="1"/>
      <c r="EH3816" s="1"/>
      <c r="EI3816" s="1"/>
      <c r="EJ3816" s="1"/>
      <c r="EK3816" s="1"/>
      <c r="EL3816" s="1"/>
      <c r="EM3816" s="1"/>
      <c r="EN3816" s="1"/>
      <c r="EO3816" s="1"/>
      <c r="EP3816" s="1"/>
      <c r="EQ3816" s="1"/>
      <c r="ER3816" s="1"/>
      <c r="ES3816" s="1"/>
      <c r="ET3816" s="1"/>
      <c r="EU3816" s="1"/>
      <c r="EV3816" s="1"/>
      <c r="EW3816" s="1"/>
      <c r="EX3816" s="1"/>
      <c r="EY3816" s="1"/>
    </row>
    <row r="3817" spans="1:155" x14ac:dyDescent="0.15">
      <c r="A3817" s="38"/>
      <c r="B3817" s="15"/>
      <c r="C3817" s="7"/>
      <c r="D3817" s="7"/>
      <c r="E3817" s="13"/>
      <c r="F3817" s="14"/>
      <c r="G3817" s="14"/>
      <c r="H3817" s="14"/>
      <c r="I3817" s="14"/>
      <c r="J3817" s="13"/>
      <c r="K3817" s="5"/>
      <c r="L3817" s="2"/>
      <c r="M3817" s="17"/>
      <c r="N3817" s="12"/>
      <c r="O3817" s="12"/>
      <c r="P3817" s="17"/>
      <c r="Q3817" s="14"/>
      <c r="R3817" s="20"/>
      <c r="S3817" s="14"/>
      <c r="T3817" s="4"/>
      <c r="U3817" s="5"/>
      <c r="V3817" s="10"/>
      <c r="W3817" s="10"/>
      <c r="X3817" s="10"/>
      <c r="Y3817" s="27"/>
      <c r="Z3817" s="3"/>
      <c r="AA3817" s="1"/>
      <c r="AB3817" s="10"/>
      <c r="AC3817" s="3"/>
      <c r="AD3817" s="3"/>
      <c r="AE3817" s="3"/>
      <c r="AF3817" s="10"/>
      <c r="AG3817" s="11"/>
      <c r="AH3817" s="10"/>
      <c r="AI3817" s="10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1"/>
      <c r="DR3817" s="1"/>
      <c r="DS3817" s="1"/>
      <c r="DT3817" s="1"/>
      <c r="DU3817" s="1"/>
      <c r="DV3817" s="1"/>
      <c r="DW3817" s="1"/>
      <c r="DX3817" s="1"/>
      <c r="DY3817" s="1"/>
      <c r="DZ3817" s="1"/>
      <c r="EA3817" s="1"/>
      <c r="EB3817" s="1"/>
      <c r="EC3817" s="1"/>
      <c r="ED3817" s="1"/>
      <c r="EE3817" s="1"/>
      <c r="EF3817" s="1"/>
      <c r="EG3817" s="1"/>
      <c r="EH3817" s="1"/>
      <c r="EI3817" s="1"/>
      <c r="EJ3817" s="1"/>
      <c r="EK3817" s="1"/>
      <c r="EL3817" s="1"/>
      <c r="EM3817" s="1"/>
      <c r="EN3817" s="1"/>
      <c r="EO3817" s="1"/>
      <c r="EP3817" s="1"/>
      <c r="EQ3817" s="1"/>
      <c r="ER3817" s="1"/>
      <c r="ES3817" s="1"/>
      <c r="ET3817" s="1"/>
      <c r="EU3817" s="1"/>
      <c r="EV3817" s="1"/>
      <c r="EW3817" s="1"/>
      <c r="EX3817" s="1"/>
      <c r="EY3817" s="1"/>
    </row>
    <row r="3818" spans="1:155" x14ac:dyDescent="0.15">
      <c r="A3818" s="38"/>
      <c r="B3818" s="15"/>
      <c r="C3818" s="7"/>
      <c r="D3818" s="7"/>
      <c r="E3818" s="13"/>
      <c r="F3818" s="14"/>
      <c r="G3818" s="14"/>
      <c r="H3818" s="14"/>
      <c r="I3818" s="14"/>
      <c r="J3818" s="13"/>
      <c r="K3818" s="5"/>
      <c r="L3818" s="2"/>
      <c r="M3818" s="17"/>
      <c r="N3818" s="12"/>
      <c r="O3818" s="12"/>
      <c r="P3818" s="17"/>
      <c r="Q3818" s="14"/>
      <c r="R3818" s="20"/>
      <c r="S3818" s="14"/>
      <c r="T3818" s="4"/>
      <c r="U3818" s="5"/>
      <c r="V3818" s="10"/>
      <c r="W3818" s="10"/>
      <c r="X3818" s="10"/>
      <c r="Y3818" s="27"/>
      <c r="Z3818" s="3"/>
      <c r="AA3818" s="1"/>
      <c r="AB3818" s="10"/>
      <c r="AC3818" s="3"/>
      <c r="AD3818" s="3"/>
      <c r="AE3818" s="3"/>
      <c r="AF3818" s="10"/>
      <c r="AG3818" s="11"/>
      <c r="AH3818" s="10"/>
      <c r="AI3818" s="10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1"/>
      <c r="DR3818" s="1"/>
      <c r="DS3818" s="1"/>
      <c r="DT3818" s="1"/>
      <c r="DU3818" s="1"/>
      <c r="DV3818" s="1"/>
      <c r="DW3818" s="1"/>
      <c r="DX3818" s="1"/>
      <c r="DY3818" s="1"/>
      <c r="DZ3818" s="1"/>
      <c r="EA3818" s="1"/>
      <c r="EB3818" s="1"/>
      <c r="EC3818" s="1"/>
      <c r="ED3818" s="1"/>
      <c r="EE3818" s="1"/>
      <c r="EF3818" s="1"/>
      <c r="EG3818" s="1"/>
      <c r="EH3818" s="1"/>
      <c r="EI3818" s="1"/>
      <c r="EJ3818" s="1"/>
      <c r="EK3818" s="1"/>
      <c r="EL3818" s="1"/>
      <c r="EM3818" s="1"/>
      <c r="EN3818" s="1"/>
      <c r="EO3818" s="1"/>
      <c r="EP3818" s="1"/>
      <c r="EQ3818" s="1"/>
      <c r="ER3818" s="1"/>
      <c r="ES3818" s="1"/>
      <c r="ET3818" s="1"/>
      <c r="EU3818" s="1"/>
      <c r="EV3818" s="1"/>
      <c r="EW3818" s="1"/>
      <c r="EX3818" s="1"/>
      <c r="EY3818" s="1"/>
    </row>
    <row r="3819" spans="1:155" x14ac:dyDescent="0.15">
      <c r="A3819" s="38"/>
      <c r="B3819" s="15"/>
      <c r="C3819" s="7"/>
      <c r="D3819" s="7"/>
      <c r="E3819" s="13"/>
      <c r="F3819" s="14"/>
      <c r="G3819" s="14"/>
      <c r="H3819" s="14"/>
      <c r="I3819" s="14"/>
      <c r="J3819" s="13"/>
      <c r="K3819" s="5"/>
      <c r="L3819" s="2"/>
      <c r="M3819" s="17"/>
      <c r="N3819" s="12"/>
      <c r="O3819" s="12"/>
      <c r="P3819" s="17"/>
      <c r="Q3819" s="14"/>
      <c r="R3819" s="20"/>
      <c r="S3819" s="14"/>
      <c r="T3819" s="4"/>
      <c r="U3819" s="5"/>
      <c r="V3819" s="10"/>
      <c r="W3819" s="10"/>
      <c r="X3819" s="10"/>
      <c r="Y3819" s="27"/>
      <c r="Z3819" s="3"/>
      <c r="AA3819" s="1"/>
      <c r="AB3819" s="10"/>
      <c r="AC3819" s="3"/>
      <c r="AD3819" s="3"/>
      <c r="AE3819" s="3"/>
      <c r="AF3819" s="10"/>
      <c r="AG3819" s="11"/>
      <c r="AH3819" s="10"/>
      <c r="AI3819" s="10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1"/>
      <c r="DR3819" s="1"/>
      <c r="DS3819" s="1"/>
      <c r="DT3819" s="1"/>
      <c r="DU3819" s="1"/>
      <c r="DV3819" s="1"/>
      <c r="DW3819" s="1"/>
      <c r="DX3819" s="1"/>
      <c r="DY3819" s="1"/>
      <c r="DZ3819" s="1"/>
      <c r="EA3819" s="1"/>
      <c r="EB3819" s="1"/>
      <c r="EC3819" s="1"/>
      <c r="ED3819" s="1"/>
      <c r="EE3819" s="1"/>
      <c r="EF3819" s="1"/>
      <c r="EG3819" s="1"/>
      <c r="EH3819" s="1"/>
      <c r="EI3819" s="1"/>
      <c r="EJ3819" s="1"/>
      <c r="EK3819" s="1"/>
      <c r="EL3819" s="1"/>
      <c r="EM3819" s="1"/>
      <c r="EN3819" s="1"/>
      <c r="EO3819" s="1"/>
      <c r="EP3819" s="1"/>
      <c r="EQ3819" s="1"/>
      <c r="ER3819" s="1"/>
      <c r="ES3819" s="1"/>
      <c r="ET3819" s="1"/>
      <c r="EU3819" s="1"/>
      <c r="EV3819" s="1"/>
      <c r="EW3819" s="1"/>
      <c r="EX3819" s="1"/>
      <c r="EY3819" s="1"/>
    </row>
    <row r="3820" spans="1:155" x14ac:dyDescent="0.15">
      <c r="A3820" s="38"/>
      <c r="B3820" s="15"/>
      <c r="C3820" s="7"/>
      <c r="D3820" s="7"/>
      <c r="E3820" s="13"/>
      <c r="F3820" s="14"/>
      <c r="G3820" s="14"/>
      <c r="H3820" s="14"/>
      <c r="I3820" s="14"/>
      <c r="J3820" s="13"/>
      <c r="K3820" s="5"/>
      <c r="L3820" s="2"/>
      <c r="M3820" s="17"/>
      <c r="N3820" s="12"/>
      <c r="O3820" s="12"/>
      <c r="P3820" s="17"/>
      <c r="Q3820" s="14"/>
      <c r="R3820" s="20"/>
      <c r="S3820" s="14"/>
      <c r="T3820" s="4"/>
      <c r="U3820" s="5"/>
      <c r="V3820" s="10"/>
      <c r="W3820" s="10"/>
      <c r="X3820" s="10"/>
      <c r="Y3820" s="27"/>
      <c r="Z3820" s="3"/>
      <c r="AA3820" s="1"/>
      <c r="AB3820" s="10"/>
      <c r="AC3820" s="3"/>
      <c r="AD3820" s="3"/>
      <c r="AE3820" s="3"/>
      <c r="AF3820" s="10"/>
      <c r="AG3820" s="11"/>
      <c r="AH3820" s="10"/>
      <c r="AI3820" s="10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1"/>
      <c r="DR3820" s="1"/>
      <c r="DS3820" s="1"/>
      <c r="DT3820" s="1"/>
      <c r="DU3820" s="1"/>
      <c r="DV3820" s="1"/>
      <c r="DW3820" s="1"/>
      <c r="DX3820" s="1"/>
      <c r="DY3820" s="1"/>
      <c r="DZ3820" s="1"/>
      <c r="EA3820" s="1"/>
      <c r="EB3820" s="1"/>
      <c r="EC3820" s="1"/>
      <c r="ED3820" s="1"/>
      <c r="EE3820" s="1"/>
      <c r="EF3820" s="1"/>
      <c r="EG3820" s="1"/>
      <c r="EH3820" s="1"/>
      <c r="EI3820" s="1"/>
      <c r="EJ3820" s="1"/>
      <c r="EK3820" s="1"/>
      <c r="EL3820" s="1"/>
      <c r="EM3820" s="1"/>
      <c r="EN3820" s="1"/>
      <c r="EO3820" s="1"/>
      <c r="EP3820" s="1"/>
      <c r="EQ3820" s="1"/>
      <c r="ER3820" s="1"/>
      <c r="ES3820" s="1"/>
      <c r="ET3820" s="1"/>
      <c r="EU3820" s="1"/>
      <c r="EV3820" s="1"/>
      <c r="EW3820" s="1"/>
      <c r="EX3820" s="1"/>
      <c r="EY3820" s="1"/>
    </row>
    <row r="3821" spans="1:155" x14ac:dyDescent="0.15">
      <c r="A3821" s="38"/>
      <c r="B3821" s="15"/>
      <c r="C3821" s="7"/>
      <c r="D3821" s="7"/>
      <c r="E3821" s="13"/>
      <c r="F3821" s="14"/>
      <c r="G3821" s="14"/>
      <c r="H3821" s="14"/>
      <c r="I3821" s="14"/>
      <c r="J3821" s="13"/>
      <c r="K3821" s="5"/>
      <c r="L3821" s="2"/>
      <c r="M3821" s="17"/>
      <c r="N3821" s="12"/>
      <c r="O3821" s="12"/>
      <c r="P3821" s="17"/>
      <c r="Q3821" s="14"/>
      <c r="R3821" s="20"/>
      <c r="S3821" s="14"/>
      <c r="T3821" s="4"/>
      <c r="U3821" s="5"/>
      <c r="V3821" s="10"/>
      <c r="W3821" s="10"/>
      <c r="X3821" s="10"/>
      <c r="Y3821" s="27"/>
      <c r="Z3821" s="3"/>
      <c r="AA3821" s="1"/>
      <c r="AB3821" s="10"/>
      <c r="AC3821" s="3"/>
      <c r="AD3821" s="3"/>
      <c r="AE3821" s="3"/>
      <c r="AF3821" s="10"/>
      <c r="AG3821" s="11"/>
      <c r="AH3821" s="10"/>
      <c r="AI3821" s="10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1"/>
      <c r="DR3821" s="1"/>
      <c r="DS3821" s="1"/>
      <c r="DT3821" s="1"/>
      <c r="DU3821" s="1"/>
      <c r="DV3821" s="1"/>
      <c r="DW3821" s="1"/>
      <c r="DX3821" s="1"/>
      <c r="DY3821" s="1"/>
      <c r="DZ3821" s="1"/>
      <c r="EA3821" s="1"/>
      <c r="EB3821" s="1"/>
      <c r="EC3821" s="1"/>
      <c r="ED3821" s="1"/>
      <c r="EE3821" s="1"/>
      <c r="EF3821" s="1"/>
      <c r="EG3821" s="1"/>
      <c r="EH3821" s="1"/>
      <c r="EI3821" s="1"/>
      <c r="EJ3821" s="1"/>
      <c r="EK3821" s="1"/>
      <c r="EL3821" s="1"/>
      <c r="EM3821" s="1"/>
      <c r="EN3821" s="1"/>
      <c r="EO3821" s="1"/>
      <c r="EP3821" s="1"/>
      <c r="EQ3821" s="1"/>
      <c r="ER3821" s="1"/>
      <c r="ES3821" s="1"/>
      <c r="ET3821" s="1"/>
      <c r="EU3821" s="1"/>
      <c r="EV3821" s="1"/>
      <c r="EW3821" s="1"/>
      <c r="EX3821" s="1"/>
      <c r="EY3821" s="1"/>
    </row>
    <row r="3822" spans="1:155" x14ac:dyDescent="0.15">
      <c r="A3822" s="38"/>
      <c r="B3822" s="15"/>
      <c r="C3822" s="7"/>
      <c r="D3822" s="7"/>
      <c r="E3822" s="13"/>
      <c r="F3822" s="14"/>
      <c r="G3822" s="14"/>
      <c r="H3822" s="14"/>
      <c r="I3822" s="14"/>
      <c r="J3822" s="13"/>
      <c r="K3822" s="5"/>
      <c r="L3822" s="2"/>
      <c r="M3822" s="17"/>
      <c r="N3822" s="12"/>
      <c r="O3822" s="12"/>
      <c r="P3822" s="17"/>
      <c r="Q3822" s="14"/>
      <c r="R3822" s="20"/>
      <c r="S3822" s="14"/>
      <c r="T3822" s="4"/>
      <c r="U3822" s="5"/>
      <c r="V3822" s="10"/>
      <c r="W3822" s="10"/>
      <c r="X3822" s="10"/>
      <c r="Y3822" s="27"/>
      <c r="Z3822" s="3"/>
      <c r="AA3822" s="1"/>
      <c r="AB3822" s="10"/>
      <c r="AC3822" s="3"/>
      <c r="AD3822" s="3"/>
      <c r="AE3822" s="3"/>
      <c r="AF3822" s="10"/>
      <c r="AG3822" s="11"/>
      <c r="AH3822" s="10"/>
      <c r="AI3822" s="10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1"/>
      <c r="DR3822" s="1"/>
      <c r="DS3822" s="1"/>
      <c r="DT3822" s="1"/>
      <c r="DU3822" s="1"/>
      <c r="DV3822" s="1"/>
      <c r="DW3822" s="1"/>
      <c r="DX3822" s="1"/>
      <c r="DY3822" s="1"/>
      <c r="DZ3822" s="1"/>
      <c r="EA3822" s="1"/>
      <c r="EB3822" s="1"/>
      <c r="EC3822" s="1"/>
      <c r="ED3822" s="1"/>
      <c r="EE3822" s="1"/>
      <c r="EF3822" s="1"/>
      <c r="EG3822" s="1"/>
      <c r="EH3822" s="1"/>
      <c r="EI3822" s="1"/>
      <c r="EJ3822" s="1"/>
      <c r="EK3822" s="1"/>
      <c r="EL3822" s="1"/>
      <c r="EM3822" s="1"/>
      <c r="EN3822" s="1"/>
      <c r="EO3822" s="1"/>
      <c r="EP3822" s="1"/>
      <c r="EQ3822" s="1"/>
      <c r="ER3822" s="1"/>
      <c r="ES3822" s="1"/>
      <c r="ET3822" s="1"/>
      <c r="EU3822" s="1"/>
      <c r="EV3822" s="1"/>
      <c r="EW3822" s="1"/>
      <c r="EX3822" s="1"/>
      <c r="EY3822" s="1"/>
    </row>
    <row r="3823" spans="1:155" x14ac:dyDescent="0.15">
      <c r="A3823" s="38"/>
      <c r="B3823" s="15"/>
      <c r="C3823" s="7"/>
      <c r="D3823" s="7"/>
      <c r="E3823" s="13"/>
      <c r="F3823" s="14"/>
      <c r="G3823" s="14"/>
      <c r="H3823" s="14"/>
      <c r="I3823" s="14"/>
      <c r="J3823" s="13"/>
      <c r="K3823" s="5"/>
      <c r="L3823" s="2"/>
      <c r="M3823" s="17"/>
      <c r="N3823" s="12"/>
      <c r="O3823" s="12"/>
      <c r="P3823" s="17"/>
      <c r="Q3823" s="14"/>
      <c r="R3823" s="20"/>
      <c r="S3823" s="14"/>
      <c r="T3823" s="4"/>
      <c r="U3823" s="5"/>
      <c r="V3823" s="10"/>
      <c r="W3823" s="10"/>
      <c r="X3823" s="10"/>
      <c r="Y3823" s="27"/>
      <c r="Z3823" s="3"/>
      <c r="AA3823" s="1"/>
      <c r="AB3823" s="10"/>
      <c r="AC3823" s="3"/>
      <c r="AD3823" s="3"/>
      <c r="AE3823" s="3"/>
      <c r="AF3823" s="10"/>
      <c r="AG3823" s="11"/>
      <c r="AH3823" s="10"/>
      <c r="AI3823" s="10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1"/>
      <c r="DR3823" s="1"/>
      <c r="DS3823" s="1"/>
      <c r="DT3823" s="1"/>
      <c r="DU3823" s="1"/>
      <c r="DV3823" s="1"/>
      <c r="DW3823" s="1"/>
      <c r="DX3823" s="1"/>
      <c r="DY3823" s="1"/>
      <c r="DZ3823" s="1"/>
      <c r="EA3823" s="1"/>
      <c r="EB3823" s="1"/>
      <c r="EC3823" s="1"/>
      <c r="ED3823" s="1"/>
      <c r="EE3823" s="1"/>
      <c r="EF3823" s="1"/>
      <c r="EG3823" s="1"/>
      <c r="EH3823" s="1"/>
      <c r="EI3823" s="1"/>
      <c r="EJ3823" s="1"/>
      <c r="EK3823" s="1"/>
      <c r="EL3823" s="1"/>
      <c r="EM3823" s="1"/>
      <c r="EN3823" s="1"/>
      <c r="EO3823" s="1"/>
      <c r="EP3823" s="1"/>
      <c r="EQ3823" s="1"/>
      <c r="ER3823" s="1"/>
      <c r="ES3823" s="1"/>
      <c r="ET3823" s="1"/>
      <c r="EU3823" s="1"/>
      <c r="EV3823" s="1"/>
      <c r="EW3823" s="1"/>
      <c r="EX3823" s="1"/>
      <c r="EY3823" s="1"/>
    </row>
    <row r="3824" spans="1:155" x14ac:dyDescent="0.15">
      <c r="A3824" s="38"/>
      <c r="B3824" s="15"/>
      <c r="C3824" s="7"/>
      <c r="D3824" s="7"/>
      <c r="E3824" s="13"/>
      <c r="F3824" s="14"/>
      <c r="G3824" s="14"/>
      <c r="H3824" s="14"/>
      <c r="I3824" s="14"/>
      <c r="J3824" s="13"/>
      <c r="K3824" s="5"/>
      <c r="L3824" s="2"/>
      <c r="M3824" s="17"/>
      <c r="N3824" s="12"/>
      <c r="O3824" s="12"/>
      <c r="P3824" s="17"/>
      <c r="Q3824" s="14"/>
      <c r="R3824" s="20"/>
      <c r="S3824" s="14"/>
      <c r="T3824" s="4"/>
      <c r="U3824" s="5"/>
      <c r="V3824" s="10"/>
      <c r="W3824" s="10"/>
      <c r="X3824" s="10"/>
      <c r="Y3824" s="27"/>
      <c r="Z3824" s="3"/>
      <c r="AA3824" s="1"/>
      <c r="AB3824" s="10"/>
      <c r="AC3824" s="3"/>
      <c r="AD3824" s="3"/>
      <c r="AE3824" s="3"/>
      <c r="AF3824" s="10"/>
      <c r="AG3824" s="11"/>
      <c r="AH3824" s="10"/>
      <c r="AI3824" s="10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1"/>
      <c r="DR3824" s="1"/>
      <c r="DS3824" s="1"/>
      <c r="DT3824" s="1"/>
      <c r="DU3824" s="1"/>
      <c r="DV3824" s="1"/>
      <c r="DW3824" s="1"/>
      <c r="DX3824" s="1"/>
      <c r="DY3824" s="1"/>
      <c r="DZ3824" s="1"/>
      <c r="EA3824" s="1"/>
      <c r="EB3824" s="1"/>
      <c r="EC3824" s="1"/>
      <c r="ED3824" s="1"/>
      <c r="EE3824" s="1"/>
      <c r="EF3824" s="1"/>
      <c r="EG3824" s="1"/>
      <c r="EH3824" s="1"/>
      <c r="EI3824" s="1"/>
      <c r="EJ3824" s="1"/>
      <c r="EK3824" s="1"/>
      <c r="EL3824" s="1"/>
      <c r="EM3824" s="1"/>
      <c r="EN3824" s="1"/>
      <c r="EO3824" s="1"/>
      <c r="EP3824" s="1"/>
      <c r="EQ3824" s="1"/>
      <c r="ER3824" s="1"/>
      <c r="ES3824" s="1"/>
      <c r="ET3824" s="1"/>
      <c r="EU3824" s="1"/>
      <c r="EV3824" s="1"/>
      <c r="EW3824" s="1"/>
      <c r="EX3824" s="1"/>
      <c r="EY3824" s="1"/>
    </row>
    <row r="3825" spans="1:155" x14ac:dyDescent="0.15">
      <c r="A3825" s="38"/>
      <c r="B3825" s="15"/>
      <c r="C3825" s="7"/>
      <c r="D3825" s="7"/>
      <c r="E3825" s="13"/>
      <c r="F3825" s="14"/>
      <c r="G3825" s="14"/>
      <c r="H3825" s="14"/>
      <c r="I3825" s="14"/>
      <c r="J3825" s="13"/>
      <c r="K3825" s="5"/>
      <c r="L3825" s="2"/>
      <c r="M3825" s="17"/>
      <c r="N3825" s="12"/>
      <c r="O3825" s="12"/>
      <c r="P3825" s="17"/>
      <c r="Q3825" s="14"/>
      <c r="R3825" s="20"/>
      <c r="S3825" s="14"/>
      <c r="T3825" s="4"/>
      <c r="U3825" s="5"/>
      <c r="V3825" s="10"/>
      <c r="W3825" s="10"/>
      <c r="X3825" s="10"/>
      <c r="Y3825" s="27"/>
      <c r="Z3825" s="3"/>
      <c r="AA3825" s="1"/>
      <c r="AB3825" s="10"/>
      <c r="AC3825" s="3"/>
      <c r="AD3825" s="3"/>
      <c r="AE3825" s="3"/>
      <c r="AF3825" s="10"/>
      <c r="AG3825" s="11"/>
      <c r="AH3825" s="10"/>
      <c r="AI3825" s="10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1"/>
      <c r="DR3825" s="1"/>
      <c r="DS3825" s="1"/>
      <c r="DT3825" s="1"/>
      <c r="DU3825" s="1"/>
      <c r="DV3825" s="1"/>
      <c r="DW3825" s="1"/>
      <c r="DX3825" s="1"/>
      <c r="DY3825" s="1"/>
      <c r="DZ3825" s="1"/>
      <c r="EA3825" s="1"/>
      <c r="EB3825" s="1"/>
      <c r="EC3825" s="1"/>
      <c r="ED3825" s="1"/>
      <c r="EE3825" s="1"/>
      <c r="EF3825" s="1"/>
      <c r="EG3825" s="1"/>
      <c r="EH3825" s="1"/>
      <c r="EI3825" s="1"/>
      <c r="EJ3825" s="1"/>
      <c r="EK3825" s="1"/>
      <c r="EL3825" s="1"/>
      <c r="EM3825" s="1"/>
      <c r="EN3825" s="1"/>
      <c r="EO3825" s="1"/>
      <c r="EP3825" s="1"/>
      <c r="EQ3825" s="1"/>
      <c r="ER3825" s="1"/>
      <c r="ES3825" s="1"/>
      <c r="ET3825" s="1"/>
      <c r="EU3825" s="1"/>
      <c r="EV3825" s="1"/>
      <c r="EW3825" s="1"/>
      <c r="EX3825" s="1"/>
      <c r="EY3825" s="1"/>
    </row>
    <row r="3826" spans="1:155" x14ac:dyDescent="0.15">
      <c r="A3826" s="38"/>
      <c r="B3826" s="15"/>
      <c r="C3826" s="7"/>
      <c r="D3826" s="7"/>
      <c r="E3826" s="13"/>
      <c r="F3826" s="14"/>
      <c r="G3826" s="14"/>
      <c r="H3826" s="14"/>
      <c r="I3826" s="14"/>
      <c r="J3826" s="13"/>
      <c r="K3826" s="5"/>
      <c r="L3826" s="2"/>
      <c r="M3826" s="17"/>
      <c r="N3826" s="12"/>
      <c r="O3826" s="12"/>
      <c r="P3826" s="17"/>
      <c r="Q3826" s="14"/>
      <c r="R3826" s="20"/>
      <c r="S3826" s="14"/>
      <c r="T3826" s="4"/>
      <c r="U3826" s="5"/>
      <c r="V3826" s="10"/>
      <c r="W3826" s="10"/>
      <c r="X3826" s="10"/>
      <c r="Y3826" s="27"/>
      <c r="Z3826" s="3"/>
      <c r="AA3826" s="1"/>
      <c r="AB3826" s="10"/>
      <c r="AC3826" s="3"/>
      <c r="AD3826" s="3"/>
      <c r="AE3826" s="3"/>
      <c r="AF3826" s="10"/>
      <c r="AG3826" s="11"/>
      <c r="AH3826" s="10"/>
      <c r="AI3826" s="10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1"/>
      <c r="DR3826" s="1"/>
      <c r="DS3826" s="1"/>
      <c r="DT3826" s="1"/>
      <c r="DU3826" s="1"/>
      <c r="DV3826" s="1"/>
      <c r="DW3826" s="1"/>
      <c r="DX3826" s="1"/>
      <c r="DY3826" s="1"/>
      <c r="DZ3826" s="1"/>
      <c r="EA3826" s="1"/>
      <c r="EB3826" s="1"/>
      <c r="EC3826" s="1"/>
      <c r="ED3826" s="1"/>
      <c r="EE3826" s="1"/>
      <c r="EF3826" s="1"/>
      <c r="EG3826" s="1"/>
      <c r="EH3826" s="1"/>
      <c r="EI3826" s="1"/>
      <c r="EJ3826" s="1"/>
      <c r="EK3826" s="1"/>
      <c r="EL3826" s="1"/>
      <c r="EM3826" s="1"/>
      <c r="EN3826" s="1"/>
      <c r="EO3826" s="1"/>
      <c r="EP3826" s="1"/>
      <c r="EQ3826" s="1"/>
      <c r="ER3826" s="1"/>
      <c r="ES3826" s="1"/>
      <c r="ET3826" s="1"/>
      <c r="EU3826" s="1"/>
      <c r="EV3826" s="1"/>
      <c r="EW3826" s="1"/>
      <c r="EX3826" s="1"/>
      <c r="EY3826" s="1"/>
    </row>
    <row r="3827" spans="1:155" x14ac:dyDescent="0.15">
      <c r="A3827" s="38"/>
      <c r="B3827" s="15"/>
      <c r="C3827" s="7"/>
      <c r="D3827" s="7"/>
      <c r="E3827" s="13"/>
      <c r="F3827" s="14"/>
      <c r="G3827" s="14"/>
      <c r="H3827" s="14"/>
      <c r="I3827" s="14"/>
      <c r="J3827" s="13"/>
      <c r="K3827" s="5"/>
      <c r="L3827" s="2"/>
      <c r="M3827" s="17"/>
      <c r="N3827" s="12"/>
      <c r="O3827" s="12"/>
      <c r="P3827" s="17"/>
      <c r="Q3827" s="14"/>
      <c r="R3827" s="20"/>
      <c r="S3827" s="14"/>
      <c r="T3827" s="4"/>
      <c r="U3827" s="5"/>
      <c r="V3827" s="10"/>
      <c r="W3827" s="10"/>
      <c r="X3827" s="10"/>
      <c r="Y3827" s="27"/>
      <c r="Z3827" s="3"/>
      <c r="AA3827" s="1"/>
      <c r="AB3827" s="10"/>
      <c r="AC3827" s="3"/>
      <c r="AD3827" s="3"/>
      <c r="AE3827" s="3"/>
      <c r="AF3827" s="10"/>
      <c r="AG3827" s="11"/>
      <c r="AH3827" s="10"/>
      <c r="AI3827" s="10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1"/>
      <c r="DR3827" s="1"/>
      <c r="DS3827" s="1"/>
      <c r="DT3827" s="1"/>
      <c r="DU3827" s="1"/>
      <c r="DV3827" s="1"/>
      <c r="DW3827" s="1"/>
      <c r="DX3827" s="1"/>
      <c r="DY3827" s="1"/>
      <c r="DZ3827" s="1"/>
      <c r="EA3827" s="1"/>
      <c r="EB3827" s="1"/>
      <c r="EC3827" s="1"/>
      <c r="ED3827" s="1"/>
      <c r="EE3827" s="1"/>
      <c r="EF3827" s="1"/>
      <c r="EG3827" s="1"/>
      <c r="EH3827" s="1"/>
      <c r="EI3827" s="1"/>
      <c r="EJ3827" s="1"/>
      <c r="EK3827" s="1"/>
      <c r="EL3827" s="1"/>
      <c r="EM3827" s="1"/>
      <c r="EN3827" s="1"/>
      <c r="EO3827" s="1"/>
      <c r="EP3827" s="1"/>
      <c r="EQ3827" s="1"/>
      <c r="ER3827" s="1"/>
      <c r="ES3827" s="1"/>
      <c r="ET3827" s="1"/>
      <c r="EU3827" s="1"/>
      <c r="EV3827" s="1"/>
      <c r="EW3827" s="1"/>
      <c r="EX3827" s="1"/>
      <c r="EY3827" s="1"/>
    </row>
    <row r="3828" spans="1:155" x14ac:dyDescent="0.15">
      <c r="A3828" s="38"/>
      <c r="B3828" s="15"/>
      <c r="C3828" s="7"/>
      <c r="D3828" s="7"/>
      <c r="E3828" s="13"/>
      <c r="F3828" s="14"/>
      <c r="G3828" s="14"/>
      <c r="H3828" s="14"/>
      <c r="I3828" s="14"/>
      <c r="J3828" s="13"/>
      <c r="K3828" s="5"/>
      <c r="L3828" s="2"/>
      <c r="M3828" s="17"/>
      <c r="N3828" s="12"/>
      <c r="O3828" s="12"/>
      <c r="P3828" s="17"/>
      <c r="Q3828" s="14"/>
      <c r="R3828" s="20"/>
      <c r="S3828" s="14"/>
      <c r="T3828" s="4"/>
      <c r="U3828" s="5"/>
      <c r="V3828" s="10"/>
      <c r="W3828" s="10"/>
      <c r="X3828" s="10"/>
      <c r="Y3828" s="27"/>
      <c r="Z3828" s="3"/>
      <c r="AA3828" s="1"/>
      <c r="AB3828" s="10"/>
      <c r="AC3828" s="3"/>
      <c r="AD3828" s="3"/>
      <c r="AE3828" s="3"/>
      <c r="AF3828" s="10"/>
      <c r="AG3828" s="11"/>
      <c r="AH3828" s="10"/>
      <c r="AI3828" s="10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1"/>
      <c r="DR3828" s="1"/>
      <c r="DS3828" s="1"/>
      <c r="DT3828" s="1"/>
      <c r="DU3828" s="1"/>
      <c r="DV3828" s="1"/>
      <c r="DW3828" s="1"/>
      <c r="DX3828" s="1"/>
      <c r="DY3828" s="1"/>
      <c r="DZ3828" s="1"/>
      <c r="EA3828" s="1"/>
      <c r="EB3828" s="1"/>
      <c r="EC3828" s="1"/>
      <c r="ED3828" s="1"/>
      <c r="EE3828" s="1"/>
      <c r="EF3828" s="1"/>
      <c r="EG3828" s="1"/>
      <c r="EH3828" s="1"/>
      <c r="EI3828" s="1"/>
      <c r="EJ3828" s="1"/>
      <c r="EK3828" s="1"/>
      <c r="EL3828" s="1"/>
      <c r="EM3828" s="1"/>
      <c r="EN3828" s="1"/>
      <c r="EO3828" s="1"/>
      <c r="EP3828" s="1"/>
      <c r="EQ3828" s="1"/>
      <c r="ER3828" s="1"/>
      <c r="ES3828" s="1"/>
      <c r="ET3828" s="1"/>
      <c r="EU3828" s="1"/>
      <c r="EV3828" s="1"/>
      <c r="EW3828" s="1"/>
      <c r="EX3828" s="1"/>
      <c r="EY3828" s="1"/>
    </row>
    <row r="3829" spans="1:155" x14ac:dyDescent="0.15">
      <c r="A3829" s="38"/>
      <c r="B3829" s="15"/>
      <c r="C3829" s="7"/>
      <c r="D3829" s="7"/>
      <c r="E3829" s="13"/>
      <c r="F3829" s="14"/>
      <c r="G3829" s="14"/>
      <c r="H3829" s="14"/>
      <c r="I3829" s="14"/>
      <c r="J3829" s="13"/>
      <c r="K3829" s="5"/>
      <c r="L3829" s="2"/>
      <c r="M3829" s="17"/>
      <c r="N3829" s="12"/>
      <c r="O3829" s="12"/>
      <c r="P3829" s="17"/>
      <c r="Q3829" s="14"/>
      <c r="R3829" s="20"/>
      <c r="S3829" s="14"/>
      <c r="T3829" s="4"/>
      <c r="U3829" s="5"/>
      <c r="V3829" s="10"/>
      <c r="W3829" s="10"/>
      <c r="X3829" s="10"/>
      <c r="Y3829" s="27"/>
      <c r="Z3829" s="3"/>
      <c r="AA3829" s="1"/>
      <c r="AB3829" s="10"/>
      <c r="AC3829" s="3"/>
      <c r="AD3829" s="3"/>
      <c r="AE3829" s="3"/>
      <c r="AF3829" s="10"/>
      <c r="AG3829" s="11"/>
      <c r="AH3829" s="10"/>
      <c r="AI3829" s="10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1"/>
      <c r="DR3829" s="1"/>
      <c r="DS3829" s="1"/>
      <c r="DT3829" s="1"/>
      <c r="DU3829" s="1"/>
      <c r="DV3829" s="1"/>
      <c r="DW3829" s="1"/>
      <c r="DX3829" s="1"/>
      <c r="DY3829" s="1"/>
      <c r="DZ3829" s="1"/>
      <c r="EA3829" s="1"/>
      <c r="EB3829" s="1"/>
      <c r="EC3829" s="1"/>
      <c r="ED3829" s="1"/>
      <c r="EE3829" s="1"/>
      <c r="EF3829" s="1"/>
      <c r="EG3829" s="1"/>
      <c r="EH3829" s="1"/>
      <c r="EI3829" s="1"/>
      <c r="EJ3829" s="1"/>
      <c r="EK3829" s="1"/>
      <c r="EL3829" s="1"/>
      <c r="EM3829" s="1"/>
      <c r="EN3829" s="1"/>
      <c r="EO3829" s="1"/>
      <c r="EP3829" s="1"/>
      <c r="EQ3829" s="1"/>
      <c r="ER3829" s="1"/>
      <c r="ES3829" s="1"/>
      <c r="ET3829" s="1"/>
      <c r="EU3829" s="1"/>
      <c r="EV3829" s="1"/>
      <c r="EW3829" s="1"/>
      <c r="EX3829" s="1"/>
      <c r="EY3829" s="1"/>
    </row>
    <row r="3830" spans="1:155" x14ac:dyDescent="0.15">
      <c r="A3830" s="38"/>
      <c r="B3830" s="15"/>
      <c r="C3830" s="7"/>
      <c r="D3830" s="7"/>
      <c r="E3830" s="13"/>
      <c r="F3830" s="14"/>
      <c r="G3830" s="14"/>
      <c r="H3830" s="14"/>
      <c r="I3830" s="14"/>
      <c r="J3830" s="13"/>
      <c r="K3830" s="5"/>
      <c r="L3830" s="2"/>
      <c r="M3830" s="17"/>
      <c r="N3830" s="12"/>
      <c r="O3830" s="12"/>
      <c r="P3830" s="17"/>
      <c r="Q3830" s="14"/>
      <c r="R3830" s="20"/>
      <c r="S3830" s="14"/>
      <c r="T3830" s="4"/>
      <c r="U3830" s="5"/>
      <c r="V3830" s="10"/>
      <c r="W3830" s="10"/>
      <c r="X3830" s="10"/>
      <c r="Y3830" s="27"/>
      <c r="Z3830" s="3"/>
      <c r="AA3830" s="1"/>
      <c r="AB3830" s="10"/>
      <c r="AC3830" s="3"/>
      <c r="AD3830" s="3"/>
      <c r="AE3830" s="3"/>
      <c r="AF3830" s="10"/>
      <c r="AG3830" s="11"/>
      <c r="AH3830" s="10"/>
      <c r="AI3830" s="10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1"/>
      <c r="DR3830" s="1"/>
      <c r="DS3830" s="1"/>
      <c r="DT3830" s="1"/>
      <c r="DU3830" s="1"/>
      <c r="DV3830" s="1"/>
      <c r="DW3830" s="1"/>
      <c r="DX3830" s="1"/>
      <c r="DY3830" s="1"/>
      <c r="DZ3830" s="1"/>
      <c r="EA3830" s="1"/>
      <c r="EB3830" s="1"/>
      <c r="EC3830" s="1"/>
      <c r="ED3830" s="1"/>
      <c r="EE3830" s="1"/>
      <c r="EF3830" s="1"/>
      <c r="EG3830" s="1"/>
      <c r="EH3830" s="1"/>
      <c r="EI3830" s="1"/>
      <c r="EJ3830" s="1"/>
      <c r="EK3830" s="1"/>
      <c r="EL3830" s="1"/>
      <c r="EM3830" s="1"/>
      <c r="EN3830" s="1"/>
      <c r="EO3830" s="1"/>
      <c r="EP3830" s="1"/>
      <c r="EQ3830" s="1"/>
      <c r="ER3830" s="1"/>
      <c r="ES3830" s="1"/>
      <c r="ET3830" s="1"/>
      <c r="EU3830" s="1"/>
      <c r="EV3830" s="1"/>
      <c r="EW3830" s="1"/>
      <c r="EX3830" s="1"/>
      <c r="EY3830" s="1"/>
    </row>
    <row r="3831" spans="1:155" x14ac:dyDescent="0.15">
      <c r="A3831" s="38"/>
      <c r="B3831" s="15"/>
      <c r="C3831" s="7"/>
      <c r="D3831" s="7"/>
      <c r="E3831" s="13"/>
      <c r="F3831" s="14"/>
      <c r="G3831" s="14"/>
      <c r="H3831" s="14"/>
      <c r="I3831" s="14"/>
      <c r="J3831" s="13"/>
      <c r="K3831" s="5"/>
      <c r="L3831" s="2"/>
      <c r="M3831" s="17"/>
      <c r="N3831" s="12"/>
      <c r="O3831" s="12"/>
      <c r="P3831" s="17"/>
      <c r="Q3831" s="14"/>
      <c r="R3831" s="20"/>
      <c r="S3831" s="14"/>
      <c r="T3831" s="4"/>
      <c r="U3831" s="5"/>
      <c r="V3831" s="10"/>
      <c r="W3831" s="10"/>
      <c r="X3831" s="10"/>
      <c r="Y3831" s="27"/>
      <c r="Z3831" s="3"/>
      <c r="AA3831" s="1"/>
      <c r="AB3831" s="10"/>
      <c r="AC3831" s="3"/>
      <c r="AD3831" s="3"/>
      <c r="AE3831" s="3"/>
      <c r="AF3831" s="10"/>
      <c r="AG3831" s="11"/>
      <c r="AH3831" s="10"/>
      <c r="AI3831" s="10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1"/>
      <c r="DR3831" s="1"/>
      <c r="DS3831" s="1"/>
      <c r="DT3831" s="1"/>
      <c r="DU3831" s="1"/>
      <c r="DV3831" s="1"/>
      <c r="DW3831" s="1"/>
      <c r="DX3831" s="1"/>
      <c r="DY3831" s="1"/>
      <c r="DZ3831" s="1"/>
      <c r="EA3831" s="1"/>
      <c r="EB3831" s="1"/>
      <c r="EC3831" s="1"/>
      <c r="ED3831" s="1"/>
      <c r="EE3831" s="1"/>
      <c r="EF3831" s="1"/>
      <c r="EG3831" s="1"/>
      <c r="EH3831" s="1"/>
      <c r="EI3831" s="1"/>
      <c r="EJ3831" s="1"/>
      <c r="EK3831" s="1"/>
      <c r="EL3831" s="1"/>
      <c r="EM3831" s="1"/>
      <c r="EN3831" s="1"/>
      <c r="EO3831" s="1"/>
      <c r="EP3831" s="1"/>
      <c r="EQ3831" s="1"/>
      <c r="ER3831" s="1"/>
      <c r="ES3831" s="1"/>
      <c r="ET3831" s="1"/>
      <c r="EU3831" s="1"/>
      <c r="EV3831" s="1"/>
      <c r="EW3831" s="1"/>
      <c r="EX3831" s="1"/>
      <c r="EY3831" s="1"/>
    </row>
    <row r="3832" spans="1:155" x14ac:dyDescent="0.15">
      <c r="A3832" s="38"/>
      <c r="B3832" s="15"/>
      <c r="C3832" s="7"/>
      <c r="D3832" s="7"/>
      <c r="E3832" s="13"/>
      <c r="F3832" s="14"/>
      <c r="G3832" s="14"/>
      <c r="H3832" s="14"/>
      <c r="I3832" s="14"/>
      <c r="J3832" s="13"/>
      <c r="K3832" s="5"/>
      <c r="L3832" s="2"/>
      <c r="M3832" s="17"/>
      <c r="N3832" s="12"/>
      <c r="O3832" s="12"/>
      <c r="P3832" s="17"/>
      <c r="Q3832" s="14"/>
      <c r="R3832" s="20"/>
      <c r="S3832" s="14"/>
      <c r="T3832" s="4"/>
      <c r="U3832" s="5"/>
      <c r="V3832" s="10"/>
      <c r="W3832" s="10"/>
      <c r="X3832" s="10"/>
      <c r="Y3832" s="27"/>
      <c r="Z3832" s="3"/>
      <c r="AA3832" s="1"/>
      <c r="AB3832" s="10"/>
      <c r="AC3832" s="3"/>
      <c r="AD3832" s="3"/>
      <c r="AE3832" s="3"/>
      <c r="AF3832" s="10"/>
      <c r="AG3832" s="11"/>
      <c r="AH3832" s="10"/>
      <c r="AI3832" s="10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1"/>
      <c r="DR3832" s="1"/>
      <c r="DS3832" s="1"/>
      <c r="DT3832" s="1"/>
      <c r="DU3832" s="1"/>
      <c r="DV3832" s="1"/>
      <c r="DW3832" s="1"/>
      <c r="DX3832" s="1"/>
      <c r="DY3832" s="1"/>
      <c r="DZ3832" s="1"/>
      <c r="EA3832" s="1"/>
      <c r="EB3832" s="1"/>
      <c r="EC3832" s="1"/>
      <c r="ED3832" s="1"/>
      <c r="EE3832" s="1"/>
      <c r="EF3832" s="1"/>
      <c r="EG3832" s="1"/>
      <c r="EH3832" s="1"/>
      <c r="EI3832" s="1"/>
      <c r="EJ3832" s="1"/>
      <c r="EK3832" s="1"/>
      <c r="EL3832" s="1"/>
      <c r="EM3832" s="1"/>
      <c r="EN3832" s="1"/>
      <c r="EO3832" s="1"/>
      <c r="EP3832" s="1"/>
      <c r="EQ3832" s="1"/>
      <c r="ER3832" s="1"/>
      <c r="ES3832" s="1"/>
      <c r="ET3832" s="1"/>
      <c r="EU3832" s="1"/>
      <c r="EV3832" s="1"/>
      <c r="EW3832" s="1"/>
      <c r="EX3832" s="1"/>
      <c r="EY3832" s="1"/>
    </row>
    <row r="3833" spans="1:155" x14ac:dyDescent="0.15">
      <c r="A3833" s="38"/>
      <c r="B3833" s="15"/>
      <c r="C3833" s="7"/>
      <c r="D3833" s="7"/>
      <c r="E3833" s="13"/>
      <c r="F3833" s="14"/>
      <c r="G3833" s="14"/>
      <c r="H3833" s="14"/>
      <c r="I3833" s="14"/>
      <c r="J3833" s="13"/>
      <c r="K3833" s="5"/>
      <c r="L3833" s="2"/>
      <c r="M3833" s="17"/>
      <c r="N3833" s="12"/>
      <c r="O3833" s="12"/>
      <c r="P3833" s="17"/>
      <c r="Q3833" s="14"/>
      <c r="R3833" s="20"/>
      <c r="S3833" s="14"/>
      <c r="T3833" s="4"/>
      <c r="U3833" s="5"/>
      <c r="V3833" s="10"/>
      <c r="W3833" s="10"/>
      <c r="X3833" s="10"/>
      <c r="Y3833" s="27"/>
      <c r="Z3833" s="3"/>
      <c r="AA3833" s="1"/>
      <c r="AB3833" s="10"/>
      <c r="AC3833" s="3"/>
      <c r="AD3833" s="3"/>
      <c r="AE3833" s="3"/>
      <c r="AF3833" s="10"/>
      <c r="AG3833" s="11"/>
      <c r="AH3833" s="10"/>
      <c r="AI3833" s="10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1"/>
      <c r="DR3833" s="1"/>
      <c r="DS3833" s="1"/>
      <c r="DT3833" s="1"/>
      <c r="DU3833" s="1"/>
      <c r="DV3833" s="1"/>
      <c r="DW3833" s="1"/>
      <c r="DX3833" s="1"/>
      <c r="DY3833" s="1"/>
      <c r="DZ3833" s="1"/>
      <c r="EA3833" s="1"/>
      <c r="EB3833" s="1"/>
      <c r="EC3833" s="1"/>
      <c r="ED3833" s="1"/>
      <c r="EE3833" s="1"/>
      <c r="EF3833" s="1"/>
      <c r="EG3833" s="1"/>
      <c r="EH3833" s="1"/>
      <c r="EI3833" s="1"/>
      <c r="EJ3833" s="1"/>
      <c r="EK3833" s="1"/>
      <c r="EL3833" s="1"/>
      <c r="EM3833" s="1"/>
      <c r="EN3833" s="1"/>
      <c r="EO3833" s="1"/>
      <c r="EP3833" s="1"/>
      <c r="EQ3833" s="1"/>
      <c r="ER3833" s="1"/>
      <c r="ES3833" s="1"/>
      <c r="ET3833" s="1"/>
      <c r="EU3833" s="1"/>
      <c r="EV3833" s="1"/>
      <c r="EW3833" s="1"/>
      <c r="EX3833" s="1"/>
      <c r="EY3833" s="1"/>
    </row>
    <row r="3834" spans="1:155" x14ac:dyDescent="0.15">
      <c r="A3834" s="38"/>
      <c r="B3834" s="15"/>
      <c r="C3834" s="7"/>
      <c r="D3834" s="7"/>
      <c r="E3834" s="13"/>
      <c r="F3834" s="14"/>
      <c r="G3834" s="14"/>
      <c r="H3834" s="14"/>
      <c r="I3834" s="14"/>
      <c r="J3834" s="13"/>
      <c r="K3834" s="5"/>
      <c r="L3834" s="2"/>
      <c r="M3834" s="17"/>
      <c r="N3834" s="12"/>
      <c r="O3834" s="12"/>
      <c r="P3834" s="17"/>
      <c r="Q3834" s="14"/>
      <c r="R3834" s="20"/>
      <c r="S3834" s="14"/>
      <c r="T3834" s="4"/>
      <c r="U3834" s="5"/>
      <c r="V3834" s="10"/>
      <c r="W3834" s="10"/>
      <c r="X3834" s="10"/>
      <c r="Y3834" s="27"/>
      <c r="Z3834" s="3"/>
      <c r="AA3834" s="1"/>
      <c r="AB3834" s="10"/>
      <c r="AC3834" s="3"/>
      <c r="AD3834" s="3"/>
      <c r="AE3834" s="3"/>
      <c r="AF3834" s="10"/>
      <c r="AG3834" s="11"/>
      <c r="AH3834" s="10"/>
      <c r="AI3834" s="10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1"/>
      <c r="DR3834" s="1"/>
      <c r="DS3834" s="1"/>
      <c r="DT3834" s="1"/>
      <c r="DU3834" s="1"/>
      <c r="DV3834" s="1"/>
      <c r="DW3834" s="1"/>
      <c r="DX3834" s="1"/>
      <c r="DY3834" s="1"/>
      <c r="DZ3834" s="1"/>
      <c r="EA3834" s="1"/>
      <c r="EB3834" s="1"/>
      <c r="EC3834" s="1"/>
      <c r="ED3834" s="1"/>
      <c r="EE3834" s="1"/>
      <c r="EF3834" s="1"/>
      <c r="EG3834" s="1"/>
      <c r="EH3834" s="1"/>
      <c r="EI3834" s="1"/>
      <c r="EJ3834" s="1"/>
      <c r="EK3834" s="1"/>
      <c r="EL3834" s="1"/>
      <c r="EM3834" s="1"/>
      <c r="EN3834" s="1"/>
      <c r="EO3834" s="1"/>
      <c r="EP3834" s="1"/>
      <c r="EQ3834" s="1"/>
      <c r="ER3834" s="1"/>
      <c r="ES3834" s="1"/>
      <c r="ET3834" s="1"/>
      <c r="EU3834" s="1"/>
      <c r="EV3834" s="1"/>
      <c r="EW3834" s="1"/>
      <c r="EX3834" s="1"/>
      <c r="EY3834" s="1"/>
    </row>
    <row r="3835" spans="1:155" x14ac:dyDescent="0.15">
      <c r="A3835" s="38"/>
      <c r="B3835" s="15"/>
      <c r="C3835" s="7"/>
      <c r="D3835" s="7"/>
      <c r="E3835" s="13"/>
      <c r="F3835" s="14"/>
      <c r="G3835" s="14"/>
      <c r="H3835" s="14"/>
      <c r="I3835" s="14"/>
      <c r="J3835" s="13"/>
      <c r="K3835" s="5"/>
      <c r="L3835" s="2"/>
      <c r="M3835" s="17"/>
      <c r="N3835" s="12"/>
      <c r="O3835" s="12"/>
      <c r="P3835" s="17"/>
      <c r="Q3835" s="14"/>
      <c r="R3835" s="20"/>
      <c r="S3835" s="14"/>
      <c r="T3835" s="4"/>
      <c r="U3835" s="5"/>
      <c r="V3835" s="10"/>
      <c r="W3835" s="10"/>
      <c r="X3835" s="10"/>
      <c r="Y3835" s="27"/>
      <c r="Z3835" s="3"/>
      <c r="AA3835" s="1"/>
      <c r="AB3835" s="10"/>
      <c r="AC3835" s="3"/>
      <c r="AD3835" s="3"/>
      <c r="AE3835" s="3"/>
      <c r="AF3835" s="10"/>
      <c r="AG3835" s="11"/>
      <c r="AH3835" s="10"/>
      <c r="AI3835" s="10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1"/>
      <c r="DR3835" s="1"/>
      <c r="DS3835" s="1"/>
      <c r="DT3835" s="1"/>
      <c r="DU3835" s="1"/>
      <c r="DV3835" s="1"/>
      <c r="DW3835" s="1"/>
      <c r="DX3835" s="1"/>
      <c r="DY3835" s="1"/>
      <c r="DZ3835" s="1"/>
      <c r="EA3835" s="1"/>
      <c r="EB3835" s="1"/>
      <c r="EC3835" s="1"/>
      <c r="ED3835" s="1"/>
      <c r="EE3835" s="1"/>
      <c r="EF3835" s="1"/>
      <c r="EG3835" s="1"/>
      <c r="EH3835" s="1"/>
      <c r="EI3835" s="1"/>
      <c r="EJ3835" s="1"/>
      <c r="EK3835" s="1"/>
      <c r="EL3835" s="1"/>
      <c r="EM3835" s="1"/>
      <c r="EN3835" s="1"/>
      <c r="EO3835" s="1"/>
      <c r="EP3835" s="1"/>
      <c r="EQ3835" s="1"/>
      <c r="ER3835" s="1"/>
      <c r="ES3835" s="1"/>
      <c r="ET3835" s="1"/>
      <c r="EU3835" s="1"/>
      <c r="EV3835" s="1"/>
      <c r="EW3835" s="1"/>
      <c r="EX3835" s="1"/>
      <c r="EY3835" s="1"/>
    </row>
    <row r="3836" spans="1:155" x14ac:dyDescent="0.15">
      <c r="A3836" s="38"/>
      <c r="B3836" s="15"/>
      <c r="C3836" s="7"/>
      <c r="D3836" s="7"/>
      <c r="E3836" s="13"/>
      <c r="F3836" s="14"/>
      <c r="G3836" s="14"/>
      <c r="H3836" s="14"/>
      <c r="I3836" s="14"/>
      <c r="J3836" s="13"/>
      <c r="K3836" s="5"/>
      <c r="L3836" s="2"/>
      <c r="M3836" s="17"/>
      <c r="N3836" s="12"/>
      <c r="O3836" s="12"/>
      <c r="P3836" s="17"/>
      <c r="Q3836" s="14"/>
      <c r="R3836" s="20"/>
      <c r="S3836" s="14"/>
      <c r="T3836" s="4"/>
      <c r="U3836" s="5"/>
      <c r="V3836" s="10"/>
      <c r="W3836" s="10"/>
      <c r="X3836" s="10"/>
      <c r="Y3836" s="27"/>
      <c r="Z3836" s="3"/>
      <c r="AA3836" s="1"/>
      <c r="AB3836" s="10"/>
      <c r="AC3836" s="3"/>
      <c r="AD3836" s="3"/>
      <c r="AE3836" s="3"/>
      <c r="AF3836" s="10"/>
      <c r="AG3836" s="11"/>
      <c r="AH3836" s="10"/>
      <c r="AI3836" s="10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1"/>
      <c r="DR3836" s="1"/>
      <c r="DS3836" s="1"/>
      <c r="DT3836" s="1"/>
      <c r="DU3836" s="1"/>
      <c r="DV3836" s="1"/>
      <c r="DW3836" s="1"/>
      <c r="DX3836" s="1"/>
      <c r="DY3836" s="1"/>
      <c r="DZ3836" s="1"/>
      <c r="EA3836" s="1"/>
      <c r="EB3836" s="1"/>
      <c r="EC3836" s="1"/>
      <c r="ED3836" s="1"/>
      <c r="EE3836" s="1"/>
      <c r="EF3836" s="1"/>
      <c r="EG3836" s="1"/>
      <c r="EH3836" s="1"/>
      <c r="EI3836" s="1"/>
      <c r="EJ3836" s="1"/>
      <c r="EK3836" s="1"/>
      <c r="EL3836" s="1"/>
      <c r="EM3836" s="1"/>
      <c r="EN3836" s="1"/>
      <c r="EO3836" s="1"/>
      <c r="EP3836" s="1"/>
      <c r="EQ3836" s="1"/>
      <c r="ER3836" s="1"/>
      <c r="ES3836" s="1"/>
      <c r="ET3836" s="1"/>
      <c r="EU3836" s="1"/>
      <c r="EV3836" s="1"/>
      <c r="EW3836" s="1"/>
      <c r="EX3836" s="1"/>
      <c r="EY3836" s="1"/>
    </row>
    <row r="3837" spans="1:155" x14ac:dyDescent="0.15">
      <c r="A3837" s="38"/>
      <c r="B3837" s="15"/>
      <c r="C3837" s="7"/>
      <c r="D3837" s="7"/>
      <c r="E3837" s="13"/>
      <c r="F3837" s="14"/>
      <c r="G3837" s="14"/>
      <c r="H3837" s="14"/>
      <c r="I3837" s="14"/>
      <c r="J3837" s="13"/>
      <c r="K3837" s="5"/>
      <c r="L3837" s="2"/>
      <c r="M3837" s="17"/>
      <c r="N3837" s="12"/>
      <c r="O3837" s="12"/>
      <c r="P3837" s="17"/>
      <c r="Q3837" s="14"/>
      <c r="R3837" s="20"/>
      <c r="S3837" s="14"/>
      <c r="T3837" s="4"/>
      <c r="U3837" s="5"/>
      <c r="V3837" s="10"/>
      <c r="W3837" s="10"/>
      <c r="X3837" s="10"/>
      <c r="Y3837" s="27"/>
      <c r="Z3837" s="3"/>
      <c r="AA3837" s="1"/>
      <c r="AB3837" s="10"/>
      <c r="AC3837" s="3"/>
      <c r="AD3837" s="3"/>
      <c r="AE3837" s="3"/>
      <c r="AF3837" s="10"/>
      <c r="AG3837" s="11"/>
      <c r="AH3837" s="10"/>
      <c r="AI3837" s="10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1"/>
      <c r="DR3837" s="1"/>
      <c r="DS3837" s="1"/>
      <c r="DT3837" s="1"/>
      <c r="DU3837" s="1"/>
      <c r="DV3837" s="1"/>
      <c r="DW3837" s="1"/>
      <c r="DX3837" s="1"/>
      <c r="DY3837" s="1"/>
      <c r="DZ3837" s="1"/>
      <c r="EA3837" s="1"/>
      <c r="EB3837" s="1"/>
      <c r="EC3837" s="1"/>
      <c r="ED3837" s="1"/>
      <c r="EE3837" s="1"/>
      <c r="EF3837" s="1"/>
      <c r="EG3837" s="1"/>
      <c r="EH3837" s="1"/>
      <c r="EI3837" s="1"/>
      <c r="EJ3837" s="1"/>
      <c r="EK3837" s="1"/>
      <c r="EL3837" s="1"/>
      <c r="EM3837" s="1"/>
      <c r="EN3837" s="1"/>
      <c r="EO3837" s="1"/>
      <c r="EP3837" s="1"/>
      <c r="EQ3837" s="1"/>
      <c r="ER3837" s="1"/>
      <c r="ES3837" s="1"/>
      <c r="ET3837" s="1"/>
      <c r="EU3837" s="1"/>
      <c r="EV3837" s="1"/>
      <c r="EW3837" s="1"/>
      <c r="EX3837" s="1"/>
      <c r="EY3837" s="1"/>
    </row>
    <row r="3838" spans="1:155" x14ac:dyDescent="0.15">
      <c r="A3838" s="38"/>
      <c r="B3838" s="15"/>
      <c r="C3838" s="7"/>
      <c r="D3838" s="7"/>
      <c r="E3838" s="13"/>
      <c r="F3838" s="14"/>
      <c r="G3838" s="14"/>
      <c r="H3838" s="14"/>
      <c r="I3838" s="14"/>
      <c r="J3838" s="13"/>
      <c r="K3838" s="5"/>
      <c r="L3838" s="2"/>
      <c r="M3838" s="17"/>
      <c r="N3838" s="12"/>
      <c r="O3838" s="12"/>
      <c r="P3838" s="17"/>
      <c r="Q3838" s="14"/>
      <c r="R3838" s="20"/>
      <c r="S3838" s="14"/>
      <c r="T3838" s="4"/>
      <c r="U3838" s="5"/>
      <c r="V3838" s="10"/>
      <c r="W3838" s="10"/>
      <c r="X3838" s="10"/>
      <c r="Y3838" s="27"/>
      <c r="Z3838" s="3"/>
      <c r="AA3838" s="1"/>
      <c r="AB3838" s="10"/>
      <c r="AC3838" s="3"/>
      <c r="AD3838" s="3"/>
      <c r="AE3838" s="3"/>
      <c r="AF3838" s="10"/>
      <c r="AG3838" s="11"/>
      <c r="AH3838" s="10"/>
      <c r="AI3838" s="10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1"/>
      <c r="DR3838" s="1"/>
      <c r="DS3838" s="1"/>
      <c r="DT3838" s="1"/>
      <c r="DU3838" s="1"/>
      <c r="DV3838" s="1"/>
      <c r="DW3838" s="1"/>
      <c r="DX3838" s="1"/>
      <c r="DY3838" s="1"/>
      <c r="DZ3838" s="1"/>
      <c r="EA3838" s="1"/>
      <c r="EB3838" s="1"/>
      <c r="EC3838" s="1"/>
      <c r="ED3838" s="1"/>
      <c r="EE3838" s="1"/>
      <c r="EF3838" s="1"/>
      <c r="EG3838" s="1"/>
      <c r="EH3838" s="1"/>
      <c r="EI3838" s="1"/>
      <c r="EJ3838" s="1"/>
      <c r="EK3838" s="1"/>
      <c r="EL3838" s="1"/>
      <c r="EM3838" s="1"/>
      <c r="EN3838" s="1"/>
      <c r="EO3838" s="1"/>
      <c r="EP3838" s="1"/>
      <c r="EQ3838" s="1"/>
      <c r="ER3838" s="1"/>
      <c r="ES3838" s="1"/>
      <c r="ET3838" s="1"/>
      <c r="EU3838" s="1"/>
      <c r="EV3838" s="1"/>
      <c r="EW3838" s="1"/>
      <c r="EX3838" s="1"/>
      <c r="EY3838" s="1"/>
    </row>
    <row r="3839" spans="1:155" x14ac:dyDescent="0.15">
      <c r="A3839" s="38"/>
      <c r="B3839" s="15"/>
      <c r="C3839" s="7"/>
      <c r="D3839" s="7"/>
      <c r="E3839" s="13"/>
      <c r="F3839" s="14"/>
      <c r="G3839" s="14"/>
      <c r="H3839" s="14"/>
      <c r="I3839" s="14"/>
      <c r="J3839" s="13"/>
      <c r="K3839" s="5"/>
      <c r="L3839" s="2"/>
      <c r="M3839" s="17"/>
      <c r="N3839" s="12"/>
      <c r="O3839" s="12"/>
      <c r="P3839" s="17"/>
      <c r="Q3839" s="14"/>
      <c r="R3839" s="20"/>
      <c r="S3839" s="14"/>
      <c r="T3839" s="4"/>
      <c r="U3839" s="5"/>
      <c r="V3839" s="10"/>
      <c r="W3839" s="10"/>
      <c r="X3839" s="10"/>
      <c r="Y3839" s="27"/>
      <c r="Z3839" s="3"/>
      <c r="AA3839" s="1"/>
      <c r="AB3839" s="10"/>
      <c r="AC3839" s="3"/>
      <c r="AD3839" s="3"/>
      <c r="AE3839" s="3"/>
      <c r="AF3839" s="10"/>
      <c r="AG3839" s="11"/>
      <c r="AH3839" s="10"/>
      <c r="AI3839" s="10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1"/>
      <c r="DR3839" s="1"/>
      <c r="DS3839" s="1"/>
      <c r="DT3839" s="1"/>
      <c r="DU3839" s="1"/>
      <c r="DV3839" s="1"/>
      <c r="DW3839" s="1"/>
      <c r="DX3839" s="1"/>
      <c r="DY3839" s="1"/>
      <c r="DZ3839" s="1"/>
      <c r="EA3839" s="1"/>
      <c r="EB3839" s="1"/>
      <c r="EC3839" s="1"/>
      <c r="ED3839" s="1"/>
      <c r="EE3839" s="1"/>
      <c r="EF3839" s="1"/>
      <c r="EG3839" s="1"/>
      <c r="EH3839" s="1"/>
      <c r="EI3839" s="1"/>
      <c r="EJ3839" s="1"/>
      <c r="EK3839" s="1"/>
      <c r="EL3839" s="1"/>
      <c r="EM3839" s="1"/>
      <c r="EN3839" s="1"/>
      <c r="EO3839" s="1"/>
      <c r="EP3839" s="1"/>
      <c r="EQ3839" s="1"/>
      <c r="ER3839" s="1"/>
      <c r="ES3839" s="1"/>
      <c r="ET3839" s="1"/>
      <c r="EU3839" s="1"/>
      <c r="EV3839" s="1"/>
      <c r="EW3839" s="1"/>
      <c r="EX3839" s="1"/>
      <c r="EY3839" s="1"/>
    </row>
    <row r="3840" spans="1:155" x14ac:dyDescent="0.15">
      <c r="A3840" s="38"/>
      <c r="B3840" s="15"/>
      <c r="C3840" s="7"/>
      <c r="D3840" s="7"/>
      <c r="E3840" s="13"/>
      <c r="F3840" s="14"/>
      <c r="G3840" s="14"/>
      <c r="H3840" s="14"/>
      <c r="I3840" s="14"/>
      <c r="J3840" s="13"/>
      <c r="K3840" s="5"/>
      <c r="L3840" s="2"/>
      <c r="M3840" s="17"/>
      <c r="N3840" s="12"/>
      <c r="O3840" s="12"/>
      <c r="P3840" s="17"/>
      <c r="Q3840" s="14"/>
      <c r="R3840" s="20"/>
      <c r="S3840" s="14"/>
      <c r="T3840" s="4"/>
      <c r="U3840" s="5"/>
      <c r="V3840" s="10"/>
      <c r="W3840" s="10"/>
      <c r="X3840" s="10"/>
      <c r="Y3840" s="27"/>
      <c r="Z3840" s="3"/>
      <c r="AA3840" s="1"/>
      <c r="AB3840" s="10"/>
      <c r="AC3840" s="3"/>
      <c r="AD3840" s="3"/>
      <c r="AE3840" s="3"/>
      <c r="AF3840" s="10"/>
      <c r="AG3840" s="11"/>
      <c r="AH3840" s="10"/>
      <c r="AI3840" s="10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1"/>
      <c r="DR3840" s="1"/>
      <c r="DS3840" s="1"/>
      <c r="DT3840" s="1"/>
      <c r="DU3840" s="1"/>
      <c r="DV3840" s="1"/>
      <c r="DW3840" s="1"/>
      <c r="DX3840" s="1"/>
      <c r="DY3840" s="1"/>
      <c r="DZ3840" s="1"/>
      <c r="EA3840" s="1"/>
      <c r="EB3840" s="1"/>
      <c r="EC3840" s="1"/>
      <c r="ED3840" s="1"/>
      <c r="EE3840" s="1"/>
      <c r="EF3840" s="1"/>
      <c r="EG3840" s="1"/>
      <c r="EH3840" s="1"/>
      <c r="EI3840" s="1"/>
      <c r="EJ3840" s="1"/>
      <c r="EK3840" s="1"/>
      <c r="EL3840" s="1"/>
      <c r="EM3840" s="1"/>
      <c r="EN3840" s="1"/>
      <c r="EO3840" s="1"/>
      <c r="EP3840" s="1"/>
      <c r="EQ3840" s="1"/>
      <c r="ER3840" s="1"/>
      <c r="ES3840" s="1"/>
      <c r="ET3840" s="1"/>
      <c r="EU3840" s="1"/>
      <c r="EV3840" s="1"/>
      <c r="EW3840" s="1"/>
      <c r="EX3840" s="1"/>
      <c r="EY3840" s="1"/>
    </row>
    <row r="3841" spans="1:155" x14ac:dyDescent="0.15">
      <c r="A3841" s="38"/>
      <c r="B3841" s="15"/>
      <c r="C3841" s="7"/>
      <c r="D3841" s="7"/>
      <c r="E3841" s="13"/>
      <c r="F3841" s="14"/>
      <c r="G3841" s="14"/>
      <c r="H3841" s="14"/>
      <c r="I3841" s="14"/>
      <c r="J3841" s="13"/>
      <c r="K3841" s="5"/>
      <c r="L3841" s="2"/>
      <c r="M3841" s="17"/>
      <c r="N3841" s="12"/>
      <c r="O3841" s="12"/>
      <c r="P3841" s="17"/>
      <c r="Q3841" s="14"/>
      <c r="R3841" s="20"/>
      <c r="S3841" s="14"/>
      <c r="T3841" s="4"/>
      <c r="U3841" s="5"/>
      <c r="V3841" s="10"/>
      <c r="W3841" s="10"/>
      <c r="X3841" s="10"/>
      <c r="Y3841" s="27"/>
      <c r="Z3841" s="3"/>
      <c r="AA3841" s="1"/>
      <c r="AB3841" s="10"/>
      <c r="AC3841" s="3"/>
      <c r="AD3841" s="3"/>
      <c r="AE3841" s="3"/>
      <c r="AF3841" s="10"/>
      <c r="AG3841" s="11"/>
      <c r="AH3841" s="10"/>
      <c r="AI3841" s="10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1"/>
      <c r="DR3841" s="1"/>
      <c r="DS3841" s="1"/>
      <c r="DT3841" s="1"/>
      <c r="DU3841" s="1"/>
      <c r="DV3841" s="1"/>
      <c r="DW3841" s="1"/>
      <c r="DX3841" s="1"/>
      <c r="DY3841" s="1"/>
      <c r="DZ3841" s="1"/>
      <c r="EA3841" s="1"/>
      <c r="EB3841" s="1"/>
      <c r="EC3841" s="1"/>
      <c r="ED3841" s="1"/>
      <c r="EE3841" s="1"/>
      <c r="EF3841" s="1"/>
      <c r="EG3841" s="1"/>
      <c r="EH3841" s="1"/>
      <c r="EI3841" s="1"/>
      <c r="EJ3841" s="1"/>
      <c r="EK3841" s="1"/>
      <c r="EL3841" s="1"/>
      <c r="EM3841" s="1"/>
      <c r="EN3841" s="1"/>
      <c r="EO3841" s="1"/>
      <c r="EP3841" s="1"/>
      <c r="EQ3841" s="1"/>
      <c r="ER3841" s="1"/>
      <c r="ES3841" s="1"/>
      <c r="ET3841" s="1"/>
      <c r="EU3841" s="1"/>
      <c r="EV3841" s="1"/>
      <c r="EW3841" s="1"/>
      <c r="EX3841" s="1"/>
      <c r="EY3841" s="1"/>
    </row>
    <row r="3842" spans="1:155" x14ac:dyDescent="0.15">
      <c r="A3842" s="38"/>
      <c r="B3842" s="15"/>
      <c r="C3842" s="7"/>
      <c r="D3842" s="7"/>
      <c r="E3842" s="13"/>
      <c r="F3842" s="14"/>
      <c r="G3842" s="14"/>
      <c r="H3842" s="14"/>
      <c r="I3842" s="14"/>
      <c r="J3842" s="13"/>
      <c r="K3842" s="5"/>
      <c r="L3842" s="2"/>
      <c r="M3842" s="17"/>
      <c r="N3842" s="12"/>
      <c r="O3842" s="12"/>
      <c r="P3842" s="17"/>
      <c r="Q3842" s="14"/>
      <c r="R3842" s="20"/>
      <c r="S3842" s="14"/>
      <c r="T3842" s="4"/>
      <c r="U3842" s="5"/>
      <c r="V3842" s="10"/>
      <c r="W3842" s="10"/>
      <c r="X3842" s="10"/>
      <c r="Y3842" s="27"/>
      <c r="Z3842" s="3"/>
      <c r="AA3842" s="1"/>
      <c r="AB3842" s="10"/>
      <c r="AC3842" s="3"/>
      <c r="AD3842" s="3"/>
      <c r="AE3842" s="3"/>
      <c r="AF3842" s="10"/>
      <c r="AG3842" s="11"/>
      <c r="AH3842" s="10"/>
      <c r="AI3842" s="10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1"/>
      <c r="DR3842" s="1"/>
      <c r="DS3842" s="1"/>
      <c r="DT3842" s="1"/>
      <c r="DU3842" s="1"/>
      <c r="DV3842" s="1"/>
      <c r="DW3842" s="1"/>
      <c r="DX3842" s="1"/>
      <c r="DY3842" s="1"/>
      <c r="DZ3842" s="1"/>
      <c r="EA3842" s="1"/>
      <c r="EB3842" s="1"/>
      <c r="EC3842" s="1"/>
      <c r="ED3842" s="1"/>
      <c r="EE3842" s="1"/>
      <c r="EF3842" s="1"/>
      <c r="EG3842" s="1"/>
      <c r="EH3842" s="1"/>
      <c r="EI3842" s="1"/>
      <c r="EJ3842" s="1"/>
      <c r="EK3842" s="1"/>
      <c r="EL3842" s="1"/>
      <c r="EM3842" s="1"/>
      <c r="EN3842" s="1"/>
      <c r="EO3842" s="1"/>
      <c r="EP3842" s="1"/>
      <c r="EQ3842" s="1"/>
      <c r="ER3842" s="1"/>
      <c r="ES3842" s="1"/>
      <c r="ET3842" s="1"/>
      <c r="EU3842" s="1"/>
      <c r="EV3842" s="1"/>
      <c r="EW3842" s="1"/>
      <c r="EX3842" s="1"/>
      <c r="EY3842" s="1"/>
    </row>
    <row r="3843" spans="1:155" x14ac:dyDescent="0.15">
      <c r="A3843" s="38"/>
      <c r="B3843" s="15"/>
      <c r="C3843" s="7"/>
      <c r="D3843" s="7"/>
      <c r="E3843" s="13"/>
      <c r="F3843" s="14"/>
      <c r="G3843" s="14"/>
      <c r="H3843" s="14"/>
      <c r="I3843" s="14"/>
      <c r="J3843" s="13"/>
      <c r="K3843" s="5"/>
      <c r="L3843" s="2"/>
      <c r="M3843" s="17"/>
      <c r="N3843" s="12"/>
      <c r="O3843" s="12"/>
      <c r="P3843" s="17"/>
      <c r="Q3843" s="14"/>
      <c r="R3843" s="20"/>
      <c r="S3843" s="14"/>
      <c r="T3843" s="4"/>
      <c r="U3843" s="5"/>
      <c r="V3843" s="10"/>
      <c r="W3843" s="10"/>
      <c r="X3843" s="10"/>
      <c r="Y3843" s="27"/>
      <c r="Z3843" s="3"/>
      <c r="AA3843" s="1"/>
      <c r="AB3843" s="10"/>
      <c r="AC3843" s="3"/>
      <c r="AD3843" s="3"/>
      <c r="AE3843" s="3"/>
      <c r="AF3843" s="10"/>
      <c r="AG3843" s="11"/>
      <c r="AH3843" s="10"/>
      <c r="AI3843" s="10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1"/>
      <c r="DR3843" s="1"/>
      <c r="DS3843" s="1"/>
      <c r="DT3843" s="1"/>
      <c r="DU3843" s="1"/>
      <c r="DV3843" s="1"/>
      <c r="DW3843" s="1"/>
      <c r="DX3843" s="1"/>
      <c r="DY3843" s="1"/>
      <c r="DZ3843" s="1"/>
      <c r="EA3843" s="1"/>
      <c r="EB3843" s="1"/>
      <c r="EC3843" s="1"/>
      <c r="ED3843" s="1"/>
      <c r="EE3843" s="1"/>
      <c r="EF3843" s="1"/>
      <c r="EG3843" s="1"/>
      <c r="EH3843" s="1"/>
      <c r="EI3843" s="1"/>
      <c r="EJ3843" s="1"/>
      <c r="EK3843" s="1"/>
      <c r="EL3843" s="1"/>
      <c r="EM3843" s="1"/>
      <c r="EN3843" s="1"/>
      <c r="EO3843" s="1"/>
      <c r="EP3843" s="1"/>
      <c r="EQ3843" s="1"/>
      <c r="ER3843" s="1"/>
      <c r="ES3843" s="1"/>
      <c r="ET3843" s="1"/>
      <c r="EU3843" s="1"/>
      <c r="EV3843" s="1"/>
      <c r="EW3843" s="1"/>
      <c r="EX3843" s="1"/>
      <c r="EY3843" s="1"/>
    </row>
    <row r="3844" spans="1:155" x14ac:dyDescent="0.15">
      <c r="A3844" s="38"/>
      <c r="B3844" s="15"/>
      <c r="C3844" s="7"/>
      <c r="D3844" s="7"/>
      <c r="E3844" s="13"/>
      <c r="F3844" s="14"/>
      <c r="G3844" s="14"/>
      <c r="H3844" s="14"/>
      <c r="I3844" s="14"/>
      <c r="J3844" s="13"/>
      <c r="K3844" s="5"/>
      <c r="L3844" s="2"/>
      <c r="M3844" s="17"/>
      <c r="N3844" s="12"/>
      <c r="O3844" s="12"/>
      <c r="P3844" s="17"/>
      <c r="Q3844" s="14"/>
      <c r="R3844" s="20"/>
      <c r="S3844" s="14"/>
      <c r="T3844" s="4"/>
      <c r="U3844" s="5"/>
      <c r="V3844" s="10"/>
      <c r="W3844" s="10"/>
      <c r="X3844" s="10"/>
      <c r="Y3844" s="27"/>
      <c r="Z3844" s="3"/>
      <c r="AA3844" s="1"/>
      <c r="AB3844" s="10"/>
      <c r="AC3844" s="3"/>
      <c r="AD3844" s="3"/>
      <c r="AE3844" s="3"/>
      <c r="AF3844" s="10"/>
      <c r="AG3844" s="11"/>
      <c r="AH3844" s="10"/>
      <c r="AI3844" s="10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1"/>
      <c r="DR3844" s="1"/>
      <c r="DS3844" s="1"/>
      <c r="DT3844" s="1"/>
      <c r="DU3844" s="1"/>
      <c r="DV3844" s="1"/>
      <c r="DW3844" s="1"/>
      <c r="DX3844" s="1"/>
      <c r="DY3844" s="1"/>
      <c r="DZ3844" s="1"/>
      <c r="EA3844" s="1"/>
      <c r="EB3844" s="1"/>
      <c r="EC3844" s="1"/>
      <c r="ED3844" s="1"/>
      <c r="EE3844" s="1"/>
      <c r="EF3844" s="1"/>
      <c r="EG3844" s="1"/>
      <c r="EH3844" s="1"/>
      <c r="EI3844" s="1"/>
      <c r="EJ3844" s="1"/>
      <c r="EK3844" s="1"/>
      <c r="EL3844" s="1"/>
      <c r="EM3844" s="1"/>
      <c r="EN3844" s="1"/>
      <c r="EO3844" s="1"/>
      <c r="EP3844" s="1"/>
      <c r="EQ3844" s="1"/>
      <c r="ER3844" s="1"/>
      <c r="ES3844" s="1"/>
      <c r="ET3844" s="1"/>
      <c r="EU3844" s="1"/>
      <c r="EV3844" s="1"/>
      <c r="EW3844" s="1"/>
      <c r="EX3844" s="1"/>
      <c r="EY3844" s="1"/>
    </row>
    <row r="3845" spans="1:155" x14ac:dyDescent="0.15">
      <c r="A3845" s="38"/>
      <c r="B3845" s="15"/>
      <c r="C3845" s="7"/>
      <c r="D3845" s="7"/>
      <c r="E3845" s="13"/>
      <c r="F3845" s="14"/>
      <c r="G3845" s="14"/>
      <c r="H3845" s="14"/>
      <c r="I3845" s="14"/>
      <c r="J3845" s="13"/>
      <c r="K3845" s="5"/>
      <c r="L3845" s="2"/>
      <c r="M3845" s="17"/>
      <c r="N3845" s="12"/>
      <c r="O3845" s="12"/>
      <c r="P3845" s="17"/>
      <c r="Q3845" s="14"/>
      <c r="R3845" s="20"/>
      <c r="S3845" s="14"/>
      <c r="T3845" s="4"/>
      <c r="U3845" s="5"/>
      <c r="V3845" s="10"/>
      <c r="W3845" s="10"/>
      <c r="X3845" s="10"/>
      <c r="Y3845" s="27"/>
      <c r="Z3845" s="3"/>
      <c r="AA3845" s="1"/>
      <c r="AB3845" s="10"/>
      <c r="AC3845" s="3"/>
      <c r="AD3845" s="3"/>
      <c r="AE3845" s="3"/>
      <c r="AF3845" s="10"/>
      <c r="AG3845" s="11"/>
      <c r="AH3845" s="10"/>
      <c r="AI3845" s="10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1"/>
      <c r="DR3845" s="1"/>
      <c r="DS3845" s="1"/>
      <c r="DT3845" s="1"/>
      <c r="DU3845" s="1"/>
      <c r="DV3845" s="1"/>
      <c r="DW3845" s="1"/>
      <c r="DX3845" s="1"/>
      <c r="DY3845" s="1"/>
      <c r="DZ3845" s="1"/>
      <c r="EA3845" s="1"/>
      <c r="EB3845" s="1"/>
      <c r="EC3845" s="1"/>
      <c r="ED3845" s="1"/>
      <c r="EE3845" s="1"/>
      <c r="EF3845" s="1"/>
      <c r="EG3845" s="1"/>
      <c r="EH3845" s="1"/>
      <c r="EI3845" s="1"/>
      <c r="EJ3845" s="1"/>
      <c r="EK3845" s="1"/>
      <c r="EL3845" s="1"/>
      <c r="EM3845" s="1"/>
      <c r="EN3845" s="1"/>
      <c r="EO3845" s="1"/>
      <c r="EP3845" s="1"/>
      <c r="EQ3845" s="1"/>
      <c r="ER3845" s="1"/>
      <c r="ES3845" s="1"/>
      <c r="ET3845" s="1"/>
      <c r="EU3845" s="1"/>
      <c r="EV3845" s="1"/>
      <c r="EW3845" s="1"/>
      <c r="EX3845" s="1"/>
      <c r="EY3845" s="1"/>
    </row>
    <row r="3846" spans="1:155" x14ac:dyDescent="0.15">
      <c r="A3846" s="38"/>
      <c r="B3846" s="15"/>
      <c r="C3846" s="7"/>
      <c r="D3846" s="7"/>
      <c r="E3846" s="13"/>
      <c r="F3846" s="14"/>
      <c r="G3846" s="14"/>
      <c r="H3846" s="14"/>
      <c r="I3846" s="14"/>
      <c r="J3846" s="13"/>
      <c r="K3846" s="5"/>
      <c r="L3846" s="2"/>
      <c r="M3846" s="17"/>
      <c r="N3846" s="12"/>
      <c r="O3846" s="12"/>
      <c r="P3846" s="17"/>
      <c r="Q3846" s="14"/>
      <c r="R3846" s="20"/>
      <c r="S3846" s="14"/>
      <c r="T3846" s="4"/>
      <c r="U3846" s="5"/>
      <c r="V3846" s="10"/>
      <c r="W3846" s="10"/>
      <c r="X3846" s="10"/>
      <c r="Y3846" s="27"/>
      <c r="Z3846" s="3"/>
      <c r="AA3846" s="1"/>
      <c r="AB3846" s="10"/>
      <c r="AC3846" s="3"/>
      <c r="AD3846" s="3"/>
      <c r="AE3846" s="3"/>
      <c r="AF3846" s="10"/>
      <c r="AG3846" s="11"/>
      <c r="AH3846" s="10"/>
      <c r="AI3846" s="10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1"/>
      <c r="DR3846" s="1"/>
      <c r="DS3846" s="1"/>
      <c r="DT3846" s="1"/>
      <c r="DU3846" s="1"/>
      <c r="DV3846" s="1"/>
      <c r="DW3846" s="1"/>
      <c r="DX3846" s="1"/>
      <c r="DY3846" s="1"/>
      <c r="DZ3846" s="1"/>
      <c r="EA3846" s="1"/>
      <c r="EB3846" s="1"/>
      <c r="EC3846" s="1"/>
      <c r="ED3846" s="1"/>
      <c r="EE3846" s="1"/>
      <c r="EF3846" s="1"/>
      <c r="EG3846" s="1"/>
      <c r="EH3846" s="1"/>
      <c r="EI3846" s="1"/>
      <c r="EJ3846" s="1"/>
      <c r="EK3846" s="1"/>
      <c r="EL3846" s="1"/>
      <c r="EM3846" s="1"/>
      <c r="EN3846" s="1"/>
      <c r="EO3846" s="1"/>
      <c r="EP3846" s="1"/>
      <c r="EQ3846" s="1"/>
      <c r="ER3846" s="1"/>
      <c r="ES3846" s="1"/>
      <c r="ET3846" s="1"/>
      <c r="EU3846" s="1"/>
      <c r="EV3846" s="1"/>
      <c r="EW3846" s="1"/>
      <c r="EX3846" s="1"/>
      <c r="EY3846" s="1"/>
    </row>
    <row r="3847" spans="1:155" x14ac:dyDescent="0.15">
      <c r="A3847" s="38"/>
      <c r="B3847" s="15"/>
      <c r="C3847" s="7"/>
      <c r="D3847" s="7"/>
      <c r="E3847" s="13"/>
      <c r="F3847" s="14"/>
      <c r="G3847" s="14"/>
      <c r="H3847" s="14"/>
      <c r="I3847" s="14"/>
      <c r="J3847" s="13"/>
      <c r="K3847" s="5"/>
      <c r="L3847" s="2"/>
      <c r="M3847" s="17"/>
      <c r="N3847" s="12"/>
      <c r="O3847" s="12"/>
      <c r="P3847" s="17"/>
      <c r="Q3847" s="14"/>
      <c r="R3847" s="20"/>
      <c r="S3847" s="14"/>
      <c r="T3847" s="4"/>
      <c r="U3847" s="5"/>
      <c r="V3847" s="10"/>
      <c r="W3847" s="10"/>
      <c r="X3847" s="10"/>
      <c r="Y3847" s="27"/>
      <c r="Z3847" s="3"/>
      <c r="AA3847" s="1"/>
      <c r="AB3847" s="10"/>
      <c r="AC3847" s="3"/>
      <c r="AD3847" s="3"/>
      <c r="AE3847" s="3"/>
      <c r="AF3847" s="10"/>
      <c r="AG3847" s="11"/>
      <c r="AH3847" s="10"/>
      <c r="AI3847" s="10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1"/>
      <c r="DR3847" s="1"/>
      <c r="DS3847" s="1"/>
      <c r="DT3847" s="1"/>
      <c r="DU3847" s="1"/>
      <c r="DV3847" s="1"/>
      <c r="DW3847" s="1"/>
      <c r="DX3847" s="1"/>
      <c r="DY3847" s="1"/>
      <c r="DZ3847" s="1"/>
      <c r="EA3847" s="1"/>
      <c r="EB3847" s="1"/>
      <c r="EC3847" s="1"/>
      <c r="ED3847" s="1"/>
      <c r="EE3847" s="1"/>
      <c r="EF3847" s="1"/>
      <c r="EG3847" s="1"/>
      <c r="EH3847" s="1"/>
      <c r="EI3847" s="1"/>
      <c r="EJ3847" s="1"/>
      <c r="EK3847" s="1"/>
      <c r="EL3847" s="1"/>
      <c r="EM3847" s="1"/>
      <c r="EN3847" s="1"/>
      <c r="EO3847" s="1"/>
      <c r="EP3847" s="1"/>
      <c r="EQ3847" s="1"/>
      <c r="ER3847" s="1"/>
      <c r="ES3847" s="1"/>
      <c r="ET3847" s="1"/>
      <c r="EU3847" s="1"/>
      <c r="EV3847" s="1"/>
      <c r="EW3847" s="1"/>
      <c r="EX3847" s="1"/>
      <c r="EY3847" s="1"/>
    </row>
    <row r="3848" spans="1:155" x14ac:dyDescent="0.15">
      <c r="A3848" s="38"/>
      <c r="B3848" s="15"/>
      <c r="C3848" s="7"/>
      <c r="D3848" s="7"/>
      <c r="E3848" s="13"/>
      <c r="F3848" s="14"/>
      <c r="G3848" s="14"/>
      <c r="H3848" s="14"/>
      <c r="I3848" s="14"/>
      <c r="J3848" s="13"/>
      <c r="K3848" s="5"/>
      <c r="L3848" s="2"/>
      <c r="M3848" s="17"/>
      <c r="N3848" s="12"/>
      <c r="O3848" s="12"/>
      <c r="P3848" s="17"/>
      <c r="Q3848" s="14"/>
      <c r="R3848" s="20"/>
      <c r="S3848" s="14"/>
      <c r="T3848" s="4"/>
      <c r="U3848" s="5"/>
      <c r="V3848" s="25"/>
      <c r="W3848" s="25"/>
      <c r="X3848" s="25"/>
      <c r="Y3848" s="31"/>
      <c r="Z3848" s="21"/>
      <c r="AA3848" s="24"/>
      <c r="AB3848" s="25"/>
      <c r="AC3848" s="21"/>
      <c r="AD3848" s="21"/>
      <c r="AE3848" s="21"/>
      <c r="AF3848" s="25"/>
      <c r="AG3848" s="22"/>
      <c r="AH3848" s="25"/>
      <c r="AI3848" s="25"/>
      <c r="AJ3848" s="24"/>
      <c r="AK3848" s="24"/>
      <c r="AL3848" s="24"/>
      <c r="AM3848" s="24"/>
      <c r="AN3848" s="24"/>
      <c r="AO3848" s="24"/>
      <c r="AP3848" s="24"/>
      <c r="AQ3848" s="24"/>
      <c r="AR3848" s="24"/>
      <c r="AS3848" s="24"/>
      <c r="AT3848" s="24"/>
      <c r="AU3848" s="24"/>
      <c r="AV3848" s="24"/>
      <c r="AW3848" s="24"/>
      <c r="AX3848" s="24"/>
      <c r="AY3848" s="24"/>
      <c r="AZ3848" s="24"/>
      <c r="BA3848" s="24"/>
      <c r="BB3848" s="24"/>
      <c r="BC3848" s="24"/>
      <c r="BD3848" s="24"/>
      <c r="BE3848" s="24"/>
      <c r="BF3848" s="24"/>
      <c r="BG3848" s="24"/>
      <c r="BH3848" s="24"/>
      <c r="BI3848" s="24"/>
      <c r="BJ3848" s="24"/>
      <c r="BK3848" s="24"/>
      <c r="BL3848" s="24"/>
      <c r="BM3848" s="24"/>
      <c r="BN3848" s="24"/>
      <c r="BO3848" s="24"/>
      <c r="BP3848" s="24"/>
      <c r="BQ3848" s="24"/>
      <c r="BR3848" s="24"/>
      <c r="BS3848" s="24"/>
      <c r="BT3848" s="24"/>
      <c r="BU3848" s="24"/>
      <c r="BV3848" s="24"/>
      <c r="BW3848" s="24"/>
      <c r="BX3848" s="24"/>
      <c r="BY3848" s="24"/>
      <c r="BZ3848" s="24"/>
      <c r="CA3848" s="24"/>
      <c r="CB3848" s="24"/>
      <c r="CC3848" s="24"/>
      <c r="CD3848" s="24"/>
      <c r="CE3848" s="24"/>
      <c r="CF3848" s="24"/>
      <c r="CG3848" s="24"/>
      <c r="CH3848" s="24"/>
      <c r="CI3848" s="24"/>
      <c r="CJ3848" s="24"/>
      <c r="CK3848" s="24"/>
      <c r="CL3848" s="24"/>
      <c r="CM3848" s="24"/>
      <c r="CN3848" s="24"/>
      <c r="CO3848" s="24"/>
      <c r="CP3848" s="24"/>
      <c r="CQ3848" s="24"/>
      <c r="CR3848" s="24"/>
      <c r="CS3848" s="24"/>
      <c r="CT3848" s="24"/>
      <c r="CU3848" s="24"/>
      <c r="CV3848" s="24"/>
      <c r="CW3848" s="24"/>
      <c r="CX3848" s="24"/>
      <c r="CY3848" s="24"/>
      <c r="CZ3848" s="24"/>
      <c r="DA3848" s="24"/>
      <c r="DB3848" s="24"/>
      <c r="DC3848" s="24"/>
      <c r="DD3848" s="24"/>
      <c r="DE3848" s="24"/>
      <c r="DF3848" s="24"/>
      <c r="DG3848" s="24"/>
      <c r="DH3848" s="24"/>
      <c r="DI3848" s="24"/>
      <c r="DJ3848" s="24"/>
      <c r="DK3848" s="24"/>
      <c r="DL3848" s="24"/>
      <c r="DM3848" s="24"/>
      <c r="DN3848" s="24"/>
      <c r="DO3848" s="24"/>
      <c r="DP3848" s="24"/>
      <c r="DQ3848" s="24"/>
      <c r="DR3848" s="24"/>
      <c r="DS3848" s="24"/>
      <c r="DT3848" s="24"/>
      <c r="DU3848" s="24"/>
      <c r="DV3848" s="24"/>
      <c r="DW3848" s="24"/>
      <c r="DX3848" s="24"/>
      <c r="DY3848" s="24"/>
      <c r="DZ3848" s="24"/>
      <c r="EA3848" s="24"/>
      <c r="EB3848" s="24"/>
      <c r="EC3848" s="24"/>
      <c r="ED3848" s="24"/>
      <c r="EE3848" s="24"/>
      <c r="EF3848" s="24"/>
      <c r="EG3848" s="24"/>
      <c r="EH3848" s="24"/>
      <c r="EI3848" s="24"/>
      <c r="EJ3848" s="24"/>
      <c r="EK3848" s="24"/>
      <c r="EL3848" s="24"/>
      <c r="EM3848" s="24"/>
      <c r="EN3848" s="24"/>
      <c r="EO3848" s="24"/>
      <c r="EP3848" s="24"/>
      <c r="EQ3848" s="24"/>
      <c r="ER3848" s="24"/>
      <c r="ES3848" s="24"/>
      <c r="ET3848" s="24"/>
      <c r="EU3848" s="24"/>
      <c r="EV3848" s="24"/>
      <c r="EW3848" s="24"/>
      <c r="EX3848" s="24"/>
      <c r="EY3848" s="24"/>
    </row>
    <row r="3849" spans="1:155" x14ac:dyDescent="0.15">
      <c r="A3849" s="38"/>
      <c r="B3849" s="15"/>
      <c r="C3849" s="7"/>
      <c r="D3849" s="7"/>
      <c r="E3849" s="13"/>
      <c r="F3849" s="14"/>
      <c r="G3849" s="14"/>
      <c r="H3849" s="14"/>
      <c r="I3849" s="14"/>
      <c r="J3849" s="13"/>
      <c r="K3849" s="5"/>
      <c r="L3849" s="2"/>
      <c r="M3849" s="17"/>
      <c r="N3849" s="12"/>
      <c r="O3849" s="12"/>
      <c r="P3849" s="17"/>
      <c r="Q3849" s="14"/>
      <c r="R3849" s="20"/>
      <c r="S3849" s="14"/>
      <c r="T3849" s="4"/>
      <c r="U3849" s="5"/>
      <c r="V3849" s="10"/>
      <c r="W3849" s="10"/>
      <c r="X3849" s="10"/>
      <c r="Y3849" s="27"/>
      <c r="Z3849" s="3"/>
      <c r="AA3849" s="1"/>
      <c r="AB3849" s="10"/>
      <c r="AC3849" s="3"/>
      <c r="AD3849" s="3"/>
      <c r="AE3849" s="3"/>
      <c r="AF3849" s="10"/>
      <c r="AG3849" s="11"/>
      <c r="AH3849" s="10"/>
      <c r="AI3849" s="10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1"/>
      <c r="DR3849" s="1"/>
      <c r="DS3849" s="1"/>
      <c r="DT3849" s="1"/>
      <c r="DU3849" s="1"/>
      <c r="DV3849" s="1"/>
      <c r="DW3849" s="1"/>
      <c r="DX3849" s="1"/>
      <c r="DY3849" s="1"/>
      <c r="DZ3849" s="1"/>
      <c r="EA3849" s="1"/>
      <c r="EB3849" s="1"/>
      <c r="EC3849" s="1"/>
      <c r="ED3849" s="1"/>
      <c r="EE3849" s="1"/>
      <c r="EF3849" s="1"/>
      <c r="EG3849" s="1"/>
      <c r="EH3849" s="1"/>
      <c r="EI3849" s="1"/>
      <c r="EJ3849" s="1"/>
      <c r="EK3849" s="1"/>
      <c r="EL3849" s="1"/>
      <c r="EM3849" s="1"/>
      <c r="EN3849" s="1"/>
      <c r="EO3849" s="1"/>
      <c r="EP3849" s="1"/>
      <c r="EQ3849" s="1"/>
      <c r="ER3849" s="1"/>
      <c r="ES3849" s="1"/>
      <c r="ET3849" s="1"/>
      <c r="EU3849" s="1"/>
      <c r="EV3849" s="1"/>
      <c r="EW3849" s="1"/>
      <c r="EX3849" s="1"/>
      <c r="EY3849" s="1"/>
    </row>
    <row r="3850" spans="1:155" x14ac:dyDescent="0.15">
      <c r="A3850" s="38"/>
      <c r="B3850" s="15"/>
      <c r="C3850" s="7"/>
      <c r="D3850" s="7"/>
      <c r="E3850" s="13"/>
      <c r="F3850" s="14"/>
      <c r="G3850" s="14"/>
      <c r="H3850" s="14"/>
      <c r="I3850" s="14"/>
      <c r="J3850" s="13"/>
      <c r="K3850" s="5"/>
      <c r="L3850" s="2"/>
      <c r="M3850" s="17"/>
      <c r="N3850" s="12"/>
      <c r="O3850" s="12"/>
      <c r="P3850" s="17"/>
      <c r="Q3850" s="14"/>
      <c r="R3850" s="20"/>
      <c r="S3850" s="14"/>
      <c r="T3850" s="4"/>
      <c r="U3850" s="5"/>
      <c r="V3850" s="10"/>
      <c r="W3850" s="10"/>
      <c r="X3850" s="10"/>
      <c r="Y3850" s="27"/>
      <c r="Z3850" s="3"/>
      <c r="AA3850" s="1"/>
      <c r="AB3850" s="10"/>
      <c r="AC3850" s="3"/>
      <c r="AD3850" s="3"/>
      <c r="AE3850" s="3"/>
      <c r="AF3850" s="10"/>
      <c r="AG3850" s="11"/>
      <c r="AH3850" s="10"/>
      <c r="AI3850" s="10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1"/>
      <c r="DR3850" s="1"/>
      <c r="DS3850" s="1"/>
      <c r="DT3850" s="1"/>
      <c r="DU3850" s="1"/>
      <c r="DV3850" s="1"/>
      <c r="DW3850" s="1"/>
      <c r="DX3850" s="1"/>
      <c r="DY3850" s="1"/>
      <c r="DZ3850" s="1"/>
      <c r="EA3850" s="1"/>
      <c r="EB3850" s="1"/>
      <c r="EC3850" s="1"/>
      <c r="ED3850" s="1"/>
      <c r="EE3850" s="1"/>
      <c r="EF3850" s="1"/>
      <c r="EG3850" s="1"/>
      <c r="EH3850" s="1"/>
      <c r="EI3850" s="1"/>
      <c r="EJ3850" s="1"/>
      <c r="EK3850" s="1"/>
      <c r="EL3850" s="1"/>
      <c r="EM3850" s="1"/>
      <c r="EN3850" s="1"/>
      <c r="EO3850" s="1"/>
      <c r="EP3850" s="1"/>
      <c r="EQ3850" s="1"/>
      <c r="ER3850" s="1"/>
      <c r="ES3850" s="1"/>
      <c r="ET3850" s="1"/>
      <c r="EU3850" s="1"/>
      <c r="EV3850" s="1"/>
      <c r="EW3850" s="1"/>
      <c r="EX3850" s="1"/>
      <c r="EY3850" s="1"/>
    </row>
    <row r="3851" spans="1:155" x14ac:dyDescent="0.15">
      <c r="A3851" s="38"/>
      <c r="B3851" s="15"/>
      <c r="C3851" s="7"/>
      <c r="D3851" s="7"/>
      <c r="E3851" s="13"/>
      <c r="F3851" s="14"/>
      <c r="G3851" s="14"/>
      <c r="H3851" s="14"/>
      <c r="I3851" s="14"/>
      <c r="J3851" s="13"/>
      <c r="K3851" s="5"/>
      <c r="L3851" s="2"/>
      <c r="M3851" s="17"/>
      <c r="N3851" s="12"/>
      <c r="O3851" s="12"/>
      <c r="P3851" s="17"/>
      <c r="Q3851" s="14"/>
      <c r="R3851" s="20"/>
      <c r="S3851" s="14"/>
      <c r="T3851" s="4"/>
      <c r="U3851" s="5"/>
      <c r="V3851" s="10"/>
      <c r="W3851" s="10"/>
      <c r="X3851" s="10"/>
      <c r="Y3851" s="27"/>
      <c r="Z3851" s="3"/>
      <c r="AA3851" s="1"/>
      <c r="AB3851" s="10"/>
      <c r="AC3851" s="3"/>
      <c r="AD3851" s="3"/>
      <c r="AE3851" s="3"/>
      <c r="AF3851" s="10"/>
      <c r="AG3851" s="11"/>
      <c r="AH3851" s="10"/>
      <c r="AI3851" s="10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1"/>
      <c r="DR3851" s="1"/>
      <c r="DS3851" s="1"/>
      <c r="DT3851" s="1"/>
      <c r="DU3851" s="1"/>
      <c r="DV3851" s="1"/>
      <c r="DW3851" s="1"/>
      <c r="DX3851" s="1"/>
      <c r="DY3851" s="1"/>
      <c r="DZ3851" s="1"/>
      <c r="EA3851" s="1"/>
      <c r="EB3851" s="1"/>
      <c r="EC3851" s="1"/>
      <c r="ED3851" s="1"/>
      <c r="EE3851" s="1"/>
      <c r="EF3851" s="1"/>
      <c r="EG3851" s="1"/>
      <c r="EH3851" s="1"/>
      <c r="EI3851" s="1"/>
      <c r="EJ3851" s="1"/>
      <c r="EK3851" s="1"/>
      <c r="EL3851" s="1"/>
      <c r="EM3851" s="1"/>
      <c r="EN3851" s="1"/>
      <c r="EO3851" s="1"/>
      <c r="EP3851" s="1"/>
      <c r="EQ3851" s="1"/>
      <c r="ER3851" s="1"/>
      <c r="ES3851" s="1"/>
      <c r="ET3851" s="1"/>
      <c r="EU3851" s="1"/>
      <c r="EV3851" s="1"/>
      <c r="EW3851" s="1"/>
      <c r="EX3851" s="1"/>
      <c r="EY3851" s="1"/>
    </row>
    <row r="3852" spans="1:155" x14ac:dyDescent="0.15">
      <c r="A3852" s="38"/>
      <c r="B3852" s="15"/>
      <c r="C3852" s="7"/>
      <c r="D3852" s="7"/>
      <c r="E3852" s="13"/>
      <c r="F3852" s="14"/>
      <c r="G3852" s="14"/>
      <c r="H3852" s="14"/>
      <c r="I3852" s="14"/>
      <c r="J3852" s="13"/>
      <c r="K3852" s="5"/>
      <c r="L3852" s="2"/>
      <c r="M3852" s="17"/>
      <c r="N3852" s="12"/>
      <c r="O3852" s="12"/>
      <c r="P3852" s="17"/>
      <c r="Q3852" s="14"/>
      <c r="R3852" s="20"/>
      <c r="S3852" s="14"/>
      <c r="T3852" s="4"/>
      <c r="U3852" s="5"/>
      <c r="V3852" s="10"/>
      <c r="W3852" s="10"/>
      <c r="X3852" s="10"/>
      <c r="Y3852" s="27"/>
      <c r="Z3852" s="3"/>
      <c r="AA3852" s="1"/>
      <c r="AB3852" s="10"/>
      <c r="AC3852" s="3"/>
      <c r="AD3852" s="3"/>
      <c r="AE3852" s="3"/>
      <c r="AF3852" s="10"/>
      <c r="AG3852" s="11"/>
      <c r="AH3852" s="10"/>
      <c r="AI3852" s="10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1"/>
      <c r="DR3852" s="1"/>
      <c r="DS3852" s="1"/>
      <c r="DT3852" s="1"/>
      <c r="DU3852" s="1"/>
      <c r="DV3852" s="1"/>
      <c r="DW3852" s="1"/>
      <c r="DX3852" s="1"/>
      <c r="DY3852" s="1"/>
      <c r="DZ3852" s="1"/>
      <c r="EA3852" s="1"/>
      <c r="EB3852" s="1"/>
      <c r="EC3852" s="1"/>
      <c r="ED3852" s="1"/>
      <c r="EE3852" s="1"/>
      <c r="EF3852" s="1"/>
      <c r="EG3852" s="1"/>
      <c r="EH3852" s="1"/>
      <c r="EI3852" s="1"/>
      <c r="EJ3852" s="1"/>
      <c r="EK3852" s="1"/>
      <c r="EL3852" s="1"/>
      <c r="EM3852" s="1"/>
      <c r="EN3852" s="1"/>
      <c r="EO3852" s="1"/>
      <c r="EP3852" s="1"/>
      <c r="EQ3852" s="1"/>
      <c r="ER3852" s="1"/>
      <c r="ES3852" s="1"/>
      <c r="ET3852" s="1"/>
      <c r="EU3852" s="1"/>
      <c r="EV3852" s="1"/>
      <c r="EW3852" s="1"/>
      <c r="EX3852" s="1"/>
      <c r="EY3852" s="1"/>
    </row>
    <row r="3853" spans="1:155" x14ac:dyDescent="0.15">
      <c r="A3853" s="38"/>
      <c r="B3853" s="15"/>
      <c r="C3853" s="7"/>
      <c r="D3853" s="7"/>
      <c r="E3853" s="13"/>
      <c r="F3853" s="14"/>
      <c r="G3853" s="14"/>
      <c r="H3853" s="14"/>
      <c r="I3853" s="14"/>
      <c r="J3853" s="13"/>
      <c r="K3853" s="5"/>
      <c r="L3853" s="2"/>
      <c r="M3853" s="17"/>
      <c r="N3853" s="12"/>
      <c r="O3853" s="12"/>
      <c r="P3853" s="17"/>
      <c r="Q3853" s="14"/>
      <c r="R3853" s="20"/>
      <c r="S3853" s="14"/>
      <c r="T3853" s="4"/>
      <c r="U3853" s="5"/>
      <c r="V3853" s="10"/>
      <c r="W3853" s="10"/>
      <c r="X3853" s="10"/>
      <c r="Y3853" s="27"/>
      <c r="Z3853" s="3"/>
      <c r="AA3853" s="1"/>
      <c r="AB3853" s="10"/>
      <c r="AC3853" s="3"/>
      <c r="AD3853" s="3"/>
      <c r="AE3853" s="3"/>
      <c r="AF3853" s="10"/>
      <c r="AG3853" s="11"/>
      <c r="AH3853" s="10"/>
      <c r="AI3853" s="10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1"/>
      <c r="DR3853" s="1"/>
      <c r="DS3853" s="1"/>
      <c r="DT3853" s="1"/>
      <c r="DU3853" s="1"/>
      <c r="DV3853" s="1"/>
      <c r="DW3853" s="1"/>
      <c r="DX3853" s="1"/>
      <c r="DY3853" s="1"/>
      <c r="DZ3853" s="1"/>
      <c r="EA3853" s="1"/>
      <c r="EB3853" s="1"/>
      <c r="EC3853" s="1"/>
      <c r="ED3853" s="1"/>
      <c r="EE3853" s="1"/>
      <c r="EF3853" s="1"/>
      <c r="EG3853" s="1"/>
      <c r="EH3853" s="1"/>
      <c r="EI3853" s="1"/>
      <c r="EJ3853" s="1"/>
      <c r="EK3853" s="1"/>
      <c r="EL3853" s="1"/>
      <c r="EM3853" s="1"/>
      <c r="EN3853" s="1"/>
      <c r="EO3853" s="1"/>
      <c r="EP3853" s="1"/>
      <c r="EQ3853" s="1"/>
      <c r="ER3853" s="1"/>
      <c r="ES3853" s="1"/>
      <c r="ET3853" s="1"/>
      <c r="EU3853" s="1"/>
      <c r="EV3853" s="1"/>
      <c r="EW3853" s="1"/>
      <c r="EX3853" s="1"/>
      <c r="EY3853" s="1"/>
    </row>
    <row r="3854" spans="1:155" x14ac:dyDescent="0.15">
      <c r="A3854" s="38"/>
      <c r="B3854" s="15"/>
      <c r="C3854" s="7"/>
      <c r="D3854" s="7"/>
      <c r="E3854" s="13"/>
      <c r="F3854" s="14"/>
      <c r="G3854" s="14"/>
      <c r="H3854" s="14"/>
      <c r="I3854" s="14"/>
      <c r="J3854" s="13"/>
      <c r="K3854" s="5"/>
      <c r="L3854" s="2"/>
      <c r="M3854" s="17"/>
      <c r="N3854" s="12"/>
      <c r="O3854" s="12"/>
      <c r="P3854" s="17"/>
      <c r="Q3854" s="14"/>
      <c r="R3854" s="20"/>
      <c r="S3854" s="14"/>
      <c r="T3854" s="4"/>
      <c r="U3854" s="5"/>
      <c r="V3854" s="10"/>
      <c r="W3854" s="10"/>
      <c r="X3854" s="10"/>
      <c r="Y3854" s="27"/>
      <c r="Z3854" s="3"/>
      <c r="AA3854" s="1"/>
      <c r="AB3854" s="10"/>
      <c r="AC3854" s="3"/>
      <c r="AD3854" s="3"/>
      <c r="AE3854" s="3"/>
      <c r="AF3854" s="10"/>
      <c r="AG3854" s="11"/>
      <c r="AH3854" s="10"/>
      <c r="AI3854" s="10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1"/>
      <c r="DR3854" s="1"/>
      <c r="DS3854" s="1"/>
      <c r="DT3854" s="1"/>
      <c r="DU3854" s="1"/>
      <c r="DV3854" s="1"/>
      <c r="DW3854" s="1"/>
      <c r="DX3854" s="1"/>
      <c r="DY3854" s="1"/>
      <c r="DZ3854" s="1"/>
      <c r="EA3854" s="1"/>
      <c r="EB3854" s="1"/>
      <c r="EC3854" s="1"/>
      <c r="ED3854" s="1"/>
      <c r="EE3854" s="1"/>
      <c r="EF3854" s="1"/>
      <c r="EG3854" s="1"/>
      <c r="EH3854" s="1"/>
      <c r="EI3854" s="1"/>
      <c r="EJ3854" s="1"/>
      <c r="EK3854" s="1"/>
      <c r="EL3854" s="1"/>
      <c r="EM3854" s="1"/>
      <c r="EN3854" s="1"/>
      <c r="EO3854" s="1"/>
      <c r="EP3854" s="1"/>
      <c r="EQ3854" s="1"/>
      <c r="ER3854" s="1"/>
      <c r="ES3854" s="1"/>
      <c r="ET3854" s="1"/>
      <c r="EU3854" s="1"/>
      <c r="EV3854" s="1"/>
      <c r="EW3854" s="1"/>
      <c r="EX3854" s="1"/>
      <c r="EY3854" s="1"/>
    </row>
    <row r="3855" spans="1:155" x14ac:dyDescent="0.15">
      <c r="A3855" s="38"/>
      <c r="B3855" s="15"/>
      <c r="C3855" s="7"/>
      <c r="D3855" s="7"/>
      <c r="E3855" s="13"/>
      <c r="F3855" s="14"/>
      <c r="G3855" s="14"/>
      <c r="H3855" s="14"/>
      <c r="I3855" s="14"/>
      <c r="J3855" s="13"/>
      <c r="K3855" s="5"/>
      <c r="L3855" s="2"/>
      <c r="M3855" s="17"/>
      <c r="N3855" s="12"/>
      <c r="O3855" s="12"/>
      <c r="P3855" s="17"/>
      <c r="Q3855" s="14"/>
      <c r="R3855" s="20"/>
      <c r="S3855" s="14"/>
      <c r="T3855" s="4"/>
      <c r="U3855" s="5"/>
      <c r="V3855" s="10"/>
      <c r="W3855" s="10"/>
      <c r="X3855" s="10"/>
      <c r="Y3855" s="27"/>
      <c r="Z3855" s="3"/>
      <c r="AA3855" s="1"/>
      <c r="AB3855" s="10"/>
      <c r="AC3855" s="3"/>
      <c r="AD3855" s="3"/>
      <c r="AE3855" s="3"/>
      <c r="AF3855" s="10"/>
      <c r="AG3855" s="11"/>
      <c r="AH3855" s="10"/>
      <c r="AI3855" s="10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1"/>
      <c r="DR3855" s="1"/>
      <c r="DS3855" s="1"/>
      <c r="DT3855" s="1"/>
      <c r="DU3855" s="1"/>
      <c r="DV3855" s="1"/>
      <c r="DW3855" s="1"/>
      <c r="DX3855" s="1"/>
      <c r="DY3855" s="1"/>
      <c r="DZ3855" s="1"/>
      <c r="EA3855" s="1"/>
      <c r="EB3855" s="1"/>
      <c r="EC3855" s="1"/>
      <c r="ED3855" s="1"/>
      <c r="EE3855" s="1"/>
      <c r="EF3855" s="1"/>
      <c r="EG3855" s="1"/>
      <c r="EH3855" s="1"/>
      <c r="EI3855" s="1"/>
      <c r="EJ3855" s="1"/>
      <c r="EK3855" s="1"/>
      <c r="EL3855" s="1"/>
      <c r="EM3855" s="1"/>
      <c r="EN3855" s="1"/>
      <c r="EO3855" s="1"/>
      <c r="EP3855" s="1"/>
      <c r="EQ3855" s="1"/>
      <c r="ER3855" s="1"/>
      <c r="ES3855" s="1"/>
      <c r="ET3855" s="1"/>
      <c r="EU3855" s="1"/>
      <c r="EV3855" s="1"/>
      <c r="EW3855" s="1"/>
      <c r="EX3855" s="1"/>
      <c r="EY3855" s="1"/>
    </row>
    <row r="3856" spans="1:155" x14ac:dyDescent="0.15">
      <c r="A3856" s="38"/>
      <c r="B3856" s="15"/>
      <c r="C3856" s="7"/>
      <c r="D3856" s="7"/>
      <c r="E3856" s="13"/>
      <c r="F3856" s="14"/>
      <c r="G3856" s="14"/>
      <c r="H3856" s="14"/>
      <c r="I3856" s="14"/>
      <c r="J3856" s="13"/>
      <c r="K3856" s="5"/>
      <c r="L3856" s="2"/>
      <c r="M3856" s="17"/>
      <c r="N3856" s="12"/>
      <c r="O3856" s="12"/>
      <c r="P3856" s="17"/>
      <c r="Q3856" s="14"/>
      <c r="R3856" s="20"/>
      <c r="S3856" s="14"/>
      <c r="T3856" s="4"/>
      <c r="U3856" s="5"/>
      <c r="V3856" s="10"/>
      <c r="W3856" s="10"/>
      <c r="X3856" s="10"/>
      <c r="Y3856" s="27"/>
      <c r="Z3856" s="3"/>
      <c r="AA3856" s="1"/>
      <c r="AB3856" s="10"/>
      <c r="AC3856" s="3"/>
      <c r="AD3856" s="3"/>
      <c r="AE3856" s="3"/>
      <c r="AF3856" s="10"/>
      <c r="AG3856" s="11"/>
      <c r="AH3856" s="10"/>
      <c r="AI3856" s="10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1"/>
      <c r="DR3856" s="1"/>
      <c r="DS3856" s="1"/>
      <c r="DT3856" s="1"/>
      <c r="DU3856" s="1"/>
      <c r="DV3856" s="1"/>
      <c r="DW3856" s="1"/>
      <c r="DX3856" s="1"/>
      <c r="DY3856" s="1"/>
      <c r="DZ3856" s="1"/>
      <c r="EA3856" s="1"/>
      <c r="EB3856" s="1"/>
      <c r="EC3856" s="1"/>
      <c r="ED3856" s="1"/>
      <c r="EE3856" s="1"/>
      <c r="EF3856" s="1"/>
      <c r="EG3856" s="1"/>
      <c r="EH3856" s="1"/>
      <c r="EI3856" s="1"/>
      <c r="EJ3856" s="1"/>
      <c r="EK3856" s="1"/>
      <c r="EL3856" s="1"/>
      <c r="EM3856" s="1"/>
      <c r="EN3856" s="1"/>
      <c r="EO3856" s="1"/>
      <c r="EP3856" s="1"/>
      <c r="EQ3856" s="1"/>
      <c r="ER3856" s="1"/>
      <c r="ES3856" s="1"/>
      <c r="ET3856" s="1"/>
      <c r="EU3856" s="1"/>
      <c r="EV3856" s="1"/>
      <c r="EW3856" s="1"/>
      <c r="EX3856" s="1"/>
      <c r="EY3856" s="1"/>
    </row>
    <row r="3857" spans="1:155" x14ac:dyDescent="0.15">
      <c r="A3857" s="38"/>
      <c r="B3857" s="15"/>
      <c r="C3857" s="7"/>
      <c r="D3857" s="7"/>
      <c r="E3857" s="13"/>
      <c r="F3857" s="14"/>
      <c r="G3857" s="14"/>
      <c r="H3857" s="14"/>
      <c r="I3857" s="14"/>
      <c r="J3857" s="13"/>
      <c r="K3857" s="5"/>
      <c r="L3857" s="2"/>
      <c r="M3857" s="17"/>
      <c r="N3857" s="12"/>
      <c r="O3857" s="12"/>
      <c r="P3857" s="17"/>
      <c r="Q3857" s="14"/>
      <c r="R3857" s="20"/>
      <c r="S3857" s="14"/>
      <c r="T3857" s="4"/>
      <c r="U3857" s="5"/>
      <c r="V3857" s="10"/>
      <c r="W3857" s="10"/>
      <c r="X3857" s="10"/>
      <c r="Y3857" s="27"/>
      <c r="Z3857" s="3"/>
      <c r="AA3857" s="1"/>
      <c r="AB3857" s="10"/>
      <c r="AC3857" s="3"/>
      <c r="AD3857" s="3"/>
      <c r="AE3857" s="3"/>
      <c r="AF3857" s="10"/>
      <c r="AG3857" s="11"/>
      <c r="AH3857" s="10"/>
      <c r="AI3857" s="10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1"/>
      <c r="DR3857" s="1"/>
      <c r="DS3857" s="1"/>
      <c r="DT3857" s="1"/>
      <c r="DU3857" s="1"/>
      <c r="DV3857" s="1"/>
      <c r="DW3857" s="1"/>
      <c r="DX3857" s="1"/>
      <c r="DY3857" s="1"/>
      <c r="DZ3857" s="1"/>
      <c r="EA3857" s="1"/>
      <c r="EB3857" s="1"/>
      <c r="EC3857" s="1"/>
      <c r="ED3857" s="1"/>
      <c r="EE3857" s="1"/>
      <c r="EF3857" s="1"/>
      <c r="EG3857" s="1"/>
      <c r="EH3857" s="1"/>
      <c r="EI3857" s="1"/>
      <c r="EJ3857" s="1"/>
      <c r="EK3857" s="1"/>
      <c r="EL3857" s="1"/>
      <c r="EM3857" s="1"/>
      <c r="EN3857" s="1"/>
      <c r="EO3857" s="1"/>
      <c r="EP3857" s="1"/>
      <c r="EQ3857" s="1"/>
      <c r="ER3857" s="1"/>
      <c r="ES3857" s="1"/>
      <c r="ET3857" s="1"/>
      <c r="EU3857" s="1"/>
      <c r="EV3857" s="1"/>
      <c r="EW3857" s="1"/>
      <c r="EX3857" s="1"/>
      <c r="EY3857" s="1"/>
    </row>
    <row r="3858" spans="1:155" x14ac:dyDescent="0.15">
      <c r="A3858" s="38"/>
      <c r="B3858" s="15"/>
      <c r="C3858" s="7"/>
      <c r="D3858" s="7"/>
      <c r="E3858" s="13"/>
      <c r="F3858" s="14"/>
      <c r="G3858" s="14"/>
      <c r="H3858" s="14"/>
      <c r="I3858" s="14"/>
      <c r="J3858" s="13"/>
      <c r="K3858" s="5"/>
      <c r="L3858" s="2"/>
      <c r="M3858" s="17"/>
      <c r="N3858" s="12"/>
      <c r="O3858" s="12"/>
      <c r="P3858" s="17"/>
      <c r="Q3858" s="14"/>
      <c r="R3858" s="20"/>
      <c r="S3858" s="14"/>
      <c r="T3858" s="4"/>
      <c r="U3858" s="5"/>
      <c r="V3858" s="10"/>
      <c r="W3858" s="10"/>
      <c r="X3858" s="10"/>
      <c r="Y3858" s="27"/>
      <c r="Z3858" s="3"/>
      <c r="AA3858" s="1"/>
      <c r="AB3858" s="10"/>
      <c r="AC3858" s="3"/>
      <c r="AD3858" s="3"/>
      <c r="AE3858" s="3"/>
      <c r="AF3858" s="10"/>
      <c r="AG3858" s="11"/>
      <c r="AH3858" s="10"/>
      <c r="AI3858" s="10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1"/>
      <c r="DR3858" s="1"/>
      <c r="DS3858" s="1"/>
      <c r="DT3858" s="1"/>
      <c r="DU3858" s="1"/>
      <c r="DV3858" s="1"/>
      <c r="DW3858" s="1"/>
      <c r="DX3858" s="1"/>
      <c r="DY3858" s="1"/>
      <c r="DZ3858" s="1"/>
      <c r="EA3858" s="1"/>
      <c r="EB3858" s="1"/>
      <c r="EC3858" s="1"/>
      <c r="ED3858" s="1"/>
      <c r="EE3858" s="1"/>
      <c r="EF3858" s="1"/>
      <c r="EG3858" s="1"/>
      <c r="EH3858" s="1"/>
      <c r="EI3858" s="1"/>
      <c r="EJ3858" s="1"/>
      <c r="EK3858" s="1"/>
      <c r="EL3858" s="1"/>
      <c r="EM3858" s="1"/>
      <c r="EN3858" s="1"/>
      <c r="EO3858" s="1"/>
      <c r="EP3858" s="1"/>
      <c r="EQ3858" s="1"/>
      <c r="ER3858" s="1"/>
      <c r="ES3858" s="1"/>
      <c r="ET3858" s="1"/>
      <c r="EU3858" s="1"/>
      <c r="EV3858" s="1"/>
      <c r="EW3858" s="1"/>
      <c r="EX3858" s="1"/>
      <c r="EY3858" s="1"/>
    </row>
    <row r="3859" spans="1:155" x14ac:dyDescent="0.15">
      <c r="A3859" s="38"/>
      <c r="B3859" s="15"/>
      <c r="C3859" s="7"/>
      <c r="D3859" s="7"/>
      <c r="E3859" s="13"/>
      <c r="F3859" s="14"/>
      <c r="G3859" s="14"/>
      <c r="H3859" s="14"/>
      <c r="I3859" s="14"/>
      <c r="J3859" s="13"/>
      <c r="K3859" s="5"/>
      <c r="L3859" s="2"/>
      <c r="M3859" s="17"/>
      <c r="N3859" s="12"/>
      <c r="O3859" s="12"/>
      <c r="P3859" s="17"/>
      <c r="Q3859" s="14"/>
      <c r="R3859" s="20"/>
      <c r="S3859" s="14"/>
      <c r="T3859" s="4"/>
      <c r="U3859" s="5"/>
      <c r="V3859" s="10"/>
      <c r="W3859" s="10"/>
      <c r="X3859" s="10"/>
      <c r="Y3859" s="27"/>
      <c r="Z3859" s="3"/>
      <c r="AA3859" s="1"/>
      <c r="AB3859" s="10"/>
      <c r="AC3859" s="3"/>
      <c r="AD3859" s="3"/>
      <c r="AE3859" s="3"/>
      <c r="AF3859" s="10"/>
      <c r="AG3859" s="11"/>
      <c r="AH3859" s="10"/>
      <c r="AI3859" s="10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1"/>
      <c r="DR3859" s="1"/>
      <c r="DS3859" s="1"/>
      <c r="DT3859" s="1"/>
      <c r="DU3859" s="1"/>
      <c r="DV3859" s="1"/>
      <c r="DW3859" s="1"/>
      <c r="DX3859" s="1"/>
      <c r="DY3859" s="1"/>
      <c r="DZ3859" s="1"/>
      <c r="EA3859" s="1"/>
      <c r="EB3859" s="1"/>
      <c r="EC3859" s="1"/>
      <c r="ED3859" s="1"/>
      <c r="EE3859" s="1"/>
      <c r="EF3859" s="1"/>
      <c r="EG3859" s="1"/>
      <c r="EH3859" s="1"/>
      <c r="EI3859" s="1"/>
      <c r="EJ3859" s="1"/>
      <c r="EK3859" s="1"/>
      <c r="EL3859" s="1"/>
      <c r="EM3859" s="1"/>
      <c r="EN3859" s="1"/>
      <c r="EO3859" s="1"/>
      <c r="EP3859" s="1"/>
      <c r="EQ3859" s="1"/>
      <c r="ER3859" s="1"/>
      <c r="ES3859" s="1"/>
      <c r="ET3859" s="1"/>
      <c r="EU3859" s="1"/>
      <c r="EV3859" s="1"/>
      <c r="EW3859" s="1"/>
      <c r="EX3859" s="1"/>
      <c r="EY3859" s="1"/>
    </row>
    <row r="3860" spans="1:155" x14ac:dyDescent="0.15">
      <c r="A3860" s="38"/>
      <c r="B3860" s="15"/>
      <c r="C3860" s="7"/>
      <c r="D3860" s="7"/>
      <c r="E3860" s="13"/>
      <c r="F3860" s="14"/>
      <c r="G3860" s="14"/>
      <c r="H3860" s="14"/>
      <c r="I3860" s="14"/>
      <c r="J3860" s="13"/>
      <c r="K3860" s="5"/>
      <c r="L3860" s="2"/>
      <c r="M3860" s="17"/>
      <c r="N3860" s="12"/>
      <c r="O3860" s="12"/>
      <c r="P3860" s="17"/>
      <c r="Q3860" s="14"/>
      <c r="R3860" s="20"/>
      <c r="S3860" s="14"/>
      <c r="T3860" s="4"/>
      <c r="U3860" s="5"/>
      <c r="V3860" s="10"/>
      <c r="W3860" s="10"/>
      <c r="X3860" s="10"/>
      <c r="Y3860" s="27"/>
      <c r="Z3860" s="3"/>
      <c r="AA3860" s="1"/>
      <c r="AB3860" s="10"/>
      <c r="AC3860" s="3"/>
      <c r="AD3860" s="3"/>
      <c r="AE3860" s="3"/>
      <c r="AF3860" s="10"/>
      <c r="AG3860" s="11"/>
      <c r="AH3860" s="10"/>
      <c r="AI3860" s="10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1"/>
      <c r="DR3860" s="1"/>
      <c r="DS3860" s="1"/>
      <c r="DT3860" s="1"/>
      <c r="DU3860" s="1"/>
      <c r="DV3860" s="1"/>
      <c r="DW3860" s="1"/>
      <c r="DX3860" s="1"/>
      <c r="DY3860" s="1"/>
      <c r="DZ3860" s="1"/>
      <c r="EA3860" s="1"/>
      <c r="EB3860" s="1"/>
      <c r="EC3860" s="1"/>
      <c r="ED3860" s="1"/>
      <c r="EE3860" s="1"/>
      <c r="EF3860" s="1"/>
      <c r="EG3860" s="1"/>
      <c r="EH3860" s="1"/>
      <c r="EI3860" s="1"/>
      <c r="EJ3860" s="1"/>
      <c r="EK3860" s="1"/>
      <c r="EL3860" s="1"/>
      <c r="EM3860" s="1"/>
      <c r="EN3860" s="1"/>
      <c r="EO3860" s="1"/>
      <c r="EP3860" s="1"/>
      <c r="EQ3860" s="1"/>
      <c r="ER3860" s="1"/>
      <c r="ES3860" s="1"/>
      <c r="ET3860" s="1"/>
      <c r="EU3860" s="1"/>
      <c r="EV3860" s="1"/>
      <c r="EW3860" s="1"/>
      <c r="EX3860" s="1"/>
      <c r="EY3860" s="1"/>
    </row>
    <row r="3861" spans="1:155" x14ac:dyDescent="0.15">
      <c r="A3861" s="38"/>
      <c r="B3861" s="15"/>
      <c r="C3861" s="7"/>
      <c r="D3861" s="7"/>
      <c r="E3861" s="13"/>
      <c r="F3861" s="14"/>
      <c r="G3861" s="14"/>
      <c r="H3861" s="14"/>
      <c r="I3861" s="14"/>
      <c r="J3861" s="13"/>
      <c r="K3861" s="5"/>
      <c r="L3861" s="2"/>
      <c r="M3861" s="17"/>
      <c r="N3861" s="12"/>
      <c r="O3861" s="12"/>
      <c r="P3861" s="17"/>
      <c r="Q3861" s="14"/>
      <c r="R3861" s="20"/>
      <c r="S3861" s="14"/>
      <c r="T3861" s="4"/>
      <c r="U3861" s="5"/>
      <c r="V3861" s="10"/>
      <c r="W3861" s="10"/>
      <c r="X3861" s="10"/>
      <c r="Y3861" s="27"/>
      <c r="Z3861" s="3"/>
      <c r="AA3861" s="1"/>
      <c r="AB3861" s="10"/>
      <c r="AC3861" s="3"/>
      <c r="AD3861" s="3"/>
      <c r="AE3861" s="3"/>
      <c r="AF3861" s="10"/>
      <c r="AG3861" s="11"/>
      <c r="AH3861" s="10"/>
      <c r="AI3861" s="10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1"/>
      <c r="DR3861" s="1"/>
      <c r="DS3861" s="1"/>
      <c r="DT3861" s="1"/>
      <c r="DU3861" s="1"/>
      <c r="DV3861" s="1"/>
      <c r="DW3861" s="1"/>
      <c r="DX3861" s="1"/>
      <c r="DY3861" s="1"/>
      <c r="DZ3861" s="1"/>
      <c r="EA3861" s="1"/>
      <c r="EB3861" s="1"/>
      <c r="EC3861" s="1"/>
      <c r="ED3861" s="1"/>
      <c r="EE3861" s="1"/>
      <c r="EF3861" s="1"/>
      <c r="EG3861" s="1"/>
      <c r="EH3861" s="1"/>
      <c r="EI3861" s="1"/>
      <c r="EJ3861" s="1"/>
      <c r="EK3861" s="1"/>
      <c r="EL3861" s="1"/>
      <c r="EM3861" s="1"/>
      <c r="EN3861" s="1"/>
      <c r="EO3861" s="1"/>
      <c r="EP3861" s="1"/>
      <c r="EQ3861" s="1"/>
      <c r="ER3861" s="1"/>
      <c r="ES3861" s="1"/>
      <c r="ET3861" s="1"/>
      <c r="EU3861" s="1"/>
      <c r="EV3861" s="1"/>
      <c r="EW3861" s="1"/>
      <c r="EX3861" s="1"/>
      <c r="EY3861" s="1"/>
    </row>
    <row r="3862" spans="1:155" x14ac:dyDescent="0.15">
      <c r="A3862" s="38"/>
      <c r="B3862" s="15"/>
      <c r="C3862" s="7"/>
      <c r="D3862" s="7"/>
      <c r="E3862" s="13"/>
      <c r="F3862" s="14"/>
      <c r="G3862" s="14"/>
      <c r="H3862" s="14"/>
      <c r="I3862" s="14"/>
      <c r="J3862" s="13"/>
      <c r="K3862" s="5"/>
      <c r="L3862" s="2"/>
      <c r="M3862" s="17"/>
      <c r="N3862" s="12"/>
      <c r="O3862" s="12"/>
      <c r="P3862" s="17"/>
      <c r="Q3862" s="14"/>
      <c r="R3862" s="20"/>
      <c r="S3862" s="14"/>
      <c r="T3862" s="4"/>
      <c r="U3862" s="5"/>
      <c r="V3862" s="10"/>
      <c r="W3862" s="10"/>
      <c r="X3862" s="10"/>
      <c r="Y3862" s="27"/>
      <c r="Z3862" s="3"/>
      <c r="AA3862" s="1"/>
      <c r="AB3862" s="10"/>
      <c r="AC3862" s="3"/>
      <c r="AD3862" s="3"/>
      <c r="AE3862" s="3"/>
      <c r="AF3862" s="10"/>
      <c r="AG3862" s="11"/>
      <c r="AH3862" s="10"/>
      <c r="AI3862" s="10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1"/>
      <c r="DR3862" s="1"/>
      <c r="DS3862" s="1"/>
      <c r="DT3862" s="1"/>
      <c r="DU3862" s="1"/>
      <c r="DV3862" s="1"/>
      <c r="DW3862" s="1"/>
      <c r="DX3862" s="1"/>
      <c r="DY3862" s="1"/>
      <c r="DZ3862" s="1"/>
      <c r="EA3862" s="1"/>
      <c r="EB3862" s="1"/>
      <c r="EC3862" s="1"/>
      <c r="ED3862" s="1"/>
      <c r="EE3862" s="1"/>
      <c r="EF3862" s="1"/>
      <c r="EG3862" s="1"/>
      <c r="EH3862" s="1"/>
      <c r="EI3862" s="1"/>
      <c r="EJ3862" s="1"/>
      <c r="EK3862" s="1"/>
      <c r="EL3862" s="1"/>
      <c r="EM3862" s="1"/>
      <c r="EN3862" s="1"/>
      <c r="EO3862" s="1"/>
      <c r="EP3862" s="1"/>
      <c r="EQ3862" s="1"/>
      <c r="ER3862" s="1"/>
      <c r="ES3862" s="1"/>
      <c r="ET3862" s="1"/>
      <c r="EU3862" s="1"/>
      <c r="EV3862" s="1"/>
      <c r="EW3862" s="1"/>
      <c r="EX3862" s="1"/>
      <c r="EY3862" s="1"/>
    </row>
    <row r="3863" spans="1:155" x14ac:dyDescent="0.15">
      <c r="A3863" s="38"/>
      <c r="B3863" s="15"/>
      <c r="C3863" s="7"/>
      <c r="D3863" s="7"/>
      <c r="E3863" s="13"/>
      <c r="F3863" s="14"/>
      <c r="G3863" s="14"/>
      <c r="H3863" s="14"/>
      <c r="I3863" s="14"/>
      <c r="J3863" s="13"/>
      <c r="K3863" s="5"/>
      <c r="L3863" s="2"/>
      <c r="M3863" s="17"/>
      <c r="N3863" s="12"/>
      <c r="O3863" s="12"/>
      <c r="P3863" s="17"/>
      <c r="Q3863" s="14"/>
      <c r="R3863" s="20"/>
      <c r="S3863" s="14"/>
      <c r="T3863" s="4"/>
      <c r="U3863" s="5"/>
      <c r="V3863" s="10"/>
      <c r="W3863" s="10"/>
      <c r="X3863" s="10"/>
      <c r="Y3863" s="27"/>
      <c r="Z3863" s="3"/>
      <c r="AA3863" s="1"/>
      <c r="AB3863" s="10"/>
      <c r="AC3863" s="3"/>
      <c r="AD3863" s="3"/>
      <c r="AE3863" s="3"/>
      <c r="AF3863" s="10"/>
      <c r="AG3863" s="11"/>
      <c r="AH3863" s="10"/>
      <c r="AI3863" s="10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1"/>
      <c r="DR3863" s="1"/>
      <c r="DS3863" s="1"/>
      <c r="DT3863" s="1"/>
      <c r="DU3863" s="1"/>
      <c r="DV3863" s="1"/>
      <c r="DW3863" s="1"/>
      <c r="DX3863" s="1"/>
      <c r="DY3863" s="1"/>
      <c r="DZ3863" s="1"/>
      <c r="EA3863" s="1"/>
      <c r="EB3863" s="1"/>
      <c r="EC3863" s="1"/>
      <c r="ED3863" s="1"/>
      <c r="EE3863" s="1"/>
      <c r="EF3863" s="1"/>
      <c r="EG3863" s="1"/>
      <c r="EH3863" s="1"/>
      <c r="EI3863" s="1"/>
      <c r="EJ3863" s="1"/>
      <c r="EK3863" s="1"/>
      <c r="EL3863" s="1"/>
      <c r="EM3863" s="1"/>
      <c r="EN3863" s="1"/>
      <c r="EO3863" s="1"/>
      <c r="EP3863" s="1"/>
      <c r="EQ3863" s="1"/>
      <c r="ER3863" s="1"/>
      <c r="ES3863" s="1"/>
      <c r="ET3863" s="1"/>
      <c r="EU3863" s="1"/>
      <c r="EV3863" s="1"/>
      <c r="EW3863" s="1"/>
      <c r="EX3863" s="1"/>
      <c r="EY3863" s="1"/>
    </row>
    <row r="3864" spans="1:155" x14ac:dyDescent="0.15">
      <c r="A3864" s="38"/>
      <c r="B3864" s="15"/>
      <c r="C3864" s="7"/>
      <c r="D3864" s="7"/>
      <c r="E3864" s="13"/>
      <c r="F3864" s="14"/>
      <c r="G3864" s="14"/>
      <c r="H3864" s="14"/>
      <c r="I3864" s="14"/>
      <c r="J3864" s="13"/>
      <c r="K3864" s="5"/>
      <c r="L3864" s="2"/>
      <c r="M3864" s="17"/>
      <c r="N3864" s="12"/>
      <c r="O3864" s="12"/>
      <c r="P3864" s="17"/>
      <c r="Q3864" s="14"/>
      <c r="R3864" s="20"/>
      <c r="S3864" s="14"/>
      <c r="T3864" s="4"/>
      <c r="U3864" s="5"/>
      <c r="V3864" s="10"/>
      <c r="W3864" s="10"/>
      <c r="X3864" s="10"/>
      <c r="Y3864" s="27"/>
      <c r="Z3864" s="3"/>
      <c r="AA3864" s="1"/>
      <c r="AB3864" s="10"/>
      <c r="AC3864" s="3"/>
      <c r="AD3864" s="3"/>
      <c r="AE3864" s="3"/>
      <c r="AF3864" s="10"/>
      <c r="AG3864" s="11"/>
      <c r="AH3864" s="10"/>
      <c r="AI3864" s="10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1"/>
      <c r="DR3864" s="1"/>
      <c r="DS3864" s="1"/>
      <c r="DT3864" s="1"/>
      <c r="DU3864" s="1"/>
      <c r="DV3864" s="1"/>
      <c r="DW3864" s="1"/>
      <c r="DX3864" s="1"/>
      <c r="DY3864" s="1"/>
      <c r="DZ3864" s="1"/>
      <c r="EA3864" s="1"/>
      <c r="EB3864" s="1"/>
      <c r="EC3864" s="1"/>
      <c r="ED3864" s="1"/>
      <c r="EE3864" s="1"/>
      <c r="EF3864" s="1"/>
      <c r="EG3864" s="1"/>
      <c r="EH3864" s="1"/>
      <c r="EI3864" s="1"/>
      <c r="EJ3864" s="1"/>
      <c r="EK3864" s="1"/>
      <c r="EL3864" s="1"/>
      <c r="EM3864" s="1"/>
      <c r="EN3864" s="1"/>
      <c r="EO3864" s="1"/>
      <c r="EP3864" s="1"/>
      <c r="EQ3864" s="1"/>
      <c r="ER3864" s="1"/>
      <c r="ES3864" s="1"/>
      <c r="ET3864" s="1"/>
      <c r="EU3864" s="1"/>
      <c r="EV3864" s="1"/>
      <c r="EW3864" s="1"/>
      <c r="EX3864" s="1"/>
      <c r="EY3864" s="1"/>
    </row>
    <row r="3865" spans="1:155" x14ac:dyDescent="0.15">
      <c r="A3865" s="38"/>
      <c r="B3865" s="15"/>
      <c r="C3865" s="7"/>
      <c r="D3865" s="7"/>
      <c r="E3865" s="13"/>
      <c r="F3865" s="14"/>
      <c r="G3865" s="14"/>
      <c r="H3865" s="14"/>
      <c r="I3865" s="14"/>
      <c r="J3865" s="13"/>
      <c r="K3865" s="5"/>
      <c r="L3865" s="2"/>
      <c r="M3865" s="17"/>
      <c r="N3865" s="12"/>
      <c r="O3865" s="12"/>
      <c r="P3865" s="17"/>
      <c r="Q3865" s="14"/>
      <c r="R3865" s="20"/>
      <c r="S3865" s="14"/>
      <c r="T3865" s="4"/>
      <c r="U3865" s="5"/>
      <c r="V3865" s="10"/>
      <c r="W3865" s="10"/>
      <c r="X3865" s="10"/>
      <c r="Y3865" s="27"/>
      <c r="Z3865" s="3"/>
      <c r="AA3865" s="1"/>
      <c r="AB3865" s="10"/>
      <c r="AC3865" s="3"/>
      <c r="AD3865" s="3"/>
      <c r="AE3865" s="3"/>
      <c r="AF3865" s="10"/>
      <c r="AG3865" s="11"/>
      <c r="AH3865" s="10"/>
      <c r="AI3865" s="10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1"/>
      <c r="DR3865" s="1"/>
      <c r="DS3865" s="1"/>
      <c r="DT3865" s="1"/>
      <c r="DU3865" s="1"/>
      <c r="DV3865" s="1"/>
      <c r="DW3865" s="1"/>
      <c r="DX3865" s="1"/>
      <c r="DY3865" s="1"/>
      <c r="DZ3865" s="1"/>
      <c r="EA3865" s="1"/>
      <c r="EB3865" s="1"/>
      <c r="EC3865" s="1"/>
      <c r="ED3865" s="1"/>
      <c r="EE3865" s="1"/>
      <c r="EF3865" s="1"/>
      <c r="EG3865" s="1"/>
      <c r="EH3865" s="1"/>
      <c r="EI3865" s="1"/>
      <c r="EJ3865" s="1"/>
      <c r="EK3865" s="1"/>
      <c r="EL3865" s="1"/>
      <c r="EM3865" s="1"/>
      <c r="EN3865" s="1"/>
      <c r="EO3865" s="1"/>
      <c r="EP3865" s="1"/>
      <c r="EQ3865" s="1"/>
      <c r="ER3865" s="1"/>
      <c r="ES3865" s="1"/>
      <c r="ET3865" s="1"/>
      <c r="EU3865" s="1"/>
      <c r="EV3865" s="1"/>
      <c r="EW3865" s="1"/>
      <c r="EX3865" s="1"/>
      <c r="EY3865" s="1"/>
    </row>
    <row r="3866" spans="1:155" x14ac:dyDescent="0.15">
      <c r="A3866" s="38"/>
      <c r="B3866" s="15"/>
      <c r="C3866" s="7"/>
      <c r="D3866" s="7"/>
      <c r="E3866" s="13"/>
      <c r="F3866" s="14"/>
      <c r="G3866" s="14"/>
      <c r="H3866" s="14"/>
      <c r="I3866" s="14"/>
      <c r="J3866" s="13"/>
      <c r="K3866" s="5"/>
      <c r="L3866" s="2"/>
      <c r="M3866" s="17"/>
      <c r="N3866" s="12"/>
      <c r="O3866" s="12"/>
      <c r="P3866" s="17"/>
      <c r="Q3866" s="14"/>
      <c r="R3866" s="20"/>
      <c r="S3866" s="14"/>
      <c r="T3866" s="4"/>
      <c r="U3866" s="5"/>
      <c r="V3866" s="10"/>
      <c r="W3866" s="10"/>
      <c r="X3866" s="10"/>
      <c r="Y3866" s="27"/>
      <c r="Z3866" s="3"/>
      <c r="AA3866" s="1"/>
      <c r="AB3866" s="10"/>
      <c r="AC3866" s="3"/>
      <c r="AD3866" s="3"/>
      <c r="AE3866" s="3"/>
      <c r="AF3866" s="10"/>
      <c r="AG3866" s="11"/>
      <c r="AH3866" s="10"/>
      <c r="AI3866" s="10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1"/>
      <c r="DR3866" s="1"/>
      <c r="DS3866" s="1"/>
      <c r="DT3866" s="1"/>
      <c r="DU3866" s="1"/>
      <c r="DV3866" s="1"/>
      <c r="DW3866" s="1"/>
      <c r="DX3866" s="1"/>
      <c r="DY3866" s="1"/>
      <c r="DZ3866" s="1"/>
      <c r="EA3866" s="1"/>
      <c r="EB3866" s="1"/>
      <c r="EC3866" s="1"/>
      <c r="ED3866" s="1"/>
      <c r="EE3866" s="1"/>
      <c r="EF3866" s="1"/>
      <c r="EG3866" s="1"/>
      <c r="EH3866" s="1"/>
      <c r="EI3866" s="1"/>
      <c r="EJ3866" s="1"/>
      <c r="EK3866" s="1"/>
      <c r="EL3866" s="1"/>
      <c r="EM3866" s="1"/>
      <c r="EN3866" s="1"/>
      <c r="EO3866" s="1"/>
      <c r="EP3866" s="1"/>
      <c r="EQ3866" s="1"/>
      <c r="ER3866" s="1"/>
      <c r="ES3866" s="1"/>
      <c r="ET3866" s="1"/>
      <c r="EU3866" s="1"/>
      <c r="EV3866" s="1"/>
      <c r="EW3866" s="1"/>
      <c r="EX3866" s="1"/>
      <c r="EY3866" s="1"/>
    </row>
    <row r="3867" spans="1:155" x14ac:dyDescent="0.15">
      <c r="A3867" s="38"/>
      <c r="B3867" s="15"/>
      <c r="C3867" s="7"/>
      <c r="D3867" s="7"/>
      <c r="E3867" s="13"/>
      <c r="F3867" s="14"/>
      <c r="G3867" s="14"/>
      <c r="H3867" s="14"/>
      <c r="I3867" s="14"/>
      <c r="J3867" s="13"/>
      <c r="K3867" s="5"/>
      <c r="L3867" s="2"/>
      <c r="M3867" s="17"/>
      <c r="N3867" s="12"/>
      <c r="O3867" s="12"/>
      <c r="P3867" s="17"/>
      <c r="Q3867" s="14"/>
      <c r="R3867" s="20"/>
      <c r="S3867" s="14"/>
      <c r="T3867" s="4"/>
      <c r="U3867" s="5"/>
      <c r="V3867" s="10"/>
      <c r="W3867" s="10"/>
      <c r="X3867" s="10"/>
      <c r="Y3867" s="27"/>
      <c r="Z3867" s="3"/>
      <c r="AA3867" s="1"/>
      <c r="AB3867" s="10"/>
      <c r="AC3867" s="3"/>
      <c r="AD3867" s="3"/>
      <c r="AE3867" s="3"/>
      <c r="AF3867" s="10"/>
      <c r="AG3867" s="11"/>
      <c r="AH3867" s="10"/>
      <c r="AI3867" s="10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1"/>
      <c r="DR3867" s="1"/>
      <c r="DS3867" s="1"/>
      <c r="DT3867" s="1"/>
      <c r="DU3867" s="1"/>
      <c r="DV3867" s="1"/>
      <c r="DW3867" s="1"/>
      <c r="DX3867" s="1"/>
      <c r="DY3867" s="1"/>
      <c r="DZ3867" s="1"/>
      <c r="EA3867" s="1"/>
      <c r="EB3867" s="1"/>
      <c r="EC3867" s="1"/>
      <c r="ED3867" s="1"/>
      <c r="EE3867" s="1"/>
      <c r="EF3867" s="1"/>
      <c r="EG3867" s="1"/>
      <c r="EH3867" s="1"/>
      <c r="EI3867" s="1"/>
      <c r="EJ3867" s="1"/>
      <c r="EK3867" s="1"/>
      <c r="EL3867" s="1"/>
      <c r="EM3867" s="1"/>
      <c r="EN3867" s="1"/>
      <c r="EO3867" s="1"/>
      <c r="EP3867" s="1"/>
      <c r="EQ3867" s="1"/>
      <c r="ER3867" s="1"/>
      <c r="ES3867" s="1"/>
      <c r="ET3867" s="1"/>
      <c r="EU3867" s="1"/>
      <c r="EV3867" s="1"/>
      <c r="EW3867" s="1"/>
      <c r="EX3867" s="1"/>
      <c r="EY3867" s="1"/>
    </row>
    <row r="3868" spans="1:155" x14ac:dyDescent="0.15">
      <c r="A3868" s="38"/>
      <c r="B3868" s="15"/>
      <c r="C3868" s="7"/>
      <c r="D3868" s="7"/>
      <c r="E3868" s="13"/>
      <c r="F3868" s="14"/>
      <c r="G3868" s="14"/>
      <c r="H3868" s="14"/>
      <c r="I3868" s="14"/>
      <c r="J3868" s="13"/>
      <c r="K3868" s="5"/>
      <c r="L3868" s="2"/>
      <c r="M3868" s="17"/>
      <c r="N3868" s="12"/>
      <c r="O3868" s="12"/>
      <c r="P3868" s="17"/>
      <c r="Q3868" s="14"/>
      <c r="R3868" s="20"/>
      <c r="S3868" s="14"/>
      <c r="T3868" s="4"/>
      <c r="U3868" s="5"/>
      <c r="V3868" s="10"/>
      <c r="W3868" s="10"/>
      <c r="X3868" s="10"/>
      <c r="Y3868" s="27"/>
      <c r="Z3868" s="3"/>
      <c r="AA3868" s="1"/>
      <c r="AB3868" s="10"/>
      <c r="AC3868" s="3"/>
      <c r="AD3868" s="3"/>
      <c r="AE3868" s="3"/>
      <c r="AF3868" s="10"/>
      <c r="AG3868" s="11"/>
      <c r="AH3868" s="10"/>
      <c r="AI3868" s="10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1"/>
      <c r="DR3868" s="1"/>
      <c r="DS3868" s="1"/>
      <c r="DT3868" s="1"/>
      <c r="DU3868" s="1"/>
      <c r="DV3868" s="1"/>
      <c r="DW3868" s="1"/>
      <c r="DX3868" s="1"/>
      <c r="DY3868" s="1"/>
      <c r="DZ3868" s="1"/>
      <c r="EA3868" s="1"/>
      <c r="EB3868" s="1"/>
      <c r="EC3868" s="1"/>
      <c r="ED3868" s="1"/>
      <c r="EE3868" s="1"/>
      <c r="EF3868" s="1"/>
      <c r="EG3868" s="1"/>
      <c r="EH3868" s="1"/>
      <c r="EI3868" s="1"/>
      <c r="EJ3868" s="1"/>
      <c r="EK3868" s="1"/>
      <c r="EL3868" s="1"/>
      <c r="EM3868" s="1"/>
      <c r="EN3868" s="1"/>
      <c r="EO3868" s="1"/>
      <c r="EP3868" s="1"/>
      <c r="EQ3868" s="1"/>
      <c r="ER3868" s="1"/>
      <c r="ES3868" s="1"/>
      <c r="ET3868" s="1"/>
      <c r="EU3868" s="1"/>
      <c r="EV3868" s="1"/>
      <c r="EW3868" s="1"/>
      <c r="EX3868" s="1"/>
      <c r="EY3868" s="1"/>
    </row>
    <row r="3869" spans="1:155" x14ac:dyDescent="0.15">
      <c r="A3869" s="38"/>
      <c r="B3869" s="15"/>
      <c r="C3869" s="7"/>
      <c r="D3869" s="7"/>
      <c r="E3869" s="13"/>
      <c r="F3869" s="14"/>
      <c r="G3869" s="14"/>
      <c r="H3869" s="14"/>
      <c r="I3869" s="14"/>
      <c r="J3869" s="13"/>
      <c r="K3869" s="5"/>
      <c r="L3869" s="2"/>
      <c r="M3869" s="17"/>
      <c r="N3869" s="12"/>
      <c r="O3869" s="12"/>
      <c r="P3869" s="17"/>
      <c r="Q3869" s="14"/>
      <c r="R3869" s="20"/>
      <c r="S3869" s="14"/>
      <c r="T3869" s="4"/>
      <c r="U3869" s="5"/>
      <c r="V3869" s="10"/>
      <c r="W3869" s="10"/>
      <c r="X3869" s="10"/>
      <c r="Y3869" s="27"/>
      <c r="Z3869" s="3"/>
      <c r="AA3869" s="1"/>
      <c r="AB3869" s="10"/>
      <c r="AC3869" s="3"/>
      <c r="AD3869" s="3"/>
      <c r="AE3869" s="3"/>
      <c r="AF3869" s="10"/>
      <c r="AG3869" s="11"/>
      <c r="AH3869" s="10"/>
      <c r="AI3869" s="10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1"/>
      <c r="DR3869" s="1"/>
      <c r="DS3869" s="1"/>
      <c r="DT3869" s="1"/>
      <c r="DU3869" s="1"/>
      <c r="DV3869" s="1"/>
      <c r="DW3869" s="1"/>
      <c r="DX3869" s="1"/>
      <c r="DY3869" s="1"/>
      <c r="DZ3869" s="1"/>
      <c r="EA3869" s="1"/>
      <c r="EB3869" s="1"/>
      <c r="EC3869" s="1"/>
      <c r="ED3869" s="1"/>
      <c r="EE3869" s="1"/>
      <c r="EF3869" s="1"/>
      <c r="EG3869" s="1"/>
      <c r="EH3869" s="1"/>
      <c r="EI3869" s="1"/>
      <c r="EJ3869" s="1"/>
      <c r="EK3869" s="1"/>
      <c r="EL3869" s="1"/>
      <c r="EM3869" s="1"/>
      <c r="EN3869" s="1"/>
      <c r="EO3869" s="1"/>
      <c r="EP3869" s="1"/>
      <c r="EQ3869" s="1"/>
      <c r="ER3869" s="1"/>
      <c r="ES3869" s="1"/>
      <c r="ET3869" s="1"/>
      <c r="EU3869" s="1"/>
      <c r="EV3869" s="1"/>
      <c r="EW3869" s="1"/>
      <c r="EX3869" s="1"/>
      <c r="EY3869" s="1"/>
    </row>
    <row r="3870" spans="1:155" x14ac:dyDescent="0.15">
      <c r="A3870" s="38"/>
      <c r="B3870" s="15"/>
      <c r="C3870" s="7"/>
      <c r="D3870" s="7"/>
      <c r="E3870" s="13"/>
      <c r="F3870" s="14"/>
      <c r="G3870" s="14"/>
      <c r="H3870" s="14"/>
      <c r="I3870" s="14"/>
      <c r="J3870" s="13"/>
      <c r="K3870" s="5"/>
      <c r="L3870" s="2"/>
      <c r="M3870" s="17"/>
      <c r="N3870" s="12"/>
      <c r="O3870" s="12"/>
      <c r="P3870" s="17"/>
      <c r="Q3870" s="14"/>
      <c r="R3870" s="20"/>
      <c r="S3870" s="14"/>
      <c r="T3870" s="4"/>
      <c r="U3870" s="5"/>
      <c r="V3870" s="10"/>
      <c r="W3870" s="10"/>
      <c r="X3870" s="10"/>
      <c r="Y3870" s="27"/>
      <c r="Z3870" s="3"/>
      <c r="AA3870" s="1"/>
      <c r="AB3870" s="10"/>
      <c r="AC3870" s="3"/>
      <c r="AD3870" s="3"/>
      <c r="AE3870" s="3"/>
      <c r="AF3870" s="10"/>
      <c r="AG3870" s="11"/>
      <c r="AH3870" s="10"/>
      <c r="AI3870" s="10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1"/>
      <c r="DR3870" s="1"/>
      <c r="DS3870" s="1"/>
      <c r="DT3870" s="1"/>
      <c r="DU3870" s="1"/>
      <c r="DV3870" s="1"/>
      <c r="DW3870" s="1"/>
      <c r="DX3870" s="1"/>
      <c r="DY3870" s="1"/>
      <c r="DZ3870" s="1"/>
      <c r="EA3870" s="1"/>
      <c r="EB3870" s="1"/>
      <c r="EC3870" s="1"/>
      <c r="ED3870" s="1"/>
      <c r="EE3870" s="1"/>
      <c r="EF3870" s="1"/>
      <c r="EG3870" s="1"/>
      <c r="EH3870" s="1"/>
      <c r="EI3870" s="1"/>
      <c r="EJ3870" s="1"/>
      <c r="EK3870" s="1"/>
      <c r="EL3870" s="1"/>
      <c r="EM3870" s="1"/>
      <c r="EN3870" s="1"/>
      <c r="EO3870" s="1"/>
      <c r="EP3870" s="1"/>
      <c r="EQ3870" s="1"/>
      <c r="ER3870" s="1"/>
      <c r="ES3870" s="1"/>
      <c r="ET3870" s="1"/>
      <c r="EU3870" s="1"/>
      <c r="EV3870" s="1"/>
      <c r="EW3870" s="1"/>
      <c r="EX3870" s="1"/>
      <c r="EY3870" s="1"/>
    </row>
    <row r="3871" spans="1:155" x14ac:dyDescent="0.15">
      <c r="A3871" s="38"/>
      <c r="B3871" s="15"/>
      <c r="C3871" s="7"/>
      <c r="D3871" s="7"/>
      <c r="E3871" s="13"/>
      <c r="F3871" s="14"/>
      <c r="G3871" s="14"/>
      <c r="H3871" s="14"/>
      <c r="I3871" s="14"/>
      <c r="J3871" s="13"/>
      <c r="K3871" s="5"/>
      <c r="L3871" s="2"/>
      <c r="M3871" s="17"/>
      <c r="N3871" s="12"/>
      <c r="O3871" s="12"/>
      <c r="P3871" s="17"/>
      <c r="Q3871" s="14"/>
      <c r="R3871" s="20"/>
      <c r="S3871" s="14"/>
      <c r="T3871" s="4"/>
      <c r="U3871" s="5"/>
      <c r="V3871" s="10"/>
      <c r="W3871" s="10"/>
      <c r="X3871" s="10"/>
      <c r="Y3871" s="27"/>
      <c r="Z3871" s="3"/>
      <c r="AA3871" s="1"/>
      <c r="AB3871" s="10"/>
      <c r="AC3871" s="3"/>
      <c r="AD3871" s="3"/>
      <c r="AE3871" s="3"/>
      <c r="AF3871" s="10"/>
      <c r="AG3871" s="11"/>
      <c r="AH3871" s="10"/>
      <c r="AI3871" s="10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1"/>
      <c r="DR3871" s="1"/>
      <c r="DS3871" s="1"/>
      <c r="DT3871" s="1"/>
      <c r="DU3871" s="1"/>
      <c r="DV3871" s="1"/>
      <c r="DW3871" s="1"/>
      <c r="DX3871" s="1"/>
      <c r="DY3871" s="1"/>
      <c r="DZ3871" s="1"/>
      <c r="EA3871" s="1"/>
      <c r="EB3871" s="1"/>
      <c r="EC3871" s="1"/>
      <c r="ED3871" s="1"/>
      <c r="EE3871" s="1"/>
      <c r="EF3871" s="1"/>
      <c r="EG3871" s="1"/>
      <c r="EH3871" s="1"/>
      <c r="EI3871" s="1"/>
      <c r="EJ3871" s="1"/>
      <c r="EK3871" s="1"/>
      <c r="EL3871" s="1"/>
      <c r="EM3871" s="1"/>
      <c r="EN3871" s="1"/>
      <c r="EO3871" s="1"/>
      <c r="EP3871" s="1"/>
      <c r="EQ3871" s="1"/>
      <c r="ER3871" s="1"/>
      <c r="ES3871" s="1"/>
      <c r="ET3871" s="1"/>
      <c r="EU3871" s="1"/>
      <c r="EV3871" s="1"/>
      <c r="EW3871" s="1"/>
      <c r="EX3871" s="1"/>
      <c r="EY3871" s="1"/>
    </row>
    <row r="3872" spans="1:155" x14ac:dyDescent="0.15">
      <c r="A3872" s="38"/>
      <c r="B3872" s="15"/>
      <c r="C3872" s="7"/>
      <c r="D3872" s="7"/>
      <c r="E3872" s="13"/>
      <c r="F3872" s="14"/>
      <c r="G3872" s="14"/>
      <c r="H3872" s="14"/>
      <c r="I3872" s="14"/>
      <c r="J3872" s="13"/>
      <c r="K3872" s="5"/>
      <c r="L3872" s="2"/>
      <c r="M3872" s="17"/>
      <c r="N3872" s="12"/>
      <c r="O3872" s="12"/>
      <c r="P3872" s="17"/>
      <c r="Q3872" s="14"/>
      <c r="R3872" s="20"/>
      <c r="S3872" s="14"/>
      <c r="T3872" s="4"/>
      <c r="U3872" s="5"/>
      <c r="V3872" s="10"/>
      <c r="W3872" s="10"/>
      <c r="X3872" s="10"/>
      <c r="Y3872" s="27"/>
      <c r="Z3872" s="3"/>
      <c r="AA3872" s="1"/>
      <c r="AB3872" s="10"/>
      <c r="AC3872" s="3"/>
      <c r="AD3872" s="3"/>
      <c r="AE3872" s="3"/>
      <c r="AF3872" s="10"/>
      <c r="AG3872" s="11"/>
      <c r="AH3872" s="10"/>
      <c r="AI3872" s="10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1"/>
      <c r="DR3872" s="1"/>
      <c r="DS3872" s="1"/>
      <c r="DT3872" s="1"/>
      <c r="DU3872" s="1"/>
      <c r="DV3872" s="1"/>
      <c r="DW3872" s="1"/>
      <c r="DX3872" s="1"/>
      <c r="DY3872" s="1"/>
      <c r="DZ3872" s="1"/>
      <c r="EA3872" s="1"/>
      <c r="EB3872" s="1"/>
      <c r="EC3872" s="1"/>
      <c r="ED3872" s="1"/>
      <c r="EE3872" s="1"/>
      <c r="EF3872" s="1"/>
      <c r="EG3872" s="1"/>
      <c r="EH3872" s="1"/>
      <c r="EI3872" s="1"/>
      <c r="EJ3872" s="1"/>
      <c r="EK3872" s="1"/>
      <c r="EL3872" s="1"/>
      <c r="EM3872" s="1"/>
      <c r="EN3872" s="1"/>
      <c r="EO3872" s="1"/>
      <c r="EP3872" s="1"/>
      <c r="EQ3872" s="1"/>
      <c r="ER3872" s="1"/>
      <c r="ES3872" s="1"/>
      <c r="ET3872" s="1"/>
      <c r="EU3872" s="1"/>
      <c r="EV3872" s="1"/>
      <c r="EW3872" s="1"/>
      <c r="EX3872" s="1"/>
      <c r="EY3872" s="1"/>
    </row>
    <row r="3873" spans="1:155" x14ac:dyDescent="0.15">
      <c r="A3873" s="38"/>
      <c r="B3873" s="15"/>
      <c r="C3873" s="7"/>
      <c r="D3873" s="7"/>
      <c r="E3873" s="13"/>
      <c r="F3873" s="14"/>
      <c r="G3873" s="14"/>
      <c r="H3873" s="14"/>
      <c r="I3873" s="14"/>
      <c r="J3873" s="13"/>
      <c r="K3873" s="5"/>
      <c r="L3873" s="2"/>
      <c r="M3873" s="17"/>
      <c r="N3873" s="12"/>
      <c r="O3873" s="12"/>
      <c r="P3873" s="17"/>
      <c r="Q3873" s="14"/>
      <c r="R3873" s="20"/>
      <c r="S3873" s="14"/>
      <c r="T3873" s="4"/>
      <c r="U3873" s="5"/>
      <c r="V3873" s="10"/>
      <c r="W3873" s="10"/>
      <c r="X3873" s="10"/>
      <c r="Y3873" s="27"/>
      <c r="Z3873" s="3"/>
      <c r="AA3873" s="1"/>
      <c r="AB3873" s="10"/>
      <c r="AC3873" s="3"/>
      <c r="AD3873" s="3"/>
      <c r="AE3873" s="3"/>
      <c r="AF3873" s="10"/>
      <c r="AG3873" s="11"/>
      <c r="AH3873" s="10"/>
      <c r="AI3873" s="10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1"/>
      <c r="DR3873" s="1"/>
      <c r="DS3873" s="1"/>
      <c r="DT3873" s="1"/>
      <c r="DU3873" s="1"/>
      <c r="DV3873" s="1"/>
      <c r="DW3873" s="1"/>
      <c r="DX3873" s="1"/>
      <c r="DY3873" s="1"/>
      <c r="DZ3873" s="1"/>
      <c r="EA3873" s="1"/>
      <c r="EB3873" s="1"/>
      <c r="EC3873" s="1"/>
      <c r="ED3873" s="1"/>
      <c r="EE3873" s="1"/>
      <c r="EF3873" s="1"/>
      <c r="EG3873" s="1"/>
      <c r="EH3873" s="1"/>
      <c r="EI3873" s="1"/>
      <c r="EJ3873" s="1"/>
      <c r="EK3873" s="1"/>
      <c r="EL3873" s="1"/>
      <c r="EM3873" s="1"/>
      <c r="EN3873" s="1"/>
      <c r="EO3873" s="1"/>
      <c r="EP3873" s="1"/>
      <c r="EQ3873" s="1"/>
      <c r="ER3873" s="1"/>
      <c r="ES3873" s="1"/>
      <c r="ET3873" s="1"/>
      <c r="EU3873" s="1"/>
      <c r="EV3873" s="1"/>
      <c r="EW3873" s="1"/>
      <c r="EX3873" s="1"/>
      <c r="EY3873" s="1"/>
    </row>
    <row r="3874" spans="1:155" x14ac:dyDescent="0.15">
      <c r="A3874" s="38"/>
      <c r="B3874" s="15"/>
      <c r="C3874" s="7"/>
      <c r="D3874" s="7"/>
      <c r="E3874" s="13"/>
      <c r="F3874" s="14"/>
      <c r="G3874" s="14"/>
      <c r="H3874" s="14"/>
      <c r="I3874" s="14"/>
      <c r="J3874" s="13"/>
      <c r="K3874" s="5"/>
      <c r="L3874" s="2"/>
      <c r="M3874" s="17"/>
      <c r="N3874" s="12"/>
      <c r="O3874" s="12"/>
      <c r="P3874" s="17"/>
      <c r="Q3874" s="14"/>
      <c r="R3874" s="20"/>
      <c r="S3874" s="14"/>
      <c r="T3874" s="4"/>
      <c r="U3874" s="5"/>
      <c r="V3874" s="10"/>
      <c r="W3874" s="10"/>
      <c r="X3874" s="10"/>
      <c r="Y3874" s="27"/>
      <c r="Z3874" s="3"/>
      <c r="AA3874" s="1"/>
      <c r="AB3874" s="10"/>
      <c r="AC3874" s="3"/>
      <c r="AD3874" s="3"/>
      <c r="AE3874" s="3"/>
      <c r="AF3874" s="10"/>
      <c r="AG3874" s="11"/>
      <c r="AH3874" s="10"/>
      <c r="AI3874" s="10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1"/>
      <c r="DR3874" s="1"/>
      <c r="DS3874" s="1"/>
      <c r="DT3874" s="1"/>
      <c r="DU3874" s="1"/>
      <c r="DV3874" s="1"/>
      <c r="DW3874" s="1"/>
      <c r="DX3874" s="1"/>
      <c r="DY3874" s="1"/>
      <c r="DZ3874" s="1"/>
      <c r="EA3874" s="1"/>
      <c r="EB3874" s="1"/>
      <c r="EC3874" s="1"/>
      <c r="ED3874" s="1"/>
      <c r="EE3874" s="1"/>
      <c r="EF3874" s="1"/>
      <c r="EG3874" s="1"/>
      <c r="EH3874" s="1"/>
      <c r="EI3874" s="1"/>
      <c r="EJ3874" s="1"/>
      <c r="EK3874" s="1"/>
      <c r="EL3874" s="1"/>
      <c r="EM3874" s="1"/>
      <c r="EN3874" s="1"/>
      <c r="EO3874" s="1"/>
      <c r="EP3874" s="1"/>
      <c r="EQ3874" s="1"/>
      <c r="ER3874" s="1"/>
      <c r="ES3874" s="1"/>
      <c r="ET3874" s="1"/>
      <c r="EU3874" s="1"/>
      <c r="EV3874" s="1"/>
      <c r="EW3874" s="1"/>
      <c r="EX3874" s="1"/>
      <c r="EY3874" s="1"/>
    </row>
    <row r="3875" spans="1:155" x14ac:dyDescent="0.15">
      <c r="A3875" s="38"/>
      <c r="B3875" s="15"/>
      <c r="C3875" s="7"/>
      <c r="D3875" s="7"/>
      <c r="E3875" s="13"/>
      <c r="F3875" s="14"/>
      <c r="G3875" s="14"/>
      <c r="H3875" s="14"/>
      <c r="I3875" s="14"/>
      <c r="J3875" s="13"/>
      <c r="K3875" s="5"/>
      <c r="L3875" s="2"/>
      <c r="M3875" s="17"/>
      <c r="N3875" s="12"/>
      <c r="O3875" s="12"/>
      <c r="P3875" s="17"/>
      <c r="Q3875" s="14"/>
      <c r="R3875" s="20"/>
      <c r="S3875" s="14"/>
      <c r="T3875" s="4"/>
      <c r="U3875" s="5"/>
      <c r="V3875" s="10"/>
      <c r="W3875" s="10"/>
      <c r="X3875" s="10"/>
      <c r="Y3875" s="27"/>
      <c r="Z3875" s="3"/>
      <c r="AA3875" s="1"/>
      <c r="AB3875" s="10"/>
      <c r="AC3875" s="3"/>
      <c r="AD3875" s="3"/>
      <c r="AE3875" s="3"/>
      <c r="AF3875" s="10"/>
      <c r="AG3875" s="11"/>
      <c r="AH3875" s="10"/>
      <c r="AI3875" s="10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1"/>
      <c r="DR3875" s="1"/>
      <c r="DS3875" s="1"/>
      <c r="DT3875" s="1"/>
      <c r="DU3875" s="1"/>
      <c r="DV3875" s="1"/>
      <c r="DW3875" s="1"/>
      <c r="DX3875" s="1"/>
      <c r="DY3875" s="1"/>
      <c r="DZ3875" s="1"/>
      <c r="EA3875" s="1"/>
      <c r="EB3875" s="1"/>
      <c r="EC3875" s="1"/>
      <c r="ED3875" s="1"/>
      <c r="EE3875" s="1"/>
      <c r="EF3875" s="1"/>
      <c r="EG3875" s="1"/>
      <c r="EH3875" s="1"/>
      <c r="EI3875" s="1"/>
      <c r="EJ3875" s="1"/>
      <c r="EK3875" s="1"/>
      <c r="EL3875" s="1"/>
      <c r="EM3875" s="1"/>
      <c r="EN3875" s="1"/>
      <c r="EO3875" s="1"/>
      <c r="EP3875" s="1"/>
      <c r="EQ3875" s="1"/>
      <c r="ER3875" s="1"/>
      <c r="ES3875" s="1"/>
      <c r="ET3875" s="1"/>
      <c r="EU3875" s="1"/>
      <c r="EV3875" s="1"/>
      <c r="EW3875" s="1"/>
      <c r="EX3875" s="1"/>
      <c r="EY3875" s="1"/>
    </row>
    <row r="3876" spans="1:155" x14ac:dyDescent="0.15">
      <c r="A3876" s="38"/>
      <c r="B3876" s="15"/>
      <c r="C3876" s="7"/>
      <c r="D3876" s="7"/>
      <c r="E3876" s="13"/>
      <c r="F3876" s="14"/>
      <c r="G3876" s="14"/>
      <c r="H3876" s="14"/>
      <c r="I3876" s="14"/>
      <c r="J3876" s="13"/>
      <c r="K3876" s="5"/>
      <c r="L3876" s="2"/>
      <c r="M3876" s="17"/>
      <c r="N3876" s="12"/>
      <c r="O3876" s="12"/>
      <c r="P3876" s="17"/>
      <c r="Q3876" s="14"/>
      <c r="R3876" s="20"/>
      <c r="S3876" s="14"/>
      <c r="T3876" s="4"/>
      <c r="U3876" s="5"/>
      <c r="V3876" s="10"/>
      <c r="W3876" s="10"/>
      <c r="X3876" s="10"/>
      <c r="Y3876" s="27"/>
      <c r="Z3876" s="3"/>
      <c r="AA3876" s="1"/>
      <c r="AB3876" s="10"/>
      <c r="AC3876" s="3"/>
      <c r="AD3876" s="3"/>
      <c r="AE3876" s="3"/>
      <c r="AF3876" s="10"/>
      <c r="AG3876" s="11"/>
      <c r="AH3876" s="10"/>
      <c r="AI3876" s="10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1"/>
      <c r="DR3876" s="1"/>
      <c r="DS3876" s="1"/>
      <c r="DT3876" s="1"/>
      <c r="DU3876" s="1"/>
      <c r="DV3876" s="1"/>
      <c r="DW3876" s="1"/>
      <c r="DX3876" s="1"/>
      <c r="DY3876" s="1"/>
      <c r="DZ3876" s="1"/>
      <c r="EA3876" s="1"/>
      <c r="EB3876" s="1"/>
      <c r="EC3876" s="1"/>
      <c r="ED3876" s="1"/>
      <c r="EE3876" s="1"/>
      <c r="EF3876" s="1"/>
      <c r="EG3876" s="1"/>
      <c r="EH3876" s="1"/>
      <c r="EI3876" s="1"/>
      <c r="EJ3876" s="1"/>
      <c r="EK3876" s="1"/>
      <c r="EL3876" s="1"/>
      <c r="EM3876" s="1"/>
      <c r="EN3876" s="1"/>
      <c r="EO3876" s="1"/>
      <c r="EP3876" s="1"/>
      <c r="EQ3876" s="1"/>
      <c r="ER3876" s="1"/>
      <c r="ES3876" s="1"/>
      <c r="ET3876" s="1"/>
      <c r="EU3876" s="1"/>
      <c r="EV3876" s="1"/>
      <c r="EW3876" s="1"/>
      <c r="EX3876" s="1"/>
      <c r="EY3876" s="1"/>
    </row>
    <row r="3877" spans="1:155" x14ac:dyDescent="0.15">
      <c r="A3877" s="38"/>
      <c r="B3877" s="15"/>
      <c r="C3877" s="7"/>
      <c r="D3877" s="7"/>
      <c r="E3877" s="13"/>
      <c r="F3877" s="14"/>
      <c r="G3877" s="14"/>
      <c r="H3877" s="14"/>
      <c r="I3877" s="14"/>
      <c r="J3877" s="13"/>
      <c r="K3877" s="5"/>
      <c r="L3877" s="2"/>
      <c r="M3877" s="17"/>
      <c r="N3877" s="12"/>
      <c r="O3877" s="12"/>
      <c r="P3877" s="17"/>
      <c r="Q3877" s="14"/>
      <c r="R3877" s="20"/>
      <c r="S3877" s="14"/>
      <c r="T3877" s="4"/>
      <c r="U3877" s="5"/>
      <c r="V3877" s="10"/>
      <c r="W3877" s="10"/>
      <c r="X3877" s="10"/>
      <c r="Y3877" s="27"/>
      <c r="Z3877" s="3"/>
      <c r="AA3877" s="1"/>
      <c r="AB3877" s="10"/>
      <c r="AC3877" s="3"/>
      <c r="AD3877" s="3"/>
      <c r="AE3877" s="3"/>
      <c r="AF3877" s="10"/>
      <c r="AG3877" s="11"/>
      <c r="AH3877" s="10"/>
      <c r="AI3877" s="10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1"/>
      <c r="DR3877" s="1"/>
      <c r="DS3877" s="1"/>
      <c r="DT3877" s="1"/>
      <c r="DU3877" s="1"/>
      <c r="DV3877" s="1"/>
      <c r="DW3877" s="1"/>
      <c r="DX3877" s="1"/>
      <c r="DY3877" s="1"/>
      <c r="DZ3877" s="1"/>
      <c r="EA3877" s="1"/>
      <c r="EB3877" s="1"/>
      <c r="EC3877" s="1"/>
      <c r="ED3877" s="1"/>
      <c r="EE3877" s="1"/>
      <c r="EF3877" s="1"/>
      <c r="EG3877" s="1"/>
      <c r="EH3877" s="1"/>
      <c r="EI3877" s="1"/>
      <c r="EJ3877" s="1"/>
      <c r="EK3877" s="1"/>
      <c r="EL3877" s="1"/>
      <c r="EM3877" s="1"/>
      <c r="EN3877" s="1"/>
      <c r="EO3877" s="1"/>
      <c r="EP3877" s="1"/>
      <c r="EQ3877" s="1"/>
      <c r="ER3877" s="1"/>
      <c r="ES3877" s="1"/>
      <c r="ET3877" s="1"/>
      <c r="EU3877" s="1"/>
      <c r="EV3877" s="1"/>
      <c r="EW3877" s="1"/>
      <c r="EX3877" s="1"/>
      <c r="EY3877" s="1"/>
    </row>
    <row r="3878" spans="1:155" x14ac:dyDescent="0.15">
      <c r="A3878" s="38"/>
      <c r="B3878" s="15"/>
      <c r="C3878" s="7"/>
      <c r="D3878" s="7"/>
      <c r="E3878" s="13"/>
      <c r="F3878" s="14"/>
      <c r="G3878" s="14"/>
      <c r="H3878" s="14"/>
      <c r="I3878" s="14"/>
      <c r="J3878" s="13"/>
      <c r="K3878" s="5"/>
      <c r="L3878" s="2"/>
      <c r="M3878" s="17"/>
      <c r="N3878" s="12"/>
      <c r="O3878" s="12"/>
      <c r="P3878" s="17"/>
      <c r="Q3878" s="14"/>
      <c r="R3878" s="20"/>
      <c r="S3878" s="14"/>
      <c r="T3878" s="4"/>
      <c r="U3878" s="5"/>
      <c r="V3878" s="10"/>
      <c r="W3878" s="10"/>
      <c r="X3878" s="10"/>
      <c r="Y3878" s="27"/>
      <c r="Z3878" s="3"/>
      <c r="AA3878" s="1"/>
      <c r="AB3878" s="10"/>
      <c r="AC3878" s="3"/>
      <c r="AD3878" s="3"/>
      <c r="AE3878" s="3"/>
      <c r="AF3878" s="10"/>
      <c r="AG3878" s="11"/>
      <c r="AH3878" s="10"/>
      <c r="AI3878" s="10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1"/>
      <c r="DR3878" s="1"/>
      <c r="DS3878" s="1"/>
      <c r="DT3878" s="1"/>
      <c r="DU3878" s="1"/>
      <c r="DV3878" s="1"/>
      <c r="DW3878" s="1"/>
      <c r="DX3878" s="1"/>
      <c r="DY3878" s="1"/>
      <c r="DZ3878" s="1"/>
      <c r="EA3878" s="1"/>
      <c r="EB3878" s="1"/>
      <c r="EC3878" s="1"/>
      <c r="ED3878" s="1"/>
      <c r="EE3878" s="1"/>
      <c r="EF3878" s="1"/>
      <c r="EG3878" s="1"/>
      <c r="EH3878" s="1"/>
      <c r="EI3878" s="1"/>
      <c r="EJ3878" s="1"/>
      <c r="EK3878" s="1"/>
      <c r="EL3878" s="1"/>
      <c r="EM3878" s="1"/>
      <c r="EN3878" s="1"/>
      <c r="EO3878" s="1"/>
      <c r="EP3878" s="1"/>
      <c r="EQ3878" s="1"/>
      <c r="ER3878" s="1"/>
      <c r="ES3878" s="1"/>
      <c r="ET3878" s="1"/>
      <c r="EU3878" s="1"/>
      <c r="EV3878" s="1"/>
      <c r="EW3878" s="1"/>
      <c r="EX3878" s="1"/>
      <c r="EY3878" s="1"/>
    </row>
    <row r="3879" spans="1:155" x14ac:dyDescent="0.15">
      <c r="A3879" s="38"/>
      <c r="B3879" s="15"/>
      <c r="C3879" s="7"/>
      <c r="D3879" s="7"/>
      <c r="E3879" s="13"/>
      <c r="F3879" s="14"/>
      <c r="G3879" s="14"/>
      <c r="H3879" s="14"/>
      <c r="I3879" s="14"/>
      <c r="J3879" s="13"/>
      <c r="K3879" s="5"/>
      <c r="L3879" s="2"/>
      <c r="M3879" s="17"/>
      <c r="N3879" s="12"/>
      <c r="O3879" s="12"/>
      <c r="P3879" s="17"/>
      <c r="Q3879" s="14"/>
      <c r="R3879" s="20"/>
      <c r="S3879" s="14"/>
      <c r="T3879" s="4"/>
      <c r="U3879" s="5"/>
      <c r="V3879" s="10"/>
      <c r="W3879" s="10"/>
      <c r="X3879" s="10"/>
      <c r="Y3879" s="27"/>
      <c r="Z3879" s="3"/>
      <c r="AA3879" s="1"/>
      <c r="AB3879" s="10"/>
      <c r="AC3879" s="3"/>
      <c r="AD3879" s="3"/>
      <c r="AE3879" s="3"/>
      <c r="AF3879" s="10"/>
      <c r="AG3879" s="11"/>
      <c r="AH3879" s="10"/>
      <c r="AI3879" s="10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1"/>
      <c r="DR3879" s="1"/>
      <c r="DS3879" s="1"/>
      <c r="DT3879" s="1"/>
      <c r="DU3879" s="1"/>
      <c r="DV3879" s="1"/>
      <c r="DW3879" s="1"/>
      <c r="DX3879" s="1"/>
      <c r="DY3879" s="1"/>
      <c r="DZ3879" s="1"/>
      <c r="EA3879" s="1"/>
      <c r="EB3879" s="1"/>
      <c r="EC3879" s="1"/>
      <c r="ED3879" s="1"/>
      <c r="EE3879" s="1"/>
      <c r="EF3879" s="1"/>
      <c r="EG3879" s="1"/>
      <c r="EH3879" s="1"/>
      <c r="EI3879" s="1"/>
      <c r="EJ3879" s="1"/>
      <c r="EK3879" s="1"/>
      <c r="EL3879" s="1"/>
      <c r="EM3879" s="1"/>
      <c r="EN3879" s="1"/>
      <c r="EO3879" s="1"/>
      <c r="EP3879" s="1"/>
      <c r="EQ3879" s="1"/>
      <c r="ER3879" s="1"/>
      <c r="ES3879" s="1"/>
      <c r="ET3879" s="1"/>
      <c r="EU3879" s="1"/>
      <c r="EV3879" s="1"/>
      <c r="EW3879" s="1"/>
      <c r="EX3879" s="1"/>
      <c r="EY3879" s="1"/>
    </row>
    <row r="3880" spans="1:155" x14ac:dyDescent="0.15">
      <c r="A3880" s="38"/>
      <c r="B3880" s="15"/>
      <c r="C3880" s="7"/>
      <c r="D3880" s="7"/>
      <c r="E3880" s="13"/>
      <c r="F3880" s="14"/>
      <c r="G3880" s="14"/>
      <c r="H3880" s="14"/>
      <c r="I3880" s="14"/>
      <c r="J3880" s="13"/>
      <c r="K3880" s="5"/>
      <c r="L3880" s="2"/>
      <c r="M3880" s="17"/>
      <c r="N3880" s="12"/>
      <c r="O3880" s="12"/>
      <c r="P3880" s="17"/>
      <c r="Q3880" s="14"/>
      <c r="R3880" s="20"/>
      <c r="S3880" s="14"/>
      <c r="T3880" s="4"/>
      <c r="U3880" s="5"/>
      <c r="V3880" s="10"/>
      <c r="W3880" s="10"/>
      <c r="X3880" s="10"/>
      <c r="Y3880" s="27"/>
      <c r="Z3880" s="3"/>
      <c r="AA3880" s="1"/>
      <c r="AB3880" s="10"/>
      <c r="AC3880" s="3"/>
      <c r="AD3880" s="3"/>
      <c r="AE3880" s="3"/>
      <c r="AF3880" s="10"/>
      <c r="AG3880" s="11"/>
      <c r="AH3880" s="10"/>
      <c r="AI3880" s="10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1"/>
      <c r="DR3880" s="1"/>
      <c r="DS3880" s="1"/>
      <c r="DT3880" s="1"/>
      <c r="DU3880" s="1"/>
      <c r="DV3880" s="1"/>
      <c r="DW3880" s="1"/>
      <c r="DX3880" s="1"/>
      <c r="DY3880" s="1"/>
      <c r="DZ3880" s="1"/>
      <c r="EA3880" s="1"/>
      <c r="EB3880" s="1"/>
      <c r="EC3880" s="1"/>
      <c r="ED3880" s="1"/>
      <c r="EE3880" s="1"/>
      <c r="EF3880" s="1"/>
      <c r="EG3880" s="1"/>
      <c r="EH3880" s="1"/>
      <c r="EI3880" s="1"/>
      <c r="EJ3880" s="1"/>
      <c r="EK3880" s="1"/>
      <c r="EL3880" s="1"/>
      <c r="EM3880" s="1"/>
      <c r="EN3880" s="1"/>
      <c r="EO3880" s="1"/>
      <c r="EP3880" s="1"/>
      <c r="EQ3880" s="1"/>
      <c r="ER3880" s="1"/>
      <c r="ES3880" s="1"/>
      <c r="ET3880" s="1"/>
      <c r="EU3880" s="1"/>
      <c r="EV3880" s="1"/>
      <c r="EW3880" s="1"/>
      <c r="EX3880" s="1"/>
      <c r="EY3880" s="1"/>
    </row>
    <row r="3881" spans="1:155" x14ac:dyDescent="0.15">
      <c r="A3881" s="38"/>
      <c r="B3881" s="15"/>
      <c r="C3881" s="7"/>
      <c r="D3881" s="7"/>
      <c r="E3881" s="13"/>
      <c r="F3881" s="14"/>
      <c r="G3881" s="14"/>
      <c r="H3881" s="14"/>
      <c r="I3881" s="14"/>
      <c r="J3881" s="13"/>
      <c r="K3881" s="5"/>
      <c r="L3881" s="2"/>
      <c r="M3881" s="17"/>
      <c r="N3881" s="12"/>
      <c r="O3881" s="12"/>
      <c r="P3881" s="17"/>
      <c r="Q3881" s="14"/>
      <c r="R3881" s="20"/>
      <c r="S3881" s="14"/>
      <c r="T3881" s="4"/>
      <c r="U3881" s="5"/>
      <c r="V3881" s="10"/>
      <c r="W3881" s="10"/>
      <c r="X3881" s="10"/>
      <c r="Y3881" s="27"/>
      <c r="Z3881" s="3"/>
      <c r="AA3881" s="1"/>
      <c r="AB3881" s="10"/>
      <c r="AC3881" s="3"/>
      <c r="AD3881" s="3"/>
      <c r="AE3881" s="3"/>
      <c r="AF3881" s="10"/>
      <c r="AG3881" s="11"/>
      <c r="AH3881" s="10"/>
      <c r="AI3881" s="10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1"/>
      <c r="DR3881" s="1"/>
      <c r="DS3881" s="1"/>
      <c r="DT3881" s="1"/>
      <c r="DU3881" s="1"/>
      <c r="DV3881" s="1"/>
      <c r="DW3881" s="1"/>
      <c r="DX3881" s="1"/>
      <c r="DY3881" s="1"/>
      <c r="DZ3881" s="1"/>
      <c r="EA3881" s="1"/>
      <c r="EB3881" s="1"/>
      <c r="EC3881" s="1"/>
      <c r="ED3881" s="1"/>
      <c r="EE3881" s="1"/>
      <c r="EF3881" s="1"/>
      <c r="EG3881" s="1"/>
      <c r="EH3881" s="1"/>
      <c r="EI3881" s="1"/>
      <c r="EJ3881" s="1"/>
      <c r="EK3881" s="1"/>
      <c r="EL3881" s="1"/>
      <c r="EM3881" s="1"/>
      <c r="EN3881" s="1"/>
      <c r="EO3881" s="1"/>
      <c r="EP3881" s="1"/>
      <c r="EQ3881" s="1"/>
      <c r="ER3881" s="1"/>
      <c r="ES3881" s="1"/>
      <c r="ET3881" s="1"/>
      <c r="EU3881" s="1"/>
      <c r="EV3881" s="1"/>
      <c r="EW3881" s="1"/>
      <c r="EX3881" s="1"/>
      <c r="EY3881" s="1"/>
    </row>
    <row r="3882" spans="1:155" x14ac:dyDescent="0.15">
      <c r="A3882" s="38"/>
      <c r="B3882" s="15"/>
      <c r="C3882" s="7"/>
      <c r="D3882" s="7"/>
      <c r="E3882" s="13"/>
      <c r="F3882" s="14"/>
      <c r="G3882" s="14"/>
      <c r="H3882" s="14"/>
      <c r="I3882" s="14"/>
      <c r="J3882" s="13"/>
      <c r="K3882" s="5"/>
      <c r="L3882" s="2"/>
      <c r="M3882" s="17"/>
      <c r="N3882" s="12"/>
      <c r="O3882" s="12"/>
      <c r="P3882" s="17"/>
      <c r="Q3882" s="14"/>
      <c r="R3882" s="20"/>
      <c r="S3882" s="14"/>
      <c r="T3882" s="4"/>
      <c r="U3882" s="5"/>
      <c r="V3882" s="10"/>
      <c r="W3882" s="10"/>
      <c r="X3882" s="10"/>
      <c r="Y3882" s="27"/>
      <c r="Z3882" s="3"/>
      <c r="AA3882" s="1"/>
      <c r="AB3882" s="10"/>
      <c r="AC3882" s="3"/>
      <c r="AD3882" s="3"/>
      <c r="AE3882" s="3"/>
      <c r="AF3882" s="10"/>
      <c r="AG3882" s="11"/>
      <c r="AH3882" s="10"/>
      <c r="AI3882" s="10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1"/>
      <c r="DR3882" s="1"/>
      <c r="DS3882" s="1"/>
      <c r="DT3882" s="1"/>
      <c r="DU3882" s="1"/>
      <c r="DV3882" s="1"/>
      <c r="DW3882" s="1"/>
      <c r="DX3882" s="1"/>
      <c r="DY3882" s="1"/>
      <c r="DZ3882" s="1"/>
      <c r="EA3882" s="1"/>
      <c r="EB3882" s="1"/>
      <c r="EC3882" s="1"/>
      <c r="ED3882" s="1"/>
      <c r="EE3882" s="1"/>
      <c r="EF3882" s="1"/>
      <c r="EG3882" s="1"/>
      <c r="EH3882" s="1"/>
      <c r="EI3882" s="1"/>
      <c r="EJ3882" s="1"/>
      <c r="EK3882" s="1"/>
      <c r="EL3882" s="1"/>
      <c r="EM3882" s="1"/>
      <c r="EN3882" s="1"/>
      <c r="EO3882" s="1"/>
      <c r="EP3882" s="1"/>
      <c r="EQ3882" s="1"/>
      <c r="ER3882" s="1"/>
      <c r="ES3882" s="1"/>
      <c r="ET3882" s="1"/>
      <c r="EU3882" s="1"/>
      <c r="EV3882" s="1"/>
      <c r="EW3882" s="1"/>
      <c r="EX3882" s="1"/>
      <c r="EY3882" s="1"/>
    </row>
    <row r="3883" spans="1:155" x14ac:dyDescent="0.15">
      <c r="A3883" s="38"/>
      <c r="B3883" s="15"/>
      <c r="C3883" s="7"/>
      <c r="D3883" s="7"/>
      <c r="E3883" s="13"/>
      <c r="F3883" s="14"/>
      <c r="G3883" s="14"/>
      <c r="H3883" s="14"/>
      <c r="I3883" s="14"/>
      <c r="J3883" s="13"/>
      <c r="K3883" s="5"/>
      <c r="L3883" s="2"/>
      <c r="M3883" s="17"/>
      <c r="N3883" s="12"/>
      <c r="O3883" s="12"/>
      <c r="P3883" s="17"/>
      <c r="Q3883" s="14"/>
      <c r="R3883" s="20"/>
      <c r="S3883" s="14"/>
      <c r="T3883" s="4"/>
      <c r="U3883" s="5"/>
      <c r="V3883" s="10"/>
      <c r="W3883" s="10"/>
      <c r="X3883" s="10"/>
      <c r="Y3883" s="27"/>
      <c r="Z3883" s="3"/>
      <c r="AA3883" s="1"/>
      <c r="AB3883" s="10"/>
      <c r="AC3883" s="3"/>
      <c r="AD3883" s="3"/>
      <c r="AE3883" s="3"/>
      <c r="AF3883" s="10"/>
      <c r="AG3883" s="11"/>
      <c r="AH3883" s="10"/>
      <c r="AI3883" s="10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1"/>
      <c r="DR3883" s="1"/>
      <c r="DS3883" s="1"/>
      <c r="DT3883" s="1"/>
      <c r="DU3883" s="1"/>
      <c r="DV3883" s="1"/>
      <c r="DW3883" s="1"/>
      <c r="DX3883" s="1"/>
      <c r="DY3883" s="1"/>
      <c r="DZ3883" s="1"/>
      <c r="EA3883" s="1"/>
      <c r="EB3883" s="1"/>
      <c r="EC3883" s="1"/>
      <c r="ED3883" s="1"/>
      <c r="EE3883" s="1"/>
      <c r="EF3883" s="1"/>
      <c r="EG3883" s="1"/>
      <c r="EH3883" s="1"/>
      <c r="EI3883" s="1"/>
      <c r="EJ3883" s="1"/>
      <c r="EK3883" s="1"/>
      <c r="EL3883" s="1"/>
      <c r="EM3883" s="1"/>
      <c r="EN3883" s="1"/>
      <c r="EO3883" s="1"/>
      <c r="EP3883" s="1"/>
      <c r="EQ3883" s="1"/>
      <c r="ER3883" s="1"/>
      <c r="ES3883" s="1"/>
      <c r="ET3883" s="1"/>
      <c r="EU3883" s="1"/>
      <c r="EV3883" s="1"/>
      <c r="EW3883" s="1"/>
      <c r="EX3883" s="1"/>
      <c r="EY3883" s="1"/>
    </row>
    <row r="3884" spans="1:155" x14ac:dyDescent="0.15">
      <c r="A3884" s="38"/>
      <c r="B3884" s="15"/>
      <c r="C3884" s="7"/>
      <c r="D3884" s="7"/>
      <c r="E3884" s="13"/>
      <c r="F3884" s="14"/>
      <c r="G3884" s="14"/>
      <c r="H3884" s="14"/>
      <c r="I3884" s="14"/>
      <c r="J3884" s="13"/>
      <c r="K3884" s="5"/>
      <c r="L3884" s="2"/>
      <c r="M3884" s="17"/>
      <c r="N3884" s="12"/>
      <c r="O3884" s="12"/>
      <c r="P3884" s="17"/>
      <c r="Q3884" s="14"/>
      <c r="R3884" s="20"/>
      <c r="S3884" s="14"/>
      <c r="T3884" s="4"/>
      <c r="U3884" s="5"/>
      <c r="V3884" s="10"/>
      <c r="W3884" s="10"/>
      <c r="X3884" s="10"/>
      <c r="Y3884" s="27"/>
      <c r="Z3884" s="3"/>
      <c r="AA3884" s="1"/>
      <c r="AB3884" s="10"/>
      <c r="AC3884" s="3"/>
      <c r="AD3884" s="3"/>
      <c r="AE3884" s="3"/>
      <c r="AF3884" s="10"/>
      <c r="AG3884" s="11"/>
      <c r="AH3884" s="10"/>
      <c r="AI3884" s="10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1"/>
      <c r="DR3884" s="1"/>
      <c r="DS3884" s="1"/>
      <c r="DT3884" s="1"/>
      <c r="DU3884" s="1"/>
      <c r="DV3884" s="1"/>
      <c r="DW3884" s="1"/>
      <c r="DX3884" s="1"/>
      <c r="DY3884" s="1"/>
      <c r="DZ3884" s="1"/>
      <c r="EA3884" s="1"/>
      <c r="EB3884" s="1"/>
      <c r="EC3884" s="1"/>
      <c r="ED3884" s="1"/>
      <c r="EE3884" s="1"/>
      <c r="EF3884" s="1"/>
      <c r="EG3884" s="1"/>
      <c r="EH3884" s="1"/>
      <c r="EI3884" s="1"/>
      <c r="EJ3884" s="1"/>
      <c r="EK3884" s="1"/>
      <c r="EL3884" s="1"/>
      <c r="EM3884" s="1"/>
      <c r="EN3884" s="1"/>
      <c r="EO3884" s="1"/>
      <c r="EP3884" s="1"/>
      <c r="EQ3884" s="1"/>
      <c r="ER3884" s="1"/>
      <c r="ES3884" s="1"/>
      <c r="ET3884" s="1"/>
      <c r="EU3884" s="1"/>
      <c r="EV3884" s="1"/>
      <c r="EW3884" s="1"/>
      <c r="EX3884" s="1"/>
      <c r="EY3884" s="1"/>
    </row>
    <row r="3885" spans="1:155" x14ac:dyDescent="0.15">
      <c r="A3885" s="38"/>
      <c r="B3885" s="15"/>
      <c r="C3885" s="7"/>
      <c r="D3885" s="7"/>
      <c r="E3885" s="13"/>
      <c r="F3885" s="14"/>
      <c r="G3885" s="14"/>
      <c r="H3885" s="14"/>
      <c r="I3885" s="14"/>
      <c r="J3885" s="13"/>
      <c r="K3885" s="5"/>
      <c r="L3885" s="2"/>
      <c r="M3885" s="17"/>
      <c r="N3885" s="12"/>
      <c r="O3885" s="12"/>
      <c r="P3885" s="17"/>
      <c r="Q3885" s="14"/>
      <c r="R3885" s="20"/>
      <c r="S3885" s="14"/>
      <c r="T3885" s="4"/>
      <c r="U3885" s="5"/>
      <c r="V3885" s="10"/>
      <c r="W3885" s="10"/>
      <c r="X3885" s="10"/>
      <c r="Y3885" s="27"/>
      <c r="Z3885" s="3"/>
      <c r="AA3885" s="1"/>
      <c r="AB3885" s="10"/>
      <c r="AC3885" s="3"/>
      <c r="AD3885" s="3"/>
      <c r="AE3885" s="3"/>
      <c r="AF3885" s="10"/>
      <c r="AG3885" s="11"/>
      <c r="AH3885" s="10"/>
      <c r="AI3885" s="10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1"/>
      <c r="DR3885" s="1"/>
      <c r="DS3885" s="1"/>
      <c r="DT3885" s="1"/>
      <c r="DU3885" s="1"/>
      <c r="DV3885" s="1"/>
      <c r="DW3885" s="1"/>
      <c r="DX3885" s="1"/>
      <c r="DY3885" s="1"/>
      <c r="DZ3885" s="1"/>
      <c r="EA3885" s="1"/>
      <c r="EB3885" s="1"/>
      <c r="EC3885" s="1"/>
      <c r="ED3885" s="1"/>
      <c r="EE3885" s="1"/>
      <c r="EF3885" s="1"/>
      <c r="EG3885" s="1"/>
      <c r="EH3885" s="1"/>
      <c r="EI3885" s="1"/>
      <c r="EJ3885" s="1"/>
      <c r="EK3885" s="1"/>
      <c r="EL3885" s="1"/>
      <c r="EM3885" s="1"/>
      <c r="EN3885" s="1"/>
      <c r="EO3885" s="1"/>
      <c r="EP3885" s="1"/>
      <c r="EQ3885" s="1"/>
      <c r="ER3885" s="1"/>
      <c r="ES3885" s="1"/>
      <c r="ET3885" s="1"/>
      <c r="EU3885" s="1"/>
      <c r="EV3885" s="1"/>
      <c r="EW3885" s="1"/>
      <c r="EX3885" s="1"/>
      <c r="EY3885" s="1"/>
    </row>
    <row r="3886" spans="1:155" x14ac:dyDescent="0.15">
      <c r="A3886" s="38"/>
      <c r="B3886" s="15"/>
      <c r="C3886" s="7"/>
      <c r="D3886" s="7"/>
      <c r="E3886" s="13"/>
      <c r="F3886" s="14"/>
      <c r="G3886" s="14"/>
      <c r="H3886" s="14"/>
      <c r="I3886" s="14"/>
      <c r="J3886" s="13"/>
      <c r="K3886" s="5"/>
      <c r="L3886" s="2"/>
      <c r="M3886" s="17"/>
      <c r="N3886" s="12"/>
      <c r="O3886" s="12"/>
      <c r="P3886" s="17"/>
      <c r="Q3886" s="14"/>
      <c r="R3886" s="20"/>
      <c r="S3886" s="14"/>
      <c r="T3886" s="4"/>
      <c r="U3886" s="5"/>
      <c r="V3886" s="10"/>
      <c r="W3886" s="10"/>
      <c r="X3886" s="10"/>
      <c r="Y3886" s="27"/>
      <c r="Z3886" s="3"/>
      <c r="AA3886" s="1"/>
      <c r="AB3886" s="10"/>
      <c r="AC3886" s="3"/>
      <c r="AD3886" s="3"/>
      <c r="AE3886" s="3"/>
      <c r="AF3886" s="10"/>
      <c r="AG3886" s="11"/>
      <c r="AH3886" s="10"/>
      <c r="AI3886" s="10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1"/>
      <c r="DR3886" s="1"/>
      <c r="DS3886" s="1"/>
      <c r="DT3886" s="1"/>
      <c r="DU3886" s="1"/>
      <c r="DV3886" s="1"/>
      <c r="DW3886" s="1"/>
      <c r="DX3886" s="1"/>
      <c r="DY3886" s="1"/>
      <c r="DZ3886" s="1"/>
      <c r="EA3886" s="1"/>
      <c r="EB3886" s="1"/>
      <c r="EC3886" s="1"/>
      <c r="ED3886" s="1"/>
      <c r="EE3886" s="1"/>
      <c r="EF3886" s="1"/>
      <c r="EG3886" s="1"/>
      <c r="EH3886" s="1"/>
      <c r="EI3886" s="1"/>
      <c r="EJ3886" s="1"/>
      <c r="EK3886" s="1"/>
      <c r="EL3886" s="1"/>
      <c r="EM3886" s="1"/>
      <c r="EN3886" s="1"/>
      <c r="EO3886" s="1"/>
      <c r="EP3886" s="1"/>
      <c r="EQ3886" s="1"/>
      <c r="ER3886" s="1"/>
      <c r="ES3886" s="1"/>
      <c r="ET3886" s="1"/>
      <c r="EU3886" s="1"/>
      <c r="EV3886" s="1"/>
      <c r="EW3886" s="1"/>
      <c r="EX3886" s="1"/>
      <c r="EY3886" s="1"/>
    </row>
    <row r="3887" spans="1:155" x14ac:dyDescent="0.15">
      <c r="A3887" s="38"/>
      <c r="B3887" s="15"/>
      <c r="C3887" s="7"/>
      <c r="D3887" s="7"/>
      <c r="E3887" s="13"/>
      <c r="F3887" s="14"/>
      <c r="G3887" s="14"/>
      <c r="H3887" s="14"/>
      <c r="I3887" s="14"/>
      <c r="J3887" s="13"/>
      <c r="K3887" s="5"/>
      <c r="L3887" s="2"/>
      <c r="M3887" s="17"/>
      <c r="N3887" s="12"/>
      <c r="O3887" s="12"/>
      <c r="P3887" s="17"/>
      <c r="Q3887" s="14"/>
      <c r="R3887" s="20"/>
      <c r="S3887" s="14"/>
      <c r="T3887" s="4"/>
      <c r="U3887" s="5"/>
      <c r="V3887" s="10"/>
      <c r="W3887" s="10"/>
      <c r="X3887" s="10"/>
      <c r="Y3887" s="27"/>
      <c r="Z3887" s="3"/>
      <c r="AA3887" s="1"/>
      <c r="AB3887" s="10"/>
      <c r="AC3887" s="3"/>
      <c r="AD3887" s="3"/>
      <c r="AE3887" s="3"/>
      <c r="AF3887" s="10"/>
      <c r="AG3887" s="11"/>
      <c r="AH3887" s="10"/>
      <c r="AI3887" s="10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1"/>
      <c r="DR3887" s="1"/>
      <c r="DS3887" s="1"/>
      <c r="DT3887" s="1"/>
      <c r="DU3887" s="1"/>
      <c r="DV3887" s="1"/>
      <c r="DW3887" s="1"/>
      <c r="DX3887" s="1"/>
      <c r="DY3887" s="1"/>
      <c r="DZ3887" s="1"/>
      <c r="EA3887" s="1"/>
      <c r="EB3887" s="1"/>
      <c r="EC3887" s="1"/>
      <c r="ED3887" s="1"/>
      <c r="EE3887" s="1"/>
      <c r="EF3887" s="1"/>
      <c r="EG3887" s="1"/>
      <c r="EH3887" s="1"/>
      <c r="EI3887" s="1"/>
      <c r="EJ3887" s="1"/>
      <c r="EK3887" s="1"/>
      <c r="EL3887" s="1"/>
      <c r="EM3887" s="1"/>
      <c r="EN3887" s="1"/>
      <c r="EO3887" s="1"/>
      <c r="EP3887" s="1"/>
      <c r="EQ3887" s="1"/>
      <c r="ER3887" s="1"/>
      <c r="ES3887" s="1"/>
      <c r="ET3887" s="1"/>
      <c r="EU3887" s="1"/>
      <c r="EV3887" s="1"/>
      <c r="EW3887" s="1"/>
      <c r="EX3887" s="1"/>
      <c r="EY3887" s="1"/>
    </row>
    <row r="3888" spans="1:155" x14ac:dyDescent="0.15">
      <c r="A3888" s="38"/>
      <c r="B3888" s="15"/>
      <c r="C3888" s="7"/>
      <c r="D3888" s="7"/>
      <c r="E3888" s="13"/>
      <c r="F3888" s="14"/>
      <c r="G3888" s="14"/>
      <c r="H3888" s="14"/>
      <c r="I3888" s="14"/>
      <c r="J3888" s="13"/>
      <c r="K3888" s="5"/>
      <c r="L3888" s="2"/>
      <c r="M3888" s="17"/>
      <c r="N3888" s="12"/>
      <c r="O3888" s="12"/>
      <c r="P3888" s="17"/>
      <c r="Q3888" s="14"/>
      <c r="R3888" s="20"/>
      <c r="S3888" s="14"/>
      <c r="T3888" s="4"/>
      <c r="U3888" s="5"/>
      <c r="V3888" s="10"/>
      <c r="W3888" s="10"/>
      <c r="X3888" s="10"/>
      <c r="Y3888" s="27"/>
      <c r="Z3888" s="3"/>
      <c r="AA3888" s="1"/>
      <c r="AB3888" s="10"/>
      <c r="AC3888" s="3"/>
      <c r="AD3888" s="3"/>
      <c r="AE3888" s="3"/>
      <c r="AF3888" s="10"/>
      <c r="AG3888" s="11"/>
      <c r="AH3888" s="10"/>
      <c r="AI3888" s="10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1"/>
      <c r="DR3888" s="1"/>
      <c r="DS3888" s="1"/>
      <c r="DT3888" s="1"/>
      <c r="DU3888" s="1"/>
      <c r="DV3888" s="1"/>
      <c r="DW3888" s="1"/>
      <c r="DX3888" s="1"/>
      <c r="DY3888" s="1"/>
      <c r="DZ3888" s="1"/>
      <c r="EA3888" s="1"/>
      <c r="EB3888" s="1"/>
      <c r="EC3888" s="1"/>
      <c r="ED3888" s="1"/>
      <c r="EE3888" s="1"/>
      <c r="EF3888" s="1"/>
      <c r="EG3888" s="1"/>
      <c r="EH3888" s="1"/>
      <c r="EI3888" s="1"/>
      <c r="EJ3888" s="1"/>
      <c r="EK3888" s="1"/>
      <c r="EL3888" s="1"/>
      <c r="EM3888" s="1"/>
      <c r="EN3888" s="1"/>
      <c r="EO3888" s="1"/>
      <c r="EP3888" s="1"/>
      <c r="EQ3888" s="1"/>
      <c r="ER3888" s="1"/>
      <c r="ES3888" s="1"/>
      <c r="ET3888" s="1"/>
      <c r="EU3888" s="1"/>
      <c r="EV3888" s="1"/>
      <c r="EW3888" s="1"/>
      <c r="EX3888" s="1"/>
      <c r="EY3888" s="1"/>
    </row>
    <row r="3889" spans="1:155" x14ac:dyDescent="0.15">
      <c r="A3889" s="38"/>
      <c r="B3889" s="15"/>
      <c r="C3889" s="7"/>
      <c r="D3889" s="7"/>
      <c r="E3889" s="13"/>
      <c r="F3889" s="14"/>
      <c r="G3889" s="14"/>
      <c r="H3889" s="14"/>
      <c r="I3889" s="14"/>
      <c r="J3889" s="13"/>
      <c r="K3889" s="5"/>
      <c r="L3889" s="2"/>
      <c r="M3889" s="17"/>
      <c r="N3889" s="12"/>
      <c r="O3889" s="12"/>
      <c r="P3889" s="17"/>
      <c r="Q3889" s="14"/>
      <c r="R3889" s="20"/>
      <c r="S3889" s="14"/>
      <c r="T3889" s="4"/>
      <c r="U3889" s="5"/>
      <c r="V3889" s="10"/>
      <c r="W3889" s="10"/>
      <c r="X3889" s="10"/>
      <c r="Y3889" s="27"/>
      <c r="Z3889" s="3"/>
      <c r="AA3889" s="1"/>
      <c r="AB3889" s="10"/>
      <c r="AC3889" s="3"/>
      <c r="AD3889" s="3"/>
      <c r="AE3889" s="3"/>
      <c r="AF3889" s="10"/>
      <c r="AG3889" s="11"/>
      <c r="AH3889" s="10"/>
      <c r="AI3889" s="10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1"/>
      <c r="DR3889" s="1"/>
      <c r="DS3889" s="1"/>
      <c r="DT3889" s="1"/>
      <c r="DU3889" s="1"/>
      <c r="DV3889" s="1"/>
      <c r="DW3889" s="1"/>
      <c r="DX3889" s="1"/>
      <c r="DY3889" s="1"/>
      <c r="DZ3889" s="1"/>
      <c r="EA3889" s="1"/>
      <c r="EB3889" s="1"/>
      <c r="EC3889" s="1"/>
      <c r="ED3889" s="1"/>
      <c r="EE3889" s="1"/>
      <c r="EF3889" s="1"/>
      <c r="EG3889" s="1"/>
      <c r="EH3889" s="1"/>
      <c r="EI3889" s="1"/>
      <c r="EJ3889" s="1"/>
      <c r="EK3889" s="1"/>
      <c r="EL3889" s="1"/>
      <c r="EM3889" s="1"/>
      <c r="EN3889" s="1"/>
      <c r="EO3889" s="1"/>
      <c r="EP3889" s="1"/>
      <c r="EQ3889" s="1"/>
      <c r="ER3889" s="1"/>
      <c r="ES3889" s="1"/>
      <c r="ET3889" s="1"/>
      <c r="EU3889" s="1"/>
      <c r="EV3889" s="1"/>
      <c r="EW3889" s="1"/>
      <c r="EX3889" s="1"/>
      <c r="EY3889" s="1"/>
    </row>
    <row r="3890" spans="1:155" x14ac:dyDescent="0.15">
      <c r="A3890" s="38"/>
      <c r="B3890" s="15"/>
      <c r="C3890" s="7"/>
      <c r="D3890" s="7"/>
      <c r="E3890" s="13"/>
      <c r="F3890" s="14"/>
      <c r="G3890" s="14"/>
      <c r="H3890" s="14"/>
      <c r="I3890" s="14"/>
      <c r="J3890" s="13"/>
      <c r="K3890" s="5"/>
      <c r="L3890" s="2"/>
      <c r="M3890" s="17"/>
      <c r="N3890" s="12"/>
      <c r="O3890" s="12"/>
      <c r="P3890" s="17"/>
      <c r="Q3890" s="14"/>
      <c r="R3890" s="20"/>
      <c r="S3890" s="14"/>
      <c r="T3890" s="4"/>
      <c r="U3890" s="5"/>
      <c r="V3890" s="10"/>
      <c r="W3890" s="10"/>
      <c r="X3890" s="10"/>
      <c r="Y3890" s="27"/>
      <c r="Z3890" s="3"/>
      <c r="AA3890" s="1"/>
      <c r="AB3890" s="10"/>
      <c r="AC3890" s="3"/>
      <c r="AD3890" s="3"/>
      <c r="AE3890" s="3"/>
      <c r="AF3890" s="10"/>
      <c r="AG3890" s="11"/>
      <c r="AH3890" s="10"/>
      <c r="AI3890" s="10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1"/>
      <c r="DR3890" s="1"/>
      <c r="DS3890" s="1"/>
      <c r="DT3890" s="1"/>
      <c r="DU3890" s="1"/>
      <c r="DV3890" s="1"/>
      <c r="DW3890" s="1"/>
      <c r="DX3890" s="1"/>
      <c r="DY3890" s="1"/>
      <c r="DZ3890" s="1"/>
      <c r="EA3890" s="1"/>
      <c r="EB3890" s="1"/>
      <c r="EC3890" s="1"/>
      <c r="ED3890" s="1"/>
      <c r="EE3890" s="1"/>
      <c r="EF3890" s="1"/>
      <c r="EG3890" s="1"/>
      <c r="EH3890" s="1"/>
      <c r="EI3890" s="1"/>
      <c r="EJ3890" s="1"/>
      <c r="EK3890" s="1"/>
      <c r="EL3890" s="1"/>
      <c r="EM3890" s="1"/>
      <c r="EN3890" s="1"/>
      <c r="EO3890" s="1"/>
      <c r="EP3890" s="1"/>
      <c r="EQ3890" s="1"/>
      <c r="ER3890" s="1"/>
      <c r="ES3890" s="1"/>
      <c r="ET3890" s="1"/>
      <c r="EU3890" s="1"/>
      <c r="EV3890" s="1"/>
      <c r="EW3890" s="1"/>
      <c r="EX3890" s="1"/>
      <c r="EY3890" s="1"/>
    </row>
    <row r="3891" spans="1:155" x14ac:dyDescent="0.15">
      <c r="A3891" s="38"/>
      <c r="B3891" s="15"/>
      <c r="C3891" s="7"/>
      <c r="D3891" s="7"/>
      <c r="E3891" s="13"/>
      <c r="F3891" s="14"/>
      <c r="G3891" s="14"/>
      <c r="H3891" s="14"/>
      <c r="I3891" s="14"/>
      <c r="J3891" s="13"/>
      <c r="K3891" s="5"/>
      <c r="L3891" s="2"/>
      <c r="M3891" s="17"/>
      <c r="N3891" s="12"/>
      <c r="O3891" s="12"/>
      <c r="P3891" s="17"/>
      <c r="Q3891" s="14"/>
      <c r="R3891" s="20"/>
      <c r="S3891" s="14"/>
      <c r="T3891" s="4"/>
      <c r="U3891" s="5"/>
      <c r="V3891" s="10"/>
      <c r="W3891" s="10"/>
      <c r="X3891" s="10"/>
      <c r="Y3891" s="27"/>
      <c r="Z3891" s="3"/>
      <c r="AA3891" s="1"/>
      <c r="AB3891" s="10"/>
      <c r="AC3891" s="3"/>
      <c r="AD3891" s="3"/>
      <c r="AE3891" s="3"/>
      <c r="AF3891" s="10"/>
      <c r="AG3891" s="11"/>
      <c r="AH3891" s="10"/>
      <c r="AI3891" s="10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1"/>
      <c r="DR3891" s="1"/>
      <c r="DS3891" s="1"/>
      <c r="DT3891" s="1"/>
      <c r="DU3891" s="1"/>
      <c r="DV3891" s="1"/>
      <c r="DW3891" s="1"/>
      <c r="DX3891" s="1"/>
      <c r="DY3891" s="1"/>
      <c r="DZ3891" s="1"/>
      <c r="EA3891" s="1"/>
      <c r="EB3891" s="1"/>
      <c r="EC3891" s="1"/>
      <c r="ED3891" s="1"/>
      <c r="EE3891" s="1"/>
      <c r="EF3891" s="1"/>
      <c r="EG3891" s="1"/>
      <c r="EH3891" s="1"/>
      <c r="EI3891" s="1"/>
      <c r="EJ3891" s="1"/>
      <c r="EK3891" s="1"/>
      <c r="EL3891" s="1"/>
      <c r="EM3891" s="1"/>
      <c r="EN3891" s="1"/>
      <c r="EO3891" s="1"/>
      <c r="EP3891" s="1"/>
      <c r="EQ3891" s="1"/>
      <c r="ER3891" s="1"/>
      <c r="ES3891" s="1"/>
      <c r="ET3891" s="1"/>
      <c r="EU3891" s="1"/>
      <c r="EV3891" s="1"/>
      <c r="EW3891" s="1"/>
      <c r="EX3891" s="1"/>
      <c r="EY3891" s="1"/>
    </row>
    <row r="3892" spans="1:155" x14ac:dyDescent="0.15">
      <c r="A3892" s="38"/>
      <c r="B3892" s="15"/>
      <c r="C3892" s="7"/>
      <c r="D3892" s="7"/>
      <c r="E3892" s="13"/>
      <c r="F3892" s="14"/>
      <c r="G3892" s="14"/>
      <c r="H3892" s="14"/>
      <c r="I3892" s="14"/>
      <c r="J3892" s="13"/>
      <c r="K3892" s="5"/>
      <c r="L3892" s="2"/>
      <c r="M3892" s="17"/>
      <c r="N3892" s="12"/>
      <c r="O3892" s="12"/>
      <c r="P3892" s="17"/>
      <c r="Q3892" s="14"/>
      <c r="R3892" s="20"/>
      <c r="S3892" s="14"/>
      <c r="T3892" s="4"/>
      <c r="U3892" s="5"/>
      <c r="V3892" s="10"/>
      <c r="W3892" s="10"/>
      <c r="X3892" s="10"/>
      <c r="Y3892" s="27"/>
      <c r="Z3892" s="3"/>
      <c r="AA3892" s="1"/>
      <c r="AB3892" s="10"/>
      <c r="AC3892" s="3"/>
      <c r="AD3892" s="3"/>
      <c r="AE3892" s="3"/>
      <c r="AF3892" s="10"/>
      <c r="AG3892" s="11"/>
      <c r="AH3892" s="10"/>
      <c r="AI3892" s="10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1"/>
      <c r="DR3892" s="1"/>
      <c r="DS3892" s="1"/>
      <c r="DT3892" s="1"/>
      <c r="DU3892" s="1"/>
      <c r="DV3892" s="1"/>
      <c r="DW3892" s="1"/>
      <c r="DX3892" s="1"/>
      <c r="DY3892" s="1"/>
      <c r="DZ3892" s="1"/>
      <c r="EA3892" s="1"/>
      <c r="EB3892" s="1"/>
      <c r="EC3892" s="1"/>
      <c r="ED3892" s="1"/>
      <c r="EE3892" s="1"/>
      <c r="EF3892" s="1"/>
      <c r="EG3892" s="1"/>
      <c r="EH3892" s="1"/>
      <c r="EI3892" s="1"/>
      <c r="EJ3892" s="1"/>
      <c r="EK3892" s="1"/>
      <c r="EL3892" s="1"/>
      <c r="EM3892" s="1"/>
      <c r="EN3892" s="1"/>
      <c r="EO3892" s="1"/>
      <c r="EP3892" s="1"/>
      <c r="EQ3892" s="1"/>
      <c r="ER3892" s="1"/>
      <c r="ES3892" s="1"/>
      <c r="ET3892" s="1"/>
      <c r="EU3892" s="1"/>
      <c r="EV3892" s="1"/>
      <c r="EW3892" s="1"/>
      <c r="EX3892" s="1"/>
      <c r="EY3892" s="1"/>
    </row>
    <row r="3893" spans="1:155" x14ac:dyDescent="0.15">
      <c r="A3893" s="38"/>
      <c r="B3893" s="15"/>
      <c r="C3893" s="7"/>
      <c r="D3893" s="7"/>
      <c r="E3893" s="13"/>
      <c r="F3893" s="14"/>
      <c r="G3893" s="14"/>
      <c r="H3893" s="14"/>
      <c r="I3893" s="14"/>
      <c r="J3893" s="13"/>
      <c r="K3893" s="5"/>
      <c r="L3893" s="2"/>
      <c r="M3893" s="17"/>
      <c r="N3893" s="12"/>
      <c r="O3893" s="12"/>
      <c r="P3893" s="17"/>
      <c r="Q3893" s="14"/>
      <c r="R3893" s="20"/>
      <c r="S3893" s="14"/>
      <c r="T3893" s="4"/>
      <c r="U3893" s="5"/>
      <c r="V3893" s="10"/>
      <c r="W3893" s="10"/>
      <c r="X3893" s="10"/>
      <c r="Y3893" s="27"/>
      <c r="Z3893" s="3"/>
      <c r="AA3893" s="1"/>
      <c r="AB3893" s="10"/>
      <c r="AC3893" s="3"/>
      <c r="AD3893" s="3"/>
      <c r="AE3893" s="3"/>
      <c r="AF3893" s="10"/>
      <c r="AG3893" s="11"/>
      <c r="AH3893" s="10"/>
      <c r="AI3893" s="10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1"/>
      <c r="DR3893" s="1"/>
      <c r="DS3893" s="1"/>
      <c r="DT3893" s="1"/>
      <c r="DU3893" s="1"/>
      <c r="DV3893" s="1"/>
      <c r="DW3893" s="1"/>
      <c r="DX3893" s="1"/>
      <c r="DY3893" s="1"/>
      <c r="DZ3893" s="1"/>
      <c r="EA3893" s="1"/>
      <c r="EB3893" s="1"/>
      <c r="EC3893" s="1"/>
      <c r="ED3893" s="1"/>
      <c r="EE3893" s="1"/>
      <c r="EF3893" s="1"/>
      <c r="EG3893" s="1"/>
      <c r="EH3893" s="1"/>
      <c r="EI3893" s="1"/>
      <c r="EJ3893" s="1"/>
      <c r="EK3893" s="1"/>
      <c r="EL3893" s="1"/>
      <c r="EM3893" s="1"/>
      <c r="EN3893" s="1"/>
      <c r="EO3893" s="1"/>
      <c r="EP3893" s="1"/>
      <c r="EQ3893" s="1"/>
      <c r="ER3893" s="1"/>
      <c r="ES3893" s="1"/>
      <c r="ET3893" s="1"/>
      <c r="EU3893" s="1"/>
      <c r="EV3893" s="1"/>
      <c r="EW3893" s="1"/>
      <c r="EX3893" s="1"/>
      <c r="EY3893" s="1"/>
    </row>
    <row r="3894" spans="1:155" x14ac:dyDescent="0.15">
      <c r="A3894" s="38"/>
      <c r="B3894" s="15"/>
      <c r="C3894" s="7"/>
      <c r="D3894" s="7"/>
      <c r="E3894" s="13"/>
      <c r="F3894" s="14"/>
      <c r="G3894" s="14"/>
      <c r="H3894" s="14"/>
      <c r="I3894" s="14"/>
      <c r="J3894" s="13"/>
      <c r="K3894" s="5"/>
      <c r="L3894" s="2"/>
      <c r="M3894" s="17"/>
      <c r="N3894" s="12"/>
      <c r="O3894" s="12"/>
      <c r="P3894" s="17"/>
      <c r="Q3894" s="14"/>
      <c r="R3894" s="20"/>
      <c r="S3894" s="14"/>
      <c r="T3894" s="4"/>
      <c r="U3894" s="5"/>
      <c r="V3894" s="10"/>
      <c r="W3894" s="10"/>
      <c r="X3894" s="10"/>
      <c r="Y3894" s="27"/>
      <c r="Z3894" s="3"/>
      <c r="AA3894" s="1"/>
      <c r="AB3894" s="10"/>
      <c r="AC3894" s="3"/>
      <c r="AD3894" s="3"/>
      <c r="AE3894" s="3"/>
      <c r="AF3894" s="10"/>
      <c r="AG3894" s="11"/>
      <c r="AH3894" s="10"/>
      <c r="AI3894" s="10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1"/>
      <c r="DR3894" s="1"/>
      <c r="DS3894" s="1"/>
      <c r="DT3894" s="1"/>
      <c r="DU3894" s="1"/>
      <c r="DV3894" s="1"/>
      <c r="DW3894" s="1"/>
      <c r="DX3894" s="1"/>
      <c r="DY3894" s="1"/>
      <c r="DZ3894" s="1"/>
      <c r="EA3894" s="1"/>
      <c r="EB3894" s="1"/>
      <c r="EC3894" s="1"/>
      <c r="ED3894" s="1"/>
      <c r="EE3894" s="1"/>
      <c r="EF3894" s="1"/>
      <c r="EG3894" s="1"/>
      <c r="EH3894" s="1"/>
      <c r="EI3894" s="1"/>
      <c r="EJ3894" s="1"/>
      <c r="EK3894" s="1"/>
      <c r="EL3894" s="1"/>
      <c r="EM3894" s="1"/>
      <c r="EN3894" s="1"/>
      <c r="EO3894" s="1"/>
      <c r="EP3894" s="1"/>
      <c r="EQ3894" s="1"/>
      <c r="ER3894" s="1"/>
      <c r="ES3894" s="1"/>
      <c r="ET3894" s="1"/>
      <c r="EU3894" s="1"/>
      <c r="EV3894" s="1"/>
      <c r="EW3894" s="1"/>
      <c r="EX3894" s="1"/>
      <c r="EY3894" s="1"/>
    </row>
    <row r="3895" spans="1:155" x14ac:dyDescent="0.15">
      <c r="A3895" s="38"/>
      <c r="B3895" s="15"/>
      <c r="C3895" s="7"/>
      <c r="D3895" s="7"/>
      <c r="E3895" s="13"/>
      <c r="F3895" s="14"/>
      <c r="G3895" s="14"/>
      <c r="H3895" s="14"/>
      <c r="I3895" s="14"/>
      <c r="J3895" s="13"/>
      <c r="K3895" s="5"/>
      <c r="L3895" s="2"/>
      <c r="M3895" s="17"/>
      <c r="N3895" s="12"/>
      <c r="O3895" s="12"/>
      <c r="P3895" s="17"/>
      <c r="Q3895" s="14"/>
      <c r="R3895" s="20"/>
      <c r="S3895" s="14"/>
      <c r="T3895" s="4"/>
      <c r="U3895" s="5"/>
      <c r="V3895" s="10"/>
      <c r="W3895" s="10"/>
      <c r="X3895" s="10"/>
      <c r="Y3895" s="27"/>
      <c r="Z3895" s="3"/>
      <c r="AA3895" s="1"/>
      <c r="AB3895" s="10"/>
      <c r="AC3895" s="3"/>
      <c r="AD3895" s="3"/>
      <c r="AE3895" s="3"/>
      <c r="AF3895" s="10"/>
      <c r="AG3895" s="11"/>
      <c r="AH3895" s="10"/>
      <c r="AI3895" s="10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1"/>
      <c r="DR3895" s="1"/>
      <c r="DS3895" s="1"/>
      <c r="DT3895" s="1"/>
      <c r="DU3895" s="1"/>
      <c r="DV3895" s="1"/>
      <c r="DW3895" s="1"/>
      <c r="DX3895" s="1"/>
      <c r="DY3895" s="1"/>
      <c r="DZ3895" s="1"/>
      <c r="EA3895" s="1"/>
      <c r="EB3895" s="1"/>
      <c r="EC3895" s="1"/>
      <c r="ED3895" s="1"/>
      <c r="EE3895" s="1"/>
      <c r="EF3895" s="1"/>
      <c r="EG3895" s="1"/>
      <c r="EH3895" s="1"/>
      <c r="EI3895" s="1"/>
      <c r="EJ3895" s="1"/>
      <c r="EK3895" s="1"/>
      <c r="EL3895" s="1"/>
      <c r="EM3895" s="1"/>
      <c r="EN3895" s="1"/>
      <c r="EO3895" s="1"/>
      <c r="EP3895" s="1"/>
      <c r="EQ3895" s="1"/>
      <c r="ER3895" s="1"/>
      <c r="ES3895" s="1"/>
      <c r="ET3895" s="1"/>
      <c r="EU3895" s="1"/>
      <c r="EV3895" s="1"/>
      <c r="EW3895" s="1"/>
      <c r="EX3895" s="1"/>
      <c r="EY3895" s="1"/>
    </row>
    <row r="3896" spans="1:155" x14ac:dyDescent="0.15">
      <c r="A3896" s="38"/>
      <c r="B3896" s="15"/>
      <c r="C3896" s="7"/>
      <c r="D3896" s="7"/>
      <c r="E3896" s="13"/>
      <c r="F3896" s="14"/>
      <c r="G3896" s="14"/>
      <c r="H3896" s="14"/>
      <c r="I3896" s="14"/>
      <c r="J3896" s="13"/>
      <c r="K3896" s="5"/>
      <c r="L3896" s="2"/>
      <c r="M3896" s="17"/>
      <c r="N3896" s="12"/>
      <c r="O3896" s="12"/>
      <c r="P3896" s="17"/>
      <c r="Q3896" s="14"/>
      <c r="R3896" s="20"/>
      <c r="S3896" s="14"/>
      <c r="T3896" s="4"/>
      <c r="U3896" s="5"/>
      <c r="V3896" s="10"/>
      <c r="W3896" s="10"/>
      <c r="X3896" s="10"/>
      <c r="Y3896" s="27"/>
      <c r="Z3896" s="3"/>
      <c r="AA3896" s="1"/>
      <c r="AB3896" s="10"/>
      <c r="AC3896" s="3"/>
      <c r="AD3896" s="3"/>
      <c r="AE3896" s="3"/>
      <c r="AF3896" s="10"/>
      <c r="AG3896" s="11"/>
      <c r="AH3896" s="10"/>
      <c r="AI3896" s="10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1"/>
      <c r="DR3896" s="1"/>
      <c r="DS3896" s="1"/>
      <c r="DT3896" s="1"/>
      <c r="DU3896" s="1"/>
      <c r="DV3896" s="1"/>
      <c r="DW3896" s="1"/>
      <c r="DX3896" s="1"/>
      <c r="DY3896" s="1"/>
      <c r="DZ3896" s="1"/>
      <c r="EA3896" s="1"/>
      <c r="EB3896" s="1"/>
      <c r="EC3896" s="1"/>
      <c r="ED3896" s="1"/>
      <c r="EE3896" s="1"/>
      <c r="EF3896" s="1"/>
      <c r="EG3896" s="1"/>
      <c r="EH3896" s="1"/>
      <c r="EI3896" s="1"/>
      <c r="EJ3896" s="1"/>
      <c r="EK3896" s="1"/>
      <c r="EL3896" s="1"/>
      <c r="EM3896" s="1"/>
      <c r="EN3896" s="1"/>
      <c r="EO3896" s="1"/>
      <c r="EP3896" s="1"/>
      <c r="EQ3896" s="1"/>
      <c r="ER3896" s="1"/>
      <c r="ES3896" s="1"/>
      <c r="ET3896" s="1"/>
      <c r="EU3896" s="1"/>
      <c r="EV3896" s="1"/>
      <c r="EW3896" s="1"/>
      <c r="EX3896" s="1"/>
      <c r="EY3896" s="1"/>
    </row>
    <row r="3897" spans="1:155" x14ac:dyDescent="0.15">
      <c r="A3897" s="38"/>
      <c r="B3897" s="15"/>
      <c r="C3897" s="7"/>
      <c r="D3897" s="7"/>
      <c r="E3897" s="13"/>
      <c r="F3897" s="14"/>
      <c r="G3897" s="14"/>
      <c r="H3897" s="14"/>
      <c r="I3897" s="14"/>
      <c r="J3897" s="13"/>
      <c r="K3897" s="5"/>
      <c r="L3897" s="2"/>
      <c r="M3897" s="17"/>
      <c r="N3897" s="12"/>
      <c r="O3897" s="12"/>
      <c r="P3897" s="17"/>
      <c r="Q3897" s="14"/>
      <c r="R3897" s="20"/>
      <c r="S3897" s="14"/>
      <c r="T3897" s="4"/>
      <c r="U3897" s="5"/>
      <c r="V3897" s="10"/>
      <c r="W3897" s="10"/>
      <c r="X3897" s="10"/>
      <c r="Y3897" s="27"/>
      <c r="Z3897" s="3"/>
      <c r="AA3897" s="1"/>
      <c r="AB3897" s="10"/>
      <c r="AC3897" s="3"/>
      <c r="AD3897" s="3"/>
      <c r="AE3897" s="3"/>
      <c r="AF3897" s="10"/>
      <c r="AG3897" s="11"/>
      <c r="AH3897" s="10"/>
      <c r="AI3897" s="10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1"/>
      <c r="DR3897" s="1"/>
      <c r="DS3897" s="1"/>
      <c r="DT3897" s="1"/>
      <c r="DU3897" s="1"/>
      <c r="DV3897" s="1"/>
      <c r="DW3897" s="1"/>
      <c r="DX3897" s="1"/>
      <c r="DY3897" s="1"/>
      <c r="DZ3897" s="1"/>
      <c r="EA3897" s="1"/>
      <c r="EB3897" s="1"/>
      <c r="EC3897" s="1"/>
      <c r="ED3897" s="1"/>
      <c r="EE3897" s="1"/>
      <c r="EF3897" s="1"/>
      <c r="EG3897" s="1"/>
      <c r="EH3897" s="1"/>
      <c r="EI3897" s="1"/>
      <c r="EJ3897" s="1"/>
      <c r="EK3897" s="1"/>
      <c r="EL3897" s="1"/>
      <c r="EM3897" s="1"/>
      <c r="EN3897" s="1"/>
      <c r="EO3897" s="1"/>
      <c r="EP3897" s="1"/>
      <c r="EQ3897" s="1"/>
      <c r="ER3897" s="1"/>
      <c r="ES3897" s="1"/>
      <c r="ET3897" s="1"/>
      <c r="EU3897" s="1"/>
      <c r="EV3897" s="1"/>
      <c r="EW3897" s="1"/>
      <c r="EX3897" s="1"/>
      <c r="EY3897" s="1"/>
    </row>
    <row r="3898" spans="1:155" x14ac:dyDescent="0.15">
      <c r="A3898" s="38"/>
      <c r="B3898" s="15"/>
      <c r="C3898" s="7"/>
      <c r="D3898" s="7"/>
      <c r="E3898" s="13"/>
      <c r="F3898" s="14"/>
      <c r="G3898" s="14"/>
      <c r="H3898" s="14"/>
      <c r="I3898" s="14"/>
      <c r="J3898" s="13"/>
      <c r="K3898" s="5"/>
      <c r="L3898" s="2"/>
      <c r="M3898" s="17"/>
      <c r="N3898" s="12"/>
      <c r="O3898" s="12"/>
      <c r="P3898" s="17"/>
      <c r="Q3898" s="14"/>
      <c r="R3898" s="20"/>
      <c r="S3898" s="14"/>
      <c r="T3898" s="4"/>
      <c r="U3898" s="5"/>
      <c r="V3898" s="10"/>
      <c r="W3898" s="10"/>
      <c r="X3898" s="10"/>
      <c r="Y3898" s="27"/>
      <c r="Z3898" s="3"/>
      <c r="AA3898" s="1"/>
      <c r="AB3898" s="10"/>
      <c r="AC3898" s="3"/>
      <c r="AD3898" s="3"/>
      <c r="AE3898" s="3"/>
      <c r="AF3898" s="10"/>
      <c r="AG3898" s="11"/>
      <c r="AH3898" s="10"/>
      <c r="AI3898" s="10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1"/>
      <c r="DR3898" s="1"/>
      <c r="DS3898" s="1"/>
      <c r="DT3898" s="1"/>
      <c r="DU3898" s="1"/>
      <c r="DV3898" s="1"/>
      <c r="DW3898" s="1"/>
      <c r="DX3898" s="1"/>
      <c r="DY3898" s="1"/>
      <c r="DZ3898" s="1"/>
      <c r="EA3898" s="1"/>
      <c r="EB3898" s="1"/>
      <c r="EC3898" s="1"/>
      <c r="ED3898" s="1"/>
      <c r="EE3898" s="1"/>
      <c r="EF3898" s="1"/>
      <c r="EG3898" s="1"/>
      <c r="EH3898" s="1"/>
      <c r="EI3898" s="1"/>
      <c r="EJ3898" s="1"/>
      <c r="EK3898" s="1"/>
      <c r="EL3898" s="1"/>
      <c r="EM3898" s="1"/>
      <c r="EN3898" s="1"/>
      <c r="EO3898" s="1"/>
      <c r="EP3898" s="1"/>
      <c r="EQ3898" s="1"/>
      <c r="ER3898" s="1"/>
      <c r="ES3898" s="1"/>
      <c r="ET3898" s="1"/>
      <c r="EU3898" s="1"/>
      <c r="EV3898" s="1"/>
      <c r="EW3898" s="1"/>
      <c r="EX3898" s="1"/>
      <c r="EY3898" s="1"/>
    </row>
    <row r="3899" spans="1:155" x14ac:dyDescent="0.15">
      <c r="A3899" s="38"/>
      <c r="B3899" s="15"/>
      <c r="C3899" s="7"/>
      <c r="D3899" s="7"/>
      <c r="E3899" s="13"/>
      <c r="F3899" s="14"/>
      <c r="G3899" s="14"/>
      <c r="H3899" s="14"/>
      <c r="I3899" s="14"/>
      <c r="J3899" s="13"/>
      <c r="K3899" s="5"/>
      <c r="L3899" s="2"/>
      <c r="M3899" s="17"/>
      <c r="N3899" s="12"/>
      <c r="O3899" s="12"/>
      <c r="P3899" s="17"/>
      <c r="Q3899" s="14"/>
      <c r="R3899" s="20"/>
      <c r="S3899" s="14"/>
      <c r="T3899" s="4"/>
      <c r="U3899" s="5"/>
      <c r="V3899" s="10"/>
      <c r="W3899" s="10"/>
      <c r="X3899" s="10"/>
      <c r="Y3899" s="27"/>
      <c r="Z3899" s="3"/>
      <c r="AA3899" s="1"/>
      <c r="AB3899" s="10"/>
      <c r="AC3899" s="3"/>
      <c r="AD3899" s="3"/>
      <c r="AE3899" s="3"/>
      <c r="AF3899" s="10"/>
      <c r="AG3899" s="11"/>
      <c r="AH3899" s="10"/>
      <c r="AI3899" s="10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1"/>
      <c r="DR3899" s="1"/>
      <c r="DS3899" s="1"/>
      <c r="DT3899" s="1"/>
      <c r="DU3899" s="1"/>
      <c r="DV3899" s="1"/>
      <c r="DW3899" s="1"/>
      <c r="DX3899" s="1"/>
      <c r="DY3899" s="1"/>
      <c r="DZ3899" s="1"/>
      <c r="EA3899" s="1"/>
      <c r="EB3899" s="1"/>
      <c r="EC3899" s="1"/>
      <c r="ED3899" s="1"/>
      <c r="EE3899" s="1"/>
      <c r="EF3899" s="1"/>
      <c r="EG3899" s="1"/>
      <c r="EH3899" s="1"/>
      <c r="EI3899" s="1"/>
      <c r="EJ3899" s="1"/>
      <c r="EK3899" s="1"/>
      <c r="EL3899" s="1"/>
      <c r="EM3899" s="1"/>
      <c r="EN3899" s="1"/>
      <c r="EO3899" s="1"/>
      <c r="EP3899" s="1"/>
      <c r="EQ3899" s="1"/>
      <c r="ER3899" s="1"/>
      <c r="ES3899" s="1"/>
      <c r="ET3899" s="1"/>
      <c r="EU3899" s="1"/>
      <c r="EV3899" s="1"/>
      <c r="EW3899" s="1"/>
      <c r="EX3899" s="1"/>
      <c r="EY3899" s="1"/>
    </row>
    <row r="3900" spans="1:155" x14ac:dyDescent="0.15">
      <c r="A3900" s="38"/>
      <c r="B3900" s="15"/>
      <c r="C3900" s="7"/>
      <c r="D3900" s="7"/>
      <c r="E3900" s="13"/>
      <c r="F3900" s="14"/>
      <c r="G3900" s="14"/>
      <c r="H3900" s="14"/>
      <c r="I3900" s="14"/>
      <c r="J3900" s="13"/>
      <c r="K3900" s="5"/>
      <c r="L3900" s="2"/>
      <c r="M3900" s="17"/>
      <c r="N3900" s="12"/>
      <c r="O3900" s="12"/>
      <c r="P3900" s="17"/>
      <c r="Q3900" s="14"/>
      <c r="R3900" s="20"/>
      <c r="S3900" s="14"/>
      <c r="T3900" s="4"/>
      <c r="U3900" s="5"/>
      <c r="V3900" s="10"/>
      <c r="W3900" s="10"/>
      <c r="X3900" s="10"/>
      <c r="Y3900" s="27"/>
      <c r="Z3900" s="3"/>
      <c r="AA3900" s="1"/>
      <c r="AB3900" s="10"/>
      <c r="AC3900" s="3"/>
      <c r="AD3900" s="3"/>
      <c r="AE3900" s="3"/>
      <c r="AF3900" s="10"/>
      <c r="AG3900" s="11"/>
      <c r="AH3900" s="10"/>
      <c r="AI3900" s="10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1"/>
      <c r="DR3900" s="1"/>
      <c r="DS3900" s="1"/>
      <c r="DT3900" s="1"/>
      <c r="DU3900" s="1"/>
      <c r="DV3900" s="1"/>
      <c r="DW3900" s="1"/>
      <c r="DX3900" s="1"/>
      <c r="DY3900" s="1"/>
      <c r="DZ3900" s="1"/>
      <c r="EA3900" s="1"/>
      <c r="EB3900" s="1"/>
      <c r="EC3900" s="1"/>
      <c r="ED3900" s="1"/>
      <c r="EE3900" s="1"/>
      <c r="EF3900" s="1"/>
      <c r="EG3900" s="1"/>
      <c r="EH3900" s="1"/>
      <c r="EI3900" s="1"/>
      <c r="EJ3900" s="1"/>
      <c r="EK3900" s="1"/>
      <c r="EL3900" s="1"/>
      <c r="EM3900" s="1"/>
      <c r="EN3900" s="1"/>
      <c r="EO3900" s="1"/>
      <c r="EP3900" s="1"/>
      <c r="EQ3900" s="1"/>
      <c r="ER3900" s="1"/>
      <c r="ES3900" s="1"/>
      <c r="ET3900" s="1"/>
      <c r="EU3900" s="1"/>
      <c r="EV3900" s="1"/>
      <c r="EW3900" s="1"/>
      <c r="EX3900" s="1"/>
      <c r="EY3900" s="1"/>
    </row>
    <row r="3901" spans="1:155" x14ac:dyDescent="0.15">
      <c r="A3901" s="38"/>
      <c r="B3901" s="15"/>
      <c r="C3901" s="7"/>
      <c r="D3901" s="7"/>
      <c r="E3901" s="13"/>
      <c r="F3901" s="14"/>
      <c r="G3901" s="14"/>
      <c r="H3901" s="14"/>
      <c r="I3901" s="14"/>
      <c r="J3901" s="13"/>
      <c r="K3901" s="5"/>
      <c r="L3901" s="2"/>
      <c r="M3901" s="17"/>
      <c r="N3901" s="12"/>
      <c r="O3901" s="12"/>
      <c r="P3901" s="17"/>
      <c r="Q3901" s="14"/>
      <c r="R3901" s="20"/>
      <c r="S3901" s="14"/>
      <c r="T3901" s="4"/>
      <c r="U3901" s="5"/>
      <c r="V3901" s="10"/>
      <c r="W3901" s="10"/>
      <c r="X3901" s="10"/>
      <c r="Y3901" s="27"/>
      <c r="Z3901" s="3"/>
      <c r="AA3901" s="1"/>
      <c r="AB3901" s="10"/>
      <c r="AC3901" s="3"/>
      <c r="AD3901" s="3"/>
      <c r="AE3901" s="3"/>
      <c r="AF3901" s="10"/>
      <c r="AG3901" s="11"/>
      <c r="AH3901" s="10"/>
      <c r="AI3901" s="10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1"/>
      <c r="DR3901" s="1"/>
      <c r="DS3901" s="1"/>
      <c r="DT3901" s="1"/>
      <c r="DU3901" s="1"/>
      <c r="DV3901" s="1"/>
      <c r="DW3901" s="1"/>
      <c r="DX3901" s="1"/>
      <c r="DY3901" s="1"/>
      <c r="DZ3901" s="1"/>
      <c r="EA3901" s="1"/>
      <c r="EB3901" s="1"/>
      <c r="EC3901" s="1"/>
      <c r="ED3901" s="1"/>
      <c r="EE3901" s="1"/>
      <c r="EF3901" s="1"/>
      <c r="EG3901" s="1"/>
      <c r="EH3901" s="1"/>
      <c r="EI3901" s="1"/>
      <c r="EJ3901" s="1"/>
      <c r="EK3901" s="1"/>
      <c r="EL3901" s="1"/>
      <c r="EM3901" s="1"/>
      <c r="EN3901" s="1"/>
      <c r="EO3901" s="1"/>
      <c r="EP3901" s="1"/>
      <c r="EQ3901" s="1"/>
      <c r="ER3901" s="1"/>
      <c r="ES3901" s="1"/>
      <c r="ET3901" s="1"/>
      <c r="EU3901" s="1"/>
      <c r="EV3901" s="1"/>
      <c r="EW3901" s="1"/>
      <c r="EX3901" s="1"/>
      <c r="EY3901" s="1"/>
    </row>
    <row r="3902" spans="1:155" x14ac:dyDescent="0.15">
      <c r="A3902" s="38"/>
      <c r="B3902" s="15"/>
      <c r="C3902" s="7"/>
      <c r="D3902" s="7"/>
      <c r="E3902" s="13"/>
      <c r="F3902" s="14"/>
      <c r="G3902" s="14"/>
      <c r="H3902" s="14"/>
      <c r="I3902" s="14"/>
      <c r="J3902" s="13"/>
      <c r="K3902" s="5"/>
      <c r="L3902" s="2"/>
      <c r="M3902" s="17"/>
      <c r="N3902" s="12"/>
      <c r="O3902" s="12"/>
      <c r="P3902" s="17"/>
      <c r="Q3902" s="14"/>
      <c r="R3902" s="20"/>
      <c r="S3902" s="14"/>
      <c r="T3902" s="4"/>
      <c r="U3902" s="5"/>
      <c r="V3902" s="10"/>
      <c r="W3902" s="10"/>
      <c r="X3902" s="10"/>
      <c r="Y3902" s="27"/>
      <c r="Z3902" s="3"/>
      <c r="AA3902" s="1"/>
      <c r="AB3902" s="10"/>
      <c r="AC3902" s="3"/>
      <c r="AD3902" s="3"/>
      <c r="AE3902" s="3"/>
      <c r="AF3902" s="10"/>
      <c r="AG3902" s="11"/>
      <c r="AH3902" s="10"/>
      <c r="AI3902" s="10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1"/>
      <c r="DR3902" s="1"/>
      <c r="DS3902" s="1"/>
      <c r="DT3902" s="1"/>
      <c r="DU3902" s="1"/>
      <c r="DV3902" s="1"/>
      <c r="DW3902" s="1"/>
      <c r="DX3902" s="1"/>
      <c r="DY3902" s="1"/>
      <c r="DZ3902" s="1"/>
      <c r="EA3902" s="1"/>
      <c r="EB3902" s="1"/>
      <c r="EC3902" s="1"/>
      <c r="ED3902" s="1"/>
      <c r="EE3902" s="1"/>
      <c r="EF3902" s="1"/>
      <c r="EG3902" s="1"/>
      <c r="EH3902" s="1"/>
      <c r="EI3902" s="1"/>
      <c r="EJ3902" s="1"/>
      <c r="EK3902" s="1"/>
      <c r="EL3902" s="1"/>
      <c r="EM3902" s="1"/>
      <c r="EN3902" s="1"/>
      <c r="EO3902" s="1"/>
      <c r="EP3902" s="1"/>
      <c r="EQ3902" s="1"/>
      <c r="ER3902" s="1"/>
      <c r="ES3902" s="1"/>
      <c r="ET3902" s="1"/>
      <c r="EU3902" s="1"/>
      <c r="EV3902" s="1"/>
      <c r="EW3902" s="1"/>
      <c r="EX3902" s="1"/>
      <c r="EY3902" s="1"/>
    </row>
    <row r="3903" spans="1:155" x14ac:dyDescent="0.15">
      <c r="A3903" s="38"/>
      <c r="B3903" s="15"/>
      <c r="C3903" s="7"/>
      <c r="D3903" s="7"/>
      <c r="E3903" s="13"/>
      <c r="F3903" s="14"/>
      <c r="G3903" s="14"/>
      <c r="H3903" s="14"/>
      <c r="I3903" s="14"/>
      <c r="J3903" s="13"/>
      <c r="K3903" s="5"/>
      <c r="L3903" s="2"/>
      <c r="M3903" s="17"/>
      <c r="N3903" s="12"/>
      <c r="O3903" s="12"/>
      <c r="P3903" s="17"/>
      <c r="Q3903" s="14"/>
      <c r="R3903" s="20"/>
      <c r="S3903" s="14"/>
      <c r="T3903" s="4"/>
      <c r="U3903" s="5"/>
      <c r="V3903" s="10"/>
      <c r="W3903" s="10"/>
      <c r="X3903" s="10"/>
      <c r="Y3903" s="27"/>
      <c r="Z3903" s="3"/>
      <c r="AA3903" s="1"/>
      <c r="AB3903" s="10"/>
      <c r="AC3903" s="3"/>
      <c r="AD3903" s="3"/>
      <c r="AE3903" s="3"/>
      <c r="AF3903" s="10"/>
      <c r="AG3903" s="11"/>
      <c r="AH3903" s="10"/>
      <c r="AI3903" s="10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1"/>
      <c r="DR3903" s="1"/>
      <c r="DS3903" s="1"/>
      <c r="DT3903" s="1"/>
      <c r="DU3903" s="1"/>
      <c r="DV3903" s="1"/>
      <c r="DW3903" s="1"/>
      <c r="DX3903" s="1"/>
      <c r="DY3903" s="1"/>
      <c r="DZ3903" s="1"/>
      <c r="EA3903" s="1"/>
      <c r="EB3903" s="1"/>
      <c r="EC3903" s="1"/>
      <c r="ED3903" s="1"/>
      <c r="EE3903" s="1"/>
      <c r="EF3903" s="1"/>
      <c r="EG3903" s="1"/>
      <c r="EH3903" s="1"/>
      <c r="EI3903" s="1"/>
      <c r="EJ3903" s="1"/>
      <c r="EK3903" s="1"/>
      <c r="EL3903" s="1"/>
      <c r="EM3903" s="1"/>
      <c r="EN3903" s="1"/>
      <c r="EO3903" s="1"/>
      <c r="EP3903" s="1"/>
      <c r="EQ3903" s="1"/>
      <c r="ER3903" s="1"/>
      <c r="ES3903" s="1"/>
      <c r="ET3903" s="1"/>
      <c r="EU3903" s="1"/>
      <c r="EV3903" s="1"/>
      <c r="EW3903" s="1"/>
      <c r="EX3903" s="1"/>
      <c r="EY3903" s="1"/>
    </row>
    <row r="3904" spans="1:155" x14ac:dyDescent="0.15">
      <c r="A3904" s="38"/>
      <c r="B3904" s="15"/>
      <c r="C3904" s="7"/>
      <c r="D3904" s="7"/>
      <c r="E3904" s="13"/>
      <c r="F3904" s="14"/>
      <c r="G3904" s="14"/>
      <c r="H3904" s="14"/>
      <c r="I3904" s="14"/>
      <c r="J3904" s="13"/>
      <c r="K3904" s="5"/>
      <c r="L3904" s="2"/>
      <c r="M3904" s="17"/>
      <c r="N3904" s="12"/>
      <c r="O3904" s="12"/>
      <c r="P3904" s="17"/>
      <c r="Q3904" s="14"/>
      <c r="R3904" s="20"/>
      <c r="S3904" s="14"/>
      <c r="T3904" s="4"/>
      <c r="U3904" s="5"/>
      <c r="V3904" s="10"/>
      <c r="W3904" s="10"/>
      <c r="X3904" s="10"/>
      <c r="Y3904" s="27"/>
      <c r="Z3904" s="3"/>
      <c r="AA3904" s="1"/>
      <c r="AB3904" s="10"/>
      <c r="AC3904" s="3"/>
      <c r="AD3904" s="3"/>
      <c r="AE3904" s="3"/>
      <c r="AF3904" s="10"/>
      <c r="AG3904" s="11"/>
      <c r="AH3904" s="10"/>
      <c r="AI3904" s="10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1"/>
      <c r="DR3904" s="1"/>
      <c r="DS3904" s="1"/>
      <c r="DT3904" s="1"/>
      <c r="DU3904" s="1"/>
      <c r="DV3904" s="1"/>
      <c r="DW3904" s="1"/>
      <c r="DX3904" s="1"/>
      <c r="DY3904" s="1"/>
      <c r="DZ3904" s="1"/>
      <c r="EA3904" s="1"/>
      <c r="EB3904" s="1"/>
      <c r="EC3904" s="1"/>
      <c r="ED3904" s="1"/>
      <c r="EE3904" s="1"/>
      <c r="EF3904" s="1"/>
      <c r="EG3904" s="1"/>
      <c r="EH3904" s="1"/>
      <c r="EI3904" s="1"/>
      <c r="EJ3904" s="1"/>
      <c r="EK3904" s="1"/>
      <c r="EL3904" s="1"/>
      <c r="EM3904" s="1"/>
      <c r="EN3904" s="1"/>
      <c r="EO3904" s="1"/>
      <c r="EP3904" s="1"/>
      <c r="EQ3904" s="1"/>
      <c r="ER3904" s="1"/>
      <c r="ES3904" s="1"/>
      <c r="ET3904" s="1"/>
      <c r="EU3904" s="1"/>
      <c r="EV3904" s="1"/>
      <c r="EW3904" s="1"/>
      <c r="EX3904" s="1"/>
      <c r="EY3904" s="1"/>
    </row>
    <row r="3905" spans="1:155" x14ac:dyDescent="0.15">
      <c r="A3905" s="38"/>
      <c r="B3905" s="15"/>
      <c r="C3905" s="7"/>
      <c r="D3905" s="7"/>
      <c r="E3905" s="13"/>
      <c r="F3905" s="14"/>
      <c r="G3905" s="14"/>
      <c r="H3905" s="14"/>
      <c r="I3905" s="14"/>
      <c r="J3905" s="13"/>
      <c r="K3905" s="5"/>
      <c r="L3905" s="2"/>
      <c r="M3905" s="17"/>
      <c r="N3905" s="12"/>
      <c r="O3905" s="12"/>
      <c r="P3905" s="17"/>
      <c r="Q3905" s="14"/>
      <c r="R3905" s="20"/>
      <c r="S3905" s="14"/>
      <c r="T3905" s="4"/>
      <c r="U3905" s="5"/>
      <c r="V3905" s="10"/>
      <c r="W3905" s="10"/>
      <c r="X3905" s="10"/>
      <c r="Y3905" s="27"/>
      <c r="Z3905" s="3"/>
      <c r="AA3905" s="1"/>
      <c r="AB3905" s="10"/>
      <c r="AC3905" s="3"/>
      <c r="AD3905" s="3"/>
      <c r="AE3905" s="3"/>
      <c r="AF3905" s="10"/>
      <c r="AG3905" s="11"/>
      <c r="AH3905" s="10"/>
      <c r="AI3905" s="10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1"/>
      <c r="DR3905" s="1"/>
      <c r="DS3905" s="1"/>
      <c r="DT3905" s="1"/>
      <c r="DU3905" s="1"/>
      <c r="DV3905" s="1"/>
      <c r="DW3905" s="1"/>
      <c r="DX3905" s="1"/>
      <c r="DY3905" s="1"/>
      <c r="DZ3905" s="1"/>
      <c r="EA3905" s="1"/>
      <c r="EB3905" s="1"/>
      <c r="EC3905" s="1"/>
      <c r="ED3905" s="1"/>
      <c r="EE3905" s="1"/>
      <c r="EF3905" s="1"/>
      <c r="EG3905" s="1"/>
      <c r="EH3905" s="1"/>
      <c r="EI3905" s="1"/>
      <c r="EJ3905" s="1"/>
      <c r="EK3905" s="1"/>
      <c r="EL3905" s="1"/>
      <c r="EM3905" s="1"/>
      <c r="EN3905" s="1"/>
      <c r="EO3905" s="1"/>
      <c r="EP3905" s="1"/>
      <c r="EQ3905" s="1"/>
      <c r="ER3905" s="1"/>
      <c r="ES3905" s="1"/>
      <c r="ET3905" s="1"/>
      <c r="EU3905" s="1"/>
      <c r="EV3905" s="1"/>
      <c r="EW3905" s="1"/>
      <c r="EX3905" s="1"/>
      <c r="EY3905" s="1"/>
    </row>
    <row r="3906" spans="1:155" x14ac:dyDescent="0.15">
      <c r="A3906" s="38"/>
      <c r="B3906" s="15"/>
      <c r="C3906" s="7"/>
      <c r="D3906" s="7"/>
      <c r="E3906" s="13"/>
      <c r="F3906" s="14"/>
      <c r="G3906" s="14"/>
      <c r="H3906" s="14"/>
      <c r="I3906" s="14"/>
      <c r="J3906" s="13"/>
      <c r="K3906" s="5"/>
      <c r="L3906" s="2"/>
      <c r="M3906" s="17"/>
      <c r="N3906" s="12"/>
      <c r="O3906" s="12"/>
      <c r="P3906" s="17"/>
      <c r="Q3906" s="14"/>
      <c r="R3906" s="20"/>
      <c r="S3906" s="14"/>
      <c r="T3906" s="4"/>
      <c r="U3906" s="5"/>
      <c r="V3906" s="10"/>
      <c r="W3906" s="10"/>
      <c r="X3906" s="10"/>
      <c r="Y3906" s="27"/>
      <c r="Z3906" s="3"/>
      <c r="AA3906" s="1"/>
      <c r="AB3906" s="10"/>
      <c r="AC3906" s="3"/>
      <c r="AD3906" s="3"/>
      <c r="AE3906" s="3"/>
      <c r="AF3906" s="10"/>
      <c r="AG3906" s="11"/>
      <c r="AH3906" s="10"/>
      <c r="AI3906" s="10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1"/>
      <c r="DR3906" s="1"/>
      <c r="DS3906" s="1"/>
      <c r="DT3906" s="1"/>
      <c r="DU3906" s="1"/>
      <c r="DV3906" s="1"/>
      <c r="DW3906" s="1"/>
      <c r="DX3906" s="1"/>
      <c r="DY3906" s="1"/>
      <c r="DZ3906" s="1"/>
      <c r="EA3906" s="1"/>
      <c r="EB3906" s="1"/>
      <c r="EC3906" s="1"/>
      <c r="ED3906" s="1"/>
      <c r="EE3906" s="1"/>
      <c r="EF3906" s="1"/>
      <c r="EG3906" s="1"/>
      <c r="EH3906" s="1"/>
      <c r="EI3906" s="1"/>
      <c r="EJ3906" s="1"/>
      <c r="EK3906" s="1"/>
      <c r="EL3906" s="1"/>
      <c r="EM3906" s="1"/>
      <c r="EN3906" s="1"/>
      <c r="EO3906" s="1"/>
      <c r="EP3906" s="1"/>
      <c r="EQ3906" s="1"/>
      <c r="ER3906" s="1"/>
      <c r="ES3906" s="1"/>
      <c r="ET3906" s="1"/>
      <c r="EU3906" s="1"/>
      <c r="EV3906" s="1"/>
      <c r="EW3906" s="1"/>
      <c r="EX3906" s="1"/>
      <c r="EY3906" s="1"/>
    </row>
    <row r="3907" spans="1:155" x14ac:dyDescent="0.15">
      <c r="A3907" s="38"/>
      <c r="B3907" s="15"/>
      <c r="C3907" s="7"/>
      <c r="D3907" s="7"/>
      <c r="E3907" s="13"/>
      <c r="F3907" s="14"/>
      <c r="G3907" s="14"/>
      <c r="H3907" s="14"/>
      <c r="I3907" s="14"/>
      <c r="J3907" s="13"/>
      <c r="K3907" s="5"/>
      <c r="L3907" s="2"/>
      <c r="M3907" s="17"/>
      <c r="N3907" s="12"/>
      <c r="O3907" s="12"/>
      <c r="P3907" s="17"/>
      <c r="Q3907" s="14"/>
      <c r="R3907" s="20"/>
      <c r="S3907" s="14"/>
      <c r="T3907" s="4"/>
      <c r="U3907" s="5"/>
      <c r="V3907" s="10"/>
      <c r="W3907" s="10"/>
      <c r="X3907" s="10"/>
      <c r="Y3907" s="27"/>
      <c r="Z3907" s="3"/>
      <c r="AA3907" s="1"/>
      <c r="AB3907" s="10"/>
      <c r="AC3907" s="3"/>
      <c r="AD3907" s="3"/>
      <c r="AE3907" s="3"/>
      <c r="AF3907" s="10"/>
      <c r="AG3907" s="11"/>
      <c r="AH3907" s="10"/>
      <c r="AI3907" s="10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1"/>
      <c r="DR3907" s="1"/>
      <c r="DS3907" s="1"/>
      <c r="DT3907" s="1"/>
      <c r="DU3907" s="1"/>
      <c r="DV3907" s="1"/>
      <c r="DW3907" s="1"/>
      <c r="DX3907" s="1"/>
      <c r="DY3907" s="1"/>
      <c r="DZ3907" s="1"/>
      <c r="EA3907" s="1"/>
      <c r="EB3907" s="1"/>
      <c r="EC3907" s="1"/>
      <c r="ED3907" s="1"/>
      <c r="EE3907" s="1"/>
      <c r="EF3907" s="1"/>
      <c r="EG3907" s="1"/>
      <c r="EH3907" s="1"/>
      <c r="EI3907" s="1"/>
      <c r="EJ3907" s="1"/>
      <c r="EK3907" s="1"/>
      <c r="EL3907" s="1"/>
      <c r="EM3907" s="1"/>
      <c r="EN3907" s="1"/>
      <c r="EO3907" s="1"/>
      <c r="EP3907" s="1"/>
      <c r="EQ3907" s="1"/>
      <c r="ER3907" s="1"/>
      <c r="ES3907" s="1"/>
      <c r="ET3907" s="1"/>
      <c r="EU3907" s="1"/>
      <c r="EV3907" s="1"/>
      <c r="EW3907" s="1"/>
      <c r="EX3907" s="1"/>
      <c r="EY3907" s="1"/>
    </row>
    <row r="3908" spans="1:155" x14ac:dyDescent="0.15">
      <c r="A3908" s="38"/>
      <c r="B3908" s="15"/>
      <c r="C3908" s="7"/>
      <c r="D3908" s="7"/>
      <c r="E3908" s="13"/>
      <c r="F3908" s="14"/>
      <c r="G3908" s="14"/>
      <c r="H3908" s="14"/>
      <c r="I3908" s="14"/>
      <c r="J3908" s="13"/>
      <c r="K3908" s="5"/>
      <c r="L3908" s="2"/>
      <c r="M3908" s="17"/>
      <c r="N3908" s="12"/>
      <c r="O3908" s="12"/>
      <c r="P3908" s="17"/>
      <c r="Q3908" s="14"/>
      <c r="R3908" s="20"/>
      <c r="S3908" s="14"/>
      <c r="T3908" s="4"/>
      <c r="U3908" s="5"/>
      <c r="V3908" s="10"/>
      <c r="W3908" s="10"/>
      <c r="X3908" s="10"/>
      <c r="Y3908" s="27"/>
      <c r="Z3908" s="3"/>
      <c r="AA3908" s="1"/>
      <c r="AB3908" s="10"/>
      <c r="AC3908" s="3"/>
      <c r="AD3908" s="3"/>
      <c r="AE3908" s="3"/>
      <c r="AF3908" s="10"/>
      <c r="AG3908" s="11"/>
      <c r="AH3908" s="10"/>
      <c r="AI3908" s="10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1"/>
      <c r="DR3908" s="1"/>
      <c r="DS3908" s="1"/>
      <c r="DT3908" s="1"/>
      <c r="DU3908" s="1"/>
      <c r="DV3908" s="1"/>
      <c r="DW3908" s="1"/>
      <c r="DX3908" s="1"/>
      <c r="DY3908" s="1"/>
      <c r="DZ3908" s="1"/>
      <c r="EA3908" s="1"/>
      <c r="EB3908" s="1"/>
      <c r="EC3908" s="1"/>
      <c r="ED3908" s="1"/>
      <c r="EE3908" s="1"/>
      <c r="EF3908" s="1"/>
      <c r="EG3908" s="1"/>
      <c r="EH3908" s="1"/>
      <c r="EI3908" s="1"/>
      <c r="EJ3908" s="1"/>
      <c r="EK3908" s="1"/>
      <c r="EL3908" s="1"/>
      <c r="EM3908" s="1"/>
      <c r="EN3908" s="1"/>
      <c r="EO3908" s="1"/>
      <c r="EP3908" s="1"/>
      <c r="EQ3908" s="1"/>
      <c r="ER3908" s="1"/>
      <c r="ES3908" s="1"/>
      <c r="ET3908" s="1"/>
      <c r="EU3908" s="1"/>
      <c r="EV3908" s="1"/>
      <c r="EW3908" s="1"/>
      <c r="EX3908" s="1"/>
      <c r="EY3908" s="1"/>
    </row>
    <row r="3909" spans="1:155" x14ac:dyDescent="0.15">
      <c r="A3909" s="38"/>
      <c r="B3909" s="15"/>
      <c r="C3909" s="7"/>
      <c r="D3909" s="7"/>
      <c r="E3909" s="13"/>
      <c r="F3909" s="14"/>
      <c r="G3909" s="14"/>
      <c r="H3909" s="14"/>
      <c r="I3909" s="14"/>
      <c r="J3909" s="13"/>
      <c r="K3909" s="5"/>
      <c r="L3909" s="2"/>
      <c r="M3909" s="17"/>
      <c r="N3909" s="12"/>
      <c r="O3909" s="12"/>
      <c r="P3909" s="17"/>
      <c r="Q3909" s="14"/>
      <c r="R3909" s="20"/>
      <c r="S3909" s="14"/>
      <c r="T3909" s="4"/>
      <c r="U3909" s="5"/>
      <c r="V3909" s="10"/>
      <c r="W3909" s="10"/>
      <c r="X3909" s="10"/>
      <c r="Y3909" s="27"/>
      <c r="Z3909" s="3"/>
      <c r="AA3909" s="1"/>
      <c r="AB3909" s="10"/>
      <c r="AC3909" s="3"/>
      <c r="AD3909" s="3"/>
      <c r="AE3909" s="3"/>
      <c r="AF3909" s="10"/>
      <c r="AG3909" s="11"/>
      <c r="AH3909" s="10"/>
      <c r="AI3909" s="10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1"/>
      <c r="DR3909" s="1"/>
      <c r="DS3909" s="1"/>
      <c r="DT3909" s="1"/>
      <c r="DU3909" s="1"/>
      <c r="DV3909" s="1"/>
      <c r="DW3909" s="1"/>
      <c r="DX3909" s="1"/>
      <c r="DY3909" s="1"/>
      <c r="DZ3909" s="1"/>
      <c r="EA3909" s="1"/>
      <c r="EB3909" s="1"/>
      <c r="EC3909" s="1"/>
      <c r="ED3909" s="1"/>
      <c r="EE3909" s="1"/>
      <c r="EF3909" s="1"/>
      <c r="EG3909" s="1"/>
      <c r="EH3909" s="1"/>
      <c r="EI3909" s="1"/>
      <c r="EJ3909" s="1"/>
      <c r="EK3909" s="1"/>
      <c r="EL3909" s="1"/>
      <c r="EM3909" s="1"/>
      <c r="EN3909" s="1"/>
      <c r="EO3909" s="1"/>
      <c r="EP3909" s="1"/>
      <c r="EQ3909" s="1"/>
      <c r="ER3909" s="1"/>
      <c r="ES3909" s="1"/>
      <c r="ET3909" s="1"/>
      <c r="EU3909" s="1"/>
      <c r="EV3909" s="1"/>
      <c r="EW3909" s="1"/>
      <c r="EX3909" s="1"/>
      <c r="EY3909" s="1"/>
    </row>
    <row r="3910" spans="1:155" x14ac:dyDescent="0.15">
      <c r="A3910" s="38"/>
      <c r="B3910" s="15"/>
      <c r="C3910" s="7"/>
      <c r="D3910" s="7"/>
      <c r="E3910" s="13"/>
      <c r="F3910" s="14"/>
      <c r="G3910" s="14"/>
      <c r="H3910" s="14"/>
      <c r="I3910" s="14"/>
      <c r="J3910" s="13"/>
      <c r="K3910" s="5"/>
      <c r="L3910" s="2"/>
      <c r="M3910" s="17"/>
      <c r="N3910" s="12"/>
      <c r="O3910" s="12"/>
      <c r="P3910" s="17"/>
      <c r="Q3910" s="14"/>
      <c r="R3910" s="20"/>
      <c r="S3910" s="14"/>
      <c r="T3910" s="4"/>
      <c r="U3910" s="5"/>
      <c r="V3910" s="10"/>
      <c r="W3910" s="10"/>
      <c r="X3910" s="10"/>
      <c r="Y3910" s="27"/>
      <c r="Z3910" s="3"/>
      <c r="AA3910" s="1"/>
      <c r="AB3910" s="10"/>
      <c r="AC3910" s="3"/>
      <c r="AD3910" s="3"/>
      <c r="AE3910" s="3"/>
      <c r="AF3910" s="10"/>
      <c r="AG3910" s="11"/>
      <c r="AH3910" s="10"/>
      <c r="AI3910" s="10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1"/>
      <c r="DR3910" s="1"/>
      <c r="DS3910" s="1"/>
      <c r="DT3910" s="1"/>
      <c r="DU3910" s="1"/>
      <c r="DV3910" s="1"/>
      <c r="DW3910" s="1"/>
      <c r="DX3910" s="1"/>
      <c r="DY3910" s="1"/>
      <c r="DZ3910" s="1"/>
      <c r="EA3910" s="1"/>
      <c r="EB3910" s="1"/>
      <c r="EC3910" s="1"/>
      <c r="ED3910" s="1"/>
      <c r="EE3910" s="1"/>
      <c r="EF3910" s="1"/>
      <c r="EG3910" s="1"/>
      <c r="EH3910" s="1"/>
      <c r="EI3910" s="1"/>
      <c r="EJ3910" s="1"/>
      <c r="EK3910" s="1"/>
      <c r="EL3910" s="1"/>
      <c r="EM3910" s="1"/>
      <c r="EN3910" s="1"/>
      <c r="EO3910" s="1"/>
      <c r="EP3910" s="1"/>
      <c r="EQ3910" s="1"/>
      <c r="ER3910" s="1"/>
      <c r="ES3910" s="1"/>
      <c r="ET3910" s="1"/>
      <c r="EU3910" s="1"/>
      <c r="EV3910" s="1"/>
      <c r="EW3910" s="1"/>
      <c r="EX3910" s="1"/>
      <c r="EY3910" s="1"/>
    </row>
    <row r="3911" spans="1:155" x14ac:dyDescent="0.15">
      <c r="A3911" s="38"/>
      <c r="B3911" s="15"/>
      <c r="C3911" s="7"/>
      <c r="D3911" s="7"/>
      <c r="E3911" s="13"/>
      <c r="F3911" s="14"/>
      <c r="G3911" s="14"/>
      <c r="H3911" s="14"/>
      <c r="I3911" s="14"/>
      <c r="J3911" s="13"/>
      <c r="K3911" s="5"/>
      <c r="L3911" s="2"/>
      <c r="M3911" s="17"/>
      <c r="N3911" s="12"/>
      <c r="O3911" s="12"/>
      <c r="P3911" s="17"/>
      <c r="Q3911" s="14"/>
      <c r="R3911" s="20"/>
      <c r="S3911" s="14"/>
      <c r="T3911" s="4"/>
      <c r="U3911" s="5"/>
      <c r="V3911" s="10"/>
      <c r="W3911" s="10"/>
      <c r="X3911" s="10"/>
      <c r="Y3911" s="27"/>
      <c r="Z3911" s="3"/>
      <c r="AA3911" s="1"/>
      <c r="AB3911" s="10"/>
      <c r="AC3911" s="3"/>
      <c r="AD3911" s="3"/>
      <c r="AE3911" s="3"/>
      <c r="AF3911" s="10"/>
      <c r="AG3911" s="11"/>
      <c r="AH3911" s="10"/>
      <c r="AI3911" s="10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1"/>
      <c r="DR3911" s="1"/>
      <c r="DS3911" s="1"/>
      <c r="DT3911" s="1"/>
      <c r="DU3911" s="1"/>
      <c r="DV3911" s="1"/>
      <c r="DW3911" s="1"/>
      <c r="DX3911" s="1"/>
      <c r="DY3911" s="1"/>
      <c r="DZ3911" s="1"/>
      <c r="EA3911" s="1"/>
      <c r="EB3911" s="1"/>
      <c r="EC3911" s="1"/>
      <c r="ED3911" s="1"/>
      <c r="EE3911" s="1"/>
      <c r="EF3911" s="1"/>
      <c r="EG3911" s="1"/>
      <c r="EH3911" s="1"/>
      <c r="EI3911" s="1"/>
      <c r="EJ3911" s="1"/>
      <c r="EK3911" s="1"/>
      <c r="EL3911" s="1"/>
      <c r="EM3911" s="1"/>
      <c r="EN3911" s="1"/>
      <c r="EO3911" s="1"/>
      <c r="EP3911" s="1"/>
      <c r="EQ3911" s="1"/>
      <c r="ER3911" s="1"/>
      <c r="ES3911" s="1"/>
      <c r="ET3911" s="1"/>
      <c r="EU3911" s="1"/>
      <c r="EV3911" s="1"/>
      <c r="EW3911" s="1"/>
      <c r="EX3911" s="1"/>
      <c r="EY3911" s="1"/>
    </row>
    <row r="3912" spans="1:155" x14ac:dyDescent="0.15">
      <c r="A3912" s="38"/>
      <c r="B3912" s="15"/>
      <c r="C3912" s="7"/>
      <c r="D3912" s="7"/>
      <c r="E3912" s="13"/>
      <c r="F3912" s="14"/>
      <c r="G3912" s="14"/>
      <c r="H3912" s="14"/>
      <c r="I3912" s="14"/>
      <c r="J3912" s="13"/>
      <c r="K3912" s="5"/>
      <c r="L3912" s="2"/>
      <c r="M3912" s="17"/>
      <c r="N3912" s="12"/>
      <c r="O3912" s="12"/>
      <c r="P3912" s="17"/>
      <c r="Q3912" s="14"/>
      <c r="R3912" s="20"/>
      <c r="S3912" s="14"/>
      <c r="T3912" s="4"/>
      <c r="U3912" s="5"/>
      <c r="V3912" s="10"/>
      <c r="W3912" s="10"/>
      <c r="X3912" s="10"/>
      <c r="Y3912" s="27"/>
      <c r="Z3912" s="3"/>
      <c r="AA3912" s="1"/>
      <c r="AB3912" s="10"/>
      <c r="AC3912" s="3"/>
      <c r="AD3912" s="3"/>
      <c r="AE3912" s="3"/>
      <c r="AF3912" s="10"/>
      <c r="AG3912" s="11"/>
      <c r="AH3912" s="10"/>
      <c r="AI3912" s="10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1"/>
      <c r="DR3912" s="1"/>
      <c r="DS3912" s="1"/>
      <c r="DT3912" s="1"/>
      <c r="DU3912" s="1"/>
      <c r="DV3912" s="1"/>
      <c r="DW3912" s="1"/>
      <c r="DX3912" s="1"/>
      <c r="DY3912" s="1"/>
      <c r="DZ3912" s="1"/>
      <c r="EA3912" s="1"/>
      <c r="EB3912" s="1"/>
      <c r="EC3912" s="1"/>
      <c r="ED3912" s="1"/>
      <c r="EE3912" s="1"/>
      <c r="EF3912" s="1"/>
      <c r="EG3912" s="1"/>
      <c r="EH3912" s="1"/>
      <c r="EI3912" s="1"/>
      <c r="EJ3912" s="1"/>
      <c r="EK3912" s="1"/>
      <c r="EL3912" s="1"/>
      <c r="EM3912" s="1"/>
      <c r="EN3912" s="1"/>
      <c r="EO3912" s="1"/>
      <c r="EP3912" s="1"/>
      <c r="EQ3912" s="1"/>
      <c r="ER3912" s="1"/>
      <c r="ES3912" s="1"/>
      <c r="ET3912" s="1"/>
      <c r="EU3912" s="1"/>
      <c r="EV3912" s="1"/>
      <c r="EW3912" s="1"/>
      <c r="EX3912" s="1"/>
      <c r="EY3912" s="1"/>
    </row>
    <row r="3913" spans="1:155" x14ac:dyDescent="0.15">
      <c r="A3913" s="38"/>
      <c r="B3913" s="15"/>
      <c r="C3913" s="7"/>
      <c r="D3913" s="7"/>
      <c r="E3913" s="13"/>
      <c r="F3913" s="14"/>
      <c r="G3913" s="14"/>
      <c r="H3913" s="14"/>
      <c r="I3913" s="14"/>
      <c r="J3913" s="13"/>
      <c r="K3913" s="5"/>
      <c r="L3913" s="2"/>
      <c r="M3913" s="17"/>
      <c r="N3913" s="12"/>
      <c r="O3913" s="12"/>
      <c r="P3913" s="17"/>
      <c r="Q3913" s="14"/>
      <c r="R3913" s="20"/>
      <c r="S3913" s="14"/>
      <c r="T3913" s="4"/>
      <c r="U3913" s="5"/>
      <c r="V3913" s="10"/>
      <c r="W3913" s="10"/>
      <c r="X3913" s="10"/>
      <c r="Y3913" s="27"/>
      <c r="Z3913" s="3"/>
      <c r="AA3913" s="1"/>
      <c r="AB3913" s="10"/>
      <c r="AC3913" s="3"/>
      <c r="AD3913" s="3"/>
      <c r="AE3913" s="3"/>
      <c r="AF3913" s="10"/>
      <c r="AG3913" s="11"/>
      <c r="AH3913" s="10"/>
      <c r="AI3913" s="10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1"/>
      <c r="DR3913" s="1"/>
      <c r="DS3913" s="1"/>
      <c r="DT3913" s="1"/>
      <c r="DU3913" s="1"/>
      <c r="DV3913" s="1"/>
      <c r="DW3913" s="1"/>
      <c r="DX3913" s="1"/>
      <c r="DY3913" s="1"/>
      <c r="DZ3913" s="1"/>
      <c r="EA3913" s="1"/>
      <c r="EB3913" s="1"/>
      <c r="EC3913" s="1"/>
      <c r="ED3913" s="1"/>
      <c r="EE3913" s="1"/>
      <c r="EF3913" s="1"/>
      <c r="EG3913" s="1"/>
      <c r="EH3913" s="1"/>
      <c r="EI3913" s="1"/>
      <c r="EJ3913" s="1"/>
      <c r="EK3913" s="1"/>
      <c r="EL3913" s="1"/>
      <c r="EM3913" s="1"/>
      <c r="EN3913" s="1"/>
      <c r="EO3913" s="1"/>
      <c r="EP3913" s="1"/>
      <c r="EQ3913" s="1"/>
      <c r="ER3913" s="1"/>
      <c r="ES3913" s="1"/>
      <c r="ET3913" s="1"/>
      <c r="EU3913" s="1"/>
      <c r="EV3913" s="1"/>
      <c r="EW3913" s="1"/>
      <c r="EX3913" s="1"/>
      <c r="EY3913" s="1"/>
    </row>
    <row r="3914" spans="1:155" x14ac:dyDescent="0.15">
      <c r="A3914" s="38"/>
      <c r="B3914" s="15"/>
      <c r="C3914" s="7"/>
      <c r="D3914" s="7"/>
      <c r="E3914" s="13"/>
      <c r="F3914" s="14"/>
      <c r="G3914" s="14"/>
      <c r="H3914" s="14"/>
      <c r="I3914" s="14"/>
      <c r="J3914" s="13"/>
      <c r="K3914" s="5"/>
      <c r="L3914" s="2"/>
      <c r="M3914" s="17"/>
      <c r="N3914" s="12"/>
      <c r="O3914" s="12"/>
      <c r="P3914" s="17"/>
      <c r="Q3914" s="14"/>
      <c r="R3914" s="20"/>
      <c r="S3914" s="14"/>
      <c r="T3914" s="4"/>
      <c r="U3914" s="5"/>
      <c r="V3914" s="10"/>
      <c r="W3914" s="10"/>
      <c r="X3914" s="10"/>
      <c r="Y3914" s="27"/>
      <c r="Z3914" s="3"/>
      <c r="AA3914" s="1"/>
      <c r="AB3914" s="10"/>
      <c r="AC3914" s="3"/>
      <c r="AD3914" s="3"/>
      <c r="AE3914" s="3"/>
      <c r="AF3914" s="10"/>
      <c r="AG3914" s="11"/>
      <c r="AH3914" s="10"/>
      <c r="AI3914" s="10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1"/>
      <c r="DR3914" s="1"/>
      <c r="DS3914" s="1"/>
      <c r="DT3914" s="1"/>
      <c r="DU3914" s="1"/>
      <c r="DV3914" s="1"/>
      <c r="DW3914" s="1"/>
      <c r="DX3914" s="1"/>
      <c r="DY3914" s="1"/>
      <c r="DZ3914" s="1"/>
      <c r="EA3914" s="1"/>
      <c r="EB3914" s="1"/>
      <c r="EC3914" s="1"/>
      <c r="ED3914" s="1"/>
      <c r="EE3914" s="1"/>
      <c r="EF3914" s="1"/>
      <c r="EG3914" s="1"/>
      <c r="EH3914" s="1"/>
      <c r="EI3914" s="1"/>
      <c r="EJ3914" s="1"/>
      <c r="EK3914" s="1"/>
      <c r="EL3914" s="1"/>
      <c r="EM3914" s="1"/>
      <c r="EN3914" s="1"/>
      <c r="EO3914" s="1"/>
      <c r="EP3914" s="1"/>
      <c r="EQ3914" s="1"/>
      <c r="ER3914" s="1"/>
      <c r="ES3914" s="1"/>
      <c r="ET3914" s="1"/>
      <c r="EU3914" s="1"/>
      <c r="EV3914" s="1"/>
      <c r="EW3914" s="1"/>
      <c r="EX3914" s="1"/>
      <c r="EY3914" s="1"/>
    </row>
    <row r="3915" spans="1:155" x14ac:dyDescent="0.15">
      <c r="A3915" s="38"/>
      <c r="B3915" s="15"/>
      <c r="C3915" s="7"/>
      <c r="D3915" s="7"/>
      <c r="E3915" s="13"/>
      <c r="F3915" s="14"/>
      <c r="G3915" s="14"/>
      <c r="H3915" s="14"/>
      <c r="I3915" s="14"/>
      <c r="J3915" s="13"/>
      <c r="K3915" s="5"/>
      <c r="L3915" s="2"/>
      <c r="M3915" s="17"/>
      <c r="N3915" s="12"/>
      <c r="O3915" s="12"/>
      <c r="P3915" s="17"/>
      <c r="Q3915" s="14"/>
      <c r="R3915" s="20"/>
      <c r="S3915" s="14"/>
      <c r="T3915" s="4"/>
      <c r="U3915" s="5"/>
      <c r="V3915" s="10"/>
      <c r="W3915" s="10"/>
      <c r="X3915" s="10"/>
      <c r="Y3915" s="27"/>
      <c r="Z3915" s="3"/>
      <c r="AA3915" s="1"/>
      <c r="AB3915" s="10"/>
      <c r="AC3915" s="3"/>
      <c r="AD3915" s="3"/>
      <c r="AE3915" s="3"/>
      <c r="AF3915" s="10"/>
      <c r="AG3915" s="11"/>
      <c r="AH3915" s="10"/>
      <c r="AI3915" s="10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1"/>
      <c r="DR3915" s="1"/>
      <c r="DS3915" s="1"/>
      <c r="DT3915" s="1"/>
      <c r="DU3915" s="1"/>
      <c r="DV3915" s="1"/>
      <c r="DW3915" s="1"/>
      <c r="DX3915" s="1"/>
      <c r="DY3915" s="1"/>
      <c r="DZ3915" s="1"/>
      <c r="EA3915" s="1"/>
      <c r="EB3915" s="1"/>
      <c r="EC3915" s="1"/>
      <c r="ED3915" s="1"/>
      <c r="EE3915" s="1"/>
      <c r="EF3915" s="1"/>
      <c r="EG3915" s="1"/>
      <c r="EH3915" s="1"/>
      <c r="EI3915" s="1"/>
      <c r="EJ3915" s="1"/>
      <c r="EK3915" s="1"/>
      <c r="EL3915" s="1"/>
      <c r="EM3915" s="1"/>
      <c r="EN3915" s="1"/>
      <c r="EO3915" s="1"/>
      <c r="EP3915" s="1"/>
      <c r="EQ3915" s="1"/>
      <c r="ER3915" s="1"/>
      <c r="ES3915" s="1"/>
      <c r="ET3915" s="1"/>
      <c r="EU3915" s="1"/>
      <c r="EV3915" s="1"/>
      <c r="EW3915" s="1"/>
      <c r="EX3915" s="1"/>
      <c r="EY3915" s="1"/>
    </row>
    <row r="3916" spans="1:155" x14ac:dyDescent="0.15">
      <c r="A3916" s="38"/>
      <c r="B3916" s="15"/>
      <c r="C3916" s="7"/>
      <c r="D3916" s="7"/>
      <c r="E3916" s="13"/>
      <c r="F3916" s="14"/>
      <c r="G3916" s="14"/>
      <c r="H3916" s="14"/>
      <c r="I3916" s="14"/>
      <c r="J3916" s="13"/>
      <c r="K3916" s="5"/>
      <c r="L3916" s="2"/>
      <c r="M3916" s="17"/>
      <c r="N3916" s="12"/>
      <c r="O3916" s="12"/>
      <c r="P3916" s="17"/>
      <c r="Q3916" s="14"/>
      <c r="R3916" s="20"/>
      <c r="S3916" s="14"/>
      <c r="T3916" s="4"/>
      <c r="U3916" s="5"/>
      <c r="V3916" s="10"/>
      <c r="W3916" s="10"/>
      <c r="X3916" s="10"/>
      <c r="Y3916" s="27"/>
      <c r="Z3916" s="3"/>
      <c r="AA3916" s="1"/>
      <c r="AB3916" s="10"/>
      <c r="AC3916" s="3"/>
      <c r="AD3916" s="3"/>
      <c r="AE3916" s="3"/>
      <c r="AF3916" s="10"/>
      <c r="AG3916" s="11"/>
      <c r="AH3916" s="10"/>
      <c r="AI3916" s="10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1"/>
      <c r="DR3916" s="1"/>
      <c r="DS3916" s="1"/>
      <c r="DT3916" s="1"/>
      <c r="DU3916" s="1"/>
      <c r="DV3916" s="1"/>
      <c r="DW3916" s="1"/>
      <c r="DX3916" s="1"/>
      <c r="DY3916" s="1"/>
      <c r="DZ3916" s="1"/>
      <c r="EA3916" s="1"/>
      <c r="EB3916" s="1"/>
      <c r="EC3916" s="1"/>
      <c r="ED3916" s="1"/>
      <c r="EE3916" s="1"/>
      <c r="EF3916" s="1"/>
      <c r="EG3916" s="1"/>
      <c r="EH3916" s="1"/>
      <c r="EI3916" s="1"/>
      <c r="EJ3916" s="1"/>
      <c r="EK3916" s="1"/>
      <c r="EL3916" s="1"/>
      <c r="EM3916" s="1"/>
      <c r="EN3916" s="1"/>
      <c r="EO3916" s="1"/>
      <c r="EP3916" s="1"/>
      <c r="EQ3916" s="1"/>
      <c r="ER3916" s="1"/>
      <c r="ES3916" s="1"/>
      <c r="ET3916" s="1"/>
      <c r="EU3916" s="1"/>
      <c r="EV3916" s="1"/>
      <c r="EW3916" s="1"/>
      <c r="EX3916" s="1"/>
      <c r="EY3916" s="1"/>
    </row>
    <row r="3917" spans="1:155" x14ac:dyDescent="0.15">
      <c r="A3917" s="38"/>
      <c r="B3917" s="15"/>
      <c r="C3917" s="7"/>
      <c r="D3917" s="7"/>
      <c r="E3917" s="13"/>
      <c r="F3917" s="14"/>
      <c r="G3917" s="14"/>
      <c r="H3917" s="14"/>
      <c r="I3917" s="14"/>
      <c r="J3917" s="13"/>
      <c r="K3917" s="5"/>
      <c r="L3917" s="2"/>
      <c r="M3917" s="17"/>
      <c r="N3917" s="12"/>
      <c r="O3917" s="12"/>
      <c r="P3917" s="17"/>
      <c r="Q3917" s="14"/>
      <c r="R3917" s="20"/>
      <c r="S3917" s="14"/>
      <c r="T3917" s="4"/>
      <c r="U3917" s="5"/>
      <c r="V3917" s="10"/>
      <c r="W3917" s="10"/>
      <c r="X3917" s="10"/>
      <c r="Y3917" s="27"/>
      <c r="Z3917" s="3"/>
      <c r="AA3917" s="1"/>
      <c r="AB3917" s="10"/>
      <c r="AC3917" s="3"/>
      <c r="AD3917" s="3"/>
      <c r="AE3917" s="3"/>
      <c r="AF3917" s="10"/>
      <c r="AG3917" s="11"/>
      <c r="AH3917" s="10"/>
      <c r="AI3917" s="10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1"/>
      <c r="DR3917" s="1"/>
      <c r="DS3917" s="1"/>
      <c r="DT3917" s="1"/>
      <c r="DU3917" s="1"/>
      <c r="DV3917" s="1"/>
      <c r="DW3917" s="1"/>
      <c r="DX3917" s="1"/>
      <c r="DY3917" s="1"/>
      <c r="DZ3917" s="1"/>
      <c r="EA3917" s="1"/>
      <c r="EB3917" s="1"/>
      <c r="EC3917" s="1"/>
      <c r="ED3917" s="1"/>
      <c r="EE3917" s="1"/>
      <c r="EF3917" s="1"/>
      <c r="EG3917" s="1"/>
      <c r="EH3917" s="1"/>
      <c r="EI3917" s="1"/>
      <c r="EJ3917" s="1"/>
      <c r="EK3917" s="1"/>
      <c r="EL3917" s="1"/>
      <c r="EM3917" s="1"/>
      <c r="EN3917" s="1"/>
      <c r="EO3917" s="1"/>
      <c r="EP3917" s="1"/>
      <c r="EQ3917" s="1"/>
      <c r="ER3917" s="1"/>
      <c r="ES3917" s="1"/>
      <c r="ET3917" s="1"/>
      <c r="EU3917" s="1"/>
      <c r="EV3917" s="1"/>
      <c r="EW3917" s="1"/>
      <c r="EX3917" s="1"/>
      <c r="EY3917" s="1"/>
    </row>
    <row r="3918" spans="1:155" x14ac:dyDescent="0.15">
      <c r="A3918" s="38"/>
      <c r="B3918" s="15"/>
      <c r="C3918" s="7"/>
      <c r="D3918" s="7"/>
      <c r="E3918" s="13"/>
      <c r="F3918" s="14"/>
      <c r="G3918" s="14"/>
      <c r="H3918" s="14"/>
      <c r="I3918" s="14"/>
      <c r="J3918" s="13"/>
      <c r="K3918" s="5"/>
      <c r="L3918" s="2"/>
      <c r="M3918" s="17"/>
      <c r="N3918" s="12"/>
      <c r="O3918" s="12"/>
      <c r="P3918" s="17"/>
      <c r="Q3918" s="14"/>
      <c r="R3918" s="20"/>
      <c r="S3918" s="14"/>
      <c r="T3918" s="4"/>
      <c r="U3918" s="5"/>
      <c r="V3918" s="10"/>
      <c r="W3918" s="10"/>
      <c r="X3918" s="10"/>
      <c r="Y3918" s="27"/>
      <c r="Z3918" s="3"/>
      <c r="AA3918" s="1"/>
      <c r="AB3918" s="10"/>
      <c r="AC3918" s="3"/>
      <c r="AD3918" s="3"/>
      <c r="AE3918" s="3"/>
      <c r="AF3918" s="10"/>
      <c r="AG3918" s="11"/>
      <c r="AH3918" s="10"/>
      <c r="AI3918" s="10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1"/>
      <c r="DR3918" s="1"/>
      <c r="DS3918" s="1"/>
      <c r="DT3918" s="1"/>
      <c r="DU3918" s="1"/>
      <c r="DV3918" s="1"/>
      <c r="DW3918" s="1"/>
      <c r="DX3918" s="1"/>
      <c r="DY3918" s="1"/>
      <c r="DZ3918" s="1"/>
      <c r="EA3918" s="1"/>
      <c r="EB3918" s="1"/>
      <c r="EC3918" s="1"/>
      <c r="ED3918" s="1"/>
      <c r="EE3918" s="1"/>
      <c r="EF3918" s="1"/>
      <c r="EG3918" s="1"/>
      <c r="EH3918" s="1"/>
      <c r="EI3918" s="1"/>
      <c r="EJ3918" s="1"/>
      <c r="EK3918" s="1"/>
      <c r="EL3918" s="1"/>
      <c r="EM3918" s="1"/>
      <c r="EN3918" s="1"/>
      <c r="EO3918" s="1"/>
      <c r="EP3918" s="1"/>
      <c r="EQ3918" s="1"/>
      <c r="ER3918" s="1"/>
      <c r="ES3918" s="1"/>
      <c r="ET3918" s="1"/>
      <c r="EU3918" s="1"/>
      <c r="EV3918" s="1"/>
      <c r="EW3918" s="1"/>
      <c r="EX3918" s="1"/>
      <c r="EY3918" s="1"/>
    </row>
    <row r="3919" spans="1:155" x14ac:dyDescent="0.15">
      <c r="A3919" s="38"/>
      <c r="B3919" s="15"/>
      <c r="C3919" s="7"/>
      <c r="D3919" s="7"/>
      <c r="E3919" s="13"/>
      <c r="F3919" s="14"/>
      <c r="G3919" s="14"/>
      <c r="H3919" s="14"/>
      <c r="I3919" s="14"/>
      <c r="J3919" s="13"/>
      <c r="K3919" s="5"/>
      <c r="L3919" s="2"/>
      <c r="M3919" s="17"/>
      <c r="N3919" s="12"/>
      <c r="O3919" s="12"/>
      <c r="P3919" s="17"/>
      <c r="Q3919" s="14"/>
      <c r="R3919" s="20"/>
      <c r="S3919" s="14"/>
      <c r="T3919" s="4"/>
      <c r="U3919" s="5"/>
      <c r="V3919" s="10"/>
      <c r="W3919" s="10"/>
      <c r="X3919" s="10"/>
      <c r="Y3919" s="27"/>
      <c r="Z3919" s="3"/>
      <c r="AA3919" s="1"/>
      <c r="AB3919" s="10"/>
      <c r="AC3919" s="3"/>
      <c r="AD3919" s="3"/>
      <c r="AE3919" s="3"/>
      <c r="AF3919" s="10"/>
      <c r="AG3919" s="11"/>
      <c r="AH3919" s="10"/>
      <c r="AI3919" s="10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1"/>
      <c r="DR3919" s="1"/>
      <c r="DS3919" s="1"/>
      <c r="DT3919" s="1"/>
      <c r="DU3919" s="1"/>
      <c r="DV3919" s="1"/>
      <c r="DW3919" s="1"/>
      <c r="DX3919" s="1"/>
      <c r="DY3919" s="1"/>
      <c r="DZ3919" s="1"/>
      <c r="EA3919" s="1"/>
      <c r="EB3919" s="1"/>
      <c r="EC3919" s="1"/>
      <c r="ED3919" s="1"/>
      <c r="EE3919" s="1"/>
      <c r="EF3919" s="1"/>
      <c r="EG3919" s="1"/>
      <c r="EH3919" s="1"/>
      <c r="EI3919" s="1"/>
      <c r="EJ3919" s="1"/>
      <c r="EK3919" s="1"/>
      <c r="EL3919" s="1"/>
      <c r="EM3919" s="1"/>
      <c r="EN3919" s="1"/>
      <c r="EO3919" s="1"/>
      <c r="EP3919" s="1"/>
      <c r="EQ3919" s="1"/>
      <c r="ER3919" s="1"/>
      <c r="ES3919" s="1"/>
      <c r="ET3919" s="1"/>
      <c r="EU3919" s="1"/>
      <c r="EV3919" s="1"/>
      <c r="EW3919" s="1"/>
      <c r="EX3919" s="1"/>
      <c r="EY3919" s="1"/>
    </row>
    <row r="3920" spans="1:155" x14ac:dyDescent="0.15">
      <c r="A3920" s="38"/>
      <c r="B3920" s="15"/>
      <c r="C3920" s="7"/>
      <c r="D3920" s="7"/>
      <c r="E3920" s="13"/>
      <c r="F3920" s="14"/>
      <c r="G3920" s="14"/>
      <c r="H3920" s="14"/>
      <c r="I3920" s="14"/>
      <c r="J3920" s="13"/>
      <c r="K3920" s="5"/>
      <c r="L3920" s="2"/>
      <c r="M3920" s="17"/>
      <c r="N3920" s="12"/>
      <c r="O3920" s="12"/>
      <c r="P3920" s="17"/>
      <c r="Q3920" s="14"/>
      <c r="R3920" s="20"/>
      <c r="S3920" s="14"/>
      <c r="T3920" s="4"/>
      <c r="U3920" s="5"/>
      <c r="V3920" s="10"/>
      <c r="W3920" s="10"/>
      <c r="X3920" s="10"/>
      <c r="Y3920" s="27"/>
      <c r="Z3920" s="3"/>
      <c r="AA3920" s="1"/>
      <c r="AB3920" s="10"/>
      <c r="AC3920" s="3"/>
      <c r="AD3920" s="3"/>
      <c r="AE3920" s="3"/>
      <c r="AF3920" s="10"/>
      <c r="AG3920" s="11"/>
      <c r="AH3920" s="10"/>
      <c r="AI3920" s="10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1"/>
      <c r="DR3920" s="1"/>
      <c r="DS3920" s="1"/>
      <c r="DT3920" s="1"/>
      <c r="DU3920" s="1"/>
      <c r="DV3920" s="1"/>
      <c r="DW3920" s="1"/>
      <c r="DX3920" s="1"/>
      <c r="DY3920" s="1"/>
      <c r="DZ3920" s="1"/>
      <c r="EA3920" s="1"/>
      <c r="EB3920" s="1"/>
      <c r="EC3920" s="1"/>
      <c r="ED3920" s="1"/>
      <c r="EE3920" s="1"/>
      <c r="EF3920" s="1"/>
      <c r="EG3920" s="1"/>
      <c r="EH3920" s="1"/>
      <c r="EI3920" s="1"/>
      <c r="EJ3920" s="1"/>
      <c r="EK3920" s="1"/>
      <c r="EL3920" s="1"/>
      <c r="EM3920" s="1"/>
      <c r="EN3920" s="1"/>
      <c r="EO3920" s="1"/>
      <c r="EP3920" s="1"/>
      <c r="EQ3920" s="1"/>
      <c r="ER3920" s="1"/>
      <c r="ES3920" s="1"/>
      <c r="ET3920" s="1"/>
      <c r="EU3920" s="1"/>
      <c r="EV3920" s="1"/>
      <c r="EW3920" s="1"/>
      <c r="EX3920" s="1"/>
      <c r="EY3920" s="1"/>
    </row>
    <row r="3921" spans="1:155" x14ac:dyDescent="0.15">
      <c r="A3921" s="38"/>
      <c r="B3921" s="15"/>
      <c r="C3921" s="7"/>
      <c r="D3921" s="7"/>
      <c r="E3921" s="13"/>
      <c r="F3921" s="14"/>
      <c r="G3921" s="14"/>
      <c r="H3921" s="14"/>
      <c r="I3921" s="14"/>
      <c r="J3921" s="13"/>
      <c r="K3921" s="5"/>
      <c r="L3921" s="2"/>
      <c r="M3921" s="17"/>
      <c r="N3921" s="12"/>
      <c r="O3921" s="12"/>
      <c r="P3921" s="17"/>
      <c r="Q3921" s="14"/>
      <c r="R3921" s="20"/>
      <c r="S3921" s="14"/>
      <c r="T3921" s="4"/>
      <c r="U3921" s="5"/>
      <c r="V3921" s="10"/>
      <c r="W3921" s="10"/>
      <c r="X3921" s="10"/>
      <c r="Y3921" s="27"/>
      <c r="Z3921" s="3"/>
      <c r="AA3921" s="1"/>
      <c r="AB3921" s="10"/>
      <c r="AC3921" s="3"/>
      <c r="AD3921" s="3"/>
      <c r="AE3921" s="3"/>
      <c r="AF3921" s="10"/>
      <c r="AG3921" s="11"/>
      <c r="AH3921" s="10"/>
      <c r="AI3921" s="10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1"/>
      <c r="DR3921" s="1"/>
      <c r="DS3921" s="1"/>
      <c r="DT3921" s="1"/>
      <c r="DU3921" s="1"/>
      <c r="DV3921" s="1"/>
      <c r="DW3921" s="1"/>
      <c r="DX3921" s="1"/>
      <c r="DY3921" s="1"/>
      <c r="DZ3921" s="1"/>
      <c r="EA3921" s="1"/>
      <c r="EB3921" s="1"/>
      <c r="EC3921" s="1"/>
      <c r="ED3921" s="1"/>
      <c r="EE3921" s="1"/>
      <c r="EF3921" s="1"/>
      <c r="EG3921" s="1"/>
      <c r="EH3921" s="1"/>
      <c r="EI3921" s="1"/>
      <c r="EJ3921" s="1"/>
      <c r="EK3921" s="1"/>
      <c r="EL3921" s="1"/>
      <c r="EM3921" s="1"/>
      <c r="EN3921" s="1"/>
      <c r="EO3921" s="1"/>
      <c r="EP3921" s="1"/>
      <c r="EQ3921" s="1"/>
      <c r="ER3921" s="1"/>
      <c r="ES3921" s="1"/>
      <c r="ET3921" s="1"/>
      <c r="EU3921" s="1"/>
      <c r="EV3921" s="1"/>
      <c r="EW3921" s="1"/>
      <c r="EX3921" s="1"/>
      <c r="EY3921" s="1"/>
    </row>
    <row r="3922" spans="1:155" x14ac:dyDescent="0.15">
      <c r="A3922" s="38"/>
      <c r="B3922" s="15"/>
      <c r="C3922" s="7"/>
      <c r="D3922" s="7"/>
      <c r="E3922" s="13"/>
      <c r="F3922" s="14"/>
      <c r="G3922" s="14"/>
      <c r="H3922" s="14"/>
      <c r="I3922" s="14"/>
      <c r="J3922" s="13"/>
      <c r="K3922" s="5"/>
      <c r="L3922" s="2"/>
      <c r="M3922" s="17"/>
      <c r="N3922" s="12"/>
      <c r="O3922" s="12"/>
      <c r="P3922" s="17"/>
      <c r="Q3922" s="14"/>
      <c r="R3922" s="20"/>
      <c r="S3922" s="14"/>
      <c r="T3922" s="4"/>
      <c r="U3922" s="5"/>
      <c r="V3922" s="10"/>
      <c r="W3922" s="10"/>
      <c r="X3922" s="10"/>
      <c r="Y3922" s="27"/>
      <c r="Z3922" s="3"/>
      <c r="AA3922" s="1"/>
      <c r="AB3922" s="10"/>
      <c r="AC3922" s="3"/>
      <c r="AD3922" s="3"/>
      <c r="AE3922" s="3"/>
      <c r="AF3922" s="10"/>
      <c r="AG3922" s="11"/>
      <c r="AH3922" s="10"/>
      <c r="AI3922" s="10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1"/>
      <c r="DR3922" s="1"/>
      <c r="DS3922" s="1"/>
      <c r="DT3922" s="1"/>
      <c r="DU3922" s="1"/>
      <c r="DV3922" s="1"/>
      <c r="DW3922" s="1"/>
      <c r="DX3922" s="1"/>
      <c r="DY3922" s="1"/>
      <c r="DZ3922" s="1"/>
      <c r="EA3922" s="1"/>
      <c r="EB3922" s="1"/>
      <c r="EC3922" s="1"/>
      <c r="ED3922" s="1"/>
      <c r="EE3922" s="1"/>
      <c r="EF3922" s="1"/>
      <c r="EG3922" s="1"/>
      <c r="EH3922" s="1"/>
      <c r="EI3922" s="1"/>
      <c r="EJ3922" s="1"/>
      <c r="EK3922" s="1"/>
      <c r="EL3922" s="1"/>
      <c r="EM3922" s="1"/>
      <c r="EN3922" s="1"/>
      <c r="EO3922" s="1"/>
      <c r="EP3922" s="1"/>
      <c r="EQ3922" s="1"/>
      <c r="ER3922" s="1"/>
      <c r="ES3922" s="1"/>
      <c r="ET3922" s="1"/>
      <c r="EU3922" s="1"/>
      <c r="EV3922" s="1"/>
      <c r="EW3922" s="1"/>
      <c r="EX3922" s="1"/>
      <c r="EY3922" s="1"/>
    </row>
    <row r="3923" spans="1:155" x14ac:dyDescent="0.15">
      <c r="A3923" s="38"/>
      <c r="B3923" s="15"/>
      <c r="C3923" s="7"/>
      <c r="D3923" s="7"/>
      <c r="E3923" s="13"/>
      <c r="F3923" s="14"/>
      <c r="G3923" s="14"/>
      <c r="H3923" s="14"/>
      <c r="I3923" s="14"/>
      <c r="J3923" s="13"/>
      <c r="K3923" s="5"/>
      <c r="L3923" s="2"/>
      <c r="M3923" s="17"/>
      <c r="N3923" s="12"/>
      <c r="O3923" s="12"/>
      <c r="P3923" s="17"/>
      <c r="Q3923" s="14"/>
      <c r="R3923" s="20"/>
      <c r="S3923" s="14"/>
      <c r="T3923" s="4"/>
      <c r="U3923" s="5"/>
      <c r="V3923" s="10"/>
      <c r="W3923" s="10"/>
      <c r="X3923" s="10"/>
      <c r="Y3923" s="27"/>
      <c r="Z3923" s="3"/>
      <c r="AA3923" s="1"/>
      <c r="AB3923" s="10"/>
      <c r="AC3923" s="3"/>
      <c r="AD3923" s="3"/>
      <c r="AE3923" s="3"/>
      <c r="AF3923" s="10"/>
      <c r="AG3923" s="11"/>
      <c r="AH3923" s="10"/>
      <c r="AI3923" s="10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1"/>
      <c r="DR3923" s="1"/>
      <c r="DS3923" s="1"/>
      <c r="DT3923" s="1"/>
      <c r="DU3923" s="1"/>
      <c r="DV3923" s="1"/>
      <c r="DW3923" s="1"/>
      <c r="DX3923" s="1"/>
      <c r="DY3923" s="1"/>
      <c r="DZ3923" s="1"/>
      <c r="EA3923" s="1"/>
      <c r="EB3923" s="1"/>
      <c r="EC3923" s="1"/>
      <c r="ED3923" s="1"/>
      <c r="EE3923" s="1"/>
      <c r="EF3923" s="1"/>
      <c r="EG3923" s="1"/>
      <c r="EH3923" s="1"/>
      <c r="EI3923" s="1"/>
      <c r="EJ3923" s="1"/>
      <c r="EK3923" s="1"/>
      <c r="EL3923" s="1"/>
      <c r="EM3923" s="1"/>
      <c r="EN3923" s="1"/>
      <c r="EO3923" s="1"/>
      <c r="EP3923" s="1"/>
      <c r="EQ3923" s="1"/>
      <c r="ER3923" s="1"/>
      <c r="ES3923" s="1"/>
      <c r="ET3923" s="1"/>
      <c r="EU3923" s="1"/>
      <c r="EV3923" s="1"/>
      <c r="EW3923" s="1"/>
      <c r="EX3923" s="1"/>
      <c r="EY3923" s="1"/>
    </row>
    <row r="3924" spans="1:155" x14ac:dyDescent="0.15">
      <c r="A3924" s="38"/>
      <c r="B3924" s="15"/>
      <c r="C3924" s="7"/>
      <c r="D3924" s="7"/>
      <c r="E3924" s="13"/>
      <c r="F3924" s="14"/>
      <c r="G3924" s="14"/>
      <c r="H3924" s="14"/>
      <c r="I3924" s="14"/>
      <c r="J3924" s="13"/>
      <c r="K3924" s="5"/>
      <c r="L3924" s="2"/>
      <c r="M3924" s="17"/>
      <c r="N3924" s="12"/>
      <c r="O3924" s="12"/>
      <c r="P3924" s="17"/>
      <c r="Q3924" s="14"/>
      <c r="R3924" s="20"/>
      <c r="S3924" s="14"/>
      <c r="T3924" s="4"/>
      <c r="U3924" s="5"/>
      <c r="V3924" s="10"/>
      <c r="W3924" s="10"/>
      <c r="X3924" s="10"/>
      <c r="Y3924" s="27"/>
      <c r="Z3924" s="3"/>
      <c r="AA3924" s="1"/>
      <c r="AB3924" s="10"/>
      <c r="AC3924" s="3"/>
      <c r="AD3924" s="3"/>
      <c r="AE3924" s="3"/>
      <c r="AF3924" s="10"/>
      <c r="AG3924" s="11"/>
      <c r="AH3924" s="10"/>
      <c r="AI3924" s="10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1"/>
      <c r="DR3924" s="1"/>
      <c r="DS3924" s="1"/>
      <c r="DT3924" s="1"/>
      <c r="DU3924" s="1"/>
      <c r="DV3924" s="1"/>
      <c r="DW3924" s="1"/>
      <c r="DX3924" s="1"/>
      <c r="DY3924" s="1"/>
      <c r="DZ3924" s="1"/>
      <c r="EA3924" s="1"/>
      <c r="EB3924" s="1"/>
      <c r="EC3924" s="1"/>
      <c r="ED3924" s="1"/>
      <c r="EE3924" s="1"/>
      <c r="EF3924" s="1"/>
      <c r="EG3924" s="1"/>
      <c r="EH3924" s="1"/>
      <c r="EI3924" s="1"/>
      <c r="EJ3924" s="1"/>
      <c r="EK3924" s="1"/>
      <c r="EL3924" s="1"/>
      <c r="EM3924" s="1"/>
      <c r="EN3924" s="1"/>
      <c r="EO3924" s="1"/>
      <c r="EP3924" s="1"/>
      <c r="EQ3924" s="1"/>
      <c r="ER3924" s="1"/>
      <c r="ES3924" s="1"/>
      <c r="ET3924" s="1"/>
      <c r="EU3924" s="1"/>
      <c r="EV3924" s="1"/>
      <c r="EW3924" s="1"/>
      <c r="EX3924" s="1"/>
      <c r="EY3924" s="1"/>
    </row>
    <row r="3925" spans="1:155" x14ac:dyDescent="0.15">
      <c r="A3925" s="38"/>
      <c r="B3925" s="15"/>
      <c r="C3925" s="7"/>
      <c r="D3925" s="7"/>
      <c r="E3925" s="13"/>
      <c r="F3925" s="14"/>
      <c r="G3925" s="14"/>
      <c r="H3925" s="14"/>
      <c r="I3925" s="14"/>
      <c r="J3925" s="13"/>
      <c r="K3925" s="5"/>
      <c r="L3925" s="2"/>
      <c r="M3925" s="17"/>
      <c r="N3925" s="12"/>
      <c r="O3925" s="12"/>
      <c r="P3925" s="17"/>
      <c r="Q3925" s="14"/>
      <c r="R3925" s="20"/>
      <c r="S3925" s="14"/>
      <c r="T3925" s="4"/>
      <c r="U3925" s="5"/>
      <c r="V3925" s="10"/>
      <c r="W3925" s="10"/>
      <c r="X3925" s="10"/>
      <c r="Y3925" s="27"/>
      <c r="Z3925" s="3"/>
      <c r="AA3925" s="1"/>
      <c r="AB3925" s="10"/>
      <c r="AC3925" s="3"/>
      <c r="AD3925" s="3"/>
      <c r="AE3925" s="3"/>
      <c r="AF3925" s="10"/>
      <c r="AG3925" s="11"/>
      <c r="AH3925" s="10"/>
      <c r="AI3925" s="10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1"/>
      <c r="DR3925" s="1"/>
      <c r="DS3925" s="1"/>
      <c r="DT3925" s="1"/>
      <c r="DU3925" s="1"/>
      <c r="DV3925" s="1"/>
      <c r="DW3925" s="1"/>
      <c r="DX3925" s="1"/>
      <c r="DY3925" s="1"/>
      <c r="DZ3925" s="1"/>
      <c r="EA3925" s="1"/>
      <c r="EB3925" s="1"/>
      <c r="EC3925" s="1"/>
      <c r="ED3925" s="1"/>
      <c r="EE3925" s="1"/>
      <c r="EF3925" s="1"/>
      <c r="EG3925" s="1"/>
      <c r="EH3925" s="1"/>
      <c r="EI3925" s="1"/>
      <c r="EJ3925" s="1"/>
      <c r="EK3925" s="1"/>
      <c r="EL3925" s="1"/>
      <c r="EM3925" s="1"/>
      <c r="EN3925" s="1"/>
      <c r="EO3925" s="1"/>
      <c r="EP3925" s="1"/>
      <c r="EQ3925" s="1"/>
      <c r="ER3925" s="1"/>
      <c r="ES3925" s="1"/>
      <c r="ET3925" s="1"/>
      <c r="EU3925" s="1"/>
      <c r="EV3925" s="1"/>
      <c r="EW3925" s="1"/>
      <c r="EX3925" s="1"/>
      <c r="EY3925" s="1"/>
    </row>
    <row r="3926" spans="1:155" x14ac:dyDescent="0.15">
      <c r="A3926" s="38"/>
      <c r="B3926" s="15"/>
      <c r="C3926" s="7"/>
      <c r="D3926" s="7"/>
      <c r="E3926" s="13"/>
      <c r="F3926" s="14"/>
      <c r="G3926" s="14"/>
      <c r="H3926" s="14"/>
      <c r="I3926" s="14"/>
      <c r="J3926" s="13"/>
      <c r="K3926" s="5"/>
      <c r="L3926" s="2"/>
      <c r="M3926" s="17"/>
      <c r="N3926" s="12"/>
      <c r="O3926" s="12"/>
      <c r="P3926" s="17"/>
      <c r="Q3926" s="14"/>
      <c r="R3926" s="20"/>
      <c r="S3926" s="14"/>
      <c r="T3926" s="4"/>
      <c r="U3926" s="5"/>
      <c r="V3926" s="10"/>
      <c r="W3926" s="10"/>
      <c r="X3926" s="10"/>
      <c r="Y3926" s="27"/>
      <c r="Z3926" s="3"/>
      <c r="AA3926" s="1"/>
      <c r="AB3926" s="10"/>
      <c r="AC3926" s="3"/>
      <c r="AD3926" s="3"/>
      <c r="AE3926" s="3"/>
      <c r="AF3926" s="10"/>
      <c r="AG3926" s="11"/>
      <c r="AH3926" s="10"/>
      <c r="AI3926" s="10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1"/>
      <c r="DR3926" s="1"/>
      <c r="DS3926" s="1"/>
      <c r="DT3926" s="1"/>
      <c r="DU3926" s="1"/>
      <c r="DV3926" s="1"/>
      <c r="DW3926" s="1"/>
      <c r="DX3926" s="1"/>
      <c r="DY3926" s="1"/>
      <c r="DZ3926" s="1"/>
      <c r="EA3926" s="1"/>
      <c r="EB3926" s="1"/>
      <c r="EC3926" s="1"/>
      <c r="ED3926" s="1"/>
      <c r="EE3926" s="1"/>
      <c r="EF3926" s="1"/>
      <c r="EG3926" s="1"/>
      <c r="EH3926" s="1"/>
      <c r="EI3926" s="1"/>
      <c r="EJ3926" s="1"/>
      <c r="EK3926" s="1"/>
      <c r="EL3926" s="1"/>
      <c r="EM3926" s="1"/>
      <c r="EN3926" s="1"/>
      <c r="EO3926" s="1"/>
      <c r="EP3926" s="1"/>
      <c r="EQ3926" s="1"/>
      <c r="ER3926" s="1"/>
      <c r="ES3926" s="1"/>
      <c r="ET3926" s="1"/>
      <c r="EU3926" s="1"/>
      <c r="EV3926" s="1"/>
      <c r="EW3926" s="1"/>
      <c r="EX3926" s="1"/>
      <c r="EY3926" s="1"/>
    </row>
    <row r="3927" spans="1:155" x14ac:dyDescent="0.15">
      <c r="A3927" s="38"/>
      <c r="B3927" s="15"/>
      <c r="C3927" s="7"/>
      <c r="D3927" s="7"/>
      <c r="E3927" s="13"/>
      <c r="F3927" s="14"/>
      <c r="G3927" s="14"/>
      <c r="H3927" s="14"/>
      <c r="I3927" s="14"/>
      <c r="J3927" s="13"/>
      <c r="K3927" s="5"/>
      <c r="L3927" s="2"/>
      <c r="M3927" s="17"/>
      <c r="N3927" s="12"/>
      <c r="O3927" s="12"/>
      <c r="P3927" s="17"/>
      <c r="Q3927" s="14"/>
      <c r="R3927" s="20"/>
      <c r="S3927" s="14"/>
      <c r="T3927" s="4"/>
      <c r="U3927" s="5"/>
      <c r="V3927" s="10"/>
      <c r="W3927" s="10"/>
      <c r="X3927" s="10"/>
      <c r="Y3927" s="27"/>
      <c r="Z3927" s="3"/>
      <c r="AA3927" s="1"/>
      <c r="AB3927" s="10"/>
      <c r="AC3927" s="3"/>
      <c r="AD3927" s="3"/>
      <c r="AE3927" s="3"/>
      <c r="AF3927" s="10"/>
      <c r="AG3927" s="11"/>
      <c r="AH3927" s="10"/>
      <c r="AI3927" s="10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1"/>
      <c r="DR3927" s="1"/>
      <c r="DS3927" s="1"/>
      <c r="DT3927" s="1"/>
      <c r="DU3927" s="1"/>
      <c r="DV3927" s="1"/>
      <c r="DW3927" s="1"/>
      <c r="DX3927" s="1"/>
      <c r="DY3927" s="1"/>
      <c r="DZ3927" s="1"/>
      <c r="EA3927" s="1"/>
      <c r="EB3927" s="1"/>
      <c r="EC3927" s="1"/>
      <c r="ED3927" s="1"/>
      <c r="EE3927" s="1"/>
      <c r="EF3927" s="1"/>
      <c r="EG3927" s="1"/>
      <c r="EH3927" s="1"/>
      <c r="EI3927" s="1"/>
      <c r="EJ3927" s="1"/>
      <c r="EK3927" s="1"/>
      <c r="EL3927" s="1"/>
      <c r="EM3927" s="1"/>
      <c r="EN3927" s="1"/>
      <c r="EO3927" s="1"/>
      <c r="EP3927" s="1"/>
      <c r="EQ3927" s="1"/>
      <c r="ER3927" s="1"/>
      <c r="ES3927" s="1"/>
      <c r="ET3927" s="1"/>
      <c r="EU3927" s="1"/>
      <c r="EV3927" s="1"/>
      <c r="EW3927" s="1"/>
      <c r="EX3927" s="1"/>
      <c r="EY3927" s="1"/>
    </row>
    <row r="3928" spans="1:155" x14ac:dyDescent="0.15">
      <c r="A3928" s="38"/>
      <c r="B3928" s="15"/>
      <c r="C3928" s="7"/>
      <c r="D3928" s="7"/>
      <c r="E3928" s="13"/>
      <c r="F3928" s="14"/>
      <c r="G3928" s="14"/>
      <c r="H3928" s="14"/>
      <c r="I3928" s="14"/>
      <c r="J3928" s="13"/>
      <c r="K3928" s="5"/>
      <c r="L3928" s="2"/>
      <c r="M3928" s="17"/>
      <c r="N3928" s="12"/>
      <c r="O3928" s="12"/>
      <c r="P3928" s="17"/>
      <c r="Q3928" s="14"/>
      <c r="R3928" s="20"/>
      <c r="S3928" s="14"/>
      <c r="T3928" s="4"/>
      <c r="U3928" s="5"/>
      <c r="V3928" s="10"/>
      <c r="W3928" s="10"/>
      <c r="X3928" s="10"/>
      <c r="Y3928" s="27"/>
      <c r="Z3928" s="3"/>
      <c r="AA3928" s="1"/>
      <c r="AB3928" s="10"/>
      <c r="AC3928" s="3"/>
      <c r="AD3928" s="3"/>
      <c r="AE3928" s="3"/>
      <c r="AF3928" s="10"/>
      <c r="AG3928" s="11"/>
      <c r="AH3928" s="10"/>
      <c r="AI3928" s="10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1"/>
      <c r="DR3928" s="1"/>
      <c r="DS3928" s="1"/>
      <c r="DT3928" s="1"/>
      <c r="DU3928" s="1"/>
      <c r="DV3928" s="1"/>
      <c r="DW3928" s="1"/>
      <c r="DX3928" s="1"/>
      <c r="DY3928" s="1"/>
      <c r="DZ3928" s="1"/>
      <c r="EA3928" s="1"/>
      <c r="EB3928" s="1"/>
      <c r="EC3928" s="1"/>
      <c r="ED3928" s="1"/>
      <c r="EE3928" s="1"/>
      <c r="EF3928" s="1"/>
      <c r="EG3928" s="1"/>
      <c r="EH3928" s="1"/>
      <c r="EI3928" s="1"/>
      <c r="EJ3928" s="1"/>
      <c r="EK3928" s="1"/>
      <c r="EL3928" s="1"/>
      <c r="EM3928" s="1"/>
      <c r="EN3928" s="1"/>
      <c r="EO3928" s="1"/>
      <c r="EP3928" s="1"/>
      <c r="EQ3928" s="1"/>
      <c r="ER3928" s="1"/>
      <c r="ES3928" s="1"/>
      <c r="ET3928" s="1"/>
      <c r="EU3928" s="1"/>
      <c r="EV3928" s="1"/>
      <c r="EW3928" s="1"/>
      <c r="EX3928" s="1"/>
      <c r="EY3928" s="1"/>
    </row>
    <row r="3929" spans="1:155" x14ac:dyDescent="0.15">
      <c r="A3929" s="38"/>
      <c r="B3929" s="15"/>
      <c r="C3929" s="7"/>
      <c r="D3929" s="7"/>
      <c r="E3929" s="13"/>
      <c r="F3929" s="14"/>
      <c r="G3929" s="14"/>
      <c r="H3929" s="14"/>
      <c r="I3929" s="14"/>
      <c r="J3929" s="13"/>
      <c r="K3929" s="5"/>
      <c r="L3929" s="2"/>
      <c r="M3929" s="17"/>
      <c r="N3929" s="12"/>
      <c r="O3929" s="12"/>
      <c r="P3929" s="17"/>
      <c r="Q3929" s="14"/>
      <c r="R3929" s="20"/>
      <c r="S3929" s="14"/>
      <c r="T3929" s="4"/>
      <c r="U3929" s="5"/>
      <c r="V3929" s="10"/>
      <c r="W3929" s="10"/>
      <c r="X3929" s="10"/>
      <c r="Y3929" s="27"/>
      <c r="Z3929" s="3"/>
      <c r="AA3929" s="1"/>
      <c r="AB3929" s="10"/>
      <c r="AC3929" s="3"/>
      <c r="AD3929" s="3"/>
      <c r="AE3929" s="3"/>
      <c r="AF3929" s="10"/>
      <c r="AG3929" s="11"/>
      <c r="AH3929" s="10"/>
      <c r="AI3929" s="10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1"/>
      <c r="DR3929" s="1"/>
      <c r="DS3929" s="1"/>
      <c r="DT3929" s="1"/>
      <c r="DU3929" s="1"/>
      <c r="DV3929" s="1"/>
      <c r="DW3929" s="1"/>
      <c r="DX3929" s="1"/>
      <c r="DY3929" s="1"/>
      <c r="DZ3929" s="1"/>
      <c r="EA3929" s="1"/>
      <c r="EB3929" s="1"/>
      <c r="EC3929" s="1"/>
      <c r="ED3929" s="1"/>
      <c r="EE3929" s="1"/>
      <c r="EF3929" s="1"/>
      <c r="EG3929" s="1"/>
      <c r="EH3929" s="1"/>
      <c r="EI3929" s="1"/>
      <c r="EJ3929" s="1"/>
      <c r="EK3929" s="1"/>
      <c r="EL3929" s="1"/>
      <c r="EM3929" s="1"/>
      <c r="EN3929" s="1"/>
      <c r="EO3929" s="1"/>
      <c r="EP3929" s="1"/>
      <c r="EQ3929" s="1"/>
      <c r="ER3929" s="1"/>
      <c r="ES3929" s="1"/>
      <c r="ET3929" s="1"/>
      <c r="EU3929" s="1"/>
      <c r="EV3929" s="1"/>
      <c r="EW3929" s="1"/>
      <c r="EX3929" s="1"/>
      <c r="EY3929" s="1"/>
    </row>
    <row r="3930" spans="1:155" x14ac:dyDescent="0.15">
      <c r="A3930" s="38"/>
      <c r="B3930" s="15"/>
      <c r="C3930" s="7"/>
      <c r="D3930" s="7"/>
      <c r="E3930" s="13"/>
      <c r="F3930" s="14"/>
      <c r="G3930" s="14"/>
      <c r="H3930" s="14"/>
      <c r="I3930" s="14"/>
      <c r="J3930" s="13"/>
      <c r="K3930" s="5"/>
      <c r="L3930" s="2"/>
      <c r="M3930" s="17"/>
      <c r="N3930" s="12"/>
      <c r="O3930" s="12"/>
      <c r="P3930" s="17"/>
      <c r="Q3930" s="14"/>
      <c r="R3930" s="20"/>
      <c r="S3930" s="14"/>
      <c r="T3930" s="4"/>
      <c r="U3930" s="5"/>
      <c r="V3930" s="10"/>
      <c r="W3930" s="10"/>
      <c r="X3930" s="10"/>
      <c r="Y3930" s="27"/>
      <c r="Z3930" s="3"/>
      <c r="AA3930" s="1"/>
      <c r="AB3930" s="10"/>
      <c r="AC3930" s="3"/>
      <c r="AD3930" s="3"/>
      <c r="AE3930" s="3"/>
      <c r="AF3930" s="10"/>
      <c r="AG3930" s="11"/>
      <c r="AH3930" s="10"/>
      <c r="AI3930" s="10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1"/>
      <c r="DR3930" s="1"/>
      <c r="DS3930" s="1"/>
      <c r="DT3930" s="1"/>
      <c r="DU3930" s="1"/>
      <c r="DV3930" s="1"/>
      <c r="DW3930" s="1"/>
      <c r="DX3930" s="1"/>
      <c r="DY3930" s="1"/>
      <c r="DZ3930" s="1"/>
      <c r="EA3930" s="1"/>
      <c r="EB3930" s="1"/>
      <c r="EC3930" s="1"/>
      <c r="ED3930" s="1"/>
      <c r="EE3930" s="1"/>
      <c r="EF3930" s="1"/>
      <c r="EG3930" s="1"/>
      <c r="EH3930" s="1"/>
      <c r="EI3930" s="1"/>
      <c r="EJ3930" s="1"/>
      <c r="EK3930" s="1"/>
      <c r="EL3930" s="1"/>
      <c r="EM3930" s="1"/>
      <c r="EN3930" s="1"/>
      <c r="EO3930" s="1"/>
      <c r="EP3930" s="1"/>
      <c r="EQ3930" s="1"/>
      <c r="ER3930" s="1"/>
      <c r="ES3930" s="1"/>
      <c r="ET3930" s="1"/>
      <c r="EU3930" s="1"/>
      <c r="EV3930" s="1"/>
      <c r="EW3930" s="1"/>
      <c r="EX3930" s="1"/>
      <c r="EY3930" s="1"/>
    </row>
    <row r="3931" spans="1:155" x14ac:dyDescent="0.15">
      <c r="A3931" s="38"/>
      <c r="B3931" s="15"/>
      <c r="C3931" s="7"/>
      <c r="D3931" s="7"/>
      <c r="E3931" s="13"/>
      <c r="F3931" s="14"/>
      <c r="G3931" s="14"/>
      <c r="H3931" s="14"/>
      <c r="I3931" s="14"/>
      <c r="J3931" s="13"/>
      <c r="K3931" s="5"/>
      <c r="L3931" s="2"/>
      <c r="M3931" s="17"/>
      <c r="N3931" s="12"/>
      <c r="O3931" s="12"/>
      <c r="P3931" s="17"/>
      <c r="Q3931" s="14"/>
      <c r="R3931" s="20"/>
      <c r="S3931" s="14"/>
      <c r="T3931" s="4"/>
      <c r="U3931" s="5"/>
      <c r="V3931" s="10"/>
      <c r="W3931" s="10"/>
      <c r="X3931" s="10"/>
      <c r="Y3931" s="27"/>
      <c r="Z3931" s="3"/>
      <c r="AA3931" s="1"/>
      <c r="AB3931" s="10"/>
      <c r="AC3931" s="3"/>
      <c r="AD3931" s="3"/>
      <c r="AE3931" s="3"/>
      <c r="AF3931" s="10"/>
      <c r="AG3931" s="11"/>
      <c r="AH3931" s="10"/>
      <c r="AI3931" s="10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1"/>
      <c r="DR3931" s="1"/>
      <c r="DS3931" s="1"/>
      <c r="DT3931" s="1"/>
      <c r="DU3931" s="1"/>
      <c r="DV3931" s="1"/>
      <c r="DW3931" s="1"/>
      <c r="DX3931" s="1"/>
      <c r="DY3931" s="1"/>
      <c r="DZ3931" s="1"/>
      <c r="EA3931" s="1"/>
      <c r="EB3931" s="1"/>
      <c r="EC3931" s="1"/>
      <c r="ED3931" s="1"/>
      <c r="EE3931" s="1"/>
      <c r="EF3931" s="1"/>
      <c r="EG3931" s="1"/>
      <c r="EH3931" s="1"/>
      <c r="EI3931" s="1"/>
      <c r="EJ3931" s="1"/>
      <c r="EK3931" s="1"/>
      <c r="EL3931" s="1"/>
      <c r="EM3931" s="1"/>
      <c r="EN3931" s="1"/>
      <c r="EO3931" s="1"/>
      <c r="EP3931" s="1"/>
      <c r="EQ3931" s="1"/>
      <c r="ER3931" s="1"/>
      <c r="ES3931" s="1"/>
      <c r="ET3931" s="1"/>
      <c r="EU3931" s="1"/>
      <c r="EV3931" s="1"/>
      <c r="EW3931" s="1"/>
      <c r="EX3931" s="1"/>
      <c r="EY3931" s="1"/>
    </row>
    <row r="3932" spans="1:155" x14ac:dyDescent="0.15">
      <c r="A3932" s="38"/>
      <c r="B3932" s="15"/>
      <c r="C3932" s="7"/>
      <c r="D3932" s="7"/>
      <c r="E3932" s="13"/>
      <c r="F3932" s="14"/>
      <c r="G3932" s="14"/>
      <c r="H3932" s="14"/>
      <c r="I3932" s="14"/>
      <c r="J3932" s="13"/>
      <c r="K3932" s="5"/>
      <c r="L3932" s="2"/>
      <c r="M3932" s="17"/>
      <c r="N3932" s="12"/>
      <c r="O3932" s="12"/>
      <c r="P3932" s="17"/>
      <c r="Q3932" s="14"/>
      <c r="R3932" s="20"/>
      <c r="S3932" s="14"/>
      <c r="T3932" s="4"/>
      <c r="U3932" s="5"/>
      <c r="V3932" s="10"/>
      <c r="W3932" s="10"/>
      <c r="X3932" s="10"/>
      <c r="Y3932" s="27"/>
      <c r="Z3932" s="3"/>
      <c r="AA3932" s="1"/>
      <c r="AB3932" s="10"/>
      <c r="AC3932" s="3"/>
      <c r="AD3932" s="3"/>
      <c r="AE3932" s="3"/>
      <c r="AF3932" s="10"/>
      <c r="AG3932" s="11"/>
      <c r="AH3932" s="10"/>
      <c r="AI3932" s="10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1"/>
      <c r="DR3932" s="1"/>
      <c r="DS3932" s="1"/>
      <c r="DT3932" s="1"/>
      <c r="DU3932" s="1"/>
      <c r="DV3932" s="1"/>
      <c r="DW3932" s="1"/>
      <c r="DX3932" s="1"/>
      <c r="DY3932" s="1"/>
      <c r="DZ3932" s="1"/>
      <c r="EA3932" s="1"/>
      <c r="EB3932" s="1"/>
      <c r="EC3932" s="1"/>
      <c r="ED3932" s="1"/>
      <c r="EE3932" s="1"/>
      <c r="EF3932" s="1"/>
      <c r="EG3932" s="1"/>
      <c r="EH3932" s="1"/>
      <c r="EI3932" s="1"/>
      <c r="EJ3932" s="1"/>
      <c r="EK3932" s="1"/>
      <c r="EL3932" s="1"/>
      <c r="EM3932" s="1"/>
      <c r="EN3932" s="1"/>
      <c r="EO3932" s="1"/>
      <c r="EP3932" s="1"/>
      <c r="EQ3932" s="1"/>
      <c r="ER3932" s="1"/>
      <c r="ES3932" s="1"/>
      <c r="ET3932" s="1"/>
      <c r="EU3932" s="1"/>
      <c r="EV3932" s="1"/>
      <c r="EW3932" s="1"/>
      <c r="EX3932" s="1"/>
      <c r="EY3932" s="1"/>
    </row>
    <row r="3933" spans="1:155" x14ac:dyDescent="0.15">
      <c r="A3933" s="38"/>
      <c r="B3933" s="15"/>
      <c r="C3933" s="7"/>
      <c r="D3933" s="7"/>
      <c r="E3933" s="13"/>
      <c r="F3933" s="14"/>
      <c r="G3933" s="14"/>
      <c r="H3933" s="14"/>
      <c r="I3933" s="14"/>
      <c r="J3933" s="13"/>
      <c r="K3933" s="5"/>
      <c r="L3933" s="2"/>
      <c r="M3933" s="17"/>
      <c r="N3933" s="12"/>
      <c r="O3933" s="12"/>
      <c r="P3933" s="17"/>
      <c r="Q3933" s="14"/>
      <c r="R3933" s="20"/>
      <c r="S3933" s="14"/>
      <c r="T3933" s="4"/>
      <c r="U3933" s="5"/>
      <c r="V3933" s="10"/>
      <c r="W3933" s="10"/>
      <c r="X3933" s="10"/>
      <c r="Y3933" s="27"/>
      <c r="Z3933" s="3"/>
      <c r="AA3933" s="1"/>
      <c r="AB3933" s="10"/>
      <c r="AC3933" s="3"/>
      <c r="AD3933" s="3"/>
      <c r="AE3933" s="3"/>
      <c r="AF3933" s="10"/>
      <c r="AG3933" s="11"/>
      <c r="AH3933" s="10"/>
      <c r="AI3933" s="10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1"/>
      <c r="DR3933" s="1"/>
      <c r="DS3933" s="1"/>
      <c r="DT3933" s="1"/>
      <c r="DU3933" s="1"/>
      <c r="DV3933" s="1"/>
      <c r="DW3933" s="1"/>
      <c r="DX3933" s="1"/>
      <c r="DY3933" s="1"/>
      <c r="DZ3933" s="1"/>
      <c r="EA3933" s="1"/>
      <c r="EB3933" s="1"/>
      <c r="EC3933" s="1"/>
      <c r="ED3933" s="1"/>
      <c r="EE3933" s="1"/>
      <c r="EF3933" s="1"/>
      <c r="EG3933" s="1"/>
      <c r="EH3933" s="1"/>
      <c r="EI3933" s="1"/>
      <c r="EJ3933" s="1"/>
      <c r="EK3933" s="1"/>
      <c r="EL3933" s="1"/>
      <c r="EM3933" s="1"/>
      <c r="EN3933" s="1"/>
      <c r="EO3933" s="1"/>
      <c r="EP3933" s="1"/>
      <c r="EQ3933" s="1"/>
      <c r="ER3933" s="1"/>
      <c r="ES3933" s="1"/>
      <c r="ET3933" s="1"/>
      <c r="EU3933" s="1"/>
      <c r="EV3933" s="1"/>
      <c r="EW3933" s="1"/>
      <c r="EX3933" s="1"/>
      <c r="EY3933" s="1"/>
    </row>
    <row r="3934" spans="1:155" x14ac:dyDescent="0.15">
      <c r="A3934" s="38"/>
      <c r="B3934" s="15"/>
      <c r="C3934" s="7"/>
      <c r="D3934" s="7"/>
      <c r="E3934" s="13"/>
      <c r="F3934" s="14"/>
      <c r="G3934" s="14"/>
      <c r="H3934" s="14"/>
      <c r="I3934" s="14"/>
      <c r="J3934" s="13"/>
      <c r="K3934" s="5"/>
      <c r="L3934" s="2"/>
      <c r="M3934" s="17"/>
      <c r="N3934" s="12"/>
      <c r="O3934" s="12"/>
      <c r="P3934" s="17"/>
      <c r="Q3934" s="14"/>
      <c r="R3934" s="20"/>
      <c r="S3934" s="14"/>
      <c r="T3934" s="4"/>
      <c r="U3934" s="5"/>
      <c r="V3934" s="10"/>
      <c r="W3934" s="10"/>
      <c r="X3934" s="10"/>
      <c r="Y3934" s="27"/>
      <c r="Z3934" s="3"/>
      <c r="AA3934" s="1"/>
      <c r="AB3934" s="10"/>
      <c r="AC3934" s="3"/>
      <c r="AD3934" s="3"/>
      <c r="AE3934" s="3"/>
      <c r="AF3934" s="10"/>
      <c r="AG3934" s="11"/>
      <c r="AH3934" s="10"/>
      <c r="AI3934" s="10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1"/>
      <c r="DR3934" s="1"/>
      <c r="DS3934" s="1"/>
      <c r="DT3934" s="1"/>
      <c r="DU3934" s="1"/>
      <c r="DV3934" s="1"/>
      <c r="DW3934" s="1"/>
      <c r="DX3934" s="1"/>
      <c r="DY3934" s="1"/>
      <c r="DZ3934" s="1"/>
      <c r="EA3934" s="1"/>
      <c r="EB3934" s="1"/>
      <c r="EC3934" s="1"/>
      <c r="ED3934" s="1"/>
      <c r="EE3934" s="1"/>
      <c r="EF3934" s="1"/>
      <c r="EG3934" s="1"/>
      <c r="EH3934" s="1"/>
      <c r="EI3934" s="1"/>
      <c r="EJ3934" s="1"/>
      <c r="EK3934" s="1"/>
      <c r="EL3934" s="1"/>
      <c r="EM3934" s="1"/>
      <c r="EN3934" s="1"/>
      <c r="EO3934" s="1"/>
      <c r="EP3934" s="1"/>
      <c r="EQ3934" s="1"/>
      <c r="ER3934" s="1"/>
      <c r="ES3934" s="1"/>
      <c r="ET3934" s="1"/>
      <c r="EU3934" s="1"/>
      <c r="EV3934" s="1"/>
      <c r="EW3934" s="1"/>
      <c r="EX3934" s="1"/>
      <c r="EY3934" s="1"/>
    </row>
    <row r="3935" spans="1:155" x14ac:dyDescent="0.15">
      <c r="A3935" s="38"/>
      <c r="B3935" s="15"/>
      <c r="C3935" s="7"/>
      <c r="D3935" s="7"/>
      <c r="E3935" s="13"/>
      <c r="F3935" s="14"/>
      <c r="G3935" s="14"/>
      <c r="H3935" s="14"/>
      <c r="I3935" s="14"/>
      <c r="J3935" s="13"/>
      <c r="K3935" s="5"/>
      <c r="L3935" s="2"/>
      <c r="M3935" s="17"/>
      <c r="N3935" s="12"/>
      <c r="O3935" s="12"/>
      <c r="P3935" s="17"/>
      <c r="Q3935" s="14"/>
      <c r="R3935" s="20"/>
      <c r="S3935" s="14"/>
      <c r="T3935" s="4"/>
      <c r="U3935" s="5"/>
      <c r="V3935" s="10"/>
      <c r="W3935" s="10"/>
      <c r="X3935" s="10"/>
      <c r="Y3935" s="27"/>
      <c r="Z3935" s="3"/>
      <c r="AA3935" s="1"/>
      <c r="AB3935" s="10"/>
      <c r="AC3935" s="3"/>
      <c r="AD3935" s="3"/>
      <c r="AE3935" s="3"/>
      <c r="AF3935" s="10"/>
      <c r="AG3935" s="11"/>
      <c r="AH3935" s="10"/>
      <c r="AI3935" s="10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1"/>
      <c r="DR3935" s="1"/>
      <c r="DS3935" s="1"/>
      <c r="DT3935" s="1"/>
      <c r="DU3935" s="1"/>
      <c r="DV3935" s="1"/>
      <c r="DW3935" s="1"/>
      <c r="DX3935" s="1"/>
      <c r="DY3935" s="1"/>
      <c r="DZ3935" s="1"/>
      <c r="EA3935" s="1"/>
      <c r="EB3935" s="1"/>
      <c r="EC3935" s="1"/>
      <c r="ED3935" s="1"/>
      <c r="EE3935" s="1"/>
      <c r="EF3935" s="1"/>
      <c r="EG3935" s="1"/>
      <c r="EH3935" s="1"/>
      <c r="EI3935" s="1"/>
      <c r="EJ3935" s="1"/>
      <c r="EK3935" s="1"/>
      <c r="EL3935" s="1"/>
      <c r="EM3935" s="1"/>
      <c r="EN3935" s="1"/>
      <c r="EO3935" s="1"/>
      <c r="EP3935" s="1"/>
      <c r="EQ3935" s="1"/>
      <c r="ER3935" s="1"/>
      <c r="ES3935" s="1"/>
      <c r="ET3935" s="1"/>
      <c r="EU3935" s="1"/>
      <c r="EV3935" s="1"/>
      <c r="EW3935" s="1"/>
      <c r="EX3935" s="1"/>
      <c r="EY3935" s="1"/>
    </row>
    <row r="3936" spans="1:155" x14ac:dyDescent="0.15">
      <c r="A3936" s="38"/>
      <c r="B3936" s="15"/>
      <c r="C3936" s="7"/>
      <c r="D3936" s="7"/>
      <c r="E3936" s="13"/>
      <c r="F3936" s="14"/>
      <c r="G3936" s="14"/>
      <c r="H3936" s="14"/>
      <c r="I3936" s="14"/>
      <c r="J3936" s="13"/>
      <c r="K3936" s="5"/>
      <c r="L3936" s="2"/>
      <c r="M3936" s="17"/>
      <c r="N3936" s="12"/>
      <c r="O3936" s="12"/>
      <c r="P3936" s="17"/>
      <c r="Q3936" s="14"/>
      <c r="R3936" s="20"/>
      <c r="S3936" s="14"/>
      <c r="T3936" s="4"/>
      <c r="U3936" s="5"/>
      <c r="V3936" s="10"/>
      <c r="W3936" s="10"/>
      <c r="X3936" s="10"/>
      <c r="Y3936" s="27"/>
      <c r="Z3936" s="3"/>
      <c r="AA3936" s="1"/>
      <c r="AB3936" s="10"/>
      <c r="AC3936" s="3"/>
      <c r="AD3936" s="3"/>
      <c r="AE3936" s="3"/>
      <c r="AF3936" s="10"/>
      <c r="AG3936" s="11"/>
      <c r="AH3936" s="10"/>
      <c r="AI3936" s="10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1"/>
      <c r="DR3936" s="1"/>
      <c r="DS3936" s="1"/>
      <c r="DT3936" s="1"/>
      <c r="DU3936" s="1"/>
      <c r="DV3936" s="1"/>
      <c r="DW3936" s="1"/>
      <c r="DX3936" s="1"/>
      <c r="DY3936" s="1"/>
      <c r="DZ3936" s="1"/>
      <c r="EA3936" s="1"/>
      <c r="EB3936" s="1"/>
      <c r="EC3936" s="1"/>
      <c r="ED3936" s="1"/>
      <c r="EE3936" s="1"/>
      <c r="EF3936" s="1"/>
      <c r="EG3936" s="1"/>
      <c r="EH3936" s="1"/>
      <c r="EI3936" s="1"/>
      <c r="EJ3936" s="1"/>
      <c r="EK3936" s="1"/>
      <c r="EL3936" s="1"/>
      <c r="EM3936" s="1"/>
      <c r="EN3936" s="1"/>
      <c r="EO3936" s="1"/>
      <c r="EP3936" s="1"/>
      <c r="EQ3936" s="1"/>
      <c r="ER3936" s="1"/>
      <c r="ES3936" s="1"/>
      <c r="ET3936" s="1"/>
      <c r="EU3936" s="1"/>
      <c r="EV3936" s="1"/>
      <c r="EW3936" s="1"/>
      <c r="EX3936" s="1"/>
      <c r="EY3936" s="1"/>
    </row>
    <row r="3937" spans="1:155" x14ac:dyDescent="0.15">
      <c r="A3937" s="38"/>
      <c r="B3937" s="15"/>
      <c r="C3937" s="7"/>
      <c r="D3937" s="7"/>
      <c r="E3937" s="13"/>
      <c r="F3937" s="14"/>
      <c r="G3937" s="14"/>
      <c r="H3937" s="14"/>
      <c r="I3937" s="14"/>
      <c r="J3937" s="13"/>
      <c r="K3937" s="5"/>
      <c r="L3937" s="2"/>
      <c r="M3937" s="17"/>
      <c r="N3937" s="12"/>
      <c r="O3937" s="12"/>
      <c r="P3937" s="17"/>
      <c r="Q3937" s="14"/>
      <c r="R3937" s="20"/>
      <c r="S3937" s="14"/>
      <c r="T3937" s="4"/>
      <c r="U3937" s="5"/>
      <c r="V3937" s="10"/>
      <c r="W3937" s="10"/>
      <c r="X3937" s="10"/>
      <c r="Y3937" s="27"/>
      <c r="Z3937" s="3"/>
      <c r="AA3937" s="1"/>
      <c r="AB3937" s="10"/>
      <c r="AC3937" s="3"/>
      <c r="AD3937" s="3"/>
      <c r="AE3937" s="3"/>
      <c r="AF3937" s="10"/>
      <c r="AG3937" s="11"/>
      <c r="AH3937" s="10"/>
      <c r="AI3937" s="10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1"/>
      <c r="DR3937" s="1"/>
      <c r="DS3937" s="1"/>
      <c r="DT3937" s="1"/>
      <c r="DU3937" s="1"/>
      <c r="DV3937" s="1"/>
      <c r="DW3937" s="1"/>
      <c r="DX3937" s="1"/>
      <c r="DY3937" s="1"/>
      <c r="DZ3937" s="1"/>
      <c r="EA3937" s="1"/>
      <c r="EB3937" s="1"/>
      <c r="EC3937" s="1"/>
      <c r="ED3937" s="1"/>
      <c r="EE3937" s="1"/>
      <c r="EF3937" s="1"/>
      <c r="EG3937" s="1"/>
      <c r="EH3937" s="1"/>
      <c r="EI3937" s="1"/>
      <c r="EJ3937" s="1"/>
      <c r="EK3937" s="1"/>
      <c r="EL3937" s="1"/>
      <c r="EM3937" s="1"/>
      <c r="EN3937" s="1"/>
      <c r="EO3937" s="1"/>
      <c r="EP3937" s="1"/>
      <c r="EQ3937" s="1"/>
      <c r="ER3937" s="1"/>
      <c r="ES3937" s="1"/>
      <c r="ET3937" s="1"/>
      <c r="EU3937" s="1"/>
      <c r="EV3937" s="1"/>
      <c r="EW3937" s="1"/>
      <c r="EX3937" s="1"/>
      <c r="EY3937" s="1"/>
    </row>
    <row r="3938" spans="1:155" x14ac:dyDescent="0.15">
      <c r="A3938" s="38"/>
      <c r="B3938" s="15"/>
      <c r="C3938" s="7"/>
      <c r="D3938" s="7"/>
      <c r="E3938" s="13"/>
      <c r="F3938" s="14"/>
      <c r="G3938" s="14"/>
      <c r="H3938" s="14"/>
      <c r="I3938" s="14"/>
      <c r="J3938" s="13"/>
      <c r="K3938" s="5"/>
      <c r="L3938" s="2"/>
      <c r="M3938" s="17"/>
      <c r="N3938" s="12"/>
      <c r="O3938" s="12"/>
      <c r="P3938" s="17"/>
      <c r="Q3938" s="14"/>
      <c r="R3938" s="20"/>
      <c r="S3938" s="14"/>
      <c r="T3938" s="4"/>
      <c r="U3938" s="5"/>
      <c r="V3938" s="10"/>
      <c r="W3938" s="10"/>
      <c r="X3938" s="10"/>
      <c r="Y3938" s="27"/>
      <c r="Z3938" s="3"/>
      <c r="AA3938" s="1"/>
      <c r="AB3938" s="10"/>
      <c r="AC3938" s="3"/>
      <c r="AD3938" s="3"/>
      <c r="AE3938" s="3"/>
      <c r="AF3938" s="10"/>
      <c r="AG3938" s="11"/>
      <c r="AH3938" s="10"/>
      <c r="AI3938" s="10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1"/>
      <c r="DR3938" s="1"/>
      <c r="DS3938" s="1"/>
      <c r="DT3938" s="1"/>
      <c r="DU3938" s="1"/>
      <c r="DV3938" s="1"/>
      <c r="DW3938" s="1"/>
      <c r="DX3938" s="1"/>
      <c r="DY3938" s="1"/>
      <c r="DZ3938" s="1"/>
      <c r="EA3938" s="1"/>
      <c r="EB3938" s="1"/>
      <c r="EC3938" s="1"/>
      <c r="ED3938" s="1"/>
      <c r="EE3938" s="1"/>
      <c r="EF3938" s="1"/>
      <c r="EG3938" s="1"/>
      <c r="EH3938" s="1"/>
      <c r="EI3938" s="1"/>
      <c r="EJ3938" s="1"/>
      <c r="EK3938" s="1"/>
      <c r="EL3938" s="1"/>
      <c r="EM3938" s="1"/>
      <c r="EN3938" s="1"/>
      <c r="EO3938" s="1"/>
      <c r="EP3938" s="1"/>
      <c r="EQ3938" s="1"/>
      <c r="ER3938" s="1"/>
      <c r="ES3938" s="1"/>
      <c r="ET3938" s="1"/>
      <c r="EU3938" s="1"/>
      <c r="EV3938" s="1"/>
      <c r="EW3938" s="1"/>
      <c r="EX3938" s="1"/>
      <c r="EY3938" s="1"/>
    </row>
    <row r="3939" spans="1:155" x14ac:dyDescent="0.15">
      <c r="A3939" s="38"/>
      <c r="B3939" s="15"/>
      <c r="C3939" s="7"/>
      <c r="D3939" s="7"/>
      <c r="E3939" s="13"/>
      <c r="F3939" s="14"/>
      <c r="G3939" s="14"/>
      <c r="H3939" s="14"/>
      <c r="I3939" s="14"/>
      <c r="J3939" s="13"/>
      <c r="K3939" s="5"/>
      <c r="L3939" s="2"/>
      <c r="M3939" s="17"/>
      <c r="N3939" s="12"/>
      <c r="O3939" s="12"/>
      <c r="P3939" s="17"/>
      <c r="Q3939" s="14"/>
      <c r="R3939" s="20"/>
      <c r="S3939" s="14"/>
      <c r="T3939" s="4"/>
      <c r="U3939" s="5"/>
      <c r="V3939" s="10"/>
      <c r="W3939" s="10"/>
      <c r="X3939" s="10"/>
      <c r="Y3939" s="27"/>
      <c r="Z3939" s="3"/>
      <c r="AA3939" s="1"/>
      <c r="AB3939" s="10"/>
      <c r="AC3939" s="3"/>
      <c r="AD3939" s="3"/>
      <c r="AE3939" s="3"/>
      <c r="AF3939" s="10"/>
      <c r="AG3939" s="11"/>
      <c r="AH3939" s="10"/>
      <c r="AI3939" s="10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1"/>
      <c r="DR3939" s="1"/>
      <c r="DS3939" s="1"/>
      <c r="DT3939" s="1"/>
      <c r="DU3939" s="1"/>
      <c r="DV3939" s="1"/>
      <c r="DW3939" s="1"/>
      <c r="DX3939" s="1"/>
      <c r="DY3939" s="1"/>
      <c r="DZ3939" s="1"/>
      <c r="EA3939" s="1"/>
      <c r="EB3939" s="1"/>
      <c r="EC3939" s="1"/>
      <c r="ED3939" s="1"/>
      <c r="EE3939" s="1"/>
      <c r="EF3939" s="1"/>
      <c r="EG3939" s="1"/>
      <c r="EH3939" s="1"/>
      <c r="EI3939" s="1"/>
      <c r="EJ3939" s="1"/>
      <c r="EK3939" s="1"/>
      <c r="EL3939" s="1"/>
      <c r="EM3939" s="1"/>
      <c r="EN3939" s="1"/>
      <c r="EO3939" s="1"/>
      <c r="EP3939" s="1"/>
      <c r="EQ3939" s="1"/>
      <c r="ER3939" s="1"/>
      <c r="ES3939" s="1"/>
      <c r="ET3939" s="1"/>
      <c r="EU3939" s="1"/>
      <c r="EV3939" s="1"/>
      <c r="EW3939" s="1"/>
      <c r="EX3939" s="1"/>
      <c r="EY3939" s="1"/>
    </row>
    <row r="3940" spans="1:155" x14ac:dyDescent="0.15">
      <c r="A3940" s="38"/>
      <c r="B3940" s="15"/>
      <c r="C3940" s="7"/>
      <c r="D3940" s="7"/>
      <c r="E3940" s="13"/>
      <c r="F3940" s="14"/>
      <c r="G3940" s="14"/>
      <c r="H3940" s="14"/>
      <c r="I3940" s="14"/>
      <c r="J3940" s="13"/>
      <c r="K3940" s="5"/>
      <c r="L3940" s="2"/>
      <c r="M3940" s="17"/>
      <c r="N3940" s="12"/>
      <c r="O3940" s="12"/>
      <c r="P3940" s="17"/>
      <c r="Q3940" s="14"/>
      <c r="R3940" s="20"/>
      <c r="S3940" s="14"/>
      <c r="T3940" s="4"/>
      <c r="U3940" s="5"/>
      <c r="V3940" s="10"/>
      <c r="W3940" s="10"/>
      <c r="X3940" s="10"/>
      <c r="Y3940" s="27"/>
      <c r="Z3940" s="3"/>
      <c r="AA3940" s="1"/>
      <c r="AB3940" s="10"/>
      <c r="AC3940" s="3"/>
      <c r="AD3940" s="3"/>
      <c r="AE3940" s="3"/>
      <c r="AF3940" s="10"/>
      <c r="AG3940" s="11"/>
      <c r="AH3940" s="10"/>
      <c r="AI3940" s="10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1"/>
      <c r="DR3940" s="1"/>
      <c r="DS3940" s="1"/>
      <c r="DT3940" s="1"/>
      <c r="DU3940" s="1"/>
      <c r="DV3940" s="1"/>
      <c r="DW3940" s="1"/>
      <c r="DX3940" s="1"/>
      <c r="DY3940" s="1"/>
      <c r="DZ3940" s="1"/>
      <c r="EA3940" s="1"/>
      <c r="EB3940" s="1"/>
      <c r="EC3940" s="1"/>
      <c r="ED3940" s="1"/>
      <c r="EE3940" s="1"/>
      <c r="EF3940" s="1"/>
      <c r="EG3940" s="1"/>
      <c r="EH3940" s="1"/>
      <c r="EI3940" s="1"/>
      <c r="EJ3940" s="1"/>
      <c r="EK3940" s="1"/>
      <c r="EL3940" s="1"/>
      <c r="EM3940" s="1"/>
      <c r="EN3940" s="1"/>
      <c r="EO3940" s="1"/>
      <c r="EP3940" s="1"/>
      <c r="EQ3940" s="1"/>
      <c r="ER3940" s="1"/>
      <c r="ES3940" s="1"/>
      <c r="ET3940" s="1"/>
      <c r="EU3940" s="1"/>
      <c r="EV3940" s="1"/>
      <c r="EW3940" s="1"/>
      <c r="EX3940" s="1"/>
      <c r="EY3940" s="1"/>
    </row>
    <row r="3941" spans="1:155" x14ac:dyDescent="0.15">
      <c r="A3941" s="38"/>
      <c r="B3941" s="15"/>
      <c r="C3941" s="7"/>
      <c r="D3941" s="7"/>
      <c r="E3941" s="13"/>
      <c r="F3941" s="14"/>
      <c r="G3941" s="14"/>
      <c r="H3941" s="14"/>
      <c r="I3941" s="14"/>
      <c r="J3941" s="13"/>
      <c r="K3941" s="5"/>
      <c r="L3941" s="2"/>
      <c r="M3941" s="17"/>
      <c r="N3941" s="12"/>
      <c r="O3941" s="12"/>
      <c r="P3941" s="17"/>
      <c r="Q3941" s="14"/>
      <c r="R3941" s="20"/>
      <c r="S3941" s="14"/>
      <c r="T3941" s="4"/>
      <c r="U3941" s="5"/>
      <c r="V3941" s="10"/>
      <c r="W3941" s="10"/>
      <c r="X3941" s="10"/>
      <c r="Y3941" s="27"/>
      <c r="Z3941" s="3"/>
      <c r="AA3941" s="1"/>
      <c r="AB3941" s="10"/>
      <c r="AC3941" s="3"/>
      <c r="AD3941" s="3"/>
      <c r="AE3941" s="3"/>
      <c r="AF3941" s="10"/>
      <c r="AG3941" s="11"/>
      <c r="AH3941" s="10"/>
      <c r="AI3941" s="10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1"/>
      <c r="DR3941" s="1"/>
      <c r="DS3941" s="1"/>
      <c r="DT3941" s="1"/>
      <c r="DU3941" s="1"/>
      <c r="DV3941" s="1"/>
      <c r="DW3941" s="1"/>
      <c r="DX3941" s="1"/>
      <c r="DY3941" s="1"/>
      <c r="DZ3941" s="1"/>
      <c r="EA3941" s="1"/>
      <c r="EB3941" s="1"/>
      <c r="EC3941" s="1"/>
      <c r="ED3941" s="1"/>
      <c r="EE3941" s="1"/>
      <c r="EF3941" s="1"/>
      <c r="EG3941" s="1"/>
      <c r="EH3941" s="1"/>
      <c r="EI3941" s="1"/>
      <c r="EJ3941" s="1"/>
      <c r="EK3941" s="1"/>
      <c r="EL3941" s="1"/>
      <c r="EM3941" s="1"/>
      <c r="EN3941" s="1"/>
      <c r="EO3941" s="1"/>
      <c r="EP3941" s="1"/>
      <c r="EQ3941" s="1"/>
      <c r="ER3941" s="1"/>
      <c r="ES3941" s="1"/>
      <c r="ET3941" s="1"/>
      <c r="EU3941" s="1"/>
      <c r="EV3941" s="1"/>
      <c r="EW3941" s="1"/>
      <c r="EX3941" s="1"/>
      <c r="EY3941" s="1"/>
    </row>
    <row r="3942" spans="1:155" x14ac:dyDescent="0.15">
      <c r="A3942" s="38"/>
      <c r="B3942" s="15"/>
      <c r="C3942" s="7"/>
      <c r="D3942" s="7"/>
      <c r="E3942" s="13"/>
      <c r="F3942" s="14"/>
      <c r="G3942" s="14"/>
      <c r="H3942" s="14"/>
      <c r="I3942" s="14"/>
      <c r="J3942" s="13"/>
      <c r="K3942" s="5"/>
      <c r="L3942" s="2"/>
      <c r="M3942" s="17"/>
      <c r="N3942" s="12"/>
      <c r="O3942" s="12"/>
      <c r="P3942" s="17"/>
      <c r="Q3942" s="14"/>
      <c r="R3942" s="20"/>
      <c r="S3942" s="14"/>
      <c r="T3942" s="4"/>
      <c r="U3942" s="5"/>
      <c r="V3942" s="10"/>
      <c r="W3942" s="10"/>
      <c r="X3942" s="10"/>
      <c r="Y3942" s="27"/>
      <c r="Z3942" s="3"/>
      <c r="AA3942" s="1"/>
      <c r="AB3942" s="10"/>
      <c r="AC3942" s="3"/>
      <c r="AD3942" s="3"/>
      <c r="AE3942" s="3"/>
      <c r="AF3942" s="10"/>
      <c r="AG3942" s="11"/>
      <c r="AH3942" s="10"/>
      <c r="AI3942" s="10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1"/>
      <c r="DR3942" s="1"/>
      <c r="DS3942" s="1"/>
      <c r="DT3942" s="1"/>
      <c r="DU3942" s="1"/>
      <c r="DV3942" s="1"/>
      <c r="DW3942" s="1"/>
      <c r="DX3942" s="1"/>
      <c r="DY3942" s="1"/>
      <c r="DZ3942" s="1"/>
      <c r="EA3942" s="1"/>
      <c r="EB3942" s="1"/>
      <c r="EC3942" s="1"/>
      <c r="ED3942" s="1"/>
      <c r="EE3942" s="1"/>
      <c r="EF3942" s="1"/>
      <c r="EG3942" s="1"/>
      <c r="EH3942" s="1"/>
      <c r="EI3942" s="1"/>
      <c r="EJ3942" s="1"/>
      <c r="EK3942" s="1"/>
      <c r="EL3942" s="1"/>
      <c r="EM3942" s="1"/>
      <c r="EN3942" s="1"/>
      <c r="EO3942" s="1"/>
      <c r="EP3942" s="1"/>
      <c r="EQ3942" s="1"/>
      <c r="ER3942" s="1"/>
      <c r="ES3942" s="1"/>
      <c r="ET3942" s="1"/>
      <c r="EU3942" s="1"/>
      <c r="EV3942" s="1"/>
      <c r="EW3942" s="1"/>
      <c r="EX3942" s="1"/>
      <c r="EY3942" s="1"/>
    </row>
    <row r="3943" spans="1:155" x14ac:dyDescent="0.15">
      <c r="A3943" s="38"/>
      <c r="B3943" s="15"/>
      <c r="C3943" s="7"/>
      <c r="D3943" s="7"/>
      <c r="E3943" s="13"/>
      <c r="F3943" s="14"/>
      <c r="G3943" s="14"/>
      <c r="H3943" s="14"/>
      <c r="I3943" s="14"/>
      <c r="J3943" s="13"/>
      <c r="K3943" s="5"/>
      <c r="L3943" s="2"/>
      <c r="M3943" s="17"/>
      <c r="N3943" s="12"/>
      <c r="O3943" s="12"/>
      <c r="P3943" s="17"/>
      <c r="Q3943" s="14"/>
      <c r="R3943" s="20"/>
      <c r="S3943" s="14"/>
      <c r="T3943" s="4"/>
      <c r="U3943" s="5"/>
      <c r="V3943" s="10"/>
      <c r="W3943" s="10"/>
      <c r="X3943" s="10"/>
      <c r="Y3943" s="27"/>
      <c r="Z3943" s="3"/>
      <c r="AA3943" s="1"/>
      <c r="AB3943" s="10"/>
      <c r="AC3943" s="3"/>
      <c r="AD3943" s="3"/>
      <c r="AE3943" s="3"/>
      <c r="AF3943" s="10"/>
      <c r="AG3943" s="11"/>
      <c r="AH3943" s="10"/>
      <c r="AI3943" s="10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1"/>
      <c r="DR3943" s="1"/>
      <c r="DS3943" s="1"/>
      <c r="DT3943" s="1"/>
      <c r="DU3943" s="1"/>
      <c r="DV3943" s="1"/>
      <c r="DW3943" s="1"/>
      <c r="DX3943" s="1"/>
      <c r="DY3943" s="1"/>
      <c r="DZ3943" s="1"/>
      <c r="EA3943" s="1"/>
      <c r="EB3943" s="1"/>
      <c r="EC3943" s="1"/>
      <c r="ED3943" s="1"/>
      <c r="EE3943" s="1"/>
      <c r="EF3943" s="1"/>
      <c r="EG3943" s="1"/>
      <c r="EH3943" s="1"/>
      <c r="EI3943" s="1"/>
      <c r="EJ3943" s="1"/>
      <c r="EK3943" s="1"/>
      <c r="EL3943" s="1"/>
      <c r="EM3943" s="1"/>
      <c r="EN3943" s="1"/>
      <c r="EO3943" s="1"/>
      <c r="EP3943" s="1"/>
      <c r="EQ3943" s="1"/>
      <c r="ER3943" s="1"/>
      <c r="ES3943" s="1"/>
      <c r="ET3943" s="1"/>
      <c r="EU3943" s="1"/>
      <c r="EV3943" s="1"/>
      <c r="EW3943" s="1"/>
      <c r="EX3943" s="1"/>
      <c r="EY3943" s="1"/>
    </row>
    <row r="3944" spans="1:155" x14ac:dyDescent="0.15">
      <c r="A3944" s="38"/>
      <c r="B3944" s="15"/>
      <c r="C3944" s="7"/>
      <c r="D3944" s="7"/>
      <c r="E3944" s="13"/>
      <c r="F3944" s="14"/>
      <c r="G3944" s="14"/>
      <c r="H3944" s="14"/>
      <c r="I3944" s="14"/>
      <c r="J3944" s="13"/>
      <c r="K3944" s="5"/>
      <c r="L3944" s="2"/>
      <c r="M3944" s="17"/>
      <c r="N3944" s="12"/>
      <c r="O3944" s="12"/>
      <c r="P3944" s="17"/>
      <c r="Q3944" s="14"/>
      <c r="R3944" s="20"/>
      <c r="S3944" s="14"/>
      <c r="T3944" s="4"/>
      <c r="U3944" s="5"/>
      <c r="V3944" s="10"/>
      <c r="W3944" s="10"/>
      <c r="X3944" s="10"/>
      <c r="Y3944" s="27"/>
      <c r="Z3944" s="3"/>
      <c r="AA3944" s="1"/>
      <c r="AB3944" s="10"/>
      <c r="AC3944" s="3"/>
      <c r="AD3944" s="3"/>
      <c r="AE3944" s="3"/>
      <c r="AF3944" s="10"/>
      <c r="AG3944" s="11"/>
      <c r="AH3944" s="10"/>
      <c r="AI3944" s="10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1"/>
      <c r="DR3944" s="1"/>
      <c r="DS3944" s="1"/>
      <c r="DT3944" s="1"/>
      <c r="DU3944" s="1"/>
      <c r="DV3944" s="1"/>
      <c r="DW3944" s="1"/>
      <c r="DX3944" s="1"/>
      <c r="DY3944" s="1"/>
      <c r="DZ3944" s="1"/>
      <c r="EA3944" s="1"/>
      <c r="EB3944" s="1"/>
      <c r="EC3944" s="1"/>
      <c r="ED3944" s="1"/>
      <c r="EE3944" s="1"/>
      <c r="EF3944" s="1"/>
      <c r="EG3944" s="1"/>
      <c r="EH3944" s="1"/>
      <c r="EI3944" s="1"/>
      <c r="EJ3944" s="1"/>
      <c r="EK3944" s="1"/>
      <c r="EL3944" s="1"/>
      <c r="EM3944" s="1"/>
      <c r="EN3944" s="1"/>
      <c r="EO3944" s="1"/>
      <c r="EP3944" s="1"/>
      <c r="EQ3944" s="1"/>
      <c r="ER3944" s="1"/>
      <c r="ES3944" s="1"/>
      <c r="ET3944" s="1"/>
      <c r="EU3944" s="1"/>
      <c r="EV3944" s="1"/>
      <c r="EW3944" s="1"/>
      <c r="EX3944" s="1"/>
      <c r="EY3944" s="1"/>
    </row>
    <row r="3945" spans="1:155" x14ac:dyDescent="0.15">
      <c r="A3945" s="38"/>
      <c r="B3945" s="15"/>
      <c r="C3945" s="7"/>
      <c r="D3945" s="7"/>
      <c r="E3945" s="13"/>
      <c r="F3945" s="14"/>
      <c r="G3945" s="14"/>
      <c r="H3945" s="14"/>
      <c r="I3945" s="14"/>
      <c r="J3945" s="13"/>
      <c r="K3945" s="5"/>
      <c r="L3945" s="2"/>
      <c r="M3945" s="17"/>
      <c r="N3945" s="12"/>
      <c r="O3945" s="12"/>
      <c r="P3945" s="17"/>
      <c r="Q3945" s="14"/>
      <c r="R3945" s="20"/>
      <c r="S3945" s="14"/>
      <c r="T3945" s="4"/>
      <c r="U3945" s="5"/>
      <c r="V3945" s="10"/>
      <c r="W3945" s="10"/>
      <c r="X3945" s="10"/>
      <c r="Y3945" s="27"/>
      <c r="Z3945" s="3"/>
      <c r="AA3945" s="1"/>
      <c r="AB3945" s="10"/>
      <c r="AC3945" s="3"/>
      <c r="AD3945" s="3"/>
      <c r="AE3945" s="3"/>
      <c r="AF3945" s="10"/>
      <c r="AG3945" s="11"/>
      <c r="AH3945" s="10"/>
      <c r="AI3945" s="10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1"/>
      <c r="DR3945" s="1"/>
      <c r="DS3945" s="1"/>
      <c r="DT3945" s="1"/>
      <c r="DU3945" s="1"/>
      <c r="DV3945" s="1"/>
      <c r="DW3945" s="1"/>
      <c r="DX3945" s="1"/>
      <c r="DY3945" s="1"/>
      <c r="DZ3945" s="1"/>
      <c r="EA3945" s="1"/>
      <c r="EB3945" s="1"/>
      <c r="EC3945" s="1"/>
      <c r="ED3945" s="1"/>
      <c r="EE3945" s="1"/>
      <c r="EF3945" s="1"/>
      <c r="EG3945" s="1"/>
      <c r="EH3945" s="1"/>
      <c r="EI3945" s="1"/>
      <c r="EJ3945" s="1"/>
      <c r="EK3945" s="1"/>
      <c r="EL3945" s="1"/>
      <c r="EM3945" s="1"/>
      <c r="EN3945" s="1"/>
      <c r="EO3945" s="1"/>
      <c r="EP3945" s="1"/>
      <c r="EQ3945" s="1"/>
      <c r="ER3945" s="1"/>
      <c r="ES3945" s="1"/>
      <c r="ET3945" s="1"/>
      <c r="EU3945" s="1"/>
      <c r="EV3945" s="1"/>
      <c r="EW3945" s="1"/>
      <c r="EX3945" s="1"/>
      <c r="EY3945" s="1"/>
    </row>
    <row r="3946" spans="1:155" x14ac:dyDescent="0.15">
      <c r="A3946" s="38"/>
      <c r="B3946" s="15"/>
      <c r="C3946" s="7"/>
      <c r="D3946" s="7"/>
      <c r="E3946" s="13"/>
      <c r="F3946" s="14"/>
      <c r="G3946" s="14"/>
      <c r="H3946" s="14"/>
      <c r="I3946" s="14"/>
      <c r="J3946" s="13"/>
      <c r="K3946" s="5"/>
      <c r="L3946" s="2"/>
      <c r="M3946" s="17"/>
      <c r="N3946" s="12"/>
      <c r="O3946" s="12"/>
      <c r="P3946" s="17"/>
      <c r="Q3946" s="14"/>
      <c r="R3946" s="20"/>
      <c r="S3946" s="14"/>
      <c r="T3946" s="4"/>
      <c r="U3946" s="5"/>
      <c r="V3946" s="10"/>
      <c r="W3946" s="10"/>
      <c r="X3946" s="10"/>
      <c r="Y3946" s="27"/>
      <c r="Z3946" s="3"/>
      <c r="AA3946" s="1"/>
      <c r="AB3946" s="10"/>
      <c r="AC3946" s="3"/>
      <c r="AD3946" s="3"/>
      <c r="AE3946" s="3"/>
      <c r="AF3946" s="10"/>
      <c r="AG3946" s="11"/>
      <c r="AH3946" s="10"/>
      <c r="AI3946" s="10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1"/>
      <c r="DR3946" s="1"/>
      <c r="DS3946" s="1"/>
      <c r="DT3946" s="1"/>
      <c r="DU3946" s="1"/>
      <c r="DV3946" s="1"/>
      <c r="DW3946" s="1"/>
      <c r="DX3946" s="1"/>
      <c r="DY3946" s="1"/>
      <c r="DZ3946" s="1"/>
      <c r="EA3946" s="1"/>
      <c r="EB3946" s="1"/>
      <c r="EC3946" s="1"/>
      <c r="ED3946" s="1"/>
      <c r="EE3946" s="1"/>
      <c r="EF3946" s="1"/>
      <c r="EG3946" s="1"/>
      <c r="EH3946" s="1"/>
      <c r="EI3946" s="1"/>
      <c r="EJ3946" s="1"/>
      <c r="EK3946" s="1"/>
      <c r="EL3946" s="1"/>
      <c r="EM3946" s="1"/>
      <c r="EN3946" s="1"/>
      <c r="EO3946" s="1"/>
      <c r="EP3946" s="1"/>
      <c r="EQ3946" s="1"/>
      <c r="ER3946" s="1"/>
      <c r="ES3946" s="1"/>
      <c r="ET3946" s="1"/>
      <c r="EU3946" s="1"/>
      <c r="EV3946" s="1"/>
      <c r="EW3946" s="1"/>
      <c r="EX3946" s="1"/>
      <c r="EY3946" s="1"/>
    </row>
    <row r="3947" spans="1:155" x14ac:dyDescent="0.15">
      <c r="A3947" s="38"/>
      <c r="B3947" s="15"/>
      <c r="C3947" s="7"/>
      <c r="D3947" s="7"/>
      <c r="E3947" s="13"/>
      <c r="F3947" s="14"/>
      <c r="G3947" s="14"/>
      <c r="H3947" s="14"/>
      <c r="I3947" s="14"/>
      <c r="J3947" s="13"/>
      <c r="K3947" s="5"/>
      <c r="L3947" s="2"/>
      <c r="M3947" s="17"/>
      <c r="N3947" s="12"/>
      <c r="O3947" s="12"/>
      <c r="P3947" s="17"/>
      <c r="Q3947" s="14"/>
      <c r="R3947" s="20"/>
      <c r="S3947" s="14"/>
      <c r="T3947" s="4"/>
      <c r="U3947" s="5"/>
      <c r="V3947" s="10"/>
      <c r="W3947" s="10"/>
      <c r="X3947" s="10"/>
      <c r="Y3947" s="27"/>
      <c r="Z3947" s="3"/>
      <c r="AA3947" s="1"/>
      <c r="AB3947" s="10"/>
      <c r="AC3947" s="3"/>
      <c r="AD3947" s="3"/>
      <c r="AE3947" s="3"/>
      <c r="AF3947" s="10"/>
      <c r="AG3947" s="11"/>
      <c r="AH3947" s="10"/>
      <c r="AI3947" s="10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1"/>
      <c r="DR3947" s="1"/>
      <c r="DS3947" s="1"/>
      <c r="DT3947" s="1"/>
      <c r="DU3947" s="1"/>
      <c r="DV3947" s="1"/>
      <c r="DW3947" s="1"/>
      <c r="DX3947" s="1"/>
      <c r="DY3947" s="1"/>
      <c r="DZ3947" s="1"/>
      <c r="EA3947" s="1"/>
      <c r="EB3947" s="1"/>
      <c r="EC3947" s="1"/>
      <c r="ED3947" s="1"/>
      <c r="EE3947" s="1"/>
      <c r="EF3947" s="1"/>
      <c r="EG3947" s="1"/>
      <c r="EH3947" s="1"/>
      <c r="EI3947" s="1"/>
      <c r="EJ3947" s="1"/>
      <c r="EK3947" s="1"/>
      <c r="EL3947" s="1"/>
      <c r="EM3947" s="1"/>
      <c r="EN3947" s="1"/>
      <c r="EO3947" s="1"/>
      <c r="EP3947" s="1"/>
      <c r="EQ3947" s="1"/>
      <c r="ER3947" s="1"/>
      <c r="ES3947" s="1"/>
      <c r="ET3947" s="1"/>
      <c r="EU3947" s="1"/>
      <c r="EV3947" s="1"/>
      <c r="EW3947" s="1"/>
      <c r="EX3947" s="1"/>
      <c r="EY3947" s="1"/>
    </row>
    <row r="3948" spans="1:155" x14ac:dyDescent="0.15">
      <c r="A3948" s="38"/>
      <c r="B3948" s="15"/>
      <c r="C3948" s="7"/>
      <c r="D3948" s="7"/>
      <c r="E3948" s="13"/>
      <c r="F3948" s="14"/>
      <c r="G3948" s="14"/>
      <c r="H3948" s="14"/>
      <c r="I3948" s="14"/>
      <c r="J3948" s="13"/>
      <c r="K3948" s="5"/>
      <c r="L3948" s="2"/>
      <c r="M3948" s="17"/>
      <c r="N3948" s="12"/>
      <c r="O3948" s="12"/>
      <c r="P3948" s="17"/>
      <c r="Q3948" s="14"/>
      <c r="R3948" s="20"/>
      <c r="S3948" s="14"/>
      <c r="T3948" s="4"/>
      <c r="U3948" s="5"/>
      <c r="V3948" s="10"/>
      <c r="W3948" s="10"/>
      <c r="X3948" s="10"/>
      <c r="Y3948" s="27"/>
      <c r="Z3948" s="3"/>
      <c r="AA3948" s="1"/>
      <c r="AB3948" s="10"/>
      <c r="AC3948" s="3"/>
      <c r="AD3948" s="3"/>
      <c r="AE3948" s="3"/>
      <c r="AF3948" s="10"/>
      <c r="AG3948" s="11"/>
      <c r="AH3948" s="10"/>
      <c r="AI3948" s="10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1"/>
      <c r="DR3948" s="1"/>
      <c r="DS3948" s="1"/>
      <c r="DT3948" s="1"/>
      <c r="DU3948" s="1"/>
      <c r="DV3948" s="1"/>
      <c r="DW3948" s="1"/>
      <c r="DX3948" s="1"/>
      <c r="DY3948" s="1"/>
      <c r="DZ3948" s="1"/>
      <c r="EA3948" s="1"/>
      <c r="EB3948" s="1"/>
      <c r="EC3948" s="1"/>
      <c r="ED3948" s="1"/>
      <c r="EE3948" s="1"/>
      <c r="EF3948" s="1"/>
      <c r="EG3948" s="1"/>
      <c r="EH3948" s="1"/>
      <c r="EI3948" s="1"/>
      <c r="EJ3948" s="1"/>
      <c r="EK3948" s="1"/>
      <c r="EL3948" s="1"/>
      <c r="EM3948" s="1"/>
      <c r="EN3948" s="1"/>
      <c r="EO3948" s="1"/>
      <c r="EP3948" s="1"/>
      <c r="EQ3948" s="1"/>
      <c r="ER3948" s="1"/>
      <c r="ES3948" s="1"/>
      <c r="ET3948" s="1"/>
      <c r="EU3948" s="1"/>
      <c r="EV3948" s="1"/>
      <c r="EW3948" s="1"/>
      <c r="EX3948" s="1"/>
      <c r="EY3948" s="1"/>
    </row>
    <row r="3949" spans="1:155" x14ac:dyDescent="0.15">
      <c r="A3949" s="38"/>
      <c r="B3949" s="15"/>
      <c r="C3949" s="7"/>
      <c r="D3949" s="7"/>
      <c r="E3949" s="13"/>
      <c r="F3949" s="14"/>
      <c r="G3949" s="14"/>
      <c r="H3949" s="14"/>
      <c r="I3949" s="14"/>
      <c r="J3949" s="13"/>
      <c r="K3949" s="5"/>
      <c r="L3949" s="2"/>
      <c r="M3949" s="17"/>
      <c r="N3949" s="12"/>
      <c r="O3949" s="12"/>
      <c r="P3949" s="17"/>
      <c r="Q3949" s="14"/>
      <c r="R3949" s="20"/>
      <c r="S3949" s="14"/>
      <c r="T3949" s="4"/>
      <c r="U3949" s="5"/>
      <c r="V3949" s="10"/>
      <c r="W3949" s="10"/>
      <c r="X3949" s="10"/>
      <c r="Y3949" s="27"/>
      <c r="Z3949" s="3"/>
      <c r="AA3949" s="1"/>
      <c r="AB3949" s="10"/>
      <c r="AC3949" s="3"/>
      <c r="AD3949" s="3"/>
      <c r="AE3949" s="3"/>
      <c r="AF3949" s="10"/>
      <c r="AG3949" s="11"/>
      <c r="AH3949" s="10"/>
      <c r="AI3949" s="10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1"/>
      <c r="DR3949" s="1"/>
      <c r="DS3949" s="1"/>
      <c r="DT3949" s="1"/>
      <c r="DU3949" s="1"/>
      <c r="DV3949" s="1"/>
      <c r="DW3949" s="1"/>
      <c r="DX3949" s="1"/>
      <c r="DY3949" s="1"/>
      <c r="DZ3949" s="1"/>
      <c r="EA3949" s="1"/>
      <c r="EB3949" s="1"/>
      <c r="EC3949" s="1"/>
      <c r="ED3949" s="1"/>
      <c r="EE3949" s="1"/>
      <c r="EF3949" s="1"/>
      <c r="EG3949" s="1"/>
      <c r="EH3949" s="1"/>
      <c r="EI3949" s="1"/>
      <c r="EJ3949" s="1"/>
      <c r="EK3949" s="1"/>
      <c r="EL3949" s="1"/>
      <c r="EM3949" s="1"/>
      <c r="EN3949" s="1"/>
      <c r="EO3949" s="1"/>
      <c r="EP3949" s="1"/>
      <c r="EQ3949" s="1"/>
      <c r="ER3949" s="1"/>
      <c r="ES3949" s="1"/>
      <c r="ET3949" s="1"/>
      <c r="EU3949" s="1"/>
      <c r="EV3949" s="1"/>
      <c r="EW3949" s="1"/>
      <c r="EX3949" s="1"/>
      <c r="EY3949" s="1"/>
    </row>
    <row r="3950" spans="1:155" x14ac:dyDescent="0.15">
      <c r="A3950" s="38"/>
      <c r="B3950" s="15"/>
      <c r="C3950" s="7"/>
      <c r="D3950" s="7"/>
      <c r="E3950" s="13"/>
      <c r="F3950" s="14"/>
      <c r="G3950" s="14"/>
      <c r="H3950" s="14"/>
      <c r="I3950" s="14"/>
      <c r="J3950" s="13"/>
      <c r="K3950" s="5"/>
      <c r="L3950" s="2"/>
      <c r="M3950" s="17"/>
      <c r="N3950" s="12"/>
      <c r="O3950" s="12"/>
      <c r="P3950" s="17"/>
      <c r="Q3950" s="14"/>
      <c r="R3950" s="20"/>
      <c r="S3950" s="14"/>
      <c r="T3950" s="4"/>
      <c r="U3950" s="5"/>
      <c r="V3950" s="10"/>
      <c r="W3950" s="10"/>
      <c r="X3950" s="10"/>
      <c r="Y3950" s="27"/>
      <c r="Z3950" s="3"/>
      <c r="AA3950" s="1"/>
      <c r="AB3950" s="10"/>
      <c r="AC3950" s="3"/>
      <c r="AD3950" s="3"/>
      <c r="AE3950" s="3"/>
      <c r="AF3950" s="10"/>
      <c r="AG3950" s="11"/>
      <c r="AH3950" s="10"/>
      <c r="AI3950" s="10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1"/>
      <c r="DR3950" s="1"/>
      <c r="DS3950" s="1"/>
      <c r="DT3950" s="1"/>
      <c r="DU3950" s="1"/>
      <c r="DV3950" s="1"/>
      <c r="DW3950" s="1"/>
      <c r="DX3950" s="1"/>
      <c r="DY3950" s="1"/>
      <c r="DZ3950" s="1"/>
      <c r="EA3950" s="1"/>
      <c r="EB3950" s="1"/>
      <c r="EC3950" s="1"/>
      <c r="ED3950" s="1"/>
      <c r="EE3950" s="1"/>
      <c r="EF3950" s="1"/>
      <c r="EG3950" s="1"/>
      <c r="EH3950" s="1"/>
      <c r="EI3950" s="1"/>
      <c r="EJ3950" s="1"/>
      <c r="EK3950" s="1"/>
      <c r="EL3950" s="1"/>
      <c r="EM3950" s="1"/>
      <c r="EN3950" s="1"/>
      <c r="EO3950" s="1"/>
      <c r="EP3950" s="1"/>
      <c r="EQ3950" s="1"/>
      <c r="ER3950" s="1"/>
      <c r="ES3950" s="1"/>
      <c r="ET3950" s="1"/>
      <c r="EU3950" s="1"/>
      <c r="EV3950" s="1"/>
      <c r="EW3950" s="1"/>
      <c r="EX3950" s="1"/>
      <c r="EY3950" s="1"/>
    </row>
    <row r="3951" spans="1:155" x14ac:dyDescent="0.15">
      <c r="A3951" s="38"/>
      <c r="B3951" s="15"/>
      <c r="C3951" s="7"/>
      <c r="D3951" s="7"/>
      <c r="E3951" s="13"/>
      <c r="F3951" s="14"/>
      <c r="G3951" s="14"/>
      <c r="H3951" s="14"/>
      <c r="I3951" s="14"/>
      <c r="J3951" s="13"/>
      <c r="K3951" s="5"/>
      <c r="L3951" s="2"/>
      <c r="M3951" s="17"/>
      <c r="N3951" s="12"/>
      <c r="O3951" s="12"/>
      <c r="P3951" s="17"/>
      <c r="Q3951" s="14"/>
      <c r="R3951" s="20"/>
      <c r="S3951" s="14"/>
      <c r="T3951" s="4"/>
      <c r="U3951" s="5"/>
      <c r="V3951" s="10"/>
      <c r="W3951" s="10"/>
      <c r="X3951" s="10"/>
      <c r="Y3951" s="27"/>
      <c r="Z3951" s="3"/>
      <c r="AA3951" s="1"/>
      <c r="AB3951" s="10"/>
      <c r="AC3951" s="3"/>
      <c r="AD3951" s="3"/>
      <c r="AE3951" s="3"/>
      <c r="AF3951" s="10"/>
      <c r="AG3951" s="11"/>
      <c r="AH3951" s="10"/>
      <c r="AI3951" s="10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1"/>
      <c r="DR3951" s="1"/>
      <c r="DS3951" s="1"/>
      <c r="DT3951" s="1"/>
      <c r="DU3951" s="1"/>
      <c r="DV3951" s="1"/>
      <c r="DW3951" s="1"/>
      <c r="DX3951" s="1"/>
      <c r="DY3951" s="1"/>
      <c r="DZ3951" s="1"/>
      <c r="EA3951" s="1"/>
      <c r="EB3951" s="1"/>
      <c r="EC3951" s="1"/>
      <c r="ED3951" s="1"/>
      <c r="EE3951" s="1"/>
      <c r="EF3951" s="1"/>
      <c r="EG3951" s="1"/>
      <c r="EH3951" s="1"/>
      <c r="EI3951" s="1"/>
      <c r="EJ3951" s="1"/>
      <c r="EK3951" s="1"/>
      <c r="EL3951" s="1"/>
      <c r="EM3951" s="1"/>
      <c r="EN3951" s="1"/>
      <c r="EO3951" s="1"/>
      <c r="EP3951" s="1"/>
      <c r="EQ3951" s="1"/>
      <c r="ER3951" s="1"/>
      <c r="ES3951" s="1"/>
      <c r="ET3951" s="1"/>
      <c r="EU3951" s="1"/>
      <c r="EV3951" s="1"/>
      <c r="EW3951" s="1"/>
      <c r="EX3951" s="1"/>
      <c r="EY3951" s="1"/>
    </row>
    <row r="3952" spans="1:155" x14ac:dyDescent="0.15">
      <c r="A3952" s="38"/>
      <c r="B3952" s="15"/>
      <c r="C3952" s="7"/>
      <c r="D3952" s="7"/>
      <c r="E3952" s="13"/>
      <c r="F3952" s="14"/>
      <c r="G3952" s="14"/>
      <c r="H3952" s="14"/>
      <c r="I3952" s="14"/>
      <c r="J3952" s="13"/>
      <c r="K3952" s="5"/>
      <c r="L3952" s="2"/>
      <c r="M3952" s="17"/>
      <c r="N3952" s="12"/>
      <c r="O3952" s="12"/>
      <c r="P3952" s="17"/>
      <c r="Q3952" s="14"/>
      <c r="R3952" s="20"/>
      <c r="S3952" s="14"/>
      <c r="T3952" s="4"/>
      <c r="U3952" s="5"/>
      <c r="V3952" s="10"/>
      <c r="W3952" s="10"/>
      <c r="X3952" s="10"/>
      <c r="Y3952" s="27"/>
      <c r="Z3952" s="3"/>
      <c r="AA3952" s="1"/>
      <c r="AB3952" s="10"/>
      <c r="AC3952" s="3"/>
      <c r="AD3952" s="3"/>
      <c r="AE3952" s="3"/>
      <c r="AF3952" s="10"/>
      <c r="AG3952" s="11"/>
      <c r="AH3952" s="10"/>
      <c r="AI3952" s="10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1"/>
      <c r="DR3952" s="1"/>
      <c r="DS3952" s="1"/>
      <c r="DT3952" s="1"/>
      <c r="DU3952" s="1"/>
      <c r="DV3952" s="1"/>
      <c r="DW3952" s="1"/>
      <c r="DX3952" s="1"/>
      <c r="DY3952" s="1"/>
      <c r="DZ3952" s="1"/>
      <c r="EA3952" s="1"/>
      <c r="EB3952" s="1"/>
      <c r="EC3952" s="1"/>
      <c r="ED3952" s="1"/>
      <c r="EE3952" s="1"/>
      <c r="EF3952" s="1"/>
      <c r="EG3952" s="1"/>
      <c r="EH3952" s="1"/>
      <c r="EI3952" s="1"/>
      <c r="EJ3952" s="1"/>
      <c r="EK3952" s="1"/>
      <c r="EL3952" s="1"/>
      <c r="EM3952" s="1"/>
      <c r="EN3952" s="1"/>
      <c r="EO3952" s="1"/>
      <c r="EP3952" s="1"/>
      <c r="EQ3952" s="1"/>
      <c r="ER3952" s="1"/>
      <c r="ES3952" s="1"/>
      <c r="ET3952" s="1"/>
      <c r="EU3952" s="1"/>
      <c r="EV3952" s="1"/>
      <c r="EW3952" s="1"/>
      <c r="EX3952" s="1"/>
      <c r="EY3952" s="1"/>
    </row>
    <row r="3953" spans="1:155" x14ac:dyDescent="0.15">
      <c r="A3953" s="38"/>
      <c r="B3953" s="15"/>
      <c r="C3953" s="7"/>
      <c r="D3953" s="7"/>
      <c r="E3953" s="13"/>
      <c r="F3953" s="14"/>
      <c r="G3953" s="14"/>
      <c r="H3953" s="14"/>
      <c r="I3953" s="14"/>
      <c r="J3953" s="13"/>
      <c r="K3953" s="5"/>
      <c r="L3953" s="2"/>
      <c r="M3953" s="17"/>
      <c r="N3953" s="12"/>
      <c r="O3953" s="12"/>
      <c r="P3953" s="17"/>
      <c r="Q3953" s="14"/>
      <c r="R3953" s="20"/>
      <c r="S3953" s="14"/>
      <c r="T3953" s="4"/>
      <c r="U3953" s="5"/>
      <c r="V3953" s="10"/>
      <c r="W3953" s="10"/>
      <c r="X3953" s="10"/>
      <c r="Y3953" s="27"/>
      <c r="Z3953" s="3"/>
      <c r="AA3953" s="1"/>
      <c r="AB3953" s="10"/>
      <c r="AC3953" s="3"/>
      <c r="AD3953" s="3"/>
      <c r="AE3953" s="3"/>
      <c r="AF3953" s="10"/>
      <c r="AG3953" s="11"/>
      <c r="AH3953" s="10"/>
      <c r="AI3953" s="10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1"/>
      <c r="DR3953" s="1"/>
      <c r="DS3953" s="1"/>
      <c r="DT3953" s="1"/>
      <c r="DU3953" s="1"/>
      <c r="DV3953" s="1"/>
      <c r="DW3953" s="1"/>
      <c r="DX3953" s="1"/>
      <c r="DY3953" s="1"/>
      <c r="DZ3953" s="1"/>
      <c r="EA3953" s="1"/>
      <c r="EB3953" s="1"/>
      <c r="EC3953" s="1"/>
      <c r="ED3953" s="1"/>
      <c r="EE3953" s="1"/>
      <c r="EF3953" s="1"/>
      <c r="EG3953" s="1"/>
      <c r="EH3953" s="1"/>
      <c r="EI3953" s="1"/>
      <c r="EJ3953" s="1"/>
      <c r="EK3953" s="1"/>
      <c r="EL3953" s="1"/>
      <c r="EM3953" s="1"/>
      <c r="EN3953" s="1"/>
      <c r="EO3953" s="1"/>
      <c r="EP3953" s="1"/>
      <c r="EQ3953" s="1"/>
      <c r="ER3953" s="1"/>
      <c r="ES3953" s="1"/>
      <c r="ET3953" s="1"/>
      <c r="EU3953" s="1"/>
      <c r="EV3953" s="1"/>
      <c r="EW3953" s="1"/>
      <c r="EX3953" s="1"/>
      <c r="EY3953" s="1"/>
    </row>
    <row r="3954" spans="1:155" x14ac:dyDescent="0.15">
      <c r="A3954" s="38"/>
      <c r="B3954" s="15"/>
      <c r="C3954" s="7"/>
      <c r="D3954" s="7"/>
      <c r="E3954" s="13"/>
      <c r="F3954" s="14"/>
      <c r="G3954" s="14"/>
      <c r="H3954" s="14"/>
      <c r="I3954" s="14"/>
      <c r="J3954" s="13"/>
      <c r="K3954" s="5"/>
      <c r="L3954" s="2"/>
      <c r="M3954" s="17"/>
      <c r="N3954" s="12"/>
      <c r="O3954" s="12"/>
      <c r="P3954" s="17"/>
      <c r="Q3954" s="14"/>
      <c r="R3954" s="20"/>
      <c r="S3954" s="14"/>
      <c r="T3954" s="4"/>
      <c r="U3954" s="5"/>
      <c r="V3954" s="10"/>
      <c r="W3954" s="10"/>
      <c r="X3954" s="10"/>
      <c r="Y3954" s="27"/>
      <c r="Z3954" s="3"/>
      <c r="AA3954" s="1"/>
      <c r="AB3954" s="10"/>
      <c r="AC3954" s="3"/>
      <c r="AD3954" s="3"/>
      <c r="AE3954" s="3"/>
      <c r="AF3954" s="10"/>
      <c r="AG3954" s="11"/>
      <c r="AH3954" s="10"/>
      <c r="AI3954" s="10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1"/>
      <c r="DR3954" s="1"/>
      <c r="DS3954" s="1"/>
      <c r="DT3954" s="1"/>
      <c r="DU3954" s="1"/>
      <c r="DV3954" s="1"/>
      <c r="DW3954" s="1"/>
      <c r="DX3954" s="1"/>
      <c r="DY3954" s="1"/>
      <c r="DZ3954" s="1"/>
      <c r="EA3954" s="1"/>
      <c r="EB3954" s="1"/>
      <c r="EC3954" s="1"/>
      <c r="ED3954" s="1"/>
      <c r="EE3954" s="1"/>
      <c r="EF3954" s="1"/>
      <c r="EG3954" s="1"/>
      <c r="EH3954" s="1"/>
      <c r="EI3954" s="1"/>
      <c r="EJ3954" s="1"/>
      <c r="EK3954" s="1"/>
      <c r="EL3954" s="1"/>
      <c r="EM3954" s="1"/>
      <c r="EN3954" s="1"/>
      <c r="EO3954" s="1"/>
      <c r="EP3954" s="1"/>
      <c r="EQ3954" s="1"/>
      <c r="ER3954" s="1"/>
      <c r="ES3954" s="1"/>
      <c r="ET3954" s="1"/>
      <c r="EU3954" s="1"/>
      <c r="EV3954" s="1"/>
      <c r="EW3954" s="1"/>
      <c r="EX3954" s="1"/>
      <c r="EY3954" s="1"/>
    </row>
    <row r="3955" spans="1:155" x14ac:dyDescent="0.15">
      <c r="A3955" s="38"/>
      <c r="B3955" s="15"/>
      <c r="C3955" s="7"/>
      <c r="D3955" s="7"/>
      <c r="E3955" s="13"/>
      <c r="F3955" s="14"/>
      <c r="G3955" s="14"/>
      <c r="H3955" s="14"/>
      <c r="I3955" s="14"/>
      <c r="J3955" s="13"/>
      <c r="K3955" s="5"/>
      <c r="L3955" s="2"/>
      <c r="M3955" s="17"/>
      <c r="N3955" s="12"/>
      <c r="O3955" s="12"/>
      <c r="P3955" s="17"/>
      <c r="Q3955" s="14"/>
      <c r="R3955" s="20"/>
      <c r="S3955" s="14"/>
      <c r="T3955" s="4"/>
      <c r="U3955" s="5"/>
      <c r="V3955" s="10"/>
      <c r="W3955" s="10"/>
      <c r="X3955" s="10"/>
      <c r="Y3955" s="27"/>
      <c r="Z3955" s="3"/>
      <c r="AA3955" s="1"/>
      <c r="AB3955" s="10"/>
      <c r="AC3955" s="3"/>
      <c r="AD3955" s="3"/>
      <c r="AE3955" s="3"/>
      <c r="AF3955" s="10"/>
      <c r="AG3955" s="11"/>
      <c r="AH3955" s="10"/>
      <c r="AI3955" s="10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1"/>
      <c r="DR3955" s="1"/>
      <c r="DS3955" s="1"/>
      <c r="DT3955" s="1"/>
      <c r="DU3955" s="1"/>
      <c r="DV3955" s="1"/>
      <c r="DW3955" s="1"/>
      <c r="DX3955" s="1"/>
      <c r="DY3955" s="1"/>
      <c r="DZ3955" s="1"/>
      <c r="EA3955" s="1"/>
      <c r="EB3955" s="1"/>
      <c r="EC3955" s="1"/>
      <c r="ED3955" s="1"/>
      <c r="EE3955" s="1"/>
      <c r="EF3955" s="1"/>
      <c r="EG3955" s="1"/>
      <c r="EH3955" s="1"/>
      <c r="EI3955" s="1"/>
      <c r="EJ3955" s="1"/>
      <c r="EK3955" s="1"/>
      <c r="EL3955" s="1"/>
      <c r="EM3955" s="1"/>
      <c r="EN3955" s="1"/>
      <c r="EO3955" s="1"/>
      <c r="EP3955" s="1"/>
      <c r="EQ3955" s="1"/>
      <c r="ER3955" s="1"/>
      <c r="ES3955" s="1"/>
      <c r="ET3955" s="1"/>
      <c r="EU3955" s="1"/>
      <c r="EV3955" s="1"/>
      <c r="EW3955" s="1"/>
      <c r="EX3955" s="1"/>
      <c r="EY3955" s="1"/>
    </row>
    <row r="3956" spans="1:155" x14ac:dyDescent="0.15">
      <c r="A3956" s="38"/>
      <c r="B3956" s="15"/>
      <c r="C3956" s="7"/>
      <c r="D3956" s="7"/>
      <c r="E3956" s="13"/>
      <c r="F3956" s="14"/>
      <c r="G3956" s="14"/>
      <c r="H3956" s="14"/>
      <c r="I3956" s="14"/>
      <c r="J3956" s="13"/>
      <c r="K3956" s="5"/>
      <c r="L3956" s="2"/>
      <c r="M3956" s="17"/>
      <c r="N3956" s="12"/>
      <c r="O3956" s="12"/>
      <c r="P3956" s="17"/>
      <c r="Q3956" s="14"/>
      <c r="R3956" s="20"/>
      <c r="S3956" s="14"/>
      <c r="T3956" s="4"/>
      <c r="U3956" s="5"/>
      <c r="V3956" s="10"/>
      <c r="W3956" s="10"/>
      <c r="X3956" s="10"/>
      <c r="Y3956" s="27"/>
      <c r="Z3956" s="3"/>
      <c r="AA3956" s="1"/>
      <c r="AB3956" s="10"/>
      <c r="AC3956" s="3"/>
      <c r="AD3956" s="3"/>
      <c r="AE3956" s="3"/>
      <c r="AF3956" s="10"/>
      <c r="AG3956" s="11"/>
      <c r="AH3956" s="10"/>
      <c r="AI3956" s="10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1"/>
      <c r="DR3956" s="1"/>
      <c r="DS3956" s="1"/>
      <c r="DT3956" s="1"/>
      <c r="DU3956" s="1"/>
      <c r="DV3956" s="1"/>
      <c r="DW3956" s="1"/>
      <c r="DX3956" s="1"/>
      <c r="DY3956" s="1"/>
      <c r="DZ3956" s="1"/>
      <c r="EA3956" s="1"/>
      <c r="EB3956" s="1"/>
      <c r="EC3956" s="1"/>
      <c r="ED3956" s="1"/>
      <c r="EE3956" s="1"/>
      <c r="EF3956" s="1"/>
      <c r="EG3956" s="1"/>
      <c r="EH3956" s="1"/>
      <c r="EI3956" s="1"/>
      <c r="EJ3956" s="1"/>
      <c r="EK3956" s="1"/>
      <c r="EL3956" s="1"/>
      <c r="EM3956" s="1"/>
      <c r="EN3956" s="1"/>
      <c r="EO3956" s="1"/>
      <c r="EP3956" s="1"/>
      <c r="EQ3956" s="1"/>
      <c r="ER3956" s="1"/>
      <c r="ES3956" s="1"/>
      <c r="ET3956" s="1"/>
      <c r="EU3956" s="1"/>
      <c r="EV3956" s="1"/>
      <c r="EW3956" s="1"/>
      <c r="EX3956" s="1"/>
      <c r="EY3956" s="1"/>
    </row>
    <row r="3957" spans="1:155" x14ac:dyDescent="0.15">
      <c r="A3957" s="38"/>
      <c r="B3957" s="15"/>
      <c r="C3957" s="7"/>
      <c r="D3957" s="7"/>
      <c r="E3957" s="13"/>
      <c r="F3957" s="14"/>
      <c r="G3957" s="14"/>
      <c r="H3957" s="14"/>
      <c r="I3957" s="14"/>
      <c r="J3957" s="13"/>
      <c r="K3957" s="5"/>
      <c r="L3957" s="2"/>
      <c r="M3957" s="17"/>
      <c r="N3957" s="12"/>
      <c r="O3957" s="12"/>
      <c r="P3957" s="17"/>
      <c r="Q3957" s="14"/>
      <c r="R3957" s="20"/>
      <c r="S3957" s="14"/>
      <c r="T3957" s="4"/>
      <c r="U3957" s="5"/>
      <c r="V3957" s="10"/>
      <c r="W3957" s="10"/>
      <c r="X3957" s="10"/>
      <c r="Y3957" s="27"/>
      <c r="Z3957" s="3"/>
      <c r="AA3957" s="1"/>
      <c r="AB3957" s="10"/>
      <c r="AC3957" s="3"/>
      <c r="AD3957" s="3"/>
      <c r="AE3957" s="3"/>
      <c r="AF3957" s="10"/>
      <c r="AG3957" s="11"/>
      <c r="AH3957" s="10"/>
      <c r="AI3957" s="10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1"/>
      <c r="DR3957" s="1"/>
      <c r="DS3957" s="1"/>
      <c r="DT3957" s="1"/>
      <c r="DU3957" s="1"/>
      <c r="DV3957" s="1"/>
      <c r="DW3957" s="1"/>
      <c r="DX3957" s="1"/>
      <c r="DY3957" s="1"/>
      <c r="DZ3957" s="1"/>
      <c r="EA3957" s="1"/>
      <c r="EB3957" s="1"/>
      <c r="EC3957" s="1"/>
      <c r="ED3957" s="1"/>
      <c r="EE3957" s="1"/>
      <c r="EF3957" s="1"/>
      <c r="EG3957" s="1"/>
      <c r="EH3957" s="1"/>
      <c r="EI3957" s="1"/>
      <c r="EJ3957" s="1"/>
      <c r="EK3957" s="1"/>
      <c r="EL3957" s="1"/>
      <c r="EM3957" s="1"/>
      <c r="EN3957" s="1"/>
      <c r="EO3957" s="1"/>
      <c r="EP3957" s="1"/>
      <c r="EQ3957" s="1"/>
      <c r="ER3957" s="1"/>
      <c r="ES3957" s="1"/>
      <c r="ET3957" s="1"/>
      <c r="EU3957" s="1"/>
      <c r="EV3957" s="1"/>
      <c r="EW3957" s="1"/>
      <c r="EX3957" s="1"/>
      <c r="EY3957" s="1"/>
    </row>
    <row r="3958" spans="1:155" x14ac:dyDescent="0.15">
      <c r="A3958" s="38"/>
      <c r="B3958" s="15"/>
      <c r="C3958" s="7"/>
      <c r="D3958" s="7"/>
      <c r="E3958" s="13"/>
      <c r="F3958" s="14"/>
      <c r="G3958" s="14"/>
      <c r="H3958" s="14"/>
      <c r="I3958" s="14"/>
      <c r="J3958" s="13"/>
      <c r="K3958" s="5"/>
      <c r="L3958" s="2"/>
      <c r="M3958" s="17"/>
      <c r="N3958" s="12"/>
      <c r="O3958" s="12"/>
      <c r="P3958" s="17"/>
      <c r="Q3958" s="14"/>
      <c r="R3958" s="20"/>
      <c r="S3958" s="14"/>
      <c r="T3958" s="4"/>
      <c r="U3958" s="5"/>
      <c r="V3958" s="10"/>
      <c r="W3958" s="10"/>
      <c r="X3958" s="10"/>
      <c r="Y3958" s="27"/>
      <c r="Z3958" s="3"/>
      <c r="AA3958" s="1"/>
      <c r="AB3958" s="10"/>
      <c r="AC3958" s="3"/>
      <c r="AD3958" s="3"/>
      <c r="AE3958" s="3"/>
      <c r="AF3958" s="10"/>
      <c r="AG3958" s="11"/>
      <c r="AH3958" s="10"/>
      <c r="AI3958" s="10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1"/>
      <c r="DR3958" s="1"/>
      <c r="DS3958" s="1"/>
      <c r="DT3958" s="1"/>
      <c r="DU3958" s="1"/>
      <c r="DV3958" s="1"/>
      <c r="DW3958" s="1"/>
      <c r="DX3958" s="1"/>
      <c r="DY3958" s="1"/>
      <c r="DZ3958" s="1"/>
      <c r="EA3958" s="1"/>
      <c r="EB3958" s="1"/>
      <c r="EC3958" s="1"/>
      <c r="ED3958" s="1"/>
      <c r="EE3958" s="1"/>
      <c r="EF3958" s="1"/>
      <c r="EG3958" s="1"/>
      <c r="EH3958" s="1"/>
      <c r="EI3958" s="1"/>
      <c r="EJ3958" s="1"/>
      <c r="EK3958" s="1"/>
      <c r="EL3958" s="1"/>
      <c r="EM3958" s="1"/>
      <c r="EN3958" s="1"/>
      <c r="EO3958" s="1"/>
      <c r="EP3958" s="1"/>
      <c r="EQ3958" s="1"/>
      <c r="ER3958" s="1"/>
      <c r="ES3958" s="1"/>
      <c r="ET3958" s="1"/>
      <c r="EU3958" s="1"/>
      <c r="EV3958" s="1"/>
      <c r="EW3958" s="1"/>
      <c r="EX3958" s="1"/>
      <c r="EY3958" s="1"/>
    </row>
    <row r="3959" spans="1:155" x14ac:dyDescent="0.15">
      <c r="A3959" s="38"/>
      <c r="B3959" s="15"/>
      <c r="C3959" s="7"/>
      <c r="D3959" s="7"/>
      <c r="E3959" s="13"/>
      <c r="F3959" s="14"/>
      <c r="G3959" s="14"/>
      <c r="H3959" s="14"/>
      <c r="I3959" s="14"/>
      <c r="J3959" s="13"/>
      <c r="K3959" s="5"/>
      <c r="L3959" s="2"/>
      <c r="M3959" s="17"/>
      <c r="N3959" s="12"/>
      <c r="O3959" s="12"/>
      <c r="P3959" s="17"/>
      <c r="Q3959" s="14"/>
      <c r="R3959" s="20"/>
      <c r="S3959" s="14"/>
      <c r="T3959" s="4"/>
      <c r="U3959" s="5"/>
      <c r="V3959" s="10"/>
      <c r="W3959" s="10"/>
      <c r="X3959" s="10"/>
      <c r="Y3959" s="27"/>
      <c r="Z3959" s="3"/>
      <c r="AA3959" s="1"/>
      <c r="AB3959" s="10"/>
      <c r="AC3959" s="3"/>
      <c r="AD3959" s="3"/>
      <c r="AE3959" s="3"/>
      <c r="AF3959" s="10"/>
      <c r="AG3959" s="11"/>
      <c r="AH3959" s="10"/>
      <c r="AI3959" s="10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1"/>
      <c r="DR3959" s="1"/>
      <c r="DS3959" s="1"/>
      <c r="DT3959" s="1"/>
      <c r="DU3959" s="1"/>
      <c r="DV3959" s="1"/>
      <c r="DW3959" s="1"/>
      <c r="DX3959" s="1"/>
      <c r="DY3959" s="1"/>
      <c r="DZ3959" s="1"/>
      <c r="EA3959" s="1"/>
      <c r="EB3959" s="1"/>
      <c r="EC3959" s="1"/>
      <c r="ED3959" s="1"/>
      <c r="EE3959" s="1"/>
      <c r="EF3959" s="1"/>
      <c r="EG3959" s="1"/>
      <c r="EH3959" s="1"/>
      <c r="EI3959" s="1"/>
      <c r="EJ3959" s="1"/>
      <c r="EK3959" s="1"/>
      <c r="EL3959" s="1"/>
      <c r="EM3959" s="1"/>
      <c r="EN3959" s="1"/>
      <c r="EO3959" s="1"/>
      <c r="EP3959" s="1"/>
      <c r="EQ3959" s="1"/>
      <c r="ER3959" s="1"/>
      <c r="ES3959" s="1"/>
      <c r="ET3959" s="1"/>
      <c r="EU3959" s="1"/>
      <c r="EV3959" s="1"/>
      <c r="EW3959" s="1"/>
      <c r="EX3959" s="1"/>
      <c r="EY3959" s="1"/>
    </row>
    <row r="3960" spans="1:155" x14ac:dyDescent="0.15">
      <c r="A3960" s="38"/>
      <c r="B3960" s="15"/>
      <c r="C3960" s="7"/>
      <c r="D3960" s="7"/>
      <c r="E3960" s="13"/>
      <c r="F3960" s="14"/>
      <c r="G3960" s="14"/>
      <c r="H3960" s="14"/>
      <c r="I3960" s="14"/>
      <c r="J3960" s="13"/>
      <c r="K3960" s="5"/>
      <c r="L3960" s="2"/>
      <c r="M3960" s="17"/>
      <c r="N3960" s="12"/>
      <c r="O3960" s="12"/>
      <c r="P3960" s="17"/>
      <c r="Q3960" s="14"/>
      <c r="R3960" s="20"/>
      <c r="S3960" s="14"/>
      <c r="T3960" s="4"/>
      <c r="U3960" s="5"/>
      <c r="V3960" s="10"/>
      <c r="W3960" s="10"/>
      <c r="X3960" s="10"/>
      <c r="Y3960" s="27"/>
      <c r="Z3960" s="3"/>
      <c r="AA3960" s="1"/>
      <c r="AB3960" s="10"/>
      <c r="AC3960" s="3"/>
      <c r="AD3960" s="3"/>
      <c r="AE3960" s="3"/>
      <c r="AF3960" s="10"/>
      <c r="AG3960" s="11"/>
      <c r="AH3960" s="10"/>
      <c r="AI3960" s="10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1"/>
      <c r="DR3960" s="1"/>
      <c r="DS3960" s="1"/>
      <c r="DT3960" s="1"/>
      <c r="DU3960" s="1"/>
      <c r="DV3960" s="1"/>
      <c r="DW3960" s="1"/>
      <c r="DX3960" s="1"/>
      <c r="DY3960" s="1"/>
      <c r="DZ3960" s="1"/>
      <c r="EA3960" s="1"/>
      <c r="EB3960" s="1"/>
      <c r="EC3960" s="1"/>
      <c r="ED3960" s="1"/>
      <c r="EE3960" s="1"/>
      <c r="EF3960" s="1"/>
      <c r="EG3960" s="1"/>
      <c r="EH3960" s="1"/>
      <c r="EI3960" s="1"/>
      <c r="EJ3960" s="1"/>
      <c r="EK3960" s="1"/>
      <c r="EL3960" s="1"/>
      <c r="EM3960" s="1"/>
      <c r="EN3960" s="1"/>
      <c r="EO3960" s="1"/>
      <c r="EP3960" s="1"/>
      <c r="EQ3960" s="1"/>
      <c r="ER3960" s="1"/>
      <c r="ES3960" s="1"/>
      <c r="ET3960" s="1"/>
      <c r="EU3960" s="1"/>
      <c r="EV3960" s="1"/>
      <c r="EW3960" s="1"/>
      <c r="EX3960" s="1"/>
      <c r="EY3960" s="1"/>
    </row>
    <row r="3961" spans="1:155" x14ac:dyDescent="0.15">
      <c r="A3961" s="38"/>
      <c r="B3961" s="15"/>
      <c r="C3961" s="7"/>
      <c r="D3961" s="7"/>
      <c r="E3961" s="13"/>
      <c r="F3961" s="14"/>
      <c r="G3961" s="14"/>
      <c r="H3961" s="14"/>
      <c r="I3961" s="14"/>
      <c r="J3961" s="13"/>
      <c r="K3961" s="5"/>
      <c r="L3961" s="2"/>
      <c r="M3961" s="17"/>
      <c r="N3961" s="12"/>
      <c r="O3961" s="12"/>
      <c r="P3961" s="17"/>
      <c r="Q3961" s="14"/>
      <c r="R3961" s="20"/>
      <c r="S3961" s="14"/>
      <c r="T3961" s="4"/>
      <c r="U3961" s="5"/>
      <c r="V3961" s="10"/>
      <c r="W3961" s="10"/>
      <c r="X3961" s="10"/>
      <c r="Y3961" s="27"/>
      <c r="Z3961" s="3"/>
      <c r="AA3961" s="1"/>
      <c r="AB3961" s="10"/>
      <c r="AC3961" s="3"/>
      <c r="AD3961" s="3"/>
      <c r="AE3961" s="3"/>
      <c r="AF3961" s="10"/>
      <c r="AG3961" s="11"/>
      <c r="AH3961" s="10"/>
      <c r="AI3961" s="10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1"/>
      <c r="DR3961" s="1"/>
      <c r="DS3961" s="1"/>
      <c r="DT3961" s="1"/>
      <c r="DU3961" s="1"/>
      <c r="DV3961" s="1"/>
      <c r="DW3961" s="1"/>
      <c r="DX3961" s="1"/>
      <c r="DY3961" s="1"/>
      <c r="DZ3961" s="1"/>
      <c r="EA3961" s="1"/>
      <c r="EB3961" s="1"/>
      <c r="EC3961" s="1"/>
      <c r="ED3961" s="1"/>
      <c r="EE3961" s="1"/>
      <c r="EF3961" s="1"/>
      <c r="EG3961" s="1"/>
      <c r="EH3961" s="1"/>
      <c r="EI3961" s="1"/>
      <c r="EJ3961" s="1"/>
      <c r="EK3961" s="1"/>
      <c r="EL3961" s="1"/>
      <c r="EM3961" s="1"/>
      <c r="EN3961" s="1"/>
      <c r="EO3961" s="1"/>
      <c r="EP3961" s="1"/>
      <c r="EQ3961" s="1"/>
      <c r="ER3961" s="1"/>
      <c r="ES3961" s="1"/>
      <c r="ET3961" s="1"/>
      <c r="EU3961" s="1"/>
      <c r="EV3961" s="1"/>
      <c r="EW3961" s="1"/>
      <c r="EX3961" s="1"/>
      <c r="EY3961" s="1"/>
    </row>
    <row r="3962" spans="1:155" x14ac:dyDescent="0.15">
      <c r="A3962" s="38"/>
      <c r="B3962" s="15"/>
      <c r="C3962" s="7"/>
      <c r="D3962" s="7"/>
      <c r="E3962" s="13"/>
      <c r="F3962" s="14"/>
      <c r="G3962" s="14"/>
      <c r="H3962" s="14"/>
      <c r="I3962" s="14"/>
      <c r="J3962" s="13"/>
      <c r="K3962" s="5"/>
      <c r="L3962" s="2"/>
      <c r="M3962" s="17"/>
      <c r="N3962" s="12"/>
      <c r="O3962" s="12"/>
      <c r="P3962" s="17"/>
      <c r="Q3962" s="14"/>
      <c r="R3962" s="20"/>
      <c r="S3962" s="14"/>
      <c r="T3962" s="4"/>
      <c r="U3962" s="5"/>
      <c r="V3962" s="10"/>
      <c r="W3962" s="10"/>
      <c r="X3962" s="10"/>
      <c r="Y3962" s="27"/>
      <c r="Z3962" s="3"/>
      <c r="AA3962" s="1"/>
      <c r="AB3962" s="10"/>
      <c r="AC3962" s="3"/>
      <c r="AD3962" s="3"/>
      <c r="AE3962" s="3"/>
      <c r="AF3962" s="10"/>
      <c r="AG3962" s="11"/>
      <c r="AH3962" s="10"/>
      <c r="AI3962" s="10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1"/>
      <c r="DR3962" s="1"/>
      <c r="DS3962" s="1"/>
      <c r="DT3962" s="1"/>
      <c r="DU3962" s="1"/>
      <c r="DV3962" s="1"/>
      <c r="DW3962" s="1"/>
      <c r="DX3962" s="1"/>
      <c r="DY3962" s="1"/>
      <c r="DZ3962" s="1"/>
      <c r="EA3962" s="1"/>
      <c r="EB3962" s="1"/>
      <c r="EC3962" s="1"/>
      <c r="ED3962" s="1"/>
      <c r="EE3962" s="1"/>
      <c r="EF3962" s="1"/>
      <c r="EG3962" s="1"/>
      <c r="EH3962" s="1"/>
      <c r="EI3962" s="1"/>
      <c r="EJ3962" s="1"/>
      <c r="EK3962" s="1"/>
      <c r="EL3962" s="1"/>
      <c r="EM3962" s="1"/>
      <c r="EN3962" s="1"/>
      <c r="EO3962" s="1"/>
      <c r="EP3962" s="1"/>
      <c r="EQ3962" s="1"/>
      <c r="ER3962" s="1"/>
      <c r="ES3962" s="1"/>
      <c r="ET3962" s="1"/>
      <c r="EU3962" s="1"/>
      <c r="EV3962" s="1"/>
      <c r="EW3962" s="1"/>
      <c r="EX3962" s="1"/>
      <c r="EY3962" s="1"/>
    </row>
    <row r="3963" spans="1:155" x14ac:dyDescent="0.15">
      <c r="A3963" s="38"/>
      <c r="B3963" s="15"/>
      <c r="C3963" s="7"/>
      <c r="D3963" s="7"/>
      <c r="E3963" s="13"/>
      <c r="F3963" s="14"/>
      <c r="G3963" s="14"/>
      <c r="H3963" s="14"/>
      <c r="I3963" s="14"/>
      <c r="J3963" s="13"/>
      <c r="K3963" s="5"/>
      <c r="L3963" s="2"/>
      <c r="M3963" s="17"/>
      <c r="N3963" s="12"/>
      <c r="O3963" s="12"/>
      <c r="P3963" s="17"/>
      <c r="Q3963" s="14"/>
      <c r="R3963" s="20"/>
      <c r="S3963" s="14"/>
      <c r="T3963" s="4"/>
      <c r="U3963" s="5"/>
      <c r="V3963" s="10"/>
      <c r="W3963" s="10"/>
      <c r="X3963" s="10"/>
      <c r="Y3963" s="27"/>
      <c r="Z3963" s="3"/>
      <c r="AA3963" s="1"/>
      <c r="AB3963" s="10"/>
      <c r="AC3963" s="3"/>
      <c r="AD3963" s="3"/>
      <c r="AE3963" s="3"/>
      <c r="AF3963" s="10"/>
      <c r="AG3963" s="11"/>
      <c r="AH3963" s="10"/>
      <c r="AI3963" s="10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1"/>
      <c r="DR3963" s="1"/>
      <c r="DS3963" s="1"/>
      <c r="DT3963" s="1"/>
      <c r="DU3963" s="1"/>
      <c r="DV3963" s="1"/>
      <c r="DW3963" s="1"/>
      <c r="DX3963" s="1"/>
      <c r="DY3963" s="1"/>
      <c r="DZ3963" s="1"/>
      <c r="EA3963" s="1"/>
      <c r="EB3963" s="1"/>
      <c r="EC3963" s="1"/>
      <c r="ED3963" s="1"/>
      <c r="EE3963" s="1"/>
      <c r="EF3963" s="1"/>
      <c r="EG3963" s="1"/>
      <c r="EH3963" s="1"/>
      <c r="EI3963" s="1"/>
      <c r="EJ3963" s="1"/>
      <c r="EK3963" s="1"/>
      <c r="EL3963" s="1"/>
      <c r="EM3963" s="1"/>
      <c r="EN3963" s="1"/>
      <c r="EO3963" s="1"/>
      <c r="EP3963" s="1"/>
      <c r="EQ3963" s="1"/>
      <c r="ER3963" s="1"/>
      <c r="ES3963" s="1"/>
      <c r="ET3963" s="1"/>
      <c r="EU3963" s="1"/>
      <c r="EV3963" s="1"/>
      <c r="EW3963" s="1"/>
      <c r="EX3963" s="1"/>
      <c r="EY3963" s="1"/>
    </row>
    <row r="3964" spans="1:155" x14ac:dyDescent="0.15">
      <c r="A3964" s="38"/>
      <c r="B3964" s="15"/>
      <c r="C3964" s="7"/>
      <c r="D3964" s="7"/>
      <c r="E3964" s="13"/>
      <c r="F3964" s="14"/>
      <c r="G3964" s="14"/>
      <c r="H3964" s="14"/>
      <c r="I3964" s="14"/>
      <c r="J3964" s="13"/>
      <c r="K3964" s="5"/>
      <c r="L3964" s="2"/>
      <c r="M3964" s="17"/>
      <c r="N3964" s="12"/>
      <c r="O3964" s="12"/>
      <c r="P3964" s="17"/>
      <c r="Q3964" s="14"/>
      <c r="R3964" s="20"/>
      <c r="S3964" s="14"/>
      <c r="T3964" s="4"/>
      <c r="U3964" s="5"/>
      <c r="V3964" s="10"/>
      <c r="W3964" s="10"/>
      <c r="X3964" s="10"/>
      <c r="Y3964" s="27"/>
      <c r="Z3964" s="3"/>
      <c r="AA3964" s="1"/>
      <c r="AB3964" s="10"/>
      <c r="AC3964" s="3"/>
      <c r="AD3964" s="3"/>
      <c r="AE3964" s="3"/>
      <c r="AF3964" s="10"/>
      <c r="AG3964" s="11"/>
      <c r="AH3964" s="10"/>
      <c r="AI3964" s="10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1"/>
      <c r="DR3964" s="1"/>
      <c r="DS3964" s="1"/>
      <c r="DT3964" s="1"/>
      <c r="DU3964" s="1"/>
      <c r="DV3964" s="1"/>
      <c r="DW3964" s="1"/>
      <c r="DX3964" s="1"/>
      <c r="DY3964" s="1"/>
      <c r="DZ3964" s="1"/>
      <c r="EA3964" s="1"/>
      <c r="EB3964" s="1"/>
      <c r="EC3964" s="1"/>
      <c r="ED3964" s="1"/>
      <c r="EE3964" s="1"/>
      <c r="EF3964" s="1"/>
      <c r="EG3964" s="1"/>
      <c r="EH3964" s="1"/>
      <c r="EI3964" s="1"/>
      <c r="EJ3964" s="1"/>
      <c r="EK3964" s="1"/>
      <c r="EL3964" s="1"/>
      <c r="EM3964" s="1"/>
      <c r="EN3964" s="1"/>
      <c r="EO3964" s="1"/>
      <c r="EP3964" s="1"/>
      <c r="EQ3964" s="1"/>
      <c r="ER3964" s="1"/>
      <c r="ES3964" s="1"/>
      <c r="ET3964" s="1"/>
      <c r="EU3964" s="1"/>
      <c r="EV3964" s="1"/>
      <c r="EW3964" s="1"/>
      <c r="EX3964" s="1"/>
      <c r="EY3964" s="1"/>
    </row>
    <row r="3965" spans="1:155" x14ac:dyDescent="0.15">
      <c r="A3965" s="38"/>
      <c r="B3965" s="15"/>
      <c r="C3965" s="7"/>
      <c r="D3965" s="7"/>
      <c r="E3965" s="13"/>
      <c r="F3965" s="14"/>
      <c r="G3965" s="14"/>
      <c r="H3965" s="14"/>
      <c r="I3965" s="14"/>
      <c r="J3965" s="13"/>
      <c r="K3965" s="5"/>
      <c r="L3965" s="2"/>
      <c r="M3965" s="17"/>
      <c r="N3965" s="12"/>
      <c r="O3965" s="12"/>
      <c r="P3965" s="17"/>
      <c r="Q3965" s="14"/>
      <c r="R3965" s="20"/>
      <c r="S3965" s="14"/>
      <c r="T3965" s="4"/>
      <c r="U3965" s="5"/>
      <c r="V3965" s="10"/>
      <c r="W3965" s="10"/>
      <c r="X3965" s="10"/>
      <c r="Y3965" s="27"/>
      <c r="Z3965" s="3"/>
      <c r="AA3965" s="1"/>
      <c r="AB3965" s="10"/>
      <c r="AC3965" s="3"/>
      <c r="AD3965" s="3"/>
      <c r="AE3965" s="3"/>
      <c r="AF3965" s="10"/>
      <c r="AG3965" s="11"/>
      <c r="AH3965" s="10"/>
      <c r="AI3965" s="10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1"/>
      <c r="DR3965" s="1"/>
      <c r="DS3965" s="1"/>
      <c r="DT3965" s="1"/>
      <c r="DU3965" s="1"/>
      <c r="DV3965" s="1"/>
      <c r="DW3965" s="1"/>
      <c r="DX3965" s="1"/>
      <c r="DY3965" s="1"/>
      <c r="DZ3965" s="1"/>
      <c r="EA3965" s="1"/>
      <c r="EB3965" s="1"/>
      <c r="EC3965" s="1"/>
      <c r="ED3965" s="1"/>
      <c r="EE3965" s="1"/>
      <c r="EF3965" s="1"/>
      <c r="EG3965" s="1"/>
      <c r="EH3965" s="1"/>
      <c r="EI3965" s="1"/>
      <c r="EJ3965" s="1"/>
      <c r="EK3965" s="1"/>
      <c r="EL3965" s="1"/>
      <c r="EM3965" s="1"/>
      <c r="EN3965" s="1"/>
      <c r="EO3965" s="1"/>
      <c r="EP3965" s="1"/>
      <c r="EQ3965" s="1"/>
      <c r="ER3965" s="1"/>
      <c r="ES3965" s="1"/>
      <c r="ET3965" s="1"/>
      <c r="EU3965" s="1"/>
      <c r="EV3965" s="1"/>
      <c r="EW3965" s="1"/>
      <c r="EX3965" s="1"/>
      <c r="EY3965" s="1"/>
    </row>
    <row r="3966" spans="1:155" x14ac:dyDescent="0.15">
      <c r="A3966" s="38"/>
      <c r="B3966" s="15"/>
      <c r="C3966" s="7"/>
      <c r="D3966" s="7"/>
      <c r="E3966" s="13"/>
      <c r="F3966" s="14"/>
      <c r="G3966" s="14"/>
      <c r="H3966" s="14"/>
      <c r="I3966" s="14"/>
      <c r="J3966" s="13"/>
      <c r="K3966" s="5"/>
      <c r="L3966" s="2"/>
      <c r="M3966" s="17"/>
      <c r="N3966" s="12"/>
      <c r="O3966" s="12"/>
      <c r="P3966" s="17"/>
      <c r="Q3966" s="14"/>
      <c r="R3966" s="20"/>
      <c r="S3966" s="14"/>
      <c r="T3966" s="4"/>
      <c r="U3966" s="5"/>
      <c r="V3966" s="10"/>
      <c r="W3966" s="10"/>
      <c r="X3966" s="10"/>
      <c r="Y3966" s="27"/>
      <c r="Z3966" s="3"/>
      <c r="AA3966" s="1"/>
      <c r="AB3966" s="10"/>
      <c r="AC3966" s="3"/>
      <c r="AD3966" s="3"/>
      <c r="AE3966" s="3"/>
      <c r="AF3966" s="10"/>
      <c r="AG3966" s="11"/>
      <c r="AH3966" s="10"/>
      <c r="AI3966" s="10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1"/>
      <c r="DR3966" s="1"/>
      <c r="DS3966" s="1"/>
      <c r="DT3966" s="1"/>
      <c r="DU3966" s="1"/>
      <c r="DV3966" s="1"/>
      <c r="DW3966" s="1"/>
      <c r="DX3966" s="1"/>
      <c r="DY3966" s="1"/>
      <c r="DZ3966" s="1"/>
      <c r="EA3966" s="1"/>
      <c r="EB3966" s="1"/>
      <c r="EC3966" s="1"/>
      <c r="ED3966" s="1"/>
      <c r="EE3966" s="1"/>
      <c r="EF3966" s="1"/>
      <c r="EG3966" s="1"/>
      <c r="EH3966" s="1"/>
      <c r="EI3966" s="1"/>
      <c r="EJ3966" s="1"/>
      <c r="EK3966" s="1"/>
      <c r="EL3966" s="1"/>
      <c r="EM3966" s="1"/>
      <c r="EN3966" s="1"/>
      <c r="EO3966" s="1"/>
      <c r="EP3966" s="1"/>
      <c r="EQ3966" s="1"/>
      <c r="ER3966" s="1"/>
      <c r="ES3966" s="1"/>
      <c r="ET3966" s="1"/>
      <c r="EU3966" s="1"/>
      <c r="EV3966" s="1"/>
      <c r="EW3966" s="1"/>
      <c r="EX3966" s="1"/>
      <c r="EY3966" s="1"/>
    </row>
    <row r="3967" spans="1:155" x14ac:dyDescent="0.15">
      <c r="A3967" s="38"/>
      <c r="B3967" s="15"/>
      <c r="C3967" s="7"/>
      <c r="D3967" s="7"/>
      <c r="E3967" s="13"/>
      <c r="F3967" s="14"/>
      <c r="G3967" s="14"/>
      <c r="H3967" s="14"/>
      <c r="I3967" s="14"/>
      <c r="J3967" s="13"/>
      <c r="K3967" s="5"/>
      <c r="L3967" s="2"/>
      <c r="M3967" s="17"/>
      <c r="N3967" s="12"/>
      <c r="O3967" s="12"/>
      <c r="P3967" s="17"/>
      <c r="Q3967" s="14"/>
      <c r="R3967" s="20"/>
      <c r="S3967" s="14"/>
      <c r="T3967" s="4"/>
      <c r="U3967" s="5"/>
      <c r="V3967" s="10"/>
      <c r="W3967" s="10"/>
      <c r="X3967" s="10"/>
      <c r="Y3967" s="27"/>
      <c r="Z3967" s="3"/>
      <c r="AA3967" s="1"/>
      <c r="AB3967" s="10"/>
      <c r="AC3967" s="3"/>
      <c r="AD3967" s="3"/>
      <c r="AE3967" s="3"/>
      <c r="AF3967" s="10"/>
      <c r="AG3967" s="11"/>
      <c r="AH3967" s="10"/>
      <c r="AI3967" s="10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1"/>
      <c r="DR3967" s="1"/>
      <c r="DS3967" s="1"/>
      <c r="DT3967" s="1"/>
      <c r="DU3967" s="1"/>
      <c r="DV3967" s="1"/>
      <c r="DW3967" s="1"/>
      <c r="DX3967" s="1"/>
      <c r="DY3967" s="1"/>
      <c r="DZ3967" s="1"/>
      <c r="EA3967" s="1"/>
      <c r="EB3967" s="1"/>
      <c r="EC3967" s="1"/>
      <c r="ED3967" s="1"/>
      <c r="EE3967" s="1"/>
      <c r="EF3967" s="1"/>
      <c r="EG3967" s="1"/>
      <c r="EH3967" s="1"/>
      <c r="EI3967" s="1"/>
      <c r="EJ3967" s="1"/>
      <c r="EK3967" s="1"/>
      <c r="EL3967" s="1"/>
      <c r="EM3967" s="1"/>
      <c r="EN3967" s="1"/>
      <c r="EO3967" s="1"/>
      <c r="EP3967" s="1"/>
      <c r="EQ3967" s="1"/>
      <c r="ER3967" s="1"/>
      <c r="ES3967" s="1"/>
      <c r="ET3967" s="1"/>
      <c r="EU3967" s="1"/>
      <c r="EV3967" s="1"/>
      <c r="EW3967" s="1"/>
      <c r="EX3967" s="1"/>
      <c r="EY3967" s="1"/>
    </row>
    <row r="3968" spans="1:155" x14ac:dyDescent="0.15">
      <c r="A3968" s="38"/>
      <c r="B3968" s="15"/>
      <c r="C3968" s="7"/>
      <c r="D3968" s="7"/>
      <c r="E3968" s="13"/>
      <c r="F3968" s="14"/>
      <c r="G3968" s="14"/>
      <c r="H3968" s="14"/>
      <c r="I3968" s="14"/>
      <c r="J3968" s="13"/>
      <c r="K3968" s="5"/>
      <c r="L3968" s="2"/>
      <c r="M3968" s="17"/>
      <c r="N3968" s="12"/>
      <c r="O3968" s="12"/>
      <c r="P3968" s="17"/>
      <c r="Q3968" s="14"/>
      <c r="R3968" s="20"/>
      <c r="S3968" s="14"/>
      <c r="T3968" s="4"/>
      <c r="U3968" s="5"/>
      <c r="V3968" s="10"/>
      <c r="W3968" s="10"/>
      <c r="X3968" s="10"/>
      <c r="Y3968" s="27"/>
      <c r="Z3968" s="3"/>
      <c r="AA3968" s="1"/>
      <c r="AB3968" s="10"/>
      <c r="AC3968" s="3"/>
      <c r="AD3968" s="3"/>
      <c r="AE3968" s="3"/>
      <c r="AF3968" s="10"/>
      <c r="AG3968" s="11"/>
      <c r="AH3968" s="10"/>
      <c r="AI3968" s="10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1"/>
      <c r="DR3968" s="1"/>
      <c r="DS3968" s="1"/>
      <c r="DT3968" s="1"/>
      <c r="DU3968" s="1"/>
      <c r="DV3968" s="1"/>
      <c r="DW3968" s="1"/>
      <c r="DX3968" s="1"/>
      <c r="DY3968" s="1"/>
      <c r="DZ3968" s="1"/>
      <c r="EA3968" s="1"/>
      <c r="EB3968" s="1"/>
      <c r="EC3968" s="1"/>
      <c r="ED3968" s="1"/>
      <c r="EE3968" s="1"/>
      <c r="EF3968" s="1"/>
      <c r="EG3968" s="1"/>
      <c r="EH3968" s="1"/>
      <c r="EI3968" s="1"/>
      <c r="EJ3968" s="1"/>
      <c r="EK3968" s="1"/>
      <c r="EL3968" s="1"/>
      <c r="EM3968" s="1"/>
      <c r="EN3968" s="1"/>
      <c r="EO3968" s="1"/>
      <c r="EP3968" s="1"/>
      <c r="EQ3968" s="1"/>
      <c r="ER3968" s="1"/>
      <c r="ES3968" s="1"/>
      <c r="ET3968" s="1"/>
      <c r="EU3968" s="1"/>
      <c r="EV3968" s="1"/>
      <c r="EW3968" s="1"/>
      <c r="EX3968" s="1"/>
      <c r="EY3968" s="1"/>
    </row>
    <row r="3969" spans="1:155" x14ac:dyDescent="0.15">
      <c r="A3969" s="38"/>
      <c r="B3969" s="15"/>
      <c r="C3969" s="7"/>
      <c r="D3969" s="7"/>
      <c r="E3969" s="13"/>
      <c r="F3969" s="14"/>
      <c r="G3969" s="14"/>
      <c r="H3969" s="14"/>
      <c r="I3969" s="14"/>
      <c r="J3969" s="13"/>
      <c r="K3969" s="5"/>
      <c r="L3969" s="2"/>
      <c r="M3969" s="17"/>
      <c r="N3969" s="12"/>
      <c r="O3969" s="12"/>
      <c r="P3969" s="17"/>
      <c r="Q3969" s="14"/>
      <c r="R3969" s="20"/>
      <c r="S3969" s="14"/>
      <c r="T3969" s="4"/>
      <c r="U3969" s="5"/>
      <c r="V3969" s="10"/>
      <c r="W3969" s="10"/>
      <c r="X3969" s="10"/>
      <c r="Y3969" s="27"/>
      <c r="Z3969" s="3"/>
      <c r="AA3969" s="1"/>
      <c r="AB3969" s="10"/>
      <c r="AC3969" s="3"/>
      <c r="AD3969" s="3"/>
      <c r="AE3969" s="3"/>
      <c r="AF3969" s="10"/>
      <c r="AG3969" s="11"/>
      <c r="AH3969" s="10"/>
      <c r="AI3969" s="10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1"/>
      <c r="DR3969" s="1"/>
      <c r="DS3969" s="1"/>
      <c r="DT3969" s="1"/>
      <c r="DU3969" s="1"/>
      <c r="DV3969" s="1"/>
      <c r="DW3969" s="1"/>
      <c r="DX3969" s="1"/>
      <c r="DY3969" s="1"/>
      <c r="DZ3969" s="1"/>
      <c r="EA3969" s="1"/>
      <c r="EB3969" s="1"/>
      <c r="EC3969" s="1"/>
      <c r="ED3969" s="1"/>
      <c r="EE3969" s="1"/>
      <c r="EF3969" s="1"/>
      <c r="EG3969" s="1"/>
      <c r="EH3969" s="1"/>
      <c r="EI3969" s="1"/>
      <c r="EJ3969" s="1"/>
      <c r="EK3969" s="1"/>
      <c r="EL3969" s="1"/>
      <c r="EM3969" s="1"/>
      <c r="EN3969" s="1"/>
      <c r="EO3969" s="1"/>
      <c r="EP3969" s="1"/>
      <c r="EQ3969" s="1"/>
      <c r="ER3969" s="1"/>
      <c r="ES3969" s="1"/>
      <c r="ET3969" s="1"/>
      <c r="EU3969" s="1"/>
      <c r="EV3969" s="1"/>
      <c r="EW3969" s="1"/>
      <c r="EX3969" s="1"/>
      <c r="EY3969" s="1"/>
    </row>
    <row r="3970" spans="1:155" x14ac:dyDescent="0.15">
      <c r="A3970" s="38"/>
      <c r="B3970" s="15"/>
      <c r="C3970" s="7"/>
      <c r="D3970" s="7"/>
      <c r="E3970" s="13"/>
      <c r="F3970" s="14"/>
      <c r="G3970" s="14"/>
      <c r="H3970" s="14"/>
      <c r="I3970" s="14"/>
      <c r="J3970" s="13"/>
      <c r="K3970" s="5"/>
      <c r="L3970" s="2"/>
      <c r="M3970" s="17"/>
      <c r="N3970" s="12"/>
      <c r="O3970" s="12"/>
      <c r="P3970" s="17"/>
      <c r="Q3970" s="14"/>
      <c r="R3970" s="20"/>
      <c r="S3970" s="14"/>
      <c r="T3970" s="4"/>
      <c r="U3970" s="5"/>
      <c r="V3970" s="10"/>
      <c r="W3970" s="10"/>
      <c r="X3970" s="10"/>
      <c r="Y3970" s="27"/>
      <c r="Z3970" s="3"/>
      <c r="AA3970" s="1"/>
      <c r="AB3970" s="10"/>
      <c r="AC3970" s="3"/>
      <c r="AD3970" s="3"/>
      <c r="AE3970" s="3"/>
      <c r="AF3970" s="10"/>
      <c r="AG3970" s="11"/>
      <c r="AH3970" s="10"/>
      <c r="AI3970" s="10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1"/>
      <c r="DR3970" s="1"/>
      <c r="DS3970" s="1"/>
      <c r="DT3970" s="1"/>
      <c r="DU3970" s="1"/>
      <c r="DV3970" s="1"/>
      <c r="DW3970" s="1"/>
      <c r="DX3970" s="1"/>
      <c r="DY3970" s="1"/>
      <c r="DZ3970" s="1"/>
      <c r="EA3970" s="1"/>
      <c r="EB3970" s="1"/>
      <c r="EC3970" s="1"/>
      <c r="ED3970" s="1"/>
      <c r="EE3970" s="1"/>
      <c r="EF3970" s="1"/>
      <c r="EG3970" s="1"/>
      <c r="EH3970" s="1"/>
      <c r="EI3970" s="1"/>
      <c r="EJ3970" s="1"/>
      <c r="EK3970" s="1"/>
      <c r="EL3970" s="1"/>
      <c r="EM3970" s="1"/>
      <c r="EN3970" s="1"/>
      <c r="EO3970" s="1"/>
      <c r="EP3970" s="1"/>
      <c r="EQ3970" s="1"/>
      <c r="ER3970" s="1"/>
      <c r="ES3970" s="1"/>
      <c r="ET3970" s="1"/>
      <c r="EU3970" s="1"/>
      <c r="EV3970" s="1"/>
      <c r="EW3970" s="1"/>
      <c r="EX3970" s="1"/>
      <c r="EY3970" s="1"/>
    </row>
    <row r="3971" spans="1:155" x14ac:dyDescent="0.15">
      <c r="A3971" s="38"/>
      <c r="B3971" s="15"/>
      <c r="C3971" s="7"/>
      <c r="D3971" s="7"/>
      <c r="E3971" s="13"/>
      <c r="F3971" s="14"/>
      <c r="G3971" s="14"/>
      <c r="H3971" s="14"/>
      <c r="I3971" s="14"/>
      <c r="J3971" s="13"/>
      <c r="K3971" s="5"/>
      <c r="L3971" s="2"/>
      <c r="M3971" s="17"/>
      <c r="N3971" s="12"/>
      <c r="O3971" s="12"/>
      <c r="P3971" s="17"/>
      <c r="Q3971" s="14"/>
      <c r="R3971" s="20"/>
      <c r="S3971" s="14"/>
      <c r="T3971" s="4"/>
      <c r="U3971" s="5"/>
      <c r="V3971" s="10"/>
      <c r="W3971" s="10"/>
      <c r="X3971" s="10"/>
      <c r="Y3971" s="27"/>
      <c r="Z3971" s="3"/>
      <c r="AA3971" s="1"/>
      <c r="AB3971" s="10"/>
      <c r="AC3971" s="3"/>
      <c r="AD3971" s="3"/>
      <c r="AE3971" s="3"/>
      <c r="AF3971" s="10"/>
      <c r="AG3971" s="11"/>
      <c r="AH3971" s="10"/>
      <c r="AI3971" s="10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1"/>
      <c r="DR3971" s="1"/>
      <c r="DS3971" s="1"/>
      <c r="DT3971" s="1"/>
      <c r="DU3971" s="1"/>
      <c r="DV3971" s="1"/>
      <c r="DW3971" s="1"/>
      <c r="DX3971" s="1"/>
      <c r="DY3971" s="1"/>
      <c r="DZ3971" s="1"/>
      <c r="EA3971" s="1"/>
      <c r="EB3971" s="1"/>
      <c r="EC3971" s="1"/>
      <c r="ED3971" s="1"/>
      <c r="EE3971" s="1"/>
      <c r="EF3971" s="1"/>
      <c r="EG3971" s="1"/>
      <c r="EH3971" s="1"/>
      <c r="EI3971" s="1"/>
      <c r="EJ3971" s="1"/>
      <c r="EK3971" s="1"/>
      <c r="EL3971" s="1"/>
      <c r="EM3971" s="1"/>
      <c r="EN3971" s="1"/>
      <c r="EO3971" s="1"/>
      <c r="EP3971" s="1"/>
      <c r="EQ3971" s="1"/>
      <c r="ER3971" s="1"/>
      <c r="ES3971" s="1"/>
      <c r="ET3971" s="1"/>
      <c r="EU3971" s="1"/>
      <c r="EV3971" s="1"/>
      <c r="EW3971" s="1"/>
      <c r="EX3971" s="1"/>
      <c r="EY3971" s="1"/>
    </row>
    <row r="3972" spans="1:155" x14ac:dyDescent="0.15">
      <c r="A3972" s="38"/>
      <c r="B3972" s="15"/>
      <c r="C3972" s="7"/>
      <c r="D3972" s="7"/>
      <c r="E3972" s="13"/>
      <c r="F3972" s="14"/>
      <c r="G3972" s="14"/>
      <c r="H3972" s="14"/>
      <c r="I3972" s="14"/>
      <c r="J3972" s="13"/>
      <c r="K3972" s="5"/>
      <c r="L3972" s="2"/>
      <c r="M3972" s="17"/>
      <c r="N3972" s="12"/>
      <c r="O3972" s="12"/>
      <c r="P3972" s="17"/>
      <c r="Q3972" s="14"/>
      <c r="R3972" s="20"/>
      <c r="S3972" s="14"/>
      <c r="T3972" s="4"/>
      <c r="U3972" s="5"/>
      <c r="V3972" s="10"/>
      <c r="W3972" s="10"/>
      <c r="X3972" s="10"/>
      <c r="Y3972" s="27"/>
      <c r="Z3972" s="3"/>
      <c r="AA3972" s="1"/>
      <c r="AB3972" s="10"/>
      <c r="AC3972" s="3"/>
      <c r="AD3972" s="3"/>
      <c r="AE3972" s="3"/>
      <c r="AF3972" s="10"/>
      <c r="AG3972" s="11"/>
      <c r="AH3972" s="10"/>
      <c r="AI3972" s="10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1"/>
      <c r="DR3972" s="1"/>
      <c r="DS3972" s="1"/>
      <c r="DT3972" s="1"/>
      <c r="DU3972" s="1"/>
      <c r="DV3972" s="1"/>
      <c r="DW3972" s="1"/>
      <c r="DX3972" s="1"/>
      <c r="DY3972" s="1"/>
      <c r="DZ3972" s="1"/>
      <c r="EA3972" s="1"/>
      <c r="EB3972" s="1"/>
      <c r="EC3972" s="1"/>
      <c r="ED3972" s="1"/>
      <c r="EE3972" s="1"/>
      <c r="EF3972" s="1"/>
      <c r="EG3972" s="1"/>
      <c r="EH3972" s="1"/>
      <c r="EI3972" s="1"/>
      <c r="EJ3972" s="1"/>
      <c r="EK3972" s="1"/>
      <c r="EL3972" s="1"/>
      <c r="EM3972" s="1"/>
      <c r="EN3972" s="1"/>
      <c r="EO3972" s="1"/>
      <c r="EP3972" s="1"/>
      <c r="EQ3972" s="1"/>
      <c r="ER3972" s="1"/>
      <c r="ES3972" s="1"/>
      <c r="ET3972" s="1"/>
      <c r="EU3972" s="1"/>
      <c r="EV3972" s="1"/>
      <c r="EW3972" s="1"/>
      <c r="EX3972" s="1"/>
      <c r="EY3972" s="1"/>
    </row>
    <row r="3973" spans="1:155" x14ac:dyDescent="0.15">
      <c r="A3973" s="38"/>
      <c r="B3973" s="15"/>
      <c r="C3973" s="7"/>
      <c r="D3973" s="7"/>
      <c r="E3973" s="13"/>
      <c r="F3973" s="14"/>
      <c r="G3973" s="14"/>
      <c r="H3973" s="14"/>
      <c r="I3973" s="14"/>
      <c r="J3973" s="13"/>
      <c r="K3973" s="5"/>
      <c r="L3973" s="2"/>
      <c r="M3973" s="17"/>
      <c r="N3973" s="12"/>
      <c r="O3973" s="12"/>
      <c r="P3973" s="17"/>
      <c r="Q3973" s="14"/>
      <c r="R3973" s="20"/>
      <c r="S3973" s="14"/>
      <c r="T3973" s="4"/>
      <c r="U3973" s="5"/>
      <c r="V3973" s="10"/>
      <c r="W3973" s="10"/>
      <c r="X3973" s="10"/>
      <c r="Y3973" s="27"/>
      <c r="Z3973" s="3"/>
      <c r="AA3973" s="1"/>
      <c r="AB3973" s="10"/>
      <c r="AC3973" s="3"/>
      <c r="AD3973" s="3"/>
      <c r="AE3973" s="3"/>
      <c r="AF3973" s="10"/>
      <c r="AG3973" s="11"/>
      <c r="AH3973" s="10"/>
      <c r="AI3973" s="10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1"/>
      <c r="DR3973" s="1"/>
      <c r="DS3973" s="1"/>
      <c r="DT3973" s="1"/>
      <c r="DU3973" s="1"/>
      <c r="DV3973" s="1"/>
      <c r="DW3973" s="1"/>
      <c r="DX3973" s="1"/>
      <c r="DY3973" s="1"/>
      <c r="DZ3973" s="1"/>
      <c r="EA3973" s="1"/>
      <c r="EB3973" s="1"/>
      <c r="EC3973" s="1"/>
      <c r="ED3973" s="1"/>
      <c r="EE3973" s="1"/>
      <c r="EF3973" s="1"/>
      <c r="EG3973" s="1"/>
      <c r="EH3973" s="1"/>
      <c r="EI3973" s="1"/>
      <c r="EJ3973" s="1"/>
      <c r="EK3973" s="1"/>
      <c r="EL3973" s="1"/>
      <c r="EM3973" s="1"/>
      <c r="EN3973" s="1"/>
      <c r="EO3973" s="1"/>
      <c r="EP3973" s="1"/>
      <c r="EQ3973" s="1"/>
      <c r="ER3973" s="1"/>
      <c r="ES3973" s="1"/>
      <c r="ET3973" s="1"/>
      <c r="EU3973" s="1"/>
      <c r="EV3973" s="1"/>
      <c r="EW3973" s="1"/>
      <c r="EX3973" s="1"/>
      <c r="EY3973" s="1"/>
    </row>
    <row r="3974" spans="1:155" x14ac:dyDescent="0.15">
      <c r="A3974" s="38"/>
      <c r="B3974" s="15"/>
      <c r="C3974" s="7"/>
      <c r="D3974" s="7"/>
      <c r="E3974" s="13"/>
      <c r="F3974" s="14"/>
      <c r="G3974" s="14"/>
      <c r="H3974" s="14"/>
      <c r="I3974" s="14"/>
      <c r="J3974" s="13"/>
      <c r="K3974" s="5"/>
      <c r="L3974" s="2"/>
      <c r="M3974" s="17"/>
      <c r="N3974" s="12"/>
      <c r="O3974" s="12"/>
      <c r="P3974" s="17"/>
      <c r="Q3974" s="14"/>
      <c r="R3974" s="20"/>
      <c r="S3974" s="14"/>
      <c r="T3974" s="4"/>
      <c r="U3974" s="5"/>
      <c r="V3974" s="10"/>
      <c r="W3974" s="10"/>
      <c r="X3974" s="10"/>
      <c r="Y3974" s="27"/>
      <c r="Z3974" s="3"/>
      <c r="AA3974" s="1"/>
      <c r="AB3974" s="10"/>
      <c r="AC3974" s="3"/>
      <c r="AD3974" s="3"/>
      <c r="AE3974" s="3"/>
      <c r="AF3974" s="10"/>
      <c r="AG3974" s="11"/>
      <c r="AH3974" s="10"/>
      <c r="AI3974" s="10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1"/>
      <c r="DR3974" s="1"/>
      <c r="DS3974" s="1"/>
      <c r="DT3974" s="1"/>
      <c r="DU3974" s="1"/>
      <c r="DV3974" s="1"/>
      <c r="DW3974" s="1"/>
      <c r="DX3974" s="1"/>
      <c r="DY3974" s="1"/>
      <c r="DZ3974" s="1"/>
      <c r="EA3974" s="1"/>
      <c r="EB3974" s="1"/>
      <c r="EC3974" s="1"/>
      <c r="ED3974" s="1"/>
      <c r="EE3974" s="1"/>
      <c r="EF3974" s="1"/>
      <c r="EG3974" s="1"/>
      <c r="EH3974" s="1"/>
      <c r="EI3974" s="1"/>
      <c r="EJ3974" s="1"/>
      <c r="EK3974" s="1"/>
      <c r="EL3974" s="1"/>
      <c r="EM3974" s="1"/>
      <c r="EN3974" s="1"/>
      <c r="EO3974" s="1"/>
      <c r="EP3974" s="1"/>
      <c r="EQ3974" s="1"/>
      <c r="ER3974" s="1"/>
      <c r="ES3974" s="1"/>
      <c r="ET3974" s="1"/>
      <c r="EU3974" s="1"/>
      <c r="EV3974" s="1"/>
      <c r="EW3974" s="1"/>
      <c r="EX3974" s="1"/>
      <c r="EY3974" s="1"/>
    </row>
    <row r="3975" spans="1:155" x14ac:dyDescent="0.15">
      <c r="A3975" s="38"/>
      <c r="B3975" s="15"/>
      <c r="C3975" s="7"/>
      <c r="D3975" s="7"/>
      <c r="E3975" s="13"/>
      <c r="F3975" s="14"/>
      <c r="G3975" s="14"/>
      <c r="H3975" s="14"/>
      <c r="I3975" s="14"/>
      <c r="J3975" s="13"/>
      <c r="K3975" s="5"/>
      <c r="L3975" s="2"/>
      <c r="M3975" s="17"/>
      <c r="N3975" s="12"/>
      <c r="O3975" s="12"/>
      <c r="P3975" s="17"/>
      <c r="Q3975" s="14"/>
      <c r="R3975" s="20"/>
      <c r="S3975" s="14"/>
      <c r="T3975" s="4"/>
      <c r="U3975" s="5"/>
      <c r="V3975" s="10"/>
      <c r="W3975" s="10"/>
      <c r="X3975" s="10"/>
      <c r="Y3975" s="27"/>
      <c r="Z3975" s="3"/>
      <c r="AA3975" s="1"/>
      <c r="AB3975" s="10"/>
      <c r="AC3975" s="3"/>
      <c r="AD3975" s="3"/>
      <c r="AE3975" s="3"/>
      <c r="AF3975" s="10"/>
      <c r="AG3975" s="11"/>
      <c r="AH3975" s="10"/>
      <c r="AI3975" s="10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1"/>
      <c r="DR3975" s="1"/>
      <c r="DS3975" s="1"/>
      <c r="DT3975" s="1"/>
      <c r="DU3975" s="1"/>
      <c r="DV3975" s="1"/>
      <c r="DW3975" s="1"/>
      <c r="DX3975" s="1"/>
      <c r="DY3975" s="1"/>
      <c r="DZ3975" s="1"/>
      <c r="EA3975" s="1"/>
      <c r="EB3975" s="1"/>
      <c r="EC3975" s="1"/>
      <c r="ED3975" s="1"/>
      <c r="EE3975" s="1"/>
      <c r="EF3975" s="1"/>
      <c r="EG3975" s="1"/>
      <c r="EH3975" s="1"/>
      <c r="EI3975" s="1"/>
      <c r="EJ3975" s="1"/>
      <c r="EK3975" s="1"/>
      <c r="EL3975" s="1"/>
      <c r="EM3975" s="1"/>
      <c r="EN3975" s="1"/>
      <c r="EO3975" s="1"/>
      <c r="EP3975" s="1"/>
      <c r="EQ3975" s="1"/>
      <c r="ER3975" s="1"/>
      <c r="ES3975" s="1"/>
      <c r="ET3975" s="1"/>
      <c r="EU3975" s="1"/>
      <c r="EV3975" s="1"/>
      <c r="EW3975" s="1"/>
      <c r="EX3975" s="1"/>
      <c r="EY3975" s="1"/>
    </row>
    <row r="3976" spans="1:155" x14ac:dyDescent="0.15">
      <c r="A3976" s="38"/>
      <c r="B3976" s="15"/>
      <c r="C3976" s="7"/>
      <c r="D3976" s="7"/>
      <c r="E3976" s="13"/>
      <c r="F3976" s="14"/>
      <c r="G3976" s="14"/>
      <c r="H3976" s="14"/>
      <c r="I3976" s="14"/>
      <c r="J3976" s="13"/>
      <c r="K3976" s="5"/>
      <c r="L3976" s="2"/>
      <c r="M3976" s="17"/>
      <c r="N3976" s="12"/>
      <c r="O3976" s="12"/>
      <c r="P3976" s="17"/>
      <c r="Q3976" s="14"/>
      <c r="R3976" s="20"/>
      <c r="S3976" s="14"/>
      <c r="T3976" s="4"/>
      <c r="U3976" s="5"/>
      <c r="V3976" s="10"/>
      <c r="W3976" s="10"/>
      <c r="X3976" s="10"/>
      <c r="Y3976" s="27"/>
      <c r="Z3976" s="3"/>
      <c r="AA3976" s="1"/>
      <c r="AB3976" s="10"/>
      <c r="AC3976" s="3"/>
      <c r="AD3976" s="3"/>
      <c r="AE3976" s="3"/>
      <c r="AF3976" s="10"/>
      <c r="AG3976" s="11"/>
      <c r="AH3976" s="10"/>
      <c r="AI3976" s="10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1"/>
      <c r="DR3976" s="1"/>
      <c r="DS3976" s="1"/>
      <c r="DT3976" s="1"/>
      <c r="DU3976" s="1"/>
      <c r="DV3976" s="1"/>
      <c r="DW3976" s="1"/>
      <c r="DX3976" s="1"/>
      <c r="DY3976" s="1"/>
      <c r="DZ3976" s="1"/>
      <c r="EA3976" s="1"/>
      <c r="EB3976" s="1"/>
      <c r="EC3976" s="1"/>
      <c r="ED3976" s="1"/>
      <c r="EE3976" s="1"/>
      <c r="EF3976" s="1"/>
      <c r="EG3976" s="1"/>
      <c r="EH3976" s="1"/>
      <c r="EI3976" s="1"/>
      <c r="EJ3976" s="1"/>
      <c r="EK3976" s="1"/>
      <c r="EL3976" s="1"/>
      <c r="EM3976" s="1"/>
      <c r="EN3976" s="1"/>
      <c r="EO3976" s="1"/>
      <c r="EP3976" s="1"/>
      <c r="EQ3976" s="1"/>
      <c r="ER3976" s="1"/>
      <c r="ES3976" s="1"/>
      <c r="ET3976" s="1"/>
      <c r="EU3976" s="1"/>
      <c r="EV3976" s="1"/>
      <c r="EW3976" s="1"/>
      <c r="EX3976" s="1"/>
      <c r="EY3976" s="1"/>
    </row>
    <row r="3977" spans="1:155" x14ac:dyDescent="0.15">
      <c r="A3977" s="38"/>
      <c r="B3977" s="15"/>
      <c r="C3977" s="7"/>
      <c r="D3977" s="7"/>
      <c r="E3977" s="13"/>
      <c r="F3977" s="14"/>
      <c r="G3977" s="14"/>
      <c r="H3977" s="14"/>
      <c r="I3977" s="14"/>
      <c r="J3977" s="13"/>
      <c r="K3977" s="5"/>
      <c r="L3977" s="2"/>
      <c r="M3977" s="17"/>
      <c r="N3977" s="12"/>
      <c r="O3977" s="12"/>
      <c r="P3977" s="17"/>
      <c r="Q3977" s="14"/>
      <c r="R3977" s="20"/>
      <c r="S3977" s="14"/>
      <c r="T3977" s="4"/>
      <c r="U3977" s="5"/>
      <c r="V3977" s="10"/>
      <c r="W3977" s="10"/>
      <c r="X3977" s="10"/>
      <c r="Y3977" s="27"/>
      <c r="Z3977" s="3"/>
      <c r="AA3977" s="1"/>
      <c r="AB3977" s="10"/>
      <c r="AC3977" s="3"/>
      <c r="AD3977" s="3"/>
      <c r="AE3977" s="3"/>
      <c r="AF3977" s="10"/>
      <c r="AG3977" s="11"/>
      <c r="AH3977" s="10"/>
      <c r="AI3977" s="10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1"/>
      <c r="DR3977" s="1"/>
      <c r="DS3977" s="1"/>
      <c r="DT3977" s="1"/>
      <c r="DU3977" s="1"/>
      <c r="DV3977" s="1"/>
      <c r="DW3977" s="1"/>
      <c r="DX3977" s="1"/>
      <c r="DY3977" s="1"/>
      <c r="DZ3977" s="1"/>
      <c r="EA3977" s="1"/>
      <c r="EB3977" s="1"/>
      <c r="EC3977" s="1"/>
      <c r="ED3977" s="1"/>
      <c r="EE3977" s="1"/>
      <c r="EF3977" s="1"/>
      <c r="EG3977" s="1"/>
      <c r="EH3977" s="1"/>
      <c r="EI3977" s="1"/>
      <c r="EJ3977" s="1"/>
      <c r="EK3977" s="1"/>
      <c r="EL3977" s="1"/>
      <c r="EM3977" s="1"/>
      <c r="EN3977" s="1"/>
      <c r="EO3977" s="1"/>
      <c r="EP3977" s="1"/>
      <c r="EQ3977" s="1"/>
      <c r="ER3977" s="1"/>
      <c r="ES3977" s="1"/>
      <c r="ET3977" s="1"/>
      <c r="EU3977" s="1"/>
      <c r="EV3977" s="1"/>
      <c r="EW3977" s="1"/>
      <c r="EX3977" s="1"/>
      <c r="EY3977" s="1"/>
    </row>
    <row r="3978" spans="1:155" x14ac:dyDescent="0.15">
      <c r="A3978" s="38"/>
      <c r="B3978" s="15"/>
      <c r="C3978" s="7"/>
      <c r="D3978" s="7"/>
      <c r="E3978" s="13"/>
      <c r="F3978" s="14"/>
      <c r="G3978" s="14"/>
      <c r="H3978" s="14"/>
      <c r="I3978" s="14"/>
      <c r="J3978" s="13"/>
      <c r="K3978" s="5"/>
      <c r="L3978" s="2"/>
      <c r="M3978" s="17"/>
      <c r="N3978" s="12"/>
      <c r="O3978" s="12"/>
      <c r="P3978" s="17"/>
      <c r="Q3978" s="14"/>
      <c r="R3978" s="20"/>
      <c r="S3978" s="14"/>
      <c r="T3978" s="4"/>
      <c r="U3978" s="5"/>
      <c r="V3978" s="10"/>
      <c r="W3978" s="10"/>
      <c r="X3978" s="10"/>
      <c r="Y3978" s="27"/>
      <c r="Z3978" s="3"/>
      <c r="AA3978" s="1"/>
      <c r="AB3978" s="10"/>
      <c r="AC3978" s="3"/>
      <c r="AD3978" s="3"/>
      <c r="AE3978" s="3"/>
      <c r="AF3978" s="10"/>
      <c r="AG3978" s="11"/>
      <c r="AH3978" s="10"/>
      <c r="AI3978" s="10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1"/>
      <c r="DR3978" s="1"/>
      <c r="DS3978" s="1"/>
      <c r="DT3978" s="1"/>
      <c r="DU3978" s="1"/>
      <c r="DV3978" s="1"/>
      <c r="DW3978" s="1"/>
      <c r="DX3978" s="1"/>
      <c r="DY3978" s="1"/>
      <c r="DZ3978" s="1"/>
      <c r="EA3978" s="1"/>
      <c r="EB3978" s="1"/>
      <c r="EC3978" s="1"/>
      <c r="ED3978" s="1"/>
      <c r="EE3978" s="1"/>
      <c r="EF3978" s="1"/>
      <c r="EG3978" s="1"/>
      <c r="EH3978" s="1"/>
      <c r="EI3978" s="1"/>
      <c r="EJ3978" s="1"/>
      <c r="EK3978" s="1"/>
      <c r="EL3978" s="1"/>
      <c r="EM3978" s="1"/>
      <c r="EN3978" s="1"/>
      <c r="EO3978" s="1"/>
      <c r="EP3978" s="1"/>
      <c r="EQ3978" s="1"/>
      <c r="ER3978" s="1"/>
      <c r="ES3978" s="1"/>
      <c r="ET3978" s="1"/>
      <c r="EU3978" s="1"/>
      <c r="EV3978" s="1"/>
      <c r="EW3978" s="1"/>
      <c r="EX3978" s="1"/>
      <c r="EY3978" s="1"/>
    </row>
    <row r="3979" spans="1:155" x14ac:dyDescent="0.15">
      <c r="A3979" s="38"/>
      <c r="B3979" s="15"/>
      <c r="C3979" s="7"/>
      <c r="D3979" s="7"/>
      <c r="E3979" s="13"/>
      <c r="F3979" s="14"/>
      <c r="G3979" s="14"/>
      <c r="H3979" s="14"/>
      <c r="I3979" s="14"/>
      <c r="J3979" s="13"/>
      <c r="K3979" s="5"/>
      <c r="L3979" s="2"/>
      <c r="M3979" s="17"/>
      <c r="N3979" s="12"/>
      <c r="O3979" s="12"/>
      <c r="P3979" s="17"/>
      <c r="Q3979" s="14"/>
      <c r="R3979" s="20"/>
      <c r="S3979" s="14"/>
      <c r="T3979" s="4"/>
      <c r="U3979" s="5"/>
      <c r="V3979" s="10"/>
      <c r="W3979" s="10"/>
      <c r="X3979" s="10"/>
      <c r="Y3979" s="27"/>
      <c r="Z3979" s="3"/>
      <c r="AA3979" s="1"/>
      <c r="AB3979" s="10"/>
      <c r="AC3979" s="3"/>
      <c r="AD3979" s="3"/>
      <c r="AE3979" s="3"/>
      <c r="AF3979" s="10"/>
      <c r="AG3979" s="11"/>
      <c r="AH3979" s="10"/>
      <c r="AI3979" s="10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1"/>
      <c r="DR3979" s="1"/>
      <c r="DS3979" s="1"/>
      <c r="DT3979" s="1"/>
      <c r="DU3979" s="1"/>
      <c r="DV3979" s="1"/>
      <c r="DW3979" s="1"/>
      <c r="DX3979" s="1"/>
      <c r="DY3979" s="1"/>
      <c r="DZ3979" s="1"/>
      <c r="EA3979" s="1"/>
      <c r="EB3979" s="1"/>
      <c r="EC3979" s="1"/>
      <c r="ED3979" s="1"/>
      <c r="EE3979" s="1"/>
      <c r="EF3979" s="1"/>
      <c r="EG3979" s="1"/>
      <c r="EH3979" s="1"/>
      <c r="EI3979" s="1"/>
      <c r="EJ3979" s="1"/>
      <c r="EK3979" s="1"/>
      <c r="EL3979" s="1"/>
      <c r="EM3979" s="1"/>
      <c r="EN3979" s="1"/>
      <c r="EO3979" s="1"/>
      <c r="EP3979" s="1"/>
      <c r="EQ3979" s="1"/>
      <c r="ER3979" s="1"/>
      <c r="ES3979" s="1"/>
      <c r="ET3979" s="1"/>
      <c r="EU3979" s="1"/>
      <c r="EV3979" s="1"/>
      <c r="EW3979" s="1"/>
      <c r="EX3979" s="1"/>
      <c r="EY3979" s="1"/>
    </row>
    <row r="3980" spans="1:155" x14ac:dyDescent="0.15">
      <c r="A3980" s="38"/>
      <c r="B3980" s="15"/>
      <c r="C3980" s="7"/>
      <c r="D3980" s="7"/>
      <c r="E3980" s="13"/>
      <c r="F3980" s="14"/>
      <c r="G3980" s="14"/>
      <c r="H3980" s="14"/>
      <c r="I3980" s="14"/>
      <c r="J3980" s="13"/>
      <c r="K3980" s="5"/>
      <c r="L3980" s="2"/>
      <c r="M3980" s="17"/>
      <c r="N3980" s="12"/>
      <c r="O3980" s="12"/>
      <c r="P3980" s="17"/>
      <c r="Q3980" s="14"/>
      <c r="R3980" s="20"/>
      <c r="S3980" s="14"/>
      <c r="T3980" s="4"/>
      <c r="U3980" s="5"/>
      <c r="V3980" s="10"/>
      <c r="W3980" s="10"/>
      <c r="X3980" s="10"/>
      <c r="Y3980" s="27"/>
      <c r="Z3980" s="3"/>
      <c r="AA3980" s="1"/>
      <c r="AB3980" s="10"/>
      <c r="AC3980" s="3"/>
      <c r="AD3980" s="3"/>
      <c r="AE3980" s="3"/>
      <c r="AF3980" s="10"/>
      <c r="AG3980" s="11"/>
      <c r="AH3980" s="10"/>
      <c r="AI3980" s="10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1"/>
      <c r="DR3980" s="1"/>
      <c r="DS3980" s="1"/>
      <c r="DT3980" s="1"/>
      <c r="DU3980" s="1"/>
      <c r="DV3980" s="1"/>
      <c r="DW3980" s="1"/>
      <c r="DX3980" s="1"/>
      <c r="DY3980" s="1"/>
      <c r="DZ3980" s="1"/>
      <c r="EA3980" s="1"/>
      <c r="EB3980" s="1"/>
      <c r="EC3980" s="1"/>
      <c r="ED3980" s="1"/>
      <c r="EE3980" s="1"/>
      <c r="EF3980" s="1"/>
      <c r="EG3980" s="1"/>
      <c r="EH3980" s="1"/>
      <c r="EI3980" s="1"/>
      <c r="EJ3980" s="1"/>
      <c r="EK3980" s="1"/>
      <c r="EL3980" s="1"/>
      <c r="EM3980" s="1"/>
      <c r="EN3980" s="1"/>
      <c r="EO3980" s="1"/>
      <c r="EP3980" s="1"/>
      <c r="EQ3980" s="1"/>
      <c r="ER3980" s="1"/>
      <c r="ES3980" s="1"/>
      <c r="ET3980" s="1"/>
      <c r="EU3980" s="1"/>
      <c r="EV3980" s="1"/>
      <c r="EW3980" s="1"/>
      <c r="EX3980" s="1"/>
      <c r="EY3980" s="1"/>
    </row>
    <row r="3981" spans="1:155" x14ac:dyDescent="0.15">
      <c r="A3981" s="38"/>
      <c r="B3981" s="15"/>
      <c r="C3981" s="7"/>
      <c r="D3981" s="7"/>
      <c r="E3981" s="13"/>
      <c r="F3981" s="14"/>
      <c r="G3981" s="14"/>
      <c r="H3981" s="14"/>
      <c r="I3981" s="14"/>
      <c r="J3981" s="13"/>
      <c r="K3981" s="5"/>
      <c r="L3981" s="2"/>
      <c r="M3981" s="17"/>
      <c r="N3981" s="12"/>
      <c r="O3981" s="12"/>
      <c r="P3981" s="17"/>
      <c r="Q3981" s="14"/>
      <c r="R3981" s="20"/>
      <c r="S3981" s="14"/>
      <c r="T3981" s="4"/>
      <c r="U3981" s="5"/>
      <c r="V3981" s="10"/>
      <c r="W3981" s="10"/>
      <c r="X3981" s="10"/>
      <c r="Y3981" s="27"/>
      <c r="Z3981" s="3"/>
      <c r="AA3981" s="1"/>
      <c r="AB3981" s="10"/>
      <c r="AC3981" s="3"/>
      <c r="AD3981" s="3"/>
      <c r="AE3981" s="3"/>
      <c r="AF3981" s="10"/>
      <c r="AG3981" s="11"/>
      <c r="AH3981" s="10"/>
      <c r="AI3981" s="10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1"/>
      <c r="DR3981" s="1"/>
      <c r="DS3981" s="1"/>
      <c r="DT3981" s="1"/>
      <c r="DU3981" s="1"/>
      <c r="DV3981" s="1"/>
      <c r="DW3981" s="1"/>
      <c r="DX3981" s="1"/>
      <c r="DY3981" s="1"/>
      <c r="DZ3981" s="1"/>
      <c r="EA3981" s="1"/>
      <c r="EB3981" s="1"/>
      <c r="EC3981" s="1"/>
      <c r="ED3981" s="1"/>
      <c r="EE3981" s="1"/>
      <c r="EF3981" s="1"/>
      <c r="EG3981" s="1"/>
      <c r="EH3981" s="1"/>
      <c r="EI3981" s="1"/>
      <c r="EJ3981" s="1"/>
      <c r="EK3981" s="1"/>
      <c r="EL3981" s="1"/>
      <c r="EM3981" s="1"/>
      <c r="EN3981" s="1"/>
      <c r="EO3981" s="1"/>
      <c r="EP3981" s="1"/>
      <c r="EQ3981" s="1"/>
      <c r="ER3981" s="1"/>
      <c r="ES3981" s="1"/>
      <c r="ET3981" s="1"/>
      <c r="EU3981" s="1"/>
      <c r="EV3981" s="1"/>
      <c r="EW3981" s="1"/>
      <c r="EX3981" s="1"/>
      <c r="EY3981" s="1"/>
    </row>
    <row r="3982" spans="1:155" x14ac:dyDescent="0.15">
      <c r="A3982" s="38"/>
      <c r="B3982" s="15"/>
      <c r="C3982" s="7"/>
      <c r="D3982" s="7"/>
      <c r="E3982" s="13"/>
      <c r="F3982" s="14"/>
      <c r="G3982" s="14"/>
      <c r="H3982" s="14"/>
      <c r="I3982" s="14"/>
      <c r="J3982" s="13"/>
      <c r="K3982" s="5"/>
      <c r="L3982" s="2"/>
      <c r="M3982" s="17"/>
      <c r="N3982" s="12"/>
      <c r="O3982" s="12"/>
      <c r="P3982" s="17"/>
      <c r="Q3982" s="14"/>
      <c r="R3982" s="20"/>
      <c r="S3982" s="14"/>
      <c r="T3982" s="4"/>
      <c r="U3982" s="5"/>
      <c r="V3982" s="10"/>
      <c r="W3982" s="10"/>
      <c r="X3982" s="10"/>
      <c r="Y3982" s="27"/>
      <c r="Z3982" s="3"/>
      <c r="AA3982" s="1"/>
      <c r="AB3982" s="10"/>
      <c r="AC3982" s="3"/>
      <c r="AD3982" s="3"/>
      <c r="AE3982" s="3"/>
      <c r="AF3982" s="10"/>
      <c r="AG3982" s="11"/>
      <c r="AH3982" s="10"/>
      <c r="AI3982" s="10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1"/>
      <c r="DR3982" s="1"/>
      <c r="DS3982" s="1"/>
      <c r="DT3982" s="1"/>
      <c r="DU3982" s="1"/>
      <c r="DV3982" s="1"/>
      <c r="DW3982" s="1"/>
      <c r="DX3982" s="1"/>
      <c r="DY3982" s="1"/>
      <c r="DZ3982" s="1"/>
      <c r="EA3982" s="1"/>
      <c r="EB3982" s="1"/>
      <c r="EC3982" s="1"/>
      <c r="ED3982" s="1"/>
      <c r="EE3982" s="1"/>
      <c r="EF3982" s="1"/>
      <c r="EG3982" s="1"/>
      <c r="EH3982" s="1"/>
      <c r="EI3982" s="1"/>
      <c r="EJ3982" s="1"/>
      <c r="EK3982" s="1"/>
      <c r="EL3982" s="1"/>
      <c r="EM3982" s="1"/>
      <c r="EN3982" s="1"/>
      <c r="EO3982" s="1"/>
      <c r="EP3982" s="1"/>
      <c r="EQ3982" s="1"/>
      <c r="ER3982" s="1"/>
      <c r="ES3982" s="1"/>
      <c r="ET3982" s="1"/>
      <c r="EU3982" s="1"/>
      <c r="EV3982" s="1"/>
      <c r="EW3982" s="1"/>
      <c r="EX3982" s="1"/>
      <c r="EY3982" s="1"/>
    </row>
    <row r="3983" spans="1:155" x14ac:dyDescent="0.15">
      <c r="A3983" s="38"/>
      <c r="B3983" s="15"/>
      <c r="C3983" s="7"/>
      <c r="D3983" s="7"/>
      <c r="E3983" s="13"/>
      <c r="F3983" s="14"/>
      <c r="G3983" s="14"/>
      <c r="H3983" s="14"/>
      <c r="I3983" s="14"/>
      <c r="J3983" s="13"/>
      <c r="K3983" s="5"/>
      <c r="L3983" s="2"/>
      <c r="M3983" s="17"/>
      <c r="N3983" s="12"/>
      <c r="O3983" s="12"/>
      <c r="P3983" s="17"/>
      <c r="Q3983" s="14"/>
      <c r="R3983" s="20"/>
      <c r="S3983" s="14"/>
      <c r="T3983" s="4"/>
      <c r="U3983" s="5"/>
      <c r="V3983" s="10"/>
      <c r="W3983" s="10"/>
      <c r="X3983" s="10"/>
      <c r="Y3983" s="27"/>
      <c r="Z3983" s="3"/>
      <c r="AA3983" s="1"/>
      <c r="AB3983" s="10"/>
      <c r="AC3983" s="3"/>
      <c r="AD3983" s="3"/>
      <c r="AE3983" s="3"/>
      <c r="AF3983" s="10"/>
      <c r="AG3983" s="11"/>
      <c r="AH3983" s="10"/>
      <c r="AI3983" s="10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1"/>
      <c r="DR3983" s="1"/>
      <c r="DS3983" s="1"/>
      <c r="DT3983" s="1"/>
      <c r="DU3983" s="1"/>
      <c r="DV3983" s="1"/>
      <c r="DW3983" s="1"/>
      <c r="DX3983" s="1"/>
      <c r="DY3983" s="1"/>
      <c r="DZ3983" s="1"/>
      <c r="EA3983" s="1"/>
      <c r="EB3983" s="1"/>
      <c r="EC3983" s="1"/>
      <c r="ED3983" s="1"/>
      <c r="EE3983" s="1"/>
      <c r="EF3983" s="1"/>
      <c r="EG3983" s="1"/>
      <c r="EH3983" s="1"/>
      <c r="EI3983" s="1"/>
      <c r="EJ3983" s="1"/>
      <c r="EK3983" s="1"/>
      <c r="EL3983" s="1"/>
      <c r="EM3983" s="1"/>
      <c r="EN3983" s="1"/>
      <c r="EO3983" s="1"/>
      <c r="EP3983" s="1"/>
      <c r="EQ3983" s="1"/>
      <c r="ER3983" s="1"/>
      <c r="ES3983" s="1"/>
      <c r="ET3983" s="1"/>
      <c r="EU3983" s="1"/>
      <c r="EV3983" s="1"/>
      <c r="EW3983" s="1"/>
      <c r="EX3983" s="1"/>
      <c r="EY3983" s="1"/>
    </row>
    <row r="3984" spans="1:155" x14ac:dyDescent="0.15">
      <c r="A3984" s="38"/>
      <c r="B3984" s="15"/>
      <c r="C3984" s="7"/>
      <c r="D3984" s="7"/>
      <c r="E3984" s="13"/>
      <c r="F3984" s="14"/>
      <c r="G3984" s="14"/>
      <c r="H3984" s="14"/>
      <c r="I3984" s="14"/>
      <c r="J3984" s="13"/>
      <c r="K3984" s="5"/>
      <c r="L3984" s="2"/>
      <c r="M3984" s="17"/>
      <c r="N3984" s="12"/>
      <c r="O3984" s="12"/>
      <c r="P3984" s="17"/>
      <c r="Q3984" s="14"/>
      <c r="R3984" s="20"/>
      <c r="S3984" s="14"/>
      <c r="T3984" s="4"/>
      <c r="U3984" s="5"/>
      <c r="V3984" s="10"/>
      <c r="W3984" s="10"/>
      <c r="X3984" s="10"/>
      <c r="Y3984" s="27"/>
      <c r="Z3984" s="3"/>
      <c r="AA3984" s="1"/>
      <c r="AB3984" s="10"/>
      <c r="AC3984" s="3"/>
      <c r="AD3984" s="3"/>
      <c r="AE3984" s="3"/>
      <c r="AF3984" s="10"/>
      <c r="AG3984" s="11"/>
      <c r="AH3984" s="10"/>
      <c r="AI3984" s="10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1"/>
      <c r="DR3984" s="1"/>
      <c r="DS3984" s="1"/>
      <c r="DT3984" s="1"/>
      <c r="DU3984" s="1"/>
      <c r="DV3984" s="1"/>
      <c r="DW3984" s="1"/>
      <c r="DX3984" s="1"/>
      <c r="DY3984" s="1"/>
      <c r="DZ3984" s="1"/>
      <c r="EA3984" s="1"/>
      <c r="EB3984" s="1"/>
      <c r="EC3984" s="1"/>
      <c r="ED3984" s="1"/>
      <c r="EE3984" s="1"/>
      <c r="EF3984" s="1"/>
      <c r="EG3984" s="1"/>
      <c r="EH3984" s="1"/>
      <c r="EI3984" s="1"/>
      <c r="EJ3984" s="1"/>
      <c r="EK3984" s="1"/>
      <c r="EL3984" s="1"/>
      <c r="EM3984" s="1"/>
      <c r="EN3984" s="1"/>
      <c r="EO3984" s="1"/>
      <c r="EP3984" s="1"/>
      <c r="EQ3984" s="1"/>
      <c r="ER3984" s="1"/>
      <c r="ES3984" s="1"/>
      <c r="ET3984" s="1"/>
      <c r="EU3984" s="1"/>
      <c r="EV3984" s="1"/>
      <c r="EW3984" s="1"/>
      <c r="EX3984" s="1"/>
      <c r="EY3984" s="1"/>
    </row>
    <row r="3985" spans="1:155" x14ac:dyDescent="0.15">
      <c r="A3985" s="38"/>
      <c r="B3985" s="15"/>
      <c r="C3985" s="7"/>
      <c r="D3985" s="7"/>
      <c r="E3985" s="13"/>
      <c r="F3985" s="14"/>
      <c r="G3985" s="14"/>
      <c r="H3985" s="14"/>
      <c r="I3985" s="14"/>
      <c r="J3985" s="13"/>
      <c r="K3985" s="5"/>
      <c r="L3985" s="2"/>
      <c r="M3985" s="17"/>
      <c r="N3985" s="12"/>
      <c r="O3985" s="12"/>
      <c r="P3985" s="17"/>
      <c r="Q3985" s="14"/>
      <c r="R3985" s="20"/>
      <c r="S3985" s="14"/>
      <c r="T3985" s="4"/>
      <c r="U3985" s="5"/>
      <c r="V3985" s="10"/>
      <c r="W3985" s="10"/>
      <c r="X3985" s="10"/>
      <c r="Y3985" s="27"/>
      <c r="Z3985" s="3"/>
      <c r="AA3985" s="1"/>
      <c r="AB3985" s="10"/>
      <c r="AC3985" s="3"/>
      <c r="AD3985" s="3"/>
      <c r="AE3985" s="3"/>
      <c r="AF3985" s="10"/>
      <c r="AG3985" s="11"/>
      <c r="AH3985" s="10"/>
      <c r="AI3985" s="10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1"/>
      <c r="DR3985" s="1"/>
      <c r="DS3985" s="1"/>
      <c r="DT3985" s="1"/>
      <c r="DU3985" s="1"/>
      <c r="DV3985" s="1"/>
      <c r="DW3985" s="1"/>
      <c r="DX3985" s="1"/>
      <c r="DY3985" s="1"/>
      <c r="DZ3985" s="1"/>
      <c r="EA3985" s="1"/>
      <c r="EB3985" s="1"/>
      <c r="EC3985" s="1"/>
      <c r="ED3985" s="1"/>
      <c r="EE3985" s="1"/>
      <c r="EF3985" s="1"/>
      <c r="EG3985" s="1"/>
      <c r="EH3985" s="1"/>
      <c r="EI3985" s="1"/>
      <c r="EJ3985" s="1"/>
      <c r="EK3985" s="1"/>
      <c r="EL3985" s="1"/>
      <c r="EM3985" s="1"/>
      <c r="EN3985" s="1"/>
      <c r="EO3985" s="1"/>
      <c r="EP3985" s="1"/>
      <c r="EQ3985" s="1"/>
      <c r="ER3985" s="1"/>
      <c r="ES3985" s="1"/>
      <c r="ET3985" s="1"/>
      <c r="EU3985" s="1"/>
      <c r="EV3985" s="1"/>
      <c r="EW3985" s="1"/>
      <c r="EX3985" s="1"/>
      <c r="EY3985" s="1"/>
    </row>
    <row r="3986" spans="1:155" x14ac:dyDescent="0.15">
      <c r="A3986" s="38"/>
      <c r="B3986" s="15"/>
      <c r="C3986" s="7"/>
      <c r="D3986" s="7"/>
      <c r="E3986" s="13"/>
      <c r="F3986" s="14"/>
      <c r="G3986" s="14"/>
      <c r="H3986" s="14"/>
      <c r="I3986" s="14"/>
      <c r="J3986" s="13"/>
      <c r="K3986" s="5"/>
      <c r="L3986" s="2"/>
      <c r="M3986" s="17"/>
      <c r="N3986" s="12"/>
      <c r="O3986" s="12"/>
      <c r="P3986" s="17"/>
      <c r="Q3986" s="14"/>
      <c r="R3986" s="20"/>
      <c r="S3986" s="14"/>
      <c r="T3986" s="4"/>
      <c r="U3986" s="5"/>
      <c r="V3986" s="10"/>
      <c r="W3986" s="10"/>
      <c r="X3986" s="10"/>
      <c r="Y3986" s="27"/>
      <c r="Z3986" s="3"/>
      <c r="AA3986" s="1"/>
      <c r="AB3986" s="10"/>
      <c r="AC3986" s="3"/>
      <c r="AD3986" s="3"/>
      <c r="AE3986" s="3"/>
      <c r="AF3986" s="10"/>
      <c r="AG3986" s="11"/>
      <c r="AH3986" s="10"/>
      <c r="AI3986" s="10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1"/>
      <c r="DR3986" s="1"/>
      <c r="DS3986" s="1"/>
      <c r="DT3986" s="1"/>
      <c r="DU3986" s="1"/>
      <c r="DV3986" s="1"/>
      <c r="DW3986" s="1"/>
      <c r="DX3986" s="1"/>
      <c r="DY3986" s="1"/>
      <c r="DZ3986" s="1"/>
      <c r="EA3986" s="1"/>
      <c r="EB3986" s="1"/>
      <c r="EC3986" s="1"/>
      <c r="ED3986" s="1"/>
      <c r="EE3986" s="1"/>
      <c r="EF3986" s="1"/>
      <c r="EG3986" s="1"/>
      <c r="EH3986" s="1"/>
      <c r="EI3986" s="1"/>
      <c r="EJ3986" s="1"/>
      <c r="EK3986" s="1"/>
      <c r="EL3986" s="1"/>
      <c r="EM3986" s="1"/>
      <c r="EN3986" s="1"/>
      <c r="EO3986" s="1"/>
      <c r="EP3986" s="1"/>
      <c r="EQ3986" s="1"/>
      <c r="ER3986" s="1"/>
      <c r="ES3986" s="1"/>
      <c r="ET3986" s="1"/>
      <c r="EU3986" s="1"/>
      <c r="EV3986" s="1"/>
      <c r="EW3986" s="1"/>
      <c r="EX3986" s="1"/>
      <c r="EY3986" s="1"/>
    </row>
    <row r="3987" spans="1:155" x14ac:dyDescent="0.15">
      <c r="A3987" s="38"/>
      <c r="B3987" s="15"/>
      <c r="C3987" s="7"/>
      <c r="D3987" s="7"/>
      <c r="E3987" s="13"/>
      <c r="F3987" s="14"/>
      <c r="G3987" s="14"/>
      <c r="H3987" s="14"/>
      <c r="I3987" s="14"/>
      <c r="J3987" s="13"/>
      <c r="K3987" s="5"/>
      <c r="L3987" s="2"/>
      <c r="M3987" s="17"/>
      <c r="N3987" s="12"/>
      <c r="O3987" s="12"/>
      <c r="P3987" s="17"/>
      <c r="Q3987" s="14"/>
      <c r="R3987" s="20"/>
      <c r="S3987" s="14"/>
      <c r="T3987" s="4"/>
      <c r="U3987" s="5"/>
      <c r="V3987" s="10"/>
      <c r="W3987" s="10"/>
      <c r="X3987" s="10"/>
      <c r="Y3987" s="27"/>
      <c r="Z3987" s="3"/>
      <c r="AA3987" s="1"/>
      <c r="AB3987" s="10"/>
      <c r="AC3987" s="3"/>
      <c r="AD3987" s="3"/>
      <c r="AE3987" s="3"/>
      <c r="AF3987" s="10"/>
      <c r="AG3987" s="11"/>
      <c r="AH3987" s="10"/>
      <c r="AI3987" s="10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1"/>
      <c r="DR3987" s="1"/>
      <c r="DS3987" s="1"/>
      <c r="DT3987" s="1"/>
      <c r="DU3987" s="1"/>
      <c r="DV3987" s="1"/>
      <c r="DW3987" s="1"/>
      <c r="DX3987" s="1"/>
      <c r="DY3987" s="1"/>
      <c r="DZ3987" s="1"/>
      <c r="EA3987" s="1"/>
      <c r="EB3987" s="1"/>
      <c r="EC3987" s="1"/>
      <c r="ED3987" s="1"/>
      <c r="EE3987" s="1"/>
      <c r="EF3987" s="1"/>
      <c r="EG3987" s="1"/>
      <c r="EH3987" s="1"/>
      <c r="EI3987" s="1"/>
      <c r="EJ3987" s="1"/>
      <c r="EK3987" s="1"/>
      <c r="EL3987" s="1"/>
      <c r="EM3987" s="1"/>
      <c r="EN3987" s="1"/>
      <c r="EO3987" s="1"/>
      <c r="EP3987" s="1"/>
      <c r="EQ3987" s="1"/>
      <c r="ER3987" s="1"/>
      <c r="ES3987" s="1"/>
      <c r="ET3987" s="1"/>
      <c r="EU3987" s="1"/>
      <c r="EV3987" s="1"/>
      <c r="EW3987" s="1"/>
      <c r="EX3987" s="1"/>
      <c r="EY3987" s="1"/>
    </row>
    <row r="3988" spans="1:155" x14ac:dyDescent="0.15">
      <c r="A3988" s="38"/>
      <c r="B3988" s="15"/>
      <c r="C3988" s="7"/>
      <c r="D3988" s="7"/>
      <c r="E3988" s="13"/>
      <c r="F3988" s="14"/>
      <c r="G3988" s="14"/>
      <c r="H3988" s="14"/>
      <c r="I3988" s="14"/>
      <c r="J3988" s="13"/>
      <c r="K3988" s="5"/>
      <c r="L3988" s="2"/>
      <c r="M3988" s="17"/>
      <c r="N3988" s="12"/>
      <c r="O3988" s="12"/>
      <c r="P3988" s="17"/>
      <c r="Q3988" s="14"/>
      <c r="R3988" s="20"/>
      <c r="S3988" s="14"/>
      <c r="T3988" s="4"/>
      <c r="U3988" s="5"/>
      <c r="V3988" s="10"/>
      <c r="W3988" s="10"/>
      <c r="X3988" s="10"/>
      <c r="Y3988" s="27"/>
      <c r="Z3988" s="3"/>
      <c r="AA3988" s="1"/>
      <c r="AB3988" s="10"/>
      <c r="AC3988" s="3"/>
      <c r="AD3988" s="3"/>
      <c r="AE3988" s="3"/>
      <c r="AF3988" s="10"/>
      <c r="AG3988" s="11"/>
      <c r="AH3988" s="10"/>
      <c r="AI3988" s="10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1"/>
      <c r="DR3988" s="1"/>
      <c r="DS3988" s="1"/>
      <c r="DT3988" s="1"/>
      <c r="DU3988" s="1"/>
      <c r="DV3988" s="1"/>
      <c r="DW3988" s="1"/>
      <c r="DX3988" s="1"/>
      <c r="DY3988" s="1"/>
      <c r="DZ3988" s="1"/>
      <c r="EA3988" s="1"/>
      <c r="EB3988" s="1"/>
      <c r="EC3988" s="1"/>
      <c r="ED3988" s="1"/>
      <c r="EE3988" s="1"/>
      <c r="EF3988" s="1"/>
      <c r="EG3988" s="1"/>
      <c r="EH3988" s="1"/>
      <c r="EI3988" s="1"/>
      <c r="EJ3988" s="1"/>
      <c r="EK3988" s="1"/>
      <c r="EL3988" s="1"/>
      <c r="EM3988" s="1"/>
      <c r="EN3988" s="1"/>
      <c r="EO3988" s="1"/>
      <c r="EP3988" s="1"/>
      <c r="EQ3988" s="1"/>
      <c r="ER3988" s="1"/>
      <c r="ES3988" s="1"/>
      <c r="ET3988" s="1"/>
      <c r="EU3988" s="1"/>
      <c r="EV3988" s="1"/>
      <c r="EW3988" s="1"/>
      <c r="EX3988" s="1"/>
      <c r="EY3988" s="1"/>
    </row>
    <row r="3989" spans="1:155" x14ac:dyDescent="0.15">
      <c r="A3989" s="38"/>
      <c r="B3989" s="15"/>
      <c r="C3989" s="7"/>
      <c r="D3989" s="7"/>
      <c r="E3989" s="13"/>
      <c r="F3989" s="14"/>
      <c r="G3989" s="14"/>
      <c r="H3989" s="14"/>
      <c r="I3989" s="14"/>
      <c r="J3989" s="13"/>
      <c r="K3989" s="5"/>
      <c r="L3989" s="2"/>
      <c r="M3989" s="17"/>
      <c r="N3989" s="12"/>
      <c r="O3989" s="12"/>
      <c r="P3989" s="17"/>
      <c r="Q3989" s="14"/>
      <c r="R3989" s="20"/>
      <c r="S3989" s="14"/>
      <c r="T3989" s="4"/>
      <c r="U3989" s="5"/>
      <c r="V3989" s="10"/>
      <c r="W3989" s="10"/>
      <c r="X3989" s="10"/>
      <c r="Y3989" s="27"/>
      <c r="Z3989" s="3"/>
      <c r="AA3989" s="1"/>
      <c r="AB3989" s="10"/>
      <c r="AC3989" s="3"/>
      <c r="AD3989" s="3"/>
      <c r="AE3989" s="3"/>
      <c r="AF3989" s="10"/>
      <c r="AG3989" s="11"/>
      <c r="AH3989" s="10"/>
      <c r="AI3989" s="10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1"/>
      <c r="DR3989" s="1"/>
      <c r="DS3989" s="1"/>
      <c r="DT3989" s="1"/>
      <c r="DU3989" s="1"/>
      <c r="DV3989" s="1"/>
      <c r="DW3989" s="1"/>
      <c r="DX3989" s="1"/>
      <c r="DY3989" s="1"/>
      <c r="DZ3989" s="1"/>
      <c r="EA3989" s="1"/>
      <c r="EB3989" s="1"/>
      <c r="EC3989" s="1"/>
      <c r="ED3989" s="1"/>
      <c r="EE3989" s="1"/>
      <c r="EF3989" s="1"/>
      <c r="EG3989" s="1"/>
      <c r="EH3989" s="1"/>
      <c r="EI3989" s="1"/>
      <c r="EJ3989" s="1"/>
      <c r="EK3989" s="1"/>
      <c r="EL3989" s="1"/>
      <c r="EM3989" s="1"/>
      <c r="EN3989" s="1"/>
      <c r="EO3989" s="1"/>
      <c r="EP3989" s="1"/>
      <c r="EQ3989" s="1"/>
      <c r="ER3989" s="1"/>
      <c r="ES3989" s="1"/>
      <c r="ET3989" s="1"/>
      <c r="EU3989" s="1"/>
      <c r="EV3989" s="1"/>
      <c r="EW3989" s="1"/>
      <c r="EX3989" s="1"/>
      <c r="EY3989" s="1"/>
    </row>
    <row r="3990" spans="1:155" x14ac:dyDescent="0.15">
      <c r="A3990" s="38"/>
      <c r="B3990" s="15"/>
      <c r="C3990" s="7"/>
      <c r="D3990" s="7"/>
      <c r="E3990" s="13"/>
      <c r="F3990" s="14"/>
      <c r="G3990" s="14"/>
      <c r="H3990" s="14"/>
      <c r="I3990" s="14"/>
      <c r="J3990" s="13"/>
      <c r="K3990" s="5"/>
      <c r="L3990" s="2"/>
      <c r="M3990" s="17"/>
      <c r="N3990" s="12"/>
      <c r="O3990" s="12"/>
      <c r="P3990" s="17"/>
      <c r="Q3990" s="14"/>
      <c r="R3990" s="20"/>
      <c r="S3990" s="14"/>
      <c r="T3990" s="4"/>
      <c r="U3990" s="5"/>
      <c r="V3990" s="10"/>
      <c r="W3990" s="10"/>
      <c r="X3990" s="10"/>
      <c r="Y3990" s="27"/>
      <c r="Z3990" s="3"/>
      <c r="AA3990" s="1"/>
      <c r="AB3990" s="10"/>
      <c r="AC3990" s="3"/>
      <c r="AD3990" s="3"/>
      <c r="AE3990" s="3"/>
      <c r="AF3990" s="10"/>
      <c r="AG3990" s="11"/>
      <c r="AH3990" s="10"/>
      <c r="AI3990" s="10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1"/>
      <c r="DR3990" s="1"/>
      <c r="DS3990" s="1"/>
      <c r="DT3990" s="1"/>
      <c r="DU3990" s="1"/>
      <c r="DV3990" s="1"/>
      <c r="DW3990" s="1"/>
      <c r="DX3990" s="1"/>
      <c r="DY3990" s="1"/>
      <c r="DZ3990" s="1"/>
      <c r="EA3990" s="1"/>
      <c r="EB3990" s="1"/>
      <c r="EC3990" s="1"/>
      <c r="ED3990" s="1"/>
      <c r="EE3990" s="1"/>
      <c r="EF3990" s="1"/>
      <c r="EG3990" s="1"/>
      <c r="EH3990" s="1"/>
      <c r="EI3990" s="1"/>
      <c r="EJ3990" s="1"/>
      <c r="EK3990" s="1"/>
      <c r="EL3990" s="1"/>
      <c r="EM3990" s="1"/>
      <c r="EN3990" s="1"/>
      <c r="EO3990" s="1"/>
      <c r="EP3990" s="1"/>
      <c r="EQ3990" s="1"/>
      <c r="ER3990" s="1"/>
      <c r="ES3990" s="1"/>
      <c r="ET3990" s="1"/>
      <c r="EU3990" s="1"/>
      <c r="EV3990" s="1"/>
      <c r="EW3990" s="1"/>
      <c r="EX3990" s="1"/>
      <c r="EY3990" s="1"/>
    </row>
    <row r="3991" spans="1:155" x14ac:dyDescent="0.15">
      <c r="A3991" s="38"/>
      <c r="B3991" s="15"/>
      <c r="C3991" s="7"/>
      <c r="D3991" s="7"/>
      <c r="E3991" s="13"/>
      <c r="F3991" s="14"/>
      <c r="G3991" s="14"/>
      <c r="H3991" s="14"/>
      <c r="I3991" s="14"/>
      <c r="J3991" s="13"/>
      <c r="K3991" s="5"/>
      <c r="L3991" s="2"/>
      <c r="M3991" s="17"/>
      <c r="N3991" s="12"/>
      <c r="O3991" s="12"/>
      <c r="P3991" s="17"/>
      <c r="Q3991" s="14"/>
      <c r="R3991" s="20"/>
      <c r="S3991" s="14"/>
      <c r="T3991" s="4"/>
      <c r="U3991" s="5"/>
      <c r="V3991" s="10"/>
      <c r="W3991" s="10"/>
      <c r="X3991" s="10"/>
      <c r="Y3991" s="27"/>
      <c r="Z3991" s="3"/>
      <c r="AA3991" s="1"/>
      <c r="AB3991" s="10"/>
      <c r="AC3991" s="3"/>
      <c r="AD3991" s="3"/>
      <c r="AE3991" s="3"/>
      <c r="AF3991" s="10"/>
      <c r="AG3991" s="11"/>
      <c r="AH3991" s="10"/>
      <c r="AI3991" s="10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1"/>
      <c r="DR3991" s="1"/>
      <c r="DS3991" s="1"/>
      <c r="DT3991" s="1"/>
      <c r="DU3991" s="1"/>
      <c r="DV3991" s="1"/>
      <c r="DW3991" s="1"/>
      <c r="DX3991" s="1"/>
      <c r="DY3991" s="1"/>
      <c r="DZ3991" s="1"/>
      <c r="EA3991" s="1"/>
      <c r="EB3991" s="1"/>
      <c r="EC3991" s="1"/>
      <c r="ED3991" s="1"/>
      <c r="EE3991" s="1"/>
      <c r="EF3991" s="1"/>
      <c r="EG3991" s="1"/>
      <c r="EH3991" s="1"/>
      <c r="EI3991" s="1"/>
      <c r="EJ3991" s="1"/>
      <c r="EK3991" s="1"/>
      <c r="EL3991" s="1"/>
      <c r="EM3991" s="1"/>
      <c r="EN3991" s="1"/>
      <c r="EO3991" s="1"/>
      <c r="EP3991" s="1"/>
      <c r="EQ3991" s="1"/>
      <c r="ER3991" s="1"/>
      <c r="ES3991" s="1"/>
      <c r="ET3991" s="1"/>
      <c r="EU3991" s="1"/>
      <c r="EV3991" s="1"/>
      <c r="EW3991" s="1"/>
      <c r="EX3991" s="1"/>
      <c r="EY3991" s="1"/>
    </row>
    <row r="3992" spans="1:155" x14ac:dyDescent="0.15">
      <c r="A3992" s="38"/>
      <c r="B3992" s="15"/>
      <c r="C3992" s="7"/>
      <c r="D3992" s="7"/>
      <c r="E3992" s="13"/>
      <c r="F3992" s="14"/>
      <c r="G3992" s="14"/>
      <c r="H3992" s="14"/>
      <c r="I3992" s="14"/>
      <c r="J3992" s="13"/>
      <c r="K3992" s="5"/>
      <c r="L3992" s="2"/>
      <c r="M3992" s="17"/>
      <c r="N3992" s="12"/>
      <c r="O3992" s="12"/>
      <c r="P3992" s="17"/>
      <c r="Q3992" s="14"/>
      <c r="R3992" s="20"/>
      <c r="S3992" s="14"/>
      <c r="T3992" s="4"/>
      <c r="U3992" s="5"/>
      <c r="V3992" s="10"/>
      <c r="W3992" s="10"/>
      <c r="X3992" s="10"/>
      <c r="Y3992" s="27"/>
      <c r="Z3992" s="3"/>
      <c r="AA3992" s="1"/>
      <c r="AB3992" s="10"/>
      <c r="AC3992" s="3"/>
      <c r="AD3992" s="3"/>
      <c r="AE3992" s="3"/>
      <c r="AF3992" s="10"/>
      <c r="AG3992" s="11"/>
      <c r="AH3992" s="10"/>
      <c r="AI3992" s="10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1"/>
      <c r="DR3992" s="1"/>
      <c r="DS3992" s="1"/>
      <c r="DT3992" s="1"/>
      <c r="DU3992" s="1"/>
      <c r="DV3992" s="1"/>
      <c r="DW3992" s="1"/>
      <c r="DX3992" s="1"/>
      <c r="DY3992" s="1"/>
      <c r="DZ3992" s="1"/>
      <c r="EA3992" s="1"/>
      <c r="EB3992" s="1"/>
      <c r="EC3992" s="1"/>
      <c r="ED3992" s="1"/>
      <c r="EE3992" s="1"/>
      <c r="EF3992" s="1"/>
      <c r="EG3992" s="1"/>
      <c r="EH3992" s="1"/>
      <c r="EI3992" s="1"/>
      <c r="EJ3992" s="1"/>
      <c r="EK3992" s="1"/>
      <c r="EL3992" s="1"/>
      <c r="EM3992" s="1"/>
      <c r="EN3992" s="1"/>
      <c r="EO3992" s="1"/>
      <c r="EP3992" s="1"/>
      <c r="EQ3992" s="1"/>
      <c r="ER3992" s="1"/>
      <c r="ES3992" s="1"/>
      <c r="ET3992" s="1"/>
      <c r="EU3992" s="1"/>
      <c r="EV3992" s="1"/>
      <c r="EW3992" s="1"/>
      <c r="EX3992" s="1"/>
      <c r="EY3992" s="1"/>
    </row>
    <row r="3993" spans="1:155" x14ac:dyDescent="0.15">
      <c r="A3993" s="38"/>
      <c r="B3993" s="15"/>
      <c r="C3993" s="7"/>
      <c r="D3993" s="7"/>
      <c r="E3993" s="13"/>
      <c r="F3993" s="14"/>
      <c r="G3993" s="14"/>
      <c r="H3993" s="14"/>
      <c r="I3993" s="14"/>
      <c r="J3993" s="13"/>
      <c r="K3993" s="5"/>
      <c r="L3993" s="2"/>
      <c r="M3993" s="17"/>
      <c r="N3993" s="12"/>
      <c r="O3993" s="12"/>
      <c r="P3993" s="17"/>
      <c r="Q3993" s="14"/>
      <c r="R3993" s="20"/>
      <c r="S3993" s="14"/>
      <c r="T3993" s="4"/>
      <c r="U3993" s="5"/>
      <c r="V3993" s="10"/>
      <c r="W3993" s="10"/>
      <c r="X3993" s="10"/>
      <c r="Y3993" s="27"/>
      <c r="Z3993" s="3"/>
      <c r="AA3993" s="1"/>
      <c r="AB3993" s="10"/>
      <c r="AC3993" s="3"/>
      <c r="AD3993" s="3"/>
      <c r="AE3993" s="3"/>
      <c r="AF3993" s="10"/>
      <c r="AG3993" s="11"/>
      <c r="AH3993" s="10"/>
      <c r="AI3993" s="10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1"/>
      <c r="DR3993" s="1"/>
      <c r="DS3993" s="1"/>
      <c r="DT3993" s="1"/>
      <c r="DU3993" s="1"/>
      <c r="DV3993" s="1"/>
      <c r="DW3993" s="1"/>
      <c r="DX3993" s="1"/>
      <c r="DY3993" s="1"/>
      <c r="DZ3993" s="1"/>
      <c r="EA3993" s="1"/>
      <c r="EB3993" s="1"/>
      <c r="EC3993" s="1"/>
      <c r="ED3993" s="1"/>
      <c r="EE3993" s="1"/>
      <c r="EF3993" s="1"/>
      <c r="EG3993" s="1"/>
      <c r="EH3993" s="1"/>
      <c r="EI3993" s="1"/>
      <c r="EJ3993" s="1"/>
      <c r="EK3993" s="1"/>
      <c r="EL3993" s="1"/>
      <c r="EM3993" s="1"/>
      <c r="EN3993" s="1"/>
      <c r="EO3993" s="1"/>
      <c r="EP3993" s="1"/>
      <c r="EQ3993" s="1"/>
      <c r="ER3993" s="1"/>
      <c r="ES3993" s="1"/>
      <c r="ET3993" s="1"/>
      <c r="EU3993" s="1"/>
      <c r="EV3993" s="1"/>
      <c r="EW3993" s="1"/>
      <c r="EX3993" s="1"/>
      <c r="EY3993" s="1"/>
    </row>
    <row r="3994" spans="1:155" x14ac:dyDescent="0.15">
      <c r="A3994" s="38"/>
      <c r="B3994" s="15"/>
      <c r="C3994" s="7"/>
      <c r="D3994" s="7"/>
      <c r="E3994" s="13"/>
      <c r="F3994" s="14"/>
      <c r="G3994" s="14"/>
      <c r="H3994" s="14"/>
      <c r="I3994" s="14"/>
      <c r="J3994" s="13"/>
      <c r="K3994" s="5"/>
      <c r="L3994" s="2"/>
      <c r="M3994" s="17"/>
      <c r="N3994" s="12"/>
      <c r="O3994" s="12"/>
      <c r="P3994" s="17"/>
      <c r="Q3994" s="14"/>
      <c r="R3994" s="20"/>
      <c r="S3994" s="14"/>
      <c r="T3994" s="4"/>
      <c r="U3994" s="5"/>
      <c r="V3994" s="10"/>
      <c r="W3994" s="10"/>
      <c r="X3994" s="10"/>
      <c r="Y3994" s="27"/>
      <c r="Z3994" s="3"/>
      <c r="AA3994" s="1"/>
      <c r="AB3994" s="10"/>
      <c r="AC3994" s="3"/>
      <c r="AD3994" s="3"/>
      <c r="AE3994" s="3"/>
      <c r="AF3994" s="10"/>
      <c r="AG3994" s="11"/>
      <c r="AH3994" s="10"/>
      <c r="AI3994" s="10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1"/>
      <c r="DR3994" s="1"/>
      <c r="DS3994" s="1"/>
      <c r="DT3994" s="1"/>
      <c r="DU3994" s="1"/>
      <c r="DV3994" s="1"/>
      <c r="DW3994" s="1"/>
      <c r="DX3994" s="1"/>
      <c r="DY3994" s="1"/>
      <c r="DZ3994" s="1"/>
      <c r="EA3994" s="1"/>
      <c r="EB3994" s="1"/>
      <c r="EC3994" s="1"/>
      <c r="ED3994" s="1"/>
      <c r="EE3994" s="1"/>
      <c r="EF3994" s="1"/>
      <c r="EG3994" s="1"/>
      <c r="EH3994" s="1"/>
      <c r="EI3994" s="1"/>
      <c r="EJ3994" s="1"/>
      <c r="EK3994" s="1"/>
      <c r="EL3994" s="1"/>
      <c r="EM3994" s="1"/>
      <c r="EN3994" s="1"/>
      <c r="EO3994" s="1"/>
      <c r="EP3994" s="1"/>
      <c r="EQ3994" s="1"/>
      <c r="ER3994" s="1"/>
      <c r="ES3994" s="1"/>
      <c r="ET3994" s="1"/>
      <c r="EU3994" s="1"/>
      <c r="EV3994" s="1"/>
      <c r="EW3994" s="1"/>
      <c r="EX3994" s="1"/>
      <c r="EY3994" s="1"/>
    </row>
    <row r="3995" spans="1:155" x14ac:dyDescent="0.15">
      <c r="A3995" s="38"/>
      <c r="B3995" s="15"/>
      <c r="C3995" s="7"/>
      <c r="D3995" s="7"/>
      <c r="E3995" s="13"/>
      <c r="F3995" s="14"/>
      <c r="G3995" s="14"/>
      <c r="H3995" s="14"/>
      <c r="I3995" s="14"/>
      <c r="J3995" s="13"/>
      <c r="K3995" s="5"/>
      <c r="L3995" s="2"/>
      <c r="M3995" s="17"/>
      <c r="N3995" s="12"/>
      <c r="O3995" s="12"/>
      <c r="P3995" s="17"/>
      <c r="Q3995" s="14"/>
      <c r="R3995" s="20"/>
      <c r="S3995" s="14"/>
      <c r="T3995" s="4"/>
      <c r="U3995" s="5"/>
      <c r="V3995" s="10"/>
      <c r="W3995" s="10"/>
      <c r="X3995" s="10"/>
      <c r="Y3995" s="27"/>
      <c r="Z3995" s="3"/>
      <c r="AA3995" s="1"/>
      <c r="AB3995" s="10"/>
      <c r="AC3995" s="3"/>
      <c r="AD3995" s="3"/>
      <c r="AE3995" s="3"/>
      <c r="AF3995" s="10"/>
      <c r="AG3995" s="11"/>
      <c r="AH3995" s="10"/>
      <c r="AI3995" s="10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1"/>
      <c r="DR3995" s="1"/>
      <c r="DS3995" s="1"/>
      <c r="DT3995" s="1"/>
      <c r="DU3995" s="1"/>
      <c r="DV3995" s="1"/>
      <c r="DW3995" s="1"/>
      <c r="DX3995" s="1"/>
      <c r="DY3995" s="1"/>
      <c r="DZ3995" s="1"/>
      <c r="EA3995" s="1"/>
      <c r="EB3995" s="1"/>
      <c r="EC3995" s="1"/>
      <c r="ED3995" s="1"/>
      <c r="EE3995" s="1"/>
      <c r="EF3995" s="1"/>
      <c r="EG3995" s="1"/>
      <c r="EH3995" s="1"/>
      <c r="EI3995" s="1"/>
      <c r="EJ3995" s="1"/>
      <c r="EK3995" s="1"/>
      <c r="EL3995" s="1"/>
      <c r="EM3995" s="1"/>
      <c r="EN3995" s="1"/>
      <c r="EO3995" s="1"/>
      <c r="EP3995" s="1"/>
      <c r="EQ3995" s="1"/>
      <c r="ER3995" s="1"/>
      <c r="ES3995" s="1"/>
      <c r="ET3995" s="1"/>
      <c r="EU3995" s="1"/>
      <c r="EV3995" s="1"/>
      <c r="EW3995" s="1"/>
      <c r="EX3995" s="1"/>
      <c r="EY3995" s="1"/>
    </row>
    <row r="3996" spans="1:155" x14ac:dyDescent="0.15">
      <c r="A3996" s="38"/>
      <c r="B3996" s="15"/>
      <c r="C3996" s="7"/>
      <c r="D3996" s="7"/>
      <c r="E3996" s="13"/>
      <c r="F3996" s="14"/>
      <c r="G3996" s="14"/>
      <c r="H3996" s="14"/>
      <c r="I3996" s="14"/>
      <c r="J3996" s="13"/>
      <c r="K3996" s="5"/>
      <c r="L3996" s="2"/>
      <c r="M3996" s="17"/>
      <c r="N3996" s="12"/>
      <c r="O3996" s="12"/>
      <c r="P3996" s="17"/>
      <c r="Q3996" s="14"/>
      <c r="R3996" s="20"/>
      <c r="S3996" s="14"/>
      <c r="T3996" s="4"/>
      <c r="U3996" s="5"/>
      <c r="V3996" s="10"/>
      <c r="W3996" s="10"/>
      <c r="X3996" s="10"/>
      <c r="Y3996" s="27"/>
      <c r="Z3996" s="3"/>
      <c r="AA3996" s="1"/>
      <c r="AB3996" s="10"/>
      <c r="AC3996" s="3"/>
      <c r="AD3996" s="3"/>
      <c r="AE3996" s="3"/>
      <c r="AF3996" s="10"/>
      <c r="AG3996" s="11"/>
      <c r="AH3996" s="10"/>
      <c r="AI3996" s="10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1"/>
      <c r="DR3996" s="1"/>
      <c r="DS3996" s="1"/>
      <c r="DT3996" s="1"/>
      <c r="DU3996" s="1"/>
      <c r="DV3996" s="1"/>
      <c r="DW3996" s="1"/>
      <c r="DX3996" s="1"/>
      <c r="DY3996" s="1"/>
      <c r="DZ3996" s="1"/>
      <c r="EA3996" s="1"/>
      <c r="EB3996" s="1"/>
      <c r="EC3996" s="1"/>
      <c r="ED3996" s="1"/>
      <c r="EE3996" s="1"/>
      <c r="EF3996" s="1"/>
      <c r="EG3996" s="1"/>
      <c r="EH3996" s="1"/>
      <c r="EI3996" s="1"/>
      <c r="EJ3996" s="1"/>
      <c r="EK3996" s="1"/>
      <c r="EL3996" s="1"/>
      <c r="EM3996" s="1"/>
      <c r="EN3996" s="1"/>
      <c r="EO3996" s="1"/>
      <c r="EP3996" s="1"/>
      <c r="EQ3996" s="1"/>
      <c r="ER3996" s="1"/>
      <c r="ES3996" s="1"/>
      <c r="ET3996" s="1"/>
      <c r="EU3996" s="1"/>
      <c r="EV3996" s="1"/>
      <c r="EW3996" s="1"/>
      <c r="EX3996" s="1"/>
      <c r="EY3996" s="1"/>
    </row>
    <row r="3997" spans="1:155" x14ac:dyDescent="0.15">
      <c r="A3997" s="38"/>
      <c r="B3997" s="15"/>
      <c r="C3997" s="7"/>
      <c r="D3997" s="7"/>
      <c r="E3997" s="13"/>
      <c r="F3997" s="14"/>
      <c r="G3997" s="14"/>
      <c r="H3997" s="14"/>
      <c r="I3997" s="14"/>
      <c r="J3997" s="13"/>
      <c r="K3997" s="5"/>
      <c r="L3997" s="2"/>
      <c r="M3997" s="17"/>
      <c r="N3997" s="12"/>
      <c r="O3997" s="12"/>
      <c r="P3997" s="17"/>
      <c r="Q3997" s="14"/>
      <c r="R3997" s="20"/>
      <c r="S3997" s="14"/>
      <c r="T3997" s="4"/>
      <c r="U3997" s="5"/>
      <c r="V3997" s="10"/>
      <c r="W3997" s="10"/>
      <c r="X3997" s="10"/>
      <c r="Y3997" s="27"/>
      <c r="Z3997" s="3"/>
      <c r="AA3997" s="1"/>
      <c r="AB3997" s="10"/>
      <c r="AC3997" s="3"/>
      <c r="AD3997" s="3"/>
      <c r="AE3997" s="3"/>
      <c r="AF3997" s="10"/>
      <c r="AG3997" s="11"/>
      <c r="AH3997" s="10"/>
      <c r="AI3997" s="10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1"/>
      <c r="DR3997" s="1"/>
      <c r="DS3997" s="1"/>
      <c r="DT3997" s="1"/>
      <c r="DU3997" s="1"/>
      <c r="DV3997" s="1"/>
      <c r="DW3997" s="1"/>
      <c r="DX3997" s="1"/>
      <c r="DY3997" s="1"/>
      <c r="DZ3997" s="1"/>
      <c r="EA3997" s="1"/>
      <c r="EB3997" s="1"/>
      <c r="EC3997" s="1"/>
      <c r="ED3997" s="1"/>
      <c r="EE3997" s="1"/>
      <c r="EF3997" s="1"/>
      <c r="EG3997" s="1"/>
      <c r="EH3997" s="1"/>
      <c r="EI3997" s="1"/>
      <c r="EJ3997" s="1"/>
      <c r="EK3997" s="1"/>
      <c r="EL3997" s="1"/>
      <c r="EM3997" s="1"/>
      <c r="EN3997" s="1"/>
      <c r="EO3997" s="1"/>
      <c r="EP3997" s="1"/>
      <c r="EQ3997" s="1"/>
      <c r="ER3997" s="1"/>
      <c r="ES3997" s="1"/>
      <c r="ET3997" s="1"/>
      <c r="EU3997" s="1"/>
      <c r="EV3997" s="1"/>
      <c r="EW3997" s="1"/>
      <c r="EX3997" s="1"/>
      <c r="EY3997" s="1"/>
    </row>
    <row r="3998" spans="1:155" x14ac:dyDescent="0.15">
      <c r="A3998" s="38"/>
      <c r="B3998" s="15"/>
      <c r="C3998" s="7"/>
      <c r="D3998" s="7"/>
      <c r="E3998" s="13"/>
      <c r="F3998" s="14"/>
      <c r="G3998" s="14"/>
      <c r="H3998" s="14"/>
      <c r="I3998" s="14"/>
      <c r="J3998" s="13"/>
      <c r="K3998" s="5"/>
      <c r="L3998" s="2"/>
      <c r="M3998" s="17"/>
      <c r="N3998" s="12"/>
      <c r="O3998" s="12"/>
      <c r="P3998" s="17"/>
      <c r="Q3998" s="14"/>
      <c r="R3998" s="20"/>
      <c r="S3998" s="14"/>
      <c r="T3998" s="4"/>
      <c r="U3998" s="5"/>
      <c r="V3998" s="10"/>
      <c r="W3998" s="10"/>
      <c r="X3998" s="10"/>
      <c r="Y3998" s="27"/>
      <c r="Z3998" s="3"/>
      <c r="AA3998" s="1"/>
      <c r="AB3998" s="10"/>
      <c r="AC3998" s="3"/>
      <c r="AD3998" s="3"/>
      <c r="AE3998" s="3"/>
      <c r="AF3998" s="10"/>
      <c r="AG3998" s="11"/>
      <c r="AH3998" s="10"/>
      <c r="AI3998" s="10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1"/>
      <c r="DR3998" s="1"/>
      <c r="DS3998" s="1"/>
      <c r="DT3998" s="1"/>
      <c r="DU3998" s="1"/>
      <c r="DV3998" s="1"/>
      <c r="DW3998" s="1"/>
      <c r="DX3998" s="1"/>
      <c r="DY3998" s="1"/>
      <c r="DZ3998" s="1"/>
      <c r="EA3998" s="1"/>
      <c r="EB3998" s="1"/>
      <c r="EC3998" s="1"/>
      <c r="ED3998" s="1"/>
      <c r="EE3998" s="1"/>
      <c r="EF3998" s="1"/>
      <c r="EG3998" s="1"/>
      <c r="EH3998" s="1"/>
      <c r="EI3998" s="1"/>
      <c r="EJ3998" s="1"/>
      <c r="EK3998" s="1"/>
      <c r="EL3998" s="1"/>
      <c r="EM3998" s="1"/>
      <c r="EN3998" s="1"/>
      <c r="EO3998" s="1"/>
      <c r="EP3998" s="1"/>
      <c r="EQ3998" s="1"/>
      <c r="ER3998" s="1"/>
      <c r="ES3998" s="1"/>
      <c r="ET3998" s="1"/>
      <c r="EU3998" s="1"/>
      <c r="EV3998" s="1"/>
      <c r="EW3998" s="1"/>
      <c r="EX3998" s="1"/>
      <c r="EY3998" s="1"/>
    </row>
    <row r="3999" spans="1:155" x14ac:dyDescent="0.15">
      <c r="A3999" s="38"/>
      <c r="B3999" s="15"/>
      <c r="C3999" s="7"/>
      <c r="D3999" s="7"/>
      <c r="E3999" s="13"/>
      <c r="F3999" s="14"/>
      <c r="G3999" s="14"/>
      <c r="H3999" s="14"/>
      <c r="I3999" s="14"/>
      <c r="J3999" s="13"/>
      <c r="K3999" s="5"/>
      <c r="L3999" s="2"/>
      <c r="M3999" s="17"/>
      <c r="N3999" s="12"/>
      <c r="O3999" s="12"/>
      <c r="P3999" s="17"/>
      <c r="Q3999" s="14"/>
      <c r="R3999" s="20"/>
      <c r="S3999" s="14"/>
      <c r="T3999" s="4"/>
      <c r="U3999" s="5"/>
      <c r="V3999" s="10"/>
      <c r="W3999" s="10"/>
      <c r="X3999" s="10"/>
      <c r="Y3999" s="27"/>
      <c r="Z3999" s="3"/>
      <c r="AA3999" s="1"/>
      <c r="AB3999" s="10"/>
      <c r="AC3999" s="3"/>
      <c r="AD3999" s="3"/>
      <c r="AE3999" s="3"/>
      <c r="AF3999" s="10"/>
      <c r="AG3999" s="11"/>
      <c r="AH3999" s="10"/>
      <c r="AI3999" s="10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1"/>
      <c r="DR3999" s="1"/>
      <c r="DS3999" s="1"/>
      <c r="DT3999" s="1"/>
      <c r="DU3999" s="1"/>
      <c r="DV3999" s="1"/>
      <c r="DW3999" s="1"/>
      <c r="DX3999" s="1"/>
      <c r="DY3999" s="1"/>
      <c r="DZ3999" s="1"/>
      <c r="EA3999" s="1"/>
      <c r="EB3999" s="1"/>
      <c r="EC3999" s="1"/>
      <c r="ED3999" s="1"/>
      <c r="EE3999" s="1"/>
      <c r="EF3999" s="1"/>
      <c r="EG3999" s="1"/>
      <c r="EH3999" s="1"/>
      <c r="EI3999" s="1"/>
      <c r="EJ3999" s="1"/>
      <c r="EK3999" s="1"/>
      <c r="EL3999" s="1"/>
      <c r="EM3999" s="1"/>
      <c r="EN3999" s="1"/>
      <c r="EO3999" s="1"/>
      <c r="EP3999" s="1"/>
      <c r="EQ3999" s="1"/>
      <c r="ER3999" s="1"/>
      <c r="ES3999" s="1"/>
      <c r="ET3999" s="1"/>
      <c r="EU3999" s="1"/>
      <c r="EV3999" s="1"/>
      <c r="EW3999" s="1"/>
      <c r="EX3999" s="1"/>
      <c r="EY3999" s="1"/>
    </row>
    <row r="4000" spans="1:155" x14ac:dyDescent="0.15">
      <c r="A4000" s="38"/>
      <c r="B4000" s="15"/>
      <c r="C4000" s="7"/>
      <c r="D4000" s="7"/>
      <c r="E4000" s="13"/>
      <c r="F4000" s="14"/>
      <c r="G4000" s="14"/>
      <c r="H4000" s="14"/>
      <c r="I4000" s="14"/>
      <c r="J4000" s="13"/>
      <c r="K4000" s="5"/>
      <c r="L4000" s="2"/>
      <c r="M4000" s="17"/>
      <c r="N4000" s="12"/>
      <c r="O4000" s="12"/>
      <c r="P4000" s="17"/>
      <c r="Q4000" s="14"/>
      <c r="R4000" s="20"/>
      <c r="S4000" s="14"/>
      <c r="T4000" s="4"/>
      <c r="U4000" s="5"/>
      <c r="V4000" s="10"/>
      <c r="W4000" s="10"/>
      <c r="X4000" s="10"/>
      <c r="Y4000" s="27"/>
      <c r="Z4000" s="3"/>
      <c r="AA4000" s="1"/>
      <c r="AB4000" s="10"/>
      <c r="AC4000" s="3"/>
      <c r="AD4000" s="3"/>
      <c r="AE4000" s="3"/>
      <c r="AF4000" s="10"/>
      <c r="AG4000" s="11"/>
      <c r="AH4000" s="10"/>
      <c r="AI4000" s="10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1"/>
      <c r="DR4000" s="1"/>
      <c r="DS4000" s="1"/>
      <c r="DT4000" s="1"/>
      <c r="DU4000" s="1"/>
      <c r="DV4000" s="1"/>
      <c r="DW4000" s="1"/>
      <c r="DX4000" s="1"/>
      <c r="DY4000" s="1"/>
      <c r="DZ4000" s="1"/>
      <c r="EA4000" s="1"/>
      <c r="EB4000" s="1"/>
      <c r="EC4000" s="1"/>
      <c r="ED4000" s="1"/>
      <c r="EE4000" s="1"/>
      <c r="EF4000" s="1"/>
      <c r="EG4000" s="1"/>
      <c r="EH4000" s="1"/>
      <c r="EI4000" s="1"/>
      <c r="EJ4000" s="1"/>
      <c r="EK4000" s="1"/>
      <c r="EL4000" s="1"/>
      <c r="EM4000" s="1"/>
      <c r="EN4000" s="1"/>
      <c r="EO4000" s="1"/>
      <c r="EP4000" s="1"/>
      <c r="EQ4000" s="1"/>
      <c r="ER4000" s="1"/>
      <c r="ES4000" s="1"/>
      <c r="ET4000" s="1"/>
      <c r="EU4000" s="1"/>
      <c r="EV4000" s="1"/>
      <c r="EW4000" s="1"/>
      <c r="EX4000" s="1"/>
      <c r="EY4000" s="1"/>
    </row>
    <row r="4001" spans="1:155" x14ac:dyDescent="0.15">
      <c r="A4001" s="38"/>
      <c r="B4001" s="15"/>
      <c r="C4001" s="7"/>
      <c r="D4001" s="7"/>
      <c r="E4001" s="13"/>
      <c r="F4001" s="14"/>
      <c r="G4001" s="14"/>
      <c r="H4001" s="14"/>
      <c r="I4001" s="14"/>
      <c r="J4001" s="13"/>
      <c r="K4001" s="5"/>
      <c r="L4001" s="2"/>
      <c r="M4001" s="17"/>
      <c r="N4001" s="12"/>
      <c r="O4001" s="12"/>
      <c r="P4001" s="17"/>
      <c r="Q4001" s="14"/>
      <c r="R4001" s="20"/>
      <c r="S4001" s="14"/>
      <c r="T4001" s="4"/>
      <c r="U4001" s="5"/>
      <c r="V4001" s="10"/>
      <c r="W4001" s="10"/>
      <c r="X4001" s="10"/>
      <c r="Y4001" s="27"/>
      <c r="Z4001" s="3"/>
      <c r="AA4001" s="1"/>
      <c r="AB4001" s="10"/>
      <c r="AC4001" s="3"/>
      <c r="AD4001" s="3"/>
      <c r="AE4001" s="3"/>
      <c r="AF4001" s="10"/>
      <c r="AG4001" s="11"/>
      <c r="AH4001" s="10"/>
      <c r="AI4001" s="10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1"/>
      <c r="DR4001" s="1"/>
      <c r="DS4001" s="1"/>
      <c r="DT4001" s="1"/>
      <c r="DU4001" s="1"/>
      <c r="DV4001" s="1"/>
      <c r="DW4001" s="1"/>
      <c r="DX4001" s="1"/>
      <c r="DY4001" s="1"/>
      <c r="DZ4001" s="1"/>
      <c r="EA4001" s="1"/>
      <c r="EB4001" s="1"/>
      <c r="EC4001" s="1"/>
      <c r="ED4001" s="1"/>
      <c r="EE4001" s="1"/>
      <c r="EF4001" s="1"/>
      <c r="EG4001" s="1"/>
      <c r="EH4001" s="1"/>
      <c r="EI4001" s="1"/>
      <c r="EJ4001" s="1"/>
      <c r="EK4001" s="1"/>
      <c r="EL4001" s="1"/>
      <c r="EM4001" s="1"/>
      <c r="EN4001" s="1"/>
      <c r="EO4001" s="1"/>
      <c r="EP4001" s="1"/>
      <c r="EQ4001" s="1"/>
      <c r="ER4001" s="1"/>
      <c r="ES4001" s="1"/>
      <c r="ET4001" s="1"/>
      <c r="EU4001" s="1"/>
      <c r="EV4001" s="1"/>
      <c r="EW4001" s="1"/>
      <c r="EX4001" s="1"/>
      <c r="EY4001" s="1"/>
    </row>
    <row r="4002" spans="1:155" x14ac:dyDescent="0.15">
      <c r="A4002" s="38"/>
      <c r="B4002" s="15"/>
      <c r="C4002" s="7"/>
      <c r="D4002" s="7"/>
      <c r="E4002" s="13"/>
      <c r="F4002" s="14"/>
      <c r="G4002" s="14"/>
      <c r="H4002" s="14"/>
      <c r="I4002" s="14"/>
      <c r="J4002" s="13"/>
      <c r="K4002" s="5"/>
      <c r="L4002" s="2"/>
      <c r="M4002" s="17"/>
      <c r="N4002" s="12"/>
      <c r="O4002" s="12"/>
      <c r="P4002" s="17"/>
      <c r="Q4002" s="14"/>
      <c r="R4002" s="20"/>
      <c r="S4002" s="14"/>
      <c r="T4002" s="4"/>
      <c r="U4002" s="5"/>
      <c r="V4002" s="10"/>
      <c r="W4002" s="10"/>
      <c r="X4002" s="10"/>
      <c r="Y4002" s="27"/>
      <c r="Z4002" s="3"/>
      <c r="AA4002" s="1"/>
      <c r="AB4002" s="10"/>
      <c r="AC4002" s="3"/>
      <c r="AD4002" s="3"/>
      <c r="AE4002" s="3"/>
      <c r="AF4002" s="10"/>
      <c r="AG4002" s="11"/>
      <c r="AH4002" s="10"/>
      <c r="AI4002" s="10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1"/>
      <c r="DR4002" s="1"/>
      <c r="DS4002" s="1"/>
      <c r="DT4002" s="1"/>
      <c r="DU4002" s="1"/>
      <c r="DV4002" s="1"/>
      <c r="DW4002" s="1"/>
      <c r="DX4002" s="1"/>
      <c r="DY4002" s="1"/>
      <c r="DZ4002" s="1"/>
      <c r="EA4002" s="1"/>
      <c r="EB4002" s="1"/>
      <c r="EC4002" s="1"/>
      <c r="ED4002" s="1"/>
      <c r="EE4002" s="1"/>
      <c r="EF4002" s="1"/>
      <c r="EG4002" s="1"/>
      <c r="EH4002" s="1"/>
      <c r="EI4002" s="1"/>
      <c r="EJ4002" s="1"/>
      <c r="EK4002" s="1"/>
      <c r="EL4002" s="1"/>
      <c r="EM4002" s="1"/>
      <c r="EN4002" s="1"/>
      <c r="EO4002" s="1"/>
      <c r="EP4002" s="1"/>
      <c r="EQ4002" s="1"/>
      <c r="ER4002" s="1"/>
      <c r="ES4002" s="1"/>
      <c r="ET4002" s="1"/>
      <c r="EU4002" s="1"/>
      <c r="EV4002" s="1"/>
      <c r="EW4002" s="1"/>
      <c r="EX4002" s="1"/>
      <c r="EY4002" s="1"/>
    </row>
    <row r="4003" spans="1:155" x14ac:dyDescent="0.15">
      <c r="A4003" s="38"/>
      <c r="B4003" s="15"/>
      <c r="C4003" s="7"/>
      <c r="D4003" s="7"/>
      <c r="E4003" s="13"/>
      <c r="F4003" s="14"/>
      <c r="G4003" s="14"/>
      <c r="H4003" s="14"/>
      <c r="I4003" s="14"/>
      <c r="J4003" s="13"/>
      <c r="K4003" s="5"/>
      <c r="L4003" s="2"/>
      <c r="M4003" s="17"/>
      <c r="N4003" s="12"/>
      <c r="O4003" s="12"/>
      <c r="P4003" s="17"/>
      <c r="Q4003" s="14"/>
      <c r="R4003" s="20"/>
      <c r="S4003" s="14"/>
      <c r="T4003" s="4"/>
      <c r="U4003" s="5"/>
      <c r="V4003" s="10"/>
      <c r="W4003" s="10"/>
      <c r="X4003" s="10"/>
      <c r="Y4003" s="27"/>
      <c r="Z4003" s="3"/>
      <c r="AA4003" s="1"/>
      <c r="AB4003" s="10"/>
      <c r="AC4003" s="3"/>
      <c r="AD4003" s="3"/>
      <c r="AE4003" s="3"/>
      <c r="AF4003" s="10"/>
      <c r="AG4003" s="11"/>
      <c r="AH4003" s="10"/>
      <c r="AI4003" s="10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1"/>
      <c r="DR4003" s="1"/>
      <c r="DS4003" s="1"/>
      <c r="DT4003" s="1"/>
      <c r="DU4003" s="1"/>
      <c r="DV4003" s="1"/>
      <c r="DW4003" s="1"/>
      <c r="DX4003" s="1"/>
      <c r="DY4003" s="1"/>
      <c r="DZ4003" s="1"/>
      <c r="EA4003" s="1"/>
      <c r="EB4003" s="1"/>
      <c r="EC4003" s="1"/>
      <c r="ED4003" s="1"/>
      <c r="EE4003" s="1"/>
      <c r="EF4003" s="1"/>
      <c r="EG4003" s="1"/>
      <c r="EH4003" s="1"/>
      <c r="EI4003" s="1"/>
      <c r="EJ4003" s="1"/>
      <c r="EK4003" s="1"/>
      <c r="EL4003" s="1"/>
      <c r="EM4003" s="1"/>
      <c r="EN4003" s="1"/>
      <c r="EO4003" s="1"/>
      <c r="EP4003" s="1"/>
      <c r="EQ4003" s="1"/>
      <c r="ER4003" s="1"/>
      <c r="ES4003" s="1"/>
      <c r="ET4003" s="1"/>
      <c r="EU4003" s="1"/>
      <c r="EV4003" s="1"/>
      <c r="EW4003" s="1"/>
      <c r="EX4003" s="1"/>
      <c r="EY4003" s="1"/>
    </row>
    <row r="4004" spans="1:155" x14ac:dyDescent="0.15">
      <c r="A4004" s="38"/>
      <c r="B4004" s="15"/>
      <c r="C4004" s="7"/>
      <c r="D4004" s="7"/>
      <c r="E4004" s="13"/>
      <c r="F4004" s="14"/>
      <c r="G4004" s="14"/>
      <c r="H4004" s="14"/>
      <c r="I4004" s="14"/>
      <c r="J4004" s="13"/>
      <c r="K4004" s="5"/>
      <c r="L4004" s="2"/>
      <c r="M4004" s="17"/>
      <c r="N4004" s="12"/>
      <c r="O4004" s="12"/>
      <c r="P4004" s="17"/>
      <c r="Q4004" s="14"/>
      <c r="R4004" s="20"/>
      <c r="S4004" s="14"/>
      <c r="T4004" s="4"/>
      <c r="U4004" s="5"/>
      <c r="V4004" s="10"/>
      <c r="W4004" s="10"/>
      <c r="X4004" s="10"/>
      <c r="Y4004" s="27"/>
      <c r="Z4004" s="3"/>
      <c r="AA4004" s="1"/>
      <c r="AB4004" s="10"/>
      <c r="AC4004" s="3"/>
      <c r="AD4004" s="3"/>
      <c r="AE4004" s="3"/>
      <c r="AF4004" s="10"/>
      <c r="AG4004" s="11"/>
      <c r="AH4004" s="10"/>
      <c r="AI4004" s="10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1"/>
      <c r="DR4004" s="1"/>
      <c r="DS4004" s="1"/>
      <c r="DT4004" s="1"/>
      <c r="DU4004" s="1"/>
      <c r="DV4004" s="1"/>
      <c r="DW4004" s="1"/>
      <c r="DX4004" s="1"/>
      <c r="DY4004" s="1"/>
      <c r="DZ4004" s="1"/>
      <c r="EA4004" s="1"/>
      <c r="EB4004" s="1"/>
      <c r="EC4004" s="1"/>
      <c r="ED4004" s="1"/>
      <c r="EE4004" s="1"/>
      <c r="EF4004" s="1"/>
      <c r="EG4004" s="1"/>
      <c r="EH4004" s="1"/>
      <c r="EI4004" s="1"/>
      <c r="EJ4004" s="1"/>
      <c r="EK4004" s="1"/>
      <c r="EL4004" s="1"/>
      <c r="EM4004" s="1"/>
      <c r="EN4004" s="1"/>
      <c r="EO4004" s="1"/>
      <c r="EP4004" s="1"/>
      <c r="EQ4004" s="1"/>
      <c r="ER4004" s="1"/>
      <c r="ES4004" s="1"/>
      <c r="ET4004" s="1"/>
      <c r="EU4004" s="1"/>
      <c r="EV4004" s="1"/>
      <c r="EW4004" s="1"/>
      <c r="EX4004" s="1"/>
      <c r="EY4004" s="1"/>
    </row>
    <row r="4005" spans="1:155" x14ac:dyDescent="0.15">
      <c r="A4005" s="38"/>
      <c r="B4005" s="15"/>
      <c r="C4005" s="7"/>
      <c r="D4005" s="7"/>
      <c r="E4005" s="13"/>
      <c r="F4005" s="14"/>
      <c r="G4005" s="14"/>
      <c r="H4005" s="14"/>
      <c r="I4005" s="14"/>
      <c r="J4005" s="13"/>
      <c r="K4005" s="5"/>
      <c r="L4005" s="2"/>
      <c r="M4005" s="17"/>
      <c r="N4005" s="12"/>
      <c r="O4005" s="12"/>
      <c r="P4005" s="17"/>
      <c r="Q4005" s="14"/>
      <c r="R4005" s="20"/>
      <c r="S4005" s="14"/>
      <c r="T4005" s="4"/>
      <c r="U4005" s="5"/>
      <c r="V4005" s="10"/>
      <c r="W4005" s="10"/>
      <c r="X4005" s="10"/>
      <c r="Y4005" s="27"/>
      <c r="Z4005" s="3"/>
      <c r="AA4005" s="1"/>
      <c r="AB4005" s="10"/>
      <c r="AC4005" s="3"/>
      <c r="AD4005" s="3"/>
      <c r="AE4005" s="3"/>
      <c r="AF4005" s="10"/>
      <c r="AG4005" s="11"/>
      <c r="AH4005" s="10"/>
      <c r="AI4005" s="10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1"/>
      <c r="DR4005" s="1"/>
      <c r="DS4005" s="1"/>
      <c r="DT4005" s="1"/>
      <c r="DU4005" s="1"/>
      <c r="DV4005" s="1"/>
      <c r="DW4005" s="1"/>
      <c r="DX4005" s="1"/>
      <c r="DY4005" s="1"/>
      <c r="DZ4005" s="1"/>
      <c r="EA4005" s="1"/>
      <c r="EB4005" s="1"/>
      <c r="EC4005" s="1"/>
      <c r="ED4005" s="1"/>
      <c r="EE4005" s="1"/>
      <c r="EF4005" s="1"/>
      <c r="EG4005" s="1"/>
      <c r="EH4005" s="1"/>
      <c r="EI4005" s="1"/>
      <c r="EJ4005" s="1"/>
      <c r="EK4005" s="1"/>
      <c r="EL4005" s="1"/>
      <c r="EM4005" s="1"/>
      <c r="EN4005" s="1"/>
      <c r="EO4005" s="1"/>
      <c r="EP4005" s="1"/>
      <c r="EQ4005" s="1"/>
      <c r="ER4005" s="1"/>
      <c r="ES4005" s="1"/>
      <c r="ET4005" s="1"/>
      <c r="EU4005" s="1"/>
      <c r="EV4005" s="1"/>
      <c r="EW4005" s="1"/>
      <c r="EX4005" s="1"/>
      <c r="EY4005" s="1"/>
    </row>
    <row r="4006" spans="1:155" x14ac:dyDescent="0.15">
      <c r="A4006" s="38"/>
      <c r="B4006" s="15"/>
      <c r="C4006" s="7"/>
      <c r="D4006" s="7"/>
      <c r="E4006" s="13"/>
      <c r="F4006" s="14"/>
      <c r="G4006" s="14"/>
      <c r="H4006" s="14"/>
      <c r="I4006" s="14"/>
      <c r="J4006" s="13"/>
      <c r="K4006" s="5"/>
      <c r="L4006" s="2"/>
      <c r="M4006" s="17"/>
      <c r="N4006" s="12"/>
      <c r="O4006" s="12"/>
      <c r="P4006" s="17"/>
      <c r="Q4006" s="14"/>
      <c r="R4006" s="20"/>
      <c r="S4006" s="14"/>
      <c r="T4006" s="4"/>
      <c r="U4006" s="5"/>
      <c r="V4006" s="10"/>
      <c r="W4006" s="10"/>
      <c r="X4006" s="10"/>
      <c r="Y4006" s="27"/>
      <c r="Z4006" s="3"/>
      <c r="AA4006" s="1"/>
      <c r="AB4006" s="10"/>
      <c r="AC4006" s="3"/>
      <c r="AD4006" s="3"/>
      <c r="AE4006" s="3"/>
      <c r="AF4006" s="10"/>
      <c r="AG4006" s="11"/>
      <c r="AH4006" s="10"/>
      <c r="AI4006" s="10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1"/>
      <c r="DR4006" s="1"/>
      <c r="DS4006" s="1"/>
      <c r="DT4006" s="1"/>
      <c r="DU4006" s="1"/>
      <c r="DV4006" s="1"/>
      <c r="DW4006" s="1"/>
      <c r="DX4006" s="1"/>
      <c r="DY4006" s="1"/>
      <c r="DZ4006" s="1"/>
      <c r="EA4006" s="1"/>
      <c r="EB4006" s="1"/>
      <c r="EC4006" s="1"/>
      <c r="ED4006" s="1"/>
      <c r="EE4006" s="1"/>
      <c r="EF4006" s="1"/>
      <c r="EG4006" s="1"/>
      <c r="EH4006" s="1"/>
      <c r="EI4006" s="1"/>
      <c r="EJ4006" s="1"/>
      <c r="EK4006" s="1"/>
      <c r="EL4006" s="1"/>
      <c r="EM4006" s="1"/>
      <c r="EN4006" s="1"/>
      <c r="EO4006" s="1"/>
      <c r="EP4006" s="1"/>
      <c r="EQ4006" s="1"/>
      <c r="ER4006" s="1"/>
      <c r="ES4006" s="1"/>
      <c r="ET4006" s="1"/>
      <c r="EU4006" s="1"/>
      <c r="EV4006" s="1"/>
      <c r="EW4006" s="1"/>
      <c r="EX4006" s="1"/>
      <c r="EY4006" s="1"/>
    </row>
    <row r="4007" spans="1:155" x14ac:dyDescent="0.15">
      <c r="A4007" s="38"/>
      <c r="B4007" s="15"/>
      <c r="C4007" s="7"/>
      <c r="D4007" s="7"/>
      <c r="E4007" s="13"/>
      <c r="F4007" s="14"/>
      <c r="G4007" s="14"/>
      <c r="H4007" s="14"/>
      <c r="I4007" s="14"/>
      <c r="J4007" s="13"/>
      <c r="K4007" s="5"/>
      <c r="L4007" s="2"/>
      <c r="M4007" s="17"/>
      <c r="N4007" s="12"/>
      <c r="O4007" s="12"/>
      <c r="P4007" s="17"/>
      <c r="Q4007" s="14"/>
      <c r="R4007" s="20"/>
      <c r="S4007" s="14"/>
      <c r="T4007" s="4"/>
      <c r="U4007" s="5"/>
      <c r="V4007" s="10"/>
      <c r="W4007" s="10"/>
      <c r="X4007" s="10"/>
      <c r="Y4007" s="27"/>
      <c r="Z4007" s="3"/>
      <c r="AA4007" s="1"/>
      <c r="AB4007" s="10"/>
      <c r="AC4007" s="3"/>
      <c r="AD4007" s="3"/>
      <c r="AE4007" s="3"/>
      <c r="AF4007" s="10"/>
      <c r="AG4007" s="11"/>
      <c r="AH4007" s="10"/>
      <c r="AI4007" s="10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1"/>
      <c r="DR4007" s="1"/>
      <c r="DS4007" s="1"/>
      <c r="DT4007" s="1"/>
      <c r="DU4007" s="1"/>
      <c r="DV4007" s="1"/>
      <c r="DW4007" s="1"/>
      <c r="DX4007" s="1"/>
      <c r="DY4007" s="1"/>
      <c r="DZ4007" s="1"/>
      <c r="EA4007" s="1"/>
      <c r="EB4007" s="1"/>
      <c r="EC4007" s="1"/>
      <c r="ED4007" s="1"/>
      <c r="EE4007" s="1"/>
      <c r="EF4007" s="1"/>
      <c r="EG4007" s="1"/>
      <c r="EH4007" s="1"/>
      <c r="EI4007" s="1"/>
      <c r="EJ4007" s="1"/>
      <c r="EK4007" s="1"/>
      <c r="EL4007" s="1"/>
      <c r="EM4007" s="1"/>
      <c r="EN4007" s="1"/>
      <c r="EO4007" s="1"/>
      <c r="EP4007" s="1"/>
      <c r="EQ4007" s="1"/>
      <c r="ER4007" s="1"/>
      <c r="ES4007" s="1"/>
      <c r="ET4007" s="1"/>
      <c r="EU4007" s="1"/>
      <c r="EV4007" s="1"/>
      <c r="EW4007" s="1"/>
      <c r="EX4007" s="1"/>
      <c r="EY4007" s="1"/>
    </row>
    <row r="4008" spans="1:155" x14ac:dyDescent="0.15">
      <c r="A4008" s="38"/>
      <c r="B4008" s="15"/>
      <c r="C4008" s="7"/>
      <c r="D4008" s="7"/>
      <c r="E4008" s="13"/>
      <c r="F4008" s="14"/>
      <c r="G4008" s="14"/>
      <c r="H4008" s="14"/>
      <c r="I4008" s="14"/>
      <c r="J4008" s="13"/>
      <c r="K4008" s="5"/>
      <c r="L4008" s="2"/>
      <c r="M4008" s="17"/>
      <c r="N4008" s="12"/>
      <c r="O4008" s="12"/>
      <c r="P4008" s="17"/>
      <c r="Q4008" s="14"/>
      <c r="R4008" s="20"/>
      <c r="S4008" s="14"/>
      <c r="T4008" s="4"/>
      <c r="U4008" s="5"/>
      <c r="V4008" s="10"/>
      <c r="W4008" s="10"/>
      <c r="X4008" s="10"/>
      <c r="Y4008" s="27"/>
      <c r="Z4008" s="3"/>
      <c r="AA4008" s="1"/>
      <c r="AB4008" s="10"/>
      <c r="AC4008" s="3"/>
      <c r="AD4008" s="3"/>
      <c r="AE4008" s="3"/>
      <c r="AF4008" s="10"/>
      <c r="AG4008" s="11"/>
      <c r="AH4008" s="10"/>
      <c r="AI4008" s="10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1"/>
      <c r="DR4008" s="1"/>
      <c r="DS4008" s="1"/>
      <c r="DT4008" s="1"/>
      <c r="DU4008" s="1"/>
      <c r="DV4008" s="1"/>
      <c r="DW4008" s="1"/>
      <c r="DX4008" s="1"/>
      <c r="DY4008" s="1"/>
      <c r="DZ4008" s="1"/>
      <c r="EA4008" s="1"/>
      <c r="EB4008" s="1"/>
      <c r="EC4008" s="1"/>
      <c r="ED4008" s="1"/>
      <c r="EE4008" s="1"/>
      <c r="EF4008" s="1"/>
      <c r="EG4008" s="1"/>
      <c r="EH4008" s="1"/>
      <c r="EI4008" s="1"/>
      <c r="EJ4008" s="1"/>
      <c r="EK4008" s="1"/>
      <c r="EL4008" s="1"/>
      <c r="EM4008" s="1"/>
      <c r="EN4008" s="1"/>
      <c r="EO4008" s="1"/>
      <c r="EP4008" s="1"/>
      <c r="EQ4008" s="1"/>
      <c r="ER4008" s="1"/>
      <c r="ES4008" s="1"/>
      <c r="ET4008" s="1"/>
      <c r="EU4008" s="1"/>
      <c r="EV4008" s="1"/>
      <c r="EW4008" s="1"/>
      <c r="EX4008" s="1"/>
      <c r="EY4008" s="1"/>
    </row>
    <row r="4009" spans="1:155" x14ac:dyDescent="0.15">
      <c r="A4009" s="38"/>
      <c r="B4009" s="15"/>
      <c r="C4009" s="7"/>
      <c r="D4009" s="7"/>
      <c r="E4009" s="13"/>
      <c r="F4009" s="14"/>
      <c r="G4009" s="14"/>
      <c r="H4009" s="14"/>
      <c r="I4009" s="14"/>
      <c r="J4009" s="13"/>
      <c r="K4009" s="5"/>
      <c r="L4009" s="2"/>
      <c r="M4009" s="17"/>
      <c r="N4009" s="12"/>
      <c r="O4009" s="12"/>
      <c r="P4009" s="17"/>
      <c r="Q4009" s="14"/>
      <c r="R4009" s="20"/>
      <c r="S4009" s="14"/>
      <c r="T4009" s="4"/>
      <c r="U4009" s="5"/>
      <c r="V4009" s="10"/>
      <c r="W4009" s="10"/>
      <c r="X4009" s="10"/>
      <c r="Y4009" s="27"/>
      <c r="Z4009" s="3"/>
      <c r="AA4009" s="1"/>
      <c r="AB4009" s="10"/>
      <c r="AC4009" s="3"/>
      <c r="AD4009" s="3"/>
      <c r="AE4009" s="3"/>
      <c r="AF4009" s="10"/>
      <c r="AG4009" s="11"/>
      <c r="AH4009" s="10"/>
      <c r="AI4009" s="10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1"/>
      <c r="DR4009" s="1"/>
      <c r="DS4009" s="1"/>
      <c r="DT4009" s="1"/>
      <c r="DU4009" s="1"/>
      <c r="DV4009" s="1"/>
      <c r="DW4009" s="1"/>
      <c r="DX4009" s="1"/>
      <c r="DY4009" s="1"/>
      <c r="DZ4009" s="1"/>
      <c r="EA4009" s="1"/>
      <c r="EB4009" s="1"/>
      <c r="EC4009" s="1"/>
      <c r="ED4009" s="1"/>
      <c r="EE4009" s="1"/>
      <c r="EF4009" s="1"/>
      <c r="EG4009" s="1"/>
      <c r="EH4009" s="1"/>
      <c r="EI4009" s="1"/>
      <c r="EJ4009" s="1"/>
      <c r="EK4009" s="1"/>
      <c r="EL4009" s="1"/>
      <c r="EM4009" s="1"/>
      <c r="EN4009" s="1"/>
      <c r="EO4009" s="1"/>
      <c r="EP4009" s="1"/>
      <c r="EQ4009" s="1"/>
      <c r="ER4009" s="1"/>
      <c r="ES4009" s="1"/>
      <c r="ET4009" s="1"/>
      <c r="EU4009" s="1"/>
      <c r="EV4009" s="1"/>
      <c r="EW4009" s="1"/>
      <c r="EX4009" s="1"/>
      <c r="EY4009" s="1"/>
    </row>
    <row r="4010" spans="1:155" x14ac:dyDescent="0.15">
      <c r="A4010" s="38"/>
      <c r="B4010" s="15"/>
      <c r="C4010" s="7"/>
      <c r="D4010" s="7"/>
      <c r="E4010" s="13"/>
      <c r="F4010" s="14"/>
      <c r="G4010" s="14"/>
      <c r="H4010" s="14"/>
      <c r="I4010" s="14"/>
      <c r="J4010" s="13"/>
      <c r="K4010" s="5"/>
      <c r="L4010" s="2"/>
      <c r="M4010" s="17"/>
      <c r="N4010" s="12"/>
      <c r="O4010" s="12"/>
      <c r="P4010" s="17"/>
      <c r="Q4010" s="14"/>
      <c r="R4010" s="20"/>
      <c r="S4010" s="14"/>
      <c r="T4010" s="4"/>
      <c r="U4010" s="5"/>
      <c r="V4010" s="10"/>
      <c r="W4010" s="10"/>
      <c r="X4010" s="10"/>
      <c r="Y4010" s="27"/>
      <c r="Z4010" s="3"/>
      <c r="AA4010" s="1"/>
      <c r="AB4010" s="10"/>
      <c r="AC4010" s="3"/>
      <c r="AD4010" s="3"/>
      <c r="AE4010" s="3"/>
      <c r="AF4010" s="10"/>
      <c r="AG4010" s="11"/>
      <c r="AH4010" s="10"/>
      <c r="AI4010" s="10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1"/>
      <c r="DR4010" s="1"/>
      <c r="DS4010" s="1"/>
      <c r="DT4010" s="1"/>
      <c r="DU4010" s="1"/>
      <c r="DV4010" s="1"/>
      <c r="DW4010" s="1"/>
      <c r="DX4010" s="1"/>
      <c r="DY4010" s="1"/>
      <c r="DZ4010" s="1"/>
      <c r="EA4010" s="1"/>
      <c r="EB4010" s="1"/>
      <c r="EC4010" s="1"/>
      <c r="ED4010" s="1"/>
      <c r="EE4010" s="1"/>
      <c r="EF4010" s="1"/>
      <c r="EG4010" s="1"/>
      <c r="EH4010" s="1"/>
      <c r="EI4010" s="1"/>
      <c r="EJ4010" s="1"/>
      <c r="EK4010" s="1"/>
      <c r="EL4010" s="1"/>
      <c r="EM4010" s="1"/>
      <c r="EN4010" s="1"/>
      <c r="EO4010" s="1"/>
      <c r="EP4010" s="1"/>
      <c r="EQ4010" s="1"/>
      <c r="ER4010" s="1"/>
      <c r="ES4010" s="1"/>
      <c r="ET4010" s="1"/>
      <c r="EU4010" s="1"/>
      <c r="EV4010" s="1"/>
      <c r="EW4010" s="1"/>
      <c r="EX4010" s="1"/>
      <c r="EY4010" s="1"/>
    </row>
    <row r="4011" spans="1:155" x14ac:dyDescent="0.15">
      <c r="A4011" s="38"/>
      <c r="B4011" s="15"/>
      <c r="C4011" s="7"/>
      <c r="D4011" s="7"/>
      <c r="E4011" s="13"/>
      <c r="F4011" s="14"/>
      <c r="G4011" s="14"/>
      <c r="H4011" s="14"/>
      <c r="I4011" s="14"/>
      <c r="J4011" s="13"/>
      <c r="K4011" s="5"/>
      <c r="L4011" s="2"/>
      <c r="M4011" s="17"/>
      <c r="N4011" s="12"/>
      <c r="O4011" s="12"/>
      <c r="P4011" s="17"/>
      <c r="Q4011" s="14"/>
      <c r="R4011" s="20"/>
      <c r="S4011" s="14"/>
      <c r="T4011" s="4"/>
      <c r="U4011" s="5"/>
      <c r="V4011" s="10"/>
      <c r="W4011" s="10"/>
      <c r="X4011" s="10"/>
      <c r="Y4011" s="27"/>
      <c r="Z4011" s="3"/>
      <c r="AA4011" s="1"/>
      <c r="AB4011" s="10"/>
      <c r="AC4011" s="3"/>
      <c r="AD4011" s="3"/>
      <c r="AE4011" s="3"/>
      <c r="AF4011" s="10"/>
      <c r="AG4011" s="11"/>
      <c r="AH4011" s="10"/>
      <c r="AI4011" s="10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1"/>
      <c r="DR4011" s="1"/>
      <c r="DS4011" s="1"/>
      <c r="DT4011" s="1"/>
      <c r="DU4011" s="1"/>
      <c r="DV4011" s="1"/>
      <c r="DW4011" s="1"/>
      <c r="DX4011" s="1"/>
      <c r="DY4011" s="1"/>
      <c r="DZ4011" s="1"/>
      <c r="EA4011" s="1"/>
      <c r="EB4011" s="1"/>
      <c r="EC4011" s="1"/>
      <c r="ED4011" s="1"/>
      <c r="EE4011" s="1"/>
      <c r="EF4011" s="1"/>
      <c r="EG4011" s="1"/>
      <c r="EH4011" s="1"/>
      <c r="EI4011" s="1"/>
      <c r="EJ4011" s="1"/>
      <c r="EK4011" s="1"/>
      <c r="EL4011" s="1"/>
      <c r="EM4011" s="1"/>
      <c r="EN4011" s="1"/>
      <c r="EO4011" s="1"/>
      <c r="EP4011" s="1"/>
      <c r="EQ4011" s="1"/>
      <c r="ER4011" s="1"/>
      <c r="ES4011" s="1"/>
      <c r="ET4011" s="1"/>
      <c r="EU4011" s="1"/>
      <c r="EV4011" s="1"/>
      <c r="EW4011" s="1"/>
      <c r="EX4011" s="1"/>
      <c r="EY4011" s="1"/>
    </row>
    <row r="4012" spans="1:155" x14ac:dyDescent="0.15">
      <c r="A4012" s="38"/>
      <c r="B4012" s="15"/>
      <c r="C4012" s="7"/>
      <c r="D4012" s="7"/>
      <c r="E4012" s="13"/>
      <c r="F4012" s="14"/>
      <c r="G4012" s="14"/>
      <c r="H4012" s="14"/>
      <c r="I4012" s="14"/>
      <c r="J4012" s="13"/>
      <c r="K4012" s="5"/>
      <c r="L4012" s="2"/>
      <c r="M4012" s="17"/>
      <c r="N4012" s="12"/>
      <c r="O4012" s="12"/>
      <c r="P4012" s="17"/>
      <c r="Q4012" s="14"/>
      <c r="R4012" s="20"/>
      <c r="S4012" s="14"/>
      <c r="T4012" s="4"/>
      <c r="U4012" s="5"/>
      <c r="V4012" s="10"/>
      <c r="W4012" s="10"/>
      <c r="X4012" s="10"/>
      <c r="Y4012" s="27"/>
      <c r="Z4012" s="3"/>
      <c r="AA4012" s="1"/>
      <c r="AB4012" s="10"/>
      <c r="AC4012" s="3"/>
      <c r="AD4012" s="3"/>
      <c r="AE4012" s="3"/>
      <c r="AF4012" s="10"/>
      <c r="AG4012" s="11"/>
      <c r="AH4012" s="10"/>
      <c r="AI4012" s="10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1"/>
      <c r="DR4012" s="1"/>
      <c r="DS4012" s="1"/>
      <c r="DT4012" s="1"/>
      <c r="DU4012" s="1"/>
      <c r="DV4012" s="1"/>
      <c r="DW4012" s="1"/>
      <c r="DX4012" s="1"/>
      <c r="DY4012" s="1"/>
      <c r="DZ4012" s="1"/>
      <c r="EA4012" s="1"/>
      <c r="EB4012" s="1"/>
      <c r="EC4012" s="1"/>
      <c r="ED4012" s="1"/>
      <c r="EE4012" s="1"/>
      <c r="EF4012" s="1"/>
      <c r="EG4012" s="1"/>
      <c r="EH4012" s="1"/>
      <c r="EI4012" s="1"/>
      <c r="EJ4012" s="1"/>
      <c r="EK4012" s="1"/>
      <c r="EL4012" s="1"/>
      <c r="EM4012" s="1"/>
      <c r="EN4012" s="1"/>
      <c r="EO4012" s="1"/>
      <c r="EP4012" s="1"/>
      <c r="EQ4012" s="1"/>
      <c r="ER4012" s="1"/>
      <c r="ES4012" s="1"/>
      <c r="ET4012" s="1"/>
      <c r="EU4012" s="1"/>
      <c r="EV4012" s="1"/>
      <c r="EW4012" s="1"/>
      <c r="EX4012" s="1"/>
      <c r="EY4012" s="1"/>
    </row>
    <row r="4013" spans="1:155" x14ac:dyDescent="0.15">
      <c r="A4013" s="38"/>
      <c r="B4013" s="15"/>
      <c r="C4013" s="7"/>
      <c r="D4013" s="7"/>
      <c r="E4013" s="13"/>
      <c r="F4013" s="14"/>
      <c r="G4013" s="14"/>
      <c r="H4013" s="14"/>
      <c r="I4013" s="14"/>
      <c r="J4013" s="13"/>
      <c r="K4013" s="5"/>
      <c r="L4013" s="2"/>
      <c r="M4013" s="17"/>
      <c r="N4013" s="12"/>
      <c r="O4013" s="12"/>
      <c r="P4013" s="17"/>
      <c r="Q4013" s="14"/>
      <c r="R4013" s="20"/>
      <c r="S4013" s="14"/>
      <c r="T4013" s="4"/>
      <c r="U4013" s="5"/>
      <c r="V4013" s="10"/>
      <c r="W4013" s="10"/>
      <c r="X4013" s="10"/>
      <c r="Y4013" s="27"/>
      <c r="Z4013" s="3"/>
      <c r="AA4013" s="1"/>
      <c r="AB4013" s="10"/>
      <c r="AC4013" s="3"/>
      <c r="AD4013" s="3"/>
      <c r="AE4013" s="3"/>
      <c r="AF4013" s="10"/>
      <c r="AG4013" s="11"/>
      <c r="AH4013" s="10"/>
      <c r="AI4013" s="10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1"/>
      <c r="DR4013" s="1"/>
      <c r="DS4013" s="1"/>
      <c r="DT4013" s="1"/>
      <c r="DU4013" s="1"/>
      <c r="DV4013" s="1"/>
      <c r="DW4013" s="1"/>
      <c r="DX4013" s="1"/>
      <c r="DY4013" s="1"/>
      <c r="DZ4013" s="1"/>
      <c r="EA4013" s="1"/>
      <c r="EB4013" s="1"/>
      <c r="EC4013" s="1"/>
      <c r="ED4013" s="1"/>
      <c r="EE4013" s="1"/>
      <c r="EF4013" s="1"/>
      <c r="EG4013" s="1"/>
      <c r="EH4013" s="1"/>
      <c r="EI4013" s="1"/>
      <c r="EJ4013" s="1"/>
      <c r="EK4013" s="1"/>
      <c r="EL4013" s="1"/>
      <c r="EM4013" s="1"/>
      <c r="EN4013" s="1"/>
      <c r="EO4013" s="1"/>
      <c r="EP4013" s="1"/>
      <c r="EQ4013" s="1"/>
      <c r="ER4013" s="1"/>
      <c r="ES4013" s="1"/>
      <c r="ET4013" s="1"/>
      <c r="EU4013" s="1"/>
      <c r="EV4013" s="1"/>
      <c r="EW4013" s="1"/>
      <c r="EX4013" s="1"/>
      <c r="EY4013" s="1"/>
    </row>
    <row r="4014" spans="1:155" x14ac:dyDescent="0.15">
      <c r="A4014" s="38"/>
      <c r="B4014" s="15"/>
      <c r="C4014" s="7"/>
      <c r="D4014" s="7"/>
      <c r="E4014" s="13"/>
      <c r="F4014" s="14"/>
      <c r="G4014" s="14"/>
      <c r="H4014" s="14"/>
      <c r="I4014" s="14"/>
      <c r="J4014" s="13"/>
      <c r="K4014" s="5"/>
      <c r="L4014" s="2"/>
      <c r="M4014" s="17"/>
      <c r="N4014" s="12"/>
      <c r="O4014" s="12"/>
      <c r="P4014" s="17"/>
      <c r="Q4014" s="14"/>
      <c r="R4014" s="20"/>
      <c r="S4014" s="14"/>
      <c r="T4014" s="4"/>
      <c r="U4014" s="5"/>
      <c r="V4014" s="10"/>
      <c r="W4014" s="10"/>
      <c r="X4014" s="10"/>
      <c r="Y4014" s="27"/>
      <c r="Z4014" s="3"/>
      <c r="AA4014" s="1"/>
      <c r="AB4014" s="10"/>
      <c r="AC4014" s="3"/>
      <c r="AD4014" s="3"/>
      <c r="AE4014" s="3"/>
      <c r="AF4014" s="10"/>
      <c r="AG4014" s="11"/>
      <c r="AH4014" s="10"/>
      <c r="AI4014" s="10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1"/>
      <c r="DR4014" s="1"/>
      <c r="DS4014" s="1"/>
      <c r="DT4014" s="1"/>
      <c r="DU4014" s="1"/>
      <c r="DV4014" s="1"/>
      <c r="DW4014" s="1"/>
      <c r="DX4014" s="1"/>
      <c r="DY4014" s="1"/>
      <c r="DZ4014" s="1"/>
      <c r="EA4014" s="1"/>
      <c r="EB4014" s="1"/>
      <c r="EC4014" s="1"/>
      <c r="ED4014" s="1"/>
      <c r="EE4014" s="1"/>
      <c r="EF4014" s="1"/>
      <c r="EG4014" s="1"/>
      <c r="EH4014" s="1"/>
      <c r="EI4014" s="1"/>
      <c r="EJ4014" s="1"/>
      <c r="EK4014" s="1"/>
      <c r="EL4014" s="1"/>
      <c r="EM4014" s="1"/>
      <c r="EN4014" s="1"/>
      <c r="EO4014" s="1"/>
      <c r="EP4014" s="1"/>
      <c r="EQ4014" s="1"/>
      <c r="ER4014" s="1"/>
      <c r="ES4014" s="1"/>
      <c r="ET4014" s="1"/>
      <c r="EU4014" s="1"/>
      <c r="EV4014" s="1"/>
      <c r="EW4014" s="1"/>
      <c r="EX4014" s="1"/>
      <c r="EY4014" s="1"/>
    </row>
    <row r="4015" spans="1:155" x14ac:dyDescent="0.15">
      <c r="A4015" s="38"/>
      <c r="B4015" s="15"/>
      <c r="C4015" s="7"/>
      <c r="D4015" s="7"/>
      <c r="E4015" s="13"/>
      <c r="F4015" s="14"/>
      <c r="G4015" s="14"/>
      <c r="H4015" s="14"/>
      <c r="I4015" s="14"/>
      <c r="J4015" s="13"/>
      <c r="K4015" s="5"/>
      <c r="L4015" s="2"/>
      <c r="M4015" s="17"/>
      <c r="N4015" s="12"/>
      <c r="O4015" s="12"/>
      <c r="P4015" s="17"/>
      <c r="Q4015" s="14"/>
      <c r="R4015" s="20"/>
      <c r="S4015" s="14"/>
      <c r="T4015" s="4"/>
      <c r="U4015" s="5"/>
      <c r="V4015" s="10"/>
      <c r="W4015" s="10"/>
      <c r="X4015" s="10"/>
      <c r="Y4015" s="27"/>
      <c r="Z4015" s="3"/>
      <c r="AA4015" s="1"/>
      <c r="AB4015" s="10"/>
      <c r="AC4015" s="3"/>
      <c r="AD4015" s="3"/>
      <c r="AE4015" s="3"/>
      <c r="AF4015" s="10"/>
      <c r="AG4015" s="11"/>
      <c r="AH4015" s="10"/>
      <c r="AI4015" s="10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1"/>
      <c r="DR4015" s="1"/>
      <c r="DS4015" s="1"/>
      <c r="DT4015" s="1"/>
      <c r="DU4015" s="1"/>
      <c r="DV4015" s="1"/>
      <c r="DW4015" s="1"/>
      <c r="DX4015" s="1"/>
      <c r="DY4015" s="1"/>
      <c r="DZ4015" s="1"/>
      <c r="EA4015" s="1"/>
      <c r="EB4015" s="1"/>
      <c r="EC4015" s="1"/>
      <c r="ED4015" s="1"/>
      <c r="EE4015" s="1"/>
      <c r="EF4015" s="1"/>
      <c r="EG4015" s="1"/>
      <c r="EH4015" s="1"/>
      <c r="EI4015" s="1"/>
      <c r="EJ4015" s="1"/>
      <c r="EK4015" s="1"/>
      <c r="EL4015" s="1"/>
      <c r="EM4015" s="1"/>
      <c r="EN4015" s="1"/>
      <c r="EO4015" s="1"/>
      <c r="EP4015" s="1"/>
      <c r="EQ4015" s="1"/>
      <c r="ER4015" s="1"/>
      <c r="ES4015" s="1"/>
      <c r="ET4015" s="1"/>
      <c r="EU4015" s="1"/>
      <c r="EV4015" s="1"/>
      <c r="EW4015" s="1"/>
      <c r="EX4015" s="1"/>
      <c r="EY4015" s="1"/>
    </row>
    <row r="4016" spans="1:155" x14ac:dyDescent="0.15">
      <c r="A4016" s="38"/>
      <c r="B4016" s="15"/>
      <c r="C4016" s="7"/>
      <c r="D4016" s="7"/>
      <c r="E4016" s="13"/>
      <c r="F4016" s="14"/>
      <c r="G4016" s="14"/>
      <c r="H4016" s="14"/>
      <c r="I4016" s="14"/>
      <c r="J4016" s="13"/>
      <c r="K4016" s="5"/>
      <c r="L4016" s="2"/>
      <c r="M4016" s="17"/>
      <c r="N4016" s="12"/>
      <c r="O4016" s="12"/>
      <c r="P4016" s="17"/>
      <c r="Q4016" s="14"/>
      <c r="R4016" s="20"/>
      <c r="S4016" s="14"/>
      <c r="T4016" s="4"/>
      <c r="U4016" s="5"/>
      <c r="V4016" s="10"/>
      <c r="W4016" s="10"/>
      <c r="X4016" s="10"/>
      <c r="Y4016" s="27"/>
      <c r="Z4016" s="3"/>
      <c r="AA4016" s="1"/>
      <c r="AB4016" s="10"/>
      <c r="AC4016" s="3"/>
      <c r="AD4016" s="3"/>
      <c r="AE4016" s="3"/>
      <c r="AF4016" s="10"/>
      <c r="AG4016" s="11"/>
      <c r="AH4016" s="10"/>
      <c r="AI4016" s="10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1"/>
      <c r="DR4016" s="1"/>
      <c r="DS4016" s="1"/>
      <c r="DT4016" s="1"/>
      <c r="DU4016" s="1"/>
      <c r="DV4016" s="1"/>
      <c r="DW4016" s="1"/>
      <c r="DX4016" s="1"/>
      <c r="DY4016" s="1"/>
      <c r="DZ4016" s="1"/>
      <c r="EA4016" s="1"/>
      <c r="EB4016" s="1"/>
      <c r="EC4016" s="1"/>
      <c r="ED4016" s="1"/>
      <c r="EE4016" s="1"/>
      <c r="EF4016" s="1"/>
      <c r="EG4016" s="1"/>
      <c r="EH4016" s="1"/>
      <c r="EI4016" s="1"/>
      <c r="EJ4016" s="1"/>
      <c r="EK4016" s="1"/>
      <c r="EL4016" s="1"/>
      <c r="EM4016" s="1"/>
      <c r="EN4016" s="1"/>
      <c r="EO4016" s="1"/>
      <c r="EP4016" s="1"/>
      <c r="EQ4016" s="1"/>
      <c r="ER4016" s="1"/>
      <c r="ES4016" s="1"/>
      <c r="ET4016" s="1"/>
      <c r="EU4016" s="1"/>
      <c r="EV4016" s="1"/>
      <c r="EW4016" s="1"/>
      <c r="EX4016" s="1"/>
      <c r="EY4016" s="1"/>
    </row>
    <row r="4017" spans="1:155" x14ac:dyDescent="0.15">
      <c r="A4017" s="38"/>
      <c r="B4017" s="15"/>
      <c r="C4017" s="7"/>
      <c r="D4017" s="7"/>
      <c r="E4017" s="13"/>
      <c r="F4017" s="14"/>
      <c r="G4017" s="14"/>
      <c r="H4017" s="14"/>
      <c r="I4017" s="14"/>
      <c r="J4017" s="13"/>
      <c r="K4017" s="5"/>
      <c r="L4017" s="2"/>
      <c r="M4017" s="17"/>
      <c r="N4017" s="12"/>
      <c r="O4017" s="12"/>
      <c r="P4017" s="17"/>
      <c r="Q4017" s="14"/>
      <c r="R4017" s="20"/>
      <c r="S4017" s="14"/>
      <c r="T4017" s="4"/>
      <c r="U4017" s="5"/>
      <c r="V4017" s="10"/>
      <c r="W4017" s="10"/>
      <c r="X4017" s="10"/>
      <c r="Y4017" s="27"/>
      <c r="Z4017" s="3"/>
      <c r="AA4017" s="1"/>
      <c r="AB4017" s="10"/>
      <c r="AC4017" s="3"/>
      <c r="AD4017" s="3"/>
      <c r="AE4017" s="3"/>
      <c r="AF4017" s="10"/>
      <c r="AG4017" s="11"/>
      <c r="AH4017" s="10"/>
      <c r="AI4017" s="10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1"/>
      <c r="DR4017" s="1"/>
      <c r="DS4017" s="1"/>
      <c r="DT4017" s="1"/>
      <c r="DU4017" s="1"/>
      <c r="DV4017" s="1"/>
      <c r="DW4017" s="1"/>
      <c r="DX4017" s="1"/>
      <c r="DY4017" s="1"/>
      <c r="DZ4017" s="1"/>
      <c r="EA4017" s="1"/>
      <c r="EB4017" s="1"/>
      <c r="EC4017" s="1"/>
      <c r="ED4017" s="1"/>
      <c r="EE4017" s="1"/>
      <c r="EF4017" s="1"/>
      <c r="EG4017" s="1"/>
      <c r="EH4017" s="1"/>
      <c r="EI4017" s="1"/>
      <c r="EJ4017" s="1"/>
      <c r="EK4017" s="1"/>
      <c r="EL4017" s="1"/>
      <c r="EM4017" s="1"/>
      <c r="EN4017" s="1"/>
      <c r="EO4017" s="1"/>
      <c r="EP4017" s="1"/>
      <c r="EQ4017" s="1"/>
      <c r="ER4017" s="1"/>
      <c r="ES4017" s="1"/>
      <c r="ET4017" s="1"/>
      <c r="EU4017" s="1"/>
      <c r="EV4017" s="1"/>
      <c r="EW4017" s="1"/>
      <c r="EX4017" s="1"/>
      <c r="EY4017" s="1"/>
    </row>
    <row r="4018" spans="1:155" x14ac:dyDescent="0.15">
      <c r="A4018" s="38"/>
      <c r="B4018" s="15"/>
      <c r="C4018" s="7"/>
      <c r="D4018" s="7"/>
      <c r="E4018" s="13"/>
      <c r="F4018" s="14"/>
      <c r="G4018" s="14"/>
      <c r="H4018" s="14"/>
      <c r="I4018" s="14"/>
      <c r="J4018" s="13"/>
      <c r="K4018" s="5"/>
      <c r="L4018" s="2"/>
      <c r="M4018" s="17"/>
      <c r="N4018" s="12"/>
      <c r="O4018" s="12"/>
      <c r="P4018" s="17"/>
      <c r="Q4018" s="14"/>
      <c r="R4018" s="20"/>
      <c r="S4018" s="14"/>
      <c r="T4018" s="4"/>
      <c r="U4018" s="5"/>
      <c r="V4018" s="10"/>
      <c r="W4018" s="10"/>
      <c r="X4018" s="10"/>
      <c r="Y4018" s="27"/>
      <c r="Z4018" s="3"/>
      <c r="AA4018" s="1"/>
      <c r="AB4018" s="10"/>
      <c r="AC4018" s="3"/>
      <c r="AD4018" s="3"/>
      <c r="AE4018" s="3"/>
      <c r="AF4018" s="10"/>
      <c r="AG4018" s="11"/>
      <c r="AH4018" s="10"/>
      <c r="AI4018" s="10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1"/>
      <c r="DR4018" s="1"/>
      <c r="DS4018" s="1"/>
      <c r="DT4018" s="1"/>
      <c r="DU4018" s="1"/>
      <c r="DV4018" s="1"/>
      <c r="DW4018" s="1"/>
      <c r="DX4018" s="1"/>
      <c r="DY4018" s="1"/>
      <c r="DZ4018" s="1"/>
      <c r="EA4018" s="1"/>
      <c r="EB4018" s="1"/>
      <c r="EC4018" s="1"/>
      <c r="ED4018" s="1"/>
      <c r="EE4018" s="1"/>
      <c r="EF4018" s="1"/>
      <c r="EG4018" s="1"/>
      <c r="EH4018" s="1"/>
      <c r="EI4018" s="1"/>
      <c r="EJ4018" s="1"/>
      <c r="EK4018" s="1"/>
      <c r="EL4018" s="1"/>
      <c r="EM4018" s="1"/>
      <c r="EN4018" s="1"/>
      <c r="EO4018" s="1"/>
      <c r="EP4018" s="1"/>
      <c r="EQ4018" s="1"/>
      <c r="ER4018" s="1"/>
      <c r="ES4018" s="1"/>
      <c r="ET4018" s="1"/>
      <c r="EU4018" s="1"/>
      <c r="EV4018" s="1"/>
      <c r="EW4018" s="1"/>
      <c r="EX4018" s="1"/>
      <c r="EY4018" s="1"/>
    </row>
    <row r="4019" spans="1:155" x14ac:dyDescent="0.15">
      <c r="A4019" s="38"/>
      <c r="B4019" s="15"/>
      <c r="C4019" s="7"/>
      <c r="D4019" s="7"/>
      <c r="E4019" s="13"/>
      <c r="F4019" s="14"/>
      <c r="G4019" s="14"/>
      <c r="H4019" s="14"/>
      <c r="I4019" s="14"/>
      <c r="J4019" s="13"/>
      <c r="K4019" s="5"/>
      <c r="L4019" s="2"/>
      <c r="M4019" s="17"/>
      <c r="N4019" s="12"/>
      <c r="O4019" s="12"/>
      <c r="P4019" s="17"/>
      <c r="Q4019" s="14"/>
      <c r="R4019" s="20"/>
      <c r="S4019" s="14"/>
      <c r="T4019" s="4"/>
      <c r="U4019" s="5"/>
      <c r="V4019" s="10"/>
      <c r="W4019" s="10"/>
      <c r="X4019" s="10"/>
      <c r="Y4019" s="27"/>
      <c r="Z4019" s="3"/>
      <c r="AA4019" s="1"/>
      <c r="AB4019" s="10"/>
      <c r="AC4019" s="3"/>
      <c r="AD4019" s="3"/>
      <c r="AE4019" s="3"/>
      <c r="AF4019" s="10"/>
      <c r="AG4019" s="11"/>
      <c r="AH4019" s="10"/>
      <c r="AI4019" s="10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1"/>
      <c r="DR4019" s="1"/>
      <c r="DS4019" s="1"/>
      <c r="DT4019" s="1"/>
      <c r="DU4019" s="1"/>
      <c r="DV4019" s="1"/>
      <c r="DW4019" s="1"/>
      <c r="DX4019" s="1"/>
      <c r="DY4019" s="1"/>
      <c r="DZ4019" s="1"/>
      <c r="EA4019" s="1"/>
      <c r="EB4019" s="1"/>
      <c r="EC4019" s="1"/>
      <c r="ED4019" s="1"/>
      <c r="EE4019" s="1"/>
      <c r="EF4019" s="1"/>
      <c r="EG4019" s="1"/>
      <c r="EH4019" s="1"/>
      <c r="EI4019" s="1"/>
      <c r="EJ4019" s="1"/>
      <c r="EK4019" s="1"/>
      <c r="EL4019" s="1"/>
      <c r="EM4019" s="1"/>
      <c r="EN4019" s="1"/>
      <c r="EO4019" s="1"/>
      <c r="EP4019" s="1"/>
      <c r="EQ4019" s="1"/>
      <c r="ER4019" s="1"/>
      <c r="ES4019" s="1"/>
      <c r="ET4019" s="1"/>
      <c r="EU4019" s="1"/>
      <c r="EV4019" s="1"/>
      <c r="EW4019" s="1"/>
      <c r="EX4019" s="1"/>
      <c r="EY4019" s="1"/>
    </row>
    <row r="4020" spans="1:155" x14ac:dyDescent="0.15">
      <c r="A4020" s="38"/>
      <c r="B4020" s="15"/>
      <c r="C4020" s="7"/>
      <c r="D4020" s="7"/>
      <c r="E4020" s="13"/>
      <c r="F4020" s="14"/>
      <c r="G4020" s="14"/>
      <c r="H4020" s="14"/>
      <c r="I4020" s="14"/>
      <c r="J4020" s="13"/>
      <c r="K4020" s="5"/>
      <c r="L4020" s="2"/>
      <c r="M4020" s="17"/>
      <c r="N4020" s="12"/>
      <c r="O4020" s="12"/>
      <c r="P4020" s="17"/>
      <c r="Q4020" s="14"/>
      <c r="R4020" s="20"/>
      <c r="S4020" s="14"/>
      <c r="T4020" s="4"/>
      <c r="U4020" s="5"/>
      <c r="V4020" s="10"/>
      <c r="W4020" s="10"/>
      <c r="X4020" s="10"/>
      <c r="Y4020" s="27"/>
      <c r="Z4020" s="3"/>
      <c r="AA4020" s="1"/>
      <c r="AB4020" s="10"/>
      <c r="AC4020" s="3"/>
      <c r="AD4020" s="3"/>
      <c r="AE4020" s="3"/>
      <c r="AF4020" s="10"/>
      <c r="AG4020" s="11"/>
      <c r="AH4020" s="10"/>
      <c r="AI4020" s="10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1"/>
      <c r="DR4020" s="1"/>
      <c r="DS4020" s="1"/>
      <c r="DT4020" s="1"/>
      <c r="DU4020" s="1"/>
      <c r="DV4020" s="1"/>
      <c r="DW4020" s="1"/>
      <c r="DX4020" s="1"/>
      <c r="DY4020" s="1"/>
      <c r="DZ4020" s="1"/>
      <c r="EA4020" s="1"/>
      <c r="EB4020" s="1"/>
      <c r="EC4020" s="1"/>
      <c r="ED4020" s="1"/>
      <c r="EE4020" s="1"/>
      <c r="EF4020" s="1"/>
      <c r="EG4020" s="1"/>
      <c r="EH4020" s="1"/>
      <c r="EI4020" s="1"/>
      <c r="EJ4020" s="1"/>
      <c r="EK4020" s="1"/>
      <c r="EL4020" s="1"/>
      <c r="EM4020" s="1"/>
      <c r="EN4020" s="1"/>
      <c r="EO4020" s="1"/>
      <c r="EP4020" s="1"/>
      <c r="EQ4020" s="1"/>
      <c r="ER4020" s="1"/>
      <c r="ES4020" s="1"/>
      <c r="ET4020" s="1"/>
      <c r="EU4020" s="1"/>
      <c r="EV4020" s="1"/>
      <c r="EW4020" s="1"/>
      <c r="EX4020" s="1"/>
      <c r="EY4020" s="1"/>
    </row>
    <row r="4021" spans="1:155" x14ac:dyDescent="0.15">
      <c r="A4021" s="38"/>
      <c r="B4021" s="15"/>
      <c r="C4021" s="7"/>
      <c r="D4021" s="7"/>
      <c r="E4021" s="13"/>
      <c r="F4021" s="14"/>
      <c r="G4021" s="14"/>
      <c r="H4021" s="14"/>
      <c r="I4021" s="14"/>
      <c r="J4021" s="13"/>
      <c r="K4021" s="5"/>
      <c r="L4021" s="2"/>
      <c r="M4021" s="17"/>
      <c r="N4021" s="12"/>
      <c r="O4021" s="12"/>
      <c r="P4021" s="17"/>
      <c r="Q4021" s="14"/>
      <c r="R4021" s="20"/>
      <c r="S4021" s="14"/>
      <c r="T4021" s="4"/>
      <c r="U4021" s="5"/>
      <c r="V4021" s="10"/>
      <c r="W4021" s="10"/>
      <c r="X4021" s="10"/>
      <c r="Y4021" s="27"/>
      <c r="Z4021" s="3"/>
      <c r="AA4021" s="1"/>
      <c r="AB4021" s="10"/>
      <c r="AC4021" s="3"/>
      <c r="AD4021" s="3"/>
      <c r="AE4021" s="3"/>
      <c r="AF4021" s="10"/>
      <c r="AG4021" s="11"/>
      <c r="AH4021" s="10"/>
      <c r="AI4021" s="10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1"/>
      <c r="DR4021" s="1"/>
      <c r="DS4021" s="1"/>
      <c r="DT4021" s="1"/>
      <c r="DU4021" s="1"/>
      <c r="DV4021" s="1"/>
      <c r="DW4021" s="1"/>
      <c r="DX4021" s="1"/>
      <c r="DY4021" s="1"/>
      <c r="DZ4021" s="1"/>
      <c r="EA4021" s="1"/>
      <c r="EB4021" s="1"/>
      <c r="EC4021" s="1"/>
      <c r="ED4021" s="1"/>
      <c r="EE4021" s="1"/>
      <c r="EF4021" s="1"/>
      <c r="EG4021" s="1"/>
      <c r="EH4021" s="1"/>
      <c r="EI4021" s="1"/>
      <c r="EJ4021" s="1"/>
      <c r="EK4021" s="1"/>
      <c r="EL4021" s="1"/>
      <c r="EM4021" s="1"/>
      <c r="EN4021" s="1"/>
      <c r="EO4021" s="1"/>
      <c r="EP4021" s="1"/>
      <c r="EQ4021" s="1"/>
      <c r="ER4021" s="1"/>
      <c r="ES4021" s="1"/>
      <c r="ET4021" s="1"/>
      <c r="EU4021" s="1"/>
      <c r="EV4021" s="1"/>
      <c r="EW4021" s="1"/>
      <c r="EX4021" s="1"/>
      <c r="EY4021" s="1"/>
    </row>
    <row r="4022" spans="1:155" x14ac:dyDescent="0.15">
      <c r="A4022" s="38"/>
      <c r="B4022" s="15"/>
      <c r="C4022" s="7"/>
      <c r="D4022" s="7"/>
      <c r="E4022" s="13"/>
      <c r="F4022" s="14"/>
      <c r="G4022" s="14"/>
      <c r="H4022" s="14"/>
      <c r="I4022" s="14"/>
      <c r="J4022" s="13"/>
      <c r="K4022" s="5"/>
      <c r="L4022" s="2"/>
      <c r="M4022" s="17"/>
      <c r="N4022" s="12"/>
      <c r="O4022" s="12"/>
      <c r="P4022" s="17"/>
      <c r="Q4022" s="14"/>
      <c r="R4022" s="20"/>
      <c r="S4022" s="14"/>
      <c r="T4022" s="4"/>
      <c r="U4022" s="5"/>
      <c r="V4022" s="10"/>
      <c r="W4022" s="10"/>
      <c r="X4022" s="10"/>
      <c r="Y4022" s="27"/>
      <c r="Z4022" s="3"/>
      <c r="AA4022" s="1"/>
      <c r="AB4022" s="10"/>
      <c r="AC4022" s="3"/>
      <c r="AD4022" s="3"/>
      <c r="AE4022" s="3"/>
      <c r="AF4022" s="10"/>
      <c r="AG4022" s="11"/>
      <c r="AH4022" s="10"/>
      <c r="AI4022" s="10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1"/>
      <c r="DR4022" s="1"/>
      <c r="DS4022" s="1"/>
      <c r="DT4022" s="1"/>
      <c r="DU4022" s="1"/>
      <c r="DV4022" s="1"/>
      <c r="DW4022" s="1"/>
      <c r="DX4022" s="1"/>
      <c r="DY4022" s="1"/>
      <c r="DZ4022" s="1"/>
      <c r="EA4022" s="1"/>
      <c r="EB4022" s="1"/>
      <c r="EC4022" s="1"/>
      <c r="ED4022" s="1"/>
      <c r="EE4022" s="1"/>
      <c r="EF4022" s="1"/>
      <c r="EG4022" s="1"/>
      <c r="EH4022" s="1"/>
      <c r="EI4022" s="1"/>
      <c r="EJ4022" s="1"/>
      <c r="EK4022" s="1"/>
      <c r="EL4022" s="1"/>
      <c r="EM4022" s="1"/>
      <c r="EN4022" s="1"/>
      <c r="EO4022" s="1"/>
      <c r="EP4022" s="1"/>
      <c r="EQ4022" s="1"/>
      <c r="ER4022" s="1"/>
      <c r="ES4022" s="1"/>
      <c r="ET4022" s="1"/>
      <c r="EU4022" s="1"/>
      <c r="EV4022" s="1"/>
      <c r="EW4022" s="1"/>
      <c r="EX4022" s="1"/>
      <c r="EY4022" s="1"/>
    </row>
    <row r="4023" spans="1:155" x14ac:dyDescent="0.15">
      <c r="A4023" s="38"/>
      <c r="B4023" s="15"/>
      <c r="C4023" s="7"/>
      <c r="D4023" s="7"/>
      <c r="E4023" s="13"/>
      <c r="F4023" s="14"/>
      <c r="G4023" s="14"/>
      <c r="H4023" s="14"/>
      <c r="I4023" s="14"/>
      <c r="J4023" s="13"/>
      <c r="K4023" s="5"/>
      <c r="L4023" s="2"/>
      <c r="M4023" s="17"/>
      <c r="N4023" s="12"/>
      <c r="O4023" s="12"/>
      <c r="P4023" s="17"/>
      <c r="Q4023" s="14"/>
      <c r="R4023" s="20"/>
      <c r="S4023" s="14"/>
      <c r="T4023" s="4"/>
      <c r="U4023" s="5"/>
      <c r="V4023" s="10"/>
      <c r="W4023" s="10"/>
      <c r="X4023" s="10"/>
      <c r="Y4023" s="27"/>
      <c r="Z4023" s="3"/>
      <c r="AA4023" s="1"/>
      <c r="AB4023" s="10"/>
      <c r="AC4023" s="3"/>
      <c r="AD4023" s="3"/>
      <c r="AE4023" s="3"/>
      <c r="AF4023" s="10"/>
      <c r="AG4023" s="11"/>
      <c r="AH4023" s="10"/>
      <c r="AI4023" s="10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1"/>
      <c r="DR4023" s="1"/>
      <c r="DS4023" s="1"/>
      <c r="DT4023" s="1"/>
      <c r="DU4023" s="1"/>
      <c r="DV4023" s="1"/>
      <c r="DW4023" s="1"/>
      <c r="DX4023" s="1"/>
      <c r="DY4023" s="1"/>
      <c r="DZ4023" s="1"/>
      <c r="EA4023" s="1"/>
      <c r="EB4023" s="1"/>
      <c r="EC4023" s="1"/>
      <c r="ED4023" s="1"/>
      <c r="EE4023" s="1"/>
      <c r="EF4023" s="1"/>
      <c r="EG4023" s="1"/>
      <c r="EH4023" s="1"/>
      <c r="EI4023" s="1"/>
      <c r="EJ4023" s="1"/>
      <c r="EK4023" s="1"/>
      <c r="EL4023" s="1"/>
      <c r="EM4023" s="1"/>
      <c r="EN4023" s="1"/>
      <c r="EO4023" s="1"/>
      <c r="EP4023" s="1"/>
      <c r="EQ4023" s="1"/>
      <c r="ER4023" s="1"/>
      <c r="ES4023" s="1"/>
      <c r="ET4023" s="1"/>
      <c r="EU4023" s="1"/>
      <c r="EV4023" s="1"/>
      <c r="EW4023" s="1"/>
      <c r="EX4023" s="1"/>
      <c r="EY4023" s="1"/>
    </row>
    <row r="4024" spans="1:155" x14ac:dyDescent="0.15">
      <c r="A4024" s="38"/>
      <c r="B4024" s="15"/>
      <c r="C4024" s="7"/>
      <c r="D4024" s="7"/>
      <c r="E4024" s="13"/>
      <c r="F4024" s="14"/>
      <c r="G4024" s="14"/>
      <c r="H4024" s="14"/>
      <c r="I4024" s="14"/>
      <c r="J4024" s="13"/>
      <c r="K4024" s="5"/>
      <c r="L4024" s="2"/>
      <c r="M4024" s="17"/>
      <c r="N4024" s="12"/>
      <c r="O4024" s="12"/>
      <c r="P4024" s="17"/>
      <c r="Q4024" s="14"/>
      <c r="R4024" s="20"/>
      <c r="S4024" s="14"/>
      <c r="T4024" s="4"/>
      <c r="U4024" s="5"/>
      <c r="V4024" s="10"/>
      <c r="W4024" s="10"/>
      <c r="X4024" s="10"/>
      <c r="Y4024" s="27"/>
      <c r="Z4024" s="3"/>
      <c r="AA4024" s="1"/>
      <c r="AB4024" s="10"/>
      <c r="AC4024" s="3"/>
      <c r="AD4024" s="3"/>
      <c r="AE4024" s="3"/>
      <c r="AF4024" s="10"/>
      <c r="AG4024" s="11"/>
      <c r="AH4024" s="10"/>
      <c r="AI4024" s="10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1"/>
      <c r="DR4024" s="1"/>
      <c r="DS4024" s="1"/>
      <c r="DT4024" s="1"/>
      <c r="DU4024" s="1"/>
      <c r="DV4024" s="1"/>
      <c r="DW4024" s="1"/>
      <c r="DX4024" s="1"/>
      <c r="DY4024" s="1"/>
      <c r="DZ4024" s="1"/>
      <c r="EA4024" s="1"/>
      <c r="EB4024" s="1"/>
      <c r="EC4024" s="1"/>
      <c r="ED4024" s="1"/>
      <c r="EE4024" s="1"/>
      <c r="EF4024" s="1"/>
      <c r="EG4024" s="1"/>
      <c r="EH4024" s="1"/>
      <c r="EI4024" s="1"/>
      <c r="EJ4024" s="1"/>
      <c r="EK4024" s="1"/>
      <c r="EL4024" s="1"/>
      <c r="EM4024" s="1"/>
      <c r="EN4024" s="1"/>
      <c r="EO4024" s="1"/>
      <c r="EP4024" s="1"/>
      <c r="EQ4024" s="1"/>
      <c r="ER4024" s="1"/>
      <c r="ES4024" s="1"/>
      <c r="ET4024" s="1"/>
      <c r="EU4024" s="1"/>
      <c r="EV4024" s="1"/>
      <c r="EW4024" s="1"/>
      <c r="EX4024" s="1"/>
      <c r="EY4024" s="1"/>
    </row>
    <row r="4025" spans="1:155" x14ac:dyDescent="0.15">
      <c r="A4025" s="38"/>
      <c r="B4025" s="15"/>
      <c r="C4025" s="7"/>
      <c r="D4025" s="7"/>
      <c r="E4025" s="13"/>
      <c r="F4025" s="14"/>
      <c r="G4025" s="14"/>
      <c r="H4025" s="14"/>
      <c r="I4025" s="14"/>
      <c r="J4025" s="13"/>
      <c r="K4025" s="5"/>
      <c r="L4025" s="2"/>
      <c r="M4025" s="17"/>
      <c r="N4025" s="12"/>
      <c r="O4025" s="12"/>
      <c r="P4025" s="17"/>
      <c r="Q4025" s="14"/>
      <c r="R4025" s="20"/>
      <c r="S4025" s="14"/>
      <c r="T4025" s="4"/>
      <c r="U4025" s="5"/>
      <c r="V4025" s="10"/>
      <c r="W4025" s="10"/>
      <c r="X4025" s="10"/>
      <c r="Y4025" s="27"/>
      <c r="Z4025" s="3"/>
      <c r="AA4025" s="1"/>
      <c r="AB4025" s="10"/>
      <c r="AC4025" s="3"/>
      <c r="AD4025" s="3"/>
      <c r="AE4025" s="3"/>
      <c r="AF4025" s="10"/>
      <c r="AG4025" s="11"/>
      <c r="AH4025" s="10"/>
      <c r="AI4025" s="10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1"/>
      <c r="DR4025" s="1"/>
      <c r="DS4025" s="1"/>
      <c r="DT4025" s="1"/>
      <c r="DU4025" s="1"/>
      <c r="DV4025" s="1"/>
      <c r="DW4025" s="1"/>
      <c r="DX4025" s="1"/>
      <c r="DY4025" s="1"/>
      <c r="DZ4025" s="1"/>
      <c r="EA4025" s="1"/>
      <c r="EB4025" s="1"/>
      <c r="EC4025" s="1"/>
      <c r="ED4025" s="1"/>
      <c r="EE4025" s="1"/>
      <c r="EF4025" s="1"/>
      <c r="EG4025" s="1"/>
      <c r="EH4025" s="1"/>
      <c r="EI4025" s="1"/>
      <c r="EJ4025" s="1"/>
      <c r="EK4025" s="1"/>
      <c r="EL4025" s="1"/>
      <c r="EM4025" s="1"/>
      <c r="EN4025" s="1"/>
      <c r="EO4025" s="1"/>
      <c r="EP4025" s="1"/>
      <c r="EQ4025" s="1"/>
      <c r="ER4025" s="1"/>
      <c r="ES4025" s="1"/>
      <c r="ET4025" s="1"/>
      <c r="EU4025" s="1"/>
      <c r="EV4025" s="1"/>
      <c r="EW4025" s="1"/>
      <c r="EX4025" s="1"/>
      <c r="EY4025" s="1"/>
    </row>
    <row r="4026" spans="1:155" x14ac:dyDescent="0.15">
      <c r="A4026" s="38"/>
      <c r="B4026" s="15"/>
      <c r="C4026" s="7"/>
      <c r="D4026" s="7"/>
      <c r="E4026" s="13"/>
      <c r="F4026" s="14"/>
      <c r="G4026" s="14"/>
      <c r="H4026" s="14"/>
      <c r="I4026" s="14"/>
      <c r="J4026" s="13"/>
      <c r="K4026" s="5"/>
      <c r="L4026" s="2"/>
      <c r="M4026" s="17"/>
      <c r="N4026" s="12"/>
      <c r="O4026" s="12"/>
      <c r="P4026" s="17"/>
      <c r="Q4026" s="14"/>
      <c r="R4026" s="20"/>
      <c r="S4026" s="14"/>
      <c r="T4026" s="4"/>
      <c r="U4026" s="5"/>
      <c r="V4026" s="10"/>
      <c r="W4026" s="10"/>
      <c r="X4026" s="10"/>
      <c r="Y4026" s="27"/>
      <c r="Z4026" s="3"/>
      <c r="AA4026" s="1"/>
      <c r="AB4026" s="10"/>
      <c r="AC4026" s="3"/>
      <c r="AD4026" s="3"/>
      <c r="AE4026" s="3"/>
      <c r="AF4026" s="10"/>
      <c r="AG4026" s="11"/>
      <c r="AH4026" s="10"/>
      <c r="AI4026" s="10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1"/>
      <c r="DR4026" s="1"/>
      <c r="DS4026" s="1"/>
      <c r="DT4026" s="1"/>
      <c r="DU4026" s="1"/>
      <c r="DV4026" s="1"/>
      <c r="DW4026" s="1"/>
      <c r="DX4026" s="1"/>
      <c r="DY4026" s="1"/>
      <c r="DZ4026" s="1"/>
      <c r="EA4026" s="1"/>
      <c r="EB4026" s="1"/>
      <c r="EC4026" s="1"/>
      <c r="ED4026" s="1"/>
      <c r="EE4026" s="1"/>
      <c r="EF4026" s="1"/>
      <c r="EG4026" s="1"/>
      <c r="EH4026" s="1"/>
      <c r="EI4026" s="1"/>
      <c r="EJ4026" s="1"/>
      <c r="EK4026" s="1"/>
      <c r="EL4026" s="1"/>
      <c r="EM4026" s="1"/>
      <c r="EN4026" s="1"/>
      <c r="EO4026" s="1"/>
      <c r="EP4026" s="1"/>
      <c r="EQ4026" s="1"/>
      <c r="ER4026" s="1"/>
      <c r="ES4026" s="1"/>
      <c r="ET4026" s="1"/>
      <c r="EU4026" s="1"/>
      <c r="EV4026" s="1"/>
      <c r="EW4026" s="1"/>
      <c r="EX4026" s="1"/>
      <c r="EY4026" s="1"/>
    </row>
    <row r="4027" spans="1:155" x14ac:dyDescent="0.15">
      <c r="A4027" s="38"/>
      <c r="B4027" s="15"/>
      <c r="C4027" s="7"/>
      <c r="D4027" s="7"/>
      <c r="E4027" s="13"/>
      <c r="F4027" s="14"/>
      <c r="G4027" s="14"/>
      <c r="H4027" s="14"/>
      <c r="I4027" s="14"/>
      <c r="J4027" s="13"/>
      <c r="K4027" s="5"/>
      <c r="L4027" s="2"/>
      <c r="M4027" s="17"/>
      <c r="N4027" s="12"/>
      <c r="O4027" s="12"/>
      <c r="P4027" s="17"/>
      <c r="Q4027" s="14"/>
      <c r="R4027" s="20"/>
      <c r="S4027" s="14"/>
      <c r="T4027" s="4"/>
      <c r="U4027" s="5"/>
      <c r="V4027" s="10"/>
      <c r="W4027" s="10"/>
      <c r="X4027" s="10"/>
      <c r="Y4027" s="27"/>
      <c r="Z4027" s="3"/>
      <c r="AA4027" s="1"/>
      <c r="AB4027" s="10"/>
      <c r="AC4027" s="3"/>
      <c r="AD4027" s="3"/>
      <c r="AE4027" s="3"/>
      <c r="AF4027" s="10"/>
      <c r="AG4027" s="11"/>
      <c r="AH4027" s="10"/>
      <c r="AI4027" s="10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1"/>
      <c r="DR4027" s="1"/>
      <c r="DS4027" s="1"/>
      <c r="DT4027" s="1"/>
      <c r="DU4027" s="1"/>
      <c r="DV4027" s="1"/>
      <c r="DW4027" s="1"/>
      <c r="DX4027" s="1"/>
      <c r="DY4027" s="1"/>
      <c r="DZ4027" s="1"/>
      <c r="EA4027" s="1"/>
      <c r="EB4027" s="1"/>
      <c r="EC4027" s="1"/>
      <c r="ED4027" s="1"/>
      <c r="EE4027" s="1"/>
      <c r="EF4027" s="1"/>
      <c r="EG4027" s="1"/>
      <c r="EH4027" s="1"/>
      <c r="EI4027" s="1"/>
      <c r="EJ4027" s="1"/>
      <c r="EK4027" s="1"/>
      <c r="EL4027" s="1"/>
      <c r="EM4027" s="1"/>
      <c r="EN4027" s="1"/>
      <c r="EO4027" s="1"/>
      <c r="EP4027" s="1"/>
      <c r="EQ4027" s="1"/>
      <c r="ER4027" s="1"/>
      <c r="ES4027" s="1"/>
      <c r="ET4027" s="1"/>
      <c r="EU4027" s="1"/>
      <c r="EV4027" s="1"/>
      <c r="EW4027" s="1"/>
      <c r="EX4027" s="1"/>
      <c r="EY4027" s="1"/>
    </row>
    <row r="4028" spans="1:155" x14ac:dyDescent="0.15">
      <c r="A4028" s="38"/>
      <c r="B4028" s="15"/>
      <c r="C4028" s="7"/>
      <c r="D4028" s="7"/>
      <c r="E4028" s="13"/>
      <c r="F4028" s="14"/>
      <c r="G4028" s="14"/>
      <c r="H4028" s="14"/>
      <c r="I4028" s="14"/>
      <c r="J4028" s="13"/>
      <c r="K4028" s="5"/>
      <c r="L4028" s="2"/>
      <c r="M4028" s="17"/>
      <c r="N4028" s="12"/>
      <c r="O4028" s="12"/>
      <c r="P4028" s="17"/>
      <c r="Q4028" s="14"/>
      <c r="R4028" s="20"/>
      <c r="S4028" s="14"/>
      <c r="T4028" s="4"/>
      <c r="U4028" s="5"/>
      <c r="V4028" s="10"/>
      <c r="W4028" s="10"/>
      <c r="X4028" s="10"/>
      <c r="Y4028" s="27"/>
      <c r="Z4028" s="3"/>
      <c r="AA4028" s="1"/>
      <c r="AB4028" s="10"/>
      <c r="AC4028" s="3"/>
      <c r="AD4028" s="3"/>
      <c r="AE4028" s="3"/>
      <c r="AF4028" s="10"/>
      <c r="AG4028" s="11"/>
      <c r="AH4028" s="10"/>
      <c r="AI4028" s="10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1"/>
      <c r="DR4028" s="1"/>
      <c r="DS4028" s="1"/>
      <c r="DT4028" s="1"/>
      <c r="DU4028" s="1"/>
      <c r="DV4028" s="1"/>
      <c r="DW4028" s="1"/>
      <c r="DX4028" s="1"/>
      <c r="DY4028" s="1"/>
      <c r="DZ4028" s="1"/>
      <c r="EA4028" s="1"/>
      <c r="EB4028" s="1"/>
      <c r="EC4028" s="1"/>
      <c r="ED4028" s="1"/>
      <c r="EE4028" s="1"/>
      <c r="EF4028" s="1"/>
      <c r="EG4028" s="1"/>
      <c r="EH4028" s="1"/>
      <c r="EI4028" s="1"/>
      <c r="EJ4028" s="1"/>
      <c r="EK4028" s="1"/>
      <c r="EL4028" s="1"/>
      <c r="EM4028" s="1"/>
      <c r="EN4028" s="1"/>
      <c r="EO4028" s="1"/>
      <c r="EP4028" s="1"/>
      <c r="EQ4028" s="1"/>
      <c r="ER4028" s="1"/>
      <c r="ES4028" s="1"/>
      <c r="ET4028" s="1"/>
      <c r="EU4028" s="1"/>
      <c r="EV4028" s="1"/>
      <c r="EW4028" s="1"/>
      <c r="EX4028" s="1"/>
      <c r="EY4028" s="1"/>
    </row>
    <row r="4029" spans="1:155" x14ac:dyDescent="0.15">
      <c r="A4029" s="38"/>
      <c r="B4029" s="15"/>
      <c r="C4029" s="7"/>
      <c r="D4029" s="7"/>
      <c r="E4029" s="13"/>
      <c r="F4029" s="14"/>
      <c r="G4029" s="14"/>
      <c r="H4029" s="14"/>
      <c r="I4029" s="14"/>
      <c r="J4029" s="13"/>
      <c r="K4029" s="5"/>
      <c r="L4029" s="2"/>
      <c r="M4029" s="17"/>
      <c r="N4029" s="12"/>
      <c r="O4029" s="12"/>
      <c r="P4029" s="17"/>
      <c r="Q4029" s="14"/>
      <c r="R4029" s="20"/>
      <c r="S4029" s="14"/>
      <c r="T4029" s="4"/>
      <c r="U4029" s="5"/>
      <c r="V4029" s="25"/>
      <c r="W4029" s="25"/>
      <c r="X4029" s="25"/>
      <c r="Y4029" s="31"/>
      <c r="Z4029" s="21"/>
      <c r="AA4029" s="24"/>
      <c r="AB4029" s="25"/>
      <c r="AC4029" s="21"/>
      <c r="AD4029" s="21"/>
      <c r="AE4029" s="21"/>
      <c r="AF4029" s="25"/>
      <c r="AG4029" s="22"/>
      <c r="AH4029" s="25"/>
      <c r="AI4029" s="25"/>
      <c r="AJ4029" s="24"/>
      <c r="AK4029" s="24"/>
      <c r="AL4029" s="24"/>
      <c r="AM4029" s="24"/>
      <c r="AN4029" s="24"/>
      <c r="AO4029" s="24"/>
      <c r="AP4029" s="24"/>
      <c r="AQ4029" s="24"/>
      <c r="AR4029" s="24"/>
      <c r="AS4029" s="24"/>
      <c r="AT4029" s="24"/>
      <c r="AU4029" s="24"/>
      <c r="AV4029" s="24"/>
      <c r="AW4029" s="24"/>
      <c r="AX4029" s="24"/>
      <c r="AY4029" s="24"/>
      <c r="AZ4029" s="24"/>
      <c r="BA4029" s="24"/>
      <c r="BB4029" s="24"/>
      <c r="BC4029" s="24"/>
      <c r="BD4029" s="24"/>
      <c r="BE4029" s="24"/>
      <c r="BF4029" s="24"/>
      <c r="BG4029" s="24"/>
      <c r="BH4029" s="24"/>
      <c r="BI4029" s="24"/>
      <c r="BJ4029" s="24"/>
      <c r="BK4029" s="24"/>
      <c r="BL4029" s="24"/>
      <c r="BM4029" s="24"/>
      <c r="BN4029" s="24"/>
      <c r="BO4029" s="24"/>
      <c r="BP4029" s="24"/>
      <c r="BQ4029" s="24"/>
      <c r="BR4029" s="24"/>
      <c r="BS4029" s="24"/>
      <c r="BT4029" s="24"/>
      <c r="BU4029" s="24"/>
      <c r="BV4029" s="24"/>
      <c r="BW4029" s="24"/>
      <c r="BX4029" s="24"/>
      <c r="BY4029" s="24"/>
      <c r="BZ4029" s="24"/>
      <c r="CA4029" s="24"/>
      <c r="CB4029" s="24"/>
      <c r="CC4029" s="24"/>
      <c r="CD4029" s="24"/>
      <c r="CE4029" s="24"/>
      <c r="CF4029" s="24"/>
      <c r="CG4029" s="24"/>
      <c r="CH4029" s="24"/>
      <c r="CI4029" s="24"/>
      <c r="CJ4029" s="24"/>
      <c r="CK4029" s="24"/>
      <c r="CL4029" s="24"/>
      <c r="CM4029" s="24"/>
      <c r="CN4029" s="24"/>
      <c r="CO4029" s="24"/>
      <c r="CP4029" s="24"/>
      <c r="CQ4029" s="24"/>
      <c r="CR4029" s="24"/>
      <c r="CS4029" s="24"/>
      <c r="CT4029" s="24"/>
      <c r="CU4029" s="24"/>
      <c r="CV4029" s="24"/>
      <c r="CW4029" s="24"/>
      <c r="CX4029" s="24"/>
      <c r="CY4029" s="24"/>
      <c r="CZ4029" s="24"/>
      <c r="DA4029" s="24"/>
      <c r="DB4029" s="24"/>
      <c r="DC4029" s="24"/>
      <c r="DD4029" s="24"/>
      <c r="DE4029" s="24"/>
      <c r="DF4029" s="24"/>
      <c r="DG4029" s="24"/>
      <c r="DH4029" s="24"/>
      <c r="DI4029" s="24"/>
      <c r="DJ4029" s="24"/>
      <c r="DK4029" s="24"/>
      <c r="DL4029" s="24"/>
      <c r="DM4029" s="24"/>
      <c r="DN4029" s="24"/>
      <c r="DO4029" s="24"/>
      <c r="DP4029" s="24"/>
      <c r="DQ4029" s="24"/>
      <c r="DR4029" s="24"/>
      <c r="DS4029" s="24"/>
      <c r="DT4029" s="24"/>
      <c r="DU4029" s="24"/>
      <c r="DV4029" s="24"/>
      <c r="DW4029" s="24"/>
      <c r="DX4029" s="24"/>
      <c r="DY4029" s="24"/>
      <c r="DZ4029" s="24"/>
      <c r="EA4029" s="24"/>
      <c r="EB4029" s="24"/>
      <c r="EC4029" s="24"/>
      <c r="ED4029" s="24"/>
      <c r="EE4029" s="24"/>
      <c r="EF4029" s="24"/>
      <c r="EG4029" s="24"/>
      <c r="EH4029" s="24"/>
      <c r="EI4029" s="24"/>
      <c r="EJ4029" s="24"/>
      <c r="EK4029" s="24"/>
      <c r="EL4029" s="24"/>
      <c r="EM4029" s="24"/>
      <c r="EN4029" s="24"/>
      <c r="EO4029" s="24"/>
      <c r="EP4029" s="24"/>
      <c r="EQ4029" s="24"/>
      <c r="ER4029" s="24"/>
      <c r="ES4029" s="24"/>
      <c r="ET4029" s="24"/>
      <c r="EU4029" s="24"/>
      <c r="EV4029" s="24"/>
      <c r="EW4029" s="24"/>
      <c r="EX4029" s="24"/>
      <c r="EY4029" s="24"/>
    </row>
    <row r="4030" spans="1:155" x14ac:dyDescent="0.15">
      <c r="A4030" s="38"/>
      <c r="B4030" s="15"/>
      <c r="C4030" s="7"/>
      <c r="D4030" s="7"/>
      <c r="E4030" s="13"/>
      <c r="F4030" s="14"/>
      <c r="G4030" s="14"/>
      <c r="H4030" s="14"/>
      <c r="I4030" s="14"/>
      <c r="J4030" s="13"/>
      <c r="K4030" s="5"/>
      <c r="L4030" s="2"/>
      <c r="M4030" s="17"/>
      <c r="N4030" s="12"/>
      <c r="O4030" s="12"/>
      <c r="P4030" s="17"/>
      <c r="Q4030" s="14"/>
      <c r="R4030" s="20"/>
      <c r="S4030" s="14"/>
      <c r="T4030" s="4"/>
      <c r="U4030" s="5"/>
      <c r="V4030" s="10"/>
      <c r="W4030" s="10"/>
      <c r="X4030" s="10"/>
      <c r="Y4030" s="27"/>
      <c r="Z4030" s="3"/>
      <c r="AA4030" s="1"/>
      <c r="AB4030" s="10"/>
      <c r="AC4030" s="3"/>
      <c r="AD4030" s="3"/>
      <c r="AE4030" s="3"/>
      <c r="AF4030" s="10"/>
      <c r="AG4030" s="11"/>
      <c r="AH4030" s="10"/>
      <c r="AI4030" s="10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1"/>
      <c r="DR4030" s="1"/>
      <c r="DS4030" s="1"/>
      <c r="DT4030" s="1"/>
      <c r="DU4030" s="1"/>
      <c r="DV4030" s="1"/>
      <c r="DW4030" s="1"/>
      <c r="DX4030" s="1"/>
      <c r="DY4030" s="1"/>
      <c r="DZ4030" s="1"/>
      <c r="EA4030" s="1"/>
      <c r="EB4030" s="1"/>
      <c r="EC4030" s="1"/>
      <c r="ED4030" s="1"/>
      <c r="EE4030" s="1"/>
      <c r="EF4030" s="1"/>
      <c r="EG4030" s="1"/>
      <c r="EH4030" s="1"/>
      <c r="EI4030" s="1"/>
      <c r="EJ4030" s="1"/>
      <c r="EK4030" s="1"/>
      <c r="EL4030" s="1"/>
      <c r="EM4030" s="1"/>
      <c r="EN4030" s="1"/>
      <c r="EO4030" s="1"/>
      <c r="EP4030" s="1"/>
      <c r="EQ4030" s="1"/>
      <c r="ER4030" s="1"/>
      <c r="ES4030" s="1"/>
      <c r="ET4030" s="1"/>
      <c r="EU4030" s="1"/>
      <c r="EV4030" s="1"/>
      <c r="EW4030" s="1"/>
      <c r="EX4030" s="1"/>
      <c r="EY4030" s="1"/>
    </row>
    <row r="4031" spans="1:155" x14ac:dyDescent="0.15">
      <c r="A4031" s="38"/>
      <c r="B4031" s="15"/>
      <c r="C4031" s="7"/>
      <c r="D4031" s="7"/>
      <c r="E4031" s="13"/>
      <c r="F4031" s="14"/>
      <c r="G4031" s="14"/>
      <c r="H4031" s="14"/>
      <c r="I4031" s="14"/>
      <c r="J4031" s="13"/>
      <c r="K4031" s="5"/>
      <c r="L4031" s="2"/>
      <c r="M4031" s="17"/>
      <c r="N4031" s="12"/>
      <c r="O4031" s="12"/>
      <c r="P4031" s="17"/>
      <c r="Q4031" s="14"/>
      <c r="R4031" s="20"/>
      <c r="S4031" s="14"/>
      <c r="T4031" s="4"/>
      <c r="U4031" s="5"/>
      <c r="V4031" s="10"/>
      <c r="W4031" s="10"/>
      <c r="X4031" s="10"/>
      <c r="Y4031" s="27"/>
      <c r="Z4031" s="3"/>
      <c r="AA4031" s="1"/>
      <c r="AB4031" s="10"/>
      <c r="AC4031" s="3"/>
      <c r="AD4031" s="3"/>
      <c r="AE4031" s="3"/>
      <c r="AF4031" s="10"/>
      <c r="AG4031" s="11"/>
      <c r="AH4031" s="10"/>
      <c r="AI4031" s="10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1"/>
      <c r="DR4031" s="1"/>
      <c r="DS4031" s="1"/>
      <c r="DT4031" s="1"/>
      <c r="DU4031" s="1"/>
      <c r="DV4031" s="1"/>
      <c r="DW4031" s="1"/>
      <c r="DX4031" s="1"/>
      <c r="DY4031" s="1"/>
      <c r="DZ4031" s="1"/>
      <c r="EA4031" s="1"/>
      <c r="EB4031" s="1"/>
      <c r="EC4031" s="1"/>
      <c r="ED4031" s="1"/>
      <c r="EE4031" s="1"/>
      <c r="EF4031" s="1"/>
      <c r="EG4031" s="1"/>
      <c r="EH4031" s="1"/>
      <c r="EI4031" s="1"/>
      <c r="EJ4031" s="1"/>
      <c r="EK4031" s="1"/>
      <c r="EL4031" s="1"/>
      <c r="EM4031" s="1"/>
      <c r="EN4031" s="1"/>
      <c r="EO4031" s="1"/>
      <c r="EP4031" s="1"/>
      <c r="EQ4031" s="1"/>
      <c r="ER4031" s="1"/>
      <c r="ES4031" s="1"/>
      <c r="ET4031" s="1"/>
      <c r="EU4031" s="1"/>
      <c r="EV4031" s="1"/>
      <c r="EW4031" s="1"/>
      <c r="EX4031" s="1"/>
      <c r="EY4031" s="1"/>
    </row>
    <row r="4032" spans="1:155" x14ac:dyDescent="0.15">
      <c r="A4032" s="38"/>
      <c r="B4032" s="15"/>
      <c r="C4032" s="7"/>
      <c r="D4032" s="7"/>
      <c r="E4032" s="13"/>
      <c r="F4032" s="14"/>
      <c r="G4032" s="14"/>
      <c r="H4032" s="14"/>
      <c r="I4032" s="14"/>
      <c r="J4032" s="13"/>
      <c r="K4032" s="5"/>
      <c r="L4032" s="2"/>
      <c r="M4032" s="17"/>
      <c r="N4032" s="12"/>
      <c r="O4032" s="12"/>
      <c r="P4032" s="17"/>
      <c r="Q4032" s="14"/>
      <c r="R4032" s="20"/>
      <c r="S4032" s="14"/>
      <c r="T4032" s="4"/>
      <c r="U4032" s="5"/>
      <c r="V4032" s="10"/>
      <c r="W4032" s="10"/>
      <c r="X4032" s="10"/>
      <c r="Y4032" s="27"/>
      <c r="Z4032" s="3"/>
      <c r="AA4032" s="1"/>
      <c r="AB4032" s="10"/>
      <c r="AC4032" s="3"/>
      <c r="AD4032" s="3"/>
      <c r="AE4032" s="3"/>
      <c r="AF4032" s="10"/>
      <c r="AG4032" s="11"/>
      <c r="AH4032" s="10"/>
      <c r="AI4032" s="10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1"/>
      <c r="DR4032" s="1"/>
      <c r="DS4032" s="1"/>
      <c r="DT4032" s="1"/>
      <c r="DU4032" s="1"/>
      <c r="DV4032" s="1"/>
      <c r="DW4032" s="1"/>
      <c r="DX4032" s="1"/>
      <c r="DY4032" s="1"/>
      <c r="DZ4032" s="1"/>
      <c r="EA4032" s="1"/>
      <c r="EB4032" s="1"/>
      <c r="EC4032" s="1"/>
      <c r="ED4032" s="1"/>
      <c r="EE4032" s="1"/>
      <c r="EF4032" s="1"/>
      <c r="EG4032" s="1"/>
      <c r="EH4032" s="1"/>
      <c r="EI4032" s="1"/>
      <c r="EJ4032" s="1"/>
      <c r="EK4032" s="1"/>
      <c r="EL4032" s="1"/>
      <c r="EM4032" s="1"/>
      <c r="EN4032" s="1"/>
      <c r="EO4032" s="1"/>
      <c r="EP4032" s="1"/>
      <c r="EQ4032" s="1"/>
      <c r="ER4032" s="1"/>
      <c r="ES4032" s="1"/>
      <c r="ET4032" s="1"/>
      <c r="EU4032" s="1"/>
      <c r="EV4032" s="1"/>
      <c r="EW4032" s="1"/>
      <c r="EX4032" s="1"/>
      <c r="EY4032" s="1"/>
    </row>
    <row r="4033" spans="1:155" x14ac:dyDescent="0.15">
      <c r="A4033" s="38"/>
      <c r="B4033" s="15"/>
      <c r="C4033" s="7"/>
      <c r="D4033" s="7"/>
      <c r="E4033" s="13"/>
      <c r="F4033" s="14"/>
      <c r="G4033" s="14"/>
      <c r="H4033" s="14"/>
      <c r="I4033" s="14"/>
      <c r="J4033" s="13"/>
      <c r="K4033" s="5"/>
      <c r="L4033" s="2"/>
      <c r="M4033" s="17"/>
      <c r="N4033" s="12"/>
      <c r="O4033" s="12"/>
      <c r="P4033" s="17"/>
      <c r="Q4033" s="14"/>
      <c r="R4033" s="20"/>
      <c r="S4033" s="14"/>
      <c r="T4033" s="4"/>
      <c r="U4033" s="5"/>
      <c r="V4033" s="10"/>
      <c r="W4033" s="10"/>
      <c r="X4033" s="10"/>
      <c r="Y4033" s="27"/>
      <c r="Z4033" s="3"/>
      <c r="AA4033" s="1"/>
      <c r="AB4033" s="10"/>
      <c r="AC4033" s="3"/>
      <c r="AD4033" s="3"/>
      <c r="AE4033" s="3"/>
      <c r="AF4033" s="10"/>
      <c r="AG4033" s="11"/>
      <c r="AH4033" s="10"/>
      <c r="AI4033" s="10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1"/>
      <c r="DR4033" s="1"/>
      <c r="DS4033" s="1"/>
      <c r="DT4033" s="1"/>
      <c r="DU4033" s="1"/>
      <c r="DV4033" s="1"/>
      <c r="DW4033" s="1"/>
      <c r="DX4033" s="1"/>
      <c r="DY4033" s="1"/>
      <c r="DZ4033" s="1"/>
      <c r="EA4033" s="1"/>
      <c r="EB4033" s="1"/>
      <c r="EC4033" s="1"/>
      <c r="ED4033" s="1"/>
      <c r="EE4033" s="1"/>
      <c r="EF4033" s="1"/>
      <c r="EG4033" s="1"/>
      <c r="EH4033" s="1"/>
      <c r="EI4033" s="1"/>
      <c r="EJ4033" s="1"/>
      <c r="EK4033" s="1"/>
      <c r="EL4033" s="1"/>
      <c r="EM4033" s="1"/>
      <c r="EN4033" s="1"/>
      <c r="EO4033" s="1"/>
      <c r="EP4033" s="1"/>
      <c r="EQ4033" s="1"/>
      <c r="ER4033" s="1"/>
      <c r="ES4033" s="1"/>
      <c r="ET4033" s="1"/>
      <c r="EU4033" s="1"/>
      <c r="EV4033" s="1"/>
      <c r="EW4033" s="1"/>
      <c r="EX4033" s="1"/>
      <c r="EY4033" s="1"/>
    </row>
    <row r="4034" spans="1:155" x14ac:dyDescent="0.15">
      <c r="A4034" s="38"/>
      <c r="B4034" s="15"/>
      <c r="C4034" s="7"/>
      <c r="D4034" s="7"/>
      <c r="E4034" s="13"/>
      <c r="F4034" s="14"/>
      <c r="G4034" s="14"/>
      <c r="H4034" s="14"/>
      <c r="I4034" s="14"/>
      <c r="J4034" s="13"/>
      <c r="K4034" s="5"/>
      <c r="L4034" s="2"/>
      <c r="M4034" s="17"/>
      <c r="N4034" s="12"/>
      <c r="O4034" s="12"/>
      <c r="P4034" s="17"/>
      <c r="Q4034" s="14"/>
      <c r="R4034" s="20"/>
      <c r="S4034" s="14"/>
      <c r="T4034" s="4"/>
      <c r="U4034" s="5"/>
      <c r="V4034" s="10"/>
      <c r="W4034" s="10"/>
      <c r="X4034" s="10"/>
      <c r="Y4034" s="27"/>
      <c r="Z4034" s="3"/>
      <c r="AA4034" s="1"/>
      <c r="AB4034" s="10"/>
      <c r="AC4034" s="3"/>
      <c r="AD4034" s="3"/>
      <c r="AE4034" s="3"/>
      <c r="AF4034" s="10"/>
      <c r="AG4034" s="11"/>
      <c r="AH4034" s="10"/>
      <c r="AI4034" s="10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1"/>
      <c r="DR4034" s="1"/>
      <c r="DS4034" s="1"/>
      <c r="DT4034" s="1"/>
      <c r="DU4034" s="1"/>
      <c r="DV4034" s="1"/>
      <c r="DW4034" s="1"/>
      <c r="DX4034" s="1"/>
      <c r="DY4034" s="1"/>
      <c r="DZ4034" s="1"/>
      <c r="EA4034" s="1"/>
      <c r="EB4034" s="1"/>
      <c r="EC4034" s="1"/>
      <c r="ED4034" s="1"/>
      <c r="EE4034" s="1"/>
      <c r="EF4034" s="1"/>
      <c r="EG4034" s="1"/>
      <c r="EH4034" s="1"/>
      <c r="EI4034" s="1"/>
      <c r="EJ4034" s="1"/>
      <c r="EK4034" s="1"/>
      <c r="EL4034" s="1"/>
      <c r="EM4034" s="1"/>
      <c r="EN4034" s="1"/>
      <c r="EO4034" s="1"/>
      <c r="EP4034" s="1"/>
      <c r="EQ4034" s="1"/>
      <c r="ER4034" s="1"/>
      <c r="ES4034" s="1"/>
      <c r="ET4034" s="1"/>
      <c r="EU4034" s="1"/>
      <c r="EV4034" s="1"/>
      <c r="EW4034" s="1"/>
      <c r="EX4034" s="1"/>
      <c r="EY4034" s="1"/>
    </row>
    <row r="4035" spans="1:155" x14ac:dyDescent="0.15">
      <c r="A4035" s="38"/>
      <c r="B4035" s="15"/>
      <c r="C4035" s="7"/>
      <c r="D4035" s="7"/>
      <c r="E4035" s="13"/>
      <c r="F4035" s="14"/>
      <c r="G4035" s="14"/>
      <c r="H4035" s="14"/>
      <c r="I4035" s="14"/>
      <c r="J4035" s="13"/>
      <c r="K4035" s="5"/>
      <c r="L4035" s="2"/>
      <c r="M4035" s="17"/>
      <c r="N4035" s="12"/>
      <c r="O4035" s="12"/>
      <c r="P4035" s="17"/>
      <c r="Q4035" s="14"/>
      <c r="R4035" s="20"/>
      <c r="S4035" s="14"/>
      <c r="T4035" s="4"/>
      <c r="U4035" s="5"/>
      <c r="V4035" s="10"/>
      <c r="W4035" s="10"/>
      <c r="X4035" s="10"/>
      <c r="Y4035" s="27"/>
      <c r="Z4035" s="3"/>
      <c r="AA4035" s="1"/>
      <c r="AB4035" s="10"/>
      <c r="AC4035" s="3"/>
      <c r="AD4035" s="3"/>
      <c r="AE4035" s="3"/>
      <c r="AF4035" s="10"/>
      <c r="AG4035" s="11"/>
      <c r="AH4035" s="10"/>
      <c r="AI4035" s="10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1"/>
      <c r="DR4035" s="1"/>
      <c r="DS4035" s="1"/>
      <c r="DT4035" s="1"/>
      <c r="DU4035" s="1"/>
      <c r="DV4035" s="1"/>
      <c r="DW4035" s="1"/>
      <c r="DX4035" s="1"/>
      <c r="DY4035" s="1"/>
      <c r="DZ4035" s="1"/>
      <c r="EA4035" s="1"/>
      <c r="EB4035" s="1"/>
      <c r="EC4035" s="1"/>
      <c r="ED4035" s="1"/>
      <c r="EE4035" s="1"/>
      <c r="EF4035" s="1"/>
      <c r="EG4035" s="1"/>
      <c r="EH4035" s="1"/>
      <c r="EI4035" s="1"/>
      <c r="EJ4035" s="1"/>
      <c r="EK4035" s="1"/>
      <c r="EL4035" s="1"/>
      <c r="EM4035" s="1"/>
      <c r="EN4035" s="1"/>
      <c r="EO4035" s="1"/>
      <c r="EP4035" s="1"/>
      <c r="EQ4035" s="1"/>
      <c r="ER4035" s="1"/>
      <c r="ES4035" s="1"/>
      <c r="ET4035" s="1"/>
      <c r="EU4035" s="1"/>
      <c r="EV4035" s="1"/>
      <c r="EW4035" s="1"/>
      <c r="EX4035" s="1"/>
      <c r="EY4035" s="1"/>
    </row>
    <row r="4036" spans="1:155" x14ac:dyDescent="0.15">
      <c r="A4036" s="38"/>
      <c r="B4036" s="15"/>
      <c r="C4036" s="7"/>
      <c r="D4036" s="7"/>
      <c r="E4036" s="13"/>
      <c r="F4036" s="14"/>
      <c r="G4036" s="14"/>
      <c r="H4036" s="14"/>
      <c r="I4036" s="14"/>
      <c r="J4036" s="13"/>
      <c r="K4036" s="5"/>
      <c r="L4036" s="2"/>
      <c r="M4036" s="17"/>
      <c r="N4036" s="12"/>
      <c r="O4036" s="12"/>
      <c r="P4036" s="17"/>
      <c r="Q4036" s="14"/>
      <c r="R4036" s="20"/>
      <c r="S4036" s="14"/>
      <c r="T4036" s="4"/>
      <c r="U4036" s="5"/>
      <c r="V4036" s="10"/>
      <c r="W4036" s="10"/>
      <c r="X4036" s="10"/>
      <c r="Y4036" s="27"/>
      <c r="Z4036" s="3"/>
      <c r="AA4036" s="1"/>
      <c r="AB4036" s="10"/>
      <c r="AC4036" s="3"/>
      <c r="AD4036" s="3"/>
      <c r="AE4036" s="3"/>
      <c r="AF4036" s="10"/>
      <c r="AG4036" s="11"/>
      <c r="AH4036" s="10"/>
      <c r="AI4036" s="10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1"/>
      <c r="DR4036" s="1"/>
      <c r="DS4036" s="1"/>
      <c r="DT4036" s="1"/>
      <c r="DU4036" s="1"/>
      <c r="DV4036" s="1"/>
      <c r="DW4036" s="1"/>
      <c r="DX4036" s="1"/>
      <c r="DY4036" s="1"/>
      <c r="DZ4036" s="1"/>
      <c r="EA4036" s="1"/>
      <c r="EB4036" s="1"/>
      <c r="EC4036" s="1"/>
      <c r="ED4036" s="1"/>
      <c r="EE4036" s="1"/>
      <c r="EF4036" s="1"/>
      <c r="EG4036" s="1"/>
      <c r="EH4036" s="1"/>
      <c r="EI4036" s="1"/>
      <c r="EJ4036" s="1"/>
      <c r="EK4036" s="1"/>
      <c r="EL4036" s="1"/>
      <c r="EM4036" s="1"/>
      <c r="EN4036" s="1"/>
      <c r="EO4036" s="1"/>
      <c r="EP4036" s="1"/>
      <c r="EQ4036" s="1"/>
      <c r="ER4036" s="1"/>
      <c r="ES4036" s="1"/>
      <c r="ET4036" s="1"/>
      <c r="EU4036" s="1"/>
      <c r="EV4036" s="1"/>
      <c r="EW4036" s="1"/>
      <c r="EX4036" s="1"/>
      <c r="EY4036" s="1"/>
    </row>
    <row r="4037" spans="1:155" x14ac:dyDescent="0.15">
      <c r="A4037" s="38"/>
      <c r="B4037" s="15"/>
      <c r="C4037" s="7"/>
      <c r="D4037" s="7"/>
      <c r="E4037" s="13"/>
      <c r="F4037" s="14"/>
      <c r="G4037" s="14"/>
      <c r="H4037" s="14"/>
      <c r="I4037" s="14"/>
      <c r="J4037" s="13"/>
      <c r="K4037" s="5"/>
      <c r="L4037" s="2"/>
      <c r="M4037" s="17"/>
      <c r="N4037" s="12"/>
      <c r="O4037" s="12"/>
      <c r="P4037" s="17"/>
      <c r="Q4037" s="14"/>
      <c r="R4037" s="20"/>
      <c r="S4037" s="14"/>
      <c r="T4037" s="4"/>
      <c r="U4037" s="5"/>
      <c r="V4037" s="10"/>
      <c r="W4037" s="10"/>
      <c r="X4037" s="10"/>
      <c r="Y4037" s="27"/>
      <c r="Z4037" s="3"/>
      <c r="AA4037" s="1"/>
      <c r="AB4037" s="10"/>
      <c r="AC4037" s="3"/>
      <c r="AD4037" s="3"/>
      <c r="AE4037" s="3"/>
      <c r="AF4037" s="10"/>
      <c r="AG4037" s="11"/>
      <c r="AH4037" s="10"/>
      <c r="AI4037" s="10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1"/>
      <c r="DR4037" s="1"/>
      <c r="DS4037" s="1"/>
      <c r="DT4037" s="1"/>
      <c r="DU4037" s="1"/>
      <c r="DV4037" s="1"/>
      <c r="DW4037" s="1"/>
      <c r="DX4037" s="1"/>
      <c r="DY4037" s="1"/>
      <c r="DZ4037" s="1"/>
      <c r="EA4037" s="1"/>
      <c r="EB4037" s="1"/>
      <c r="EC4037" s="1"/>
      <c r="ED4037" s="1"/>
      <c r="EE4037" s="1"/>
      <c r="EF4037" s="1"/>
      <c r="EG4037" s="1"/>
      <c r="EH4037" s="1"/>
      <c r="EI4037" s="1"/>
      <c r="EJ4037" s="1"/>
      <c r="EK4037" s="1"/>
      <c r="EL4037" s="1"/>
      <c r="EM4037" s="1"/>
      <c r="EN4037" s="1"/>
      <c r="EO4037" s="1"/>
      <c r="EP4037" s="1"/>
      <c r="EQ4037" s="1"/>
      <c r="ER4037" s="1"/>
      <c r="ES4037" s="1"/>
      <c r="ET4037" s="1"/>
      <c r="EU4037" s="1"/>
      <c r="EV4037" s="1"/>
      <c r="EW4037" s="1"/>
      <c r="EX4037" s="1"/>
      <c r="EY4037" s="1"/>
    </row>
    <row r="4038" spans="1:155" x14ac:dyDescent="0.15">
      <c r="A4038" s="38"/>
      <c r="B4038" s="15"/>
      <c r="C4038" s="7"/>
      <c r="D4038" s="7"/>
      <c r="E4038" s="13"/>
      <c r="F4038" s="14"/>
      <c r="G4038" s="14"/>
      <c r="H4038" s="14"/>
      <c r="I4038" s="14"/>
      <c r="J4038" s="13"/>
      <c r="K4038" s="5"/>
      <c r="L4038" s="2"/>
      <c r="M4038" s="17"/>
      <c r="N4038" s="12"/>
      <c r="O4038" s="12"/>
      <c r="P4038" s="17"/>
      <c r="Q4038" s="14"/>
      <c r="R4038" s="20"/>
      <c r="S4038" s="14"/>
      <c r="T4038" s="4"/>
      <c r="U4038" s="5"/>
      <c r="V4038" s="10"/>
      <c r="W4038" s="10"/>
      <c r="X4038" s="10"/>
      <c r="Y4038" s="27"/>
      <c r="Z4038" s="3"/>
      <c r="AA4038" s="1"/>
      <c r="AB4038" s="10"/>
      <c r="AC4038" s="3"/>
      <c r="AD4038" s="3"/>
      <c r="AE4038" s="3"/>
      <c r="AF4038" s="10"/>
      <c r="AG4038" s="11"/>
      <c r="AH4038" s="10"/>
      <c r="AI4038" s="10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1"/>
      <c r="DR4038" s="1"/>
      <c r="DS4038" s="1"/>
      <c r="DT4038" s="1"/>
      <c r="DU4038" s="1"/>
      <c r="DV4038" s="1"/>
      <c r="DW4038" s="1"/>
      <c r="DX4038" s="1"/>
      <c r="DY4038" s="1"/>
      <c r="DZ4038" s="1"/>
      <c r="EA4038" s="1"/>
      <c r="EB4038" s="1"/>
      <c r="EC4038" s="1"/>
      <c r="ED4038" s="1"/>
      <c r="EE4038" s="1"/>
      <c r="EF4038" s="1"/>
      <c r="EG4038" s="1"/>
      <c r="EH4038" s="1"/>
      <c r="EI4038" s="1"/>
      <c r="EJ4038" s="1"/>
      <c r="EK4038" s="1"/>
      <c r="EL4038" s="1"/>
      <c r="EM4038" s="1"/>
      <c r="EN4038" s="1"/>
      <c r="EO4038" s="1"/>
      <c r="EP4038" s="1"/>
      <c r="EQ4038" s="1"/>
      <c r="ER4038" s="1"/>
      <c r="ES4038" s="1"/>
      <c r="ET4038" s="1"/>
      <c r="EU4038" s="1"/>
      <c r="EV4038" s="1"/>
      <c r="EW4038" s="1"/>
      <c r="EX4038" s="1"/>
      <c r="EY4038" s="1"/>
    </row>
    <row r="4039" spans="1:155" x14ac:dyDescent="0.15">
      <c r="A4039" s="38"/>
      <c r="B4039" s="15"/>
      <c r="C4039" s="7"/>
      <c r="D4039" s="7"/>
      <c r="E4039" s="13"/>
      <c r="F4039" s="14"/>
      <c r="G4039" s="14"/>
      <c r="H4039" s="14"/>
      <c r="I4039" s="14"/>
      <c r="J4039" s="13"/>
      <c r="K4039" s="5"/>
      <c r="L4039" s="2"/>
      <c r="M4039" s="17"/>
      <c r="N4039" s="12"/>
      <c r="O4039" s="12"/>
      <c r="P4039" s="17"/>
      <c r="Q4039" s="14"/>
      <c r="R4039" s="20"/>
      <c r="S4039" s="14"/>
      <c r="T4039" s="4"/>
      <c r="U4039" s="5"/>
      <c r="V4039" s="10"/>
      <c r="W4039" s="10"/>
      <c r="X4039" s="10"/>
      <c r="Y4039" s="27"/>
      <c r="Z4039" s="3"/>
      <c r="AA4039" s="1"/>
      <c r="AB4039" s="10"/>
      <c r="AC4039" s="3"/>
      <c r="AD4039" s="3"/>
      <c r="AE4039" s="3"/>
      <c r="AF4039" s="10"/>
      <c r="AG4039" s="11"/>
      <c r="AH4039" s="10"/>
      <c r="AI4039" s="10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1"/>
      <c r="DR4039" s="1"/>
      <c r="DS4039" s="1"/>
      <c r="DT4039" s="1"/>
      <c r="DU4039" s="1"/>
      <c r="DV4039" s="1"/>
      <c r="DW4039" s="1"/>
      <c r="DX4039" s="1"/>
      <c r="DY4039" s="1"/>
      <c r="DZ4039" s="1"/>
      <c r="EA4039" s="1"/>
      <c r="EB4039" s="1"/>
      <c r="EC4039" s="1"/>
      <c r="ED4039" s="1"/>
      <c r="EE4039" s="1"/>
      <c r="EF4039" s="1"/>
      <c r="EG4039" s="1"/>
      <c r="EH4039" s="1"/>
      <c r="EI4039" s="1"/>
      <c r="EJ4039" s="1"/>
      <c r="EK4039" s="1"/>
      <c r="EL4039" s="1"/>
      <c r="EM4039" s="1"/>
      <c r="EN4039" s="1"/>
      <c r="EO4039" s="1"/>
      <c r="EP4039" s="1"/>
      <c r="EQ4039" s="1"/>
      <c r="ER4039" s="1"/>
      <c r="ES4039" s="1"/>
      <c r="ET4039" s="1"/>
      <c r="EU4039" s="1"/>
      <c r="EV4039" s="1"/>
      <c r="EW4039" s="1"/>
      <c r="EX4039" s="1"/>
      <c r="EY4039" s="1"/>
    </row>
    <row r="4040" spans="1:155" x14ac:dyDescent="0.15">
      <c r="A4040" s="38"/>
      <c r="B4040" s="15"/>
      <c r="C4040" s="7"/>
      <c r="D4040" s="7"/>
      <c r="E4040" s="13"/>
      <c r="F4040" s="14"/>
      <c r="G4040" s="14"/>
      <c r="H4040" s="14"/>
      <c r="I4040" s="14"/>
      <c r="J4040" s="13"/>
      <c r="K4040" s="5"/>
      <c r="L4040" s="2"/>
      <c r="M4040" s="17"/>
      <c r="N4040" s="12"/>
      <c r="O4040" s="12"/>
      <c r="P4040" s="17"/>
      <c r="Q4040" s="14"/>
      <c r="R4040" s="20"/>
      <c r="S4040" s="14"/>
      <c r="T4040" s="4"/>
      <c r="U4040" s="5"/>
      <c r="V4040" s="10"/>
      <c r="W4040" s="10"/>
      <c r="X4040" s="10"/>
      <c r="Y4040" s="27"/>
      <c r="Z4040" s="3"/>
      <c r="AA4040" s="1"/>
      <c r="AB4040" s="10"/>
      <c r="AC4040" s="3"/>
      <c r="AD4040" s="3"/>
      <c r="AE4040" s="3"/>
      <c r="AF4040" s="10"/>
      <c r="AG4040" s="11"/>
      <c r="AH4040" s="10"/>
      <c r="AI4040" s="10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1"/>
      <c r="DR4040" s="1"/>
      <c r="DS4040" s="1"/>
      <c r="DT4040" s="1"/>
      <c r="DU4040" s="1"/>
      <c r="DV4040" s="1"/>
      <c r="DW4040" s="1"/>
      <c r="DX4040" s="1"/>
      <c r="DY4040" s="1"/>
      <c r="DZ4040" s="1"/>
      <c r="EA4040" s="1"/>
      <c r="EB4040" s="1"/>
      <c r="EC4040" s="1"/>
      <c r="ED4040" s="1"/>
      <c r="EE4040" s="1"/>
      <c r="EF4040" s="1"/>
      <c r="EG4040" s="1"/>
      <c r="EH4040" s="1"/>
      <c r="EI4040" s="1"/>
      <c r="EJ4040" s="1"/>
      <c r="EK4040" s="1"/>
      <c r="EL4040" s="1"/>
      <c r="EM4040" s="1"/>
      <c r="EN4040" s="1"/>
      <c r="EO4040" s="1"/>
      <c r="EP4040" s="1"/>
      <c r="EQ4040" s="1"/>
      <c r="ER4040" s="1"/>
      <c r="ES4040" s="1"/>
      <c r="ET4040" s="1"/>
      <c r="EU4040" s="1"/>
      <c r="EV4040" s="1"/>
      <c r="EW4040" s="1"/>
      <c r="EX4040" s="1"/>
      <c r="EY4040" s="1"/>
    </row>
    <row r="4041" spans="1:155" x14ac:dyDescent="0.15">
      <c r="A4041" s="38"/>
      <c r="B4041" s="15"/>
      <c r="C4041" s="7"/>
      <c r="D4041" s="7"/>
      <c r="E4041" s="13"/>
      <c r="F4041" s="14"/>
      <c r="G4041" s="14"/>
      <c r="H4041" s="14"/>
      <c r="I4041" s="14"/>
      <c r="J4041" s="13"/>
      <c r="K4041" s="5"/>
      <c r="L4041" s="2"/>
      <c r="M4041" s="17"/>
      <c r="N4041" s="12"/>
      <c r="O4041" s="12"/>
      <c r="P4041" s="17"/>
      <c r="Q4041" s="14"/>
      <c r="R4041" s="20"/>
      <c r="S4041" s="14"/>
      <c r="T4041" s="4"/>
      <c r="U4041" s="5"/>
      <c r="V4041" s="10"/>
      <c r="W4041" s="10"/>
      <c r="X4041" s="10"/>
      <c r="Y4041" s="27"/>
      <c r="Z4041" s="3"/>
      <c r="AA4041" s="1"/>
      <c r="AB4041" s="10"/>
      <c r="AC4041" s="3"/>
      <c r="AD4041" s="3"/>
      <c r="AE4041" s="3"/>
      <c r="AF4041" s="10"/>
      <c r="AG4041" s="11"/>
      <c r="AH4041" s="10"/>
      <c r="AI4041" s="10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1"/>
      <c r="DR4041" s="1"/>
      <c r="DS4041" s="1"/>
      <c r="DT4041" s="1"/>
      <c r="DU4041" s="1"/>
      <c r="DV4041" s="1"/>
      <c r="DW4041" s="1"/>
      <c r="DX4041" s="1"/>
      <c r="DY4041" s="1"/>
      <c r="DZ4041" s="1"/>
      <c r="EA4041" s="1"/>
      <c r="EB4041" s="1"/>
      <c r="EC4041" s="1"/>
      <c r="ED4041" s="1"/>
      <c r="EE4041" s="1"/>
      <c r="EF4041" s="1"/>
      <c r="EG4041" s="1"/>
      <c r="EH4041" s="1"/>
      <c r="EI4041" s="1"/>
      <c r="EJ4041" s="1"/>
      <c r="EK4041" s="1"/>
      <c r="EL4041" s="1"/>
      <c r="EM4041" s="1"/>
      <c r="EN4041" s="1"/>
      <c r="EO4041" s="1"/>
      <c r="EP4041" s="1"/>
      <c r="EQ4041" s="1"/>
      <c r="ER4041" s="1"/>
      <c r="ES4041" s="1"/>
      <c r="ET4041" s="1"/>
      <c r="EU4041" s="1"/>
      <c r="EV4041" s="1"/>
      <c r="EW4041" s="1"/>
      <c r="EX4041" s="1"/>
      <c r="EY4041" s="1"/>
    </row>
    <row r="4042" spans="1:155" x14ac:dyDescent="0.15">
      <c r="A4042" s="38"/>
      <c r="B4042" s="15"/>
      <c r="C4042" s="7"/>
      <c r="D4042" s="7"/>
      <c r="E4042" s="13"/>
      <c r="F4042" s="14"/>
      <c r="G4042" s="14"/>
      <c r="H4042" s="14"/>
      <c r="I4042" s="14"/>
      <c r="J4042" s="13"/>
      <c r="K4042" s="5"/>
      <c r="L4042" s="2"/>
      <c r="M4042" s="17"/>
      <c r="N4042" s="12"/>
      <c r="O4042" s="12"/>
      <c r="P4042" s="17"/>
      <c r="Q4042" s="14"/>
      <c r="R4042" s="20"/>
      <c r="S4042" s="14"/>
      <c r="T4042" s="4"/>
      <c r="U4042" s="5"/>
      <c r="V4042" s="10"/>
      <c r="W4042" s="10"/>
      <c r="X4042" s="10"/>
      <c r="Y4042" s="27"/>
      <c r="Z4042" s="3"/>
      <c r="AA4042" s="1"/>
      <c r="AB4042" s="10"/>
      <c r="AC4042" s="3"/>
      <c r="AD4042" s="3"/>
      <c r="AE4042" s="3"/>
      <c r="AF4042" s="10"/>
      <c r="AG4042" s="11"/>
      <c r="AH4042" s="10"/>
      <c r="AI4042" s="10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1"/>
      <c r="DR4042" s="1"/>
      <c r="DS4042" s="1"/>
      <c r="DT4042" s="1"/>
      <c r="DU4042" s="1"/>
      <c r="DV4042" s="1"/>
      <c r="DW4042" s="1"/>
      <c r="DX4042" s="1"/>
      <c r="DY4042" s="1"/>
      <c r="DZ4042" s="1"/>
      <c r="EA4042" s="1"/>
      <c r="EB4042" s="1"/>
      <c r="EC4042" s="1"/>
      <c r="ED4042" s="1"/>
      <c r="EE4042" s="1"/>
      <c r="EF4042" s="1"/>
      <c r="EG4042" s="1"/>
      <c r="EH4042" s="1"/>
      <c r="EI4042" s="1"/>
      <c r="EJ4042" s="1"/>
      <c r="EK4042" s="1"/>
      <c r="EL4042" s="1"/>
      <c r="EM4042" s="1"/>
      <c r="EN4042" s="1"/>
      <c r="EO4042" s="1"/>
      <c r="EP4042" s="1"/>
      <c r="EQ4042" s="1"/>
      <c r="ER4042" s="1"/>
      <c r="ES4042" s="1"/>
      <c r="ET4042" s="1"/>
      <c r="EU4042" s="1"/>
      <c r="EV4042" s="1"/>
      <c r="EW4042" s="1"/>
      <c r="EX4042" s="1"/>
      <c r="EY4042" s="1"/>
    </row>
    <row r="4043" spans="1:155" x14ac:dyDescent="0.15">
      <c r="A4043" s="38"/>
      <c r="B4043" s="15"/>
      <c r="C4043" s="7"/>
      <c r="D4043" s="7"/>
      <c r="E4043" s="13"/>
      <c r="F4043" s="14"/>
      <c r="G4043" s="14"/>
      <c r="H4043" s="14"/>
      <c r="I4043" s="14"/>
      <c r="J4043" s="13"/>
      <c r="K4043" s="5"/>
      <c r="L4043" s="2"/>
      <c r="M4043" s="17"/>
      <c r="N4043" s="12"/>
      <c r="O4043" s="12"/>
      <c r="P4043" s="17"/>
      <c r="Q4043" s="14"/>
      <c r="R4043" s="20"/>
      <c r="S4043" s="14"/>
      <c r="T4043" s="4"/>
      <c r="U4043" s="5"/>
      <c r="V4043" s="10"/>
      <c r="W4043" s="10"/>
      <c r="X4043" s="10"/>
      <c r="Y4043" s="27"/>
      <c r="Z4043" s="3"/>
      <c r="AA4043" s="1"/>
      <c r="AB4043" s="10"/>
      <c r="AC4043" s="3"/>
      <c r="AD4043" s="3"/>
      <c r="AE4043" s="3"/>
      <c r="AF4043" s="10"/>
      <c r="AG4043" s="11"/>
      <c r="AH4043" s="10"/>
      <c r="AI4043" s="10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1"/>
      <c r="DR4043" s="1"/>
      <c r="DS4043" s="1"/>
      <c r="DT4043" s="1"/>
      <c r="DU4043" s="1"/>
      <c r="DV4043" s="1"/>
      <c r="DW4043" s="1"/>
      <c r="DX4043" s="1"/>
      <c r="DY4043" s="1"/>
      <c r="DZ4043" s="1"/>
      <c r="EA4043" s="1"/>
      <c r="EB4043" s="1"/>
      <c r="EC4043" s="1"/>
      <c r="ED4043" s="1"/>
      <c r="EE4043" s="1"/>
      <c r="EF4043" s="1"/>
      <c r="EG4043" s="1"/>
      <c r="EH4043" s="1"/>
      <c r="EI4043" s="1"/>
      <c r="EJ4043" s="1"/>
      <c r="EK4043" s="1"/>
      <c r="EL4043" s="1"/>
      <c r="EM4043" s="1"/>
      <c r="EN4043" s="1"/>
      <c r="EO4043" s="1"/>
      <c r="EP4043" s="1"/>
      <c r="EQ4043" s="1"/>
      <c r="ER4043" s="1"/>
      <c r="ES4043" s="1"/>
      <c r="ET4043" s="1"/>
      <c r="EU4043" s="1"/>
      <c r="EV4043" s="1"/>
      <c r="EW4043" s="1"/>
      <c r="EX4043" s="1"/>
      <c r="EY4043" s="1"/>
    </row>
    <row r="4044" spans="1:155" x14ac:dyDescent="0.15">
      <c r="A4044" s="38"/>
      <c r="B4044" s="15"/>
      <c r="C4044" s="7"/>
      <c r="D4044" s="7"/>
      <c r="E4044" s="13"/>
      <c r="F4044" s="14"/>
      <c r="G4044" s="14"/>
      <c r="H4044" s="14"/>
      <c r="I4044" s="14"/>
      <c r="J4044" s="13"/>
      <c r="K4044" s="5"/>
      <c r="L4044" s="2"/>
      <c r="M4044" s="17"/>
      <c r="N4044" s="12"/>
      <c r="O4044" s="12"/>
      <c r="P4044" s="17"/>
      <c r="Q4044" s="14"/>
      <c r="R4044" s="20"/>
      <c r="S4044" s="14"/>
      <c r="T4044" s="4"/>
      <c r="U4044" s="5"/>
      <c r="V4044" s="10"/>
      <c r="W4044" s="10"/>
      <c r="X4044" s="10"/>
      <c r="Y4044" s="27"/>
      <c r="Z4044" s="3"/>
      <c r="AA4044" s="1"/>
      <c r="AB4044" s="10"/>
      <c r="AC4044" s="3"/>
      <c r="AD4044" s="3"/>
      <c r="AE4044" s="3"/>
      <c r="AF4044" s="10"/>
      <c r="AG4044" s="11"/>
      <c r="AH4044" s="10"/>
      <c r="AI4044" s="10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1"/>
      <c r="DR4044" s="1"/>
      <c r="DS4044" s="1"/>
      <c r="DT4044" s="1"/>
      <c r="DU4044" s="1"/>
      <c r="DV4044" s="1"/>
      <c r="DW4044" s="1"/>
      <c r="DX4044" s="1"/>
      <c r="DY4044" s="1"/>
      <c r="DZ4044" s="1"/>
      <c r="EA4044" s="1"/>
      <c r="EB4044" s="1"/>
      <c r="EC4044" s="1"/>
      <c r="ED4044" s="1"/>
      <c r="EE4044" s="1"/>
      <c r="EF4044" s="1"/>
      <c r="EG4044" s="1"/>
      <c r="EH4044" s="1"/>
      <c r="EI4044" s="1"/>
      <c r="EJ4044" s="1"/>
      <c r="EK4044" s="1"/>
      <c r="EL4044" s="1"/>
      <c r="EM4044" s="1"/>
      <c r="EN4044" s="1"/>
      <c r="EO4044" s="1"/>
      <c r="EP4044" s="1"/>
      <c r="EQ4044" s="1"/>
      <c r="ER4044" s="1"/>
      <c r="ES4044" s="1"/>
      <c r="ET4044" s="1"/>
      <c r="EU4044" s="1"/>
      <c r="EV4044" s="1"/>
      <c r="EW4044" s="1"/>
      <c r="EX4044" s="1"/>
      <c r="EY4044" s="1"/>
    </row>
    <row r="4045" spans="1:155" x14ac:dyDescent="0.15">
      <c r="A4045" s="38"/>
      <c r="B4045" s="15"/>
      <c r="C4045" s="7"/>
      <c r="D4045" s="7"/>
      <c r="E4045" s="13"/>
      <c r="F4045" s="14"/>
      <c r="G4045" s="14"/>
      <c r="H4045" s="14"/>
      <c r="I4045" s="14"/>
      <c r="J4045" s="13"/>
      <c r="K4045" s="5"/>
      <c r="L4045" s="2"/>
      <c r="M4045" s="17"/>
      <c r="N4045" s="12"/>
      <c r="O4045" s="12"/>
      <c r="P4045" s="17"/>
      <c r="Q4045" s="14"/>
      <c r="R4045" s="20"/>
      <c r="S4045" s="14"/>
      <c r="T4045" s="4"/>
      <c r="U4045" s="5"/>
      <c r="V4045" s="10"/>
      <c r="W4045" s="10"/>
      <c r="X4045" s="10"/>
      <c r="Y4045" s="27"/>
      <c r="Z4045" s="3"/>
      <c r="AA4045" s="1"/>
      <c r="AB4045" s="10"/>
      <c r="AC4045" s="3"/>
      <c r="AD4045" s="3"/>
      <c r="AE4045" s="3"/>
      <c r="AF4045" s="10"/>
      <c r="AG4045" s="11"/>
      <c r="AH4045" s="10"/>
      <c r="AI4045" s="10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1"/>
      <c r="DR4045" s="1"/>
      <c r="DS4045" s="1"/>
      <c r="DT4045" s="1"/>
      <c r="DU4045" s="1"/>
      <c r="DV4045" s="1"/>
      <c r="DW4045" s="1"/>
      <c r="DX4045" s="1"/>
      <c r="DY4045" s="1"/>
      <c r="DZ4045" s="1"/>
      <c r="EA4045" s="1"/>
      <c r="EB4045" s="1"/>
      <c r="EC4045" s="1"/>
      <c r="ED4045" s="1"/>
      <c r="EE4045" s="1"/>
      <c r="EF4045" s="1"/>
      <c r="EG4045" s="1"/>
      <c r="EH4045" s="1"/>
      <c r="EI4045" s="1"/>
      <c r="EJ4045" s="1"/>
      <c r="EK4045" s="1"/>
      <c r="EL4045" s="1"/>
      <c r="EM4045" s="1"/>
      <c r="EN4045" s="1"/>
      <c r="EO4045" s="1"/>
      <c r="EP4045" s="1"/>
      <c r="EQ4045" s="1"/>
      <c r="ER4045" s="1"/>
      <c r="ES4045" s="1"/>
      <c r="ET4045" s="1"/>
      <c r="EU4045" s="1"/>
      <c r="EV4045" s="1"/>
      <c r="EW4045" s="1"/>
      <c r="EX4045" s="1"/>
      <c r="EY4045" s="1"/>
    </row>
    <row r="4046" spans="1:155" x14ac:dyDescent="0.15">
      <c r="A4046" s="38"/>
      <c r="B4046" s="15"/>
      <c r="C4046" s="7"/>
      <c r="D4046" s="7"/>
      <c r="E4046" s="13"/>
      <c r="F4046" s="14"/>
      <c r="G4046" s="14"/>
      <c r="H4046" s="14"/>
      <c r="I4046" s="14"/>
      <c r="J4046" s="13"/>
      <c r="K4046" s="5"/>
      <c r="L4046" s="2"/>
      <c r="M4046" s="17"/>
      <c r="N4046" s="12"/>
      <c r="O4046" s="12"/>
      <c r="P4046" s="17"/>
      <c r="Q4046" s="14"/>
      <c r="R4046" s="20"/>
      <c r="S4046" s="14"/>
      <c r="T4046" s="4"/>
      <c r="U4046" s="5"/>
      <c r="V4046" s="10"/>
      <c r="W4046" s="10"/>
      <c r="X4046" s="10"/>
      <c r="Y4046" s="27"/>
      <c r="Z4046" s="3"/>
      <c r="AA4046" s="1"/>
      <c r="AB4046" s="10"/>
      <c r="AC4046" s="3"/>
      <c r="AD4046" s="3"/>
      <c r="AE4046" s="3"/>
      <c r="AF4046" s="10"/>
      <c r="AG4046" s="11"/>
      <c r="AH4046" s="10"/>
      <c r="AI4046" s="10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1"/>
      <c r="DR4046" s="1"/>
      <c r="DS4046" s="1"/>
      <c r="DT4046" s="1"/>
      <c r="DU4046" s="1"/>
      <c r="DV4046" s="1"/>
      <c r="DW4046" s="1"/>
      <c r="DX4046" s="1"/>
      <c r="DY4046" s="1"/>
      <c r="DZ4046" s="1"/>
      <c r="EA4046" s="1"/>
      <c r="EB4046" s="1"/>
      <c r="EC4046" s="1"/>
      <c r="ED4046" s="1"/>
      <c r="EE4046" s="1"/>
      <c r="EF4046" s="1"/>
      <c r="EG4046" s="1"/>
      <c r="EH4046" s="1"/>
      <c r="EI4046" s="1"/>
      <c r="EJ4046" s="1"/>
      <c r="EK4046" s="1"/>
      <c r="EL4046" s="1"/>
      <c r="EM4046" s="1"/>
      <c r="EN4046" s="1"/>
      <c r="EO4046" s="1"/>
      <c r="EP4046" s="1"/>
      <c r="EQ4046" s="1"/>
      <c r="ER4046" s="1"/>
      <c r="ES4046" s="1"/>
      <c r="ET4046" s="1"/>
      <c r="EU4046" s="1"/>
      <c r="EV4046" s="1"/>
      <c r="EW4046" s="1"/>
      <c r="EX4046" s="1"/>
      <c r="EY4046" s="1"/>
    </row>
    <row r="4047" spans="1:155" x14ac:dyDescent="0.15">
      <c r="A4047" s="38"/>
      <c r="B4047" s="15"/>
      <c r="C4047" s="7"/>
      <c r="D4047" s="7"/>
      <c r="E4047" s="13"/>
      <c r="F4047" s="14"/>
      <c r="G4047" s="14"/>
      <c r="H4047" s="14"/>
      <c r="I4047" s="14"/>
      <c r="J4047" s="13"/>
      <c r="K4047" s="5"/>
      <c r="L4047" s="2"/>
      <c r="M4047" s="17"/>
      <c r="N4047" s="12"/>
      <c r="O4047" s="12"/>
      <c r="P4047" s="17"/>
      <c r="Q4047" s="14"/>
      <c r="R4047" s="20"/>
      <c r="S4047" s="14"/>
      <c r="T4047" s="4"/>
      <c r="U4047" s="5"/>
      <c r="V4047" s="10"/>
      <c r="W4047" s="10"/>
      <c r="X4047" s="10"/>
      <c r="Y4047" s="27"/>
      <c r="Z4047" s="3"/>
      <c r="AA4047" s="1"/>
      <c r="AB4047" s="10"/>
      <c r="AC4047" s="3"/>
      <c r="AD4047" s="3"/>
      <c r="AE4047" s="3"/>
      <c r="AF4047" s="10"/>
      <c r="AG4047" s="11"/>
      <c r="AH4047" s="10"/>
      <c r="AI4047" s="10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1"/>
      <c r="DR4047" s="1"/>
      <c r="DS4047" s="1"/>
      <c r="DT4047" s="1"/>
      <c r="DU4047" s="1"/>
      <c r="DV4047" s="1"/>
      <c r="DW4047" s="1"/>
      <c r="DX4047" s="1"/>
      <c r="DY4047" s="1"/>
      <c r="DZ4047" s="1"/>
      <c r="EA4047" s="1"/>
      <c r="EB4047" s="1"/>
      <c r="EC4047" s="1"/>
      <c r="ED4047" s="1"/>
      <c r="EE4047" s="1"/>
      <c r="EF4047" s="1"/>
      <c r="EG4047" s="1"/>
      <c r="EH4047" s="1"/>
      <c r="EI4047" s="1"/>
      <c r="EJ4047" s="1"/>
      <c r="EK4047" s="1"/>
      <c r="EL4047" s="1"/>
      <c r="EM4047" s="1"/>
      <c r="EN4047" s="1"/>
      <c r="EO4047" s="1"/>
      <c r="EP4047" s="1"/>
      <c r="EQ4047" s="1"/>
      <c r="ER4047" s="1"/>
      <c r="ES4047" s="1"/>
      <c r="ET4047" s="1"/>
      <c r="EU4047" s="1"/>
      <c r="EV4047" s="1"/>
      <c r="EW4047" s="1"/>
      <c r="EX4047" s="1"/>
      <c r="EY4047" s="1"/>
    </row>
    <row r="4048" spans="1:155" x14ac:dyDescent="0.15">
      <c r="A4048" s="38"/>
      <c r="B4048" s="15"/>
      <c r="C4048" s="7"/>
      <c r="D4048" s="7"/>
      <c r="E4048" s="13"/>
      <c r="F4048" s="14"/>
      <c r="G4048" s="14"/>
      <c r="H4048" s="14"/>
      <c r="I4048" s="14"/>
      <c r="J4048" s="13"/>
      <c r="K4048" s="5"/>
      <c r="L4048" s="2"/>
      <c r="M4048" s="17"/>
      <c r="N4048" s="12"/>
      <c r="O4048" s="12"/>
      <c r="P4048" s="17"/>
      <c r="Q4048" s="14"/>
      <c r="R4048" s="20"/>
      <c r="S4048" s="14"/>
      <c r="T4048" s="4"/>
      <c r="U4048" s="5"/>
      <c r="V4048" s="10"/>
      <c r="W4048" s="10"/>
      <c r="X4048" s="10"/>
      <c r="Y4048" s="27"/>
      <c r="Z4048" s="3"/>
      <c r="AA4048" s="1"/>
      <c r="AB4048" s="10"/>
      <c r="AC4048" s="3"/>
      <c r="AD4048" s="3"/>
      <c r="AE4048" s="3"/>
      <c r="AF4048" s="10"/>
      <c r="AG4048" s="11"/>
      <c r="AH4048" s="10"/>
      <c r="AI4048" s="10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1"/>
      <c r="DR4048" s="1"/>
      <c r="DS4048" s="1"/>
      <c r="DT4048" s="1"/>
      <c r="DU4048" s="1"/>
      <c r="DV4048" s="1"/>
      <c r="DW4048" s="1"/>
      <c r="DX4048" s="1"/>
      <c r="DY4048" s="1"/>
      <c r="DZ4048" s="1"/>
      <c r="EA4048" s="1"/>
      <c r="EB4048" s="1"/>
      <c r="EC4048" s="1"/>
      <c r="ED4048" s="1"/>
      <c r="EE4048" s="1"/>
      <c r="EF4048" s="1"/>
      <c r="EG4048" s="1"/>
      <c r="EH4048" s="1"/>
      <c r="EI4048" s="1"/>
      <c r="EJ4048" s="1"/>
      <c r="EK4048" s="1"/>
      <c r="EL4048" s="1"/>
      <c r="EM4048" s="1"/>
      <c r="EN4048" s="1"/>
      <c r="EO4048" s="1"/>
      <c r="EP4048" s="1"/>
      <c r="EQ4048" s="1"/>
      <c r="ER4048" s="1"/>
      <c r="ES4048" s="1"/>
      <c r="ET4048" s="1"/>
      <c r="EU4048" s="1"/>
      <c r="EV4048" s="1"/>
      <c r="EW4048" s="1"/>
      <c r="EX4048" s="1"/>
      <c r="EY4048" s="1"/>
    </row>
    <row r="4049" spans="1:155" x14ac:dyDescent="0.15">
      <c r="A4049" s="38"/>
      <c r="B4049" s="15"/>
      <c r="C4049" s="7"/>
      <c r="D4049" s="7"/>
      <c r="E4049" s="13"/>
      <c r="F4049" s="14"/>
      <c r="G4049" s="14"/>
      <c r="H4049" s="14"/>
      <c r="I4049" s="14"/>
      <c r="J4049" s="13"/>
      <c r="K4049" s="5"/>
      <c r="L4049" s="2"/>
      <c r="M4049" s="17"/>
      <c r="N4049" s="12"/>
      <c r="O4049" s="12"/>
      <c r="P4049" s="17"/>
      <c r="Q4049" s="14"/>
      <c r="R4049" s="20"/>
      <c r="S4049" s="14"/>
      <c r="T4049" s="4"/>
      <c r="U4049" s="5"/>
      <c r="V4049" s="10"/>
      <c r="W4049" s="10"/>
      <c r="X4049" s="10"/>
      <c r="Y4049" s="27"/>
      <c r="Z4049" s="3"/>
      <c r="AA4049" s="1"/>
      <c r="AB4049" s="10"/>
      <c r="AC4049" s="3"/>
      <c r="AD4049" s="3"/>
      <c r="AE4049" s="3"/>
      <c r="AF4049" s="10"/>
      <c r="AG4049" s="11"/>
      <c r="AH4049" s="10"/>
      <c r="AI4049" s="10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1"/>
      <c r="DR4049" s="1"/>
      <c r="DS4049" s="1"/>
      <c r="DT4049" s="1"/>
      <c r="DU4049" s="1"/>
      <c r="DV4049" s="1"/>
      <c r="DW4049" s="1"/>
      <c r="DX4049" s="1"/>
      <c r="DY4049" s="1"/>
      <c r="DZ4049" s="1"/>
      <c r="EA4049" s="1"/>
      <c r="EB4049" s="1"/>
      <c r="EC4049" s="1"/>
      <c r="ED4049" s="1"/>
      <c r="EE4049" s="1"/>
      <c r="EF4049" s="1"/>
      <c r="EG4049" s="1"/>
      <c r="EH4049" s="1"/>
      <c r="EI4049" s="1"/>
      <c r="EJ4049" s="1"/>
      <c r="EK4049" s="1"/>
      <c r="EL4049" s="1"/>
      <c r="EM4049" s="1"/>
      <c r="EN4049" s="1"/>
      <c r="EO4049" s="1"/>
      <c r="EP4049" s="1"/>
      <c r="EQ4049" s="1"/>
      <c r="ER4049" s="1"/>
      <c r="ES4049" s="1"/>
      <c r="ET4049" s="1"/>
      <c r="EU4049" s="1"/>
      <c r="EV4049" s="1"/>
      <c r="EW4049" s="1"/>
      <c r="EX4049" s="1"/>
      <c r="EY4049" s="1"/>
    </row>
    <row r="4050" spans="1:155" x14ac:dyDescent="0.15">
      <c r="A4050" s="38"/>
      <c r="B4050" s="15"/>
      <c r="C4050" s="7"/>
      <c r="D4050" s="7"/>
      <c r="E4050" s="13"/>
      <c r="F4050" s="14"/>
      <c r="G4050" s="14"/>
      <c r="H4050" s="14"/>
      <c r="I4050" s="14"/>
      <c r="J4050" s="13"/>
      <c r="K4050" s="5"/>
      <c r="L4050" s="2"/>
      <c r="M4050" s="17"/>
      <c r="N4050" s="12"/>
      <c r="O4050" s="12"/>
      <c r="P4050" s="17"/>
      <c r="Q4050" s="14"/>
      <c r="R4050" s="20"/>
      <c r="S4050" s="14"/>
      <c r="T4050" s="4"/>
      <c r="U4050" s="5"/>
      <c r="V4050" s="10"/>
      <c r="W4050" s="10"/>
      <c r="X4050" s="10"/>
      <c r="Y4050" s="27"/>
      <c r="Z4050" s="3"/>
      <c r="AA4050" s="1"/>
      <c r="AB4050" s="10"/>
      <c r="AC4050" s="3"/>
      <c r="AD4050" s="3"/>
      <c r="AE4050" s="3"/>
      <c r="AF4050" s="10"/>
      <c r="AG4050" s="11"/>
      <c r="AH4050" s="10"/>
      <c r="AI4050" s="10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1"/>
      <c r="DR4050" s="1"/>
      <c r="DS4050" s="1"/>
      <c r="DT4050" s="1"/>
      <c r="DU4050" s="1"/>
      <c r="DV4050" s="1"/>
      <c r="DW4050" s="1"/>
      <c r="DX4050" s="1"/>
      <c r="DY4050" s="1"/>
      <c r="DZ4050" s="1"/>
      <c r="EA4050" s="1"/>
      <c r="EB4050" s="1"/>
      <c r="EC4050" s="1"/>
      <c r="ED4050" s="1"/>
      <c r="EE4050" s="1"/>
      <c r="EF4050" s="1"/>
      <c r="EG4050" s="1"/>
      <c r="EH4050" s="1"/>
      <c r="EI4050" s="1"/>
      <c r="EJ4050" s="1"/>
      <c r="EK4050" s="1"/>
      <c r="EL4050" s="1"/>
      <c r="EM4050" s="1"/>
      <c r="EN4050" s="1"/>
      <c r="EO4050" s="1"/>
      <c r="EP4050" s="1"/>
      <c r="EQ4050" s="1"/>
      <c r="ER4050" s="1"/>
      <c r="ES4050" s="1"/>
      <c r="ET4050" s="1"/>
      <c r="EU4050" s="1"/>
      <c r="EV4050" s="1"/>
      <c r="EW4050" s="1"/>
      <c r="EX4050" s="1"/>
      <c r="EY4050" s="1"/>
    </row>
    <row r="4051" spans="1:155" x14ac:dyDescent="0.15">
      <c r="A4051" s="38"/>
      <c r="B4051" s="15"/>
      <c r="C4051" s="7"/>
      <c r="D4051" s="7"/>
      <c r="E4051" s="13"/>
      <c r="F4051" s="14"/>
      <c r="G4051" s="14"/>
      <c r="H4051" s="14"/>
      <c r="I4051" s="14"/>
      <c r="J4051" s="13"/>
      <c r="K4051" s="5"/>
      <c r="L4051" s="2"/>
      <c r="M4051" s="17"/>
      <c r="N4051" s="12"/>
      <c r="O4051" s="12"/>
      <c r="P4051" s="17"/>
      <c r="Q4051" s="14"/>
      <c r="R4051" s="20"/>
      <c r="S4051" s="14"/>
      <c r="T4051" s="4"/>
      <c r="U4051" s="5"/>
      <c r="V4051" s="10"/>
      <c r="W4051" s="10"/>
      <c r="X4051" s="10"/>
      <c r="Y4051" s="27"/>
      <c r="Z4051" s="3"/>
      <c r="AA4051" s="1"/>
      <c r="AB4051" s="10"/>
      <c r="AC4051" s="3"/>
      <c r="AD4051" s="3"/>
      <c r="AE4051" s="3"/>
      <c r="AF4051" s="10"/>
      <c r="AG4051" s="11"/>
      <c r="AH4051" s="10"/>
      <c r="AI4051" s="10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1"/>
      <c r="DR4051" s="1"/>
      <c r="DS4051" s="1"/>
      <c r="DT4051" s="1"/>
      <c r="DU4051" s="1"/>
      <c r="DV4051" s="1"/>
      <c r="DW4051" s="1"/>
      <c r="DX4051" s="1"/>
      <c r="DY4051" s="1"/>
      <c r="DZ4051" s="1"/>
      <c r="EA4051" s="1"/>
      <c r="EB4051" s="1"/>
      <c r="EC4051" s="1"/>
      <c r="ED4051" s="1"/>
      <c r="EE4051" s="1"/>
      <c r="EF4051" s="1"/>
      <c r="EG4051" s="1"/>
      <c r="EH4051" s="1"/>
      <c r="EI4051" s="1"/>
      <c r="EJ4051" s="1"/>
      <c r="EK4051" s="1"/>
      <c r="EL4051" s="1"/>
      <c r="EM4051" s="1"/>
      <c r="EN4051" s="1"/>
      <c r="EO4051" s="1"/>
      <c r="EP4051" s="1"/>
      <c r="EQ4051" s="1"/>
      <c r="ER4051" s="1"/>
      <c r="ES4051" s="1"/>
      <c r="ET4051" s="1"/>
      <c r="EU4051" s="1"/>
      <c r="EV4051" s="1"/>
      <c r="EW4051" s="1"/>
      <c r="EX4051" s="1"/>
      <c r="EY4051" s="1"/>
    </row>
    <row r="4052" spans="1:155" x14ac:dyDescent="0.15">
      <c r="A4052" s="38"/>
      <c r="B4052" s="15"/>
      <c r="C4052" s="7"/>
      <c r="D4052" s="7"/>
      <c r="E4052" s="13"/>
      <c r="F4052" s="14"/>
      <c r="G4052" s="14"/>
      <c r="H4052" s="14"/>
      <c r="I4052" s="14"/>
      <c r="J4052" s="13"/>
      <c r="K4052" s="5"/>
      <c r="L4052" s="2"/>
      <c r="M4052" s="17"/>
      <c r="N4052" s="12"/>
      <c r="O4052" s="12"/>
      <c r="P4052" s="17"/>
      <c r="Q4052" s="14"/>
      <c r="R4052" s="20"/>
      <c r="S4052" s="14"/>
      <c r="T4052" s="4"/>
      <c r="U4052" s="5"/>
      <c r="V4052" s="10"/>
      <c r="W4052" s="10"/>
      <c r="X4052" s="10"/>
      <c r="Y4052" s="27"/>
      <c r="Z4052" s="3"/>
      <c r="AA4052" s="1"/>
      <c r="AB4052" s="10"/>
      <c r="AC4052" s="3"/>
      <c r="AD4052" s="3"/>
      <c r="AE4052" s="3"/>
      <c r="AF4052" s="10"/>
      <c r="AG4052" s="11"/>
      <c r="AH4052" s="10"/>
      <c r="AI4052" s="10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1"/>
      <c r="DR4052" s="1"/>
      <c r="DS4052" s="1"/>
      <c r="DT4052" s="1"/>
      <c r="DU4052" s="1"/>
      <c r="DV4052" s="1"/>
      <c r="DW4052" s="1"/>
      <c r="DX4052" s="1"/>
      <c r="DY4052" s="1"/>
      <c r="DZ4052" s="1"/>
      <c r="EA4052" s="1"/>
      <c r="EB4052" s="1"/>
      <c r="EC4052" s="1"/>
      <c r="ED4052" s="1"/>
      <c r="EE4052" s="1"/>
      <c r="EF4052" s="1"/>
      <c r="EG4052" s="1"/>
      <c r="EH4052" s="1"/>
      <c r="EI4052" s="1"/>
      <c r="EJ4052" s="1"/>
      <c r="EK4052" s="1"/>
      <c r="EL4052" s="1"/>
      <c r="EM4052" s="1"/>
      <c r="EN4052" s="1"/>
      <c r="EO4052" s="1"/>
      <c r="EP4052" s="1"/>
      <c r="EQ4052" s="1"/>
      <c r="ER4052" s="1"/>
      <c r="ES4052" s="1"/>
      <c r="ET4052" s="1"/>
      <c r="EU4052" s="1"/>
      <c r="EV4052" s="1"/>
      <c r="EW4052" s="1"/>
      <c r="EX4052" s="1"/>
      <c r="EY4052" s="1"/>
    </row>
    <row r="4053" spans="1:155" x14ac:dyDescent="0.15">
      <c r="A4053" s="38"/>
      <c r="B4053" s="15"/>
      <c r="C4053" s="7"/>
      <c r="D4053" s="7"/>
      <c r="E4053" s="13"/>
      <c r="F4053" s="14"/>
      <c r="G4053" s="14"/>
      <c r="H4053" s="14"/>
      <c r="I4053" s="14"/>
      <c r="J4053" s="13"/>
      <c r="K4053" s="5"/>
      <c r="L4053" s="2"/>
      <c r="M4053" s="17"/>
      <c r="N4053" s="12"/>
      <c r="O4053" s="12"/>
      <c r="P4053" s="17"/>
      <c r="Q4053" s="14"/>
      <c r="R4053" s="20"/>
      <c r="S4053" s="14"/>
      <c r="T4053" s="4"/>
      <c r="U4053" s="5"/>
      <c r="V4053" s="10"/>
      <c r="W4053" s="10"/>
      <c r="X4053" s="10"/>
      <c r="Y4053" s="27"/>
      <c r="Z4053" s="3"/>
      <c r="AA4053" s="1"/>
      <c r="AB4053" s="10"/>
      <c r="AC4053" s="3"/>
      <c r="AD4053" s="3"/>
      <c r="AE4053" s="3"/>
      <c r="AF4053" s="10"/>
      <c r="AG4053" s="11"/>
      <c r="AH4053" s="10"/>
      <c r="AI4053" s="10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1"/>
      <c r="DR4053" s="1"/>
      <c r="DS4053" s="1"/>
      <c r="DT4053" s="1"/>
      <c r="DU4053" s="1"/>
      <c r="DV4053" s="1"/>
      <c r="DW4053" s="1"/>
      <c r="DX4053" s="1"/>
      <c r="DY4053" s="1"/>
      <c r="DZ4053" s="1"/>
      <c r="EA4053" s="1"/>
      <c r="EB4053" s="1"/>
      <c r="EC4053" s="1"/>
      <c r="ED4053" s="1"/>
      <c r="EE4053" s="1"/>
      <c r="EF4053" s="1"/>
      <c r="EG4053" s="1"/>
      <c r="EH4053" s="1"/>
      <c r="EI4053" s="1"/>
      <c r="EJ4053" s="1"/>
      <c r="EK4053" s="1"/>
      <c r="EL4053" s="1"/>
      <c r="EM4053" s="1"/>
      <c r="EN4053" s="1"/>
      <c r="EO4053" s="1"/>
      <c r="EP4053" s="1"/>
      <c r="EQ4053" s="1"/>
      <c r="ER4053" s="1"/>
      <c r="ES4053" s="1"/>
      <c r="ET4053" s="1"/>
      <c r="EU4053" s="1"/>
      <c r="EV4053" s="1"/>
      <c r="EW4053" s="1"/>
      <c r="EX4053" s="1"/>
      <c r="EY4053" s="1"/>
    </row>
    <row r="4054" spans="1:155" x14ac:dyDescent="0.15">
      <c r="A4054" s="38"/>
      <c r="B4054" s="15"/>
      <c r="C4054" s="7"/>
      <c r="D4054" s="7"/>
      <c r="E4054" s="13"/>
      <c r="F4054" s="14"/>
      <c r="G4054" s="14"/>
      <c r="H4054" s="14"/>
      <c r="I4054" s="14"/>
      <c r="J4054" s="13"/>
      <c r="K4054" s="5"/>
      <c r="L4054" s="2"/>
      <c r="M4054" s="17"/>
      <c r="N4054" s="12"/>
      <c r="O4054" s="12"/>
      <c r="P4054" s="17"/>
      <c r="Q4054" s="14"/>
      <c r="R4054" s="20"/>
      <c r="S4054" s="14"/>
      <c r="T4054" s="4"/>
      <c r="U4054" s="5"/>
      <c r="V4054" s="10"/>
      <c r="W4054" s="10"/>
      <c r="X4054" s="10"/>
      <c r="Y4054" s="27"/>
      <c r="Z4054" s="3"/>
      <c r="AA4054" s="1"/>
      <c r="AB4054" s="10"/>
      <c r="AC4054" s="3"/>
      <c r="AD4054" s="3"/>
      <c r="AE4054" s="3"/>
      <c r="AF4054" s="10"/>
      <c r="AG4054" s="11"/>
      <c r="AH4054" s="10"/>
      <c r="AI4054" s="10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1"/>
      <c r="DR4054" s="1"/>
      <c r="DS4054" s="1"/>
      <c r="DT4054" s="1"/>
      <c r="DU4054" s="1"/>
      <c r="DV4054" s="1"/>
      <c r="DW4054" s="1"/>
      <c r="DX4054" s="1"/>
      <c r="DY4054" s="1"/>
      <c r="DZ4054" s="1"/>
      <c r="EA4054" s="1"/>
      <c r="EB4054" s="1"/>
      <c r="EC4054" s="1"/>
      <c r="ED4054" s="1"/>
      <c r="EE4054" s="1"/>
      <c r="EF4054" s="1"/>
      <c r="EG4054" s="1"/>
      <c r="EH4054" s="1"/>
      <c r="EI4054" s="1"/>
      <c r="EJ4054" s="1"/>
      <c r="EK4054" s="1"/>
      <c r="EL4054" s="1"/>
      <c r="EM4054" s="1"/>
      <c r="EN4054" s="1"/>
      <c r="EO4054" s="1"/>
      <c r="EP4054" s="1"/>
      <c r="EQ4054" s="1"/>
      <c r="ER4054" s="1"/>
      <c r="ES4054" s="1"/>
      <c r="ET4054" s="1"/>
      <c r="EU4054" s="1"/>
      <c r="EV4054" s="1"/>
      <c r="EW4054" s="1"/>
      <c r="EX4054" s="1"/>
      <c r="EY4054" s="1"/>
    </row>
    <row r="4055" spans="1:155" x14ac:dyDescent="0.15">
      <c r="A4055" s="38"/>
      <c r="B4055" s="15"/>
      <c r="C4055" s="7"/>
      <c r="D4055" s="7"/>
      <c r="E4055" s="13"/>
      <c r="F4055" s="14"/>
      <c r="G4055" s="14"/>
      <c r="H4055" s="14"/>
      <c r="I4055" s="14"/>
      <c r="J4055" s="13"/>
      <c r="K4055" s="5"/>
      <c r="L4055" s="2"/>
      <c r="M4055" s="17"/>
      <c r="N4055" s="12"/>
      <c r="O4055" s="12"/>
      <c r="P4055" s="17"/>
      <c r="Q4055" s="14"/>
      <c r="R4055" s="20"/>
      <c r="S4055" s="14"/>
      <c r="T4055" s="4"/>
      <c r="U4055" s="5"/>
      <c r="V4055" s="10"/>
      <c r="W4055" s="10"/>
      <c r="X4055" s="10"/>
      <c r="Y4055" s="27"/>
      <c r="Z4055" s="3"/>
      <c r="AA4055" s="1"/>
      <c r="AB4055" s="10"/>
      <c r="AC4055" s="3"/>
      <c r="AD4055" s="3"/>
      <c r="AE4055" s="3"/>
      <c r="AF4055" s="10"/>
      <c r="AG4055" s="11"/>
      <c r="AH4055" s="10"/>
      <c r="AI4055" s="10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1"/>
      <c r="DR4055" s="1"/>
      <c r="DS4055" s="1"/>
      <c r="DT4055" s="1"/>
      <c r="DU4055" s="1"/>
      <c r="DV4055" s="1"/>
      <c r="DW4055" s="1"/>
      <c r="DX4055" s="1"/>
      <c r="DY4055" s="1"/>
      <c r="DZ4055" s="1"/>
      <c r="EA4055" s="1"/>
      <c r="EB4055" s="1"/>
      <c r="EC4055" s="1"/>
      <c r="ED4055" s="1"/>
      <c r="EE4055" s="1"/>
      <c r="EF4055" s="1"/>
      <c r="EG4055" s="1"/>
      <c r="EH4055" s="1"/>
      <c r="EI4055" s="1"/>
      <c r="EJ4055" s="1"/>
      <c r="EK4055" s="1"/>
      <c r="EL4055" s="1"/>
      <c r="EM4055" s="1"/>
      <c r="EN4055" s="1"/>
      <c r="EO4055" s="1"/>
      <c r="EP4055" s="1"/>
      <c r="EQ4055" s="1"/>
      <c r="ER4055" s="1"/>
      <c r="ES4055" s="1"/>
      <c r="ET4055" s="1"/>
      <c r="EU4055" s="1"/>
      <c r="EV4055" s="1"/>
      <c r="EW4055" s="1"/>
      <c r="EX4055" s="1"/>
      <c r="EY4055" s="1"/>
    </row>
    <row r="4056" spans="1:155" x14ac:dyDescent="0.15">
      <c r="A4056" s="38"/>
      <c r="B4056" s="15"/>
      <c r="C4056" s="7"/>
      <c r="D4056" s="7"/>
      <c r="E4056" s="13"/>
      <c r="F4056" s="14"/>
      <c r="G4056" s="14"/>
      <c r="H4056" s="14"/>
      <c r="I4056" s="14"/>
      <c r="J4056" s="13"/>
      <c r="K4056" s="5"/>
      <c r="L4056" s="2"/>
      <c r="M4056" s="17"/>
      <c r="N4056" s="12"/>
      <c r="O4056" s="12"/>
      <c r="P4056" s="17"/>
      <c r="Q4056" s="14"/>
      <c r="R4056" s="20"/>
      <c r="S4056" s="14"/>
      <c r="T4056" s="4"/>
      <c r="U4056" s="5"/>
      <c r="V4056" s="10"/>
      <c r="W4056" s="10"/>
      <c r="X4056" s="10"/>
      <c r="Y4056" s="27"/>
      <c r="Z4056" s="3"/>
      <c r="AA4056" s="1"/>
      <c r="AB4056" s="10"/>
      <c r="AC4056" s="3"/>
      <c r="AD4056" s="3"/>
      <c r="AE4056" s="3"/>
      <c r="AF4056" s="10"/>
      <c r="AG4056" s="11"/>
      <c r="AH4056" s="10"/>
      <c r="AI4056" s="10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1"/>
      <c r="DR4056" s="1"/>
      <c r="DS4056" s="1"/>
      <c r="DT4056" s="1"/>
      <c r="DU4056" s="1"/>
      <c r="DV4056" s="1"/>
      <c r="DW4056" s="1"/>
      <c r="DX4056" s="1"/>
      <c r="DY4056" s="1"/>
      <c r="DZ4056" s="1"/>
      <c r="EA4056" s="1"/>
      <c r="EB4056" s="1"/>
      <c r="EC4056" s="1"/>
      <c r="ED4056" s="1"/>
      <c r="EE4056" s="1"/>
      <c r="EF4056" s="1"/>
      <c r="EG4056" s="1"/>
      <c r="EH4056" s="1"/>
      <c r="EI4056" s="1"/>
      <c r="EJ4056" s="1"/>
      <c r="EK4056" s="1"/>
      <c r="EL4056" s="1"/>
      <c r="EM4056" s="1"/>
      <c r="EN4056" s="1"/>
      <c r="EO4056" s="1"/>
      <c r="EP4056" s="1"/>
      <c r="EQ4056" s="1"/>
      <c r="ER4056" s="1"/>
      <c r="ES4056" s="1"/>
      <c r="ET4056" s="1"/>
      <c r="EU4056" s="1"/>
      <c r="EV4056" s="1"/>
      <c r="EW4056" s="1"/>
      <c r="EX4056" s="1"/>
      <c r="EY4056" s="1"/>
    </row>
    <row r="4057" spans="1:155" x14ac:dyDescent="0.15">
      <c r="A4057" s="38"/>
      <c r="B4057" s="15"/>
      <c r="C4057" s="7"/>
      <c r="D4057" s="7"/>
      <c r="E4057" s="13"/>
      <c r="F4057" s="14"/>
      <c r="G4057" s="14"/>
      <c r="H4057" s="14"/>
      <c r="I4057" s="14"/>
      <c r="J4057" s="13"/>
      <c r="K4057" s="5"/>
      <c r="L4057" s="2"/>
      <c r="M4057" s="17"/>
      <c r="N4057" s="12"/>
      <c r="O4057" s="12"/>
      <c r="P4057" s="17"/>
      <c r="Q4057" s="14"/>
      <c r="R4057" s="20"/>
      <c r="S4057" s="14"/>
      <c r="T4057" s="4"/>
      <c r="U4057" s="5"/>
      <c r="V4057" s="10"/>
      <c r="W4057" s="10"/>
      <c r="X4057" s="10"/>
      <c r="Y4057" s="27"/>
      <c r="Z4057" s="3"/>
      <c r="AA4057" s="1"/>
      <c r="AB4057" s="10"/>
      <c r="AC4057" s="3"/>
      <c r="AD4057" s="3"/>
      <c r="AE4057" s="3"/>
      <c r="AF4057" s="10"/>
      <c r="AG4057" s="11"/>
      <c r="AH4057" s="10"/>
      <c r="AI4057" s="10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1"/>
      <c r="DR4057" s="1"/>
      <c r="DS4057" s="1"/>
      <c r="DT4057" s="1"/>
      <c r="DU4057" s="1"/>
      <c r="DV4057" s="1"/>
      <c r="DW4057" s="1"/>
      <c r="DX4057" s="1"/>
      <c r="DY4057" s="1"/>
      <c r="DZ4057" s="1"/>
      <c r="EA4057" s="1"/>
      <c r="EB4057" s="1"/>
      <c r="EC4057" s="1"/>
      <c r="ED4057" s="1"/>
      <c r="EE4057" s="1"/>
      <c r="EF4057" s="1"/>
      <c r="EG4057" s="1"/>
      <c r="EH4057" s="1"/>
      <c r="EI4057" s="1"/>
      <c r="EJ4057" s="1"/>
      <c r="EK4057" s="1"/>
      <c r="EL4057" s="1"/>
      <c r="EM4057" s="1"/>
      <c r="EN4057" s="1"/>
      <c r="EO4057" s="1"/>
      <c r="EP4057" s="1"/>
      <c r="EQ4057" s="1"/>
      <c r="ER4057" s="1"/>
      <c r="ES4057" s="1"/>
      <c r="ET4057" s="1"/>
      <c r="EU4057" s="1"/>
      <c r="EV4057" s="1"/>
      <c r="EW4057" s="1"/>
      <c r="EX4057" s="1"/>
      <c r="EY4057" s="1"/>
    </row>
    <row r="4058" spans="1:155" x14ac:dyDescent="0.15">
      <c r="A4058" s="38"/>
      <c r="B4058" s="15"/>
      <c r="C4058" s="7"/>
      <c r="D4058" s="7"/>
      <c r="E4058" s="13"/>
      <c r="F4058" s="14"/>
      <c r="G4058" s="14"/>
      <c r="H4058" s="14"/>
      <c r="I4058" s="14"/>
      <c r="J4058" s="13"/>
      <c r="K4058" s="5"/>
      <c r="L4058" s="2"/>
      <c r="M4058" s="17"/>
      <c r="N4058" s="12"/>
      <c r="O4058" s="12"/>
      <c r="P4058" s="17"/>
      <c r="Q4058" s="14"/>
      <c r="R4058" s="20"/>
      <c r="S4058" s="14"/>
      <c r="T4058" s="4"/>
      <c r="U4058" s="5"/>
      <c r="V4058" s="10"/>
      <c r="W4058" s="10"/>
      <c r="X4058" s="10"/>
      <c r="Y4058" s="27"/>
      <c r="Z4058" s="3"/>
      <c r="AA4058" s="1"/>
      <c r="AB4058" s="10"/>
      <c r="AC4058" s="3"/>
      <c r="AD4058" s="3"/>
      <c r="AE4058" s="3"/>
      <c r="AF4058" s="10"/>
      <c r="AG4058" s="11"/>
      <c r="AH4058" s="10"/>
      <c r="AI4058" s="10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1"/>
      <c r="DR4058" s="1"/>
      <c r="DS4058" s="1"/>
      <c r="DT4058" s="1"/>
      <c r="DU4058" s="1"/>
      <c r="DV4058" s="1"/>
      <c r="DW4058" s="1"/>
      <c r="DX4058" s="1"/>
      <c r="DY4058" s="1"/>
      <c r="DZ4058" s="1"/>
      <c r="EA4058" s="1"/>
      <c r="EB4058" s="1"/>
      <c r="EC4058" s="1"/>
      <c r="ED4058" s="1"/>
      <c r="EE4058" s="1"/>
      <c r="EF4058" s="1"/>
      <c r="EG4058" s="1"/>
      <c r="EH4058" s="1"/>
      <c r="EI4058" s="1"/>
      <c r="EJ4058" s="1"/>
      <c r="EK4058" s="1"/>
      <c r="EL4058" s="1"/>
      <c r="EM4058" s="1"/>
      <c r="EN4058" s="1"/>
      <c r="EO4058" s="1"/>
      <c r="EP4058" s="1"/>
      <c r="EQ4058" s="1"/>
      <c r="ER4058" s="1"/>
      <c r="ES4058" s="1"/>
      <c r="ET4058" s="1"/>
      <c r="EU4058" s="1"/>
      <c r="EV4058" s="1"/>
      <c r="EW4058" s="1"/>
      <c r="EX4058" s="1"/>
      <c r="EY4058" s="1"/>
    </row>
    <row r="4059" spans="1:155" x14ac:dyDescent="0.15">
      <c r="A4059" s="38"/>
      <c r="B4059" s="15"/>
      <c r="C4059" s="7"/>
      <c r="D4059" s="7"/>
      <c r="E4059" s="13"/>
      <c r="F4059" s="14"/>
      <c r="G4059" s="14"/>
      <c r="H4059" s="14"/>
      <c r="I4059" s="14"/>
      <c r="J4059" s="13"/>
      <c r="K4059" s="5"/>
      <c r="L4059" s="2"/>
      <c r="M4059" s="17"/>
      <c r="N4059" s="12"/>
      <c r="O4059" s="12"/>
      <c r="P4059" s="17"/>
      <c r="Q4059" s="14"/>
      <c r="R4059" s="20"/>
      <c r="S4059" s="14"/>
      <c r="T4059" s="4"/>
      <c r="U4059" s="5"/>
      <c r="V4059" s="10"/>
      <c r="W4059" s="10"/>
      <c r="X4059" s="10"/>
      <c r="Y4059" s="27"/>
      <c r="Z4059" s="3"/>
      <c r="AA4059" s="1"/>
      <c r="AB4059" s="10"/>
      <c r="AC4059" s="3"/>
      <c r="AD4059" s="3"/>
      <c r="AE4059" s="3"/>
      <c r="AF4059" s="10"/>
      <c r="AG4059" s="11"/>
      <c r="AH4059" s="10"/>
      <c r="AI4059" s="10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1"/>
      <c r="DR4059" s="1"/>
      <c r="DS4059" s="1"/>
      <c r="DT4059" s="1"/>
      <c r="DU4059" s="1"/>
      <c r="DV4059" s="1"/>
      <c r="DW4059" s="1"/>
      <c r="DX4059" s="1"/>
      <c r="DY4059" s="1"/>
      <c r="DZ4059" s="1"/>
      <c r="EA4059" s="1"/>
      <c r="EB4059" s="1"/>
      <c r="EC4059" s="1"/>
      <c r="ED4059" s="1"/>
      <c r="EE4059" s="1"/>
      <c r="EF4059" s="1"/>
      <c r="EG4059" s="1"/>
      <c r="EH4059" s="1"/>
      <c r="EI4059" s="1"/>
      <c r="EJ4059" s="1"/>
      <c r="EK4059" s="1"/>
      <c r="EL4059" s="1"/>
      <c r="EM4059" s="1"/>
      <c r="EN4059" s="1"/>
      <c r="EO4059" s="1"/>
      <c r="EP4059" s="1"/>
      <c r="EQ4059" s="1"/>
      <c r="ER4059" s="1"/>
      <c r="ES4059" s="1"/>
      <c r="ET4059" s="1"/>
      <c r="EU4059" s="1"/>
      <c r="EV4059" s="1"/>
      <c r="EW4059" s="1"/>
      <c r="EX4059" s="1"/>
      <c r="EY4059" s="1"/>
    </row>
    <row r="4060" spans="1:155" x14ac:dyDescent="0.15">
      <c r="A4060" s="38"/>
      <c r="B4060" s="15"/>
      <c r="C4060" s="7"/>
      <c r="D4060" s="7"/>
      <c r="E4060" s="13"/>
      <c r="F4060" s="14"/>
      <c r="G4060" s="14"/>
      <c r="H4060" s="14"/>
      <c r="I4060" s="14"/>
      <c r="J4060" s="13"/>
      <c r="K4060" s="5"/>
      <c r="L4060" s="2"/>
      <c r="M4060" s="17"/>
      <c r="N4060" s="12"/>
      <c r="O4060" s="12"/>
      <c r="P4060" s="17"/>
      <c r="Q4060" s="14"/>
      <c r="R4060" s="20"/>
      <c r="S4060" s="14"/>
      <c r="T4060" s="4"/>
      <c r="U4060" s="5"/>
      <c r="V4060" s="10"/>
      <c r="W4060" s="10"/>
      <c r="X4060" s="10"/>
      <c r="Y4060" s="27"/>
      <c r="Z4060" s="3"/>
      <c r="AA4060" s="1"/>
      <c r="AB4060" s="10"/>
      <c r="AC4060" s="3"/>
      <c r="AD4060" s="3"/>
      <c r="AE4060" s="3"/>
      <c r="AF4060" s="10"/>
      <c r="AG4060" s="11"/>
      <c r="AH4060" s="10"/>
      <c r="AI4060" s="10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1"/>
      <c r="DR4060" s="1"/>
      <c r="DS4060" s="1"/>
      <c r="DT4060" s="1"/>
      <c r="DU4060" s="1"/>
      <c r="DV4060" s="1"/>
      <c r="DW4060" s="1"/>
      <c r="DX4060" s="1"/>
      <c r="DY4060" s="1"/>
      <c r="DZ4060" s="1"/>
      <c r="EA4060" s="1"/>
      <c r="EB4060" s="1"/>
      <c r="EC4060" s="1"/>
      <c r="ED4060" s="1"/>
      <c r="EE4060" s="1"/>
      <c r="EF4060" s="1"/>
      <c r="EG4060" s="1"/>
      <c r="EH4060" s="1"/>
      <c r="EI4060" s="1"/>
      <c r="EJ4060" s="1"/>
      <c r="EK4060" s="1"/>
      <c r="EL4060" s="1"/>
      <c r="EM4060" s="1"/>
      <c r="EN4060" s="1"/>
      <c r="EO4060" s="1"/>
      <c r="EP4060" s="1"/>
      <c r="EQ4060" s="1"/>
      <c r="ER4060" s="1"/>
      <c r="ES4060" s="1"/>
      <c r="ET4060" s="1"/>
      <c r="EU4060" s="1"/>
      <c r="EV4060" s="1"/>
      <c r="EW4060" s="1"/>
      <c r="EX4060" s="1"/>
      <c r="EY4060" s="1"/>
    </row>
    <row r="4061" spans="1:155" x14ac:dyDescent="0.15">
      <c r="A4061" s="38"/>
      <c r="B4061" s="15"/>
      <c r="C4061" s="7"/>
      <c r="D4061" s="7"/>
      <c r="E4061" s="13"/>
      <c r="F4061" s="14"/>
      <c r="G4061" s="14"/>
      <c r="H4061" s="14"/>
      <c r="I4061" s="14"/>
      <c r="J4061" s="13"/>
      <c r="K4061" s="5"/>
      <c r="L4061" s="2"/>
      <c r="M4061" s="17"/>
      <c r="N4061" s="12"/>
      <c r="O4061" s="12"/>
      <c r="P4061" s="17"/>
      <c r="Q4061" s="14"/>
      <c r="R4061" s="20"/>
      <c r="S4061" s="14"/>
      <c r="T4061" s="4"/>
      <c r="U4061" s="5"/>
      <c r="V4061" s="10"/>
      <c r="W4061" s="10"/>
      <c r="X4061" s="10"/>
      <c r="Y4061" s="27"/>
      <c r="Z4061" s="3"/>
      <c r="AA4061" s="1"/>
      <c r="AB4061" s="10"/>
      <c r="AC4061" s="3"/>
      <c r="AD4061" s="3"/>
      <c r="AE4061" s="3"/>
      <c r="AF4061" s="10"/>
      <c r="AG4061" s="11"/>
      <c r="AH4061" s="10"/>
      <c r="AI4061" s="10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1"/>
      <c r="DR4061" s="1"/>
      <c r="DS4061" s="1"/>
      <c r="DT4061" s="1"/>
      <c r="DU4061" s="1"/>
      <c r="DV4061" s="1"/>
      <c r="DW4061" s="1"/>
      <c r="DX4061" s="1"/>
      <c r="DY4061" s="1"/>
      <c r="DZ4061" s="1"/>
      <c r="EA4061" s="1"/>
      <c r="EB4061" s="1"/>
      <c r="EC4061" s="1"/>
      <c r="ED4061" s="1"/>
      <c r="EE4061" s="1"/>
      <c r="EF4061" s="1"/>
      <c r="EG4061" s="1"/>
      <c r="EH4061" s="1"/>
      <c r="EI4061" s="1"/>
      <c r="EJ4061" s="1"/>
      <c r="EK4061" s="1"/>
      <c r="EL4061" s="1"/>
      <c r="EM4061" s="1"/>
      <c r="EN4061" s="1"/>
      <c r="EO4061" s="1"/>
      <c r="EP4061" s="1"/>
      <c r="EQ4061" s="1"/>
      <c r="ER4061" s="1"/>
      <c r="ES4061" s="1"/>
      <c r="ET4061" s="1"/>
      <c r="EU4061" s="1"/>
      <c r="EV4061" s="1"/>
      <c r="EW4061" s="1"/>
      <c r="EX4061" s="1"/>
      <c r="EY4061" s="1"/>
    </row>
    <row r="4062" spans="1:155" x14ac:dyDescent="0.15">
      <c r="A4062" s="38"/>
      <c r="B4062" s="15"/>
      <c r="C4062" s="7"/>
      <c r="D4062" s="7"/>
      <c r="E4062" s="13"/>
      <c r="F4062" s="14"/>
      <c r="G4062" s="14"/>
      <c r="H4062" s="14"/>
      <c r="I4062" s="14"/>
      <c r="J4062" s="13"/>
      <c r="K4062" s="5"/>
      <c r="L4062" s="2"/>
      <c r="M4062" s="17"/>
      <c r="N4062" s="12"/>
      <c r="O4062" s="12"/>
      <c r="P4062" s="17"/>
      <c r="Q4062" s="14"/>
      <c r="R4062" s="20"/>
      <c r="S4062" s="14"/>
      <c r="T4062" s="4"/>
      <c r="U4062" s="5"/>
      <c r="V4062" s="10"/>
      <c r="W4062" s="10"/>
      <c r="X4062" s="10"/>
      <c r="Y4062" s="27"/>
      <c r="Z4062" s="3"/>
      <c r="AA4062" s="1"/>
      <c r="AB4062" s="10"/>
      <c r="AC4062" s="3"/>
      <c r="AD4062" s="3"/>
      <c r="AE4062" s="3"/>
      <c r="AF4062" s="10"/>
      <c r="AG4062" s="11"/>
      <c r="AH4062" s="10"/>
      <c r="AI4062" s="10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1"/>
      <c r="DR4062" s="1"/>
      <c r="DS4062" s="1"/>
      <c r="DT4062" s="1"/>
      <c r="DU4062" s="1"/>
      <c r="DV4062" s="1"/>
      <c r="DW4062" s="1"/>
      <c r="DX4062" s="1"/>
      <c r="DY4062" s="1"/>
      <c r="DZ4062" s="1"/>
      <c r="EA4062" s="1"/>
      <c r="EB4062" s="1"/>
      <c r="EC4062" s="1"/>
      <c r="ED4062" s="1"/>
      <c r="EE4062" s="1"/>
      <c r="EF4062" s="1"/>
      <c r="EG4062" s="1"/>
      <c r="EH4062" s="1"/>
      <c r="EI4062" s="1"/>
      <c r="EJ4062" s="1"/>
      <c r="EK4062" s="1"/>
      <c r="EL4062" s="1"/>
      <c r="EM4062" s="1"/>
      <c r="EN4062" s="1"/>
      <c r="EO4062" s="1"/>
      <c r="EP4062" s="1"/>
      <c r="EQ4062" s="1"/>
      <c r="ER4062" s="1"/>
      <c r="ES4062" s="1"/>
      <c r="ET4062" s="1"/>
      <c r="EU4062" s="1"/>
      <c r="EV4062" s="1"/>
      <c r="EW4062" s="1"/>
      <c r="EX4062" s="1"/>
      <c r="EY4062" s="1"/>
    </row>
    <row r="4063" spans="1:155" x14ac:dyDescent="0.15">
      <c r="A4063" s="38"/>
      <c r="B4063" s="15"/>
      <c r="C4063" s="7"/>
      <c r="D4063" s="7"/>
      <c r="E4063" s="13"/>
      <c r="F4063" s="14"/>
      <c r="G4063" s="14"/>
      <c r="H4063" s="14"/>
      <c r="I4063" s="14"/>
      <c r="J4063" s="13"/>
      <c r="K4063" s="5"/>
      <c r="L4063" s="2"/>
      <c r="M4063" s="17"/>
      <c r="N4063" s="12"/>
      <c r="O4063" s="12"/>
      <c r="P4063" s="17"/>
      <c r="Q4063" s="14"/>
      <c r="R4063" s="20"/>
      <c r="S4063" s="14"/>
      <c r="T4063" s="4"/>
      <c r="U4063" s="5"/>
      <c r="V4063" s="10"/>
      <c r="W4063" s="10"/>
      <c r="X4063" s="10"/>
      <c r="Y4063" s="27"/>
      <c r="Z4063" s="3"/>
      <c r="AA4063" s="1"/>
      <c r="AB4063" s="10"/>
      <c r="AC4063" s="3"/>
      <c r="AD4063" s="3"/>
      <c r="AE4063" s="3"/>
      <c r="AF4063" s="10"/>
      <c r="AG4063" s="11"/>
      <c r="AH4063" s="10"/>
      <c r="AI4063" s="10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1"/>
      <c r="DR4063" s="1"/>
      <c r="DS4063" s="1"/>
      <c r="DT4063" s="1"/>
      <c r="DU4063" s="1"/>
      <c r="DV4063" s="1"/>
      <c r="DW4063" s="1"/>
      <c r="DX4063" s="1"/>
      <c r="DY4063" s="1"/>
      <c r="DZ4063" s="1"/>
      <c r="EA4063" s="1"/>
      <c r="EB4063" s="1"/>
      <c r="EC4063" s="1"/>
      <c r="ED4063" s="1"/>
      <c r="EE4063" s="1"/>
      <c r="EF4063" s="1"/>
      <c r="EG4063" s="1"/>
      <c r="EH4063" s="1"/>
      <c r="EI4063" s="1"/>
      <c r="EJ4063" s="1"/>
      <c r="EK4063" s="1"/>
      <c r="EL4063" s="1"/>
      <c r="EM4063" s="1"/>
      <c r="EN4063" s="1"/>
      <c r="EO4063" s="1"/>
      <c r="EP4063" s="1"/>
      <c r="EQ4063" s="1"/>
      <c r="ER4063" s="1"/>
      <c r="ES4063" s="1"/>
      <c r="ET4063" s="1"/>
      <c r="EU4063" s="1"/>
      <c r="EV4063" s="1"/>
      <c r="EW4063" s="1"/>
      <c r="EX4063" s="1"/>
      <c r="EY4063" s="1"/>
    </row>
    <row r="4064" spans="1:155" x14ac:dyDescent="0.15">
      <c r="A4064" s="38"/>
      <c r="B4064" s="15"/>
      <c r="C4064" s="7"/>
      <c r="D4064" s="7"/>
      <c r="E4064" s="13"/>
      <c r="F4064" s="14"/>
      <c r="G4064" s="14"/>
      <c r="H4064" s="14"/>
      <c r="I4064" s="14"/>
      <c r="J4064" s="13"/>
      <c r="K4064" s="5"/>
      <c r="L4064" s="2"/>
      <c r="M4064" s="17"/>
      <c r="N4064" s="12"/>
      <c r="O4064" s="12"/>
      <c r="P4064" s="17"/>
      <c r="Q4064" s="14"/>
      <c r="R4064" s="20"/>
      <c r="S4064" s="14"/>
      <c r="T4064" s="4"/>
      <c r="U4064" s="5"/>
      <c r="V4064" s="10"/>
      <c r="W4064" s="10"/>
      <c r="X4064" s="10"/>
      <c r="Y4064" s="27"/>
      <c r="Z4064" s="3"/>
      <c r="AA4064" s="1"/>
      <c r="AB4064" s="10"/>
      <c r="AC4064" s="3"/>
      <c r="AD4064" s="3"/>
      <c r="AE4064" s="3"/>
      <c r="AF4064" s="10"/>
      <c r="AG4064" s="11"/>
      <c r="AH4064" s="10"/>
      <c r="AI4064" s="10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1"/>
      <c r="DR4064" s="1"/>
      <c r="DS4064" s="1"/>
      <c r="DT4064" s="1"/>
      <c r="DU4064" s="1"/>
      <c r="DV4064" s="1"/>
      <c r="DW4064" s="1"/>
      <c r="DX4064" s="1"/>
      <c r="DY4064" s="1"/>
      <c r="DZ4064" s="1"/>
      <c r="EA4064" s="1"/>
      <c r="EB4064" s="1"/>
      <c r="EC4064" s="1"/>
      <c r="ED4064" s="1"/>
      <c r="EE4064" s="1"/>
      <c r="EF4064" s="1"/>
      <c r="EG4064" s="1"/>
      <c r="EH4064" s="1"/>
      <c r="EI4064" s="1"/>
      <c r="EJ4064" s="1"/>
      <c r="EK4064" s="1"/>
      <c r="EL4064" s="1"/>
      <c r="EM4064" s="1"/>
      <c r="EN4064" s="1"/>
      <c r="EO4064" s="1"/>
      <c r="EP4064" s="1"/>
      <c r="EQ4064" s="1"/>
      <c r="ER4064" s="1"/>
      <c r="ES4064" s="1"/>
      <c r="ET4064" s="1"/>
      <c r="EU4064" s="1"/>
      <c r="EV4064" s="1"/>
      <c r="EW4064" s="1"/>
      <c r="EX4064" s="1"/>
      <c r="EY4064" s="1"/>
    </row>
    <row r="4065" spans="1:155" x14ac:dyDescent="0.15">
      <c r="A4065" s="38"/>
      <c r="B4065" s="15"/>
      <c r="C4065" s="7"/>
      <c r="D4065" s="7"/>
      <c r="E4065" s="13"/>
      <c r="F4065" s="14"/>
      <c r="G4065" s="14"/>
      <c r="H4065" s="14"/>
      <c r="I4065" s="14"/>
      <c r="J4065" s="13"/>
      <c r="K4065" s="5"/>
      <c r="L4065" s="2"/>
      <c r="M4065" s="17"/>
      <c r="N4065" s="12"/>
      <c r="O4065" s="12"/>
      <c r="P4065" s="17"/>
      <c r="Q4065" s="14"/>
      <c r="R4065" s="20"/>
      <c r="S4065" s="14"/>
      <c r="T4065" s="4"/>
      <c r="U4065" s="5"/>
      <c r="V4065" s="10"/>
      <c r="W4065" s="10"/>
      <c r="X4065" s="10"/>
      <c r="Y4065" s="27"/>
      <c r="Z4065" s="3"/>
      <c r="AA4065" s="1"/>
      <c r="AB4065" s="10"/>
      <c r="AC4065" s="3"/>
      <c r="AD4065" s="3"/>
      <c r="AE4065" s="3"/>
      <c r="AF4065" s="10"/>
      <c r="AG4065" s="11"/>
      <c r="AH4065" s="10"/>
      <c r="AI4065" s="10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1"/>
      <c r="DR4065" s="1"/>
      <c r="DS4065" s="1"/>
      <c r="DT4065" s="1"/>
      <c r="DU4065" s="1"/>
      <c r="DV4065" s="1"/>
      <c r="DW4065" s="1"/>
      <c r="DX4065" s="1"/>
      <c r="DY4065" s="1"/>
      <c r="DZ4065" s="1"/>
      <c r="EA4065" s="1"/>
      <c r="EB4065" s="1"/>
      <c r="EC4065" s="1"/>
      <c r="ED4065" s="1"/>
      <c r="EE4065" s="1"/>
      <c r="EF4065" s="1"/>
      <c r="EG4065" s="1"/>
      <c r="EH4065" s="1"/>
      <c r="EI4065" s="1"/>
      <c r="EJ4065" s="1"/>
      <c r="EK4065" s="1"/>
      <c r="EL4065" s="1"/>
      <c r="EM4065" s="1"/>
      <c r="EN4065" s="1"/>
      <c r="EO4065" s="1"/>
      <c r="EP4065" s="1"/>
      <c r="EQ4065" s="1"/>
      <c r="ER4065" s="1"/>
      <c r="ES4065" s="1"/>
      <c r="ET4065" s="1"/>
      <c r="EU4065" s="1"/>
      <c r="EV4065" s="1"/>
      <c r="EW4065" s="1"/>
      <c r="EX4065" s="1"/>
      <c r="EY4065" s="1"/>
    </row>
    <row r="4066" spans="1:155" x14ac:dyDescent="0.15">
      <c r="A4066" s="38"/>
      <c r="B4066" s="15"/>
      <c r="C4066" s="7"/>
      <c r="D4066" s="7"/>
      <c r="E4066" s="13"/>
      <c r="F4066" s="14"/>
      <c r="G4066" s="14"/>
      <c r="H4066" s="14"/>
      <c r="I4066" s="14"/>
      <c r="J4066" s="13"/>
      <c r="K4066" s="5"/>
      <c r="L4066" s="2"/>
      <c r="M4066" s="17"/>
      <c r="N4066" s="12"/>
      <c r="O4066" s="12"/>
      <c r="P4066" s="17"/>
      <c r="Q4066" s="14"/>
      <c r="R4066" s="20"/>
      <c r="S4066" s="14"/>
      <c r="T4066" s="4"/>
      <c r="U4066" s="5"/>
      <c r="V4066" s="10"/>
      <c r="W4066" s="10"/>
      <c r="X4066" s="10"/>
      <c r="Y4066" s="27"/>
      <c r="Z4066" s="3"/>
      <c r="AA4066" s="1"/>
      <c r="AB4066" s="10"/>
      <c r="AC4066" s="3"/>
      <c r="AD4066" s="3"/>
      <c r="AE4066" s="3"/>
      <c r="AF4066" s="10"/>
      <c r="AG4066" s="11"/>
      <c r="AH4066" s="10"/>
      <c r="AI4066" s="10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1"/>
      <c r="DR4066" s="1"/>
      <c r="DS4066" s="1"/>
      <c r="DT4066" s="1"/>
      <c r="DU4066" s="1"/>
      <c r="DV4066" s="1"/>
      <c r="DW4066" s="1"/>
      <c r="DX4066" s="1"/>
      <c r="DY4066" s="1"/>
      <c r="DZ4066" s="1"/>
      <c r="EA4066" s="1"/>
      <c r="EB4066" s="1"/>
      <c r="EC4066" s="1"/>
      <c r="ED4066" s="1"/>
      <c r="EE4066" s="1"/>
      <c r="EF4066" s="1"/>
      <c r="EG4066" s="1"/>
      <c r="EH4066" s="1"/>
      <c r="EI4066" s="1"/>
      <c r="EJ4066" s="1"/>
      <c r="EK4066" s="1"/>
      <c r="EL4066" s="1"/>
      <c r="EM4066" s="1"/>
      <c r="EN4066" s="1"/>
      <c r="EO4066" s="1"/>
      <c r="EP4066" s="1"/>
      <c r="EQ4066" s="1"/>
      <c r="ER4066" s="1"/>
      <c r="ES4066" s="1"/>
      <c r="ET4066" s="1"/>
      <c r="EU4066" s="1"/>
      <c r="EV4066" s="1"/>
      <c r="EW4066" s="1"/>
      <c r="EX4066" s="1"/>
      <c r="EY4066" s="1"/>
    </row>
    <row r="4067" spans="1:155" x14ac:dyDescent="0.15">
      <c r="A4067" s="38"/>
      <c r="B4067" s="15"/>
      <c r="C4067" s="7"/>
      <c r="D4067" s="7"/>
      <c r="E4067" s="13"/>
      <c r="F4067" s="14"/>
      <c r="G4067" s="14"/>
      <c r="H4067" s="14"/>
      <c r="I4067" s="14"/>
      <c r="J4067" s="13"/>
      <c r="K4067" s="5"/>
      <c r="L4067" s="2"/>
      <c r="M4067" s="17"/>
      <c r="N4067" s="12"/>
      <c r="O4067" s="12"/>
      <c r="P4067" s="17"/>
      <c r="Q4067" s="14"/>
      <c r="R4067" s="20"/>
      <c r="S4067" s="14"/>
      <c r="T4067" s="4"/>
      <c r="U4067" s="5"/>
      <c r="V4067" s="10"/>
      <c r="W4067" s="10"/>
      <c r="X4067" s="10"/>
      <c r="Y4067" s="27"/>
      <c r="Z4067" s="3"/>
      <c r="AA4067" s="1"/>
      <c r="AB4067" s="10"/>
      <c r="AC4067" s="3"/>
      <c r="AD4067" s="3"/>
      <c r="AE4067" s="3"/>
      <c r="AF4067" s="10"/>
      <c r="AG4067" s="11"/>
      <c r="AH4067" s="10"/>
      <c r="AI4067" s="10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1"/>
      <c r="DR4067" s="1"/>
      <c r="DS4067" s="1"/>
      <c r="DT4067" s="1"/>
      <c r="DU4067" s="1"/>
      <c r="DV4067" s="1"/>
      <c r="DW4067" s="1"/>
      <c r="DX4067" s="1"/>
      <c r="DY4067" s="1"/>
      <c r="DZ4067" s="1"/>
      <c r="EA4067" s="1"/>
      <c r="EB4067" s="1"/>
      <c r="EC4067" s="1"/>
      <c r="ED4067" s="1"/>
      <c r="EE4067" s="1"/>
      <c r="EF4067" s="1"/>
      <c r="EG4067" s="1"/>
      <c r="EH4067" s="1"/>
      <c r="EI4067" s="1"/>
      <c r="EJ4067" s="1"/>
      <c r="EK4067" s="1"/>
      <c r="EL4067" s="1"/>
      <c r="EM4067" s="1"/>
      <c r="EN4067" s="1"/>
      <c r="EO4067" s="1"/>
      <c r="EP4067" s="1"/>
      <c r="EQ4067" s="1"/>
      <c r="ER4067" s="1"/>
      <c r="ES4067" s="1"/>
      <c r="ET4067" s="1"/>
      <c r="EU4067" s="1"/>
      <c r="EV4067" s="1"/>
      <c r="EW4067" s="1"/>
      <c r="EX4067" s="1"/>
      <c r="EY4067" s="1"/>
    </row>
    <row r="4068" spans="1:155" x14ac:dyDescent="0.15">
      <c r="A4068" s="38"/>
      <c r="B4068" s="15"/>
      <c r="C4068" s="7"/>
      <c r="D4068" s="7"/>
      <c r="E4068" s="13"/>
      <c r="F4068" s="14"/>
      <c r="G4068" s="14"/>
      <c r="H4068" s="14"/>
      <c r="I4068" s="14"/>
      <c r="J4068" s="13"/>
      <c r="K4068" s="5"/>
      <c r="L4068" s="2"/>
      <c r="M4068" s="17"/>
      <c r="N4068" s="12"/>
      <c r="O4068" s="12"/>
      <c r="P4068" s="17"/>
      <c r="Q4068" s="14"/>
      <c r="R4068" s="20"/>
      <c r="S4068" s="14"/>
      <c r="T4068" s="4"/>
      <c r="U4068" s="5"/>
      <c r="V4068" s="10"/>
      <c r="W4068" s="10"/>
      <c r="X4068" s="10"/>
      <c r="Y4068" s="27"/>
      <c r="Z4068" s="3"/>
      <c r="AA4068" s="1"/>
      <c r="AB4068" s="10"/>
      <c r="AC4068" s="3"/>
      <c r="AD4068" s="3"/>
      <c r="AE4068" s="3"/>
      <c r="AF4068" s="10"/>
      <c r="AG4068" s="11"/>
      <c r="AH4068" s="10"/>
      <c r="AI4068" s="10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1"/>
      <c r="DR4068" s="1"/>
      <c r="DS4068" s="1"/>
      <c r="DT4068" s="1"/>
      <c r="DU4068" s="1"/>
      <c r="DV4068" s="1"/>
      <c r="DW4068" s="1"/>
      <c r="DX4068" s="1"/>
      <c r="DY4068" s="1"/>
      <c r="DZ4068" s="1"/>
      <c r="EA4068" s="1"/>
      <c r="EB4068" s="1"/>
      <c r="EC4068" s="1"/>
      <c r="ED4068" s="1"/>
      <c r="EE4068" s="1"/>
      <c r="EF4068" s="1"/>
      <c r="EG4068" s="1"/>
      <c r="EH4068" s="1"/>
      <c r="EI4068" s="1"/>
      <c r="EJ4068" s="1"/>
      <c r="EK4068" s="1"/>
      <c r="EL4068" s="1"/>
      <c r="EM4068" s="1"/>
      <c r="EN4068" s="1"/>
      <c r="EO4068" s="1"/>
      <c r="EP4068" s="1"/>
      <c r="EQ4068" s="1"/>
      <c r="ER4068" s="1"/>
      <c r="ES4068" s="1"/>
      <c r="ET4068" s="1"/>
      <c r="EU4068" s="1"/>
      <c r="EV4068" s="1"/>
      <c r="EW4068" s="1"/>
      <c r="EX4068" s="1"/>
      <c r="EY4068" s="1"/>
    </row>
    <row r="4069" spans="1:155" x14ac:dyDescent="0.15">
      <c r="A4069" s="38"/>
      <c r="B4069" s="15"/>
      <c r="C4069" s="7"/>
      <c r="D4069" s="7"/>
      <c r="E4069" s="13"/>
      <c r="F4069" s="14"/>
      <c r="G4069" s="14"/>
      <c r="H4069" s="14"/>
      <c r="I4069" s="14"/>
      <c r="J4069" s="13"/>
      <c r="K4069" s="5"/>
      <c r="L4069" s="2"/>
      <c r="M4069" s="17"/>
      <c r="N4069" s="12"/>
      <c r="O4069" s="12"/>
      <c r="P4069" s="17"/>
      <c r="Q4069" s="14"/>
      <c r="R4069" s="20"/>
      <c r="S4069" s="14"/>
      <c r="T4069" s="4"/>
      <c r="U4069" s="5"/>
      <c r="V4069" s="10"/>
      <c r="W4069" s="10"/>
      <c r="X4069" s="10"/>
      <c r="Y4069" s="27"/>
      <c r="Z4069" s="3"/>
      <c r="AA4069" s="1"/>
      <c r="AB4069" s="10"/>
      <c r="AC4069" s="3"/>
      <c r="AD4069" s="3"/>
      <c r="AE4069" s="3"/>
      <c r="AF4069" s="10"/>
      <c r="AG4069" s="11"/>
      <c r="AH4069" s="10"/>
      <c r="AI4069" s="10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1"/>
      <c r="DR4069" s="1"/>
      <c r="DS4069" s="1"/>
      <c r="DT4069" s="1"/>
      <c r="DU4069" s="1"/>
      <c r="DV4069" s="1"/>
      <c r="DW4069" s="1"/>
      <c r="DX4069" s="1"/>
      <c r="DY4069" s="1"/>
      <c r="DZ4069" s="1"/>
      <c r="EA4069" s="1"/>
      <c r="EB4069" s="1"/>
      <c r="EC4069" s="1"/>
      <c r="ED4069" s="1"/>
      <c r="EE4069" s="1"/>
      <c r="EF4069" s="1"/>
      <c r="EG4069" s="1"/>
      <c r="EH4069" s="1"/>
      <c r="EI4069" s="1"/>
      <c r="EJ4069" s="1"/>
      <c r="EK4069" s="1"/>
      <c r="EL4069" s="1"/>
      <c r="EM4069" s="1"/>
      <c r="EN4069" s="1"/>
      <c r="EO4069" s="1"/>
      <c r="EP4069" s="1"/>
      <c r="EQ4069" s="1"/>
      <c r="ER4069" s="1"/>
      <c r="ES4069" s="1"/>
      <c r="ET4069" s="1"/>
      <c r="EU4069" s="1"/>
      <c r="EV4069" s="1"/>
      <c r="EW4069" s="1"/>
      <c r="EX4069" s="1"/>
      <c r="EY4069" s="1"/>
    </row>
    <row r="4070" spans="1:155" x14ac:dyDescent="0.15">
      <c r="A4070" s="38"/>
      <c r="B4070" s="15"/>
      <c r="C4070" s="7"/>
      <c r="D4070" s="7"/>
      <c r="E4070" s="13"/>
      <c r="F4070" s="14"/>
      <c r="G4070" s="14"/>
      <c r="H4070" s="14"/>
      <c r="I4070" s="14"/>
      <c r="J4070" s="13"/>
      <c r="K4070" s="5"/>
      <c r="L4070" s="2"/>
      <c r="M4070" s="17"/>
      <c r="N4070" s="12"/>
      <c r="O4070" s="12"/>
      <c r="P4070" s="17"/>
      <c r="Q4070" s="14"/>
      <c r="R4070" s="20"/>
      <c r="S4070" s="14"/>
      <c r="T4070" s="4"/>
      <c r="U4070" s="5"/>
      <c r="V4070" s="10"/>
      <c r="W4070" s="10"/>
      <c r="X4070" s="10"/>
      <c r="Y4070" s="27"/>
      <c r="Z4070" s="3"/>
      <c r="AA4070" s="1"/>
      <c r="AB4070" s="10"/>
      <c r="AC4070" s="3"/>
      <c r="AD4070" s="3"/>
      <c r="AE4070" s="3"/>
      <c r="AF4070" s="10"/>
      <c r="AG4070" s="11"/>
      <c r="AH4070" s="10"/>
      <c r="AI4070" s="10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1"/>
      <c r="DR4070" s="1"/>
      <c r="DS4070" s="1"/>
      <c r="DT4070" s="1"/>
      <c r="DU4070" s="1"/>
      <c r="DV4070" s="1"/>
      <c r="DW4070" s="1"/>
      <c r="DX4070" s="1"/>
      <c r="DY4070" s="1"/>
      <c r="DZ4070" s="1"/>
      <c r="EA4070" s="1"/>
      <c r="EB4070" s="1"/>
      <c r="EC4070" s="1"/>
      <c r="ED4070" s="1"/>
      <c r="EE4070" s="1"/>
      <c r="EF4070" s="1"/>
      <c r="EG4070" s="1"/>
      <c r="EH4070" s="1"/>
      <c r="EI4070" s="1"/>
      <c r="EJ4070" s="1"/>
      <c r="EK4070" s="1"/>
      <c r="EL4070" s="1"/>
      <c r="EM4070" s="1"/>
      <c r="EN4070" s="1"/>
      <c r="EO4070" s="1"/>
      <c r="EP4070" s="1"/>
      <c r="EQ4070" s="1"/>
      <c r="ER4070" s="1"/>
      <c r="ES4070" s="1"/>
      <c r="ET4070" s="1"/>
      <c r="EU4070" s="1"/>
      <c r="EV4070" s="1"/>
      <c r="EW4070" s="1"/>
      <c r="EX4070" s="1"/>
      <c r="EY4070" s="1"/>
    </row>
    <row r="4071" spans="1:155" x14ac:dyDescent="0.15">
      <c r="A4071" s="38"/>
      <c r="B4071" s="15"/>
      <c r="C4071" s="7"/>
      <c r="D4071" s="7"/>
      <c r="E4071" s="13"/>
      <c r="F4071" s="14"/>
      <c r="G4071" s="14"/>
      <c r="H4071" s="14"/>
      <c r="I4071" s="14"/>
      <c r="J4071" s="13"/>
      <c r="K4071" s="5"/>
      <c r="L4071" s="2"/>
      <c r="M4071" s="17"/>
      <c r="N4071" s="12"/>
      <c r="O4071" s="12"/>
      <c r="P4071" s="17"/>
      <c r="Q4071" s="14"/>
      <c r="R4071" s="20"/>
      <c r="S4071" s="14"/>
      <c r="T4071" s="4"/>
      <c r="U4071" s="5"/>
      <c r="V4071" s="10"/>
      <c r="W4071" s="10"/>
      <c r="X4071" s="10"/>
      <c r="Y4071" s="27"/>
      <c r="Z4071" s="3"/>
      <c r="AA4071" s="1"/>
      <c r="AB4071" s="10"/>
      <c r="AC4071" s="3"/>
      <c r="AD4071" s="3"/>
      <c r="AE4071" s="3"/>
      <c r="AF4071" s="10"/>
      <c r="AG4071" s="11"/>
      <c r="AH4071" s="10"/>
      <c r="AI4071" s="10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1"/>
      <c r="DR4071" s="1"/>
      <c r="DS4071" s="1"/>
      <c r="DT4071" s="1"/>
      <c r="DU4071" s="1"/>
      <c r="DV4071" s="1"/>
      <c r="DW4071" s="1"/>
      <c r="DX4071" s="1"/>
      <c r="DY4071" s="1"/>
      <c r="DZ4071" s="1"/>
      <c r="EA4071" s="1"/>
      <c r="EB4071" s="1"/>
      <c r="EC4071" s="1"/>
      <c r="ED4071" s="1"/>
      <c r="EE4071" s="1"/>
      <c r="EF4071" s="1"/>
      <c r="EG4071" s="1"/>
      <c r="EH4071" s="1"/>
      <c r="EI4071" s="1"/>
      <c r="EJ4071" s="1"/>
      <c r="EK4071" s="1"/>
      <c r="EL4071" s="1"/>
      <c r="EM4071" s="1"/>
      <c r="EN4071" s="1"/>
      <c r="EO4071" s="1"/>
      <c r="EP4071" s="1"/>
      <c r="EQ4071" s="1"/>
      <c r="ER4071" s="1"/>
      <c r="ES4071" s="1"/>
      <c r="ET4071" s="1"/>
      <c r="EU4071" s="1"/>
      <c r="EV4071" s="1"/>
      <c r="EW4071" s="1"/>
      <c r="EX4071" s="1"/>
      <c r="EY4071" s="1"/>
    </row>
    <row r="4072" spans="1:155" x14ac:dyDescent="0.15">
      <c r="A4072" s="38"/>
      <c r="B4072" s="15"/>
      <c r="C4072" s="7"/>
      <c r="D4072" s="7"/>
      <c r="E4072" s="13"/>
      <c r="F4072" s="14"/>
      <c r="G4072" s="14"/>
      <c r="H4072" s="14"/>
      <c r="I4072" s="14"/>
      <c r="J4072" s="13"/>
      <c r="K4072" s="5"/>
      <c r="L4072" s="2"/>
      <c r="M4072" s="17"/>
      <c r="N4072" s="12"/>
      <c r="O4072" s="12"/>
      <c r="P4072" s="17"/>
      <c r="Q4072" s="14"/>
      <c r="R4072" s="20"/>
      <c r="S4072" s="14"/>
      <c r="T4072" s="4"/>
      <c r="U4072" s="5"/>
      <c r="V4072" s="10"/>
      <c r="W4072" s="10"/>
      <c r="X4072" s="10"/>
      <c r="Y4072" s="27"/>
      <c r="Z4072" s="3"/>
      <c r="AA4072" s="1"/>
      <c r="AB4072" s="10"/>
      <c r="AC4072" s="3"/>
      <c r="AD4072" s="3"/>
      <c r="AE4072" s="3"/>
      <c r="AF4072" s="10"/>
      <c r="AG4072" s="11"/>
      <c r="AH4072" s="10"/>
      <c r="AI4072" s="10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1"/>
      <c r="DR4072" s="1"/>
      <c r="DS4072" s="1"/>
      <c r="DT4072" s="1"/>
      <c r="DU4072" s="1"/>
      <c r="DV4072" s="1"/>
      <c r="DW4072" s="1"/>
      <c r="DX4072" s="1"/>
      <c r="DY4072" s="1"/>
      <c r="DZ4072" s="1"/>
      <c r="EA4072" s="1"/>
      <c r="EB4072" s="1"/>
      <c r="EC4072" s="1"/>
      <c r="ED4072" s="1"/>
      <c r="EE4072" s="1"/>
      <c r="EF4072" s="1"/>
      <c r="EG4072" s="1"/>
      <c r="EH4072" s="1"/>
      <c r="EI4072" s="1"/>
      <c r="EJ4072" s="1"/>
      <c r="EK4072" s="1"/>
      <c r="EL4072" s="1"/>
      <c r="EM4072" s="1"/>
      <c r="EN4072" s="1"/>
      <c r="EO4072" s="1"/>
      <c r="EP4072" s="1"/>
      <c r="EQ4072" s="1"/>
      <c r="ER4072" s="1"/>
      <c r="ES4072" s="1"/>
      <c r="ET4072" s="1"/>
      <c r="EU4072" s="1"/>
      <c r="EV4072" s="1"/>
      <c r="EW4072" s="1"/>
      <c r="EX4072" s="1"/>
      <c r="EY4072" s="1"/>
    </row>
    <row r="4073" spans="1:155" x14ac:dyDescent="0.15">
      <c r="A4073" s="38"/>
      <c r="B4073" s="15"/>
      <c r="C4073" s="7"/>
      <c r="D4073" s="7"/>
      <c r="E4073" s="13"/>
      <c r="F4073" s="14"/>
      <c r="G4073" s="14"/>
      <c r="H4073" s="14"/>
      <c r="I4073" s="14"/>
      <c r="J4073" s="13"/>
      <c r="K4073" s="5"/>
      <c r="L4073" s="2"/>
      <c r="M4073" s="17"/>
      <c r="N4073" s="12"/>
      <c r="O4073" s="12"/>
      <c r="P4073" s="17"/>
      <c r="Q4073" s="14"/>
      <c r="R4073" s="20"/>
      <c r="S4073" s="14"/>
      <c r="T4073" s="4"/>
      <c r="U4073" s="5"/>
      <c r="V4073" s="10"/>
      <c r="W4073" s="10"/>
      <c r="X4073" s="10"/>
      <c r="Y4073" s="27"/>
      <c r="Z4073" s="3"/>
      <c r="AA4073" s="1"/>
      <c r="AB4073" s="10"/>
      <c r="AC4073" s="3"/>
      <c r="AD4073" s="3"/>
      <c r="AE4073" s="3"/>
      <c r="AF4073" s="10"/>
      <c r="AG4073" s="11"/>
      <c r="AH4073" s="10"/>
      <c r="AI4073" s="10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1"/>
      <c r="DR4073" s="1"/>
      <c r="DS4073" s="1"/>
      <c r="DT4073" s="1"/>
      <c r="DU4073" s="1"/>
      <c r="DV4073" s="1"/>
      <c r="DW4073" s="1"/>
      <c r="DX4073" s="1"/>
      <c r="DY4073" s="1"/>
      <c r="DZ4073" s="1"/>
      <c r="EA4073" s="1"/>
      <c r="EB4073" s="1"/>
      <c r="EC4073" s="1"/>
      <c r="ED4073" s="1"/>
      <c r="EE4073" s="1"/>
      <c r="EF4073" s="1"/>
      <c r="EG4073" s="1"/>
      <c r="EH4073" s="1"/>
      <c r="EI4073" s="1"/>
      <c r="EJ4073" s="1"/>
      <c r="EK4073" s="1"/>
      <c r="EL4073" s="1"/>
      <c r="EM4073" s="1"/>
      <c r="EN4073" s="1"/>
      <c r="EO4073" s="1"/>
      <c r="EP4073" s="1"/>
      <c r="EQ4073" s="1"/>
      <c r="ER4073" s="1"/>
      <c r="ES4073" s="1"/>
      <c r="ET4073" s="1"/>
      <c r="EU4073" s="1"/>
      <c r="EV4073" s="1"/>
      <c r="EW4073" s="1"/>
      <c r="EX4073" s="1"/>
      <c r="EY4073" s="1"/>
    </row>
    <row r="4074" spans="1:155" x14ac:dyDescent="0.15">
      <c r="A4074" s="38"/>
      <c r="B4074" s="15"/>
      <c r="C4074" s="7"/>
      <c r="D4074" s="7"/>
      <c r="E4074" s="13"/>
      <c r="F4074" s="14"/>
      <c r="G4074" s="14"/>
      <c r="H4074" s="14"/>
      <c r="I4074" s="14"/>
      <c r="J4074" s="13"/>
      <c r="K4074" s="5"/>
      <c r="L4074" s="2"/>
      <c r="M4074" s="17"/>
      <c r="N4074" s="12"/>
      <c r="O4074" s="12"/>
      <c r="P4074" s="17"/>
      <c r="Q4074" s="14"/>
      <c r="R4074" s="20"/>
      <c r="S4074" s="14"/>
      <c r="T4074" s="4"/>
      <c r="U4074" s="5"/>
      <c r="V4074" s="10"/>
      <c r="W4074" s="10"/>
      <c r="X4074" s="10"/>
      <c r="Y4074" s="27"/>
      <c r="Z4074" s="3"/>
      <c r="AA4074" s="1"/>
      <c r="AB4074" s="10"/>
      <c r="AC4074" s="3"/>
      <c r="AD4074" s="3"/>
      <c r="AE4074" s="3"/>
      <c r="AF4074" s="10"/>
      <c r="AG4074" s="11"/>
      <c r="AH4074" s="10"/>
      <c r="AI4074" s="10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1"/>
      <c r="DR4074" s="1"/>
      <c r="DS4074" s="1"/>
      <c r="DT4074" s="1"/>
      <c r="DU4074" s="1"/>
      <c r="DV4074" s="1"/>
      <c r="DW4074" s="1"/>
      <c r="DX4074" s="1"/>
      <c r="DY4074" s="1"/>
      <c r="DZ4074" s="1"/>
      <c r="EA4074" s="1"/>
      <c r="EB4074" s="1"/>
      <c r="EC4074" s="1"/>
      <c r="ED4074" s="1"/>
      <c r="EE4074" s="1"/>
      <c r="EF4074" s="1"/>
      <c r="EG4074" s="1"/>
      <c r="EH4074" s="1"/>
      <c r="EI4074" s="1"/>
      <c r="EJ4074" s="1"/>
      <c r="EK4074" s="1"/>
      <c r="EL4074" s="1"/>
      <c r="EM4074" s="1"/>
      <c r="EN4074" s="1"/>
      <c r="EO4074" s="1"/>
      <c r="EP4074" s="1"/>
      <c r="EQ4074" s="1"/>
      <c r="ER4074" s="1"/>
      <c r="ES4074" s="1"/>
      <c r="ET4074" s="1"/>
      <c r="EU4074" s="1"/>
      <c r="EV4074" s="1"/>
      <c r="EW4074" s="1"/>
      <c r="EX4074" s="1"/>
      <c r="EY4074" s="1"/>
    </row>
    <row r="4075" spans="1:155" x14ac:dyDescent="0.15">
      <c r="A4075" s="38"/>
      <c r="B4075" s="15"/>
      <c r="C4075" s="7"/>
      <c r="D4075" s="7"/>
      <c r="E4075" s="13"/>
      <c r="F4075" s="14"/>
      <c r="G4075" s="14"/>
      <c r="H4075" s="14"/>
      <c r="I4075" s="14"/>
      <c r="J4075" s="13"/>
      <c r="K4075" s="5"/>
      <c r="L4075" s="2"/>
      <c r="M4075" s="17"/>
      <c r="N4075" s="12"/>
      <c r="O4075" s="12"/>
      <c r="P4075" s="17"/>
      <c r="Q4075" s="14"/>
      <c r="R4075" s="20"/>
      <c r="S4075" s="14"/>
      <c r="T4075" s="4"/>
      <c r="U4075" s="5"/>
      <c r="V4075" s="10"/>
      <c r="W4075" s="10"/>
      <c r="X4075" s="10"/>
      <c r="Y4075" s="27"/>
      <c r="Z4075" s="3"/>
      <c r="AA4075" s="1"/>
      <c r="AB4075" s="10"/>
      <c r="AC4075" s="3"/>
      <c r="AD4075" s="3"/>
      <c r="AE4075" s="3"/>
      <c r="AF4075" s="10"/>
      <c r="AG4075" s="11"/>
      <c r="AH4075" s="10"/>
      <c r="AI4075" s="10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1"/>
      <c r="DR4075" s="1"/>
      <c r="DS4075" s="1"/>
      <c r="DT4075" s="1"/>
      <c r="DU4075" s="1"/>
      <c r="DV4075" s="1"/>
      <c r="DW4075" s="1"/>
      <c r="DX4075" s="1"/>
      <c r="DY4075" s="1"/>
      <c r="DZ4075" s="1"/>
      <c r="EA4075" s="1"/>
      <c r="EB4075" s="1"/>
      <c r="EC4075" s="1"/>
      <c r="ED4075" s="1"/>
      <c r="EE4075" s="1"/>
      <c r="EF4075" s="1"/>
      <c r="EG4075" s="1"/>
      <c r="EH4075" s="1"/>
      <c r="EI4075" s="1"/>
      <c r="EJ4075" s="1"/>
      <c r="EK4075" s="1"/>
      <c r="EL4075" s="1"/>
      <c r="EM4075" s="1"/>
      <c r="EN4075" s="1"/>
      <c r="EO4075" s="1"/>
      <c r="EP4075" s="1"/>
      <c r="EQ4075" s="1"/>
      <c r="ER4075" s="1"/>
      <c r="ES4075" s="1"/>
      <c r="ET4075" s="1"/>
      <c r="EU4075" s="1"/>
      <c r="EV4075" s="1"/>
      <c r="EW4075" s="1"/>
      <c r="EX4075" s="1"/>
      <c r="EY4075" s="1"/>
    </row>
    <row r="4076" spans="1:155" x14ac:dyDescent="0.15">
      <c r="A4076" s="38"/>
      <c r="B4076" s="15"/>
      <c r="C4076" s="7"/>
      <c r="D4076" s="7"/>
      <c r="E4076" s="13"/>
      <c r="F4076" s="14"/>
      <c r="G4076" s="14"/>
      <c r="H4076" s="14"/>
      <c r="I4076" s="14"/>
      <c r="J4076" s="13"/>
      <c r="K4076" s="5"/>
      <c r="L4076" s="2"/>
      <c r="M4076" s="17"/>
      <c r="N4076" s="12"/>
      <c r="O4076" s="12"/>
      <c r="P4076" s="17"/>
      <c r="Q4076" s="14"/>
      <c r="R4076" s="20"/>
      <c r="S4076" s="14"/>
      <c r="T4076" s="4"/>
      <c r="U4076" s="5"/>
      <c r="V4076" s="10"/>
      <c r="W4076" s="10"/>
      <c r="X4076" s="10"/>
      <c r="Y4076" s="27"/>
      <c r="Z4076" s="3"/>
      <c r="AA4076" s="1"/>
      <c r="AB4076" s="10"/>
      <c r="AC4076" s="3"/>
      <c r="AD4076" s="3"/>
      <c r="AE4076" s="3"/>
      <c r="AF4076" s="10"/>
      <c r="AG4076" s="11"/>
      <c r="AH4076" s="10"/>
      <c r="AI4076" s="10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1"/>
      <c r="DR4076" s="1"/>
      <c r="DS4076" s="1"/>
      <c r="DT4076" s="1"/>
      <c r="DU4076" s="1"/>
      <c r="DV4076" s="1"/>
      <c r="DW4076" s="1"/>
      <c r="DX4076" s="1"/>
      <c r="DY4076" s="1"/>
      <c r="DZ4076" s="1"/>
      <c r="EA4076" s="1"/>
      <c r="EB4076" s="1"/>
      <c r="EC4076" s="1"/>
      <c r="ED4076" s="1"/>
      <c r="EE4076" s="1"/>
      <c r="EF4076" s="1"/>
      <c r="EG4076" s="1"/>
      <c r="EH4076" s="1"/>
      <c r="EI4076" s="1"/>
      <c r="EJ4076" s="1"/>
      <c r="EK4076" s="1"/>
      <c r="EL4076" s="1"/>
      <c r="EM4076" s="1"/>
      <c r="EN4076" s="1"/>
      <c r="EO4076" s="1"/>
      <c r="EP4076" s="1"/>
      <c r="EQ4076" s="1"/>
      <c r="ER4076" s="1"/>
      <c r="ES4076" s="1"/>
      <c r="ET4076" s="1"/>
      <c r="EU4076" s="1"/>
      <c r="EV4076" s="1"/>
      <c r="EW4076" s="1"/>
      <c r="EX4076" s="1"/>
      <c r="EY4076" s="1"/>
    </row>
    <row r="4077" spans="1:155" x14ac:dyDescent="0.15">
      <c r="A4077" s="38"/>
      <c r="B4077" s="15"/>
      <c r="C4077" s="7"/>
      <c r="D4077" s="7"/>
      <c r="E4077" s="13"/>
      <c r="F4077" s="14"/>
      <c r="G4077" s="14"/>
      <c r="H4077" s="14"/>
      <c r="I4077" s="14"/>
      <c r="J4077" s="13"/>
      <c r="K4077" s="5"/>
      <c r="L4077" s="2"/>
      <c r="M4077" s="17"/>
      <c r="N4077" s="12"/>
      <c r="O4077" s="12"/>
      <c r="P4077" s="17"/>
      <c r="Q4077" s="14"/>
      <c r="R4077" s="20"/>
      <c r="S4077" s="14"/>
      <c r="T4077" s="4"/>
      <c r="U4077" s="5"/>
      <c r="V4077" s="10"/>
      <c r="W4077" s="10"/>
      <c r="X4077" s="10"/>
      <c r="Y4077" s="27"/>
      <c r="Z4077" s="3"/>
      <c r="AA4077" s="1"/>
      <c r="AB4077" s="10"/>
      <c r="AC4077" s="3"/>
      <c r="AD4077" s="3"/>
      <c r="AE4077" s="3"/>
      <c r="AF4077" s="10"/>
      <c r="AG4077" s="11"/>
      <c r="AH4077" s="10"/>
      <c r="AI4077" s="10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1"/>
      <c r="DR4077" s="1"/>
      <c r="DS4077" s="1"/>
      <c r="DT4077" s="1"/>
      <c r="DU4077" s="1"/>
      <c r="DV4077" s="1"/>
      <c r="DW4077" s="1"/>
      <c r="DX4077" s="1"/>
      <c r="DY4077" s="1"/>
      <c r="DZ4077" s="1"/>
      <c r="EA4077" s="1"/>
      <c r="EB4077" s="1"/>
      <c r="EC4077" s="1"/>
      <c r="ED4077" s="1"/>
      <c r="EE4077" s="1"/>
      <c r="EF4077" s="1"/>
      <c r="EG4077" s="1"/>
      <c r="EH4077" s="1"/>
      <c r="EI4077" s="1"/>
      <c r="EJ4077" s="1"/>
      <c r="EK4077" s="1"/>
      <c r="EL4077" s="1"/>
      <c r="EM4077" s="1"/>
      <c r="EN4077" s="1"/>
      <c r="EO4077" s="1"/>
      <c r="EP4077" s="1"/>
      <c r="EQ4077" s="1"/>
      <c r="ER4077" s="1"/>
      <c r="ES4077" s="1"/>
      <c r="ET4077" s="1"/>
      <c r="EU4077" s="1"/>
      <c r="EV4077" s="1"/>
      <c r="EW4077" s="1"/>
      <c r="EX4077" s="1"/>
      <c r="EY4077" s="1"/>
    </row>
    <row r="4078" spans="1:155" x14ac:dyDescent="0.15">
      <c r="A4078" s="38"/>
      <c r="B4078" s="15"/>
      <c r="C4078" s="7"/>
      <c r="D4078" s="7"/>
      <c r="E4078" s="13"/>
      <c r="F4078" s="14"/>
      <c r="G4078" s="14"/>
      <c r="H4078" s="14"/>
      <c r="I4078" s="14"/>
      <c r="J4078" s="13"/>
      <c r="K4078" s="5"/>
      <c r="L4078" s="2"/>
      <c r="M4078" s="17"/>
      <c r="N4078" s="12"/>
      <c r="O4078" s="12"/>
      <c r="P4078" s="17"/>
      <c r="Q4078" s="14"/>
      <c r="R4078" s="20"/>
      <c r="S4078" s="14"/>
      <c r="T4078" s="4"/>
      <c r="U4078" s="5"/>
      <c r="V4078" s="10"/>
      <c r="W4078" s="10"/>
      <c r="X4078" s="10"/>
      <c r="Y4078" s="27"/>
      <c r="Z4078" s="3"/>
      <c r="AA4078" s="1"/>
      <c r="AB4078" s="10"/>
      <c r="AC4078" s="3"/>
      <c r="AD4078" s="3"/>
      <c r="AE4078" s="3"/>
      <c r="AF4078" s="10"/>
      <c r="AG4078" s="11"/>
      <c r="AH4078" s="10"/>
      <c r="AI4078" s="10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1"/>
      <c r="DR4078" s="1"/>
      <c r="DS4078" s="1"/>
      <c r="DT4078" s="1"/>
      <c r="DU4078" s="1"/>
      <c r="DV4078" s="1"/>
      <c r="DW4078" s="1"/>
      <c r="DX4078" s="1"/>
      <c r="DY4078" s="1"/>
      <c r="DZ4078" s="1"/>
      <c r="EA4078" s="1"/>
      <c r="EB4078" s="1"/>
      <c r="EC4078" s="1"/>
      <c r="ED4078" s="1"/>
      <c r="EE4078" s="1"/>
      <c r="EF4078" s="1"/>
      <c r="EG4078" s="1"/>
      <c r="EH4078" s="1"/>
      <c r="EI4078" s="1"/>
      <c r="EJ4078" s="1"/>
      <c r="EK4078" s="1"/>
      <c r="EL4078" s="1"/>
      <c r="EM4078" s="1"/>
      <c r="EN4078" s="1"/>
      <c r="EO4078" s="1"/>
      <c r="EP4078" s="1"/>
      <c r="EQ4078" s="1"/>
      <c r="ER4078" s="1"/>
      <c r="ES4078" s="1"/>
      <c r="ET4078" s="1"/>
      <c r="EU4078" s="1"/>
      <c r="EV4078" s="1"/>
      <c r="EW4078" s="1"/>
      <c r="EX4078" s="1"/>
      <c r="EY4078" s="1"/>
    </row>
    <row r="4079" spans="1:155" x14ac:dyDescent="0.15">
      <c r="A4079" s="38"/>
      <c r="B4079" s="15"/>
      <c r="C4079" s="7"/>
      <c r="D4079" s="7"/>
      <c r="E4079" s="13"/>
      <c r="F4079" s="14"/>
      <c r="G4079" s="14"/>
      <c r="H4079" s="14"/>
      <c r="I4079" s="14"/>
      <c r="J4079" s="13"/>
      <c r="K4079" s="5"/>
      <c r="L4079" s="2"/>
      <c r="M4079" s="17"/>
      <c r="N4079" s="12"/>
      <c r="O4079" s="12"/>
      <c r="P4079" s="17"/>
      <c r="Q4079" s="14"/>
      <c r="R4079" s="20"/>
      <c r="S4079" s="14"/>
      <c r="T4079" s="4"/>
      <c r="U4079" s="5"/>
      <c r="V4079" s="10"/>
      <c r="W4079" s="10"/>
      <c r="X4079" s="10"/>
      <c r="Y4079" s="27"/>
      <c r="Z4079" s="3"/>
      <c r="AA4079" s="1"/>
      <c r="AB4079" s="10"/>
      <c r="AC4079" s="3"/>
      <c r="AD4079" s="3"/>
      <c r="AE4079" s="3"/>
      <c r="AF4079" s="10"/>
      <c r="AG4079" s="11"/>
      <c r="AH4079" s="10"/>
      <c r="AI4079" s="10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1"/>
      <c r="DR4079" s="1"/>
      <c r="DS4079" s="1"/>
      <c r="DT4079" s="1"/>
      <c r="DU4079" s="1"/>
      <c r="DV4079" s="1"/>
      <c r="DW4079" s="1"/>
      <c r="DX4079" s="1"/>
      <c r="DY4079" s="1"/>
      <c r="DZ4079" s="1"/>
      <c r="EA4079" s="1"/>
      <c r="EB4079" s="1"/>
      <c r="EC4079" s="1"/>
      <c r="ED4079" s="1"/>
      <c r="EE4079" s="1"/>
      <c r="EF4079" s="1"/>
      <c r="EG4079" s="1"/>
      <c r="EH4079" s="1"/>
      <c r="EI4079" s="1"/>
      <c r="EJ4079" s="1"/>
      <c r="EK4079" s="1"/>
      <c r="EL4079" s="1"/>
      <c r="EM4079" s="1"/>
      <c r="EN4079" s="1"/>
      <c r="EO4079" s="1"/>
      <c r="EP4079" s="1"/>
      <c r="EQ4079" s="1"/>
      <c r="ER4079" s="1"/>
      <c r="ES4079" s="1"/>
      <c r="ET4079" s="1"/>
      <c r="EU4079" s="1"/>
      <c r="EV4079" s="1"/>
      <c r="EW4079" s="1"/>
      <c r="EX4079" s="1"/>
      <c r="EY4079" s="1"/>
    </row>
    <row r="4080" spans="1:155" x14ac:dyDescent="0.15">
      <c r="A4080" s="38"/>
      <c r="B4080" s="15"/>
      <c r="C4080" s="7"/>
      <c r="D4080" s="7"/>
      <c r="E4080" s="13"/>
      <c r="F4080" s="14"/>
      <c r="G4080" s="14"/>
      <c r="H4080" s="14"/>
      <c r="I4080" s="14"/>
      <c r="J4080" s="13"/>
      <c r="K4080" s="5"/>
      <c r="L4080" s="2"/>
      <c r="M4080" s="17"/>
      <c r="N4080" s="12"/>
      <c r="O4080" s="12"/>
      <c r="P4080" s="17"/>
      <c r="Q4080" s="14"/>
      <c r="R4080" s="20"/>
      <c r="S4080" s="14"/>
      <c r="T4080" s="4"/>
      <c r="U4080" s="5"/>
      <c r="V4080" s="10"/>
      <c r="W4080" s="10"/>
      <c r="X4080" s="10"/>
      <c r="Y4080" s="27"/>
      <c r="Z4080" s="3"/>
      <c r="AA4080" s="1"/>
      <c r="AB4080" s="10"/>
      <c r="AC4080" s="3"/>
      <c r="AD4080" s="3"/>
      <c r="AE4080" s="3"/>
      <c r="AF4080" s="10"/>
      <c r="AG4080" s="11"/>
      <c r="AH4080" s="10"/>
      <c r="AI4080" s="10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1"/>
      <c r="DR4080" s="1"/>
      <c r="DS4080" s="1"/>
      <c r="DT4080" s="1"/>
      <c r="DU4080" s="1"/>
      <c r="DV4080" s="1"/>
      <c r="DW4080" s="1"/>
      <c r="DX4080" s="1"/>
      <c r="DY4080" s="1"/>
      <c r="DZ4080" s="1"/>
      <c r="EA4080" s="1"/>
      <c r="EB4080" s="1"/>
      <c r="EC4080" s="1"/>
      <c r="ED4080" s="1"/>
      <c r="EE4080" s="1"/>
      <c r="EF4080" s="1"/>
      <c r="EG4080" s="1"/>
      <c r="EH4080" s="1"/>
      <c r="EI4080" s="1"/>
      <c r="EJ4080" s="1"/>
      <c r="EK4080" s="1"/>
      <c r="EL4080" s="1"/>
      <c r="EM4080" s="1"/>
      <c r="EN4080" s="1"/>
      <c r="EO4080" s="1"/>
      <c r="EP4080" s="1"/>
      <c r="EQ4080" s="1"/>
      <c r="ER4080" s="1"/>
      <c r="ES4080" s="1"/>
      <c r="ET4080" s="1"/>
      <c r="EU4080" s="1"/>
      <c r="EV4080" s="1"/>
      <c r="EW4080" s="1"/>
      <c r="EX4080" s="1"/>
      <c r="EY4080" s="1"/>
    </row>
    <row r="4081" spans="1:155" x14ac:dyDescent="0.15">
      <c r="A4081" s="38"/>
      <c r="B4081" s="15"/>
      <c r="C4081" s="7"/>
      <c r="D4081" s="7"/>
      <c r="E4081" s="13"/>
      <c r="F4081" s="14"/>
      <c r="G4081" s="14"/>
      <c r="H4081" s="14"/>
      <c r="I4081" s="14"/>
      <c r="J4081" s="13"/>
      <c r="K4081" s="5"/>
      <c r="L4081" s="2"/>
      <c r="M4081" s="17"/>
      <c r="N4081" s="12"/>
      <c r="O4081" s="12"/>
      <c r="P4081" s="17"/>
      <c r="Q4081" s="14"/>
      <c r="R4081" s="20"/>
      <c r="S4081" s="14"/>
      <c r="T4081" s="4"/>
      <c r="U4081" s="5"/>
      <c r="V4081" s="10"/>
      <c r="W4081" s="10"/>
      <c r="X4081" s="10"/>
      <c r="Y4081" s="27"/>
      <c r="Z4081" s="3"/>
      <c r="AA4081" s="1"/>
      <c r="AB4081" s="10"/>
      <c r="AC4081" s="3"/>
      <c r="AD4081" s="3"/>
      <c r="AE4081" s="3"/>
      <c r="AF4081" s="10"/>
      <c r="AG4081" s="11"/>
      <c r="AH4081" s="10"/>
      <c r="AI4081" s="10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1"/>
      <c r="DR4081" s="1"/>
      <c r="DS4081" s="1"/>
      <c r="DT4081" s="1"/>
      <c r="DU4081" s="1"/>
      <c r="DV4081" s="1"/>
      <c r="DW4081" s="1"/>
      <c r="DX4081" s="1"/>
      <c r="DY4081" s="1"/>
      <c r="DZ4081" s="1"/>
      <c r="EA4081" s="1"/>
      <c r="EB4081" s="1"/>
      <c r="EC4081" s="1"/>
      <c r="ED4081" s="1"/>
      <c r="EE4081" s="1"/>
      <c r="EF4081" s="1"/>
      <c r="EG4081" s="1"/>
      <c r="EH4081" s="1"/>
      <c r="EI4081" s="1"/>
      <c r="EJ4081" s="1"/>
      <c r="EK4081" s="1"/>
      <c r="EL4081" s="1"/>
      <c r="EM4081" s="1"/>
      <c r="EN4081" s="1"/>
      <c r="EO4081" s="1"/>
      <c r="EP4081" s="1"/>
      <c r="EQ4081" s="1"/>
      <c r="ER4081" s="1"/>
      <c r="ES4081" s="1"/>
      <c r="ET4081" s="1"/>
      <c r="EU4081" s="1"/>
      <c r="EV4081" s="1"/>
      <c r="EW4081" s="1"/>
      <c r="EX4081" s="1"/>
      <c r="EY4081" s="1"/>
    </row>
    <row r="4082" spans="1:155" x14ac:dyDescent="0.15">
      <c r="A4082" s="38"/>
      <c r="B4082" s="15"/>
      <c r="C4082" s="7"/>
      <c r="D4082" s="7"/>
      <c r="E4082" s="13"/>
      <c r="F4082" s="14"/>
      <c r="G4082" s="14"/>
      <c r="H4082" s="14"/>
      <c r="I4082" s="14"/>
      <c r="J4082" s="13"/>
      <c r="K4082" s="5"/>
      <c r="L4082" s="2"/>
      <c r="M4082" s="17"/>
      <c r="N4082" s="12"/>
      <c r="O4082" s="12"/>
      <c r="P4082" s="17"/>
      <c r="Q4082" s="14"/>
      <c r="R4082" s="20"/>
      <c r="S4082" s="14"/>
      <c r="T4082" s="4"/>
      <c r="U4082" s="5"/>
      <c r="V4082" s="10"/>
      <c r="W4082" s="10"/>
      <c r="X4082" s="10"/>
      <c r="Y4082" s="27"/>
      <c r="Z4082" s="3"/>
      <c r="AA4082" s="1"/>
      <c r="AB4082" s="10"/>
      <c r="AC4082" s="3"/>
      <c r="AD4082" s="3"/>
      <c r="AE4082" s="3"/>
      <c r="AF4082" s="10"/>
      <c r="AG4082" s="11"/>
      <c r="AH4082" s="10"/>
      <c r="AI4082" s="10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1"/>
      <c r="DR4082" s="1"/>
      <c r="DS4082" s="1"/>
      <c r="DT4082" s="1"/>
      <c r="DU4082" s="1"/>
      <c r="DV4082" s="1"/>
      <c r="DW4082" s="1"/>
      <c r="DX4082" s="1"/>
      <c r="DY4082" s="1"/>
      <c r="DZ4082" s="1"/>
      <c r="EA4082" s="1"/>
      <c r="EB4082" s="1"/>
      <c r="EC4082" s="1"/>
      <c r="ED4082" s="1"/>
      <c r="EE4082" s="1"/>
      <c r="EF4082" s="1"/>
      <c r="EG4082" s="1"/>
      <c r="EH4082" s="1"/>
      <c r="EI4082" s="1"/>
      <c r="EJ4082" s="1"/>
      <c r="EK4082" s="1"/>
      <c r="EL4082" s="1"/>
      <c r="EM4082" s="1"/>
      <c r="EN4082" s="1"/>
      <c r="EO4082" s="1"/>
      <c r="EP4082" s="1"/>
      <c r="EQ4082" s="1"/>
      <c r="ER4082" s="1"/>
      <c r="ES4082" s="1"/>
      <c r="ET4082" s="1"/>
      <c r="EU4082" s="1"/>
      <c r="EV4082" s="1"/>
      <c r="EW4082" s="1"/>
      <c r="EX4082" s="1"/>
      <c r="EY4082" s="1"/>
    </row>
    <row r="4083" spans="1:155" x14ac:dyDescent="0.15">
      <c r="A4083" s="38"/>
      <c r="B4083" s="15"/>
      <c r="C4083" s="7"/>
      <c r="D4083" s="7"/>
      <c r="E4083" s="13"/>
      <c r="F4083" s="14"/>
      <c r="G4083" s="14"/>
      <c r="H4083" s="14"/>
      <c r="I4083" s="14"/>
      <c r="J4083" s="13"/>
      <c r="K4083" s="5"/>
      <c r="L4083" s="2"/>
      <c r="M4083" s="17"/>
      <c r="N4083" s="12"/>
      <c r="O4083" s="12"/>
      <c r="P4083" s="17"/>
      <c r="Q4083" s="14"/>
      <c r="R4083" s="20"/>
      <c r="S4083" s="14"/>
      <c r="T4083" s="4"/>
      <c r="U4083" s="5"/>
      <c r="V4083" s="10"/>
      <c r="W4083" s="10"/>
      <c r="X4083" s="10"/>
      <c r="Y4083" s="27"/>
      <c r="Z4083" s="3"/>
      <c r="AA4083" s="1"/>
      <c r="AB4083" s="10"/>
      <c r="AC4083" s="3"/>
      <c r="AD4083" s="3"/>
      <c r="AE4083" s="3"/>
      <c r="AF4083" s="10"/>
      <c r="AG4083" s="11"/>
      <c r="AH4083" s="10"/>
      <c r="AI4083" s="10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1"/>
      <c r="DR4083" s="1"/>
      <c r="DS4083" s="1"/>
      <c r="DT4083" s="1"/>
      <c r="DU4083" s="1"/>
      <c r="DV4083" s="1"/>
      <c r="DW4083" s="1"/>
      <c r="DX4083" s="1"/>
      <c r="DY4083" s="1"/>
      <c r="DZ4083" s="1"/>
      <c r="EA4083" s="1"/>
      <c r="EB4083" s="1"/>
      <c r="EC4083" s="1"/>
      <c r="ED4083" s="1"/>
      <c r="EE4083" s="1"/>
      <c r="EF4083" s="1"/>
      <c r="EG4083" s="1"/>
      <c r="EH4083" s="1"/>
      <c r="EI4083" s="1"/>
      <c r="EJ4083" s="1"/>
      <c r="EK4083" s="1"/>
      <c r="EL4083" s="1"/>
      <c r="EM4083" s="1"/>
      <c r="EN4083" s="1"/>
      <c r="EO4083" s="1"/>
      <c r="EP4083" s="1"/>
      <c r="EQ4083" s="1"/>
      <c r="ER4083" s="1"/>
      <c r="ES4083" s="1"/>
      <c r="ET4083" s="1"/>
      <c r="EU4083" s="1"/>
      <c r="EV4083" s="1"/>
      <c r="EW4083" s="1"/>
      <c r="EX4083" s="1"/>
      <c r="EY4083" s="1"/>
    </row>
    <row r="4084" spans="1:155" x14ac:dyDescent="0.15">
      <c r="A4084" s="38"/>
      <c r="B4084" s="15"/>
      <c r="C4084" s="7"/>
      <c r="D4084" s="7"/>
      <c r="E4084" s="13"/>
      <c r="F4084" s="14"/>
      <c r="G4084" s="14"/>
      <c r="H4084" s="14"/>
      <c r="I4084" s="14"/>
      <c r="J4084" s="13"/>
      <c r="K4084" s="5"/>
      <c r="L4084" s="2"/>
      <c r="M4084" s="17"/>
      <c r="N4084" s="12"/>
      <c r="O4084" s="12"/>
      <c r="P4084" s="17"/>
      <c r="Q4084" s="14"/>
      <c r="R4084" s="20"/>
      <c r="S4084" s="14"/>
      <c r="T4084" s="4"/>
      <c r="U4084" s="5"/>
      <c r="V4084" s="10"/>
      <c r="W4084" s="10"/>
      <c r="X4084" s="10"/>
      <c r="Y4084" s="27"/>
      <c r="Z4084" s="3"/>
      <c r="AA4084" s="1"/>
      <c r="AB4084" s="10"/>
      <c r="AC4084" s="3"/>
      <c r="AD4084" s="3"/>
      <c r="AE4084" s="3"/>
      <c r="AF4084" s="10"/>
      <c r="AG4084" s="11"/>
      <c r="AH4084" s="10"/>
      <c r="AI4084" s="10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1"/>
      <c r="DR4084" s="1"/>
      <c r="DS4084" s="1"/>
      <c r="DT4084" s="1"/>
      <c r="DU4084" s="1"/>
      <c r="DV4084" s="1"/>
      <c r="DW4084" s="1"/>
      <c r="DX4084" s="1"/>
      <c r="DY4084" s="1"/>
      <c r="DZ4084" s="1"/>
      <c r="EA4084" s="1"/>
      <c r="EB4084" s="1"/>
      <c r="EC4084" s="1"/>
      <c r="ED4084" s="1"/>
      <c r="EE4084" s="1"/>
      <c r="EF4084" s="1"/>
      <c r="EG4084" s="1"/>
      <c r="EH4084" s="1"/>
      <c r="EI4084" s="1"/>
      <c r="EJ4084" s="1"/>
      <c r="EK4084" s="1"/>
      <c r="EL4084" s="1"/>
      <c r="EM4084" s="1"/>
      <c r="EN4084" s="1"/>
      <c r="EO4084" s="1"/>
      <c r="EP4084" s="1"/>
      <c r="EQ4084" s="1"/>
      <c r="ER4084" s="1"/>
      <c r="ES4084" s="1"/>
      <c r="ET4084" s="1"/>
      <c r="EU4084" s="1"/>
      <c r="EV4084" s="1"/>
      <c r="EW4084" s="1"/>
      <c r="EX4084" s="1"/>
      <c r="EY4084" s="1"/>
    </row>
    <row r="4085" spans="1:155" x14ac:dyDescent="0.15">
      <c r="A4085" s="38"/>
      <c r="B4085" s="15"/>
      <c r="C4085" s="7"/>
      <c r="D4085" s="7"/>
      <c r="E4085" s="13"/>
      <c r="F4085" s="14"/>
      <c r="G4085" s="14"/>
      <c r="H4085" s="14"/>
      <c r="I4085" s="14"/>
      <c r="J4085" s="13"/>
      <c r="K4085" s="5"/>
      <c r="L4085" s="2"/>
      <c r="M4085" s="17"/>
      <c r="N4085" s="12"/>
      <c r="O4085" s="12"/>
      <c r="P4085" s="17"/>
      <c r="Q4085" s="14"/>
      <c r="R4085" s="20"/>
      <c r="S4085" s="14"/>
      <c r="T4085" s="4"/>
      <c r="U4085" s="5"/>
      <c r="V4085" s="10"/>
      <c r="W4085" s="10"/>
      <c r="X4085" s="10"/>
      <c r="Y4085" s="27"/>
      <c r="Z4085" s="3"/>
      <c r="AA4085" s="1"/>
      <c r="AB4085" s="10"/>
      <c r="AC4085" s="3"/>
      <c r="AD4085" s="3"/>
      <c r="AE4085" s="3"/>
      <c r="AF4085" s="10"/>
      <c r="AG4085" s="11"/>
      <c r="AH4085" s="10"/>
      <c r="AI4085" s="10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1"/>
      <c r="DR4085" s="1"/>
      <c r="DS4085" s="1"/>
      <c r="DT4085" s="1"/>
      <c r="DU4085" s="1"/>
      <c r="DV4085" s="1"/>
      <c r="DW4085" s="1"/>
      <c r="DX4085" s="1"/>
      <c r="DY4085" s="1"/>
      <c r="DZ4085" s="1"/>
      <c r="EA4085" s="1"/>
      <c r="EB4085" s="1"/>
      <c r="EC4085" s="1"/>
      <c r="ED4085" s="1"/>
      <c r="EE4085" s="1"/>
      <c r="EF4085" s="1"/>
      <c r="EG4085" s="1"/>
      <c r="EH4085" s="1"/>
      <c r="EI4085" s="1"/>
      <c r="EJ4085" s="1"/>
      <c r="EK4085" s="1"/>
      <c r="EL4085" s="1"/>
      <c r="EM4085" s="1"/>
      <c r="EN4085" s="1"/>
      <c r="EO4085" s="1"/>
      <c r="EP4085" s="1"/>
      <c r="EQ4085" s="1"/>
      <c r="ER4085" s="1"/>
      <c r="ES4085" s="1"/>
      <c r="ET4085" s="1"/>
      <c r="EU4085" s="1"/>
      <c r="EV4085" s="1"/>
      <c r="EW4085" s="1"/>
      <c r="EX4085" s="1"/>
      <c r="EY4085" s="1"/>
    </row>
    <row r="4086" spans="1:155" x14ac:dyDescent="0.15">
      <c r="A4086" s="38"/>
      <c r="B4086" s="15"/>
      <c r="C4086" s="7"/>
      <c r="D4086" s="7"/>
      <c r="E4086" s="13"/>
      <c r="F4086" s="14"/>
      <c r="G4086" s="14"/>
      <c r="H4086" s="14"/>
      <c r="I4086" s="14"/>
      <c r="J4086" s="13"/>
      <c r="K4086" s="5"/>
      <c r="L4086" s="2"/>
      <c r="M4086" s="17"/>
      <c r="N4086" s="12"/>
      <c r="O4086" s="12"/>
      <c r="P4086" s="17"/>
      <c r="Q4086" s="14"/>
      <c r="R4086" s="20"/>
      <c r="S4086" s="14"/>
      <c r="T4086" s="4"/>
      <c r="U4086" s="5"/>
      <c r="V4086" s="10"/>
      <c r="W4086" s="10"/>
      <c r="X4086" s="10"/>
      <c r="Y4086" s="27"/>
      <c r="Z4086" s="3"/>
      <c r="AA4086" s="1"/>
      <c r="AB4086" s="10"/>
      <c r="AC4086" s="3"/>
      <c r="AD4086" s="3"/>
      <c r="AE4086" s="3"/>
      <c r="AF4086" s="10"/>
      <c r="AG4086" s="11"/>
      <c r="AH4086" s="10"/>
      <c r="AI4086" s="10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1"/>
      <c r="DR4086" s="1"/>
      <c r="DS4086" s="1"/>
      <c r="DT4086" s="1"/>
      <c r="DU4086" s="1"/>
      <c r="DV4086" s="1"/>
      <c r="DW4086" s="1"/>
      <c r="DX4086" s="1"/>
      <c r="DY4086" s="1"/>
      <c r="DZ4086" s="1"/>
      <c r="EA4086" s="1"/>
      <c r="EB4086" s="1"/>
      <c r="EC4086" s="1"/>
      <c r="ED4086" s="1"/>
      <c r="EE4086" s="1"/>
      <c r="EF4086" s="1"/>
      <c r="EG4086" s="1"/>
      <c r="EH4086" s="1"/>
      <c r="EI4086" s="1"/>
      <c r="EJ4086" s="1"/>
      <c r="EK4086" s="1"/>
      <c r="EL4086" s="1"/>
      <c r="EM4086" s="1"/>
      <c r="EN4086" s="1"/>
      <c r="EO4086" s="1"/>
      <c r="EP4086" s="1"/>
      <c r="EQ4086" s="1"/>
      <c r="ER4086" s="1"/>
      <c r="ES4086" s="1"/>
      <c r="ET4086" s="1"/>
      <c r="EU4086" s="1"/>
      <c r="EV4086" s="1"/>
      <c r="EW4086" s="1"/>
      <c r="EX4086" s="1"/>
      <c r="EY4086" s="1"/>
    </row>
    <row r="4087" spans="1:155" x14ac:dyDescent="0.15">
      <c r="A4087" s="38"/>
      <c r="B4087" s="15"/>
      <c r="C4087" s="7"/>
      <c r="D4087" s="7"/>
      <c r="E4087" s="13"/>
      <c r="F4087" s="14"/>
      <c r="G4087" s="14"/>
      <c r="H4087" s="14"/>
      <c r="I4087" s="14"/>
      <c r="J4087" s="13"/>
      <c r="K4087" s="5"/>
      <c r="L4087" s="2"/>
      <c r="M4087" s="17"/>
      <c r="N4087" s="12"/>
      <c r="O4087" s="12"/>
      <c r="P4087" s="17"/>
      <c r="Q4087" s="14"/>
      <c r="R4087" s="20"/>
      <c r="S4087" s="14"/>
      <c r="T4087" s="4"/>
      <c r="U4087" s="5"/>
      <c r="V4087" s="10"/>
      <c r="W4087" s="10"/>
      <c r="X4087" s="10"/>
      <c r="Y4087" s="27"/>
      <c r="Z4087" s="3"/>
      <c r="AA4087" s="1"/>
      <c r="AB4087" s="10"/>
      <c r="AC4087" s="3"/>
      <c r="AD4087" s="3"/>
      <c r="AE4087" s="3"/>
      <c r="AF4087" s="10"/>
      <c r="AG4087" s="11"/>
      <c r="AH4087" s="10"/>
      <c r="AI4087" s="10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1"/>
      <c r="DR4087" s="1"/>
      <c r="DS4087" s="1"/>
      <c r="DT4087" s="1"/>
      <c r="DU4087" s="1"/>
      <c r="DV4087" s="1"/>
      <c r="DW4087" s="1"/>
      <c r="DX4087" s="1"/>
      <c r="DY4087" s="1"/>
      <c r="DZ4087" s="1"/>
      <c r="EA4087" s="1"/>
      <c r="EB4087" s="1"/>
      <c r="EC4087" s="1"/>
      <c r="ED4087" s="1"/>
      <c r="EE4087" s="1"/>
      <c r="EF4087" s="1"/>
      <c r="EG4087" s="1"/>
      <c r="EH4087" s="1"/>
      <c r="EI4087" s="1"/>
      <c r="EJ4087" s="1"/>
      <c r="EK4087" s="1"/>
      <c r="EL4087" s="1"/>
      <c r="EM4087" s="1"/>
      <c r="EN4087" s="1"/>
      <c r="EO4087" s="1"/>
      <c r="EP4087" s="1"/>
      <c r="EQ4087" s="1"/>
      <c r="ER4087" s="1"/>
      <c r="ES4087" s="1"/>
      <c r="ET4087" s="1"/>
      <c r="EU4087" s="1"/>
      <c r="EV4087" s="1"/>
      <c r="EW4087" s="1"/>
      <c r="EX4087" s="1"/>
      <c r="EY4087" s="1"/>
    </row>
    <row r="4088" spans="1:155" x14ac:dyDescent="0.15">
      <c r="A4088" s="38"/>
      <c r="B4088" s="15"/>
      <c r="C4088" s="7"/>
      <c r="D4088" s="7"/>
      <c r="E4088" s="13"/>
      <c r="F4088" s="14"/>
      <c r="G4088" s="14"/>
      <c r="H4088" s="14"/>
      <c r="I4088" s="14"/>
      <c r="J4088" s="13"/>
      <c r="K4088" s="5"/>
      <c r="L4088" s="2"/>
      <c r="M4088" s="17"/>
      <c r="N4088" s="12"/>
      <c r="O4088" s="12"/>
      <c r="P4088" s="17"/>
      <c r="Q4088" s="14"/>
      <c r="R4088" s="20"/>
      <c r="S4088" s="14"/>
      <c r="T4088" s="4"/>
      <c r="U4088" s="5"/>
      <c r="V4088" s="10"/>
      <c r="W4088" s="10"/>
      <c r="X4088" s="10"/>
      <c r="Y4088" s="27"/>
      <c r="Z4088" s="3"/>
      <c r="AA4088" s="1"/>
      <c r="AB4088" s="10"/>
      <c r="AC4088" s="3"/>
      <c r="AD4088" s="3"/>
      <c r="AE4088" s="3"/>
      <c r="AF4088" s="10"/>
      <c r="AG4088" s="11"/>
      <c r="AH4088" s="10"/>
      <c r="AI4088" s="10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1"/>
      <c r="DR4088" s="1"/>
      <c r="DS4088" s="1"/>
      <c r="DT4088" s="1"/>
      <c r="DU4088" s="1"/>
      <c r="DV4088" s="1"/>
      <c r="DW4088" s="1"/>
      <c r="DX4088" s="1"/>
      <c r="DY4088" s="1"/>
      <c r="DZ4088" s="1"/>
      <c r="EA4088" s="1"/>
      <c r="EB4088" s="1"/>
      <c r="EC4088" s="1"/>
      <c r="ED4088" s="1"/>
      <c r="EE4088" s="1"/>
      <c r="EF4088" s="1"/>
      <c r="EG4088" s="1"/>
      <c r="EH4088" s="1"/>
      <c r="EI4088" s="1"/>
      <c r="EJ4088" s="1"/>
      <c r="EK4088" s="1"/>
      <c r="EL4088" s="1"/>
      <c r="EM4088" s="1"/>
      <c r="EN4088" s="1"/>
      <c r="EO4088" s="1"/>
      <c r="EP4088" s="1"/>
      <c r="EQ4088" s="1"/>
      <c r="ER4088" s="1"/>
      <c r="ES4088" s="1"/>
      <c r="ET4088" s="1"/>
      <c r="EU4088" s="1"/>
      <c r="EV4088" s="1"/>
      <c r="EW4088" s="1"/>
      <c r="EX4088" s="1"/>
      <c r="EY4088" s="1"/>
    </row>
    <row r="4089" spans="1:155" x14ac:dyDescent="0.15">
      <c r="A4089" s="38"/>
      <c r="B4089" s="15"/>
      <c r="C4089" s="7"/>
      <c r="D4089" s="7"/>
      <c r="E4089" s="13"/>
      <c r="F4089" s="14"/>
      <c r="G4089" s="14"/>
      <c r="H4089" s="14"/>
      <c r="I4089" s="14"/>
      <c r="J4089" s="13"/>
      <c r="K4089" s="5"/>
      <c r="L4089" s="2"/>
      <c r="M4089" s="17"/>
      <c r="N4089" s="12"/>
      <c r="O4089" s="12"/>
      <c r="P4089" s="17"/>
      <c r="Q4089" s="14"/>
      <c r="R4089" s="20"/>
      <c r="S4089" s="14"/>
      <c r="T4089" s="4"/>
      <c r="U4089" s="5"/>
      <c r="V4089" s="10"/>
      <c r="W4089" s="10"/>
      <c r="X4089" s="10"/>
      <c r="Y4089" s="27"/>
      <c r="Z4089" s="3"/>
      <c r="AA4089" s="1"/>
      <c r="AB4089" s="10"/>
      <c r="AC4089" s="3"/>
      <c r="AD4089" s="3"/>
      <c r="AE4089" s="3"/>
      <c r="AF4089" s="10"/>
      <c r="AG4089" s="11"/>
      <c r="AH4089" s="10"/>
      <c r="AI4089" s="10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1"/>
      <c r="DR4089" s="1"/>
      <c r="DS4089" s="1"/>
      <c r="DT4089" s="1"/>
      <c r="DU4089" s="1"/>
      <c r="DV4089" s="1"/>
      <c r="DW4089" s="1"/>
      <c r="DX4089" s="1"/>
      <c r="DY4089" s="1"/>
      <c r="DZ4089" s="1"/>
      <c r="EA4089" s="1"/>
      <c r="EB4089" s="1"/>
      <c r="EC4089" s="1"/>
      <c r="ED4089" s="1"/>
      <c r="EE4089" s="1"/>
      <c r="EF4089" s="1"/>
      <c r="EG4089" s="1"/>
      <c r="EH4089" s="1"/>
      <c r="EI4089" s="1"/>
      <c r="EJ4089" s="1"/>
      <c r="EK4089" s="1"/>
      <c r="EL4089" s="1"/>
      <c r="EM4089" s="1"/>
      <c r="EN4089" s="1"/>
      <c r="EO4089" s="1"/>
      <c r="EP4089" s="1"/>
      <c r="EQ4089" s="1"/>
      <c r="ER4089" s="1"/>
      <c r="ES4089" s="1"/>
      <c r="ET4089" s="1"/>
      <c r="EU4089" s="1"/>
      <c r="EV4089" s="1"/>
      <c r="EW4089" s="1"/>
      <c r="EX4089" s="1"/>
      <c r="EY4089" s="1"/>
    </row>
    <row r="4090" spans="1:155" x14ac:dyDescent="0.15">
      <c r="A4090" s="38"/>
      <c r="B4090" s="15"/>
      <c r="C4090" s="7"/>
      <c r="D4090" s="7"/>
      <c r="E4090" s="13"/>
      <c r="F4090" s="14"/>
      <c r="G4090" s="14"/>
      <c r="H4090" s="14"/>
      <c r="I4090" s="14"/>
      <c r="J4090" s="13"/>
      <c r="K4090" s="5"/>
      <c r="L4090" s="2"/>
      <c r="M4090" s="17"/>
      <c r="N4090" s="12"/>
      <c r="O4090" s="12"/>
      <c r="P4090" s="17"/>
      <c r="Q4090" s="14"/>
      <c r="R4090" s="20"/>
      <c r="S4090" s="14"/>
      <c r="T4090" s="4"/>
      <c r="U4090" s="5"/>
      <c r="V4090" s="10"/>
      <c r="W4090" s="10"/>
      <c r="X4090" s="10"/>
      <c r="Y4090" s="27"/>
      <c r="Z4090" s="3"/>
      <c r="AA4090" s="1"/>
      <c r="AB4090" s="10"/>
      <c r="AC4090" s="3"/>
      <c r="AD4090" s="3"/>
      <c r="AE4090" s="3"/>
      <c r="AF4090" s="10"/>
      <c r="AG4090" s="11"/>
      <c r="AH4090" s="10"/>
      <c r="AI4090" s="10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1"/>
      <c r="DR4090" s="1"/>
      <c r="DS4090" s="1"/>
      <c r="DT4090" s="1"/>
      <c r="DU4090" s="1"/>
      <c r="DV4090" s="1"/>
      <c r="DW4090" s="1"/>
      <c r="DX4090" s="1"/>
      <c r="DY4090" s="1"/>
      <c r="DZ4090" s="1"/>
      <c r="EA4090" s="1"/>
      <c r="EB4090" s="1"/>
      <c r="EC4090" s="1"/>
      <c r="ED4090" s="1"/>
      <c r="EE4090" s="1"/>
      <c r="EF4090" s="1"/>
      <c r="EG4090" s="1"/>
      <c r="EH4090" s="1"/>
      <c r="EI4090" s="1"/>
      <c r="EJ4090" s="1"/>
      <c r="EK4090" s="1"/>
      <c r="EL4090" s="1"/>
      <c r="EM4090" s="1"/>
      <c r="EN4090" s="1"/>
      <c r="EO4090" s="1"/>
      <c r="EP4090" s="1"/>
      <c r="EQ4090" s="1"/>
      <c r="ER4090" s="1"/>
      <c r="ES4090" s="1"/>
      <c r="ET4090" s="1"/>
      <c r="EU4090" s="1"/>
      <c r="EV4090" s="1"/>
      <c r="EW4090" s="1"/>
      <c r="EX4090" s="1"/>
      <c r="EY4090" s="1"/>
    </row>
    <row r="4091" spans="1:155" x14ac:dyDescent="0.15">
      <c r="A4091" s="38"/>
      <c r="B4091" s="15"/>
      <c r="C4091" s="7"/>
      <c r="D4091" s="7"/>
      <c r="E4091" s="13"/>
      <c r="F4091" s="14"/>
      <c r="G4091" s="14"/>
      <c r="H4091" s="14"/>
      <c r="I4091" s="14"/>
      <c r="J4091" s="13"/>
      <c r="K4091" s="5"/>
      <c r="L4091" s="2"/>
      <c r="M4091" s="17"/>
      <c r="N4091" s="12"/>
      <c r="O4091" s="12"/>
      <c r="P4091" s="17"/>
      <c r="Q4091" s="14"/>
      <c r="R4091" s="20"/>
      <c r="S4091" s="14"/>
      <c r="T4091" s="4"/>
      <c r="U4091" s="5"/>
      <c r="V4091" s="10"/>
      <c r="W4091" s="10"/>
      <c r="X4091" s="10"/>
      <c r="Y4091" s="27"/>
      <c r="Z4091" s="3"/>
      <c r="AA4091" s="1"/>
      <c r="AB4091" s="10"/>
      <c r="AC4091" s="3"/>
      <c r="AD4091" s="3"/>
      <c r="AE4091" s="3"/>
      <c r="AF4091" s="10"/>
      <c r="AG4091" s="11"/>
      <c r="AH4091" s="10"/>
      <c r="AI4091" s="10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1"/>
      <c r="DR4091" s="1"/>
      <c r="DS4091" s="1"/>
      <c r="DT4091" s="1"/>
      <c r="DU4091" s="1"/>
      <c r="DV4091" s="1"/>
      <c r="DW4091" s="1"/>
      <c r="DX4091" s="1"/>
      <c r="DY4091" s="1"/>
      <c r="DZ4091" s="1"/>
      <c r="EA4091" s="1"/>
      <c r="EB4091" s="1"/>
      <c r="EC4091" s="1"/>
      <c r="ED4091" s="1"/>
      <c r="EE4091" s="1"/>
      <c r="EF4091" s="1"/>
      <c r="EG4091" s="1"/>
      <c r="EH4091" s="1"/>
      <c r="EI4091" s="1"/>
      <c r="EJ4091" s="1"/>
      <c r="EK4091" s="1"/>
      <c r="EL4091" s="1"/>
      <c r="EM4091" s="1"/>
      <c r="EN4091" s="1"/>
      <c r="EO4091" s="1"/>
      <c r="EP4091" s="1"/>
      <c r="EQ4091" s="1"/>
      <c r="ER4091" s="1"/>
      <c r="ES4091" s="1"/>
      <c r="ET4091" s="1"/>
      <c r="EU4091" s="1"/>
      <c r="EV4091" s="1"/>
      <c r="EW4091" s="1"/>
      <c r="EX4091" s="1"/>
      <c r="EY4091" s="1"/>
    </row>
    <row r="4092" spans="1:155" x14ac:dyDescent="0.15">
      <c r="A4092" s="38"/>
      <c r="B4092" s="15"/>
      <c r="C4092" s="7"/>
      <c r="D4092" s="7"/>
      <c r="E4092" s="13"/>
      <c r="F4092" s="14"/>
      <c r="G4092" s="14"/>
      <c r="H4092" s="14"/>
      <c r="I4092" s="14"/>
      <c r="J4092" s="13"/>
      <c r="K4092" s="5"/>
      <c r="L4092" s="2"/>
      <c r="M4092" s="17"/>
      <c r="N4092" s="12"/>
      <c r="O4092" s="12"/>
      <c r="P4092" s="17"/>
      <c r="Q4092" s="14"/>
      <c r="R4092" s="20"/>
      <c r="S4092" s="14"/>
      <c r="T4092" s="4"/>
      <c r="U4092" s="5"/>
      <c r="V4092" s="10"/>
      <c r="W4092" s="10"/>
      <c r="X4092" s="10"/>
      <c r="Y4092" s="27"/>
      <c r="Z4092" s="3"/>
      <c r="AA4092" s="1"/>
      <c r="AB4092" s="10"/>
      <c r="AC4092" s="3"/>
      <c r="AD4092" s="3"/>
      <c r="AE4092" s="3"/>
      <c r="AF4092" s="10"/>
      <c r="AG4092" s="11"/>
      <c r="AH4092" s="10"/>
      <c r="AI4092" s="10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1"/>
      <c r="DR4092" s="1"/>
      <c r="DS4092" s="1"/>
      <c r="DT4092" s="1"/>
      <c r="DU4092" s="1"/>
      <c r="DV4092" s="1"/>
      <c r="DW4092" s="1"/>
      <c r="DX4092" s="1"/>
      <c r="DY4092" s="1"/>
      <c r="DZ4092" s="1"/>
      <c r="EA4092" s="1"/>
      <c r="EB4092" s="1"/>
      <c r="EC4092" s="1"/>
      <c r="ED4092" s="1"/>
      <c r="EE4092" s="1"/>
      <c r="EF4092" s="1"/>
      <c r="EG4092" s="1"/>
      <c r="EH4092" s="1"/>
      <c r="EI4092" s="1"/>
      <c r="EJ4092" s="1"/>
      <c r="EK4092" s="1"/>
      <c r="EL4092" s="1"/>
      <c r="EM4092" s="1"/>
      <c r="EN4092" s="1"/>
      <c r="EO4092" s="1"/>
      <c r="EP4092" s="1"/>
      <c r="EQ4092" s="1"/>
      <c r="ER4092" s="1"/>
      <c r="ES4092" s="1"/>
      <c r="ET4092" s="1"/>
      <c r="EU4092" s="1"/>
      <c r="EV4092" s="1"/>
      <c r="EW4092" s="1"/>
      <c r="EX4092" s="1"/>
      <c r="EY4092" s="1"/>
    </row>
    <row r="4093" spans="1:155" x14ac:dyDescent="0.15">
      <c r="A4093" s="38"/>
      <c r="B4093" s="15"/>
      <c r="C4093" s="7"/>
      <c r="D4093" s="7"/>
      <c r="E4093" s="13"/>
      <c r="F4093" s="14"/>
      <c r="G4093" s="14"/>
      <c r="H4093" s="14"/>
      <c r="I4093" s="14"/>
      <c r="J4093" s="13"/>
      <c r="K4093" s="5"/>
      <c r="L4093" s="2"/>
      <c r="M4093" s="17"/>
      <c r="N4093" s="12"/>
      <c r="O4093" s="12"/>
      <c r="P4093" s="17"/>
      <c r="Q4093" s="14"/>
      <c r="R4093" s="20"/>
      <c r="S4093" s="14"/>
      <c r="T4093" s="4"/>
      <c r="U4093" s="5"/>
      <c r="V4093" s="10"/>
      <c r="W4093" s="10"/>
      <c r="X4093" s="10"/>
      <c r="Y4093" s="27"/>
      <c r="Z4093" s="3"/>
      <c r="AA4093" s="1"/>
      <c r="AB4093" s="10"/>
      <c r="AC4093" s="3"/>
      <c r="AD4093" s="3"/>
      <c r="AE4093" s="3"/>
      <c r="AF4093" s="10"/>
      <c r="AG4093" s="11"/>
      <c r="AH4093" s="10"/>
      <c r="AI4093" s="10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1"/>
      <c r="DR4093" s="1"/>
      <c r="DS4093" s="1"/>
      <c r="DT4093" s="1"/>
      <c r="DU4093" s="1"/>
      <c r="DV4093" s="1"/>
      <c r="DW4093" s="1"/>
      <c r="DX4093" s="1"/>
      <c r="DY4093" s="1"/>
      <c r="DZ4093" s="1"/>
      <c r="EA4093" s="1"/>
      <c r="EB4093" s="1"/>
      <c r="EC4093" s="1"/>
      <c r="ED4093" s="1"/>
      <c r="EE4093" s="1"/>
      <c r="EF4093" s="1"/>
      <c r="EG4093" s="1"/>
      <c r="EH4093" s="1"/>
      <c r="EI4093" s="1"/>
      <c r="EJ4093" s="1"/>
      <c r="EK4093" s="1"/>
      <c r="EL4093" s="1"/>
      <c r="EM4093" s="1"/>
      <c r="EN4093" s="1"/>
      <c r="EO4093" s="1"/>
      <c r="EP4093" s="1"/>
      <c r="EQ4093" s="1"/>
      <c r="ER4093" s="1"/>
      <c r="ES4093" s="1"/>
      <c r="ET4093" s="1"/>
      <c r="EU4093" s="1"/>
      <c r="EV4093" s="1"/>
      <c r="EW4093" s="1"/>
      <c r="EX4093" s="1"/>
      <c r="EY4093" s="1"/>
    </row>
    <row r="4094" spans="1:155" x14ac:dyDescent="0.15">
      <c r="A4094" s="38"/>
      <c r="B4094" s="15"/>
      <c r="C4094" s="7"/>
      <c r="D4094" s="7"/>
      <c r="E4094" s="13"/>
      <c r="F4094" s="14"/>
      <c r="G4094" s="14"/>
      <c r="H4094" s="14"/>
      <c r="I4094" s="14"/>
      <c r="J4094" s="13"/>
      <c r="K4094" s="5"/>
      <c r="L4094" s="2"/>
      <c r="M4094" s="17"/>
      <c r="N4094" s="12"/>
      <c r="O4094" s="12"/>
      <c r="P4094" s="17"/>
      <c r="Q4094" s="14"/>
      <c r="R4094" s="20"/>
      <c r="S4094" s="14"/>
      <c r="T4094" s="4"/>
      <c r="U4094" s="5"/>
      <c r="V4094" s="10"/>
      <c r="W4094" s="10"/>
      <c r="X4094" s="10"/>
      <c r="Y4094" s="27"/>
      <c r="Z4094" s="3"/>
      <c r="AA4094" s="1"/>
      <c r="AB4094" s="10"/>
      <c r="AC4094" s="3"/>
      <c r="AD4094" s="3"/>
      <c r="AE4094" s="3"/>
      <c r="AF4094" s="10"/>
      <c r="AG4094" s="11"/>
      <c r="AH4094" s="10"/>
      <c r="AI4094" s="10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1"/>
      <c r="DR4094" s="1"/>
      <c r="DS4094" s="1"/>
      <c r="DT4094" s="1"/>
      <c r="DU4094" s="1"/>
      <c r="DV4094" s="1"/>
      <c r="DW4094" s="1"/>
      <c r="DX4094" s="1"/>
      <c r="DY4094" s="1"/>
      <c r="DZ4094" s="1"/>
      <c r="EA4094" s="1"/>
      <c r="EB4094" s="1"/>
      <c r="EC4094" s="1"/>
      <c r="ED4094" s="1"/>
      <c r="EE4094" s="1"/>
      <c r="EF4094" s="1"/>
      <c r="EG4094" s="1"/>
      <c r="EH4094" s="1"/>
      <c r="EI4094" s="1"/>
      <c r="EJ4094" s="1"/>
      <c r="EK4094" s="1"/>
      <c r="EL4094" s="1"/>
      <c r="EM4094" s="1"/>
      <c r="EN4094" s="1"/>
      <c r="EO4094" s="1"/>
      <c r="EP4094" s="1"/>
      <c r="EQ4094" s="1"/>
      <c r="ER4094" s="1"/>
      <c r="ES4094" s="1"/>
      <c r="ET4094" s="1"/>
      <c r="EU4094" s="1"/>
      <c r="EV4094" s="1"/>
      <c r="EW4094" s="1"/>
      <c r="EX4094" s="1"/>
      <c r="EY4094" s="1"/>
    </row>
    <row r="4095" spans="1:155" x14ac:dyDescent="0.15">
      <c r="A4095" s="38"/>
      <c r="B4095" s="15"/>
      <c r="C4095" s="7"/>
      <c r="D4095" s="7"/>
      <c r="E4095" s="13"/>
      <c r="F4095" s="14"/>
      <c r="G4095" s="14"/>
      <c r="H4095" s="14"/>
      <c r="I4095" s="14"/>
      <c r="J4095" s="13"/>
      <c r="K4095" s="5"/>
      <c r="L4095" s="2"/>
      <c r="M4095" s="17"/>
      <c r="N4095" s="12"/>
      <c r="O4095" s="12"/>
      <c r="P4095" s="17"/>
      <c r="Q4095" s="14"/>
      <c r="R4095" s="20"/>
      <c r="S4095" s="14"/>
      <c r="T4095" s="4"/>
      <c r="U4095" s="5"/>
      <c r="V4095" s="10"/>
      <c r="W4095" s="10"/>
      <c r="X4095" s="10"/>
      <c r="Y4095" s="27"/>
      <c r="Z4095" s="3"/>
      <c r="AA4095" s="1"/>
      <c r="AB4095" s="10"/>
      <c r="AC4095" s="3"/>
      <c r="AD4095" s="3"/>
      <c r="AE4095" s="3"/>
      <c r="AF4095" s="10"/>
      <c r="AG4095" s="11"/>
      <c r="AH4095" s="10"/>
      <c r="AI4095" s="10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1"/>
      <c r="DR4095" s="1"/>
      <c r="DS4095" s="1"/>
      <c r="DT4095" s="1"/>
      <c r="DU4095" s="1"/>
      <c r="DV4095" s="1"/>
      <c r="DW4095" s="1"/>
      <c r="DX4095" s="1"/>
      <c r="DY4095" s="1"/>
      <c r="DZ4095" s="1"/>
      <c r="EA4095" s="1"/>
      <c r="EB4095" s="1"/>
      <c r="EC4095" s="1"/>
      <c r="ED4095" s="1"/>
      <c r="EE4095" s="1"/>
      <c r="EF4095" s="1"/>
      <c r="EG4095" s="1"/>
      <c r="EH4095" s="1"/>
      <c r="EI4095" s="1"/>
      <c r="EJ4095" s="1"/>
      <c r="EK4095" s="1"/>
      <c r="EL4095" s="1"/>
      <c r="EM4095" s="1"/>
      <c r="EN4095" s="1"/>
      <c r="EO4095" s="1"/>
      <c r="EP4095" s="1"/>
      <c r="EQ4095" s="1"/>
      <c r="ER4095" s="1"/>
      <c r="ES4095" s="1"/>
      <c r="ET4095" s="1"/>
      <c r="EU4095" s="1"/>
      <c r="EV4095" s="1"/>
      <c r="EW4095" s="1"/>
      <c r="EX4095" s="1"/>
      <c r="EY4095" s="1"/>
    </row>
    <row r="4096" spans="1:155" x14ac:dyDescent="0.15">
      <c r="A4096" s="38"/>
      <c r="B4096" s="15"/>
      <c r="C4096" s="7"/>
      <c r="D4096" s="7"/>
      <c r="E4096" s="13"/>
      <c r="F4096" s="14"/>
      <c r="G4096" s="14"/>
      <c r="H4096" s="14"/>
      <c r="I4096" s="14"/>
      <c r="J4096" s="13"/>
      <c r="K4096" s="5"/>
      <c r="L4096" s="2"/>
      <c r="M4096" s="17"/>
      <c r="N4096" s="12"/>
      <c r="O4096" s="12"/>
      <c r="P4096" s="17"/>
      <c r="Q4096" s="14"/>
      <c r="R4096" s="20"/>
      <c r="S4096" s="14"/>
      <c r="T4096" s="4"/>
      <c r="U4096" s="5"/>
      <c r="V4096" s="10"/>
      <c r="W4096" s="10"/>
      <c r="X4096" s="10"/>
      <c r="Y4096" s="27"/>
      <c r="Z4096" s="3"/>
      <c r="AA4096" s="1"/>
      <c r="AB4096" s="10"/>
      <c r="AC4096" s="3"/>
      <c r="AD4096" s="3"/>
      <c r="AE4096" s="3"/>
      <c r="AF4096" s="10"/>
      <c r="AG4096" s="11"/>
      <c r="AH4096" s="10"/>
      <c r="AI4096" s="10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1"/>
      <c r="DR4096" s="1"/>
      <c r="DS4096" s="1"/>
      <c r="DT4096" s="1"/>
      <c r="DU4096" s="1"/>
      <c r="DV4096" s="1"/>
      <c r="DW4096" s="1"/>
      <c r="DX4096" s="1"/>
      <c r="DY4096" s="1"/>
      <c r="DZ4096" s="1"/>
      <c r="EA4096" s="1"/>
      <c r="EB4096" s="1"/>
      <c r="EC4096" s="1"/>
      <c r="ED4096" s="1"/>
      <c r="EE4096" s="1"/>
      <c r="EF4096" s="1"/>
      <c r="EG4096" s="1"/>
      <c r="EH4096" s="1"/>
      <c r="EI4096" s="1"/>
      <c r="EJ4096" s="1"/>
      <c r="EK4096" s="1"/>
      <c r="EL4096" s="1"/>
      <c r="EM4096" s="1"/>
      <c r="EN4096" s="1"/>
      <c r="EO4096" s="1"/>
      <c r="EP4096" s="1"/>
      <c r="EQ4096" s="1"/>
      <c r="ER4096" s="1"/>
      <c r="ES4096" s="1"/>
      <c r="ET4096" s="1"/>
      <c r="EU4096" s="1"/>
      <c r="EV4096" s="1"/>
      <c r="EW4096" s="1"/>
      <c r="EX4096" s="1"/>
      <c r="EY4096" s="1"/>
    </row>
    <row r="4097" spans="1:155" x14ac:dyDescent="0.15">
      <c r="A4097" s="38"/>
      <c r="B4097" s="15"/>
      <c r="C4097" s="7"/>
      <c r="D4097" s="7"/>
      <c r="E4097" s="13"/>
      <c r="F4097" s="14"/>
      <c r="G4097" s="14"/>
      <c r="H4097" s="14"/>
      <c r="I4097" s="14"/>
      <c r="J4097" s="13"/>
      <c r="K4097" s="5"/>
      <c r="L4097" s="2"/>
      <c r="M4097" s="17"/>
      <c r="N4097" s="12"/>
      <c r="O4097" s="12"/>
      <c r="P4097" s="17"/>
      <c r="Q4097" s="14"/>
      <c r="R4097" s="20"/>
      <c r="S4097" s="14"/>
      <c r="T4097" s="4"/>
      <c r="U4097" s="5"/>
      <c r="V4097" s="10"/>
      <c r="W4097" s="10"/>
      <c r="X4097" s="10"/>
      <c r="Y4097" s="27"/>
      <c r="Z4097" s="3"/>
      <c r="AA4097" s="1"/>
      <c r="AB4097" s="10"/>
      <c r="AC4097" s="3"/>
      <c r="AD4097" s="3"/>
      <c r="AE4097" s="3"/>
      <c r="AF4097" s="10"/>
      <c r="AG4097" s="11"/>
      <c r="AH4097" s="10"/>
      <c r="AI4097" s="10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1"/>
      <c r="DR4097" s="1"/>
      <c r="DS4097" s="1"/>
      <c r="DT4097" s="1"/>
      <c r="DU4097" s="1"/>
      <c r="DV4097" s="1"/>
      <c r="DW4097" s="1"/>
      <c r="DX4097" s="1"/>
      <c r="DY4097" s="1"/>
      <c r="DZ4097" s="1"/>
      <c r="EA4097" s="1"/>
      <c r="EB4097" s="1"/>
      <c r="EC4097" s="1"/>
      <c r="ED4097" s="1"/>
      <c r="EE4097" s="1"/>
      <c r="EF4097" s="1"/>
      <c r="EG4097" s="1"/>
      <c r="EH4097" s="1"/>
      <c r="EI4097" s="1"/>
      <c r="EJ4097" s="1"/>
      <c r="EK4097" s="1"/>
      <c r="EL4097" s="1"/>
      <c r="EM4097" s="1"/>
      <c r="EN4097" s="1"/>
      <c r="EO4097" s="1"/>
      <c r="EP4097" s="1"/>
      <c r="EQ4097" s="1"/>
      <c r="ER4097" s="1"/>
      <c r="ES4097" s="1"/>
      <c r="ET4097" s="1"/>
      <c r="EU4097" s="1"/>
      <c r="EV4097" s="1"/>
      <c r="EW4097" s="1"/>
      <c r="EX4097" s="1"/>
      <c r="EY4097" s="1"/>
    </row>
    <row r="4098" spans="1:155" x14ac:dyDescent="0.15">
      <c r="A4098" s="38"/>
      <c r="B4098" s="15"/>
      <c r="C4098" s="7"/>
      <c r="D4098" s="7"/>
      <c r="E4098" s="13"/>
      <c r="F4098" s="14"/>
      <c r="G4098" s="14"/>
      <c r="H4098" s="14"/>
      <c r="I4098" s="14"/>
      <c r="J4098" s="13"/>
      <c r="K4098" s="5"/>
      <c r="L4098" s="2"/>
      <c r="M4098" s="17"/>
      <c r="N4098" s="12"/>
      <c r="O4098" s="12"/>
      <c r="P4098" s="17"/>
      <c r="Q4098" s="14"/>
      <c r="R4098" s="20"/>
      <c r="S4098" s="14"/>
      <c r="T4098" s="4"/>
      <c r="U4098" s="5"/>
      <c r="V4098" s="10"/>
      <c r="W4098" s="10"/>
      <c r="X4098" s="10"/>
      <c r="Y4098" s="27"/>
      <c r="Z4098" s="3"/>
      <c r="AA4098" s="1"/>
      <c r="AB4098" s="10"/>
      <c r="AC4098" s="3"/>
      <c r="AD4098" s="3"/>
      <c r="AE4098" s="3"/>
      <c r="AF4098" s="10"/>
      <c r="AG4098" s="11"/>
      <c r="AH4098" s="10"/>
      <c r="AI4098" s="10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1"/>
      <c r="DR4098" s="1"/>
      <c r="DS4098" s="1"/>
      <c r="DT4098" s="1"/>
      <c r="DU4098" s="1"/>
      <c r="DV4098" s="1"/>
      <c r="DW4098" s="1"/>
      <c r="DX4098" s="1"/>
      <c r="DY4098" s="1"/>
      <c r="DZ4098" s="1"/>
      <c r="EA4098" s="1"/>
      <c r="EB4098" s="1"/>
      <c r="EC4098" s="1"/>
      <c r="ED4098" s="1"/>
      <c r="EE4098" s="1"/>
      <c r="EF4098" s="1"/>
      <c r="EG4098" s="1"/>
      <c r="EH4098" s="1"/>
      <c r="EI4098" s="1"/>
      <c r="EJ4098" s="1"/>
      <c r="EK4098" s="1"/>
      <c r="EL4098" s="1"/>
      <c r="EM4098" s="1"/>
      <c r="EN4098" s="1"/>
      <c r="EO4098" s="1"/>
      <c r="EP4098" s="1"/>
      <c r="EQ4098" s="1"/>
      <c r="ER4098" s="1"/>
      <c r="ES4098" s="1"/>
      <c r="ET4098" s="1"/>
      <c r="EU4098" s="1"/>
      <c r="EV4098" s="1"/>
      <c r="EW4098" s="1"/>
      <c r="EX4098" s="1"/>
      <c r="EY4098" s="1"/>
    </row>
    <row r="4099" spans="1:155" x14ac:dyDescent="0.15">
      <c r="A4099" s="38"/>
      <c r="B4099" s="15"/>
      <c r="C4099" s="7"/>
      <c r="D4099" s="7"/>
      <c r="E4099" s="13"/>
      <c r="F4099" s="14"/>
      <c r="G4099" s="14"/>
      <c r="H4099" s="14"/>
      <c r="I4099" s="14"/>
      <c r="J4099" s="13"/>
      <c r="K4099" s="5"/>
      <c r="L4099" s="2"/>
      <c r="M4099" s="17"/>
      <c r="N4099" s="12"/>
      <c r="O4099" s="12"/>
      <c r="P4099" s="17"/>
      <c r="Q4099" s="14"/>
      <c r="R4099" s="20"/>
      <c r="S4099" s="14"/>
      <c r="T4099" s="4"/>
      <c r="U4099" s="5"/>
      <c r="V4099" s="10"/>
      <c r="W4099" s="10"/>
      <c r="X4099" s="10"/>
      <c r="Y4099" s="27"/>
      <c r="Z4099" s="3"/>
      <c r="AA4099" s="1"/>
      <c r="AB4099" s="10"/>
      <c r="AC4099" s="3"/>
      <c r="AD4099" s="3"/>
      <c r="AE4099" s="3"/>
      <c r="AF4099" s="10"/>
      <c r="AG4099" s="11"/>
      <c r="AH4099" s="10"/>
      <c r="AI4099" s="10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1"/>
      <c r="DR4099" s="1"/>
      <c r="DS4099" s="1"/>
      <c r="DT4099" s="1"/>
      <c r="DU4099" s="1"/>
      <c r="DV4099" s="1"/>
      <c r="DW4099" s="1"/>
      <c r="DX4099" s="1"/>
      <c r="DY4099" s="1"/>
      <c r="DZ4099" s="1"/>
      <c r="EA4099" s="1"/>
      <c r="EB4099" s="1"/>
      <c r="EC4099" s="1"/>
      <c r="ED4099" s="1"/>
      <c r="EE4099" s="1"/>
      <c r="EF4099" s="1"/>
      <c r="EG4099" s="1"/>
      <c r="EH4099" s="1"/>
      <c r="EI4099" s="1"/>
      <c r="EJ4099" s="1"/>
      <c r="EK4099" s="1"/>
      <c r="EL4099" s="1"/>
      <c r="EM4099" s="1"/>
      <c r="EN4099" s="1"/>
      <c r="EO4099" s="1"/>
      <c r="EP4099" s="1"/>
      <c r="EQ4099" s="1"/>
      <c r="ER4099" s="1"/>
      <c r="ES4099" s="1"/>
      <c r="ET4099" s="1"/>
      <c r="EU4099" s="1"/>
      <c r="EV4099" s="1"/>
      <c r="EW4099" s="1"/>
      <c r="EX4099" s="1"/>
      <c r="EY4099" s="1"/>
    </row>
    <row r="4100" spans="1:155" x14ac:dyDescent="0.15">
      <c r="A4100" s="38"/>
      <c r="B4100" s="15"/>
      <c r="C4100" s="7"/>
      <c r="D4100" s="7"/>
      <c r="E4100" s="13"/>
      <c r="F4100" s="14"/>
      <c r="G4100" s="14"/>
      <c r="H4100" s="14"/>
      <c r="I4100" s="14"/>
      <c r="J4100" s="13"/>
      <c r="K4100" s="5"/>
      <c r="L4100" s="2"/>
      <c r="M4100" s="17"/>
      <c r="N4100" s="12"/>
      <c r="O4100" s="12"/>
      <c r="P4100" s="17"/>
      <c r="Q4100" s="14"/>
      <c r="R4100" s="20"/>
      <c r="S4100" s="14"/>
      <c r="T4100" s="4"/>
      <c r="U4100" s="5"/>
      <c r="V4100" s="10"/>
      <c r="W4100" s="10"/>
      <c r="X4100" s="10"/>
      <c r="Y4100" s="27"/>
      <c r="Z4100" s="3"/>
      <c r="AA4100" s="1"/>
      <c r="AB4100" s="10"/>
      <c r="AC4100" s="3"/>
      <c r="AD4100" s="3"/>
      <c r="AE4100" s="3"/>
      <c r="AF4100" s="10"/>
      <c r="AG4100" s="11"/>
      <c r="AH4100" s="10"/>
      <c r="AI4100" s="10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1"/>
      <c r="DR4100" s="1"/>
      <c r="DS4100" s="1"/>
      <c r="DT4100" s="1"/>
      <c r="DU4100" s="1"/>
      <c r="DV4100" s="1"/>
      <c r="DW4100" s="1"/>
      <c r="DX4100" s="1"/>
      <c r="DY4100" s="1"/>
      <c r="DZ4100" s="1"/>
      <c r="EA4100" s="1"/>
      <c r="EB4100" s="1"/>
      <c r="EC4100" s="1"/>
      <c r="ED4100" s="1"/>
      <c r="EE4100" s="1"/>
      <c r="EF4100" s="1"/>
      <c r="EG4100" s="1"/>
      <c r="EH4100" s="1"/>
      <c r="EI4100" s="1"/>
      <c r="EJ4100" s="1"/>
      <c r="EK4100" s="1"/>
      <c r="EL4100" s="1"/>
      <c r="EM4100" s="1"/>
      <c r="EN4100" s="1"/>
      <c r="EO4100" s="1"/>
      <c r="EP4100" s="1"/>
      <c r="EQ4100" s="1"/>
      <c r="ER4100" s="1"/>
      <c r="ES4100" s="1"/>
      <c r="ET4100" s="1"/>
      <c r="EU4100" s="1"/>
      <c r="EV4100" s="1"/>
      <c r="EW4100" s="1"/>
      <c r="EX4100" s="1"/>
      <c r="EY4100" s="1"/>
    </row>
    <row r="4101" spans="1:155" x14ac:dyDescent="0.15">
      <c r="A4101" s="38"/>
      <c r="B4101" s="15"/>
      <c r="C4101" s="7"/>
      <c r="D4101" s="7"/>
      <c r="E4101" s="13"/>
      <c r="F4101" s="14"/>
      <c r="G4101" s="14"/>
      <c r="H4101" s="14"/>
      <c r="I4101" s="14"/>
      <c r="J4101" s="13"/>
      <c r="K4101" s="5"/>
      <c r="L4101" s="2"/>
      <c r="M4101" s="17"/>
      <c r="N4101" s="12"/>
      <c r="O4101" s="12"/>
      <c r="P4101" s="17"/>
      <c r="Q4101" s="14"/>
      <c r="R4101" s="20"/>
      <c r="S4101" s="14"/>
      <c r="T4101" s="4"/>
      <c r="U4101" s="5"/>
      <c r="V4101" s="10"/>
      <c r="W4101" s="10"/>
      <c r="X4101" s="10"/>
      <c r="Y4101" s="27"/>
      <c r="Z4101" s="3"/>
      <c r="AA4101" s="1"/>
      <c r="AB4101" s="10"/>
      <c r="AC4101" s="3"/>
      <c r="AD4101" s="3"/>
      <c r="AE4101" s="3"/>
      <c r="AF4101" s="10"/>
      <c r="AG4101" s="11"/>
      <c r="AH4101" s="10"/>
      <c r="AI4101" s="10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1"/>
      <c r="DR4101" s="1"/>
      <c r="DS4101" s="1"/>
      <c r="DT4101" s="1"/>
      <c r="DU4101" s="1"/>
      <c r="DV4101" s="1"/>
      <c r="DW4101" s="1"/>
      <c r="DX4101" s="1"/>
      <c r="DY4101" s="1"/>
      <c r="DZ4101" s="1"/>
      <c r="EA4101" s="1"/>
      <c r="EB4101" s="1"/>
      <c r="EC4101" s="1"/>
      <c r="ED4101" s="1"/>
      <c r="EE4101" s="1"/>
      <c r="EF4101" s="1"/>
      <c r="EG4101" s="1"/>
      <c r="EH4101" s="1"/>
      <c r="EI4101" s="1"/>
      <c r="EJ4101" s="1"/>
      <c r="EK4101" s="1"/>
      <c r="EL4101" s="1"/>
      <c r="EM4101" s="1"/>
      <c r="EN4101" s="1"/>
      <c r="EO4101" s="1"/>
      <c r="EP4101" s="1"/>
      <c r="EQ4101" s="1"/>
      <c r="ER4101" s="1"/>
      <c r="ES4101" s="1"/>
      <c r="ET4101" s="1"/>
      <c r="EU4101" s="1"/>
      <c r="EV4101" s="1"/>
      <c r="EW4101" s="1"/>
      <c r="EX4101" s="1"/>
      <c r="EY4101" s="1"/>
    </row>
    <row r="4102" spans="1:155" x14ac:dyDescent="0.15">
      <c r="A4102" s="38"/>
      <c r="B4102" s="15"/>
      <c r="C4102" s="7"/>
      <c r="D4102" s="7"/>
      <c r="E4102" s="13"/>
      <c r="F4102" s="14"/>
      <c r="G4102" s="14"/>
      <c r="H4102" s="14"/>
      <c r="I4102" s="14"/>
      <c r="J4102" s="13"/>
      <c r="K4102" s="5"/>
      <c r="L4102" s="2"/>
      <c r="M4102" s="17"/>
      <c r="N4102" s="12"/>
      <c r="O4102" s="12"/>
      <c r="P4102" s="17"/>
      <c r="Q4102" s="14"/>
      <c r="R4102" s="20"/>
      <c r="S4102" s="14"/>
      <c r="T4102" s="4"/>
      <c r="U4102" s="5"/>
      <c r="V4102" s="10"/>
      <c r="W4102" s="10"/>
      <c r="X4102" s="10"/>
      <c r="Y4102" s="27"/>
      <c r="Z4102" s="3"/>
      <c r="AA4102" s="1"/>
      <c r="AB4102" s="10"/>
      <c r="AC4102" s="3"/>
      <c r="AD4102" s="3"/>
      <c r="AE4102" s="3"/>
      <c r="AF4102" s="10"/>
      <c r="AG4102" s="11"/>
      <c r="AH4102" s="10"/>
      <c r="AI4102" s="10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1"/>
      <c r="DR4102" s="1"/>
      <c r="DS4102" s="1"/>
      <c r="DT4102" s="1"/>
      <c r="DU4102" s="1"/>
      <c r="DV4102" s="1"/>
      <c r="DW4102" s="1"/>
      <c r="DX4102" s="1"/>
      <c r="DY4102" s="1"/>
      <c r="DZ4102" s="1"/>
      <c r="EA4102" s="1"/>
      <c r="EB4102" s="1"/>
      <c r="EC4102" s="1"/>
      <c r="ED4102" s="1"/>
      <c r="EE4102" s="1"/>
      <c r="EF4102" s="1"/>
      <c r="EG4102" s="1"/>
      <c r="EH4102" s="1"/>
      <c r="EI4102" s="1"/>
      <c r="EJ4102" s="1"/>
      <c r="EK4102" s="1"/>
      <c r="EL4102" s="1"/>
      <c r="EM4102" s="1"/>
      <c r="EN4102" s="1"/>
      <c r="EO4102" s="1"/>
      <c r="EP4102" s="1"/>
      <c r="EQ4102" s="1"/>
      <c r="ER4102" s="1"/>
      <c r="ES4102" s="1"/>
      <c r="ET4102" s="1"/>
      <c r="EU4102" s="1"/>
      <c r="EV4102" s="1"/>
      <c r="EW4102" s="1"/>
      <c r="EX4102" s="1"/>
      <c r="EY4102" s="1"/>
    </row>
    <row r="4103" spans="1:155" x14ac:dyDescent="0.15">
      <c r="A4103" s="38"/>
      <c r="B4103" s="15"/>
      <c r="C4103" s="7"/>
      <c r="D4103" s="7"/>
      <c r="E4103" s="13"/>
      <c r="F4103" s="14"/>
      <c r="G4103" s="14"/>
      <c r="H4103" s="14"/>
      <c r="I4103" s="14"/>
      <c r="J4103" s="13"/>
      <c r="K4103" s="5"/>
      <c r="L4103" s="2"/>
      <c r="M4103" s="17"/>
      <c r="N4103" s="12"/>
      <c r="O4103" s="12"/>
      <c r="P4103" s="17"/>
      <c r="Q4103" s="14"/>
      <c r="R4103" s="20"/>
      <c r="S4103" s="14"/>
      <c r="T4103" s="4"/>
      <c r="U4103" s="5"/>
      <c r="V4103" s="10"/>
      <c r="W4103" s="10"/>
      <c r="X4103" s="10"/>
      <c r="Y4103" s="27"/>
      <c r="Z4103" s="3"/>
      <c r="AA4103" s="1"/>
      <c r="AB4103" s="10"/>
      <c r="AC4103" s="3"/>
      <c r="AD4103" s="3"/>
      <c r="AE4103" s="3"/>
      <c r="AF4103" s="10"/>
      <c r="AG4103" s="11"/>
      <c r="AH4103" s="10"/>
      <c r="AI4103" s="10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1"/>
      <c r="DR4103" s="1"/>
      <c r="DS4103" s="1"/>
      <c r="DT4103" s="1"/>
      <c r="DU4103" s="1"/>
      <c r="DV4103" s="1"/>
      <c r="DW4103" s="1"/>
      <c r="DX4103" s="1"/>
      <c r="DY4103" s="1"/>
      <c r="DZ4103" s="1"/>
      <c r="EA4103" s="1"/>
      <c r="EB4103" s="1"/>
      <c r="EC4103" s="1"/>
      <c r="ED4103" s="1"/>
      <c r="EE4103" s="1"/>
      <c r="EF4103" s="1"/>
      <c r="EG4103" s="1"/>
      <c r="EH4103" s="1"/>
      <c r="EI4103" s="1"/>
      <c r="EJ4103" s="1"/>
      <c r="EK4103" s="1"/>
      <c r="EL4103" s="1"/>
      <c r="EM4103" s="1"/>
      <c r="EN4103" s="1"/>
      <c r="EO4103" s="1"/>
      <c r="EP4103" s="1"/>
      <c r="EQ4103" s="1"/>
      <c r="ER4103" s="1"/>
      <c r="ES4103" s="1"/>
      <c r="ET4103" s="1"/>
      <c r="EU4103" s="1"/>
      <c r="EV4103" s="1"/>
      <c r="EW4103" s="1"/>
      <c r="EX4103" s="1"/>
      <c r="EY4103" s="1"/>
    </row>
    <row r="4104" spans="1:155" x14ac:dyDescent="0.15">
      <c r="A4104" s="38"/>
      <c r="B4104" s="15"/>
      <c r="C4104" s="7"/>
      <c r="D4104" s="7"/>
      <c r="E4104" s="13"/>
      <c r="F4104" s="14"/>
      <c r="G4104" s="14"/>
      <c r="H4104" s="14"/>
      <c r="I4104" s="14"/>
      <c r="J4104" s="13"/>
      <c r="K4104" s="5"/>
      <c r="L4104" s="2"/>
      <c r="M4104" s="17"/>
      <c r="N4104" s="12"/>
      <c r="O4104" s="12"/>
      <c r="P4104" s="17"/>
      <c r="Q4104" s="14"/>
      <c r="R4104" s="20"/>
      <c r="S4104" s="14"/>
      <c r="T4104" s="4"/>
      <c r="U4104" s="5"/>
      <c r="V4104" s="10"/>
      <c r="W4104" s="10"/>
      <c r="X4104" s="10"/>
      <c r="Y4104" s="27"/>
      <c r="Z4104" s="3"/>
      <c r="AA4104" s="1"/>
      <c r="AB4104" s="10"/>
      <c r="AC4104" s="3"/>
      <c r="AD4104" s="3"/>
      <c r="AE4104" s="3"/>
      <c r="AF4104" s="10"/>
      <c r="AG4104" s="11"/>
      <c r="AH4104" s="10"/>
      <c r="AI4104" s="10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1"/>
      <c r="DR4104" s="1"/>
      <c r="DS4104" s="1"/>
      <c r="DT4104" s="1"/>
      <c r="DU4104" s="1"/>
      <c r="DV4104" s="1"/>
      <c r="DW4104" s="1"/>
      <c r="DX4104" s="1"/>
      <c r="DY4104" s="1"/>
      <c r="DZ4104" s="1"/>
      <c r="EA4104" s="1"/>
      <c r="EB4104" s="1"/>
      <c r="EC4104" s="1"/>
      <c r="ED4104" s="1"/>
      <c r="EE4104" s="1"/>
      <c r="EF4104" s="1"/>
      <c r="EG4104" s="1"/>
      <c r="EH4104" s="1"/>
      <c r="EI4104" s="1"/>
      <c r="EJ4104" s="1"/>
      <c r="EK4104" s="1"/>
      <c r="EL4104" s="1"/>
      <c r="EM4104" s="1"/>
      <c r="EN4104" s="1"/>
      <c r="EO4104" s="1"/>
      <c r="EP4104" s="1"/>
      <c r="EQ4104" s="1"/>
      <c r="ER4104" s="1"/>
      <c r="ES4104" s="1"/>
      <c r="ET4104" s="1"/>
      <c r="EU4104" s="1"/>
      <c r="EV4104" s="1"/>
      <c r="EW4104" s="1"/>
      <c r="EX4104" s="1"/>
      <c r="EY4104" s="1"/>
    </row>
    <row r="4105" spans="1:155" x14ac:dyDescent="0.15">
      <c r="A4105" s="38"/>
      <c r="B4105" s="15"/>
      <c r="C4105" s="7"/>
      <c r="D4105" s="7"/>
      <c r="E4105" s="13"/>
      <c r="F4105" s="14"/>
      <c r="G4105" s="14"/>
      <c r="H4105" s="14"/>
      <c r="I4105" s="14"/>
      <c r="J4105" s="13"/>
      <c r="K4105" s="5"/>
      <c r="L4105" s="2"/>
      <c r="M4105" s="17"/>
      <c r="N4105" s="12"/>
      <c r="O4105" s="12"/>
      <c r="P4105" s="17"/>
      <c r="Q4105" s="14"/>
      <c r="R4105" s="20"/>
      <c r="S4105" s="14"/>
      <c r="T4105" s="4"/>
      <c r="U4105" s="5"/>
      <c r="V4105" s="10"/>
      <c r="W4105" s="10"/>
      <c r="X4105" s="10"/>
      <c r="Y4105" s="27"/>
      <c r="Z4105" s="3"/>
      <c r="AA4105" s="1"/>
      <c r="AB4105" s="10"/>
      <c r="AC4105" s="3"/>
      <c r="AD4105" s="3"/>
      <c r="AE4105" s="3"/>
      <c r="AF4105" s="10"/>
      <c r="AG4105" s="11"/>
      <c r="AH4105" s="10"/>
      <c r="AI4105" s="10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1"/>
      <c r="DR4105" s="1"/>
      <c r="DS4105" s="1"/>
      <c r="DT4105" s="1"/>
      <c r="DU4105" s="1"/>
      <c r="DV4105" s="1"/>
      <c r="DW4105" s="1"/>
      <c r="DX4105" s="1"/>
      <c r="DY4105" s="1"/>
      <c r="DZ4105" s="1"/>
      <c r="EA4105" s="1"/>
      <c r="EB4105" s="1"/>
      <c r="EC4105" s="1"/>
      <c r="ED4105" s="1"/>
      <c r="EE4105" s="1"/>
      <c r="EF4105" s="1"/>
      <c r="EG4105" s="1"/>
      <c r="EH4105" s="1"/>
      <c r="EI4105" s="1"/>
      <c r="EJ4105" s="1"/>
      <c r="EK4105" s="1"/>
      <c r="EL4105" s="1"/>
      <c r="EM4105" s="1"/>
      <c r="EN4105" s="1"/>
      <c r="EO4105" s="1"/>
      <c r="EP4105" s="1"/>
      <c r="EQ4105" s="1"/>
      <c r="ER4105" s="1"/>
      <c r="ES4105" s="1"/>
      <c r="ET4105" s="1"/>
      <c r="EU4105" s="1"/>
      <c r="EV4105" s="1"/>
      <c r="EW4105" s="1"/>
      <c r="EX4105" s="1"/>
      <c r="EY4105" s="1"/>
    </row>
    <row r="4106" spans="1:155" x14ac:dyDescent="0.15">
      <c r="A4106" s="38"/>
      <c r="B4106" s="15"/>
      <c r="C4106" s="7"/>
      <c r="D4106" s="7"/>
      <c r="E4106" s="13"/>
      <c r="F4106" s="14"/>
      <c r="G4106" s="14"/>
      <c r="H4106" s="14"/>
      <c r="I4106" s="14"/>
      <c r="J4106" s="13"/>
      <c r="K4106" s="5"/>
      <c r="L4106" s="2"/>
      <c r="M4106" s="17"/>
      <c r="N4106" s="12"/>
      <c r="O4106" s="12"/>
      <c r="P4106" s="17"/>
      <c r="Q4106" s="14"/>
      <c r="R4106" s="20"/>
      <c r="S4106" s="14"/>
      <c r="T4106" s="4"/>
      <c r="U4106" s="5"/>
      <c r="V4106" s="10"/>
      <c r="W4106" s="10"/>
      <c r="X4106" s="10"/>
      <c r="Y4106" s="27"/>
      <c r="Z4106" s="3"/>
      <c r="AA4106" s="1"/>
      <c r="AB4106" s="10"/>
      <c r="AC4106" s="3"/>
      <c r="AD4106" s="3"/>
      <c r="AE4106" s="3"/>
      <c r="AF4106" s="10"/>
      <c r="AG4106" s="11"/>
      <c r="AH4106" s="10"/>
      <c r="AI4106" s="10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1"/>
      <c r="DR4106" s="1"/>
      <c r="DS4106" s="1"/>
      <c r="DT4106" s="1"/>
      <c r="DU4106" s="1"/>
      <c r="DV4106" s="1"/>
      <c r="DW4106" s="1"/>
      <c r="DX4106" s="1"/>
      <c r="DY4106" s="1"/>
      <c r="DZ4106" s="1"/>
      <c r="EA4106" s="1"/>
      <c r="EB4106" s="1"/>
      <c r="EC4106" s="1"/>
      <c r="ED4106" s="1"/>
      <c r="EE4106" s="1"/>
      <c r="EF4106" s="1"/>
      <c r="EG4106" s="1"/>
      <c r="EH4106" s="1"/>
      <c r="EI4106" s="1"/>
      <c r="EJ4106" s="1"/>
      <c r="EK4106" s="1"/>
      <c r="EL4106" s="1"/>
      <c r="EM4106" s="1"/>
      <c r="EN4106" s="1"/>
      <c r="EO4106" s="1"/>
      <c r="EP4106" s="1"/>
      <c r="EQ4106" s="1"/>
      <c r="ER4106" s="1"/>
      <c r="ES4106" s="1"/>
      <c r="ET4106" s="1"/>
      <c r="EU4106" s="1"/>
      <c r="EV4106" s="1"/>
      <c r="EW4106" s="1"/>
      <c r="EX4106" s="1"/>
      <c r="EY4106" s="1"/>
    </row>
    <row r="4107" spans="1:155" x14ac:dyDescent="0.15">
      <c r="A4107" s="38"/>
      <c r="B4107" s="15"/>
      <c r="C4107" s="7"/>
      <c r="D4107" s="7"/>
      <c r="E4107" s="13"/>
      <c r="F4107" s="14"/>
      <c r="G4107" s="14"/>
      <c r="H4107" s="14"/>
      <c r="I4107" s="14"/>
      <c r="J4107" s="13"/>
      <c r="K4107" s="5"/>
      <c r="L4107" s="2"/>
      <c r="M4107" s="17"/>
      <c r="N4107" s="12"/>
      <c r="O4107" s="12"/>
      <c r="P4107" s="17"/>
      <c r="Q4107" s="14"/>
      <c r="R4107" s="20"/>
      <c r="S4107" s="14"/>
      <c r="T4107" s="4"/>
      <c r="U4107" s="5"/>
      <c r="V4107" s="10"/>
      <c r="W4107" s="10"/>
      <c r="X4107" s="10"/>
      <c r="Y4107" s="27"/>
      <c r="Z4107" s="3"/>
      <c r="AA4107" s="1"/>
      <c r="AB4107" s="10"/>
      <c r="AC4107" s="3"/>
      <c r="AD4107" s="3"/>
      <c r="AE4107" s="3"/>
      <c r="AF4107" s="10"/>
      <c r="AG4107" s="11"/>
      <c r="AH4107" s="10"/>
      <c r="AI4107" s="10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1"/>
      <c r="DR4107" s="1"/>
      <c r="DS4107" s="1"/>
      <c r="DT4107" s="1"/>
      <c r="DU4107" s="1"/>
      <c r="DV4107" s="1"/>
      <c r="DW4107" s="1"/>
      <c r="DX4107" s="1"/>
      <c r="DY4107" s="1"/>
      <c r="DZ4107" s="1"/>
      <c r="EA4107" s="1"/>
      <c r="EB4107" s="1"/>
      <c r="EC4107" s="1"/>
      <c r="ED4107" s="1"/>
      <c r="EE4107" s="1"/>
      <c r="EF4107" s="1"/>
      <c r="EG4107" s="1"/>
      <c r="EH4107" s="1"/>
      <c r="EI4107" s="1"/>
      <c r="EJ4107" s="1"/>
      <c r="EK4107" s="1"/>
      <c r="EL4107" s="1"/>
      <c r="EM4107" s="1"/>
      <c r="EN4107" s="1"/>
      <c r="EO4107" s="1"/>
      <c r="EP4107" s="1"/>
      <c r="EQ4107" s="1"/>
      <c r="ER4107" s="1"/>
      <c r="ES4107" s="1"/>
      <c r="ET4107" s="1"/>
      <c r="EU4107" s="1"/>
      <c r="EV4107" s="1"/>
      <c r="EW4107" s="1"/>
      <c r="EX4107" s="1"/>
      <c r="EY4107" s="1"/>
    </row>
    <row r="4108" spans="1:155" x14ac:dyDescent="0.15">
      <c r="A4108" s="38"/>
      <c r="B4108" s="15"/>
      <c r="C4108" s="7"/>
      <c r="D4108" s="7"/>
      <c r="E4108" s="13"/>
      <c r="F4108" s="14"/>
      <c r="G4108" s="14"/>
      <c r="H4108" s="14"/>
      <c r="I4108" s="14"/>
      <c r="J4108" s="13"/>
      <c r="K4108" s="5"/>
      <c r="L4108" s="2"/>
      <c r="M4108" s="17"/>
      <c r="N4108" s="12"/>
      <c r="O4108" s="12"/>
      <c r="P4108" s="17"/>
      <c r="Q4108" s="14"/>
      <c r="R4108" s="20"/>
      <c r="S4108" s="14"/>
      <c r="T4108" s="4"/>
      <c r="U4108" s="5"/>
      <c r="V4108" s="10"/>
      <c r="W4108" s="10"/>
      <c r="X4108" s="10"/>
      <c r="Y4108" s="27"/>
      <c r="Z4108" s="3"/>
      <c r="AA4108" s="1"/>
      <c r="AB4108" s="10"/>
      <c r="AC4108" s="3"/>
      <c r="AD4108" s="3"/>
      <c r="AE4108" s="3"/>
      <c r="AF4108" s="10"/>
      <c r="AG4108" s="11"/>
      <c r="AH4108" s="10"/>
      <c r="AI4108" s="10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1"/>
      <c r="DR4108" s="1"/>
      <c r="DS4108" s="1"/>
      <c r="DT4108" s="1"/>
      <c r="DU4108" s="1"/>
      <c r="DV4108" s="1"/>
      <c r="DW4108" s="1"/>
      <c r="DX4108" s="1"/>
      <c r="DY4108" s="1"/>
      <c r="DZ4108" s="1"/>
      <c r="EA4108" s="1"/>
      <c r="EB4108" s="1"/>
      <c r="EC4108" s="1"/>
      <c r="ED4108" s="1"/>
      <c r="EE4108" s="1"/>
      <c r="EF4108" s="1"/>
      <c r="EG4108" s="1"/>
      <c r="EH4108" s="1"/>
      <c r="EI4108" s="1"/>
      <c r="EJ4108" s="1"/>
      <c r="EK4108" s="1"/>
      <c r="EL4108" s="1"/>
      <c r="EM4108" s="1"/>
      <c r="EN4108" s="1"/>
      <c r="EO4108" s="1"/>
      <c r="EP4108" s="1"/>
      <c r="EQ4108" s="1"/>
      <c r="ER4108" s="1"/>
      <c r="ES4108" s="1"/>
      <c r="ET4108" s="1"/>
      <c r="EU4108" s="1"/>
      <c r="EV4108" s="1"/>
      <c r="EW4108" s="1"/>
      <c r="EX4108" s="1"/>
      <c r="EY4108" s="1"/>
    </row>
    <row r="4109" spans="1:155" x14ac:dyDescent="0.15">
      <c r="A4109" s="38"/>
      <c r="B4109" s="15"/>
      <c r="C4109" s="7"/>
      <c r="D4109" s="7"/>
      <c r="E4109" s="13"/>
      <c r="F4109" s="14"/>
      <c r="G4109" s="14"/>
      <c r="H4109" s="14"/>
      <c r="I4109" s="14"/>
      <c r="J4109" s="13"/>
      <c r="K4109" s="5"/>
      <c r="L4109" s="2"/>
      <c r="M4109" s="17"/>
      <c r="N4109" s="12"/>
      <c r="O4109" s="12"/>
      <c r="P4109" s="17"/>
      <c r="Q4109" s="14"/>
      <c r="R4109" s="20"/>
      <c r="S4109" s="14"/>
      <c r="T4109" s="4"/>
      <c r="U4109" s="5"/>
      <c r="V4109" s="10"/>
      <c r="W4109" s="10"/>
      <c r="X4109" s="10"/>
      <c r="Y4109" s="27"/>
      <c r="Z4109" s="3"/>
      <c r="AA4109" s="1"/>
      <c r="AB4109" s="10"/>
      <c r="AC4109" s="3"/>
      <c r="AD4109" s="3"/>
      <c r="AE4109" s="3"/>
      <c r="AF4109" s="10"/>
      <c r="AG4109" s="11"/>
      <c r="AH4109" s="10"/>
      <c r="AI4109" s="10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1"/>
      <c r="DR4109" s="1"/>
      <c r="DS4109" s="1"/>
      <c r="DT4109" s="1"/>
      <c r="DU4109" s="1"/>
      <c r="DV4109" s="1"/>
      <c r="DW4109" s="1"/>
      <c r="DX4109" s="1"/>
      <c r="DY4109" s="1"/>
      <c r="DZ4109" s="1"/>
      <c r="EA4109" s="1"/>
      <c r="EB4109" s="1"/>
      <c r="EC4109" s="1"/>
      <c r="ED4109" s="1"/>
      <c r="EE4109" s="1"/>
      <c r="EF4109" s="1"/>
      <c r="EG4109" s="1"/>
      <c r="EH4109" s="1"/>
      <c r="EI4109" s="1"/>
      <c r="EJ4109" s="1"/>
      <c r="EK4109" s="1"/>
      <c r="EL4109" s="1"/>
      <c r="EM4109" s="1"/>
      <c r="EN4109" s="1"/>
      <c r="EO4109" s="1"/>
      <c r="EP4109" s="1"/>
      <c r="EQ4109" s="1"/>
      <c r="ER4109" s="1"/>
      <c r="ES4109" s="1"/>
      <c r="ET4109" s="1"/>
      <c r="EU4109" s="1"/>
      <c r="EV4109" s="1"/>
      <c r="EW4109" s="1"/>
      <c r="EX4109" s="1"/>
      <c r="EY4109" s="1"/>
    </row>
    <row r="4110" spans="1:155" x14ac:dyDescent="0.15">
      <c r="A4110" s="38"/>
      <c r="B4110" s="15"/>
      <c r="C4110" s="7"/>
      <c r="D4110" s="7"/>
      <c r="E4110" s="13"/>
      <c r="F4110" s="14"/>
      <c r="G4110" s="14"/>
      <c r="H4110" s="14"/>
      <c r="I4110" s="14"/>
      <c r="J4110" s="13"/>
      <c r="K4110" s="5"/>
      <c r="L4110" s="2"/>
      <c r="M4110" s="17"/>
      <c r="N4110" s="12"/>
      <c r="O4110" s="12"/>
      <c r="P4110" s="17"/>
      <c r="Q4110" s="14"/>
      <c r="R4110" s="20"/>
      <c r="S4110" s="14"/>
      <c r="T4110" s="4"/>
      <c r="U4110" s="5"/>
      <c r="V4110" s="10"/>
      <c r="W4110" s="10"/>
      <c r="X4110" s="10"/>
      <c r="Y4110" s="27"/>
      <c r="Z4110" s="3"/>
      <c r="AA4110" s="1"/>
      <c r="AB4110" s="10"/>
      <c r="AC4110" s="3"/>
      <c r="AD4110" s="3"/>
      <c r="AE4110" s="3"/>
      <c r="AF4110" s="10"/>
      <c r="AG4110" s="11"/>
      <c r="AH4110" s="10"/>
      <c r="AI4110" s="10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1"/>
      <c r="DR4110" s="1"/>
      <c r="DS4110" s="1"/>
      <c r="DT4110" s="1"/>
      <c r="DU4110" s="1"/>
      <c r="DV4110" s="1"/>
      <c r="DW4110" s="1"/>
      <c r="DX4110" s="1"/>
      <c r="DY4110" s="1"/>
      <c r="DZ4110" s="1"/>
      <c r="EA4110" s="1"/>
      <c r="EB4110" s="1"/>
      <c r="EC4110" s="1"/>
      <c r="ED4110" s="1"/>
      <c r="EE4110" s="1"/>
      <c r="EF4110" s="1"/>
      <c r="EG4110" s="1"/>
      <c r="EH4110" s="1"/>
      <c r="EI4110" s="1"/>
      <c r="EJ4110" s="1"/>
      <c r="EK4110" s="1"/>
      <c r="EL4110" s="1"/>
      <c r="EM4110" s="1"/>
      <c r="EN4110" s="1"/>
      <c r="EO4110" s="1"/>
      <c r="EP4110" s="1"/>
      <c r="EQ4110" s="1"/>
      <c r="ER4110" s="1"/>
      <c r="ES4110" s="1"/>
      <c r="ET4110" s="1"/>
      <c r="EU4110" s="1"/>
      <c r="EV4110" s="1"/>
      <c r="EW4110" s="1"/>
      <c r="EX4110" s="1"/>
      <c r="EY4110" s="1"/>
    </row>
    <row r="4111" spans="1:155" x14ac:dyDescent="0.15">
      <c r="A4111" s="38"/>
      <c r="B4111" s="15"/>
      <c r="C4111" s="7"/>
      <c r="D4111" s="7"/>
      <c r="E4111" s="13"/>
      <c r="F4111" s="14"/>
      <c r="G4111" s="14"/>
      <c r="H4111" s="14"/>
      <c r="I4111" s="14"/>
      <c r="J4111" s="13"/>
      <c r="K4111" s="5"/>
      <c r="L4111" s="2"/>
      <c r="M4111" s="17"/>
      <c r="N4111" s="12"/>
      <c r="O4111" s="12"/>
      <c r="P4111" s="17"/>
      <c r="Q4111" s="14"/>
      <c r="R4111" s="20"/>
      <c r="S4111" s="14"/>
      <c r="T4111" s="4"/>
      <c r="U4111" s="5"/>
      <c r="V4111" s="10"/>
      <c r="W4111" s="10"/>
      <c r="X4111" s="10"/>
      <c r="Y4111" s="27"/>
      <c r="Z4111" s="3"/>
      <c r="AA4111" s="1"/>
      <c r="AB4111" s="10"/>
      <c r="AC4111" s="3"/>
      <c r="AD4111" s="3"/>
      <c r="AE4111" s="3"/>
      <c r="AF4111" s="10"/>
      <c r="AG4111" s="11"/>
      <c r="AH4111" s="10"/>
      <c r="AI4111" s="10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1"/>
      <c r="DR4111" s="1"/>
      <c r="DS4111" s="1"/>
      <c r="DT4111" s="1"/>
      <c r="DU4111" s="1"/>
      <c r="DV4111" s="1"/>
      <c r="DW4111" s="1"/>
      <c r="DX4111" s="1"/>
      <c r="DY4111" s="1"/>
      <c r="DZ4111" s="1"/>
      <c r="EA4111" s="1"/>
      <c r="EB4111" s="1"/>
      <c r="EC4111" s="1"/>
      <c r="ED4111" s="1"/>
      <c r="EE4111" s="1"/>
      <c r="EF4111" s="1"/>
      <c r="EG4111" s="1"/>
      <c r="EH4111" s="1"/>
      <c r="EI4111" s="1"/>
      <c r="EJ4111" s="1"/>
      <c r="EK4111" s="1"/>
      <c r="EL4111" s="1"/>
      <c r="EM4111" s="1"/>
      <c r="EN4111" s="1"/>
      <c r="EO4111" s="1"/>
      <c r="EP4111" s="1"/>
      <c r="EQ4111" s="1"/>
      <c r="ER4111" s="1"/>
      <c r="ES4111" s="1"/>
      <c r="ET4111" s="1"/>
      <c r="EU4111" s="1"/>
      <c r="EV4111" s="1"/>
      <c r="EW4111" s="1"/>
      <c r="EX4111" s="1"/>
      <c r="EY4111" s="1"/>
    </row>
    <row r="4112" spans="1:155" x14ac:dyDescent="0.15">
      <c r="A4112" s="38"/>
      <c r="B4112" s="15"/>
      <c r="C4112" s="7"/>
      <c r="D4112" s="7"/>
      <c r="E4112" s="13"/>
      <c r="F4112" s="14"/>
      <c r="G4112" s="14"/>
      <c r="H4112" s="14"/>
      <c r="I4112" s="14"/>
      <c r="J4112" s="13"/>
      <c r="K4112" s="5"/>
      <c r="L4112" s="2"/>
      <c r="M4112" s="17"/>
      <c r="N4112" s="12"/>
      <c r="O4112" s="12"/>
      <c r="P4112" s="17"/>
      <c r="Q4112" s="14"/>
      <c r="R4112" s="20"/>
      <c r="S4112" s="14"/>
      <c r="T4112" s="4"/>
      <c r="U4112" s="5"/>
      <c r="V4112" s="10"/>
      <c r="W4112" s="10"/>
      <c r="X4112" s="10"/>
      <c r="Y4112" s="27"/>
      <c r="Z4112" s="3"/>
      <c r="AA4112" s="1"/>
      <c r="AB4112" s="10"/>
      <c r="AC4112" s="3"/>
      <c r="AD4112" s="3"/>
      <c r="AE4112" s="3"/>
      <c r="AF4112" s="10"/>
      <c r="AG4112" s="11"/>
      <c r="AH4112" s="10"/>
      <c r="AI4112" s="10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1"/>
      <c r="DR4112" s="1"/>
      <c r="DS4112" s="1"/>
      <c r="DT4112" s="1"/>
      <c r="DU4112" s="1"/>
      <c r="DV4112" s="1"/>
      <c r="DW4112" s="1"/>
      <c r="DX4112" s="1"/>
      <c r="DY4112" s="1"/>
      <c r="DZ4112" s="1"/>
      <c r="EA4112" s="1"/>
      <c r="EB4112" s="1"/>
      <c r="EC4112" s="1"/>
      <c r="ED4112" s="1"/>
      <c r="EE4112" s="1"/>
      <c r="EF4112" s="1"/>
      <c r="EG4112" s="1"/>
      <c r="EH4112" s="1"/>
      <c r="EI4112" s="1"/>
      <c r="EJ4112" s="1"/>
      <c r="EK4112" s="1"/>
      <c r="EL4112" s="1"/>
      <c r="EM4112" s="1"/>
      <c r="EN4112" s="1"/>
      <c r="EO4112" s="1"/>
      <c r="EP4112" s="1"/>
      <c r="EQ4112" s="1"/>
      <c r="ER4112" s="1"/>
      <c r="ES4112" s="1"/>
      <c r="ET4112" s="1"/>
      <c r="EU4112" s="1"/>
      <c r="EV4112" s="1"/>
      <c r="EW4112" s="1"/>
      <c r="EX4112" s="1"/>
      <c r="EY4112" s="1"/>
    </row>
    <row r="4113" spans="1:155" x14ac:dyDescent="0.15">
      <c r="A4113" s="38"/>
      <c r="B4113" s="15"/>
      <c r="C4113" s="7"/>
      <c r="D4113" s="7"/>
      <c r="E4113" s="13"/>
      <c r="F4113" s="14"/>
      <c r="G4113" s="14"/>
      <c r="H4113" s="14"/>
      <c r="I4113" s="14"/>
      <c r="J4113" s="13"/>
      <c r="K4113" s="5"/>
      <c r="L4113" s="2"/>
      <c r="M4113" s="17"/>
      <c r="N4113" s="12"/>
      <c r="O4113" s="12"/>
      <c r="P4113" s="17"/>
      <c r="Q4113" s="14"/>
      <c r="R4113" s="20"/>
      <c r="S4113" s="14"/>
      <c r="T4113" s="4"/>
      <c r="U4113" s="5"/>
      <c r="V4113" s="10"/>
      <c r="W4113" s="10"/>
      <c r="X4113" s="10"/>
      <c r="Y4113" s="27"/>
      <c r="Z4113" s="3"/>
      <c r="AA4113" s="1"/>
      <c r="AB4113" s="10"/>
      <c r="AC4113" s="3"/>
      <c r="AD4113" s="3"/>
      <c r="AE4113" s="3"/>
      <c r="AF4113" s="10"/>
      <c r="AG4113" s="11"/>
      <c r="AH4113" s="10"/>
      <c r="AI4113" s="10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1"/>
      <c r="DR4113" s="1"/>
      <c r="DS4113" s="1"/>
      <c r="DT4113" s="1"/>
      <c r="DU4113" s="1"/>
      <c r="DV4113" s="1"/>
      <c r="DW4113" s="1"/>
      <c r="DX4113" s="1"/>
      <c r="DY4113" s="1"/>
      <c r="DZ4113" s="1"/>
      <c r="EA4113" s="1"/>
      <c r="EB4113" s="1"/>
      <c r="EC4113" s="1"/>
      <c r="ED4113" s="1"/>
      <c r="EE4113" s="1"/>
      <c r="EF4113" s="1"/>
      <c r="EG4113" s="1"/>
      <c r="EH4113" s="1"/>
      <c r="EI4113" s="1"/>
      <c r="EJ4113" s="1"/>
      <c r="EK4113" s="1"/>
      <c r="EL4113" s="1"/>
      <c r="EM4113" s="1"/>
      <c r="EN4113" s="1"/>
      <c r="EO4113" s="1"/>
      <c r="EP4113" s="1"/>
      <c r="EQ4113" s="1"/>
      <c r="ER4113" s="1"/>
      <c r="ES4113" s="1"/>
      <c r="ET4113" s="1"/>
      <c r="EU4113" s="1"/>
      <c r="EV4113" s="1"/>
      <c r="EW4113" s="1"/>
      <c r="EX4113" s="1"/>
      <c r="EY4113" s="1"/>
    </row>
    <row r="4114" spans="1:155" x14ac:dyDescent="0.15">
      <c r="A4114" s="38"/>
      <c r="B4114" s="15"/>
      <c r="C4114" s="7"/>
      <c r="D4114" s="7"/>
      <c r="E4114" s="13"/>
      <c r="F4114" s="14"/>
      <c r="G4114" s="14"/>
      <c r="H4114" s="14"/>
      <c r="I4114" s="14"/>
      <c r="J4114" s="13"/>
      <c r="K4114" s="5"/>
      <c r="L4114" s="2"/>
      <c r="M4114" s="17"/>
      <c r="N4114" s="12"/>
      <c r="O4114" s="12"/>
      <c r="P4114" s="17"/>
      <c r="Q4114" s="14"/>
      <c r="R4114" s="20"/>
      <c r="S4114" s="14"/>
      <c r="T4114" s="4"/>
      <c r="U4114" s="5"/>
      <c r="V4114" s="10"/>
      <c r="W4114" s="10"/>
      <c r="X4114" s="10"/>
      <c r="Y4114" s="27"/>
      <c r="Z4114" s="3"/>
      <c r="AA4114" s="1"/>
      <c r="AB4114" s="10"/>
      <c r="AC4114" s="3"/>
      <c r="AD4114" s="3"/>
      <c r="AE4114" s="3"/>
      <c r="AF4114" s="10"/>
      <c r="AG4114" s="11"/>
      <c r="AH4114" s="10"/>
      <c r="AI4114" s="10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1"/>
      <c r="DR4114" s="1"/>
      <c r="DS4114" s="1"/>
      <c r="DT4114" s="1"/>
      <c r="DU4114" s="1"/>
      <c r="DV4114" s="1"/>
      <c r="DW4114" s="1"/>
      <c r="DX4114" s="1"/>
      <c r="DY4114" s="1"/>
      <c r="DZ4114" s="1"/>
      <c r="EA4114" s="1"/>
      <c r="EB4114" s="1"/>
      <c r="EC4114" s="1"/>
      <c r="ED4114" s="1"/>
      <c r="EE4114" s="1"/>
      <c r="EF4114" s="1"/>
      <c r="EG4114" s="1"/>
      <c r="EH4114" s="1"/>
      <c r="EI4114" s="1"/>
      <c r="EJ4114" s="1"/>
      <c r="EK4114" s="1"/>
      <c r="EL4114" s="1"/>
      <c r="EM4114" s="1"/>
      <c r="EN4114" s="1"/>
      <c r="EO4114" s="1"/>
      <c r="EP4114" s="1"/>
      <c r="EQ4114" s="1"/>
      <c r="ER4114" s="1"/>
      <c r="ES4114" s="1"/>
      <c r="ET4114" s="1"/>
      <c r="EU4114" s="1"/>
      <c r="EV4114" s="1"/>
      <c r="EW4114" s="1"/>
      <c r="EX4114" s="1"/>
      <c r="EY4114" s="1"/>
    </row>
    <row r="4115" spans="1:155" x14ac:dyDescent="0.15">
      <c r="A4115" s="38"/>
      <c r="B4115" s="15"/>
      <c r="C4115" s="7"/>
      <c r="D4115" s="7"/>
      <c r="E4115" s="13"/>
      <c r="F4115" s="14"/>
      <c r="G4115" s="14"/>
      <c r="H4115" s="14"/>
      <c r="I4115" s="14"/>
      <c r="J4115" s="13"/>
      <c r="K4115" s="5"/>
      <c r="L4115" s="2"/>
      <c r="M4115" s="17"/>
      <c r="N4115" s="12"/>
      <c r="O4115" s="12"/>
      <c r="P4115" s="17"/>
      <c r="Q4115" s="14"/>
      <c r="R4115" s="20"/>
      <c r="S4115" s="14"/>
      <c r="T4115" s="4"/>
      <c r="U4115" s="5"/>
      <c r="V4115" s="10"/>
      <c r="W4115" s="10"/>
      <c r="X4115" s="10"/>
      <c r="Y4115" s="27"/>
      <c r="Z4115" s="3"/>
      <c r="AA4115" s="1"/>
      <c r="AB4115" s="10"/>
      <c r="AC4115" s="3"/>
      <c r="AD4115" s="3"/>
      <c r="AE4115" s="3"/>
      <c r="AF4115" s="10"/>
      <c r="AG4115" s="11"/>
      <c r="AH4115" s="10"/>
      <c r="AI4115" s="10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1"/>
      <c r="DR4115" s="1"/>
      <c r="DS4115" s="1"/>
      <c r="DT4115" s="1"/>
      <c r="DU4115" s="1"/>
      <c r="DV4115" s="1"/>
      <c r="DW4115" s="1"/>
      <c r="DX4115" s="1"/>
      <c r="DY4115" s="1"/>
      <c r="DZ4115" s="1"/>
      <c r="EA4115" s="1"/>
      <c r="EB4115" s="1"/>
      <c r="EC4115" s="1"/>
      <c r="ED4115" s="1"/>
      <c r="EE4115" s="1"/>
      <c r="EF4115" s="1"/>
      <c r="EG4115" s="1"/>
      <c r="EH4115" s="1"/>
      <c r="EI4115" s="1"/>
      <c r="EJ4115" s="1"/>
      <c r="EK4115" s="1"/>
      <c r="EL4115" s="1"/>
      <c r="EM4115" s="1"/>
      <c r="EN4115" s="1"/>
      <c r="EO4115" s="1"/>
      <c r="EP4115" s="1"/>
      <c r="EQ4115" s="1"/>
      <c r="ER4115" s="1"/>
      <c r="ES4115" s="1"/>
      <c r="ET4115" s="1"/>
      <c r="EU4115" s="1"/>
      <c r="EV4115" s="1"/>
      <c r="EW4115" s="1"/>
      <c r="EX4115" s="1"/>
      <c r="EY4115" s="1"/>
    </row>
    <row r="4116" spans="1:155" x14ac:dyDescent="0.15">
      <c r="A4116" s="38"/>
      <c r="B4116" s="15"/>
      <c r="C4116" s="7"/>
      <c r="D4116" s="7"/>
      <c r="E4116" s="13"/>
      <c r="F4116" s="14"/>
      <c r="G4116" s="14"/>
      <c r="H4116" s="14"/>
      <c r="I4116" s="14"/>
      <c r="J4116" s="13"/>
      <c r="K4116" s="5"/>
      <c r="L4116" s="2"/>
      <c r="M4116" s="17"/>
      <c r="N4116" s="12"/>
      <c r="O4116" s="12"/>
      <c r="P4116" s="17"/>
      <c r="Q4116" s="14"/>
      <c r="R4116" s="20"/>
      <c r="S4116" s="14"/>
      <c r="T4116" s="4"/>
      <c r="U4116" s="5"/>
      <c r="V4116" s="10"/>
      <c r="W4116" s="10"/>
      <c r="X4116" s="10"/>
      <c r="Y4116" s="27"/>
      <c r="Z4116" s="3"/>
      <c r="AA4116" s="1"/>
      <c r="AB4116" s="10"/>
      <c r="AC4116" s="3"/>
      <c r="AD4116" s="3"/>
      <c r="AE4116" s="3"/>
      <c r="AF4116" s="10"/>
      <c r="AG4116" s="11"/>
      <c r="AH4116" s="10"/>
      <c r="AI4116" s="10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1"/>
      <c r="DR4116" s="1"/>
      <c r="DS4116" s="1"/>
      <c r="DT4116" s="1"/>
      <c r="DU4116" s="1"/>
      <c r="DV4116" s="1"/>
      <c r="DW4116" s="1"/>
      <c r="DX4116" s="1"/>
      <c r="DY4116" s="1"/>
      <c r="DZ4116" s="1"/>
      <c r="EA4116" s="1"/>
      <c r="EB4116" s="1"/>
      <c r="EC4116" s="1"/>
      <c r="ED4116" s="1"/>
      <c r="EE4116" s="1"/>
      <c r="EF4116" s="1"/>
      <c r="EG4116" s="1"/>
      <c r="EH4116" s="1"/>
      <c r="EI4116" s="1"/>
      <c r="EJ4116" s="1"/>
      <c r="EK4116" s="1"/>
      <c r="EL4116" s="1"/>
      <c r="EM4116" s="1"/>
      <c r="EN4116" s="1"/>
      <c r="EO4116" s="1"/>
      <c r="EP4116" s="1"/>
      <c r="EQ4116" s="1"/>
      <c r="ER4116" s="1"/>
      <c r="ES4116" s="1"/>
      <c r="ET4116" s="1"/>
      <c r="EU4116" s="1"/>
      <c r="EV4116" s="1"/>
      <c r="EW4116" s="1"/>
      <c r="EX4116" s="1"/>
      <c r="EY4116" s="1"/>
    </row>
    <row r="4117" spans="1:155" x14ac:dyDescent="0.15">
      <c r="A4117" s="38"/>
      <c r="B4117" s="15"/>
      <c r="C4117" s="7"/>
      <c r="D4117" s="7"/>
      <c r="E4117" s="13"/>
      <c r="F4117" s="14"/>
      <c r="G4117" s="14"/>
      <c r="H4117" s="14"/>
      <c r="I4117" s="14"/>
      <c r="J4117" s="13"/>
      <c r="K4117" s="5"/>
      <c r="L4117" s="2"/>
      <c r="M4117" s="17"/>
      <c r="N4117" s="12"/>
      <c r="O4117" s="12"/>
      <c r="P4117" s="17"/>
      <c r="Q4117" s="14"/>
      <c r="R4117" s="20"/>
      <c r="S4117" s="14"/>
      <c r="T4117" s="4"/>
      <c r="U4117" s="5"/>
      <c r="V4117" s="10"/>
      <c r="W4117" s="10"/>
      <c r="X4117" s="10"/>
      <c r="Y4117" s="27"/>
      <c r="Z4117" s="3"/>
      <c r="AA4117" s="1"/>
      <c r="AB4117" s="10"/>
      <c r="AC4117" s="3"/>
      <c r="AD4117" s="3"/>
      <c r="AE4117" s="3"/>
      <c r="AF4117" s="10"/>
      <c r="AG4117" s="11"/>
      <c r="AH4117" s="10"/>
      <c r="AI4117" s="10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1"/>
      <c r="DR4117" s="1"/>
      <c r="DS4117" s="1"/>
      <c r="DT4117" s="1"/>
      <c r="DU4117" s="1"/>
      <c r="DV4117" s="1"/>
      <c r="DW4117" s="1"/>
      <c r="DX4117" s="1"/>
      <c r="DY4117" s="1"/>
      <c r="DZ4117" s="1"/>
      <c r="EA4117" s="1"/>
      <c r="EB4117" s="1"/>
      <c r="EC4117" s="1"/>
      <c r="ED4117" s="1"/>
      <c r="EE4117" s="1"/>
      <c r="EF4117" s="1"/>
      <c r="EG4117" s="1"/>
      <c r="EH4117" s="1"/>
      <c r="EI4117" s="1"/>
      <c r="EJ4117" s="1"/>
      <c r="EK4117" s="1"/>
      <c r="EL4117" s="1"/>
      <c r="EM4117" s="1"/>
      <c r="EN4117" s="1"/>
      <c r="EO4117" s="1"/>
      <c r="EP4117" s="1"/>
      <c r="EQ4117" s="1"/>
      <c r="ER4117" s="1"/>
      <c r="ES4117" s="1"/>
      <c r="ET4117" s="1"/>
      <c r="EU4117" s="1"/>
      <c r="EV4117" s="1"/>
      <c r="EW4117" s="1"/>
      <c r="EX4117" s="1"/>
      <c r="EY4117" s="1"/>
    </row>
    <row r="4118" spans="1:155" x14ac:dyDescent="0.15">
      <c r="A4118" s="38"/>
      <c r="B4118" s="15"/>
      <c r="C4118" s="7"/>
      <c r="D4118" s="7"/>
      <c r="E4118" s="13"/>
      <c r="F4118" s="14"/>
      <c r="G4118" s="14"/>
      <c r="H4118" s="14"/>
      <c r="I4118" s="14"/>
      <c r="J4118" s="13"/>
      <c r="K4118" s="5"/>
      <c r="L4118" s="2"/>
      <c r="M4118" s="17"/>
      <c r="N4118" s="12"/>
      <c r="O4118" s="12"/>
      <c r="P4118" s="17"/>
      <c r="Q4118" s="14"/>
      <c r="R4118" s="20"/>
      <c r="S4118" s="14"/>
      <c r="T4118" s="4"/>
      <c r="U4118" s="5"/>
      <c r="V4118" s="10"/>
      <c r="W4118" s="10"/>
      <c r="X4118" s="10"/>
      <c r="Y4118" s="27"/>
      <c r="Z4118" s="3"/>
      <c r="AA4118" s="1"/>
      <c r="AB4118" s="10"/>
      <c r="AC4118" s="3"/>
      <c r="AD4118" s="3"/>
      <c r="AE4118" s="3"/>
      <c r="AF4118" s="10"/>
      <c r="AG4118" s="11"/>
      <c r="AH4118" s="10"/>
      <c r="AI4118" s="10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1"/>
      <c r="DR4118" s="1"/>
      <c r="DS4118" s="1"/>
      <c r="DT4118" s="1"/>
      <c r="DU4118" s="1"/>
      <c r="DV4118" s="1"/>
      <c r="DW4118" s="1"/>
      <c r="DX4118" s="1"/>
      <c r="DY4118" s="1"/>
      <c r="DZ4118" s="1"/>
      <c r="EA4118" s="1"/>
      <c r="EB4118" s="1"/>
      <c r="EC4118" s="1"/>
      <c r="ED4118" s="1"/>
      <c r="EE4118" s="1"/>
      <c r="EF4118" s="1"/>
      <c r="EG4118" s="1"/>
      <c r="EH4118" s="1"/>
      <c r="EI4118" s="1"/>
      <c r="EJ4118" s="1"/>
      <c r="EK4118" s="1"/>
      <c r="EL4118" s="1"/>
      <c r="EM4118" s="1"/>
      <c r="EN4118" s="1"/>
      <c r="EO4118" s="1"/>
      <c r="EP4118" s="1"/>
      <c r="EQ4118" s="1"/>
      <c r="ER4118" s="1"/>
      <c r="ES4118" s="1"/>
      <c r="ET4118" s="1"/>
      <c r="EU4118" s="1"/>
      <c r="EV4118" s="1"/>
      <c r="EW4118" s="1"/>
      <c r="EX4118" s="1"/>
      <c r="EY4118" s="1"/>
    </row>
    <row r="4119" spans="1:155" x14ac:dyDescent="0.15">
      <c r="A4119" s="38"/>
      <c r="B4119" s="15"/>
      <c r="C4119" s="7"/>
      <c r="D4119" s="7"/>
      <c r="E4119" s="13"/>
      <c r="F4119" s="14"/>
      <c r="G4119" s="14"/>
      <c r="H4119" s="14"/>
      <c r="I4119" s="14"/>
      <c r="J4119" s="13"/>
      <c r="K4119" s="5"/>
      <c r="L4119" s="2"/>
      <c r="M4119" s="17"/>
      <c r="N4119" s="12"/>
      <c r="O4119" s="12"/>
      <c r="P4119" s="17"/>
      <c r="Q4119" s="14"/>
      <c r="R4119" s="20"/>
      <c r="S4119" s="14"/>
      <c r="T4119" s="4"/>
      <c r="U4119" s="5"/>
      <c r="V4119" s="10"/>
      <c r="W4119" s="10"/>
      <c r="X4119" s="10"/>
      <c r="Y4119" s="27"/>
      <c r="Z4119" s="3"/>
      <c r="AA4119" s="1"/>
      <c r="AB4119" s="10"/>
      <c r="AC4119" s="3"/>
      <c r="AD4119" s="3"/>
      <c r="AE4119" s="3"/>
      <c r="AF4119" s="10"/>
      <c r="AG4119" s="11"/>
      <c r="AH4119" s="10"/>
      <c r="AI4119" s="10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1"/>
      <c r="DR4119" s="1"/>
      <c r="DS4119" s="1"/>
      <c r="DT4119" s="1"/>
      <c r="DU4119" s="1"/>
      <c r="DV4119" s="1"/>
      <c r="DW4119" s="1"/>
      <c r="DX4119" s="1"/>
      <c r="DY4119" s="1"/>
      <c r="DZ4119" s="1"/>
      <c r="EA4119" s="1"/>
      <c r="EB4119" s="1"/>
      <c r="EC4119" s="1"/>
      <c r="ED4119" s="1"/>
      <c r="EE4119" s="1"/>
      <c r="EF4119" s="1"/>
      <c r="EG4119" s="1"/>
      <c r="EH4119" s="1"/>
      <c r="EI4119" s="1"/>
      <c r="EJ4119" s="1"/>
      <c r="EK4119" s="1"/>
      <c r="EL4119" s="1"/>
      <c r="EM4119" s="1"/>
      <c r="EN4119" s="1"/>
      <c r="EO4119" s="1"/>
      <c r="EP4119" s="1"/>
      <c r="EQ4119" s="1"/>
      <c r="ER4119" s="1"/>
      <c r="ES4119" s="1"/>
      <c r="ET4119" s="1"/>
      <c r="EU4119" s="1"/>
      <c r="EV4119" s="1"/>
      <c r="EW4119" s="1"/>
      <c r="EX4119" s="1"/>
      <c r="EY4119" s="1"/>
    </row>
    <row r="4120" spans="1:155" x14ac:dyDescent="0.15">
      <c r="A4120" s="38"/>
      <c r="B4120" s="15"/>
      <c r="C4120" s="7"/>
      <c r="D4120" s="7"/>
      <c r="E4120" s="13"/>
      <c r="F4120" s="14"/>
      <c r="G4120" s="14"/>
      <c r="H4120" s="14"/>
      <c r="I4120" s="14"/>
      <c r="J4120" s="13"/>
      <c r="K4120" s="5"/>
      <c r="L4120" s="2"/>
      <c r="M4120" s="17"/>
      <c r="N4120" s="12"/>
      <c r="O4120" s="12"/>
      <c r="P4120" s="17"/>
      <c r="Q4120" s="14"/>
      <c r="R4120" s="20"/>
      <c r="S4120" s="14"/>
      <c r="T4120" s="4"/>
      <c r="U4120" s="5"/>
      <c r="V4120" s="10"/>
      <c r="W4120" s="10"/>
      <c r="X4120" s="10"/>
      <c r="Y4120" s="27"/>
      <c r="Z4120" s="3"/>
      <c r="AA4120" s="1"/>
      <c r="AB4120" s="10"/>
      <c r="AC4120" s="3"/>
      <c r="AD4120" s="3"/>
      <c r="AE4120" s="3"/>
      <c r="AF4120" s="10"/>
      <c r="AG4120" s="11"/>
      <c r="AH4120" s="10"/>
      <c r="AI4120" s="10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1"/>
      <c r="DR4120" s="1"/>
      <c r="DS4120" s="1"/>
      <c r="DT4120" s="1"/>
      <c r="DU4120" s="1"/>
      <c r="DV4120" s="1"/>
      <c r="DW4120" s="1"/>
      <c r="DX4120" s="1"/>
      <c r="DY4120" s="1"/>
      <c r="DZ4120" s="1"/>
      <c r="EA4120" s="1"/>
      <c r="EB4120" s="1"/>
      <c r="EC4120" s="1"/>
      <c r="ED4120" s="1"/>
      <c r="EE4120" s="1"/>
      <c r="EF4120" s="1"/>
      <c r="EG4120" s="1"/>
      <c r="EH4120" s="1"/>
      <c r="EI4120" s="1"/>
      <c r="EJ4120" s="1"/>
      <c r="EK4120" s="1"/>
      <c r="EL4120" s="1"/>
      <c r="EM4120" s="1"/>
      <c r="EN4120" s="1"/>
      <c r="EO4120" s="1"/>
      <c r="EP4120" s="1"/>
      <c r="EQ4120" s="1"/>
      <c r="ER4120" s="1"/>
      <c r="ES4120" s="1"/>
      <c r="ET4120" s="1"/>
      <c r="EU4120" s="1"/>
      <c r="EV4120" s="1"/>
      <c r="EW4120" s="1"/>
      <c r="EX4120" s="1"/>
      <c r="EY4120" s="1"/>
    </row>
    <row r="4121" spans="1:155" x14ac:dyDescent="0.15">
      <c r="A4121" s="38"/>
      <c r="B4121" s="15"/>
      <c r="C4121" s="7"/>
      <c r="D4121" s="7"/>
      <c r="E4121" s="13"/>
      <c r="F4121" s="14"/>
      <c r="G4121" s="14"/>
      <c r="H4121" s="14"/>
      <c r="I4121" s="14"/>
      <c r="J4121" s="13"/>
      <c r="K4121" s="5"/>
      <c r="L4121" s="2"/>
      <c r="M4121" s="17"/>
      <c r="N4121" s="12"/>
      <c r="O4121" s="12"/>
      <c r="P4121" s="17"/>
      <c r="Q4121" s="14"/>
      <c r="R4121" s="20"/>
      <c r="S4121" s="14"/>
      <c r="T4121" s="4"/>
      <c r="U4121" s="5"/>
      <c r="V4121" s="10"/>
      <c r="W4121" s="10"/>
      <c r="X4121" s="10"/>
      <c r="Y4121" s="27"/>
      <c r="Z4121" s="3"/>
      <c r="AA4121" s="1"/>
      <c r="AB4121" s="10"/>
      <c r="AC4121" s="3"/>
      <c r="AD4121" s="3"/>
      <c r="AE4121" s="3"/>
      <c r="AF4121" s="10"/>
      <c r="AG4121" s="11"/>
      <c r="AH4121" s="10"/>
      <c r="AI4121" s="10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1"/>
      <c r="DR4121" s="1"/>
      <c r="DS4121" s="1"/>
      <c r="DT4121" s="1"/>
      <c r="DU4121" s="1"/>
      <c r="DV4121" s="1"/>
      <c r="DW4121" s="1"/>
      <c r="DX4121" s="1"/>
      <c r="DY4121" s="1"/>
      <c r="DZ4121" s="1"/>
      <c r="EA4121" s="1"/>
      <c r="EB4121" s="1"/>
      <c r="EC4121" s="1"/>
      <c r="ED4121" s="1"/>
      <c r="EE4121" s="1"/>
      <c r="EF4121" s="1"/>
      <c r="EG4121" s="1"/>
      <c r="EH4121" s="1"/>
      <c r="EI4121" s="1"/>
      <c r="EJ4121" s="1"/>
      <c r="EK4121" s="1"/>
      <c r="EL4121" s="1"/>
      <c r="EM4121" s="1"/>
      <c r="EN4121" s="1"/>
      <c r="EO4121" s="1"/>
      <c r="EP4121" s="1"/>
      <c r="EQ4121" s="1"/>
      <c r="ER4121" s="1"/>
      <c r="ES4121" s="1"/>
      <c r="ET4121" s="1"/>
      <c r="EU4121" s="1"/>
      <c r="EV4121" s="1"/>
      <c r="EW4121" s="1"/>
      <c r="EX4121" s="1"/>
      <c r="EY4121" s="1"/>
    </row>
    <row r="4122" spans="1:155" x14ac:dyDescent="0.15">
      <c r="A4122" s="38"/>
      <c r="B4122" s="15"/>
      <c r="C4122" s="7"/>
      <c r="D4122" s="7"/>
      <c r="E4122" s="13"/>
      <c r="F4122" s="14"/>
      <c r="G4122" s="14"/>
      <c r="H4122" s="14"/>
      <c r="I4122" s="14"/>
      <c r="J4122" s="13"/>
      <c r="K4122" s="5"/>
      <c r="L4122" s="2"/>
      <c r="M4122" s="17"/>
      <c r="N4122" s="12"/>
      <c r="O4122" s="12"/>
      <c r="P4122" s="17"/>
      <c r="Q4122" s="14"/>
      <c r="R4122" s="20"/>
      <c r="S4122" s="14"/>
      <c r="T4122" s="4"/>
      <c r="U4122" s="5"/>
      <c r="V4122" s="10"/>
      <c r="W4122" s="10"/>
      <c r="X4122" s="10"/>
      <c r="Y4122" s="27"/>
      <c r="Z4122" s="3"/>
      <c r="AA4122" s="1"/>
      <c r="AB4122" s="10"/>
      <c r="AC4122" s="3"/>
      <c r="AD4122" s="3"/>
      <c r="AE4122" s="3"/>
      <c r="AF4122" s="10"/>
      <c r="AG4122" s="11"/>
      <c r="AH4122" s="10"/>
      <c r="AI4122" s="10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1"/>
      <c r="DR4122" s="1"/>
      <c r="DS4122" s="1"/>
      <c r="DT4122" s="1"/>
      <c r="DU4122" s="1"/>
      <c r="DV4122" s="1"/>
      <c r="DW4122" s="1"/>
      <c r="DX4122" s="1"/>
      <c r="DY4122" s="1"/>
      <c r="DZ4122" s="1"/>
      <c r="EA4122" s="1"/>
      <c r="EB4122" s="1"/>
      <c r="EC4122" s="1"/>
      <c r="ED4122" s="1"/>
      <c r="EE4122" s="1"/>
      <c r="EF4122" s="1"/>
      <c r="EG4122" s="1"/>
      <c r="EH4122" s="1"/>
      <c r="EI4122" s="1"/>
      <c r="EJ4122" s="1"/>
      <c r="EK4122" s="1"/>
      <c r="EL4122" s="1"/>
      <c r="EM4122" s="1"/>
      <c r="EN4122" s="1"/>
      <c r="EO4122" s="1"/>
      <c r="EP4122" s="1"/>
      <c r="EQ4122" s="1"/>
      <c r="ER4122" s="1"/>
      <c r="ES4122" s="1"/>
      <c r="ET4122" s="1"/>
      <c r="EU4122" s="1"/>
      <c r="EV4122" s="1"/>
      <c r="EW4122" s="1"/>
      <c r="EX4122" s="1"/>
      <c r="EY4122" s="1"/>
    </row>
    <row r="4123" spans="1:155" x14ac:dyDescent="0.15">
      <c r="A4123" s="38"/>
      <c r="B4123" s="15"/>
      <c r="C4123" s="7"/>
      <c r="D4123" s="7"/>
      <c r="E4123" s="13"/>
      <c r="F4123" s="14"/>
      <c r="G4123" s="14"/>
      <c r="H4123" s="14"/>
      <c r="I4123" s="14"/>
      <c r="J4123" s="13"/>
      <c r="K4123" s="5"/>
      <c r="L4123" s="2"/>
      <c r="M4123" s="17"/>
      <c r="N4123" s="12"/>
      <c r="O4123" s="12"/>
      <c r="P4123" s="17"/>
      <c r="Q4123" s="14"/>
      <c r="R4123" s="20"/>
      <c r="S4123" s="14"/>
      <c r="T4123" s="4"/>
      <c r="U4123" s="5"/>
      <c r="V4123" s="10"/>
      <c r="W4123" s="10"/>
      <c r="X4123" s="10"/>
      <c r="Y4123" s="27"/>
      <c r="Z4123" s="3"/>
      <c r="AA4123" s="1"/>
      <c r="AB4123" s="10"/>
      <c r="AC4123" s="3"/>
      <c r="AD4123" s="3"/>
      <c r="AE4123" s="3"/>
      <c r="AF4123" s="10"/>
      <c r="AG4123" s="11"/>
      <c r="AH4123" s="10"/>
      <c r="AI4123" s="10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1"/>
      <c r="DR4123" s="1"/>
      <c r="DS4123" s="1"/>
      <c r="DT4123" s="1"/>
      <c r="DU4123" s="1"/>
      <c r="DV4123" s="1"/>
      <c r="DW4123" s="1"/>
      <c r="DX4123" s="1"/>
      <c r="DY4123" s="1"/>
      <c r="DZ4123" s="1"/>
      <c r="EA4123" s="1"/>
      <c r="EB4123" s="1"/>
      <c r="EC4123" s="1"/>
      <c r="ED4123" s="1"/>
      <c r="EE4123" s="1"/>
      <c r="EF4123" s="1"/>
      <c r="EG4123" s="1"/>
      <c r="EH4123" s="1"/>
      <c r="EI4123" s="1"/>
      <c r="EJ4123" s="1"/>
      <c r="EK4123" s="1"/>
      <c r="EL4123" s="1"/>
      <c r="EM4123" s="1"/>
      <c r="EN4123" s="1"/>
      <c r="EO4123" s="1"/>
      <c r="EP4123" s="1"/>
      <c r="EQ4123" s="1"/>
      <c r="ER4123" s="1"/>
      <c r="ES4123" s="1"/>
      <c r="ET4123" s="1"/>
      <c r="EU4123" s="1"/>
      <c r="EV4123" s="1"/>
      <c r="EW4123" s="1"/>
      <c r="EX4123" s="1"/>
      <c r="EY4123" s="1"/>
    </row>
    <row r="4124" spans="1:155" x14ac:dyDescent="0.15">
      <c r="A4124" s="38"/>
      <c r="B4124" s="15"/>
      <c r="C4124" s="7"/>
      <c r="D4124" s="7"/>
      <c r="E4124" s="13"/>
      <c r="F4124" s="14"/>
      <c r="G4124" s="14"/>
      <c r="H4124" s="14"/>
      <c r="I4124" s="14"/>
      <c r="J4124" s="13"/>
      <c r="K4124" s="5"/>
      <c r="L4124" s="2"/>
      <c r="M4124" s="17"/>
      <c r="N4124" s="12"/>
      <c r="O4124" s="12"/>
      <c r="P4124" s="17"/>
      <c r="Q4124" s="14"/>
      <c r="R4124" s="20"/>
      <c r="S4124" s="14"/>
      <c r="T4124" s="4"/>
      <c r="U4124" s="5"/>
      <c r="V4124" s="10"/>
      <c r="W4124" s="10"/>
      <c r="X4124" s="10"/>
      <c r="Y4124" s="27"/>
      <c r="Z4124" s="3"/>
      <c r="AA4124" s="1"/>
      <c r="AB4124" s="10"/>
      <c r="AC4124" s="3"/>
      <c r="AD4124" s="3"/>
      <c r="AE4124" s="3"/>
      <c r="AF4124" s="10"/>
      <c r="AG4124" s="11"/>
      <c r="AH4124" s="10"/>
      <c r="AI4124" s="10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1"/>
      <c r="DR4124" s="1"/>
      <c r="DS4124" s="1"/>
      <c r="DT4124" s="1"/>
      <c r="DU4124" s="1"/>
      <c r="DV4124" s="1"/>
      <c r="DW4124" s="1"/>
      <c r="DX4124" s="1"/>
      <c r="DY4124" s="1"/>
      <c r="DZ4124" s="1"/>
      <c r="EA4124" s="1"/>
      <c r="EB4124" s="1"/>
      <c r="EC4124" s="1"/>
      <c r="ED4124" s="1"/>
      <c r="EE4124" s="1"/>
      <c r="EF4124" s="1"/>
      <c r="EG4124" s="1"/>
      <c r="EH4124" s="1"/>
      <c r="EI4124" s="1"/>
      <c r="EJ4124" s="1"/>
      <c r="EK4124" s="1"/>
      <c r="EL4124" s="1"/>
      <c r="EM4124" s="1"/>
      <c r="EN4124" s="1"/>
      <c r="EO4124" s="1"/>
      <c r="EP4124" s="1"/>
      <c r="EQ4124" s="1"/>
      <c r="ER4124" s="1"/>
      <c r="ES4124" s="1"/>
      <c r="ET4124" s="1"/>
      <c r="EU4124" s="1"/>
      <c r="EV4124" s="1"/>
      <c r="EW4124" s="1"/>
      <c r="EX4124" s="1"/>
      <c r="EY4124" s="1"/>
    </row>
    <row r="4125" spans="1:155" x14ac:dyDescent="0.15">
      <c r="A4125" s="38"/>
      <c r="B4125" s="15"/>
      <c r="C4125" s="7"/>
      <c r="D4125" s="7"/>
      <c r="E4125" s="13"/>
      <c r="F4125" s="14"/>
      <c r="G4125" s="14"/>
      <c r="H4125" s="14"/>
      <c r="I4125" s="14"/>
      <c r="J4125" s="13"/>
      <c r="K4125" s="5"/>
      <c r="L4125" s="2"/>
      <c r="M4125" s="17"/>
      <c r="N4125" s="12"/>
      <c r="O4125" s="12"/>
      <c r="P4125" s="17"/>
      <c r="Q4125" s="14"/>
      <c r="R4125" s="20"/>
      <c r="S4125" s="14"/>
      <c r="T4125" s="4"/>
      <c r="U4125" s="5"/>
      <c r="V4125" s="10"/>
      <c r="W4125" s="10"/>
      <c r="X4125" s="10"/>
      <c r="Y4125" s="27"/>
      <c r="Z4125" s="3"/>
      <c r="AA4125" s="1"/>
      <c r="AB4125" s="10"/>
      <c r="AC4125" s="3"/>
      <c r="AD4125" s="3"/>
      <c r="AE4125" s="3"/>
      <c r="AF4125" s="10"/>
      <c r="AG4125" s="11"/>
      <c r="AH4125" s="10"/>
      <c r="AI4125" s="10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1"/>
      <c r="DR4125" s="1"/>
      <c r="DS4125" s="1"/>
      <c r="DT4125" s="1"/>
      <c r="DU4125" s="1"/>
      <c r="DV4125" s="1"/>
      <c r="DW4125" s="1"/>
      <c r="DX4125" s="1"/>
      <c r="DY4125" s="1"/>
      <c r="DZ4125" s="1"/>
      <c r="EA4125" s="1"/>
      <c r="EB4125" s="1"/>
      <c r="EC4125" s="1"/>
      <c r="ED4125" s="1"/>
      <c r="EE4125" s="1"/>
      <c r="EF4125" s="1"/>
      <c r="EG4125" s="1"/>
      <c r="EH4125" s="1"/>
      <c r="EI4125" s="1"/>
      <c r="EJ4125" s="1"/>
      <c r="EK4125" s="1"/>
      <c r="EL4125" s="1"/>
      <c r="EM4125" s="1"/>
      <c r="EN4125" s="1"/>
      <c r="EO4125" s="1"/>
      <c r="EP4125" s="1"/>
      <c r="EQ4125" s="1"/>
      <c r="ER4125" s="1"/>
      <c r="ES4125" s="1"/>
      <c r="ET4125" s="1"/>
      <c r="EU4125" s="1"/>
      <c r="EV4125" s="1"/>
      <c r="EW4125" s="1"/>
      <c r="EX4125" s="1"/>
      <c r="EY4125" s="1"/>
    </row>
    <row r="4126" spans="1:155" x14ac:dyDescent="0.15">
      <c r="A4126" s="38"/>
      <c r="B4126" s="15"/>
      <c r="C4126" s="7"/>
      <c r="D4126" s="7"/>
      <c r="E4126" s="13"/>
      <c r="F4126" s="14"/>
      <c r="G4126" s="14"/>
      <c r="H4126" s="14"/>
      <c r="I4126" s="14"/>
      <c r="J4126" s="13"/>
      <c r="K4126" s="5"/>
      <c r="L4126" s="2"/>
      <c r="M4126" s="17"/>
      <c r="N4126" s="12"/>
      <c r="O4126" s="12"/>
      <c r="P4126" s="17"/>
      <c r="Q4126" s="14"/>
      <c r="R4126" s="20"/>
      <c r="S4126" s="14"/>
      <c r="T4126" s="4"/>
      <c r="U4126" s="5"/>
      <c r="V4126" s="10"/>
      <c r="W4126" s="10"/>
      <c r="X4126" s="10"/>
      <c r="Y4126" s="27"/>
      <c r="Z4126" s="3"/>
      <c r="AA4126" s="1"/>
      <c r="AB4126" s="10"/>
      <c r="AC4126" s="3"/>
      <c r="AD4126" s="3"/>
      <c r="AE4126" s="3"/>
      <c r="AF4126" s="10"/>
      <c r="AG4126" s="11"/>
      <c r="AH4126" s="10"/>
      <c r="AI4126" s="10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1"/>
      <c r="DR4126" s="1"/>
      <c r="DS4126" s="1"/>
      <c r="DT4126" s="1"/>
      <c r="DU4126" s="1"/>
      <c r="DV4126" s="1"/>
      <c r="DW4126" s="1"/>
      <c r="DX4126" s="1"/>
      <c r="DY4126" s="1"/>
      <c r="DZ4126" s="1"/>
      <c r="EA4126" s="1"/>
      <c r="EB4126" s="1"/>
      <c r="EC4126" s="1"/>
      <c r="ED4126" s="1"/>
      <c r="EE4126" s="1"/>
      <c r="EF4126" s="1"/>
      <c r="EG4126" s="1"/>
      <c r="EH4126" s="1"/>
      <c r="EI4126" s="1"/>
      <c r="EJ4126" s="1"/>
      <c r="EK4126" s="1"/>
      <c r="EL4126" s="1"/>
      <c r="EM4126" s="1"/>
      <c r="EN4126" s="1"/>
      <c r="EO4126" s="1"/>
      <c r="EP4126" s="1"/>
      <c r="EQ4126" s="1"/>
      <c r="ER4126" s="1"/>
      <c r="ES4126" s="1"/>
      <c r="ET4126" s="1"/>
      <c r="EU4126" s="1"/>
      <c r="EV4126" s="1"/>
      <c r="EW4126" s="1"/>
      <c r="EX4126" s="1"/>
      <c r="EY4126" s="1"/>
    </row>
    <row r="4127" spans="1:155" x14ac:dyDescent="0.15">
      <c r="A4127" s="38"/>
      <c r="B4127" s="15"/>
      <c r="C4127" s="7"/>
      <c r="D4127" s="7"/>
      <c r="E4127" s="13"/>
      <c r="F4127" s="14"/>
      <c r="G4127" s="14"/>
      <c r="H4127" s="14"/>
      <c r="I4127" s="14"/>
      <c r="J4127" s="13"/>
      <c r="K4127" s="5"/>
      <c r="L4127" s="2"/>
      <c r="M4127" s="17"/>
      <c r="N4127" s="12"/>
      <c r="O4127" s="12"/>
      <c r="P4127" s="17"/>
      <c r="Q4127" s="14"/>
      <c r="R4127" s="20"/>
      <c r="S4127" s="14"/>
      <c r="T4127" s="4"/>
      <c r="U4127" s="5"/>
      <c r="V4127" s="10"/>
      <c r="W4127" s="10"/>
      <c r="X4127" s="10"/>
      <c r="Y4127" s="27"/>
      <c r="Z4127" s="3"/>
      <c r="AA4127" s="1"/>
      <c r="AB4127" s="10"/>
      <c r="AC4127" s="3"/>
      <c r="AD4127" s="3"/>
      <c r="AE4127" s="3"/>
      <c r="AF4127" s="10"/>
      <c r="AG4127" s="11"/>
      <c r="AH4127" s="10"/>
      <c r="AI4127" s="10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1"/>
      <c r="DR4127" s="1"/>
      <c r="DS4127" s="1"/>
      <c r="DT4127" s="1"/>
      <c r="DU4127" s="1"/>
      <c r="DV4127" s="1"/>
      <c r="DW4127" s="1"/>
      <c r="DX4127" s="1"/>
      <c r="DY4127" s="1"/>
      <c r="DZ4127" s="1"/>
      <c r="EA4127" s="1"/>
      <c r="EB4127" s="1"/>
      <c r="EC4127" s="1"/>
      <c r="ED4127" s="1"/>
      <c r="EE4127" s="1"/>
      <c r="EF4127" s="1"/>
      <c r="EG4127" s="1"/>
      <c r="EH4127" s="1"/>
      <c r="EI4127" s="1"/>
      <c r="EJ4127" s="1"/>
      <c r="EK4127" s="1"/>
      <c r="EL4127" s="1"/>
      <c r="EM4127" s="1"/>
      <c r="EN4127" s="1"/>
      <c r="EO4127" s="1"/>
      <c r="EP4127" s="1"/>
      <c r="EQ4127" s="1"/>
      <c r="ER4127" s="1"/>
      <c r="ES4127" s="1"/>
      <c r="ET4127" s="1"/>
      <c r="EU4127" s="1"/>
      <c r="EV4127" s="1"/>
      <c r="EW4127" s="1"/>
      <c r="EX4127" s="1"/>
      <c r="EY4127" s="1"/>
    </row>
    <row r="4128" spans="1:155" x14ac:dyDescent="0.15">
      <c r="A4128" s="38"/>
      <c r="B4128" s="15"/>
      <c r="C4128" s="7"/>
      <c r="D4128" s="7"/>
      <c r="E4128" s="13"/>
      <c r="F4128" s="14"/>
      <c r="G4128" s="14"/>
      <c r="H4128" s="14"/>
      <c r="I4128" s="14"/>
      <c r="J4128" s="13"/>
      <c r="K4128" s="5"/>
      <c r="L4128" s="2"/>
      <c r="M4128" s="17"/>
      <c r="N4128" s="12"/>
      <c r="O4128" s="12"/>
      <c r="P4128" s="17"/>
      <c r="Q4128" s="14"/>
      <c r="R4128" s="20"/>
      <c r="S4128" s="14"/>
      <c r="T4128" s="4"/>
      <c r="U4128" s="5"/>
      <c r="V4128" s="10"/>
      <c r="W4128" s="10"/>
      <c r="X4128" s="10"/>
      <c r="Y4128" s="27"/>
      <c r="Z4128" s="3"/>
      <c r="AA4128" s="1"/>
      <c r="AB4128" s="10"/>
      <c r="AC4128" s="3"/>
      <c r="AD4128" s="3"/>
      <c r="AE4128" s="3"/>
      <c r="AF4128" s="10"/>
      <c r="AG4128" s="11"/>
      <c r="AH4128" s="10"/>
      <c r="AI4128" s="10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1"/>
      <c r="DR4128" s="1"/>
      <c r="DS4128" s="1"/>
      <c r="DT4128" s="1"/>
      <c r="DU4128" s="1"/>
      <c r="DV4128" s="1"/>
      <c r="DW4128" s="1"/>
      <c r="DX4128" s="1"/>
      <c r="DY4128" s="1"/>
      <c r="DZ4128" s="1"/>
      <c r="EA4128" s="1"/>
      <c r="EB4128" s="1"/>
      <c r="EC4128" s="1"/>
      <c r="ED4128" s="1"/>
      <c r="EE4128" s="1"/>
      <c r="EF4128" s="1"/>
      <c r="EG4128" s="1"/>
      <c r="EH4128" s="1"/>
      <c r="EI4128" s="1"/>
      <c r="EJ4128" s="1"/>
      <c r="EK4128" s="1"/>
      <c r="EL4128" s="1"/>
      <c r="EM4128" s="1"/>
      <c r="EN4128" s="1"/>
      <c r="EO4128" s="1"/>
      <c r="EP4128" s="1"/>
      <c r="EQ4128" s="1"/>
      <c r="ER4128" s="1"/>
      <c r="ES4128" s="1"/>
      <c r="ET4128" s="1"/>
      <c r="EU4128" s="1"/>
      <c r="EV4128" s="1"/>
      <c r="EW4128" s="1"/>
      <c r="EX4128" s="1"/>
      <c r="EY4128" s="1"/>
    </row>
    <row r="4129" spans="1:155" x14ac:dyDescent="0.15">
      <c r="A4129" s="38"/>
      <c r="B4129" s="15"/>
      <c r="C4129" s="7"/>
      <c r="D4129" s="7"/>
      <c r="E4129" s="13"/>
      <c r="F4129" s="14"/>
      <c r="G4129" s="14"/>
      <c r="H4129" s="14"/>
      <c r="I4129" s="14"/>
      <c r="J4129" s="13"/>
      <c r="K4129" s="5"/>
      <c r="L4129" s="2"/>
      <c r="M4129" s="17"/>
      <c r="N4129" s="12"/>
      <c r="O4129" s="12"/>
      <c r="P4129" s="17"/>
      <c r="Q4129" s="14"/>
      <c r="R4129" s="20"/>
      <c r="S4129" s="14"/>
      <c r="T4129" s="4"/>
      <c r="U4129" s="5"/>
      <c r="V4129" s="10"/>
      <c r="W4129" s="10"/>
      <c r="X4129" s="10"/>
      <c r="Y4129" s="27"/>
      <c r="Z4129" s="3"/>
      <c r="AA4129" s="1"/>
      <c r="AB4129" s="10"/>
      <c r="AC4129" s="3"/>
      <c r="AD4129" s="3"/>
      <c r="AE4129" s="3"/>
      <c r="AF4129" s="10"/>
      <c r="AG4129" s="11"/>
      <c r="AH4129" s="10"/>
      <c r="AI4129" s="10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1"/>
      <c r="DR4129" s="1"/>
      <c r="DS4129" s="1"/>
      <c r="DT4129" s="1"/>
      <c r="DU4129" s="1"/>
      <c r="DV4129" s="1"/>
      <c r="DW4129" s="1"/>
      <c r="DX4129" s="1"/>
      <c r="DY4129" s="1"/>
      <c r="DZ4129" s="1"/>
      <c r="EA4129" s="1"/>
      <c r="EB4129" s="1"/>
      <c r="EC4129" s="1"/>
      <c r="ED4129" s="1"/>
      <c r="EE4129" s="1"/>
      <c r="EF4129" s="1"/>
      <c r="EG4129" s="1"/>
      <c r="EH4129" s="1"/>
      <c r="EI4129" s="1"/>
      <c r="EJ4129" s="1"/>
      <c r="EK4129" s="1"/>
      <c r="EL4129" s="1"/>
      <c r="EM4129" s="1"/>
      <c r="EN4129" s="1"/>
      <c r="EO4129" s="1"/>
      <c r="EP4129" s="1"/>
      <c r="EQ4129" s="1"/>
      <c r="ER4129" s="1"/>
      <c r="ES4129" s="1"/>
      <c r="ET4129" s="1"/>
      <c r="EU4129" s="1"/>
      <c r="EV4129" s="1"/>
      <c r="EW4129" s="1"/>
      <c r="EX4129" s="1"/>
      <c r="EY4129" s="1"/>
    </row>
    <row r="4130" spans="1:155" x14ac:dyDescent="0.15">
      <c r="A4130" s="38"/>
      <c r="B4130" s="15"/>
      <c r="C4130" s="7"/>
      <c r="D4130" s="7"/>
      <c r="E4130" s="13"/>
      <c r="F4130" s="14"/>
      <c r="G4130" s="14"/>
      <c r="H4130" s="14"/>
      <c r="I4130" s="14"/>
      <c r="J4130" s="13"/>
      <c r="K4130" s="5"/>
      <c r="L4130" s="2"/>
      <c r="M4130" s="17"/>
      <c r="N4130" s="12"/>
      <c r="O4130" s="12"/>
      <c r="P4130" s="17"/>
      <c r="Q4130" s="14"/>
      <c r="R4130" s="20"/>
      <c r="S4130" s="14"/>
      <c r="T4130" s="4"/>
      <c r="U4130" s="5"/>
      <c r="V4130" s="10"/>
      <c r="W4130" s="10"/>
      <c r="X4130" s="10"/>
      <c r="Y4130" s="27"/>
      <c r="Z4130" s="3"/>
      <c r="AA4130" s="1"/>
      <c r="AB4130" s="10"/>
      <c r="AC4130" s="3"/>
      <c r="AD4130" s="3"/>
      <c r="AE4130" s="3"/>
      <c r="AF4130" s="10"/>
      <c r="AG4130" s="11"/>
      <c r="AH4130" s="10"/>
      <c r="AI4130" s="10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1"/>
      <c r="DR4130" s="1"/>
      <c r="DS4130" s="1"/>
      <c r="DT4130" s="1"/>
      <c r="DU4130" s="1"/>
      <c r="DV4130" s="1"/>
      <c r="DW4130" s="1"/>
      <c r="DX4130" s="1"/>
      <c r="DY4130" s="1"/>
      <c r="DZ4130" s="1"/>
      <c r="EA4130" s="1"/>
      <c r="EB4130" s="1"/>
      <c r="EC4130" s="1"/>
      <c r="ED4130" s="1"/>
      <c r="EE4130" s="1"/>
      <c r="EF4130" s="1"/>
      <c r="EG4130" s="1"/>
      <c r="EH4130" s="1"/>
      <c r="EI4130" s="1"/>
      <c r="EJ4130" s="1"/>
      <c r="EK4130" s="1"/>
      <c r="EL4130" s="1"/>
      <c r="EM4130" s="1"/>
      <c r="EN4130" s="1"/>
      <c r="EO4130" s="1"/>
      <c r="EP4130" s="1"/>
      <c r="EQ4130" s="1"/>
      <c r="ER4130" s="1"/>
      <c r="ES4130" s="1"/>
      <c r="ET4130" s="1"/>
      <c r="EU4130" s="1"/>
      <c r="EV4130" s="1"/>
      <c r="EW4130" s="1"/>
      <c r="EX4130" s="1"/>
      <c r="EY4130" s="1"/>
    </row>
    <row r="4131" spans="1:155" x14ac:dyDescent="0.15">
      <c r="A4131" s="38"/>
      <c r="B4131" s="15"/>
      <c r="C4131" s="7"/>
      <c r="D4131" s="7"/>
      <c r="E4131" s="13"/>
      <c r="F4131" s="14"/>
      <c r="G4131" s="14"/>
      <c r="H4131" s="14"/>
      <c r="I4131" s="14"/>
      <c r="J4131" s="13"/>
      <c r="K4131" s="5"/>
      <c r="L4131" s="2"/>
      <c r="M4131" s="17"/>
      <c r="N4131" s="12"/>
      <c r="O4131" s="12"/>
      <c r="P4131" s="17"/>
      <c r="Q4131" s="14"/>
      <c r="R4131" s="20"/>
      <c r="S4131" s="14"/>
      <c r="T4131" s="4"/>
      <c r="U4131" s="5"/>
      <c r="V4131" s="10"/>
      <c r="W4131" s="10"/>
      <c r="X4131" s="10"/>
      <c r="Y4131" s="27"/>
      <c r="Z4131" s="3"/>
      <c r="AA4131" s="1"/>
      <c r="AB4131" s="10"/>
      <c r="AC4131" s="3"/>
      <c r="AD4131" s="3"/>
      <c r="AE4131" s="3"/>
      <c r="AF4131" s="10"/>
      <c r="AG4131" s="11"/>
      <c r="AH4131" s="10"/>
      <c r="AI4131" s="10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1"/>
      <c r="DR4131" s="1"/>
      <c r="DS4131" s="1"/>
      <c r="DT4131" s="1"/>
      <c r="DU4131" s="1"/>
      <c r="DV4131" s="1"/>
      <c r="DW4131" s="1"/>
      <c r="DX4131" s="1"/>
      <c r="DY4131" s="1"/>
      <c r="DZ4131" s="1"/>
      <c r="EA4131" s="1"/>
      <c r="EB4131" s="1"/>
      <c r="EC4131" s="1"/>
      <c r="ED4131" s="1"/>
      <c r="EE4131" s="1"/>
      <c r="EF4131" s="1"/>
      <c r="EG4131" s="1"/>
      <c r="EH4131" s="1"/>
      <c r="EI4131" s="1"/>
      <c r="EJ4131" s="1"/>
      <c r="EK4131" s="1"/>
      <c r="EL4131" s="1"/>
      <c r="EM4131" s="1"/>
      <c r="EN4131" s="1"/>
      <c r="EO4131" s="1"/>
      <c r="EP4131" s="1"/>
      <c r="EQ4131" s="1"/>
      <c r="ER4131" s="1"/>
      <c r="ES4131" s="1"/>
      <c r="ET4131" s="1"/>
      <c r="EU4131" s="1"/>
      <c r="EV4131" s="1"/>
      <c r="EW4131" s="1"/>
      <c r="EX4131" s="1"/>
      <c r="EY4131" s="1"/>
    </row>
    <row r="4132" spans="1:155" x14ac:dyDescent="0.15">
      <c r="A4132" s="38"/>
      <c r="B4132" s="15"/>
      <c r="C4132" s="7"/>
      <c r="D4132" s="7"/>
      <c r="E4132" s="13"/>
      <c r="F4132" s="14"/>
      <c r="G4132" s="14"/>
      <c r="H4132" s="14"/>
      <c r="I4132" s="14"/>
      <c r="J4132" s="13"/>
      <c r="K4132" s="5"/>
      <c r="L4132" s="2"/>
      <c r="M4132" s="17"/>
      <c r="N4132" s="12"/>
      <c r="O4132" s="12"/>
      <c r="P4132" s="17"/>
      <c r="Q4132" s="14"/>
      <c r="R4132" s="20"/>
      <c r="S4132" s="14"/>
      <c r="T4132" s="4"/>
      <c r="U4132" s="5"/>
      <c r="V4132" s="10"/>
      <c r="W4132" s="10"/>
      <c r="X4132" s="10"/>
      <c r="Y4132" s="27"/>
      <c r="Z4132" s="3"/>
      <c r="AA4132" s="1"/>
      <c r="AB4132" s="10"/>
      <c r="AC4132" s="3"/>
      <c r="AD4132" s="3"/>
      <c r="AE4132" s="3"/>
      <c r="AF4132" s="10"/>
      <c r="AG4132" s="11"/>
      <c r="AH4132" s="10"/>
      <c r="AI4132" s="10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1"/>
      <c r="DR4132" s="1"/>
      <c r="DS4132" s="1"/>
      <c r="DT4132" s="1"/>
      <c r="DU4132" s="1"/>
      <c r="DV4132" s="1"/>
      <c r="DW4132" s="1"/>
      <c r="DX4132" s="1"/>
      <c r="DY4132" s="1"/>
      <c r="DZ4132" s="1"/>
      <c r="EA4132" s="1"/>
      <c r="EB4132" s="1"/>
      <c r="EC4132" s="1"/>
      <c r="ED4132" s="1"/>
      <c r="EE4132" s="1"/>
      <c r="EF4132" s="1"/>
      <c r="EG4132" s="1"/>
      <c r="EH4132" s="1"/>
      <c r="EI4132" s="1"/>
      <c r="EJ4132" s="1"/>
      <c r="EK4132" s="1"/>
      <c r="EL4132" s="1"/>
      <c r="EM4132" s="1"/>
      <c r="EN4132" s="1"/>
      <c r="EO4132" s="1"/>
      <c r="EP4132" s="1"/>
      <c r="EQ4132" s="1"/>
      <c r="ER4132" s="1"/>
      <c r="ES4132" s="1"/>
      <c r="ET4132" s="1"/>
      <c r="EU4132" s="1"/>
      <c r="EV4132" s="1"/>
      <c r="EW4132" s="1"/>
      <c r="EX4132" s="1"/>
      <c r="EY4132" s="1"/>
    </row>
    <row r="4133" spans="1:155" x14ac:dyDescent="0.15">
      <c r="A4133" s="38"/>
      <c r="B4133" s="15"/>
      <c r="C4133" s="7"/>
      <c r="D4133" s="7"/>
      <c r="E4133" s="13"/>
      <c r="F4133" s="14"/>
      <c r="G4133" s="14"/>
      <c r="H4133" s="14"/>
      <c r="I4133" s="14"/>
      <c r="J4133" s="13"/>
      <c r="K4133" s="5"/>
      <c r="L4133" s="2"/>
      <c r="M4133" s="17"/>
      <c r="N4133" s="12"/>
      <c r="O4133" s="12"/>
      <c r="P4133" s="17"/>
      <c r="Q4133" s="14"/>
      <c r="R4133" s="20"/>
      <c r="S4133" s="14"/>
      <c r="T4133" s="4"/>
      <c r="U4133" s="5"/>
      <c r="V4133" s="10"/>
      <c r="W4133" s="10"/>
      <c r="X4133" s="10"/>
      <c r="Y4133" s="27"/>
      <c r="Z4133" s="3"/>
      <c r="AA4133" s="1"/>
      <c r="AB4133" s="10"/>
      <c r="AC4133" s="3"/>
      <c r="AD4133" s="3"/>
      <c r="AE4133" s="3"/>
      <c r="AF4133" s="10"/>
      <c r="AG4133" s="11"/>
      <c r="AH4133" s="10"/>
      <c r="AI4133" s="10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1"/>
      <c r="DR4133" s="1"/>
      <c r="DS4133" s="1"/>
      <c r="DT4133" s="1"/>
      <c r="DU4133" s="1"/>
      <c r="DV4133" s="1"/>
      <c r="DW4133" s="1"/>
      <c r="DX4133" s="1"/>
      <c r="DY4133" s="1"/>
      <c r="DZ4133" s="1"/>
      <c r="EA4133" s="1"/>
      <c r="EB4133" s="1"/>
      <c r="EC4133" s="1"/>
      <c r="ED4133" s="1"/>
      <c r="EE4133" s="1"/>
      <c r="EF4133" s="1"/>
      <c r="EG4133" s="1"/>
      <c r="EH4133" s="1"/>
      <c r="EI4133" s="1"/>
      <c r="EJ4133" s="1"/>
      <c r="EK4133" s="1"/>
      <c r="EL4133" s="1"/>
      <c r="EM4133" s="1"/>
      <c r="EN4133" s="1"/>
      <c r="EO4133" s="1"/>
      <c r="EP4133" s="1"/>
      <c r="EQ4133" s="1"/>
      <c r="ER4133" s="1"/>
      <c r="ES4133" s="1"/>
      <c r="ET4133" s="1"/>
      <c r="EU4133" s="1"/>
      <c r="EV4133" s="1"/>
      <c r="EW4133" s="1"/>
      <c r="EX4133" s="1"/>
      <c r="EY4133" s="1"/>
    </row>
    <row r="4134" spans="1:155" x14ac:dyDescent="0.15">
      <c r="A4134" s="38"/>
      <c r="B4134" s="15"/>
      <c r="C4134" s="7"/>
      <c r="D4134" s="7"/>
      <c r="E4134" s="13"/>
      <c r="F4134" s="14"/>
      <c r="G4134" s="14"/>
      <c r="H4134" s="14"/>
      <c r="I4134" s="14"/>
      <c r="J4134" s="13"/>
      <c r="K4134" s="5"/>
      <c r="L4134" s="2"/>
      <c r="M4134" s="17"/>
      <c r="N4134" s="12"/>
      <c r="O4134" s="12"/>
      <c r="P4134" s="17"/>
      <c r="Q4134" s="14"/>
      <c r="R4134" s="20"/>
      <c r="S4134" s="14"/>
      <c r="T4134" s="4"/>
      <c r="U4134" s="5"/>
      <c r="V4134" s="10"/>
      <c r="W4134" s="10"/>
      <c r="X4134" s="10"/>
      <c r="Y4134" s="27"/>
      <c r="Z4134" s="3"/>
      <c r="AA4134" s="1"/>
      <c r="AB4134" s="10"/>
      <c r="AC4134" s="3"/>
      <c r="AD4134" s="3"/>
      <c r="AE4134" s="3"/>
      <c r="AF4134" s="10"/>
      <c r="AG4134" s="11"/>
      <c r="AH4134" s="10"/>
      <c r="AI4134" s="10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1"/>
      <c r="DR4134" s="1"/>
      <c r="DS4134" s="1"/>
      <c r="DT4134" s="1"/>
      <c r="DU4134" s="1"/>
      <c r="DV4134" s="1"/>
      <c r="DW4134" s="1"/>
      <c r="DX4134" s="1"/>
      <c r="DY4134" s="1"/>
      <c r="DZ4134" s="1"/>
      <c r="EA4134" s="1"/>
      <c r="EB4134" s="1"/>
      <c r="EC4134" s="1"/>
      <c r="ED4134" s="1"/>
      <c r="EE4134" s="1"/>
      <c r="EF4134" s="1"/>
      <c r="EG4134" s="1"/>
      <c r="EH4134" s="1"/>
      <c r="EI4134" s="1"/>
      <c r="EJ4134" s="1"/>
      <c r="EK4134" s="1"/>
      <c r="EL4134" s="1"/>
      <c r="EM4134" s="1"/>
      <c r="EN4134" s="1"/>
      <c r="EO4134" s="1"/>
      <c r="EP4134" s="1"/>
      <c r="EQ4134" s="1"/>
      <c r="ER4134" s="1"/>
      <c r="ES4134" s="1"/>
      <c r="ET4134" s="1"/>
      <c r="EU4134" s="1"/>
      <c r="EV4134" s="1"/>
      <c r="EW4134" s="1"/>
      <c r="EX4134" s="1"/>
      <c r="EY4134" s="1"/>
    </row>
    <row r="4135" spans="1:155" x14ac:dyDescent="0.15">
      <c r="A4135" s="38"/>
      <c r="B4135" s="15"/>
      <c r="C4135" s="7"/>
      <c r="D4135" s="7"/>
      <c r="E4135" s="13"/>
      <c r="F4135" s="14"/>
      <c r="G4135" s="14"/>
      <c r="H4135" s="14"/>
      <c r="I4135" s="14"/>
      <c r="J4135" s="13"/>
      <c r="K4135" s="5"/>
      <c r="L4135" s="2"/>
      <c r="M4135" s="17"/>
      <c r="N4135" s="12"/>
      <c r="O4135" s="12"/>
      <c r="P4135" s="17"/>
      <c r="Q4135" s="14"/>
      <c r="R4135" s="20"/>
      <c r="S4135" s="14"/>
      <c r="T4135" s="4"/>
      <c r="U4135" s="5"/>
      <c r="V4135" s="10"/>
      <c r="W4135" s="10"/>
      <c r="X4135" s="10"/>
      <c r="Y4135" s="27"/>
      <c r="Z4135" s="3"/>
      <c r="AA4135" s="1"/>
      <c r="AB4135" s="10"/>
      <c r="AC4135" s="3"/>
      <c r="AD4135" s="3"/>
      <c r="AE4135" s="3"/>
      <c r="AF4135" s="10"/>
      <c r="AG4135" s="11"/>
      <c r="AH4135" s="10"/>
      <c r="AI4135" s="10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1"/>
      <c r="DR4135" s="1"/>
      <c r="DS4135" s="1"/>
      <c r="DT4135" s="1"/>
      <c r="DU4135" s="1"/>
      <c r="DV4135" s="1"/>
      <c r="DW4135" s="1"/>
      <c r="DX4135" s="1"/>
      <c r="DY4135" s="1"/>
      <c r="DZ4135" s="1"/>
      <c r="EA4135" s="1"/>
      <c r="EB4135" s="1"/>
      <c r="EC4135" s="1"/>
      <c r="ED4135" s="1"/>
      <c r="EE4135" s="1"/>
      <c r="EF4135" s="1"/>
      <c r="EG4135" s="1"/>
      <c r="EH4135" s="1"/>
      <c r="EI4135" s="1"/>
      <c r="EJ4135" s="1"/>
      <c r="EK4135" s="1"/>
      <c r="EL4135" s="1"/>
      <c r="EM4135" s="1"/>
      <c r="EN4135" s="1"/>
      <c r="EO4135" s="1"/>
      <c r="EP4135" s="1"/>
      <c r="EQ4135" s="1"/>
      <c r="ER4135" s="1"/>
      <c r="ES4135" s="1"/>
      <c r="ET4135" s="1"/>
      <c r="EU4135" s="1"/>
      <c r="EV4135" s="1"/>
      <c r="EW4135" s="1"/>
      <c r="EX4135" s="1"/>
      <c r="EY4135" s="1"/>
    </row>
    <row r="4136" spans="1:155" x14ac:dyDescent="0.15">
      <c r="A4136" s="38"/>
      <c r="B4136" s="15"/>
      <c r="C4136" s="7"/>
      <c r="D4136" s="7"/>
      <c r="E4136" s="13"/>
      <c r="F4136" s="14"/>
      <c r="G4136" s="14"/>
      <c r="H4136" s="14"/>
      <c r="I4136" s="14"/>
      <c r="J4136" s="13"/>
      <c r="K4136" s="5"/>
      <c r="L4136" s="2"/>
      <c r="M4136" s="17"/>
      <c r="N4136" s="12"/>
      <c r="O4136" s="12"/>
      <c r="P4136" s="17"/>
      <c r="Q4136" s="14"/>
      <c r="R4136" s="20"/>
      <c r="S4136" s="14"/>
      <c r="T4136" s="4"/>
      <c r="U4136" s="5"/>
      <c r="V4136" s="10"/>
      <c r="W4136" s="10"/>
      <c r="X4136" s="10"/>
      <c r="Y4136" s="27"/>
      <c r="Z4136" s="3"/>
      <c r="AA4136" s="1"/>
      <c r="AB4136" s="10"/>
      <c r="AC4136" s="3"/>
      <c r="AD4136" s="3"/>
      <c r="AE4136" s="3"/>
      <c r="AF4136" s="10"/>
      <c r="AG4136" s="11"/>
      <c r="AH4136" s="10"/>
      <c r="AI4136" s="10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1"/>
      <c r="DR4136" s="1"/>
      <c r="DS4136" s="1"/>
      <c r="DT4136" s="1"/>
      <c r="DU4136" s="1"/>
      <c r="DV4136" s="1"/>
      <c r="DW4136" s="1"/>
      <c r="DX4136" s="1"/>
      <c r="DY4136" s="1"/>
      <c r="DZ4136" s="1"/>
      <c r="EA4136" s="1"/>
      <c r="EB4136" s="1"/>
      <c r="EC4136" s="1"/>
      <c r="ED4136" s="1"/>
      <c r="EE4136" s="1"/>
      <c r="EF4136" s="1"/>
      <c r="EG4136" s="1"/>
      <c r="EH4136" s="1"/>
      <c r="EI4136" s="1"/>
      <c r="EJ4136" s="1"/>
      <c r="EK4136" s="1"/>
      <c r="EL4136" s="1"/>
      <c r="EM4136" s="1"/>
      <c r="EN4136" s="1"/>
      <c r="EO4136" s="1"/>
      <c r="EP4136" s="1"/>
      <c r="EQ4136" s="1"/>
      <c r="ER4136" s="1"/>
      <c r="ES4136" s="1"/>
      <c r="ET4136" s="1"/>
      <c r="EU4136" s="1"/>
      <c r="EV4136" s="1"/>
      <c r="EW4136" s="1"/>
      <c r="EX4136" s="1"/>
      <c r="EY4136" s="1"/>
    </row>
    <row r="4137" spans="1:155" x14ac:dyDescent="0.15">
      <c r="A4137" s="38"/>
      <c r="B4137" s="15"/>
      <c r="C4137" s="7"/>
      <c r="D4137" s="7"/>
      <c r="E4137" s="13"/>
      <c r="F4137" s="14"/>
      <c r="G4137" s="14"/>
      <c r="H4137" s="14"/>
      <c r="I4137" s="14"/>
      <c r="J4137" s="13"/>
      <c r="K4137" s="5"/>
      <c r="L4137" s="2"/>
      <c r="M4137" s="17"/>
      <c r="N4137" s="12"/>
      <c r="O4137" s="12"/>
      <c r="P4137" s="17"/>
      <c r="Q4137" s="14"/>
      <c r="R4137" s="20"/>
      <c r="S4137" s="14"/>
      <c r="T4137" s="4"/>
      <c r="U4137" s="5"/>
      <c r="V4137" s="10"/>
      <c r="W4137" s="10"/>
      <c r="X4137" s="10"/>
      <c r="Y4137" s="27"/>
      <c r="Z4137" s="3"/>
      <c r="AA4137" s="1"/>
      <c r="AB4137" s="10"/>
      <c r="AC4137" s="3"/>
      <c r="AD4137" s="3"/>
      <c r="AE4137" s="3"/>
      <c r="AF4137" s="10"/>
      <c r="AG4137" s="11"/>
      <c r="AH4137" s="10"/>
      <c r="AI4137" s="10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1"/>
      <c r="DR4137" s="1"/>
      <c r="DS4137" s="1"/>
      <c r="DT4137" s="1"/>
      <c r="DU4137" s="1"/>
      <c r="DV4137" s="1"/>
      <c r="DW4137" s="1"/>
      <c r="DX4137" s="1"/>
      <c r="DY4137" s="1"/>
      <c r="DZ4137" s="1"/>
      <c r="EA4137" s="1"/>
      <c r="EB4137" s="1"/>
      <c r="EC4137" s="1"/>
      <c r="ED4137" s="1"/>
      <c r="EE4137" s="1"/>
      <c r="EF4137" s="1"/>
      <c r="EG4137" s="1"/>
      <c r="EH4137" s="1"/>
      <c r="EI4137" s="1"/>
      <c r="EJ4137" s="1"/>
      <c r="EK4137" s="1"/>
      <c r="EL4137" s="1"/>
      <c r="EM4137" s="1"/>
      <c r="EN4137" s="1"/>
      <c r="EO4137" s="1"/>
      <c r="EP4137" s="1"/>
      <c r="EQ4137" s="1"/>
      <c r="ER4137" s="1"/>
      <c r="ES4137" s="1"/>
      <c r="ET4137" s="1"/>
      <c r="EU4137" s="1"/>
      <c r="EV4137" s="1"/>
      <c r="EW4137" s="1"/>
      <c r="EX4137" s="1"/>
      <c r="EY4137" s="1"/>
    </row>
    <row r="4138" spans="1:155" x14ac:dyDescent="0.15">
      <c r="A4138" s="38"/>
      <c r="B4138" s="15"/>
      <c r="C4138" s="7"/>
      <c r="D4138" s="7"/>
      <c r="E4138" s="13"/>
      <c r="F4138" s="14"/>
      <c r="G4138" s="14"/>
      <c r="H4138" s="14"/>
      <c r="I4138" s="14"/>
      <c r="J4138" s="13"/>
      <c r="K4138" s="5"/>
      <c r="L4138" s="2"/>
      <c r="M4138" s="17"/>
      <c r="N4138" s="12"/>
      <c r="O4138" s="12"/>
      <c r="P4138" s="17"/>
      <c r="Q4138" s="14"/>
      <c r="R4138" s="20"/>
      <c r="S4138" s="14"/>
      <c r="T4138" s="4"/>
      <c r="U4138" s="5"/>
      <c r="V4138" s="10"/>
      <c r="W4138" s="10"/>
      <c r="X4138" s="10"/>
      <c r="Y4138" s="27"/>
      <c r="Z4138" s="3"/>
      <c r="AA4138" s="1"/>
      <c r="AB4138" s="10"/>
      <c r="AC4138" s="3"/>
      <c r="AD4138" s="3"/>
      <c r="AE4138" s="3"/>
      <c r="AF4138" s="10"/>
      <c r="AG4138" s="11"/>
      <c r="AH4138" s="10"/>
      <c r="AI4138" s="10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1"/>
      <c r="DR4138" s="1"/>
      <c r="DS4138" s="1"/>
      <c r="DT4138" s="1"/>
      <c r="DU4138" s="1"/>
      <c r="DV4138" s="1"/>
      <c r="DW4138" s="1"/>
      <c r="DX4138" s="1"/>
      <c r="DY4138" s="1"/>
      <c r="DZ4138" s="1"/>
      <c r="EA4138" s="1"/>
      <c r="EB4138" s="1"/>
      <c r="EC4138" s="1"/>
      <c r="ED4138" s="1"/>
      <c r="EE4138" s="1"/>
      <c r="EF4138" s="1"/>
      <c r="EG4138" s="1"/>
      <c r="EH4138" s="1"/>
      <c r="EI4138" s="1"/>
      <c r="EJ4138" s="1"/>
      <c r="EK4138" s="1"/>
      <c r="EL4138" s="1"/>
      <c r="EM4138" s="1"/>
      <c r="EN4138" s="1"/>
      <c r="EO4138" s="1"/>
      <c r="EP4138" s="1"/>
      <c r="EQ4138" s="1"/>
      <c r="ER4138" s="1"/>
      <c r="ES4138" s="1"/>
      <c r="ET4138" s="1"/>
      <c r="EU4138" s="1"/>
      <c r="EV4138" s="1"/>
      <c r="EW4138" s="1"/>
      <c r="EX4138" s="1"/>
      <c r="EY4138" s="1"/>
    </row>
    <row r="4139" spans="1:155" x14ac:dyDescent="0.15">
      <c r="A4139" s="38"/>
      <c r="B4139" s="15"/>
      <c r="C4139" s="7"/>
      <c r="D4139" s="7"/>
      <c r="E4139" s="13"/>
      <c r="F4139" s="14"/>
      <c r="G4139" s="14"/>
      <c r="H4139" s="14"/>
      <c r="I4139" s="14"/>
      <c r="J4139" s="13"/>
      <c r="K4139" s="5"/>
      <c r="L4139" s="2"/>
      <c r="M4139" s="17"/>
      <c r="N4139" s="12"/>
      <c r="O4139" s="12"/>
      <c r="P4139" s="17"/>
      <c r="Q4139" s="14"/>
      <c r="R4139" s="20"/>
      <c r="S4139" s="14"/>
      <c r="T4139" s="4"/>
      <c r="U4139" s="5"/>
      <c r="V4139" s="10"/>
      <c r="W4139" s="10"/>
      <c r="X4139" s="10"/>
      <c r="Y4139" s="27"/>
      <c r="Z4139" s="3"/>
      <c r="AA4139" s="1"/>
      <c r="AB4139" s="10"/>
      <c r="AC4139" s="3"/>
      <c r="AD4139" s="3"/>
      <c r="AE4139" s="3"/>
      <c r="AF4139" s="10"/>
      <c r="AG4139" s="11"/>
      <c r="AH4139" s="10"/>
      <c r="AI4139" s="10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1"/>
      <c r="DR4139" s="1"/>
      <c r="DS4139" s="1"/>
      <c r="DT4139" s="1"/>
      <c r="DU4139" s="1"/>
      <c r="DV4139" s="1"/>
      <c r="DW4139" s="1"/>
      <c r="DX4139" s="1"/>
      <c r="DY4139" s="1"/>
      <c r="DZ4139" s="1"/>
      <c r="EA4139" s="1"/>
      <c r="EB4139" s="1"/>
      <c r="EC4139" s="1"/>
      <c r="ED4139" s="1"/>
      <c r="EE4139" s="1"/>
      <c r="EF4139" s="1"/>
      <c r="EG4139" s="1"/>
      <c r="EH4139" s="1"/>
      <c r="EI4139" s="1"/>
      <c r="EJ4139" s="1"/>
      <c r="EK4139" s="1"/>
      <c r="EL4139" s="1"/>
      <c r="EM4139" s="1"/>
      <c r="EN4139" s="1"/>
      <c r="EO4139" s="1"/>
      <c r="EP4139" s="1"/>
      <c r="EQ4139" s="1"/>
      <c r="ER4139" s="1"/>
      <c r="ES4139" s="1"/>
      <c r="ET4139" s="1"/>
      <c r="EU4139" s="1"/>
      <c r="EV4139" s="1"/>
      <c r="EW4139" s="1"/>
      <c r="EX4139" s="1"/>
      <c r="EY4139" s="1"/>
    </row>
    <row r="4140" spans="1:155" x14ac:dyDescent="0.15">
      <c r="A4140" s="38"/>
      <c r="B4140" s="15"/>
      <c r="C4140" s="7"/>
      <c r="D4140" s="7"/>
      <c r="E4140" s="13"/>
      <c r="F4140" s="14"/>
      <c r="G4140" s="14"/>
      <c r="H4140" s="14"/>
      <c r="I4140" s="14"/>
      <c r="J4140" s="13"/>
      <c r="K4140" s="5"/>
      <c r="L4140" s="2"/>
      <c r="M4140" s="17"/>
      <c r="N4140" s="12"/>
      <c r="O4140" s="12"/>
      <c r="P4140" s="17"/>
      <c r="Q4140" s="14"/>
      <c r="R4140" s="20"/>
      <c r="S4140" s="14"/>
      <c r="T4140" s="4"/>
      <c r="U4140" s="5"/>
      <c r="V4140" s="10"/>
      <c r="W4140" s="10"/>
      <c r="X4140" s="10"/>
      <c r="Y4140" s="27"/>
      <c r="Z4140" s="3"/>
      <c r="AA4140" s="1"/>
      <c r="AB4140" s="10"/>
      <c r="AC4140" s="3"/>
      <c r="AD4140" s="3"/>
      <c r="AE4140" s="3"/>
      <c r="AF4140" s="10"/>
      <c r="AG4140" s="11"/>
      <c r="AH4140" s="10"/>
      <c r="AI4140" s="10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1"/>
      <c r="DR4140" s="1"/>
      <c r="DS4140" s="1"/>
      <c r="DT4140" s="1"/>
      <c r="DU4140" s="1"/>
      <c r="DV4140" s="1"/>
      <c r="DW4140" s="1"/>
      <c r="DX4140" s="1"/>
      <c r="DY4140" s="1"/>
      <c r="DZ4140" s="1"/>
      <c r="EA4140" s="1"/>
      <c r="EB4140" s="1"/>
      <c r="EC4140" s="1"/>
      <c r="ED4140" s="1"/>
      <c r="EE4140" s="1"/>
      <c r="EF4140" s="1"/>
      <c r="EG4140" s="1"/>
      <c r="EH4140" s="1"/>
      <c r="EI4140" s="1"/>
      <c r="EJ4140" s="1"/>
      <c r="EK4140" s="1"/>
      <c r="EL4140" s="1"/>
      <c r="EM4140" s="1"/>
      <c r="EN4140" s="1"/>
      <c r="EO4140" s="1"/>
      <c r="EP4140" s="1"/>
      <c r="EQ4140" s="1"/>
      <c r="ER4140" s="1"/>
      <c r="ES4140" s="1"/>
      <c r="ET4140" s="1"/>
      <c r="EU4140" s="1"/>
      <c r="EV4140" s="1"/>
      <c r="EW4140" s="1"/>
      <c r="EX4140" s="1"/>
      <c r="EY4140" s="1"/>
    </row>
    <row r="4141" spans="1:155" x14ac:dyDescent="0.15">
      <c r="A4141" s="38"/>
      <c r="B4141" s="15"/>
      <c r="C4141" s="7"/>
      <c r="D4141" s="7"/>
      <c r="E4141" s="13"/>
      <c r="F4141" s="14"/>
      <c r="G4141" s="14"/>
      <c r="H4141" s="14"/>
      <c r="I4141" s="14"/>
      <c r="J4141" s="13"/>
      <c r="K4141" s="5"/>
      <c r="L4141" s="2"/>
      <c r="M4141" s="17"/>
      <c r="N4141" s="12"/>
      <c r="O4141" s="12"/>
      <c r="P4141" s="17"/>
      <c r="Q4141" s="14"/>
      <c r="R4141" s="20"/>
      <c r="S4141" s="14"/>
      <c r="T4141" s="4"/>
      <c r="U4141" s="5"/>
      <c r="V4141" s="10"/>
      <c r="W4141" s="10"/>
      <c r="X4141" s="10"/>
      <c r="Y4141" s="27"/>
      <c r="Z4141" s="3"/>
      <c r="AA4141" s="1"/>
      <c r="AB4141" s="10"/>
      <c r="AC4141" s="3"/>
      <c r="AD4141" s="3"/>
      <c r="AE4141" s="3"/>
      <c r="AF4141" s="10"/>
      <c r="AG4141" s="11"/>
      <c r="AH4141" s="10"/>
      <c r="AI4141" s="10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1"/>
      <c r="DR4141" s="1"/>
      <c r="DS4141" s="1"/>
      <c r="DT4141" s="1"/>
      <c r="DU4141" s="1"/>
      <c r="DV4141" s="1"/>
      <c r="DW4141" s="1"/>
      <c r="DX4141" s="1"/>
      <c r="DY4141" s="1"/>
      <c r="DZ4141" s="1"/>
      <c r="EA4141" s="1"/>
      <c r="EB4141" s="1"/>
      <c r="EC4141" s="1"/>
      <c r="ED4141" s="1"/>
      <c r="EE4141" s="1"/>
      <c r="EF4141" s="1"/>
      <c r="EG4141" s="1"/>
      <c r="EH4141" s="1"/>
      <c r="EI4141" s="1"/>
      <c r="EJ4141" s="1"/>
      <c r="EK4141" s="1"/>
      <c r="EL4141" s="1"/>
      <c r="EM4141" s="1"/>
      <c r="EN4141" s="1"/>
      <c r="EO4141" s="1"/>
      <c r="EP4141" s="1"/>
      <c r="EQ4141" s="1"/>
      <c r="ER4141" s="1"/>
      <c r="ES4141" s="1"/>
      <c r="ET4141" s="1"/>
      <c r="EU4141" s="1"/>
      <c r="EV4141" s="1"/>
      <c r="EW4141" s="1"/>
      <c r="EX4141" s="1"/>
      <c r="EY4141" s="1"/>
    </row>
    <row r="4142" spans="1:155" x14ac:dyDescent="0.15">
      <c r="A4142" s="38"/>
      <c r="B4142" s="15"/>
      <c r="C4142" s="7"/>
      <c r="D4142" s="7"/>
      <c r="E4142" s="13"/>
      <c r="F4142" s="14"/>
      <c r="G4142" s="14"/>
      <c r="H4142" s="14"/>
      <c r="I4142" s="14"/>
      <c r="J4142" s="13"/>
      <c r="K4142" s="5"/>
      <c r="L4142" s="2"/>
      <c r="M4142" s="17"/>
      <c r="N4142" s="12"/>
      <c r="O4142" s="12"/>
      <c r="P4142" s="17"/>
      <c r="Q4142" s="14"/>
      <c r="R4142" s="20"/>
      <c r="S4142" s="14"/>
      <c r="T4142" s="4"/>
      <c r="U4142" s="5"/>
      <c r="V4142" s="10"/>
      <c r="W4142" s="10"/>
      <c r="X4142" s="10"/>
      <c r="Y4142" s="27"/>
      <c r="Z4142" s="3"/>
      <c r="AA4142" s="1"/>
      <c r="AB4142" s="10"/>
      <c r="AC4142" s="3"/>
      <c r="AD4142" s="3"/>
      <c r="AE4142" s="3"/>
      <c r="AF4142" s="10"/>
      <c r="AG4142" s="11"/>
      <c r="AH4142" s="10"/>
      <c r="AI4142" s="10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1"/>
      <c r="DR4142" s="1"/>
      <c r="DS4142" s="1"/>
      <c r="DT4142" s="1"/>
      <c r="DU4142" s="1"/>
      <c r="DV4142" s="1"/>
      <c r="DW4142" s="1"/>
      <c r="DX4142" s="1"/>
      <c r="DY4142" s="1"/>
      <c r="DZ4142" s="1"/>
      <c r="EA4142" s="1"/>
      <c r="EB4142" s="1"/>
      <c r="EC4142" s="1"/>
      <c r="ED4142" s="1"/>
      <c r="EE4142" s="1"/>
      <c r="EF4142" s="1"/>
      <c r="EG4142" s="1"/>
      <c r="EH4142" s="1"/>
      <c r="EI4142" s="1"/>
      <c r="EJ4142" s="1"/>
      <c r="EK4142" s="1"/>
      <c r="EL4142" s="1"/>
      <c r="EM4142" s="1"/>
      <c r="EN4142" s="1"/>
      <c r="EO4142" s="1"/>
      <c r="EP4142" s="1"/>
      <c r="EQ4142" s="1"/>
      <c r="ER4142" s="1"/>
      <c r="ES4142" s="1"/>
      <c r="ET4142" s="1"/>
      <c r="EU4142" s="1"/>
      <c r="EV4142" s="1"/>
      <c r="EW4142" s="1"/>
      <c r="EX4142" s="1"/>
      <c r="EY4142" s="1"/>
    </row>
    <row r="4143" spans="1:155" x14ac:dyDescent="0.15">
      <c r="A4143" s="38"/>
      <c r="B4143" s="15"/>
      <c r="C4143" s="7"/>
      <c r="D4143" s="7"/>
      <c r="E4143" s="13"/>
      <c r="F4143" s="14"/>
      <c r="G4143" s="14"/>
      <c r="H4143" s="14"/>
      <c r="I4143" s="14"/>
      <c r="J4143" s="13"/>
      <c r="K4143" s="5"/>
      <c r="L4143" s="2"/>
      <c r="M4143" s="17"/>
      <c r="N4143" s="12"/>
      <c r="O4143" s="12"/>
      <c r="P4143" s="17"/>
      <c r="Q4143" s="14"/>
      <c r="R4143" s="20"/>
      <c r="S4143" s="14"/>
      <c r="T4143" s="4"/>
      <c r="U4143" s="5"/>
      <c r="V4143" s="10"/>
      <c r="W4143" s="10"/>
      <c r="X4143" s="10"/>
      <c r="Y4143" s="27"/>
      <c r="Z4143" s="3"/>
      <c r="AA4143" s="1"/>
      <c r="AB4143" s="10"/>
      <c r="AC4143" s="3"/>
      <c r="AD4143" s="3"/>
      <c r="AE4143" s="3"/>
      <c r="AF4143" s="10"/>
      <c r="AG4143" s="11"/>
      <c r="AH4143" s="10"/>
      <c r="AI4143" s="10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1"/>
      <c r="DR4143" s="1"/>
      <c r="DS4143" s="1"/>
      <c r="DT4143" s="1"/>
      <c r="DU4143" s="1"/>
      <c r="DV4143" s="1"/>
      <c r="DW4143" s="1"/>
      <c r="DX4143" s="1"/>
      <c r="DY4143" s="1"/>
      <c r="DZ4143" s="1"/>
      <c r="EA4143" s="1"/>
      <c r="EB4143" s="1"/>
      <c r="EC4143" s="1"/>
      <c r="ED4143" s="1"/>
      <c r="EE4143" s="1"/>
      <c r="EF4143" s="1"/>
      <c r="EG4143" s="1"/>
      <c r="EH4143" s="1"/>
      <c r="EI4143" s="1"/>
      <c r="EJ4143" s="1"/>
      <c r="EK4143" s="1"/>
      <c r="EL4143" s="1"/>
      <c r="EM4143" s="1"/>
      <c r="EN4143" s="1"/>
      <c r="EO4143" s="1"/>
      <c r="EP4143" s="1"/>
      <c r="EQ4143" s="1"/>
      <c r="ER4143" s="1"/>
      <c r="ES4143" s="1"/>
      <c r="ET4143" s="1"/>
      <c r="EU4143" s="1"/>
      <c r="EV4143" s="1"/>
      <c r="EW4143" s="1"/>
      <c r="EX4143" s="1"/>
      <c r="EY4143" s="1"/>
    </row>
    <row r="4144" spans="1:155" x14ac:dyDescent="0.15">
      <c r="A4144" s="38"/>
      <c r="B4144" s="15"/>
      <c r="C4144" s="7"/>
      <c r="D4144" s="7"/>
      <c r="E4144" s="13"/>
      <c r="F4144" s="14"/>
      <c r="G4144" s="14"/>
      <c r="H4144" s="14"/>
      <c r="I4144" s="14"/>
      <c r="J4144" s="13"/>
      <c r="K4144" s="5"/>
      <c r="L4144" s="2"/>
      <c r="M4144" s="17"/>
      <c r="N4144" s="12"/>
      <c r="O4144" s="12"/>
      <c r="P4144" s="17"/>
      <c r="Q4144" s="14"/>
      <c r="R4144" s="20"/>
      <c r="S4144" s="14"/>
      <c r="T4144" s="4"/>
      <c r="U4144" s="5"/>
      <c r="V4144" s="10"/>
      <c r="W4144" s="10"/>
      <c r="X4144" s="10"/>
      <c r="Y4144" s="27"/>
      <c r="Z4144" s="3"/>
      <c r="AA4144" s="1"/>
      <c r="AB4144" s="10"/>
      <c r="AC4144" s="3"/>
      <c r="AD4144" s="3"/>
      <c r="AE4144" s="3"/>
      <c r="AF4144" s="10"/>
      <c r="AG4144" s="11"/>
      <c r="AH4144" s="10"/>
      <c r="AI4144" s="10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1"/>
      <c r="DR4144" s="1"/>
      <c r="DS4144" s="1"/>
      <c r="DT4144" s="1"/>
      <c r="DU4144" s="1"/>
      <c r="DV4144" s="1"/>
      <c r="DW4144" s="1"/>
      <c r="DX4144" s="1"/>
      <c r="DY4144" s="1"/>
      <c r="DZ4144" s="1"/>
      <c r="EA4144" s="1"/>
      <c r="EB4144" s="1"/>
      <c r="EC4144" s="1"/>
      <c r="ED4144" s="1"/>
      <c r="EE4144" s="1"/>
      <c r="EF4144" s="1"/>
      <c r="EG4144" s="1"/>
      <c r="EH4144" s="1"/>
      <c r="EI4144" s="1"/>
      <c r="EJ4144" s="1"/>
      <c r="EK4144" s="1"/>
      <c r="EL4144" s="1"/>
      <c r="EM4144" s="1"/>
      <c r="EN4144" s="1"/>
      <c r="EO4144" s="1"/>
      <c r="EP4144" s="1"/>
      <c r="EQ4144" s="1"/>
      <c r="ER4144" s="1"/>
      <c r="ES4144" s="1"/>
      <c r="ET4144" s="1"/>
      <c r="EU4144" s="1"/>
      <c r="EV4144" s="1"/>
      <c r="EW4144" s="1"/>
      <c r="EX4144" s="1"/>
      <c r="EY4144" s="1"/>
    </row>
    <row r="4145" spans="1:155" x14ac:dyDescent="0.15">
      <c r="A4145" s="38"/>
      <c r="B4145" s="15"/>
      <c r="C4145" s="7"/>
      <c r="D4145" s="7"/>
      <c r="E4145" s="13"/>
      <c r="F4145" s="14"/>
      <c r="G4145" s="14"/>
      <c r="H4145" s="14"/>
      <c r="I4145" s="14"/>
      <c r="J4145" s="13"/>
      <c r="K4145" s="5"/>
      <c r="L4145" s="2"/>
      <c r="M4145" s="17"/>
      <c r="N4145" s="12"/>
      <c r="O4145" s="12"/>
      <c r="P4145" s="17"/>
      <c r="Q4145" s="14"/>
      <c r="R4145" s="20"/>
      <c r="S4145" s="14"/>
      <c r="T4145" s="4"/>
      <c r="U4145" s="5"/>
      <c r="V4145" s="10"/>
      <c r="W4145" s="10"/>
      <c r="X4145" s="10"/>
      <c r="Y4145" s="27"/>
      <c r="Z4145" s="3"/>
      <c r="AA4145" s="1"/>
      <c r="AB4145" s="10"/>
      <c r="AC4145" s="3"/>
      <c r="AD4145" s="3"/>
      <c r="AE4145" s="3"/>
      <c r="AF4145" s="10"/>
      <c r="AG4145" s="11"/>
      <c r="AH4145" s="10"/>
      <c r="AI4145" s="10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1"/>
      <c r="DR4145" s="1"/>
      <c r="DS4145" s="1"/>
      <c r="DT4145" s="1"/>
      <c r="DU4145" s="1"/>
      <c r="DV4145" s="1"/>
      <c r="DW4145" s="1"/>
      <c r="DX4145" s="1"/>
      <c r="DY4145" s="1"/>
      <c r="DZ4145" s="1"/>
      <c r="EA4145" s="1"/>
      <c r="EB4145" s="1"/>
      <c r="EC4145" s="1"/>
      <c r="ED4145" s="1"/>
      <c r="EE4145" s="1"/>
      <c r="EF4145" s="1"/>
      <c r="EG4145" s="1"/>
      <c r="EH4145" s="1"/>
      <c r="EI4145" s="1"/>
      <c r="EJ4145" s="1"/>
      <c r="EK4145" s="1"/>
      <c r="EL4145" s="1"/>
      <c r="EM4145" s="1"/>
      <c r="EN4145" s="1"/>
      <c r="EO4145" s="1"/>
      <c r="EP4145" s="1"/>
      <c r="EQ4145" s="1"/>
      <c r="ER4145" s="1"/>
      <c r="ES4145" s="1"/>
      <c r="ET4145" s="1"/>
      <c r="EU4145" s="1"/>
      <c r="EV4145" s="1"/>
      <c r="EW4145" s="1"/>
      <c r="EX4145" s="1"/>
      <c r="EY4145" s="1"/>
    </row>
    <row r="4146" spans="1:155" x14ac:dyDescent="0.15">
      <c r="A4146" s="38"/>
      <c r="B4146" s="15"/>
      <c r="C4146" s="7"/>
      <c r="D4146" s="7"/>
      <c r="E4146" s="13"/>
      <c r="F4146" s="14"/>
      <c r="G4146" s="14"/>
      <c r="H4146" s="14"/>
      <c r="I4146" s="14"/>
      <c r="J4146" s="13"/>
      <c r="K4146" s="5"/>
      <c r="L4146" s="2"/>
      <c r="M4146" s="17"/>
      <c r="N4146" s="12"/>
      <c r="O4146" s="12"/>
      <c r="P4146" s="17"/>
      <c r="Q4146" s="14"/>
      <c r="R4146" s="20"/>
      <c r="S4146" s="14"/>
      <c r="T4146" s="4"/>
      <c r="U4146" s="5"/>
      <c r="V4146" s="10"/>
      <c r="W4146" s="10"/>
      <c r="X4146" s="10"/>
      <c r="Y4146" s="27"/>
      <c r="Z4146" s="3"/>
      <c r="AA4146" s="1"/>
      <c r="AB4146" s="10"/>
      <c r="AC4146" s="3"/>
      <c r="AD4146" s="3"/>
      <c r="AE4146" s="3"/>
      <c r="AF4146" s="10"/>
      <c r="AG4146" s="11"/>
      <c r="AH4146" s="10"/>
      <c r="AI4146" s="10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1"/>
      <c r="DR4146" s="1"/>
      <c r="DS4146" s="1"/>
      <c r="DT4146" s="1"/>
      <c r="DU4146" s="1"/>
      <c r="DV4146" s="1"/>
      <c r="DW4146" s="1"/>
      <c r="DX4146" s="1"/>
      <c r="DY4146" s="1"/>
      <c r="DZ4146" s="1"/>
      <c r="EA4146" s="1"/>
      <c r="EB4146" s="1"/>
      <c r="EC4146" s="1"/>
      <c r="ED4146" s="1"/>
      <c r="EE4146" s="1"/>
      <c r="EF4146" s="1"/>
      <c r="EG4146" s="1"/>
      <c r="EH4146" s="1"/>
      <c r="EI4146" s="1"/>
      <c r="EJ4146" s="1"/>
      <c r="EK4146" s="1"/>
      <c r="EL4146" s="1"/>
      <c r="EM4146" s="1"/>
      <c r="EN4146" s="1"/>
      <c r="EO4146" s="1"/>
      <c r="EP4146" s="1"/>
      <c r="EQ4146" s="1"/>
      <c r="ER4146" s="1"/>
      <c r="ES4146" s="1"/>
      <c r="ET4146" s="1"/>
      <c r="EU4146" s="1"/>
      <c r="EV4146" s="1"/>
      <c r="EW4146" s="1"/>
      <c r="EX4146" s="1"/>
      <c r="EY4146" s="1"/>
    </row>
    <row r="4147" spans="1:155" x14ac:dyDescent="0.15">
      <c r="A4147" s="38"/>
      <c r="B4147" s="15"/>
      <c r="C4147" s="7"/>
      <c r="D4147" s="7"/>
      <c r="E4147" s="13"/>
      <c r="F4147" s="14"/>
      <c r="G4147" s="14"/>
      <c r="H4147" s="14"/>
      <c r="I4147" s="14"/>
      <c r="J4147" s="13"/>
      <c r="K4147" s="5"/>
      <c r="L4147" s="2"/>
      <c r="M4147" s="17"/>
      <c r="N4147" s="12"/>
      <c r="O4147" s="12"/>
      <c r="P4147" s="17"/>
      <c r="Q4147" s="14"/>
      <c r="R4147" s="20"/>
      <c r="S4147" s="14"/>
      <c r="T4147" s="4"/>
      <c r="U4147" s="5"/>
      <c r="V4147" s="10"/>
      <c r="W4147" s="10"/>
      <c r="X4147" s="10"/>
      <c r="Y4147" s="27"/>
      <c r="Z4147" s="3"/>
      <c r="AA4147" s="1"/>
      <c r="AB4147" s="10"/>
      <c r="AC4147" s="3"/>
      <c r="AD4147" s="3"/>
      <c r="AE4147" s="3"/>
      <c r="AF4147" s="10"/>
      <c r="AG4147" s="11"/>
      <c r="AH4147" s="10"/>
      <c r="AI4147" s="10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1"/>
      <c r="DR4147" s="1"/>
      <c r="DS4147" s="1"/>
      <c r="DT4147" s="1"/>
      <c r="DU4147" s="1"/>
      <c r="DV4147" s="1"/>
      <c r="DW4147" s="1"/>
      <c r="DX4147" s="1"/>
      <c r="DY4147" s="1"/>
      <c r="DZ4147" s="1"/>
      <c r="EA4147" s="1"/>
      <c r="EB4147" s="1"/>
      <c r="EC4147" s="1"/>
      <c r="ED4147" s="1"/>
      <c r="EE4147" s="1"/>
      <c r="EF4147" s="1"/>
      <c r="EG4147" s="1"/>
      <c r="EH4147" s="1"/>
      <c r="EI4147" s="1"/>
      <c r="EJ4147" s="1"/>
      <c r="EK4147" s="1"/>
      <c r="EL4147" s="1"/>
      <c r="EM4147" s="1"/>
      <c r="EN4147" s="1"/>
      <c r="EO4147" s="1"/>
      <c r="EP4147" s="1"/>
      <c r="EQ4147" s="1"/>
      <c r="ER4147" s="1"/>
      <c r="ES4147" s="1"/>
      <c r="ET4147" s="1"/>
      <c r="EU4147" s="1"/>
      <c r="EV4147" s="1"/>
      <c r="EW4147" s="1"/>
      <c r="EX4147" s="1"/>
      <c r="EY4147" s="1"/>
    </row>
    <row r="4148" spans="1:155" x14ac:dyDescent="0.15">
      <c r="A4148" s="38"/>
      <c r="B4148" s="15"/>
      <c r="C4148" s="7"/>
      <c r="D4148" s="7"/>
      <c r="E4148" s="13"/>
      <c r="F4148" s="14"/>
      <c r="G4148" s="14"/>
      <c r="H4148" s="14"/>
      <c r="I4148" s="14"/>
      <c r="J4148" s="13"/>
      <c r="K4148" s="5"/>
      <c r="L4148" s="2"/>
      <c r="M4148" s="17"/>
      <c r="N4148" s="12"/>
      <c r="O4148" s="12"/>
      <c r="P4148" s="17"/>
      <c r="Q4148" s="14"/>
      <c r="R4148" s="20"/>
      <c r="S4148" s="14"/>
      <c r="T4148" s="4"/>
      <c r="U4148" s="5"/>
      <c r="V4148" s="10"/>
      <c r="W4148" s="10"/>
      <c r="X4148" s="10"/>
      <c r="Y4148" s="27"/>
      <c r="Z4148" s="3"/>
      <c r="AA4148" s="1"/>
      <c r="AB4148" s="10"/>
      <c r="AC4148" s="3"/>
      <c r="AD4148" s="3"/>
      <c r="AE4148" s="3"/>
      <c r="AF4148" s="10"/>
      <c r="AG4148" s="11"/>
      <c r="AH4148" s="10"/>
      <c r="AI4148" s="10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1"/>
      <c r="DR4148" s="1"/>
      <c r="DS4148" s="1"/>
      <c r="DT4148" s="1"/>
      <c r="DU4148" s="1"/>
      <c r="DV4148" s="1"/>
      <c r="DW4148" s="1"/>
      <c r="DX4148" s="1"/>
      <c r="DY4148" s="1"/>
      <c r="DZ4148" s="1"/>
      <c r="EA4148" s="1"/>
      <c r="EB4148" s="1"/>
      <c r="EC4148" s="1"/>
      <c r="ED4148" s="1"/>
      <c r="EE4148" s="1"/>
      <c r="EF4148" s="1"/>
      <c r="EG4148" s="1"/>
      <c r="EH4148" s="1"/>
      <c r="EI4148" s="1"/>
      <c r="EJ4148" s="1"/>
      <c r="EK4148" s="1"/>
      <c r="EL4148" s="1"/>
      <c r="EM4148" s="1"/>
      <c r="EN4148" s="1"/>
      <c r="EO4148" s="1"/>
      <c r="EP4148" s="1"/>
      <c r="EQ4148" s="1"/>
      <c r="ER4148" s="1"/>
      <c r="ES4148" s="1"/>
      <c r="ET4148" s="1"/>
      <c r="EU4148" s="1"/>
      <c r="EV4148" s="1"/>
      <c r="EW4148" s="1"/>
      <c r="EX4148" s="1"/>
      <c r="EY4148" s="1"/>
    </row>
    <row r="4149" spans="1:155" x14ac:dyDescent="0.15">
      <c r="A4149" s="38"/>
      <c r="B4149" s="15"/>
      <c r="C4149" s="7"/>
      <c r="D4149" s="7"/>
      <c r="E4149" s="13"/>
      <c r="F4149" s="14"/>
      <c r="G4149" s="14"/>
      <c r="H4149" s="14"/>
      <c r="I4149" s="14"/>
      <c r="J4149" s="13"/>
      <c r="K4149" s="5"/>
      <c r="L4149" s="2"/>
      <c r="M4149" s="17"/>
      <c r="N4149" s="12"/>
      <c r="O4149" s="12"/>
      <c r="P4149" s="17"/>
      <c r="Q4149" s="14"/>
      <c r="R4149" s="20"/>
      <c r="S4149" s="14"/>
      <c r="T4149" s="4"/>
      <c r="U4149" s="5"/>
      <c r="V4149" s="10"/>
      <c r="W4149" s="10"/>
      <c r="X4149" s="10"/>
      <c r="Y4149" s="27"/>
      <c r="Z4149" s="3"/>
      <c r="AA4149" s="1"/>
      <c r="AB4149" s="10"/>
      <c r="AC4149" s="3"/>
      <c r="AD4149" s="3"/>
      <c r="AE4149" s="3"/>
      <c r="AF4149" s="10"/>
      <c r="AG4149" s="11"/>
      <c r="AH4149" s="10"/>
      <c r="AI4149" s="10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1"/>
      <c r="DR4149" s="1"/>
      <c r="DS4149" s="1"/>
      <c r="DT4149" s="1"/>
      <c r="DU4149" s="1"/>
      <c r="DV4149" s="1"/>
      <c r="DW4149" s="1"/>
      <c r="DX4149" s="1"/>
      <c r="DY4149" s="1"/>
      <c r="DZ4149" s="1"/>
      <c r="EA4149" s="1"/>
      <c r="EB4149" s="1"/>
      <c r="EC4149" s="1"/>
      <c r="ED4149" s="1"/>
      <c r="EE4149" s="1"/>
      <c r="EF4149" s="1"/>
      <c r="EG4149" s="1"/>
      <c r="EH4149" s="1"/>
      <c r="EI4149" s="1"/>
      <c r="EJ4149" s="1"/>
      <c r="EK4149" s="1"/>
      <c r="EL4149" s="1"/>
      <c r="EM4149" s="1"/>
      <c r="EN4149" s="1"/>
      <c r="EO4149" s="1"/>
      <c r="EP4149" s="1"/>
      <c r="EQ4149" s="1"/>
      <c r="ER4149" s="1"/>
      <c r="ES4149" s="1"/>
      <c r="ET4149" s="1"/>
      <c r="EU4149" s="1"/>
      <c r="EV4149" s="1"/>
      <c r="EW4149" s="1"/>
      <c r="EX4149" s="1"/>
      <c r="EY4149" s="1"/>
    </row>
    <row r="4150" spans="1:155" x14ac:dyDescent="0.15">
      <c r="A4150" s="38"/>
      <c r="B4150" s="15"/>
      <c r="C4150" s="7"/>
      <c r="D4150" s="7"/>
      <c r="E4150" s="13"/>
      <c r="F4150" s="14"/>
      <c r="G4150" s="14"/>
      <c r="H4150" s="14"/>
      <c r="I4150" s="14"/>
      <c r="J4150" s="13"/>
      <c r="K4150" s="5"/>
      <c r="L4150" s="2"/>
      <c r="M4150" s="17"/>
      <c r="N4150" s="12"/>
      <c r="O4150" s="12"/>
      <c r="P4150" s="17"/>
      <c r="Q4150" s="14"/>
      <c r="R4150" s="20"/>
      <c r="S4150" s="14"/>
      <c r="T4150" s="4"/>
      <c r="U4150" s="5"/>
      <c r="V4150" s="10"/>
      <c r="W4150" s="10"/>
      <c r="X4150" s="10"/>
      <c r="Y4150" s="27"/>
      <c r="Z4150" s="3"/>
      <c r="AA4150" s="1"/>
      <c r="AB4150" s="10"/>
      <c r="AC4150" s="3"/>
      <c r="AD4150" s="3"/>
      <c r="AE4150" s="3"/>
      <c r="AF4150" s="10"/>
      <c r="AG4150" s="11"/>
      <c r="AH4150" s="10"/>
      <c r="AI4150" s="10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1"/>
      <c r="DR4150" s="1"/>
      <c r="DS4150" s="1"/>
      <c r="DT4150" s="1"/>
      <c r="DU4150" s="1"/>
      <c r="DV4150" s="1"/>
      <c r="DW4150" s="1"/>
      <c r="DX4150" s="1"/>
      <c r="DY4150" s="1"/>
      <c r="DZ4150" s="1"/>
      <c r="EA4150" s="1"/>
      <c r="EB4150" s="1"/>
      <c r="EC4150" s="1"/>
      <c r="ED4150" s="1"/>
      <c r="EE4150" s="1"/>
      <c r="EF4150" s="1"/>
      <c r="EG4150" s="1"/>
      <c r="EH4150" s="1"/>
      <c r="EI4150" s="1"/>
      <c r="EJ4150" s="1"/>
      <c r="EK4150" s="1"/>
      <c r="EL4150" s="1"/>
      <c r="EM4150" s="1"/>
      <c r="EN4150" s="1"/>
      <c r="EO4150" s="1"/>
      <c r="EP4150" s="1"/>
      <c r="EQ4150" s="1"/>
      <c r="ER4150" s="1"/>
      <c r="ES4150" s="1"/>
      <c r="ET4150" s="1"/>
      <c r="EU4150" s="1"/>
      <c r="EV4150" s="1"/>
      <c r="EW4150" s="1"/>
      <c r="EX4150" s="1"/>
      <c r="EY4150" s="1"/>
    </row>
    <row r="4151" spans="1:155" x14ac:dyDescent="0.15">
      <c r="A4151" s="38"/>
      <c r="B4151" s="15"/>
      <c r="C4151" s="7"/>
      <c r="D4151" s="7"/>
      <c r="E4151" s="13"/>
      <c r="F4151" s="14"/>
      <c r="G4151" s="14"/>
      <c r="H4151" s="14"/>
      <c r="I4151" s="14"/>
      <c r="J4151" s="13"/>
      <c r="K4151" s="5"/>
      <c r="L4151" s="2"/>
      <c r="M4151" s="17"/>
      <c r="N4151" s="12"/>
      <c r="O4151" s="12"/>
      <c r="P4151" s="17"/>
      <c r="Q4151" s="14"/>
      <c r="R4151" s="20"/>
      <c r="S4151" s="14"/>
      <c r="T4151" s="4"/>
      <c r="U4151" s="5"/>
      <c r="V4151" s="10"/>
      <c r="W4151" s="10"/>
      <c r="X4151" s="10"/>
      <c r="Y4151" s="27"/>
      <c r="Z4151" s="3"/>
      <c r="AA4151" s="1"/>
      <c r="AB4151" s="10"/>
      <c r="AC4151" s="3"/>
      <c r="AD4151" s="3"/>
      <c r="AE4151" s="3"/>
      <c r="AF4151" s="10"/>
      <c r="AG4151" s="11"/>
      <c r="AH4151" s="10"/>
      <c r="AI4151" s="10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1"/>
      <c r="DR4151" s="1"/>
      <c r="DS4151" s="1"/>
      <c r="DT4151" s="1"/>
      <c r="DU4151" s="1"/>
      <c r="DV4151" s="1"/>
      <c r="DW4151" s="1"/>
      <c r="DX4151" s="1"/>
      <c r="DY4151" s="1"/>
      <c r="DZ4151" s="1"/>
      <c r="EA4151" s="1"/>
      <c r="EB4151" s="1"/>
      <c r="EC4151" s="1"/>
      <c r="ED4151" s="1"/>
      <c r="EE4151" s="1"/>
      <c r="EF4151" s="1"/>
      <c r="EG4151" s="1"/>
      <c r="EH4151" s="1"/>
      <c r="EI4151" s="1"/>
      <c r="EJ4151" s="1"/>
      <c r="EK4151" s="1"/>
      <c r="EL4151" s="1"/>
      <c r="EM4151" s="1"/>
      <c r="EN4151" s="1"/>
      <c r="EO4151" s="1"/>
      <c r="EP4151" s="1"/>
      <c r="EQ4151" s="1"/>
      <c r="ER4151" s="1"/>
      <c r="ES4151" s="1"/>
      <c r="ET4151" s="1"/>
      <c r="EU4151" s="1"/>
      <c r="EV4151" s="1"/>
      <c r="EW4151" s="1"/>
      <c r="EX4151" s="1"/>
      <c r="EY4151" s="1"/>
    </row>
    <row r="4152" spans="1:155" x14ac:dyDescent="0.15">
      <c r="A4152" s="38"/>
      <c r="B4152" s="15"/>
      <c r="C4152" s="7"/>
      <c r="D4152" s="7"/>
      <c r="E4152" s="13"/>
      <c r="F4152" s="14"/>
      <c r="G4152" s="14"/>
      <c r="H4152" s="14"/>
      <c r="I4152" s="14"/>
      <c r="J4152" s="13"/>
      <c r="K4152" s="5"/>
      <c r="L4152" s="2"/>
      <c r="M4152" s="17"/>
      <c r="N4152" s="12"/>
      <c r="O4152" s="12"/>
      <c r="P4152" s="17"/>
      <c r="Q4152" s="14"/>
      <c r="R4152" s="20"/>
      <c r="S4152" s="14"/>
      <c r="T4152" s="4"/>
      <c r="U4152" s="5"/>
      <c r="V4152" s="10"/>
      <c r="W4152" s="10"/>
      <c r="X4152" s="10"/>
      <c r="Y4152" s="27"/>
      <c r="Z4152" s="3"/>
      <c r="AA4152" s="1"/>
      <c r="AB4152" s="10"/>
      <c r="AC4152" s="3"/>
      <c r="AD4152" s="3"/>
      <c r="AE4152" s="3"/>
      <c r="AF4152" s="10"/>
      <c r="AG4152" s="11"/>
      <c r="AH4152" s="10"/>
      <c r="AI4152" s="10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1"/>
      <c r="DR4152" s="1"/>
      <c r="DS4152" s="1"/>
      <c r="DT4152" s="1"/>
      <c r="DU4152" s="1"/>
      <c r="DV4152" s="1"/>
      <c r="DW4152" s="1"/>
      <c r="DX4152" s="1"/>
      <c r="DY4152" s="1"/>
      <c r="DZ4152" s="1"/>
      <c r="EA4152" s="1"/>
      <c r="EB4152" s="1"/>
      <c r="EC4152" s="1"/>
      <c r="ED4152" s="1"/>
      <c r="EE4152" s="1"/>
      <c r="EF4152" s="1"/>
      <c r="EG4152" s="1"/>
      <c r="EH4152" s="1"/>
      <c r="EI4152" s="1"/>
      <c r="EJ4152" s="1"/>
      <c r="EK4152" s="1"/>
      <c r="EL4152" s="1"/>
      <c r="EM4152" s="1"/>
      <c r="EN4152" s="1"/>
      <c r="EO4152" s="1"/>
      <c r="EP4152" s="1"/>
      <c r="EQ4152" s="1"/>
      <c r="ER4152" s="1"/>
      <c r="ES4152" s="1"/>
      <c r="ET4152" s="1"/>
      <c r="EU4152" s="1"/>
      <c r="EV4152" s="1"/>
      <c r="EW4152" s="1"/>
      <c r="EX4152" s="1"/>
      <c r="EY4152" s="1"/>
    </row>
    <row r="4153" spans="1:155" x14ac:dyDescent="0.15">
      <c r="A4153" s="38"/>
      <c r="B4153" s="15"/>
      <c r="C4153" s="7"/>
      <c r="D4153" s="7"/>
      <c r="E4153" s="13"/>
      <c r="F4153" s="14"/>
      <c r="G4153" s="14"/>
      <c r="H4153" s="14"/>
      <c r="I4153" s="14"/>
      <c r="J4153" s="13"/>
      <c r="K4153" s="5"/>
      <c r="L4153" s="2"/>
      <c r="M4153" s="17"/>
      <c r="N4153" s="12"/>
      <c r="O4153" s="12"/>
      <c r="P4153" s="17"/>
      <c r="Q4153" s="14"/>
      <c r="R4153" s="20"/>
      <c r="S4153" s="14"/>
      <c r="T4153" s="4"/>
      <c r="U4153" s="5"/>
      <c r="V4153" s="10"/>
      <c r="W4153" s="10"/>
      <c r="X4153" s="10"/>
      <c r="Y4153" s="27"/>
      <c r="Z4153" s="3"/>
      <c r="AA4153" s="1"/>
      <c r="AB4153" s="10"/>
      <c r="AC4153" s="3"/>
      <c r="AD4153" s="3"/>
      <c r="AE4153" s="3"/>
      <c r="AF4153" s="10"/>
      <c r="AG4153" s="11"/>
      <c r="AH4153" s="10"/>
      <c r="AI4153" s="10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1"/>
      <c r="DR4153" s="1"/>
      <c r="DS4153" s="1"/>
      <c r="DT4153" s="1"/>
      <c r="DU4153" s="1"/>
      <c r="DV4153" s="1"/>
      <c r="DW4153" s="1"/>
      <c r="DX4153" s="1"/>
      <c r="DY4153" s="1"/>
      <c r="DZ4153" s="1"/>
      <c r="EA4153" s="1"/>
      <c r="EB4153" s="1"/>
      <c r="EC4153" s="1"/>
      <c r="ED4153" s="1"/>
      <c r="EE4153" s="1"/>
      <c r="EF4153" s="1"/>
      <c r="EG4153" s="1"/>
      <c r="EH4153" s="1"/>
      <c r="EI4153" s="1"/>
      <c r="EJ4153" s="1"/>
      <c r="EK4153" s="1"/>
      <c r="EL4153" s="1"/>
      <c r="EM4153" s="1"/>
      <c r="EN4153" s="1"/>
      <c r="EO4153" s="1"/>
      <c r="EP4153" s="1"/>
      <c r="EQ4153" s="1"/>
      <c r="ER4153" s="1"/>
      <c r="ES4153" s="1"/>
      <c r="ET4153" s="1"/>
      <c r="EU4153" s="1"/>
      <c r="EV4153" s="1"/>
      <c r="EW4153" s="1"/>
      <c r="EX4153" s="1"/>
      <c r="EY4153" s="1"/>
    </row>
    <row r="4154" spans="1:155" x14ac:dyDescent="0.15">
      <c r="A4154" s="38"/>
      <c r="B4154" s="15"/>
      <c r="C4154" s="7"/>
      <c r="D4154" s="7"/>
      <c r="E4154" s="13"/>
      <c r="F4154" s="14"/>
      <c r="G4154" s="14"/>
      <c r="H4154" s="14"/>
      <c r="I4154" s="14"/>
      <c r="J4154" s="13"/>
      <c r="K4154" s="5"/>
      <c r="L4154" s="2"/>
      <c r="M4154" s="17"/>
      <c r="N4154" s="12"/>
      <c r="O4154" s="12"/>
      <c r="P4154" s="17"/>
      <c r="Q4154" s="14"/>
      <c r="R4154" s="20"/>
      <c r="S4154" s="14"/>
      <c r="T4154" s="4"/>
      <c r="U4154" s="5"/>
      <c r="V4154" s="10"/>
      <c r="W4154" s="10"/>
      <c r="X4154" s="10"/>
      <c r="Y4154" s="27"/>
      <c r="Z4154" s="3"/>
      <c r="AA4154" s="1"/>
      <c r="AB4154" s="10"/>
      <c r="AC4154" s="3"/>
      <c r="AD4154" s="3"/>
      <c r="AE4154" s="3"/>
      <c r="AF4154" s="10"/>
      <c r="AG4154" s="11"/>
      <c r="AH4154" s="10"/>
      <c r="AI4154" s="10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1"/>
      <c r="DR4154" s="1"/>
      <c r="DS4154" s="1"/>
      <c r="DT4154" s="1"/>
      <c r="DU4154" s="1"/>
      <c r="DV4154" s="1"/>
      <c r="DW4154" s="1"/>
      <c r="DX4154" s="1"/>
      <c r="DY4154" s="1"/>
      <c r="DZ4154" s="1"/>
      <c r="EA4154" s="1"/>
      <c r="EB4154" s="1"/>
      <c r="EC4154" s="1"/>
      <c r="ED4154" s="1"/>
      <c r="EE4154" s="1"/>
      <c r="EF4154" s="1"/>
      <c r="EG4154" s="1"/>
      <c r="EH4154" s="1"/>
      <c r="EI4154" s="1"/>
      <c r="EJ4154" s="1"/>
      <c r="EK4154" s="1"/>
      <c r="EL4154" s="1"/>
      <c r="EM4154" s="1"/>
      <c r="EN4154" s="1"/>
      <c r="EO4154" s="1"/>
      <c r="EP4154" s="1"/>
      <c r="EQ4154" s="1"/>
      <c r="ER4154" s="1"/>
      <c r="ES4154" s="1"/>
      <c r="ET4154" s="1"/>
      <c r="EU4154" s="1"/>
      <c r="EV4154" s="1"/>
      <c r="EW4154" s="1"/>
      <c r="EX4154" s="1"/>
      <c r="EY4154" s="1"/>
    </row>
    <row r="4155" spans="1:155" x14ac:dyDescent="0.15">
      <c r="A4155" s="38"/>
      <c r="B4155" s="15"/>
      <c r="C4155" s="7"/>
      <c r="D4155" s="7"/>
      <c r="E4155" s="13"/>
      <c r="F4155" s="14"/>
      <c r="G4155" s="14"/>
      <c r="H4155" s="14"/>
      <c r="I4155" s="14"/>
      <c r="J4155" s="13"/>
      <c r="K4155" s="5"/>
      <c r="L4155" s="2"/>
      <c r="M4155" s="17"/>
      <c r="N4155" s="12"/>
      <c r="O4155" s="12"/>
      <c r="P4155" s="17"/>
      <c r="Q4155" s="14"/>
      <c r="R4155" s="20"/>
      <c r="S4155" s="14"/>
      <c r="T4155" s="4"/>
      <c r="U4155" s="5"/>
      <c r="V4155" s="10"/>
      <c r="W4155" s="10"/>
      <c r="X4155" s="10"/>
      <c r="Y4155" s="27"/>
      <c r="Z4155" s="3"/>
      <c r="AA4155" s="1"/>
      <c r="AB4155" s="10"/>
      <c r="AC4155" s="3"/>
      <c r="AD4155" s="3"/>
      <c r="AE4155" s="3"/>
      <c r="AF4155" s="10"/>
      <c r="AG4155" s="11"/>
      <c r="AH4155" s="10"/>
      <c r="AI4155" s="10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1"/>
      <c r="DR4155" s="1"/>
      <c r="DS4155" s="1"/>
      <c r="DT4155" s="1"/>
      <c r="DU4155" s="1"/>
      <c r="DV4155" s="1"/>
      <c r="DW4155" s="1"/>
      <c r="DX4155" s="1"/>
      <c r="DY4155" s="1"/>
      <c r="DZ4155" s="1"/>
      <c r="EA4155" s="1"/>
      <c r="EB4155" s="1"/>
      <c r="EC4155" s="1"/>
      <c r="ED4155" s="1"/>
      <c r="EE4155" s="1"/>
      <c r="EF4155" s="1"/>
      <c r="EG4155" s="1"/>
      <c r="EH4155" s="1"/>
      <c r="EI4155" s="1"/>
      <c r="EJ4155" s="1"/>
      <c r="EK4155" s="1"/>
      <c r="EL4155" s="1"/>
      <c r="EM4155" s="1"/>
      <c r="EN4155" s="1"/>
      <c r="EO4155" s="1"/>
      <c r="EP4155" s="1"/>
      <c r="EQ4155" s="1"/>
      <c r="ER4155" s="1"/>
      <c r="ES4155" s="1"/>
      <c r="ET4155" s="1"/>
      <c r="EU4155" s="1"/>
      <c r="EV4155" s="1"/>
      <c r="EW4155" s="1"/>
      <c r="EX4155" s="1"/>
      <c r="EY4155" s="1"/>
    </row>
    <row r="4156" spans="1:155" x14ac:dyDescent="0.15">
      <c r="A4156" s="38"/>
      <c r="B4156" s="15"/>
      <c r="C4156" s="7"/>
      <c r="D4156" s="7"/>
      <c r="E4156" s="13"/>
      <c r="F4156" s="14"/>
      <c r="G4156" s="14"/>
      <c r="H4156" s="14"/>
      <c r="I4156" s="14"/>
      <c r="J4156" s="13"/>
      <c r="K4156" s="5"/>
      <c r="L4156" s="2"/>
      <c r="M4156" s="17"/>
      <c r="N4156" s="12"/>
      <c r="O4156" s="12"/>
      <c r="P4156" s="17"/>
      <c r="Q4156" s="14"/>
      <c r="R4156" s="20"/>
      <c r="S4156" s="14"/>
      <c r="T4156" s="4"/>
      <c r="U4156" s="5"/>
      <c r="V4156" s="10"/>
      <c r="W4156" s="10"/>
      <c r="X4156" s="10"/>
      <c r="Y4156" s="27"/>
      <c r="Z4156" s="3"/>
      <c r="AA4156" s="1"/>
      <c r="AB4156" s="10"/>
      <c r="AC4156" s="3"/>
      <c r="AD4156" s="3"/>
      <c r="AE4156" s="3"/>
      <c r="AF4156" s="10"/>
      <c r="AG4156" s="11"/>
      <c r="AH4156" s="10"/>
      <c r="AI4156" s="10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1"/>
      <c r="DR4156" s="1"/>
      <c r="DS4156" s="1"/>
      <c r="DT4156" s="1"/>
      <c r="DU4156" s="1"/>
      <c r="DV4156" s="1"/>
      <c r="DW4156" s="1"/>
      <c r="DX4156" s="1"/>
      <c r="DY4156" s="1"/>
      <c r="DZ4156" s="1"/>
      <c r="EA4156" s="1"/>
      <c r="EB4156" s="1"/>
      <c r="EC4156" s="1"/>
      <c r="ED4156" s="1"/>
      <c r="EE4156" s="1"/>
      <c r="EF4156" s="1"/>
      <c r="EG4156" s="1"/>
      <c r="EH4156" s="1"/>
      <c r="EI4156" s="1"/>
      <c r="EJ4156" s="1"/>
      <c r="EK4156" s="1"/>
      <c r="EL4156" s="1"/>
      <c r="EM4156" s="1"/>
      <c r="EN4156" s="1"/>
      <c r="EO4156" s="1"/>
      <c r="EP4156" s="1"/>
      <c r="EQ4156" s="1"/>
      <c r="ER4156" s="1"/>
      <c r="ES4156" s="1"/>
      <c r="ET4156" s="1"/>
      <c r="EU4156" s="1"/>
      <c r="EV4156" s="1"/>
      <c r="EW4156" s="1"/>
      <c r="EX4156" s="1"/>
      <c r="EY4156" s="1"/>
    </row>
    <row r="4157" spans="1:155" x14ac:dyDescent="0.15">
      <c r="A4157" s="38"/>
      <c r="B4157" s="15"/>
      <c r="C4157" s="7"/>
      <c r="D4157" s="7"/>
      <c r="E4157" s="13"/>
      <c r="F4157" s="14"/>
      <c r="G4157" s="14"/>
      <c r="H4157" s="14"/>
      <c r="I4157" s="14"/>
      <c r="J4157" s="13"/>
      <c r="K4157" s="5"/>
      <c r="L4157" s="2"/>
      <c r="M4157" s="17"/>
      <c r="N4157" s="12"/>
      <c r="O4157" s="12"/>
      <c r="P4157" s="17"/>
      <c r="Q4157" s="14"/>
      <c r="R4157" s="20"/>
      <c r="S4157" s="14"/>
      <c r="T4157" s="4"/>
      <c r="U4157" s="5"/>
      <c r="V4157" s="10"/>
      <c r="W4157" s="10"/>
      <c r="X4157" s="10"/>
      <c r="Y4157" s="27"/>
      <c r="Z4157" s="3"/>
      <c r="AA4157" s="1"/>
      <c r="AB4157" s="10"/>
      <c r="AC4157" s="3"/>
      <c r="AD4157" s="3"/>
      <c r="AE4157" s="3"/>
      <c r="AF4157" s="10"/>
      <c r="AG4157" s="11"/>
      <c r="AH4157" s="10"/>
      <c r="AI4157" s="10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1"/>
      <c r="DR4157" s="1"/>
      <c r="DS4157" s="1"/>
      <c r="DT4157" s="1"/>
      <c r="DU4157" s="1"/>
      <c r="DV4157" s="1"/>
      <c r="DW4157" s="1"/>
      <c r="DX4157" s="1"/>
      <c r="DY4157" s="1"/>
      <c r="DZ4157" s="1"/>
      <c r="EA4157" s="1"/>
      <c r="EB4157" s="1"/>
      <c r="EC4157" s="1"/>
      <c r="ED4157" s="1"/>
      <c r="EE4157" s="1"/>
      <c r="EF4157" s="1"/>
      <c r="EG4157" s="1"/>
      <c r="EH4157" s="1"/>
      <c r="EI4157" s="1"/>
      <c r="EJ4157" s="1"/>
      <c r="EK4157" s="1"/>
      <c r="EL4157" s="1"/>
      <c r="EM4157" s="1"/>
      <c r="EN4157" s="1"/>
      <c r="EO4157" s="1"/>
      <c r="EP4157" s="1"/>
      <c r="EQ4157" s="1"/>
      <c r="ER4157" s="1"/>
      <c r="ES4157" s="1"/>
      <c r="ET4157" s="1"/>
      <c r="EU4157" s="1"/>
      <c r="EV4157" s="1"/>
      <c r="EW4157" s="1"/>
      <c r="EX4157" s="1"/>
      <c r="EY4157" s="1"/>
    </row>
    <row r="4158" spans="1:155" x14ac:dyDescent="0.15">
      <c r="A4158" s="38"/>
      <c r="B4158" s="15"/>
      <c r="C4158" s="7"/>
      <c r="D4158" s="7"/>
      <c r="E4158" s="13"/>
      <c r="F4158" s="14"/>
      <c r="G4158" s="14"/>
      <c r="H4158" s="14"/>
      <c r="I4158" s="14"/>
      <c r="J4158" s="13"/>
      <c r="K4158" s="5"/>
      <c r="L4158" s="2"/>
      <c r="M4158" s="17"/>
      <c r="N4158" s="12"/>
      <c r="O4158" s="12"/>
      <c r="P4158" s="17"/>
      <c r="Q4158" s="14"/>
      <c r="R4158" s="20"/>
      <c r="S4158" s="14"/>
      <c r="T4158" s="4"/>
      <c r="U4158" s="5"/>
      <c r="V4158" s="10"/>
      <c r="W4158" s="10"/>
      <c r="X4158" s="10"/>
      <c r="Y4158" s="27"/>
      <c r="Z4158" s="3"/>
      <c r="AA4158" s="1"/>
      <c r="AB4158" s="10"/>
      <c r="AC4158" s="3"/>
      <c r="AD4158" s="3"/>
      <c r="AE4158" s="3"/>
      <c r="AF4158" s="10"/>
      <c r="AG4158" s="11"/>
      <c r="AH4158" s="10"/>
      <c r="AI4158" s="10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1"/>
      <c r="DR4158" s="1"/>
      <c r="DS4158" s="1"/>
      <c r="DT4158" s="1"/>
      <c r="DU4158" s="1"/>
      <c r="DV4158" s="1"/>
      <c r="DW4158" s="1"/>
      <c r="DX4158" s="1"/>
      <c r="DY4158" s="1"/>
      <c r="DZ4158" s="1"/>
      <c r="EA4158" s="1"/>
      <c r="EB4158" s="1"/>
      <c r="EC4158" s="1"/>
      <c r="ED4158" s="1"/>
      <c r="EE4158" s="1"/>
      <c r="EF4158" s="1"/>
      <c r="EG4158" s="1"/>
      <c r="EH4158" s="1"/>
      <c r="EI4158" s="1"/>
      <c r="EJ4158" s="1"/>
      <c r="EK4158" s="1"/>
      <c r="EL4158" s="1"/>
      <c r="EM4158" s="1"/>
      <c r="EN4158" s="1"/>
      <c r="EO4158" s="1"/>
      <c r="EP4158" s="1"/>
      <c r="EQ4158" s="1"/>
      <c r="ER4158" s="1"/>
      <c r="ES4158" s="1"/>
      <c r="ET4158" s="1"/>
      <c r="EU4158" s="1"/>
      <c r="EV4158" s="1"/>
      <c r="EW4158" s="1"/>
      <c r="EX4158" s="1"/>
      <c r="EY4158" s="1"/>
    </row>
    <row r="4159" spans="1:155" x14ac:dyDescent="0.15">
      <c r="A4159" s="38"/>
      <c r="B4159" s="15"/>
      <c r="C4159" s="7"/>
      <c r="D4159" s="7"/>
      <c r="E4159" s="13"/>
      <c r="F4159" s="14"/>
      <c r="G4159" s="14"/>
      <c r="H4159" s="14"/>
      <c r="I4159" s="14"/>
      <c r="J4159" s="13"/>
      <c r="K4159" s="5"/>
      <c r="L4159" s="2"/>
      <c r="M4159" s="17"/>
      <c r="N4159" s="12"/>
      <c r="O4159" s="12"/>
      <c r="P4159" s="17"/>
      <c r="Q4159" s="14"/>
      <c r="R4159" s="20"/>
      <c r="S4159" s="14"/>
      <c r="T4159" s="4"/>
      <c r="U4159" s="5"/>
      <c r="V4159" s="10"/>
      <c r="W4159" s="10"/>
      <c r="X4159" s="10"/>
      <c r="Y4159" s="27"/>
      <c r="Z4159" s="3"/>
      <c r="AA4159" s="1"/>
      <c r="AB4159" s="10"/>
      <c r="AC4159" s="3"/>
      <c r="AD4159" s="3"/>
      <c r="AE4159" s="3"/>
      <c r="AF4159" s="10"/>
      <c r="AG4159" s="11"/>
      <c r="AH4159" s="10"/>
      <c r="AI4159" s="10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1"/>
      <c r="DR4159" s="1"/>
      <c r="DS4159" s="1"/>
      <c r="DT4159" s="1"/>
      <c r="DU4159" s="1"/>
      <c r="DV4159" s="1"/>
      <c r="DW4159" s="1"/>
      <c r="DX4159" s="1"/>
      <c r="DY4159" s="1"/>
      <c r="DZ4159" s="1"/>
      <c r="EA4159" s="1"/>
      <c r="EB4159" s="1"/>
      <c r="EC4159" s="1"/>
      <c r="ED4159" s="1"/>
      <c r="EE4159" s="1"/>
      <c r="EF4159" s="1"/>
      <c r="EG4159" s="1"/>
      <c r="EH4159" s="1"/>
      <c r="EI4159" s="1"/>
      <c r="EJ4159" s="1"/>
      <c r="EK4159" s="1"/>
      <c r="EL4159" s="1"/>
      <c r="EM4159" s="1"/>
      <c r="EN4159" s="1"/>
      <c r="EO4159" s="1"/>
      <c r="EP4159" s="1"/>
      <c r="EQ4159" s="1"/>
      <c r="ER4159" s="1"/>
      <c r="ES4159" s="1"/>
      <c r="ET4159" s="1"/>
      <c r="EU4159" s="1"/>
      <c r="EV4159" s="1"/>
      <c r="EW4159" s="1"/>
      <c r="EX4159" s="1"/>
      <c r="EY4159" s="1"/>
    </row>
    <row r="4160" spans="1:155" x14ac:dyDescent="0.15">
      <c r="A4160" s="38"/>
      <c r="B4160" s="15"/>
      <c r="C4160" s="7"/>
      <c r="D4160" s="7"/>
      <c r="E4160" s="13"/>
      <c r="F4160" s="14"/>
      <c r="G4160" s="14"/>
      <c r="H4160" s="14"/>
      <c r="I4160" s="14"/>
      <c r="J4160" s="13"/>
      <c r="K4160" s="5"/>
      <c r="L4160" s="2"/>
      <c r="M4160" s="17"/>
      <c r="N4160" s="12"/>
      <c r="O4160" s="12"/>
      <c r="P4160" s="17"/>
      <c r="Q4160" s="14"/>
      <c r="R4160" s="20"/>
      <c r="S4160" s="14"/>
      <c r="T4160" s="4"/>
      <c r="U4160" s="5"/>
      <c r="V4160" s="10"/>
      <c r="W4160" s="10"/>
      <c r="X4160" s="10"/>
      <c r="Y4160" s="27"/>
      <c r="Z4160" s="3"/>
      <c r="AA4160" s="1"/>
      <c r="AB4160" s="10"/>
      <c r="AC4160" s="3"/>
      <c r="AD4160" s="3"/>
      <c r="AE4160" s="3"/>
      <c r="AF4160" s="10"/>
      <c r="AG4160" s="11"/>
      <c r="AH4160" s="10"/>
      <c r="AI4160" s="10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1"/>
      <c r="DR4160" s="1"/>
      <c r="DS4160" s="1"/>
      <c r="DT4160" s="1"/>
      <c r="DU4160" s="1"/>
      <c r="DV4160" s="1"/>
      <c r="DW4160" s="1"/>
      <c r="DX4160" s="1"/>
      <c r="DY4160" s="1"/>
      <c r="DZ4160" s="1"/>
      <c r="EA4160" s="1"/>
      <c r="EB4160" s="1"/>
      <c r="EC4160" s="1"/>
      <c r="ED4160" s="1"/>
      <c r="EE4160" s="1"/>
      <c r="EF4160" s="1"/>
      <c r="EG4160" s="1"/>
      <c r="EH4160" s="1"/>
      <c r="EI4160" s="1"/>
      <c r="EJ4160" s="1"/>
      <c r="EK4160" s="1"/>
      <c r="EL4160" s="1"/>
      <c r="EM4160" s="1"/>
      <c r="EN4160" s="1"/>
      <c r="EO4160" s="1"/>
      <c r="EP4160" s="1"/>
      <c r="EQ4160" s="1"/>
      <c r="ER4160" s="1"/>
      <c r="ES4160" s="1"/>
      <c r="ET4160" s="1"/>
      <c r="EU4160" s="1"/>
      <c r="EV4160" s="1"/>
      <c r="EW4160" s="1"/>
      <c r="EX4160" s="1"/>
      <c r="EY4160" s="1"/>
    </row>
    <row r="4161" spans="1:155" x14ac:dyDescent="0.15">
      <c r="A4161" s="38"/>
      <c r="B4161" s="15"/>
      <c r="C4161" s="7"/>
      <c r="D4161" s="7"/>
      <c r="E4161" s="13"/>
      <c r="F4161" s="14"/>
      <c r="G4161" s="14"/>
      <c r="H4161" s="14"/>
      <c r="I4161" s="14"/>
      <c r="J4161" s="13"/>
      <c r="K4161" s="5"/>
      <c r="L4161" s="2"/>
      <c r="M4161" s="17"/>
      <c r="N4161" s="12"/>
      <c r="O4161" s="12"/>
      <c r="P4161" s="17"/>
      <c r="Q4161" s="14"/>
      <c r="R4161" s="20"/>
      <c r="S4161" s="14"/>
      <c r="T4161" s="4"/>
      <c r="U4161" s="5"/>
      <c r="V4161" s="10"/>
      <c r="W4161" s="10"/>
      <c r="X4161" s="10"/>
      <c r="Y4161" s="27"/>
      <c r="Z4161" s="3"/>
      <c r="AA4161" s="1"/>
      <c r="AB4161" s="10"/>
      <c r="AC4161" s="3"/>
      <c r="AD4161" s="3"/>
      <c r="AE4161" s="3"/>
      <c r="AF4161" s="10"/>
      <c r="AG4161" s="11"/>
      <c r="AH4161" s="10"/>
      <c r="AI4161" s="10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1"/>
      <c r="DR4161" s="1"/>
      <c r="DS4161" s="1"/>
      <c r="DT4161" s="1"/>
      <c r="DU4161" s="1"/>
      <c r="DV4161" s="1"/>
      <c r="DW4161" s="1"/>
      <c r="DX4161" s="1"/>
      <c r="DY4161" s="1"/>
      <c r="DZ4161" s="1"/>
      <c r="EA4161" s="1"/>
      <c r="EB4161" s="1"/>
      <c r="EC4161" s="1"/>
      <c r="ED4161" s="1"/>
      <c r="EE4161" s="1"/>
      <c r="EF4161" s="1"/>
      <c r="EG4161" s="1"/>
      <c r="EH4161" s="1"/>
      <c r="EI4161" s="1"/>
      <c r="EJ4161" s="1"/>
      <c r="EK4161" s="1"/>
      <c r="EL4161" s="1"/>
      <c r="EM4161" s="1"/>
      <c r="EN4161" s="1"/>
      <c r="EO4161" s="1"/>
      <c r="EP4161" s="1"/>
      <c r="EQ4161" s="1"/>
      <c r="ER4161" s="1"/>
      <c r="ES4161" s="1"/>
      <c r="ET4161" s="1"/>
      <c r="EU4161" s="1"/>
      <c r="EV4161" s="1"/>
      <c r="EW4161" s="1"/>
      <c r="EX4161" s="1"/>
      <c r="EY4161" s="1"/>
    </row>
    <row r="4162" spans="1:155" x14ac:dyDescent="0.15">
      <c r="A4162" s="38"/>
      <c r="B4162" s="15"/>
      <c r="C4162" s="7"/>
      <c r="D4162" s="7"/>
      <c r="E4162" s="13"/>
      <c r="F4162" s="14"/>
      <c r="G4162" s="14"/>
      <c r="H4162" s="14"/>
      <c r="I4162" s="14"/>
      <c r="J4162" s="13"/>
      <c r="K4162" s="5"/>
      <c r="L4162" s="2"/>
      <c r="M4162" s="17"/>
      <c r="N4162" s="12"/>
      <c r="O4162" s="12"/>
      <c r="P4162" s="17"/>
      <c r="Q4162" s="14"/>
      <c r="R4162" s="20"/>
      <c r="S4162" s="14"/>
      <c r="T4162" s="4"/>
      <c r="U4162" s="5"/>
      <c r="V4162" s="10"/>
      <c r="W4162" s="10"/>
      <c r="X4162" s="10"/>
      <c r="Y4162" s="27"/>
      <c r="Z4162" s="3"/>
      <c r="AA4162" s="1"/>
      <c r="AB4162" s="10"/>
      <c r="AC4162" s="3"/>
      <c r="AD4162" s="3"/>
      <c r="AE4162" s="3"/>
      <c r="AF4162" s="10"/>
      <c r="AG4162" s="11"/>
      <c r="AH4162" s="10"/>
      <c r="AI4162" s="10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1"/>
      <c r="DR4162" s="1"/>
      <c r="DS4162" s="1"/>
      <c r="DT4162" s="1"/>
      <c r="DU4162" s="1"/>
      <c r="DV4162" s="1"/>
      <c r="DW4162" s="1"/>
      <c r="DX4162" s="1"/>
      <c r="DY4162" s="1"/>
      <c r="DZ4162" s="1"/>
      <c r="EA4162" s="1"/>
      <c r="EB4162" s="1"/>
      <c r="EC4162" s="1"/>
      <c r="ED4162" s="1"/>
      <c r="EE4162" s="1"/>
      <c r="EF4162" s="1"/>
      <c r="EG4162" s="1"/>
      <c r="EH4162" s="1"/>
      <c r="EI4162" s="1"/>
      <c r="EJ4162" s="1"/>
      <c r="EK4162" s="1"/>
      <c r="EL4162" s="1"/>
      <c r="EM4162" s="1"/>
      <c r="EN4162" s="1"/>
      <c r="EO4162" s="1"/>
      <c r="EP4162" s="1"/>
      <c r="EQ4162" s="1"/>
      <c r="ER4162" s="1"/>
      <c r="ES4162" s="1"/>
      <c r="ET4162" s="1"/>
      <c r="EU4162" s="1"/>
      <c r="EV4162" s="1"/>
      <c r="EW4162" s="1"/>
      <c r="EX4162" s="1"/>
      <c r="EY4162" s="1"/>
    </row>
    <row r="4163" spans="1:155" x14ac:dyDescent="0.15">
      <c r="A4163" s="38"/>
      <c r="B4163" s="15"/>
      <c r="C4163" s="7"/>
      <c r="D4163" s="7"/>
      <c r="E4163" s="13"/>
      <c r="F4163" s="14"/>
      <c r="G4163" s="14"/>
      <c r="H4163" s="14"/>
      <c r="I4163" s="14"/>
      <c r="J4163" s="13"/>
      <c r="K4163" s="5"/>
      <c r="L4163" s="2"/>
      <c r="M4163" s="17"/>
      <c r="N4163" s="12"/>
      <c r="O4163" s="12"/>
      <c r="P4163" s="17"/>
      <c r="Q4163" s="14"/>
      <c r="R4163" s="20"/>
      <c r="S4163" s="14"/>
      <c r="T4163" s="4"/>
      <c r="U4163" s="5"/>
      <c r="V4163" s="10"/>
      <c r="W4163" s="10"/>
      <c r="X4163" s="10"/>
      <c r="Y4163" s="27"/>
      <c r="Z4163" s="3"/>
      <c r="AA4163" s="1"/>
      <c r="AB4163" s="10"/>
      <c r="AC4163" s="3"/>
      <c r="AD4163" s="3"/>
      <c r="AE4163" s="3"/>
      <c r="AF4163" s="10"/>
      <c r="AG4163" s="11"/>
      <c r="AH4163" s="10"/>
      <c r="AI4163" s="10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1"/>
      <c r="DR4163" s="1"/>
      <c r="DS4163" s="1"/>
      <c r="DT4163" s="1"/>
      <c r="DU4163" s="1"/>
      <c r="DV4163" s="1"/>
      <c r="DW4163" s="1"/>
      <c r="DX4163" s="1"/>
      <c r="DY4163" s="1"/>
      <c r="DZ4163" s="1"/>
      <c r="EA4163" s="1"/>
      <c r="EB4163" s="1"/>
      <c r="EC4163" s="1"/>
      <c r="ED4163" s="1"/>
      <c r="EE4163" s="1"/>
      <c r="EF4163" s="1"/>
      <c r="EG4163" s="1"/>
      <c r="EH4163" s="1"/>
      <c r="EI4163" s="1"/>
      <c r="EJ4163" s="1"/>
      <c r="EK4163" s="1"/>
      <c r="EL4163" s="1"/>
      <c r="EM4163" s="1"/>
      <c r="EN4163" s="1"/>
      <c r="EO4163" s="1"/>
      <c r="EP4163" s="1"/>
      <c r="EQ4163" s="1"/>
      <c r="ER4163" s="1"/>
      <c r="ES4163" s="1"/>
      <c r="ET4163" s="1"/>
      <c r="EU4163" s="1"/>
      <c r="EV4163" s="1"/>
      <c r="EW4163" s="1"/>
      <c r="EX4163" s="1"/>
      <c r="EY4163" s="1"/>
    </row>
    <row r="4164" spans="1:155" x14ac:dyDescent="0.15">
      <c r="A4164" s="38"/>
      <c r="B4164" s="15"/>
      <c r="C4164" s="7"/>
      <c r="D4164" s="7"/>
      <c r="E4164" s="13"/>
      <c r="F4164" s="14"/>
      <c r="G4164" s="14"/>
      <c r="H4164" s="14"/>
      <c r="I4164" s="14"/>
      <c r="J4164" s="13"/>
      <c r="K4164" s="5"/>
      <c r="L4164" s="2"/>
      <c r="M4164" s="17"/>
      <c r="N4164" s="12"/>
      <c r="O4164" s="12"/>
      <c r="P4164" s="17"/>
      <c r="Q4164" s="14"/>
      <c r="R4164" s="20"/>
      <c r="S4164" s="14"/>
      <c r="T4164" s="4"/>
      <c r="U4164" s="5"/>
      <c r="V4164" s="10"/>
      <c r="W4164" s="10"/>
      <c r="X4164" s="10"/>
      <c r="Y4164" s="27"/>
      <c r="Z4164" s="3"/>
      <c r="AA4164" s="1"/>
      <c r="AB4164" s="10"/>
      <c r="AC4164" s="3"/>
      <c r="AD4164" s="3"/>
      <c r="AE4164" s="3"/>
      <c r="AF4164" s="10"/>
      <c r="AG4164" s="11"/>
      <c r="AH4164" s="10"/>
      <c r="AI4164" s="10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1"/>
      <c r="DR4164" s="1"/>
      <c r="DS4164" s="1"/>
      <c r="DT4164" s="1"/>
      <c r="DU4164" s="1"/>
      <c r="DV4164" s="1"/>
      <c r="DW4164" s="1"/>
      <c r="DX4164" s="1"/>
      <c r="DY4164" s="1"/>
      <c r="DZ4164" s="1"/>
      <c r="EA4164" s="1"/>
      <c r="EB4164" s="1"/>
      <c r="EC4164" s="1"/>
      <c r="ED4164" s="1"/>
      <c r="EE4164" s="1"/>
      <c r="EF4164" s="1"/>
      <c r="EG4164" s="1"/>
      <c r="EH4164" s="1"/>
      <c r="EI4164" s="1"/>
      <c r="EJ4164" s="1"/>
      <c r="EK4164" s="1"/>
      <c r="EL4164" s="1"/>
      <c r="EM4164" s="1"/>
      <c r="EN4164" s="1"/>
      <c r="EO4164" s="1"/>
      <c r="EP4164" s="1"/>
      <c r="EQ4164" s="1"/>
      <c r="ER4164" s="1"/>
      <c r="ES4164" s="1"/>
      <c r="ET4164" s="1"/>
      <c r="EU4164" s="1"/>
      <c r="EV4164" s="1"/>
      <c r="EW4164" s="1"/>
      <c r="EX4164" s="1"/>
      <c r="EY4164" s="1"/>
    </row>
    <row r="4165" spans="1:155" x14ac:dyDescent="0.15">
      <c r="A4165" s="38"/>
      <c r="B4165" s="15"/>
      <c r="C4165" s="7"/>
      <c r="D4165" s="7"/>
      <c r="E4165" s="13"/>
      <c r="F4165" s="14"/>
      <c r="G4165" s="14"/>
      <c r="H4165" s="14"/>
      <c r="I4165" s="14"/>
      <c r="J4165" s="13"/>
      <c r="K4165" s="5"/>
      <c r="L4165" s="2"/>
      <c r="M4165" s="17"/>
      <c r="N4165" s="12"/>
      <c r="O4165" s="12"/>
      <c r="P4165" s="17"/>
      <c r="Q4165" s="14"/>
      <c r="R4165" s="20"/>
      <c r="S4165" s="14"/>
      <c r="T4165" s="4"/>
      <c r="U4165" s="5"/>
      <c r="V4165" s="10"/>
      <c r="W4165" s="10"/>
      <c r="X4165" s="10"/>
      <c r="Y4165" s="27"/>
      <c r="Z4165" s="3"/>
      <c r="AA4165" s="1"/>
      <c r="AB4165" s="10"/>
      <c r="AC4165" s="3"/>
      <c r="AD4165" s="3"/>
      <c r="AE4165" s="3"/>
      <c r="AF4165" s="10"/>
      <c r="AG4165" s="11"/>
      <c r="AH4165" s="10"/>
      <c r="AI4165" s="10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1"/>
      <c r="DR4165" s="1"/>
      <c r="DS4165" s="1"/>
      <c r="DT4165" s="1"/>
      <c r="DU4165" s="1"/>
      <c r="DV4165" s="1"/>
      <c r="DW4165" s="1"/>
      <c r="DX4165" s="1"/>
      <c r="DY4165" s="1"/>
      <c r="DZ4165" s="1"/>
      <c r="EA4165" s="1"/>
      <c r="EB4165" s="1"/>
      <c r="EC4165" s="1"/>
      <c r="ED4165" s="1"/>
      <c r="EE4165" s="1"/>
      <c r="EF4165" s="1"/>
      <c r="EG4165" s="1"/>
      <c r="EH4165" s="1"/>
      <c r="EI4165" s="1"/>
      <c r="EJ4165" s="1"/>
      <c r="EK4165" s="1"/>
      <c r="EL4165" s="1"/>
      <c r="EM4165" s="1"/>
      <c r="EN4165" s="1"/>
      <c r="EO4165" s="1"/>
      <c r="EP4165" s="1"/>
      <c r="EQ4165" s="1"/>
      <c r="ER4165" s="1"/>
      <c r="ES4165" s="1"/>
      <c r="ET4165" s="1"/>
      <c r="EU4165" s="1"/>
      <c r="EV4165" s="1"/>
      <c r="EW4165" s="1"/>
      <c r="EX4165" s="1"/>
      <c r="EY4165" s="1"/>
    </row>
    <row r="4166" spans="1:155" x14ac:dyDescent="0.15">
      <c r="A4166" s="38"/>
      <c r="B4166" s="15"/>
      <c r="C4166" s="7"/>
      <c r="D4166" s="7"/>
      <c r="E4166" s="13"/>
      <c r="F4166" s="14"/>
      <c r="G4166" s="14"/>
      <c r="H4166" s="14"/>
      <c r="I4166" s="14"/>
      <c r="J4166" s="13"/>
      <c r="K4166" s="5"/>
      <c r="L4166" s="2"/>
      <c r="M4166" s="17"/>
      <c r="N4166" s="12"/>
      <c r="O4166" s="12"/>
      <c r="P4166" s="17"/>
      <c r="Q4166" s="14"/>
      <c r="R4166" s="20"/>
      <c r="S4166" s="14"/>
      <c r="T4166" s="4"/>
      <c r="U4166" s="5"/>
      <c r="V4166" s="10"/>
      <c r="W4166" s="10"/>
      <c r="X4166" s="10"/>
      <c r="Y4166" s="27"/>
      <c r="Z4166" s="3"/>
      <c r="AA4166" s="1"/>
      <c r="AB4166" s="10"/>
      <c r="AC4166" s="3"/>
      <c r="AD4166" s="3"/>
      <c r="AE4166" s="3"/>
      <c r="AF4166" s="10"/>
      <c r="AG4166" s="11"/>
      <c r="AH4166" s="10"/>
      <c r="AI4166" s="10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1"/>
      <c r="DR4166" s="1"/>
      <c r="DS4166" s="1"/>
      <c r="DT4166" s="1"/>
      <c r="DU4166" s="1"/>
      <c r="DV4166" s="1"/>
      <c r="DW4166" s="1"/>
      <c r="DX4166" s="1"/>
      <c r="DY4166" s="1"/>
      <c r="DZ4166" s="1"/>
      <c r="EA4166" s="1"/>
      <c r="EB4166" s="1"/>
      <c r="EC4166" s="1"/>
      <c r="ED4166" s="1"/>
      <c r="EE4166" s="1"/>
      <c r="EF4166" s="1"/>
      <c r="EG4166" s="1"/>
      <c r="EH4166" s="1"/>
      <c r="EI4166" s="1"/>
      <c r="EJ4166" s="1"/>
      <c r="EK4166" s="1"/>
      <c r="EL4166" s="1"/>
      <c r="EM4166" s="1"/>
      <c r="EN4166" s="1"/>
      <c r="EO4166" s="1"/>
      <c r="EP4166" s="1"/>
      <c r="EQ4166" s="1"/>
      <c r="ER4166" s="1"/>
      <c r="ES4166" s="1"/>
      <c r="ET4166" s="1"/>
      <c r="EU4166" s="1"/>
      <c r="EV4166" s="1"/>
      <c r="EW4166" s="1"/>
      <c r="EX4166" s="1"/>
      <c r="EY4166" s="1"/>
    </row>
    <row r="4167" spans="1:155" x14ac:dyDescent="0.15">
      <c r="A4167" s="38"/>
      <c r="B4167" s="15"/>
      <c r="C4167" s="7"/>
      <c r="D4167" s="7"/>
      <c r="E4167" s="13"/>
      <c r="F4167" s="14"/>
      <c r="G4167" s="14"/>
      <c r="H4167" s="14"/>
      <c r="I4167" s="14"/>
      <c r="J4167" s="13"/>
      <c r="K4167" s="5"/>
      <c r="L4167" s="2"/>
      <c r="M4167" s="17"/>
      <c r="N4167" s="12"/>
      <c r="O4167" s="12"/>
      <c r="P4167" s="17"/>
      <c r="Q4167" s="14"/>
      <c r="R4167" s="20"/>
      <c r="S4167" s="14"/>
      <c r="T4167" s="4"/>
      <c r="U4167" s="5"/>
      <c r="V4167" s="10"/>
      <c r="W4167" s="10"/>
      <c r="X4167" s="10"/>
      <c r="Y4167" s="27"/>
      <c r="Z4167" s="3"/>
      <c r="AA4167" s="1"/>
      <c r="AB4167" s="10"/>
      <c r="AC4167" s="3"/>
      <c r="AD4167" s="3"/>
      <c r="AE4167" s="3"/>
      <c r="AF4167" s="10"/>
      <c r="AG4167" s="11"/>
      <c r="AH4167" s="10"/>
      <c r="AI4167" s="10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1"/>
      <c r="DR4167" s="1"/>
      <c r="DS4167" s="1"/>
      <c r="DT4167" s="1"/>
      <c r="DU4167" s="1"/>
      <c r="DV4167" s="1"/>
      <c r="DW4167" s="1"/>
      <c r="DX4167" s="1"/>
      <c r="DY4167" s="1"/>
      <c r="DZ4167" s="1"/>
      <c r="EA4167" s="1"/>
      <c r="EB4167" s="1"/>
      <c r="EC4167" s="1"/>
      <c r="ED4167" s="1"/>
      <c r="EE4167" s="1"/>
      <c r="EF4167" s="1"/>
      <c r="EG4167" s="1"/>
      <c r="EH4167" s="1"/>
      <c r="EI4167" s="1"/>
      <c r="EJ4167" s="1"/>
      <c r="EK4167" s="1"/>
      <c r="EL4167" s="1"/>
      <c r="EM4167" s="1"/>
      <c r="EN4167" s="1"/>
      <c r="EO4167" s="1"/>
      <c r="EP4167" s="1"/>
      <c r="EQ4167" s="1"/>
      <c r="ER4167" s="1"/>
      <c r="ES4167" s="1"/>
      <c r="ET4167" s="1"/>
      <c r="EU4167" s="1"/>
      <c r="EV4167" s="1"/>
      <c r="EW4167" s="1"/>
      <c r="EX4167" s="1"/>
      <c r="EY4167" s="1"/>
    </row>
    <row r="4168" spans="1:155" x14ac:dyDescent="0.15">
      <c r="A4168" s="38"/>
      <c r="B4168" s="15"/>
      <c r="C4168" s="7"/>
      <c r="D4168" s="7"/>
      <c r="E4168" s="13"/>
      <c r="F4168" s="14"/>
      <c r="G4168" s="14"/>
      <c r="H4168" s="14"/>
      <c r="I4168" s="14"/>
      <c r="J4168" s="13"/>
      <c r="K4168" s="5"/>
      <c r="L4168" s="2"/>
      <c r="M4168" s="17"/>
      <c r="N4168" s="12"/>
      <c r="O4168" s="12"/>
      <c r="P4168" s="17"/>
      <c r="Q4168" s="14"/>
      <c r="R4168" s="20"/>
      <c r="S4168" s="14"/>
      <c r="T4168" s="4"/>
      <c r="U4168" s="5"/>
      <c r="V4168" s="10"/>
      <c r="W4168" s="10"/>
      <c r="X4168" s="10"/>
      <c r="Y4168" s="27"/>
      <c r="Z4168" s="3"/>
      <c r="AA4168" s="1"/>
      <c r="AB4168" s="10"/>
      <c r="AC4168" s="3"/>
      <c r="AD4168" s="3"/>
      <c r="AE4168" s="3"/>
      <c r="AF4168" s="10"/>
      <c r="AG4168" s="11"/>
      <c r="AH4168" s="10"/>
      <c r="AI4168" s="10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1"/>
      <c r="DR4168" s="1"/>
      <c r="DS4168" s="1"/>
      <c r="DT4168" s="1"/>
      <c r="DU4168" s="1"/>
      <c r="DV4168" s="1"/>
      <c r="DW4168" s="1"/>
      <c r="DX4168" s="1"/>
      <c r="DY4168" s="1"/>
      <c r="DZ4168" s="1"/>
      <c r="EA4168" s="1"/>
      <c r="EB4168" s="1"/>
      <c r="EC4168" s="1"/>
      <c r="ED4168" s="1"/>
      <c r="EE4168" s="1"/>
      <c r="EF4168" s="1"/>
      <c r="EG4168" s="1"/>
      <c r="EH4168" s="1"/>
      <c r="EI4168" s="1"/>
      <c r="EJ4168" s="1"/>
      <c r="EK4168" s="1"/>
      <c r="EL4168" s="1"/>
      <c r="EM4168" s="1"/>
      <c r="EN4168" s="1"/>
      <c r="EO4168" s="1"/>
      <c r="EP4168" s="1"/>
      <c r="EQ4168" s="1"/>
      <c r="ER4168" s="1"/>
      <c r="ES4168" s="1"/>
      <c r="ET4168" s="1"/>
      <c r="EU4168" s="1"/>
      <c r="EV4168" s="1"/>
      <c r="EW4168" s="1"/>
      <c r="EX4168" s="1"/>
      <c r="EY4168" s="1"/>
    </row>
    <row r="4169" spans="1:155" x14ac:dyDescent="0.15">
      <c r="A4169" s="38"/>
      <c r="B4169" s="15"/>
      <c r="C4169" s="7"/>
      <c r="D4169" s="7"/>
      <c r="E4169" s="13"/>
      <c r="F4169" s="14"/>
      <c r="G4169" s="14"/>
      <c r="H4169" s="14"/>
      <c r="I4169" s="14"/>
      <c r="J4169" s="13"/>
      <c r="K4169" s="5"/>
      <c r="L4169" s="2"/>
      <c r="M4169" s="17"/>
      <c r="N4169" s="12"/>
      <c r="O4169" s="12"/>
      <c r="P4169" s="17"/>
      <c r="Q4169" s="14"/>
      <c r="R4169" s="20"/>
      <c r="S4169" s="14"/>
      <c r="T4169" s="4"/>
      <c r="U4169" s="5"/>
      <c r="V4169" s="10"/>
      <c r="W4169" s="10"/>
      <c r="X4169" s="10"/>
      <c r="Y4169" s="27"/>
      <c r="Z4169" s="3"/>
      <c r="AA4169" s="1"/>
      <c r="AB4169" s="10"/>
      <c r="AC4169" s="3"/>
      <c r="AD4169" s="3"/>
      <c r="AE4169" s="3"/>
      <c r="AF4169" s="10"/>
      <c r="AG4169" s="11"/>
      <c r="AH4169" s="10"/>
      <c r="AI4169" s="10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1"/>
      <c r="DR4169" s="1"/>
      <c r="DS4169" s="1"/>
      <c r="DT4169" s="1"/>
      <c r="DU4169" s="1"/>
      <c r="DV4169" s="1"/>
      <c r="DW4169" s="1"/>
      <c r="DX4169" s="1"/>
      <c r="DY4169" s="1"/>
      <c r="DZ4169" s="1"/>
      <c r="EA4169" s="1"/>
      <c r="EB4169" s="1"/>
      <c r="EC4169" s="1"/>
      <c r="ED4169" s="1"/>
      <c r="EE4169" s="1"/>
      <c r="EF4169" s="1"/>
      <c r="EG4169" s="1"/>
      <c r="EH4169" s="1"/>
      <c r="EI4169" s="1"/>
      <c r="EJ4169" s="1"/>
      <c r="EK4169" s="1"/>
      <c r="EL4169" s="1"/>
      <c r="EM4169" s="1"/>
      <c r="EN4169" s="1"/>
      <c r="EO4169" s="1"/>
      <c r="EP4169" s="1"/>
      <c r="EQ4169" s="1"/>
      <c r="ER4169" s="1"/>
      <c r="ES4169" s="1"/>
      <c r="ET4169" s="1"/>
      <c r="EU4169" s="1"/>
      <c r="EV4169" s="1"/>
      <c r="EW4169" s="1"/>
      <c r="EX4169" s="1"/>
      <c r="EY4169" s="1"/>
    </row>
    <row r="4170" spans="1:155" x14ac:dyDescent="0.15">
      <c r="A4170" s="38"/>
      <c r="B4170" s="15"/>
      <c r="C4170" s="7"/>
      <c r="D4170" s="7"/>
      <c r="E4170" s="13"/>
      <c r="F4170" s="14"/>
      <c r="G4170" s="14"/>
      <c r="H4170" s="14"/>
      <c r="I4170" s="14"/>
      <c r="J4170" s="13"/>
      <c r="K4170" s="5"/>
      <c r="L4170" s="2"/>
      <c r="M4170" s="17"/>
      <c r="N4170" s="12"/>
      <c r="O4170" s="12"/>
      <c r="P4170" s="17"/>
      <c r="Q4170" s="14"/>
      <c r="R4170" s="20"/>
      <c r="S4170" s="14"/>
      <c r="T4170" s="4"/>
      <c r="U4170" s="5"/>
      <c r="V4170" s="10"/>
      <c r="W4170" s="10"/>
      <c r="X4170" s="10"/>
      <c r="Y4170" s="27"/>
      <c r="Z4170" s="3"/>
      <c r="AA4170" s="1"/>
      <c r="AB4170" s="10"/>
      <c r="AC4170" s="3"/>
      <c r="AD4170" s="3"/>
      <c r="AE4170" s="3"/>
      <c r="AF4170" s="10"/>
      <c r="AG4170" s="11"/>
      <c r="AH4170" s="10"/>
      <c r="AI4170" s="10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1"/>
      <c r="DR4170" s="1"/>
      <c r="DS4170" s="1"/>
      <c r="DT4170" s="1"/>
      <c r="DU4170" s="1"/>
      <c r="DV4170" s="1"/>
      <c r="DW4170" s="1"/>
      <c r="DX4170" s="1"/>
      <c r="DY4170" s="1"/>
      <c r="DZ4170" s="1"/>
      <c r="EA4170" s="1"/>
      <c r="EB4170" s="1"/>
      <c r="EC4170" s="1"/>
      <c r="ED4170" s="1"/>
      <c r="EE4170" s="1"/>
      <c r="EF4170" s="1"/>
      <c r="EG4170" s="1"/>
      <c r="EH4170" s="1"/>
      <c r="EI4170" s="1"/>
      <c r="EJ4170" s="1"/>
      <c r="EK4170" s="1"/>
      <c r="EL4170" s="1"/>
      <c r="EM4170" s="1"/>
      <c r="EN4170" s="1"/>
      <c r="EO4170" s="1"/>
      <c r="EP4170" s="1"/>
      <c r="EQ4170" s="1"/>
      <c r="ER4170" s="1"/>
      <c r="ES4170" s="1"/>
      <c r="ET4170" s="1"/>
      <c r="EU4170" s="1"/>
      <c r="EV4170" s="1"/>
      <c r="EW4170" s="1"/>
      <c r="EX4170" s="1"/>
      <c r="EY4170" s="1"/>
    </row>
    <row r="4171" spans="1:155" x14ac:dyDescent="0.15">
      <c r="A4171" s="38"/>
      <c r="B4171" s="15"/>
      <c r="C4171" s="7"/>
      <c r="D4171" s="7"/>
      <c r="E4171" s="13"/>
      <c r="F4171" s="14"/>
      <c r="G4171" s="14"/>
      <c r="H4171" s="14"/>
      <c r="I4171" s="14"/>
      <c r="J4171" s="13"/>
      <c r="K4171" s="5"/>
      <c r="L4171" s="2"/>
      <c r="M4171" s="17"/>
      <c r="N4171" s="12"/>
      <c r="O4171" s="12"/>
      <c r="P4171" s="17"/>
      <c r="Q4171" s="14"/>
      <c r="R4171" s="20"/>
      <c r="S4171" s="14"/>
      <c r="T4171" s="4"/>
      <c r="U4171" s="5"/>
      <c r="V4171" s="10"/>
      <c r="W4171" s="10"/>
      <c r="X4171" s="10"/>
      <c r="Y4171" s="27"/>
      <c r="Z4171" s="3"/>
      <c r="AA4171" s="1"/>
      <c r="AB4171" s="10"/>
      <c r="AC4171" s="3"/>
      <c r="AD4171" s="3"/>
      <c r="AE4171" s="3"/>
      <c r="AF4171" s="10"/>
      <c r="AG4171" s="11"/>
      <c r="AH4171" s="10"/>
      <c r="AI4171" s="10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1"/>
      <c r="DR4171" s="1"/>
      <c r="DS4171" s="1"/>
      <c r="DT4171" s="1"/>
      <c r="DU4171" s="1"/>
      <c r="DV4171" s="1"/>
      <c r="DW4171" s="1"/>
      <c r="DX4171" s="1"/>
      <c r="DY4171" s="1"/>
      <c r="DZ4171" s="1"/>
      <c r="EA4171" s="1"/>
      <c r="EB4171" s="1"/>
      <c r="EC4171" s="1"/>
      <c r="ED4171" s="1"/>
      <c r="EE4171" s="1"/>
      <c r="EF4171" s="1"/>
      <c r="EG4171" s="1"/>
      <c r="EH4171" s="1"/>
      <c r="EI4171" s="1"/>
      <c r="EJ4171" s="1"/>
      <c r="EK4171" s="1"/>
      <c r="EL4171" s="1"/>
      <c r="EM4171" s="1"/>
      <c r="EN4171" s="1"/>
      <c r="EO4171" s="1"/>
      <c r="EP4171" s="1"/>
      <c r="EQ4171" s="1"/>
      <c r="ER4171" s="1"/>
      <c r="ES4171" s="1"/>
      <c r="ET4171" s="1"/>
      <c r="EU4171" s="1"/>
      <c r="EV4171" s="1"/>
      <c r="EW4171" s="1"/>
      <c r="EX4171" s="1"/>
      <c r="EY4171" s="1"/>
    </row>
    <row r="4172" spans="1:155" x14ac:dyDescent="0.15">
      <c r="A4172" s="38"/>
      <c r="B4172" s="15"/>
      <c r="C4172" s="7"/>
      <c r="D4172" s="7"/>
      <c r="E4172" s="13"/>
      <c r="F4172" s="14"/>
      <c r="G4172" s="14"/>
      <c r="H4172" s="14"/>
      <c r="I4172" s="14"/>
      <c r="J4172" s="13"/>
      <c r="K4172" s="5"/>
      <c r="L4172" s="2"/>
      <c r="M4172" s="17"/>
      <c r="N4172" s="12"/>
      <c r="O4172" s="12"/>
      <c r="P4172" s="17"/>
      <c r="Q4172" s="14"/>
      <c r="R4172" s="20"/>
      <c r="S4172" s="14"/>
      <c r="T4172" s="4"/>
      <c r="U4172" s="5"/>
      <c r="V4172" s="10"/>
      <c r="W4172" s="10"/>
      <c r="X4172" s="10"/>
      <c r="Y4172" s="27"/>
      <c r="Z4172" s="3"/>
      <c r="AA4172" s="1"/>
      <c r="AB4172" s="10"/>
      <c r="AC4172" s="3"/>
      <c r="AD4172" s="3"/>
      <c r="AE4172" s="3"/>
      <c r="AF4172" s="10"/>
      <c r="AG4172" s="11"/>
      <c r="AH4172" s="10"/>
      <c r="AI4172" s="10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1"/>
      <c r="DR4172" s="1"/>
      <c r="DS4172" s="1"/>
      <c r="DT4172" s="1"/>
      <c r="DU4172" s="1"/>
      <c r="DV4172" s="1"/>
      <c r="DW4172" s="1"/>
      <c r="DX4172" s="1"/>
      <c r="DY4172" s="1"/>
      <c r="DZ4172" s="1"/>
      <c r="EA4172" s="1"/>
      <c r="EB4172" s="1"/>
      <c r="EC4172" s="1"/>
      <c r="ED4172" s="1"/>
      <c r="EE4172" s="1"/>
      <c r="EF4172" s="1"/>
      <c r="EG4172" s="1"/>
      <c r="EH4172" s="1"/>
      <c r="EI4172" s="1"/>
      <c r="EJ4172" s="1"/>
      <c r="EK4172" s="1"/>
      <c r="EL4172" s="1"/>
      <c r="EM4172" s="1"/>
      <c r="EN4172" s="1"/>
      <c r="EO4172" s="1"/>
      <c r="EP4172" s="1"/>
      <c r="EQ4172" s="1"/>
      <c r="ER4172" s="1"/>
      <c r="ES4172" s="1"/>
      <c r="ET4172" s="1"/>
      <c r="EU4172" s="1"/>
      <c r="EV4172" s="1"/>
      <c r="EW4172" s="1"/>
      <c r="EX4172" s="1"/>
      <c r="EY4172" s="1"/>
    </row>
    <row r="4173" spans="1:155" x14ac:dyDescent="0.15">
      <c r="A4173" s="38"/>
      <c r="B4173" s="15"/>
      <c r="C4173" s="7"/>
      <c r="D4173" s="7"/>
      <c r="E4173" s="13"/>
      <c r="F4173" s="14"/>
      <c r="G4173" s="14"/>
      <c r="H4173" s="14"/>
      <c r="I4173" s="14"/>
      <c r="J4173" s="13"/>
      <c r="K4173" s="5"/>
      <c r="L4173" s="2"/>
      <c r="M4173" s="17"/>
      <c r="N4173" s="12"/>
      <c r="O4173" s="12"/>
      <c r="P4173" s="17"/>
      <c r="Q4173" s="14"/>
      <c r="R4173" s="20"/>
      <c r="S4173" s="14"/>
      <c r="T4173" s="4"/>
      <c r="U4173" s="5"/>
      <c r="V4173" s="10"/>
      <c r="W4173" s="10"/>
      <c r="X4173" s="10"/>
      <c r="Y4173" s="27"/>
      <c r="Z4173" s="3"/>
      <c r="AA4173" s="1"/>
      <c r="AB4173" s="10"/>
      <c r="AC4173" s="3"/>
      <c r="AD4173" s="3"/>
      <c r="AE4173" s="3"/>
      <c r="AF4173" s="10"/>
      <c r="AG4173" s="11"/>
      <c r="AH4173" s="10"/>
      <c r="AI4173" s="10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1"/>
      <c r="DR4173" s="1"/>
      <c r="DS4173" s="1"/>
      <c r="DT4173" s="1"/>
      <c r="DU4173" s="1"/>
      <c r="DV4173" s="1"/>
      <c r="DW4173" s="1"/>
      <c r="DX4173" s="1"/>
      <c r="DY4173" s="1"/>
      <c r="DZ4173" s="1"/>
      <c r="EA4173" s="1"/>
      <c r="EB4173" s="1"/>
      <c r="EC4173" s="1"/>
      <c r="ED4173" s="1"/>
      <c r="EE4173" s="1"/>
      <c r="EF4173" s="1"/>
      <c r="EG4173" s="1"/>
      <c r="EH4173" s="1"/>
      <c r="EI4173" s="1"/>
      <c r="EJ4173" s="1"/>
      <c r="EK4173" s="1"/>
      <c r="EL4173" s="1"/>
      <c r="EM4173" s="1"/>
      <c r="EN4173" s="1"/>
      <c r="EO4173" s="1"/>
      <c r="EP4173" s="1"/>
      <c r="EQ4173" s="1"/>
      <c r="ER4173" s="1"/>
      <c r="ES4173" s="1"/>
      <c r="ET4173" s="1"/>
      <c r="EU4173" s="1"/>
      <c r="EV4173" s="1"/>
      <c r="EW4173" s="1"/>
      <c r="EX4173" s="1"/>
      <c r="EY4173" s="1"/>
    </row>
    <row r="4174" spans="1:155" x14ac:dyDescent="0.15">
      <c r="A4174" s="38"/>
      <c r="B4174" s="15"/>
      <c r="C4174" s="7"/>
      <c r="D4174" s="7"/>
      <c r="E4174" s="13"/>
      <c r="F4174" s="14"/>
      <c r="G4174" s="14"/>
      <c r="H4174" s="14"/>
      <c r="I4174" s="14"/>
      <c r="J4174" s="13"/>
      <c r="K4174" s="5"/>
      <c r="L4174" s="2"/>
      <c r="M4174" s="17"/>
      <c r="N4174" s="12"/>
      <c r="O4174" s="12"/>
      <c r="P4174" s="17"/>
      <c r="Q4174" s="14"/>
      <c r="R4174" s="20"/>
      <c r="S4174" s="14"/>
      <c r="T4174" s="4"/>
      <c r="U4174" s="5"/>
      <c r="V4174" s="10"/>
      <c r="W4174" s="10"/>
      <c r="X4174" s="10"/>
      <c r="Y4174" s="27"/>
      <c r="Z4174" s="3"/>
      <c r="AA4174" s="1"/>
      <c r="AB4174" s="10"/>
      <c r="AC4174" s="3"/>
      <c r="AD4174" s="3"/>
      <c r="AE4174" s="3"/>
      <c r="AF4174" s="10"/>
      <c r="AG4174" s="11"/>
      <c r="AH4174" s="10"/>
      <c r="AI4174" s="10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1"/>
      <c r="DR4174" s="1"/>
      <c r="DS4174" s="1"/>
      <c r="DT4174" s="1"/>
      <c r="DU4174" s="1"/>
      <c r="DV4174" s="1"/>
      <c r="DW4174" s="1"/>
      <c r="DX4174" s="1"/>
      <c r="DY4174" s="1"/>
      <c r="DZ4174" s="1"/>
      <c r="EA4174" s="1"/>
      <c r="EB4174" s="1"/>
      <c r="EC4174" s="1"/>
      <c r="ED4174" s="1"/>
      <c r="EE4174" s="1"/>
      <c r="EF4174" s="1"/>
      <c r="EG4174" s="1"/>
      <c r="EH4174" s="1"/>
      <c r="EI4174" s="1"/>
      <c r="EJ4174" s="1"/>
      <c r="EK4174" s="1"/>
      <c r="EL4174" s="1"/>
      <c r="EM4174" s="1"/>
      <c r="EN4174" s="1"/>
      <c r="EO4174" s="1"/>
      <c r="EP4174" s="1"/>
      <c r="EQ4174" s="1"/>
      <c r="ER4174" s="1"/>
      <c r="ES4174" s="1"/>
      <c r="ET4174" s="1"/>
      <c r="EU4174" s="1"/>
      <c r="EV4174" s="1"/>
      <c r="EW4174" s="1"/>
      <c r="EX4174" s="1"/>
      <c r="EY4174" s="1"/>
    </row>
    <row r="4175" spans="1:155" x14ac:dyDescent="0.15">
      <c r="A4175" s="38"/>
      <c r="B4175" s="15"/>
      <c r="C4175" s="7"/>
      <c r="D4175" s="7"/>
      <c r="E4175" s="13"/>
      <c r="F4175" s="14"/>
      <c r="G4175" s="14"/>
      <c r="H4175" s="14"/>
      <c r="I4175" s="14"/>
      <c r="J4175" s="13"/>
      <c r="K4175" s="5"/>
      <c r="L4175" s="2"/>
      <c r="M4175" s="17"/>
      <c r="N4175" s="12"/>
      <c r="O4175" s="12"/>
      <c r="P4175" s="17"/>
      <c r="Q4175" s="14"/>
      <c r="R4175" s="20"/>
      <c r="S4175" s="14"/>
      <c r="T4175" s="4"/>
      <c r="U4175" s="5"/>
      <c r="V4175" s="10"/>
      <c r="W4175" s="10"/>
      <c r="X4175" s="10"/>
      <c r="Y4175" s="27"/>
      <c r="Z4175" s="3"/>
      <c r="AA4175" s="1"/>
      <c r="AB4175" s="10"/>
      <c r="AC4175" s="3"/>
      <c r="AD4175" s="3"/>
      <c r="AE4175" s="3"/>
      <c r="AF4175" s="10"/>
      <c r="AG4175" s="11"/>
      <c r="AH4175" s="10"/>
      <c r="AI4175" s="10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1"/>
      <c r="DR4175" s="1"/>
      <c r="DS4175" s="1"/>
      <c r="DT4175" s="1"/>
      <c r="DU4175" s="1"/>
      <c r="DV4175" s="1"/>
      <c r="DW4175" s="1"/>
      <c r="DX4175" s="1"/>
      <c r="DY4175" s="1"/>
      <c r="DZ4175" s="1"/>
      <c r="EA4175" s="1"/>
      <c r="EB4175" s="1"/>
      <c r="EC4175" s="1"/>
      <c r="ED4175" s="1"/>
      <c r="EE4175" s="1"/>
      <c r="EF4175" s="1"/>
      <c r="EG4175" s="1"/>
      <c r="EH4175" s="1"/>
      <c r="EI4175" s="1"/>
      <c r="EJ4175" s="1"/>
      <c r="EK4175" s="1"/>
      <c r="EL4175" s="1"/>
      <c r="EM4175" s="1"/>
      <c r="EN4175" s="1"/>
      <c r="EO4175" s="1"/>
      <c r="EP4175" s="1"/>
      <c r="EQ4175" s="1"/>
      <c r="ER4175" s="1"/>
      <c r="ES4175" s="1"/>
      <c r="ET4175" s="1"/>
      <c r="EU4175" s="1"/>
      <c r="EV4175" s="1"/>
      <c r="EW4175" s="1"/>
      <c r="EX4175" s="1"/>
      <c r="EY4175" s="1"/>
    </row>
    <row r="4176" spans="1:155" x14ac:dyDescent="0.15">
      <c r="A4176" s="38"/>
      <c r="B4176" s="15"/>
      <c r="C4176" s="7"/>
      <c r="D4176" s="7"/>
      <c r="E4176" s="13"/>
      <c r="F4176" s="14"/>
      <c r="G4176" s="14"/>
      <c r="H4176" s="14"/>
      <c r="I4176" s="14"/>
      <c r="J4176" s="13"/>
      <c r="K4176" s="5"/>
      <c r="L4176" s="2"/>
      <c r="M4176" s="17"/>
      <c r="N4176" s="12"/>
      <c r="O4176" s="12"/>
      <c r="P4176" s="17"/>
      <c r="Q4176" s="14"/>
      <c r="R4176" s="20"/>
      <c r="S4176" s="14"/>
      <c r="T4176" s="4"/>
      <c r="U4176" s="5"/>
      <c r="V4176" s="10"/>
      <c r="W4176" s="10"/>
      <c r="X4176" s="10"/>
      <c r="Y4176" s="27"/>
      <c r="Z4176" s="3"/>
      <c r="AA4176" s="1"/>
      <c r="AB4176" s="10"/>
      <c r="AC4176" s="3"/>
      <c r="AD4176" s="3"/>
      <c r="AE4176" s="3"/>
      <c r="AF4176" s="10"/>
      <c r="AG4176" s="11"/>
      <c r="AH4176" s="10"/>
      <c r="AI4176" s="10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1"/>
      <c r="DR4176" s="1"/>
      <c r="DS4176" s="1"/>
      <c r="DT4176" s="1"/>
      <c r="DU4176" s="1"/>
      <c r="DV4176" s="1"/>
      <c r="DW4176" s="1"/>
      <c r="DX4176" s="1"/>
      <c r="DY4176" s="1"/>
      <c r="DZ4176" s="1"/>
      <c r="EA4176" s="1"/>
      <c r="EB4176" s="1"/>
      <c r="EC4176" s="1"/>
      <c r="ED4176" s="1"/>
      <c r="EE4176" s="1"/>
      <c r="EF4176" s="1"/>
      <c r="EG4176" s="1"/>
      <c r="EH4176" s="1"/>
      <c r="EI4176" s="1"/>
      <c r="EJ4176" s="1"/>
      <c r="EK4176" s="1"/>
      <c r="EL4176" s="1"/>
      <c r="EM4176" s="1"/>
      <c r="EN4176" s="1"/>
      <c r="EO4176" s="1"/>
      <c r="EP4176" s="1"/>
      <c r="EQ4176" s="1"/>
      <c r="ER4176" s="1"/>
      <c r="ES4176" s="1"/>
      <c r="ET4176" s="1"/>
      <c r="EU4176" s="1"/>
      <c r="EV4176" s="1"/>
      <c r="EW4176" s="1"/>
      <c r="EX4176" s="1"/>
      <c r="EY4176" s="1"/>
    </row>
    <row r="4177" spans="1:155" x14ac:dyDescent="0.15">
      <c r="A4177" s="38"/>
      <c r="B4177" s="15"/>
      <c r="C4177" s="7"/>
      <c r="D4177" s="7"/>
      <c r="E4177" s="13"/>
      <c r="F4177" s="14"/>
      <c r="G4177" s="14"/>
      <c r="H4177" s="14"/>
      <c r="I4177" s="14"/>
      <c r="J4177" s="13"/>
      <c r="K4177" s="5"/>
      <c r="L4177" s="2"/>
      <c r="M4177" s="17"/>
      <c r="N4177" s="12"/>
      <c r="O4177" s="12"/>
      <c r="P4177" s="17"/>
      <c r="Q4177" s="14"/>
      <c r="R4177" s="20"/>
      <c r="S4177" s="14"/>
      <c r="T4177" s="4"/>
      <c r="U4177" s="5"/>
      <c r="V4177" s="10"/>
      <c r="W4177" s="10"/>
      <c r="X4177" s="10"/>
      <c r="Y4177" s="27"/>
      <c r="Z4177" s="3"/>
      <c r="AA4177" s="1"/>
      <c r="AB4177" s="10"/>
      <c r="AC4177" s="3"/>
      <c r="AD4177" s="3"/>
      <c r="AE4177" s="3"/>
      <c r="AF4177" s="10"/>
      <c r="AG4177" s="11"/>
      <c r="AH4177" s="10"/>
      <c r="AI4177" s="10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1"/>
      <c r="DR4177" s="1"/>
      <c r="DS4177" s="1"/>
      <c r="DT4177" s="1"/>
      <c r="DU4177" s="1"/>
      <c r="DV4177" s="1"/>
      <c r="DW4177" s="1"/>
      <c r="DX4177" s="1"/>
      <c r="DY4177" s="1"/>
      <c r="DZ4177" s="1"/>
      <c r="EA4177" s="1"/>
      <c r="EB4177" s="1"/>
      <c r="EC4177" s="1"/>
      <c r="ED4177" s="1"/>
      <c r="EE4177" s="1"/>
      <c r="EF4177" s="1"/>
      <c r="EG4177" s="1"/>
      <c r="EH4177" s="1"/>
      <c r="EI4177" s="1"/>
      <c r="EJ4177" s="1"/>
      <c r="EK4177" s="1"/>
      <c r="EL4177" s="1"/>
      <c r="EM4177" s="1"/>
      <c r="EN4177" s="1"/>
      <c r="EO4177" s="1"/>
      <c r="EP4177" s="1"/>
      <c r="EQ4177" s="1"/>
      <c r="ER4177" s="1"/>
      <c r="ES4177" s="1"/>
      <c r="ET4177" s="1"/>
      <c r="EU4177" s="1"/>
      <c r="EV4177" s="1"/>
      <c r="EW4177" s="1"/>
      <c r="EX4177" s="1"/>
      <c r="EY4177" s="1"/>
    </row>
    <row r="4178" spans="1:155" x14ac:dyDescent="0.15">
      <c r="A4178" s="38"/>
      <c r="B4178" s="15"/>
      <c r="C4178" s="7"/>
      <c r="D4178" s="7"/>
      <c r="E4178" s="13"/>
      <c r="F4178" s="14"/>
      <c r="G4178" s="14"/>
      <c r="H4178" s="14"/>
      <c r="I4178" s="14"/>
      <c r="J4178" s="13"/>
      <c r="K4178" s="5"/>
      <c r="L4178" s="2"/>
      <c r="M4178" s="17"/>
      <c r="N4178" s="12"/>
      <c r="O4178" s="12"/>
      <c r="P4178" s="17"/>
      <c r="Q4178" s="14"/>
      <c r="R4178" s="20"/>
      <c r="S4178" s="14"/>
      <c r="T4178" s="4"/>
      <c r="U4178" s="5"/>
      <c r="V4178" s="10"/>
      <c r="W4178" s="10"/>
      <c r="X4178" s="10"/>
      <c r="Y4178" s="27"/>
      <c r="Z4178" s="3"/>
      <c r="AA4178" s="1"/>
      <c r="AB4178" s="10"/>
      <c r="AC4178" s="3"/>
      <c r="AD4178" s="3"/>
      <c r="AE4178" s="3"/>
      <c r="AF4178" s="10"/>
      <c r="AG4178" s="11"/>
      <c r="AH4178" s="10"/>
      <c r="AI4178" s="10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1"/>
      <c r="DR4178" s="1"/>
      <c r="DS4178" s="1"/>
      <c r="DT4178" s="1"/>
      <c r="DU4178" s="1"/>
      <c r="DV4178" s="1"/>
      <c r="DW4178" s="1"/>
      <c r="DX4178" s="1"/>
      <c r="DY4178" s="1"/>
      <c r="DZ4178" s="1"/>
      <c r="EA4178" s="1"/>
      <c r="EB4178" s="1"/>
      <c r="EC4178" s="1"/>
      <c r="ED4178" s="1"/>
      <c r="EE4178" s="1"/>
      <c r="EF4178" s="1"/>
      <c r="EG4178" s="1"/>
      <c r="EH4178" s="1"/>
      <c r="EI4178" s="1"/>
      <c r="EJ4178" s="1"/>
      <c r="EK4178" s="1"/>
      <c r="EL4178" s="1"/>
      <c r="EM4178" s="1"/>
      <c r="EN4178" s="1"/>
      <c r="EO4178" s="1"/>
      <c r="EP4178" s="1"/>
      <c r="EQ4178" s="1"/>
      <c r="ER4178" s="1"/>
      <c r="ES4178" s="1"/>
      <c r="ET4178" s="1"/>
      <c r="EU4178" s="1"/>
      <c r="EV4178" s="1"/>
      <c r="EW4178" s="1"/>
      <c r="EX4178" s="1"/>
      <c r="EY4178" s="1"/>
    </row>
    <row r="4179" spans="1:155" x14ac:dyDescent="0.15">
      <c r="A4179" s="38"/>
      <c r="B4179" s="15"/>
      <c r="C4179" s="7"/>
      <c r="D4179" s="7"/>
      <c r="E4179" s="13"/>
      <c r="F4179" s="14"/>
      <c r="G4179" s="14"/>
      <c r="H4179" s="14"/>
      <c r="I4179" s="14"/>
      <c r="J4179" s="13"/>
      <c r="K4179" s="5"/>
      <c r="L4179" s="2"/>
      <c r="M4179" s="17"/>
      <c r="N4179" s="12"/>
      <c r="O4179" s="12"/>
      <c r="P4179" s="17"/>
      <c r="Q4179" s="14"/>
      <c r="R4179" s="20"/>
      <c r="S4179" s="14"/>
      <c r="T4179" s="4"/>
      <c r="U4179" s="5"/>
      <c r="V4179" s="10"/>
      <c r="W4179" s="10"/>
      <c r="X4179" s="10"/>
      <c r="Y4179" s="27"/>
      <c r="Z4179" s="3"/>
      <c r="AA4179" s="1"/>
      <c r="AB4179" s="10"/>
      <c r="AC4179" s="3"/>
      <c r="AD4179" s="3"/>
      <c r="AE4179" s="3"/>
      <c r="AF4179" s="10"/>
      <c r="AG4179" s="11"/>
      <c r="AH4179" s="10"/>
      <c r="AI4179" s="10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1"/>
      <c r="DR4179" s="1"/>
      <c r="DS4179" s="1"/>
      <c r="DT4179" s="1"/>
      <c r="DU4179" s="1"/>
      <c r="DV4179" s="1"/>
      <c r="DW4179" s="1"/>
      <c r="DX4179" s="1"/>
      <c r="DY4179" s="1"/>
      <c r="DZ4179" s="1"/>
      <c r="EA4179" s="1"/>
      <c r="EB4179" s="1"/>
      <c r="EC4179" s="1"/>
      <c r="ED4179" s="1"/>
      <c r="EE4179" s="1"/>
      <c r="EF4179" s="1"/>
      <c r="EG4179" s="1"/>
      <c r="EH4179" s="1"/>
      <c r="EI4179" s="1"/>
      <c r="EJ4179" s="1"/>
      <c r="EK4179" s="1"/>
      <c r="EL4179" s="1"/>
      <c r="EM4179" s="1"/>
      <c r="EN4179" s="1"/>
      <c r="EO4179" s="1"/>
      <c r="EP4179" s="1"/>
      <c r="EQ4179" s="1"/>
      <c r="ER4179" s="1"/>
      <c r="ES4179" s="1"/>
      <c r="ET4179" s="1"/>
      <c r="EU4179" s="1"/>
      <c r="EV4179" s="1"/>
      <c r="EW4179" s="1"/>
      <c r="EX4179" s="1"/>
      <c r="EY4179" s="1"/>
    </row>
    <row r="4180" spans="1:155" x14ac:dyDescent="0.15">
      <c r="A4180" s="38"/>
      <c r="B4180" s="15"/>
      <c r="C4180" s="7"/>
      <c r="D4180" s="7"/>
      <c r="E4180" s="13"/>
      <c r="F4180" s="14"/>
      <c r="G4180" s="14"/>
      <c r="H4180" s="14"/>
      <c r="I4180" s="14"/>
      <c r="J4180" s="13"/>
      <c r="K4180" s="5"/>
      <c r="L4180" s="2"/>
      <c r="M4180" s="17"/>
      <c r="N4180" s="12"/>
      <c r="O4180" s="12"/>
      <c r="P4180" s="17"/>
      <c r="Q4180" s="14"/>
      <c r="R4180" s="20"/>
      <c r="S4180" s="14"/>
      <c r="T4180" s="4"/>
      <c r="U4180" s="5"/>
      <c r="V4180" s="10"/>
      <c r="W4180" s="10"/>
      <c r="X4180" s="10"/>
      <c r="Y4180" s="27"/>
      <c r="Z4180" s="3"/>
      <c r="AA4180" s="1"/>
      <c r="AB4180" s="10"/>
      <c r="AC4180" s="3"/>
      <c r="AD4180" s="3"/>
      <c r="AE4180" s="3"/>
      <c r="AF4180" s="10"/>
      <c r="AG4180" s="11"/>
      <c r="AH4180" s="10"/>
      <c r="AI4180" s="10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1"/>
      <c r="DR4180" s="1"/>
      <c r="DS4180" s="1"/>
      <c r="DT4180" s="1"/>
      <c r="DU4180" s="1"/>
      <c r="DV4180" s="1"/>
      <c r="DW4180" s="1"/>
      <c r="DX4180" s="1"/>
      <c r="DY4180" s="1"/>
      <c r="DZ4180" s="1"/>
      <c r="EA4180" s="1"/>
      <c r="EB4180" s="1"/>
      <c r="EC4180" s="1"/>
      <c r="ED4180" s="1"/>
      <c r="EE4180" s="1"/>
      <c r="EF4180" s="1"/>
      <c r="EG4180" s="1"/>
      <c r="EH4180" s="1"/>
      <c r="EI4180" s="1"/>
      <c r="EJ4180" s="1"/>
      <c r="EK4180" s="1"/>
      <c r="EL4180" s="1"/>
      <c r="EM4180" s="1"/>
      <c r="EN4180" s="1"/>
      <c r="EO4180" s="1"/>
      <c r="EP4180" s="1"/>
      <c r="EQ4180" s="1"/>
      <c r="ER4180" s="1"/>
      <c r="ES4180" s="1"/>
      <c r="ET4180" s="1"/>
      <c r="EU4180" s="1"/>
      <c r="EV4180" s="1"/>
      <c r="EW4180" s="1"/>
      <c r="EX4180" s="1"/>
      <c r="EY4180" s="1"/>
    </row>
    <row r="4181" spans="1:155" x14ac:dyDescent="0.15">
      <c r="A4181" s="38"/>
      <c r="B4181" s="15"/>
      <c r="C4181" s="7"/>
      <c r="D4181" s="7"/>
      <c r="E4181" s="13"/>
      <c r="F4181" s="14"/>
      <c r="G4181" s="14"/>
      <c r="H4181" s="14"/>
      <c r="I4181" s="14"/>
      <c r="J4181" s="13"/>
      <c r="K4181" s="5"/>
      <c r="L4181" s="2"/>
      <c r="M4181" s="17"/>
      <c r="N4181" s="12"/>
      <c r="O4181" s="12"/>
      <c r="P4181" s="17"/>
      <c r="Q4181" s="14"/>
      <c r="R4181" s="20"/>
      <c r="S4181" s="14"/>
      <c r="T4181" s="4"/>
      <c r="U4181" s="5"/>
      <c r="V4181" s="10"/>
      <c r="W4181" s="10"/>
      <c r="X4181" s="10"/>
      <c r="Y4181" s="27"/>
      <c r="Z4181" s="3"/>
      <c r="AA4181" s="1"/>
      <c r="AB4181" s="10"/>
      <c r="AC4181" s="3"/>
      <c r="AD4181" s="3"/>
      <c r="AE4181" s="3"/>
      <c r="AF4181" s="10"/>
      <c r="AG4181" s="11"/>
      <c r="AH4181" s="10"/>
      <c r="AI4181" s="10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1"/>
      <c r="DR4181" s="1"/>
      <c r="DS4181" s="1"/>
      <c r="DT4181" s="1"/>
      <c r="DU4181" s="1"/>
      <c r="DV4181" s="1"/>
      <c r="DW4181" s="1"/>
      <c r="DX4181" s="1"/>
      <c r="DY4181" s="1"/>
      <c r="DZ4181" s="1"/>
      <c r="EA4181" s="1"/>
      <c r="EB4181" s="1"/>
      <c r="EC4181" s="1"/>
      <c r="ED4181" s="1"/>
      <c r="EE4181" s="1"/>
      <c r="EF4181" s="1"/>
      <c r="EG4181" s="1"/>
      <c r="EH4181" s="1"/>
      <c r="EI4181" s="1"/>
      <c r="EJ4181" s="1"/>
      <c r="EK4181" s="1"/>
      <c r="EL4181" s="1"/>
      <c r="EM4181" s="1"/>
      <c r="EN4181" s="1"/>
      <c r="EO4181" s="1"/>
      <c r="EP4181" s="1"/>
      <c r="EQ4181" s="1"/>
      <c r="ER4181" s="1"/>
      <c r="ES4181" s="1"/>
      <c r="ET4181" s="1"/>
      <c r="EU4181" s="1"/>
      <c r="EV4181" s="1"/>
      <c r="EW4181" s="1"/>
      <c r="EX4181" s="1"/>
      <c r="EY4181" s="1"/>
    </row>
    <row r="4182" spans="1:155" x14ac:dyDescent="0.15">
      <c r="A4182" s="38"/>
      <c r="B4182" s="15"/>
      <c r="C4182" s="7"/>
      <c r="D4182" s="7"/>
      <c r="E4182" s="13"/>
      <c r="F4182" s="14"/>
      <c r="G4182" s="14"/>
      <c r="H4182" s="14"/>
      <c r="I4182" s="14"/>
      <c r="J4182" s="13"/>
      <c r="K4182" s="5"/>
      <c r="L4182" s="2"/>
      <c r="M4182" s="17"/>
      <c r="N4182" s="12"/>
      <c r="O4182" s="12"/>
      <c r="P4182" s="17"/>
      <c r="Q4182" s="14"/>
      <c r="R4182" s="20"/>
      <c r="S4182" s="14"/>
      <c r="T4182" s="4"/>
      <c r="U4182" s="5"/>
      <c r="V4182" s="10"/>
      <c r="W4182" s="10"/>
      <c r="X4182" s="10"/>
      <c r="Y4182" s="27"/>
      <c r="Z4182" s="3"/>
      <c r="AA4182" s="1"/>
      <c r="AB4182" s="10"/>
      <c r="AC4182" s="3"/>
      <c r="AD4182" s="3"/>
      <c r="AE4182" s="3"/>
      <c r="AF4182" s="10"/>
      <c r="AG4182" s="11"/>
      <c r="AH4182" s="10"/>
      <c r="AI4182" s="10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1"/>
      <c r="DR4182" s="1"/>
      <c r="DS4182" s="1"/>
      <c r="DT4182" s="1"/>
      <c r="DU4182" s="1"/>
      <c r="DV4182" s="1"/>
      <c r="DW4182" s="1"/>
      <c r="DX4182" s="1"/>
      <c r="DY4182" s="1"/>
      <c r="DZ4182" s="1"/>
      <c r="EA4182" s="1"/>
      <c r="EB4182" s="1"/>
      <c r="EC4182" s="1"/>
      <c r="ED4182" s="1"/>
      <c r="EE4182" s="1"/>
      <c r="EF4182" s="1"/>
      <c r="EG4182" s="1"/>
      <c r="EH4182" s="1"/>
      <c r="EI4182" s="1"/>
      <c r="EJ4182" s="1"/>
      <c r="EK4182" s="1"/>
      <c r="EL4182" s="1"/>
      <c r="EM4182" s="1"/>
      <c r="EN4182" s="1"/>
      <c r="EO4182" s="1"/>
      <c r="EP4182" s="1"/>
      <c r="EQ4182" s="1"/>
      <c r="ER4182" s="1"/>
      <c r="ES4182" s="1"/>
      <c r="ET4182" s="1"/>
      <c r="EU4182" s="1"/>
      <c r="EV4182" s="1"/>
      <c r="EW4182" s="1"/>
      <c r="EX4182" s="1"/>
      <c r="EY4182" s="1"/>
    </row>
    <row r="4183" spans="1:155" x14ac:dyDescent="0.15">
      <c r="A4183" s="38"/>
      <c r="B4183" s="15"/>
      <c r="C4183" s="7"/>
      <c r="D4183" s="7"/>
      <c r="E4183" s="13"/>
      <c r="F4183" s="14"/>
      <c r="G4183" s="14"/>
      <c r="H4183" s="14"/>
      <c r="I4183" s="14"/>
      <c r="J4183" s="13"/>
      <c r="K4183" s="5"/>
      <c r="L4183" s="2"/>
      <c r="M4183" s="17"/>
      <c r="N4183" s="12"/>
      <c r="O4183" s="12"/>
      <c r="P4183" s="17"/>
      <c r="Q4183" s="14"/>
      <c r="R4183" s="20"/>
      <c r="S4183" s="14"/>
      <c r="T4183" s="4"/>
      <c r="U4183" s="5"/>
      <c r="V4183" s="10"/>
      <c r="W4183" s="10"/>
      <c r="X4183" s="10"/>
      <c r="Y4183" s="27"/>
      <c r="Z4183" s="3"/>
      <c r="AA4183" s="1"/>
      <c r="AB4183" s="10"/>
      <c r="AC4183" s="3"/>
      <c r="AD4183" s="3"/>
      <c r="AE4183" s="3"/>
      <c r="AF4183" s="10"/>
      <c r="AG4183" s="11"/>
      <c r="AH4183" s="10"/>
      <c r="AI4183" s="10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1"/>
      <c r="DR4183" s="1"/>
      <c r="DS4183" s="1"/>
      <c r="DT4183" s="1"/>
      <c r="DU4183" s="1"/>
      <c r="DV4183" s="1"/>
      <c r="DW4183" s="1"/>
      <c r="DX4183" s="1"/>
      <c r="DY4183" s="1"/>
      <c r="DZ4183" s="1"/>
      <c r="EA4183" s="1"/>
      <c r="EB4183" s="1"/>
      <c r="EC4183" s="1"/>
      <c r="ED4183" s="1"/>
      <c r="EE4183" s="1"/>
      <c r="EF4183" s="1"/>
      <c r="EG4183" s="1"/>
      <c r="EH4183" s="1"/>
      <c r="EI4183" s="1"/>
      <c r="EJ4183" s="1"/>
      <c r="EK4183" s="1"/>
      <c r="EL4183" s="1"/>
      <c r="EM4183" s="1"/>
      <c r="EN4183" s="1"/>
      <c r="EO4183" s="1"/>
      <c r="EP4183" s="1"/>
      <c r="EQ4183" s="1"/>
      <c r="ER4183" s="1"/>
      <c r="ES4183" s="1"/>
      <c r="ET4183" s="1"/>
      <c r="EU4183" s="1"/>
      <c r="EV4183" s="1"/>
      <c r="EW4183" s="1"/>
      <c r="EX4183" s="1"/>
      <c r="EY4183" s="1"/>
    </row>
    <row r="4184" spans="1:155" x14ac:dyDescent="0.15">
      <c r="A4184" s="38"/>
      <c r="B4184" s="15"/>
      <c r="C4184" s="7"/>
      <c r="D4184" s="7"/>
      <c r="E4184" s="13"/>
      <c r="F4184" s="14"/>
      <c r="G4184" s="14"/>
      <c r="H4184" s="14"/>
      <c r="I4184" s="14"/>
      <c r="J4184" s="13"/>
      <c r="K4184" s="5"/>
      <c r="L4184" s="2"/>
      <c r="M4184" s="17"/>
      <c r="N4184" s="12"/>
      <c r="O4184" s="12"/>
      <c r="P4184" s="17"/>
      <c r="Q4184" s="14"/>
      <c r="R4184" s="20"/>
      <c r="S4184" s="14"/>
      <c r="T4184" s="4"/>
      <c r="U4184" s="5"/>
      <c r="V4184" s="10"/>
      <c r="W4184" s="10"/>
      <c r="X4184" s="10"/>
      <c r="Y4184" s="27"/>
      <c r="Z4184" s="3"/>
      <c r="AA4184" s="1"/>
      <c r="AB4184" s="10"/>
      <c r="AC4184" s="3"/>
      <c r="AD4184" s="3"/>
      <c r="AE4184" s="3"/>
      <c r="AF4184" s="10"/>
      <c r="AG4184" s="11"/>
      <c r="AH4184" s="10"/>
      <c r="AI4184" s="10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1"/>
      <c r="DR4184" s="1"/>
      <c r="DS4184" s="1"/>
      <c r="DT4184" s="1"/>
      <c r="DU4184" s="1"/>
      <c r="DV4184" s="1"/>
      <c r="DW4184" s="1"/>
      <c r="DX4184" s="1"/>
      <c r="DY4184" s="1"/>
      <c r="DZ4184" s="1"/>
      <c r="EA4184" s="1"/>
      <c r="EB4184" s="1"/>
      <c r="EC4184" s="1"/>
      <c r="ED4184" s="1"/>
      <c r="EE4184" s="1"/>
      <c r="EF4184" s="1"/>
      <c r="EG4184" s="1"/>
      <c r="EH4184" s="1"/>
      <c r="EI4184" s="1"/>
      <c r="EJ4184" s="1"/>
      <c r="EK4184" s="1"/>
      <c r="EL4184" s="1"/>
      <c r="EM4184" s="1"/>
      <c r="EN4184" s="1"/>
      <c r="EO4184" s="1"/>
      <c r="EP4184" s="1"/>
      <c r="EQ4184" s="1"/>
      <c r="ER4184" s="1"/>
      <c r="ES4184" s="1"/>
      <c r="ET4184" s="1"/>
      <c r="EU4184" s="1"/>
      <c r="EV4184" s="1"/>
      <c r="EW4184" s="1"/>
      <c r="EX4184" s="1"/>
      <c r="EY4184" s="1"/>
    </row>
    <row r="4185" spans="1:155" x14ac:dyDescent="0.15">
      <c r="A4185" s="38"/>
      <c r="B4185" s="15"/>
      <c r="C4185" s="7"/>
      <c r="D4185" s="7"/>
      <c r="E4185" s="13"/>
      <c r="F4185" s="14"/>
      <c r="G4185" s="14"/>
      <c r="H4185" s="14"/>
      <c r="I4185" s="14"/>
      <c r="J4185" s="13"/>
      <c r="K4185" s="5"/>
      <c r="L4185" s="2"/>
      <c r="M4185" s="17"/>
      <c r="N4185" s="12"/>
      <c r="O4185" s="12"/>
      <c r="P4185" s="17"/>
      <c r="Q4185" s="14"/>
      <c r="R4185" s="20"/>
      <c r="S4185" s="14"/>
      <c r="T4185" s="4"/>
      <c r="U4185" s="5"/>
      <c r="V4185" s="10"/>
      <c r="W4185" s="10"/>
      <c r="X4185" s="10"/>
      <c r="Y4185" s="27"/>
      <c r="Z4185" s="3"/>
      <c r="AA4185" s="1"/>
      <c r="AB4185" s="10"/>
      <c r="AC4185" s="3"/>
      <c r="AD4185" s="3"/>
      <c r="AE4185" s="3"/>
      <c r="AF4185" s="10"/>
      <c r="AG4185" s="11"/>
      <c r="AH4185" s="10"/>
      <c r="AI4185" s="10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1"/>
      <c r="DR4185" s="1"/>
      <c r="DS4185" s="1"/>
      <c r="DT4185" s="1"/>
      <c r="DU4185" s="1"/>
      <c r="DV4185" s="1"/>
      <c r="DW4185" s="1"/>
      <c r="DX4185" s="1"/>
      <c r="DY4185" s="1"/>
      <c r="DZ4185" s="1"/>
      <c r="EA4185" s="1"/>
      <c r="EB4185" s="1"/>
      <c r="EC4185" s="1"/>
      <c r="ED4185" s="1"/>
      <c r="EE4185" s="1"/>
      <c r="EF4185" s="1"/>
      <c r="EG4185" s="1"/>
      <c r="EH4185" s="1"/>
      <c r="EI4185" s="1"/>
      <c r="EJ4185" s="1"/>
      <c r="EK4185" s="1"/>
      <c r="EL4185" s="1"/>
      <c r="EM4185" s="1"/>
      <c r="EN4185" s="1"/>
      <c r="EO4185" s="1"/>
      <c r="EP4185" s="1"/>
      <c r="EQ4185" s="1"/>
      <c r="ER4185" s="1"/>
      <c r="ES4185" s="1"/>
      <c r="ET4185" s="1"/>
      <c r="EU4185" s="1"/>
      <c r="EV4185" s="1"/>
      <c r="EW4185" s="1"/>
      <c r="EX4185" s="1"/>
      <c r="EY4185" s="1"/>
    </row>
    <row r="4186" spans="1:155" x14ac:dyDescent="0.15">
      <c r="A4186" s="38"/>
      <c r="B4186" s="15"/>
      <c r="C4186" s="7"/>
      <c r="D4186" s="7"/>
      <c r="E4186" s="13"/>
      <c r="F4186" s="14"/>
      <c r="G4186" s="14"/>
      <c r="H4186" s="14"/>
      <c r="I4186" s="14"/>
      <c r="J4186" s="13"/>
      <c r="K4186" s="5"/>
      <c r="L4186" s="2"/>
      <c r="M4186" s="17"/>
      <c r="N4186" s="12"/>
      <c r="O4186" s="12"/>
      <c r="P4186" s="17"/>
      <c r="Q4186" s="14"/>
      <c r="R4186" s="20"/>
      <c r="S4186" s="14"/>
      <c r="T4186" s="4"/>
      <c r="U4186" s="5"/>
      <c r="V4186" s="10"/>
      <c r="W4186" s="10"/>
      <c r="X4186" s="10"/>
      <c r="Y4186" s="27"/>
      <c r="Z4186" s="3"/>
      <c r="AA4186" s="1"/>
      <c r="AB4186" s="10"/>
      <c r="AC4186" s="3"/>
      <c r="AD4186" s="3"/>
      <c r="AE4186" s="3"/>
      <c r="AF4186" s="10"/>
      <c r="AG4186" s="11"/>
      <c r="AH4186" s="10"/>
      <c r="AI4186" s="10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1"/>
      <c r="DR4186" s="1"/>
      <c r="DS4186" s="1"/>
      <c r="DT4186" s="1"/>
      <c r="DU4186" s="1"/>
      <c r="DV4186" s="1"/>
      <c r="DW4186" s="1"/>
      <c r="DX4186" s="1"/>
      <c r="DY4186" s="1"/>
      <c r="DZ4186" s="1"/>
      <c r="EA4186" s="1"/>
      <c r="EB4186" s="1"/>
      <c r="EC4186" s="1"/>
      <c r="ED4186" s="1"/>
      <c r="EE4186" s="1"/>
      <c r="EF4186" s="1"/>
      <c r="EG4186" s="1"/>
      <c r="EH4186" s="1"/>
      <c r="EI4186" s="1"/>
      <c r="EJ4186" s="1"/>
      <c r="EK4186" s="1"/>
      <c r="EL4186" s="1"/>
      <c r="EM4186" s="1"/>
      <c r="EN4186" s="1"/>
      <c r="EO4186" s="1"/>
      <c r="EP4186" s="1"/>
      <c r="EQ4186" s="1"/>
      <c r="ER4186" s="1"/>
      <c r="ES4186" s="1"/>
      <c r="ET4186" s="1"/>
      <c r="EU4186" s="1"/>
      <c r="EV4186" s="1"/>
      <c r="EW4186" s="1"/>
      <c r="EX4186" s="1"/>
      <c r="EY4186" s="1"/>
    </row>
    <row r="4187" spans="1:155" x14ac:dyDescent="0.15">
      <c r="A4187" s="38"/>
      <c r="B4187" s="15"/>
      <c r="C4187" s="7"/>
      <c r="D4187" s="7"/>
      <c r="E4187" s="13"/>
      <c r="F4187" s="14"/>
      <c r="G4187" s="14"/>
      <c r="H4187" s="14"/>
      <c r="I4187" s="14"/>
      <c r="J4187" s="13"/>
      <c r="K4187" s="5"/>
      <c r="L4187" s="2"/>
      <c r="M4187" s="17"/>
      <c r="N4187" s="12"/>
      <c r="O4187" s="12"/>
      <c r="P4187" s="17"/>
      <c r="Q4187" s="14"/>
      <c r="R4187" s="20"/>
      <c r="S4187" s="14"/>
      <c r="T4187" s="4"/>
      <c r="U4187" s="5"/>
      <c r="V4187" s="10"/>
      <c r="W4187" s="10"/>
      <c r="X4187" s="10"/>
      <c r="Y4187" s="27"/>
      <c r="Z4187" s="3"/>
      <c r="AA4187" s="1"/>
      <c r="AB4187" s="10"/>
      <c r="AC4187" s="3"/>
      <c r="AD4187" s="3"/>
      <c r="AE4187" s="3"/>
      <c r="AF4187" s="10"/>
      <c r="AG4187" s="11"/>
      <c r="AH4187" s="10"/>
      <c r="AI4187" s="10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1"/>
      <c r="DR4187" s="1"/>
      <c r="DS4187" s="1"/>
      <c r="DT4187" s="1"/>
      <c r="DU4187" s="1"/>
      <c r="DV4187" s="1"/>
      <c r="DW4187" s="1"/>
      <c r="DX4187" s="1"/>
      <c r="DY4187" s="1"/>
      <c r="DZ4187" s="1"/>
      <c r="EA4187" s="1"/>
      <c r="EB4187" s="1"/>
      <c r="EC4187" s="1"/>
      <c r="ED4187" s="1"/>
      <c r="EE4187" s="1"/>
      <c r="EF4187" s="1"/>
      <c r="EG4187" s="1"/>
      <c r="EH4187" s="1"/>
      <c r="EI4187" s="1"/>
      <c r="EJ4187" s="1"/>
      <c r="EK4187" s="1"/>
      <c r="EL4187" s="1"/>
      <c r="EM4187" s="1"/>
      <c r="EN4187" s="1"/>
      <c r="EO4187" s="1"/>
      <c r="EP4187" s="1"/>
      <c r="EQ4187" s="1"/>
      <c r="ER4187" s="1"/>
      <c r="ES4187" s="1"/>
      <c r="ET4187" s="1"/>
      <c r="EU4187" s="1"/>
      <c r="EV4187" s="1"/>
      <c r="EW4187" s="1"/>
      <c r="EX4187" s="1"/>
      <c r="EY4187" s="1"/>
    </row>
    <row r="4188" spans="1:155" x14ac:dyDescent="0.15">
      <c r="A4188" s="38"/>
      <c r="B4188" s="15"/>
      <c r="C4188" s="7"/>
      <c r="D4188" s="7"/>
      <c r="E4188" s="13"/>
      <c r="F4188" s="14"/>
      <c r="G4188" s="14"/>
      <c r="H4188" s="14"/>
      <c r="I4188" s="14"/>
      <c r="J4188" s="13"/>
      <c r="K4188" s="5"/>
      <c r="L4188" s="2"/>
      <c r="M4188" s="17"/>
      <c r="N4188" s="12"/>
      <c r="O4188" s="12"/>
      <c r="P4188" s="17"/>
      <c r="Q4188" s="14"/>
      <c r="R4188" s="20"/>
      <c r="S4188" s="14"/>
      <c r="T4188" s="4"/>
      <c r="U4188" s="5"/>
      <c r="V4188" s="10"/>
      <c r="W4188" s="10"/>
      <c r="X4188" s="10"/>
      <c r="Y4188" s="27"/>
      <c r="Z4188" s="3"/>
      <c r="AA4188" s="1"/>
      <c r="AB4188" s="10"/>
      <c r="AC4188" s="3"/>
      <c r="AD4188" s="3"/>
      <c r="AE4188" s="3"/>
      <c r="AF4188" s="10"/>
      <c r="AG4188" s="11"/>
      <c r="AH4188" s="10"/>
      <c r="AI4188" s="10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1"/>
      <c r="DR4188" s="1"/>
      <c r="DS4188" s="1"/>
      <c r="DT4188" s="1"/>
      <c r="DU4188" s="1"/>
      <c r="DV4188" s="1"/>
      <c r="DW4188" s="1"/>
      <c r="DX4188" s="1"/>
      <c r="DY4188" s="1"/>
      <c r="DZ4188" s="1"/>
      <c r="EA4188" s="1"/>
      <c r="EB4188" s="1"/>
      <c r="EC4188" s="1"/>
      <c r="ED4188" s="1"/>
      <c r="EE4188" s="1"/>
      <c r="EF4188" s="1"/>
      <c r="EG4188" s="1"/>
      <c r="EH4188" s="1"/>
      <c r="EI4188" s="1"/>
      <c r="EJ4188" s="1"/>
      <c r="EK4188" s="1"/>
      <c r="EL4188" s="1"/>
      <c r="EM4188" s="1"/>
      <c r="EN4188" s="1"/>
      <c r="EO4188" s="1"/>
      <c r="EP4188" s="1"/>
      <c r="EQ4188" s="1"/>
      <c r="ER4188" s="1"/>
      <c r="ES4188" s="1"/>
      <c r="ET4188" s="1"/>
      <c r="EU4188" s="1"/>
      <c r="EV4188" s="1"/>
      <c r="EW4188" s="1"/>
      <c r="EX4188" s="1"/>
      <c r="EY4188" s="1"/>
    </row>
    <row r="4189" spans="1:155" x14ac:dyDescent="0.15">
      <c r="A4189" s="38"/>
      <c r="B4189" s="15"/>
      <c r="C4189" s="7"/>
      <c r="D4189" s="7"/>
      <c r="E4189" s="13"/>
      <c r="F4189" s="14"/>
      <c r="G4189" s="14"/>
      <c r="H4189" s="14"/>
      <c r="I4189" s="14"/>
      <c r="J4189" s="13"/>
      <c r="K4189" s="5"/>
      <c r="L4189" s="2"/>
      <c r="M4189" s="17"/>
      <c r="N4189" s="12"/>
      <c r="O4189" s="12"/>
      <c r="P4189" s="17"/>
      <c r="Q4189" s="14"/>
      <c r="R4189" s="20"/>
      <c r="S4189" s="14"/>
      <c r="T4189" s="4"/>
      <c r="U4189" s="5"/>
      <c r="V4189" s="10"/>
      <c r="W4189" s="10"/>
      <c r="X4189" s="10"/>
      <c r="Y4189" s="27"/>
      <c r="Z4189" s="3"/>
      <c r="AA4189" s="1"/>
      <c r="AB4189" s="10"/>
      <c r="AC4189" s="3"/>
      <c r="AD4189" s="3"/>
      <c r="AE4189" s="3"/>
      <c r="AF4189" s="10"/>
      <c r="AG4189" s="11"/>
      <c r="AH4189" s="10"/>
      <c r="AI4189" s="10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1"/>
      <c r="DR4189" s="1"/>
      <c r="DS4189" s="1"/>
      <c r="DT4189" s="1"/>
      <c r="DU4189" s="1"/>
      <c r="DV4189" s="1"/>
      <c r="DW4189" s="1"/>
      <c r="DX4189" s="1"/>
      <c r="DY4189" s="1"/>
      <c r="DZ4189" s="1"/>
      <c r="EA4189" s="1"/>
      <c r="EB4189" s="1"/>
      <c r="EC4189" s="1"/>
      <c r="ED4189" s="1"/>
      <c r="EE4189" s="1"/>
      <c r="EF4189" s="1"/>
      <c r="EG4189" s="1"/>
      <c r="EH4189" s="1"/>
      <c r="EI4189" s="1"/>
      <c r="EJ4189" s="1"/>
      <c r="EK4189" s="1"/>
      <c r="EL4189" s="1"/>
      <c r="EM4189" s="1"/>
      <c r="EN4189" s="1"/>
      <c r="EO4189" s="1"/>
      <c r="EP4189" s="1"/>
      <c r="EQ4189" s="1"/>
      <c r="ER4189" s="1"/>
      <c r="ES4189" s="1"/>
      <c r="ET4189" s="1"/>
      <c r="EU4189" s="1"/>
      <c r="EV4189" s="1"/>
      <c r="EW4189" s="1"/>
      <c r="EX4189" s="1"/>
      <c r="EY4189" s="1"/>
    </row>
    <row r="4190" spans="1:155" x14ac:dyDescent="0.15">
      <c r="A4190" s="38"/>
      <c r="B4190" s="15"/>
      <c r="C4190" s="7"/>
      <c r="D4190" s="7"/>
      <c r="E4190" s="13"/>
      <c r="F4190" s="14"/>
      <c r="G4190" s="14"/>
      <c r="H4190" s="14"/>
      <c r="I4190" s="14"/>
      <c r="J4190" s="13"/>
      <c r="K4190" s="5"/>
      <c r="L4190" s="2"/>
      <c r="M4190" s="17"/>
      <c r="N4190" s="12"/>
      <c r="O4190" s="12"/>
      <c r="P4190" s="17"/>
      <c r="Q4190" s="14"/>
      <c r="R4190" s="20"/>
      <c r="S4190" s="14"/>
      <c r="T4190" s="4"/>
      <c r="U4190" s="5"/>
      <c r="V4190" s="10"/>
      <c r="W4190" s="10"/>
      <c r="X4190" s="10"/>
      <c r="Y4190" s="27"/>
      <c r="Z4190" s="3"/>
      <c r="AA4190" s="1"/>
      <c r="AB4190" s="10"/>
      <c r="AC4190" s="3"/>
      <c r="AD4190" s="3"/>
      <c r="AE4190" s="3"/>
      <c r="AF4190" s="10"/>
      <c r="AG4190" s="11"/>
      <c r="AH4190" s="10"/>
      <c r="AI4190" s="10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1"/>
      <c r="DR4190" s="1"/>
      <c r="DS4190" s="1"/>
      <c r="DT4190" s="1"/>
      <c r="DU4190" s="1"/>
      <c r="DV4190" s="1"/>
      <c r="DW4190" s="1"/>
      <c r="DX4190" s="1"/>
      <c r="DY4190" s="1"/>
      <c r="DZ4190" s="1"/>
      <c r="EA4190" s="1"/>
      <c r="EB4190" s="1"/>
      <c r="EC4190" s="1"/>
      <c r="ED4190" s="1"/>
      <c r="EE4190" s="1"/>
      <c r="EF4190" s="1"/>
      <c r="EG4190" s="1"/>
      <c r="EH4190" s="1"/>
      <c r="EI4190" s="1"/>
      <c r="EJ4190" s="1"/>
      <c r="EK4190" s="1"/>
      <c r="EL4190" s="1"/>
      <c r="EM4190" s="1"/>
      <c r="EN4190" s="1"/>
      <c r="EO4190" s="1"/>
      <c r="EP4190" s="1"/>
      <c r="EQ4190" s="1"/>
      <c r="ER4190" s="1"/>
      <c r="ES4190" s="1"/>
      <c r="ET4190" s="1"/>
      <c r="EU4190" s="1"/>
      <c r="EV4190" s="1"/>
      <c r="EW4190" s="1"/>
      <c r="EX4190" s="1"/>
      <c r="EY4190" s="1"/>
    </row>
    <row r="4191" spans="1:155" x14ac:dyDescent="0.15">
      <c r="A4191" s="38"/>
      <c r="B4191" s="15"/>
      <c r="C4191" s="7"/>
      <c r="D4191" s="7"/>
      <c r="E4191" s="13"/>
      <c r="F4191" s="14"/>
      <c r="G4191" s="14"/>
      <c r="H4191" s="14"/>
      <c r="I4191" s="14"/>
      <c r="J4191" s="13"/>
      <c r="K4191" s="5"/>
      <c r="L4191" s="2"/>
      <c r="M4191" s="17"/>
      <c r="N4191" s="12"/>
      <c r="O4191" s="12"/>
      <c r="P4191" s="17"/>
      <c r="Q4191" s="14"/>
      <c r="R4191" s="20"/>
      <c r="S4191" s="14"/>
      <c r="T4191" s="4"/>
      <c r="U4191" s="5"/>
      <c r="V4191" s="10"/>
      <c r="W4191" s="10"/>
      <c r="X4191" s="10"/>
      <c r="Y4191" s="27"/>
      <c r="Z4191" s="3"/>
      <c r="AA4191" s="1"/>
      <c r="AB4191" s="10"/>
      <c r="AC4191" s="3"/>
      <c r="AD4191" s="3"/>
      <c r="AE4191" s="3"/>
      <c r="AF4191" s="10"/>
      <c r="AG4191" s="11"/>
      <c r="AH4191" s="10"/>
      <c r="AI4191" s="10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1"/>
      <c r="DR4191" s="1"/>
      <c r="DS4191" s="1"/>
      <c r="DT4191" s="1"/>
      <c r="DU4191" s="1"/>
      <c r="DV4191" s="1"/>
      <c r="DW4191" s="1"/>
      <c r="DX4191" s="1"/>
      <c r="DY4191" s="1"/>
      <c r="DZ4191" s="1"/>
      <c r="EA4191" s="1"/>
      <c r="EB4191" s="1"/>
      <c r="EC4191" s="1"/>
      <c r="ED4191" s="1"/>
      <c r="EE4191" s="1"/>
      <c r="EF4191" s="1"/>
      <c r="EG4191" s="1"/>
      <c r="EH4191" s="1"/>
      <c r="EI4191" s="1"/>
      <c r="EJ4191" s="1"/>
      <c r="EK4191" s="1"/>
      <c r="EL4191" s="1"/>
      <c r="EM4191" s="1"/>
      <c r="EN4191" s="1"/>
      <c r="EO4191" s="1"/>
      <c r="EP4191" s="1"/>
      <c r="EQ4191" s="1"/>
      <c r="ER4191" s="1"/>
      <c r="ES4191" s="1"/>
      <c r="ET4191" s="1"/>
      <c r="EU4191" s="1"/>
      <c r="EV4191" s="1"/>
      <c r="EW4191" s="1"/>
      <c r="EX4191" s="1"/>
      <c r="EY4191" s="1"/>
    </row>
    <row r="4192" spans="1:155" x14ac:dyDescent="0.15">
      <c r="A4192" s="38"/>
      <c r="B4192" s="15"/>
      <c r="C4192" s="7"/>
      <c r="D4192" s="7"/>
      <c r="E4192" s="13"/>
      <c r="F4192" s="14"/>
      <c r="G4192" s="14"/>
      <c r="H4192" s="14"/>
      <c r="I4192" s="14"/>
      <c r="J4192" s="13"/>
      <c r="K4192" s="5"/>
      <c r="L4192" s="2"/>
      <c r="M4192" s="17"/>
      <c r="N4192" s="12"/>
      <c r="O4192" s="12"/>
      <c r="P4192" s="17"/>
      <c r="Q4192" s="14"/>
      <c r="R4192" s="20"/>
      <c r="S4192" s="14"/>
      <c r="T4192" s="4"/>
      <c r="U4192" s="5"/>
      <c r="V4192" s="10"/>
      <c r="W4192" s="10"/>
      <c r="X4192" s="10"/>
      <c r="Y4192" s="27"/>
      <c r="Z4192" s="3"/>
      <c r="AA4192" s="1"/>
      <c r="AB4192" s="10"/>
      <c r="AC4192" s="3"/>
      <c r="AD4192" s="3"/>
      <c r="AE4192" s="3"/>
      <c r="AF4192" s="10"/>
      <c r="AG4192" s="11"/>
      <c r="AH4192" s="10"/>
      <c r="AI4192" s="10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1"/>
      <c r="DR4192" s="1"/>
      <c r="DS4192" s="1"/>
      <c r="DT4192" s="1"/>
      <c r="DU4192" s="1"/>
      <c r="DV4192" s="1"/>
      <c r="DW4192" s="1"/>
      <c r="DX4192" s="1"/>
      <c r="DY4192" s="1"/>
      <c r="DZ4192" s="1"/>
      <c r="EA4192" s="1"/>
      <c r="EB4192" s="1"/>
      <c r="EC4192" s="1"/>
      <c r="ED4192" s="1"/>
      <c r="EE4192" s="1"/>
      <c r="EF4192" s="1"/>
      <c r="EG4192" s="1"/>
      <c r="EH4192" s="1"/>
      <c r="EI4192" s="1"/>
      <c r="EJ4192" s="1"/>
      <c r="EK4192" s="1"/>
      <c r="EL4192" s="1"/>
      <c r="EM4192" s="1"/>
      <c r="EN4192" s="1"/>
      <c r="EO4192" s="1"/>
      <c r="EP4192" s="1"/>
      <c r="EQ4192" s="1"/>
      <c r="ER4192" s="1"/>
      <c r="ES4192" s="1"/>
      <c r="ET4192" s="1"/>
      <c r="EU4192" s="1"/>
      <c r="EV4192" s="1"/>
      <c r="EW4192" s="1"/>
      <c r="EX4192" s="1"/>
      <c r="EY4192" s="1"/>
    </row>
    <row r="4193" spans="1:155" x14ac:dyDescent="0.15">
      <c r="A4193" s="38"/>
      <c r="B4193" s="15"/>
      <c r="C4193" s="7"/>
      <c r="D4193" s="7"/>
      <c r="E4193" s="13"/>
      <c r="F4193" s="14"/>
      <c r="G4193" s="14"/>
      <c r="H4193" s="14"/>
      <c r="I4193" s="14"/>
      <c r="J4193" s="13"/>
      <c r="K4193" s="5"/>
      <c r="L4193" s="2"/>
      <c r="M4193" s="17"/>
      <c r="N4193" s="12"/>
      <c r="O4193" s="12"/>
      <c r="P4193" s="17"/>
      <c r="Q4193" s="14"/>
      <c r="R4193" s="20"/>
      <c r="S4193" s="14"/>
      <c r="T4193" s="4"/>
      <c r="U4193" s="5"/>
      <c r="V4193" s="10"/>
      <c r="W4193" s="10"/>
      <c r="X4193" s="10"/>
      <c r="Y4193" s="27"/>
      <c r="Z4193" s="3"/>
      <c r="AA4193" s="1"/>
      <c r="AB4193" s="10"/>
      <c r="AC4193" s="3"/>
      <c r="AD4193" s="3"/>
      <c r="AE4193" s="3"/>
      <c r="AF4193" s="10"/>
      <c r="AG4193" s="11"/>
      <c r="AH4193" s="10"/>
      <c r="AI4193" s="10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1"/>
      <c r="DR4193" s="1"/>
      <c r="DS4193" s="1"/>
      <c r="DT4193" s="1"/>
      <c r="DU4193" s="1"/>
      <c r="DV4193" s="1"/>
      <c r="DW4193" s="1"/>
      <c r="DX4193" s="1"/>
      <c r="DY4193" s="1"/>
      <c r="DZ4193" s="1"/>
      <c r="EA4193" s="1"/>
      <c r="EB4193" s="1"/>
      <c r="EC4193" s="1"/>
      <c r="ED4193" s="1"/>
      <c r="EE4193" s="1"/>
      <c r="EF4193" s="1"/>
      <c r="EG4193" s="1"/>
      <c r="EH4193" s="1"/>
      <c r="EI4193" s="1"/>
      <c r="EJ4193" s="1"/>
      <c r="EK4193" s="1"/>
      <c r="EL4193" s="1"/>
      <c r="EM4193" s="1"/>
      <c r="EN4193" s="1"/>
      <c r="EO4193" s="1"/>
      <c r="EP4193" s="1"/>
      <c r="EQ4193" s="1"/>
      <c r="ER4193" s="1"/>
      <c r="ES4193" s="1"/>
      <c r="ET4193" s="1"/>
      <c r="EU4193" s="1"/>
      <c r="EV4193" s="1"/>
      <c r="EW4193" s="1"/>
      <c r="EX4193" s="1"/>
      <c r="EY4193" s="1"/>
    </row>
    <row r="4194" spans="1:155" x14ac:dyDescent="0.15">
      <c r="A4194" s="38"/>
      <c r="B4194" s="15"/>
      <c r="C4194" s="7"/>
      <c r="D4194" s="7"/>
      <c r="E4194" s="13"/>
      <c r="F4194" s="14"/>
      <c r="G4194" s="14"/>
      <c r="H4194" s="14"/>
      <c r="I4194" s="14"/>
      <c r="J4194" s="13"/>
      <c r="K4194" s="5"/>
      <c r="L4194" s="2"/>
      <c r="M4194" s="17"/>
      <c r="N4194" s="12"/>
      <c r="O4194" s="12"/>
      <c r="P4194" s="17"/>
      <c r="Q4194" s="14"/>
      <c r="R4194" s="20"/>
      <c r="S4194" s="14"/>
      <c r="T4194" s="4"/>
      <c r="U4194" s="5"/>
      <c r="V4194" s="10"/>
      <c r="W4194" s="10"/>
      <c r="X4194" s="10"/>
      <c r="Y4194" s="27"/>
      <c r="Z4194" s="3"/>
      <c r="AA4194" s="1"/>
      <c r="AB4194" s="10"/>
      <c r="AC4194" s="3"/>
      <c r="AD4194" s="3"/>
      <c r="AE4194" s="3"/>
      <c r="AF4194" s="10"/>
      <c r="AG4194" s="11"/>
      <c r="AH4194" s="10"/>
      <c r="AI4194" s="10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1"/>
      <c r="DR4194" s="1"/>
      <c r="DS4194" s="1"/>
      <c r="DT4194" s="1"/>
      <c r="DU4194" s="1"/>
      <c r="DV4194" s="1"/>
      <c r="DW4194" s="1"/>
      <c r="DX4194" s="1"/>
      <c r="DY4194" s="1"/>
      <c r="DZ4194" s="1"/>
      <c r="EA4194" s="1"/>
      <c r="EB4194" s="1"/>
      <c r="EC4194" s="1"/>
      <c r="ED4194" s="1"/>
      <c r="EE4194" s="1"/>
      <c r="EF4194" s="1"/>
      <c r="EG4194" s="1"/>
      <c r="EH4194" s="1"/>
      <c r="EI4194" s="1"/>
      <c r="EJ4194" s="1"/>
      <c r="EK4194" s="1"/>
      <c r="EL4194" s="1"/>
      <c r="EM4194" s="1"/>
      <c r="EN4194" s="1"/>
      <c r="EO4194" s="1"/>
      <c r="EP4194" s="1"/>
      <c r="EQ4194" s="1"/>
      <c r="ER4194" s="1"/>
      <c r="ES4194" s="1"/>
      <c r="ET4194" s="1"/>
      <c r="EU4194" s="1"/>
      <c r="EV4194" s="1"/>
      <c r="EW4194" s="1"/>
      <c r="EX4194" s="1"/>
      <c r="EY4194" s="1"/>
    </row>
    <row r="4195" spans="1:155" x14ac:dyDescent="0.15">
      <c r="A4195" s="38"/>
      <c r="B4195" s="15"/>
      <c r="C4195" s="7"/>
      <c r="D4195" s="7"/>
      <c r="E4195" s="13"/>
      <c r="F4195" s="14"/>
      <c r="G4195" s="14"/>
      <c r="H4195" s="14"/>
      <c r="I4195" s="14"/>
      <c r="J4195" s="13"/>
      <c r="K4195" s="5"/>
      <c r="L4195" s="2"/>
      <c r="M4195" s="17"/>
      <c r="N4195" s="12"/>
      <c r="O4195" s="12"/>
      <c r="P4195" s="17"/>
      <c r="Q4195" s="14"/>
      <c r="R4195" s="20"/>
      <c r="S4195" s="14"/>
      <c r="T4195" s="4"/>
      <c r="U4195" s="5"/>
      <c r="V4195" s="10"/>
      <c r="W4195" s="10"/>
      <c r="X4195" s="10"/>
      <c r="Y4195" s="27"/>
      <c r="Z4195" s="3"/>
      <c r="AA4195" s="1"/>
      <c r="AB4195" s="10"/>
      <c r="AC4195" s="3"/>
      <c r="AD4195" s="3"/>
      <c r="AE4195" s="3"/>
      <c r="AF4195" s="10"/>
      <c r="AG4195" s="11"/>
      <c r="AH4195" s="10"/>
      <c r="AI4195" s="10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1"/>
      <c r="DR4195" s="1"/>
      <c r="DS4195" s="1"/>
      <c r="DT4195" s="1"/>
      <c r="DU4195" s="1"/>
      <c r="DV4195" s="1"/>
      <c r="DW4195" s="1"/>
      <c r="DX4195" s="1"/>
      <c r="DY4195" s="1"/>
      <c r="DZ4195" s="1"/>
      <c r="EA4195" s="1"/>
      <c r="EB4195" s="1"/>
      <c r="EC4195" s="1"/>
      <c r="ED4195" s="1"/>
      <c r="EE4195" s="1"/>
      <c r="EF4195" s="1"/>
      <c r="EG4195" s="1"/>
      <c r="EH4195" s="1"/>
      <c r="EI4195" s="1"/>
      <c r="EJ4195" s="1"/>
      <c r="EK4195" s="1"/>
      <c r="EL4195" s="1"/>
      <c r="EM4195" s="1"/>
      <c r="EN4195" s="1"/>
      <c r="EO4195" s="1"/>
      <c r="EP4195" s="1"/>
      <c r="EQ4195" s="1"/>
      <c r="ER4195" s="1"/>
      <c r="ES4195" s="1"/>
      <c r="ET4195" s="1"/>
      <c r="EU4195" s="1"/>
      <c r="EV4195" s="1"/>
      <c r="EW4195" s="1"/>
      <c r="EX4195" s="1"/>
      <c r="EY4195" s="1"/>
    </row>
    <row r="4196" spans="1:155" x14ac:dyDescent="0.15">
      <c r="A4196" s="38"/>
      <c r="B4196" s="15"/>
      <c r="C4196" s="7"/>
      <c r="D4196" s="7"/>
      <c r="E4196" s="13"/>
      <c r="F4196" s="14"/>
      <c r="G4196" s="14"/>
      <c r="H4196" s="14"/>
      <c r="I4196" s="14"/>
      <c r="J4196" s="13"/>
      <c r="K4196" s="5"/>
      <c r="L4196" s="2"/>
      <c r="M4196" s="17"/>
      <c r="N4196" s="12"/>
      <c r="O4196" s="12"/>
      <c r="P4196" s="17"/>
      <c r="Q4196" s="14"/>
      <c r="R4196" s="20"/>
      <c r="S4196" s="14"/>
      <c r="T4196" s="4"/>
      <c r="U4196" s="5"/>
      <c r="V4196" s="10"/>
      <c r="W4196" s="10"/>
      <c r="X4196" s="10"/>
      <c r="Y4196" s="27"/>
      <c r="Z4196" s="3"/>
      <c r="AA4196" s="1"/>
      <c r="AB4196" s="10"/>
      <c r="AC4196" s="3"/>
      <c r="AD4196" s="3"/>
      <c r="AE4196" s="3"/>
      <c r="AF4196" s="10"/>
      <c r="AG4196" s="11"/>
      <c r="AH4196" s="10"/>
      <c r="AI4196" s="10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1"/>
      <c r="DR4196" s="1"/>
      <c r="DS4196" s="1"/>
      <c r="DT4196" s="1"/>
      <c r="DU4196" s="1"/>
      <c r="DV4196" s="1"/>
      <c r="DW4196" s="1"/>
      <c r="DX4196" s="1"/>
      <c r="DY4196" s="1"/>
      <c r="DZ4196" s="1"/>
      <c r="EA4196" s="1"/>
      <c r="EB4196" s="1"/>
      <c r="EC4196" s="1"/>
      <c r="ED4196" s="1"/>
      <c r="EE4196" s="1"/>
      <c r="EF4196" s="1"/>
      <c r="EG4196" s="1"/>
      <c r="EH4196" s="1"/>
      <c r="EI4196" s="1"/>
      <c r="EJ4196" s="1"/>
      <c r="EK4196" s="1"/>
      <c r="EL4196" s="1"/>
      <c r="EM4196" s="1"/>
      <c r="EN4196" s="1"/>
      <c r="EO4196" s="1"/>
      <c r="EP4196" s="1"/>
      <c r="EQ4196" s="1"/>
      <c r="ER4196" s="1"/>
      <c r="ES4196" s="1"/>
      <c r="ET4196" s="1"/>
      <c r="EU4196" s="1"/>
      <c r="EV4196" s="1"/>
      <c r="EW4196" s="1"/>
      <c r="EX4196" s="1"/>
      <c r="EY4196" s="1"/>
    </row>
    <row r="4197" spans="1:155" x14ac:dyDescent="0.15">
      <c r="A4197" s="38"/>
      <c r="B4197" s="15"/>
      <c r="C4197" s="7"/>
      <c r="D4197" s="7"/>
      <c r="E4197" s="13"/>
      <c r="F4197" s="14"/>
      <c r="G4197" s="14"/>
      <c r="H4197" s="14"/>
      <c r="I4197" s="14"/>
      <c r="J4197" s="13"/>
      <c r="K4197" s="5"/>
      <c r="L4197" s="2"/>
      <c r="M4197" s="17"/>
      <c r="N4197" s="12"/>
      <c r="O4197" s="12"/>
      <c r="P4197" s="17"/>
      <c r="Q4197" s="14"/>
      <c r="R4197" s="20"/>
      <c r="S4197" s="14"/>
      <c r="T4197" s="4"/>
      <c r="U4197" s="5"/>
      <c r="V4197" s="10"/>
      <c r="W4197" s="10"/>
      <c r="X4197" s="10"/>
      <c r="Y4197" s="27"/>
      <c r="Z4197" s="3"/>
      <c r="AA4197" s="1"/>
      <c r="AB4197" s="10"/>
      <c r="AC4197" s="3"/>
      <c r="AD4197" s="3"/>
      <c r="AE4197" s="3"/>
      <c r="AF4197" s="10"/>
      <c r="AG4197" s="11"/>
      <c r="AH4197" s="10"/>
      <c r="AI4197" s="10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1"/>
      <c r="DR4197" s="1"/>
      <c r="DS4197" s="1"/>
      <c r="DT4197" s="1"/>
      <c r="DU4197" s="1"/>
      <c r="DV4197" s="1"/>
      <c r="DW4197" s="1"/>
      <c r="DX4197" s="1"/>
      <c r="DY4197" s="1"/>
      <c r="DZ4197" s="1"/>
      <c r="EA4197" s="1"/>
      <c r="EB4197" s="1"/>
      <c r="EC4197" s="1"/>
      <c r="ED4197" s="1"/>
      <c r="EE4197" s="1"/>
      <c r="EF4197" s="1"/>
      <c r="EG4197" s="1"/>
      <c r="EH4197" s="1"/>
      <c r="EI4197" s="1"/>
      <c r="EJ4197" s="1"/>
      <c r="EK4197" s="1"/>
      <c r="EL4197" s="1"/>
      <c r="EM4197" s="1"/>
      <c r="EN4197" s="1"/>
      <c r="EO4197" s="1"/>
      <c r="EP4197" s="1"/>
      <c r="EQ4197" s="1"/>
      <c r="ER4197" s="1"/>
      <c r="ES4197" s="1"/>
      <c r="ET4197" s="1"/>
      <c r="EU4197" s="1"/>
      <c r="EV4197" s="1"/>
      <c r="EW4197" s="1"/>
      <c r="EX4197" s="1"/>
      <c r="EY4197" s="1"/>
    </row>
    <row r="4198" spans="1:155" x14ac:dyDescent="0.15">
      <c r="A4198" s="38"/>
      <c r="B4198" s="15"/>
      <c r="C4198" s="7"/>
      <c r="D4198" s="7"/>
      <c r="E4198" s="13"/>
      <c r="F4198" s="14"/>
      <c r="G4198" s="14"/>
      <c r="H4198" s="14"/>
      <c r="I4198" s="14"/>
      <c r="J4198" s="13"/>
      <c r="K4198" s="5"/>
      <c r="L4198" s="2"/>
      <c r="M4198" s="17"/>
      <c r="N4198" s="12"/>
      <c r="O4198" s="12"/>
      <c r="P4198" s="17"/>
      <c r="Q4198" s="14"/>
      <c r="R4198" s="20"/>
      <c r="S4198" s="14"/>
      <c r="T4198" s="4"/>
      <c r="U4198" s="5"/>
      <c r="V4198" s="10"/>
      <c r="W4198" s="10"/>
      <c r="X4198" s="10"/>
      <c r="Y4198" s="27"/>
      <c r="Z4198" s="3"/>
      <c r="AA4198" s="1"/>
      <c r="AB4198" s="10"/>
      <c r="AC4198" s="3"/>
      <c r="AD4198" s="3"/>
      <c r="AE4198" s="3"/>
      <c r="AF4198" s="10"/>
      <c r="AG4198" s="11"/>
      <c r="AH4198" s="10"/>
      <c r="AI4198" s="10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1"/>
      <c r="DR4198" s="1"/>
      <c r="DS4198" s="1"/>
      <c r="DT4198" s="1"/>
      <c r="DU4198" s="1"/>
      <c r="DV4198" s="1"/>
      <c r="DW4198" s="1"/>
      <c r="DX4198" s="1"/>
      <c r="DY4198" s="1"/>
      <c r="DZ4198" s="1"/>
      <c r="EA4198" s="1"/>
      <c r="EB4198" s="1"/>
      <c r="EC4198" s="1"/>
      <c r="ED4198" s="1"/>
      <c r="EE4198" s="1"/>
      <c r="EF4198" s="1"/>
      <c r="EG4198" s="1"/>
      <c r="EH4198" s="1"/>
      <c r="EI4198" s="1"/>
      <c r="EJ4198" s="1"/>
      <c r="EK4198" s="1"/>
      <c r="EL4198" s="1"/>
      <c r="EM4198" s="1"/>
      <c r="EN4198" s="1"/>
      <c r="EO4198" s="1"/>
      <c r="EP4198" s="1"/>
      <c r="EQ4198" s="1"/>
      <c r="ER4198" s="1"/>
      <c r="ES4198" s="1"/>
      <c r="ET4198" s="1"/>
      <c r="EU4198" s="1"/>
      <c r="EV4198" s="1"/>
      <c r="EW4198" s="1"/>
      <c r="EX4198" s="1"/>
      <c r="EY4198" s="1"/>
    </row>
    <row r="4199" spans="1:155" x14ac:dyDescent="0.15">
      <c r="A4199" s="38"/>
      <c r="B4199" s="15"/>
      <c r="C4199" s="7"/>
      <c r="D4199" s="7"/>
      <c r="E4199" s="13"/>
      <c r="F4199" s="14"/>
      <c r="G4199" s="14"/>
      <c r="H4199" s="14"/>
      <c r="I4199" s="14"/>
      <c r="J4199" s="13"/>
      <c r="K4199" s="5"/>
      <c r="L4199" s="2"/>
      <c r="M4199" s="17"/>
      <c r="N4199" s="12"/>
      <c r="O4199" s="12"/>
      <c r="P4199" s="17"/>
      <c r="Q4199" s="14"/>
      <c r="R4199" s="20"/>
      <c r="S4199" s="14"/>
      <c r="T4199" s="4"/>
      <c r="U4199" s="5"/>
      <c r="V4199" s="10"/>
      <c r="W4199" s="10"/>
      <c r="X4199" s="10"/>
      <c r="Y4199" s="27"/>
      <c r="Z4199" s="3"/>
      <c r="AA4199" s="1"/>
      <c r="AB4199" s="10"/>
      <c r="AC4199" s="3"/>
      <c r="AD4199" s="3"/>
      <c r="AE4199" s="3"/>
      <c r="AF4199" s="10"/>
      <c r="AG4199" s="11"/>
      <c r="AH4199" s="10"/>
      <c r="AI4199" s="10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1"/>
      <c r="DR4199" s="1"/>
      <c r="DS4199" s="1"/>
      <c r="DT4199" s="1"/>
      <c r="DU4199" s="1"/>
      <c r="DV4199" s="1"/>
      <c r="DW4199" s="1"/>
      <c r="DX4199" s="1"/>
      <c r="DY4199" s="1"/>
      <c r="DZ4199" s="1"/>
      <c r="EA4199" s="1"/>
      <c r="EB4199" s="1"/>
      <c r="EC4199" s="1"/>
      <c r="ED4199" s="1"/>
      <c r="EE4199" s="1"/>
      <c r="EF4199" s="1"/>
      <c r="EG4199" s="1"/>
      <c r="EH4199" s="1"/>
      <c r="EI4199" s="1"/>
      <c r="EJ4199" s="1"/>
      <c r="EK4199" s="1"/>
      <c r="EL4199" s="1"/>
      <c r="EM4199" s="1"/>
      <c r="EN4199" s="1"/>
      <c r="EO4199" s="1"/>
      <c r="EP4199" s="1"/>
      <c r="EQ4199" s="1"/>
      <c r="ER4199" s="1"/>
      <c r="ES4199" s="1"/>
      <c r="ET4199" s="1"/>
      <c r="EU4199" s="1"/>
      <c r="EV4199" s="1"/>
      <c r="EW4199" s="1"/>
      <c r="EX4199" s="1"/>
      <c r="EY4199" s="1"/>
    </row>
    <row r="4200" spans="1:155" x14ac:dyDescent="0.15">
      <c r="A4200" s="38"/>
      <c r="B4200" s="15"/>
      <c r="C4200" s="7"/>
      <c r="D4200" s="7"/>
      <c r="E4200" s="13"/>
      <c r="F4200" s="14"/>
      <c r="G4200" s="14"/>
      <c r="H4200" s="14"/>
      <c r="I4200" s="14"/>
      <c r="J4200" s="13"/>
      <c r="K4200" s="5"/>
      <c r="L4200" s="2"/>
      <c r="M4200" s="17"/>
      <c r="N4200" s="12"/>
      <c r="O4200" s="12"/>
      <c r="P4200" s="17"/>
      <c r="Q4200" s="14"/>
      <c r="R4200" s="20"/>
      <c r="S4200" s="14"/>
      <c r="T4200" s="4"/>
      <c r="U4200" s="5"/>
      <c r="V4200" s="10"/>
      <c r="W4200" s="10"/>
      <c r="X4200" s="10"/>
      <c r="Y4200" s="27"/>
      <c r="Z4200" s="3"/>
      <c r="AA4200" s="1"/>
      <c r="AB4200" s="10"/>
      <c r="AC4200" s="3"/>
      <c r="AD4200" s="3"/>
      <c r="AE4200" s="3"/>
      <c r="AF4200" s="10"/>
      <c r="AG4200" s="11"/>
      <c r="AH4200" s="10"/>
      <c r="AI4200" s="10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1"/>
      <c r="DR4200" s="1"/>
      <c r="DS4200" s="1"/>
      <c r="DT4200" s="1"/>
      <c r="DU4200" s="1"/>
      <c r="DV4200" s="1"/>
      <c r="DW4200" s="1"/>
      <c r="DX4200" s="1"/>
      <c r="DY4200" s="1"/>
      <c r="DZ4200" s="1"/>
      <c r="EA4200" s="1"/>
      <c r="EB4200" s="1"/>
      <c r="EC4200" s="1"/>
      <c r="ED4200" s="1"/>
      <c r="EE4200" s="1"/>
      <c r="EF4200" s="1"/>
      <c r="EG4200" s="1"/>
      <c r="EH4200" s="1"/>
      <c r="EI4200" s="1"/>
      <c r="EJ4200" s="1"/>
      <c r="EK4200" s="1"/>
      <c r="EL4200" s="1"/>
      <c r="EM4200" s="1"/>
      <c r="EN4200" s="1"/>
      <c r="EO4200" s="1"/>
      <c r="EP4200" s="1"/>
      <c r="EQ4200" s="1"/>
      <c r="ER4200" s="1"/>
      <c r="ES4200" s="1"/>
      <c r="ET4200" s="1"/>
      <c r="EU4200" s="1"/>
      <c r="EV4200" s="1"/>
      <c r="EW4200" s="1"/>
      <c r="EX4200" s="1"/>
      <c r="EY4200" s="1"/>
    </row>
    <row r="4201" spans="1:155" x14ac:dyDescent="0.15">
      <c r="A4201" s="38"/>
      <c r="B4201" s="15"/>
      <c r="C4201" s="7"/>
      <c r="D4201" s="7"/>
      <c r="E4201" s="13"/>
      <c r="F4201" s="14"/>
      <c r="G4201" s="14"/>
      <c r="H4201" s="14"/>
      <c r="I4201" s="14"/>
      <c r="J4201" s="13"/>
      <c r="K4201" s="5"/>
      <c r="L4201" s="2"/>
      <c r="M4201" s="17"/>
      <c r="N4201" s="12"/>
      <c r="O4201" s="12"/>
      <c r="P4201" s="17"/>
      <c r="Q4201" s="14"/>
      <c r="R4201" s="20"/>
      <c r="S4201" s="14"/>
      <c r="T4201" s="4"/>
      <c r="U4201" s="5"/>
      <c r="V4201" s="10"/>
      <c r="W4201" s="10"/>
      <c r="X4201" s="10"/>
      <c r="Y4201" s="27"/>
      <c r="Z4201" s="3"/>
      <c r="AA4201" s="1"/>
      <c r="AB4201" s="10"/>
      <c r="AC4201" s="3"/>
      <c r="AD4201" s="3"/>
      <c r="AE4201" s="3"/>
      <c r="AF4201" s="10"/>
      <c r="AG4201" s="11"/>
      <c r="AH4201" s="10"/>
      <c r="AI4201" s="10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1"/>
      <c r="DR4201" s="1"/>
      <c r="DS4201" s="1"/>
      <c r="DT4201" s="1"/>
      <c r="DU4201" s="1"/>
      <c r="DV4201" s="1"/>
      <c r="DW4201" s="1"/>
      <c r="DX4201" s="1"/>
      <c r="DY4201" s="1"/>
      <c r="DZ4201" s="1"/>
      <c r="EA4201" s="1"/>
      <c r="EB4201" s="1"/>
      <c r="EC4201" s="1"/>
      <c r="ED4201" s="1"/>
      <c r="EE4201" s="1"/>
      <c r="EF4201" s="1"/>
      <c r="EG4201" s="1"/>
      <c r="EH4201" s="1"/>
      <c r="EI4201" s="1"/>
      <c r="EJ4201" s="1"/>
      <c r="EK4201" s="1"/>
      <c r="EL4201" s="1"/>
      <c r="EM4201" s="1"/>
      <c r="EN4201" s="1"/>
      <c r="EO4201" s="1"/>
      <c r="EP4201" s="1"/>
      <c r="EQ4201" s="1"/>
      <c r="ER4201" s="1"/>
      <c r="ES4201" s="1"/>
      <c r="ET4201" s="1"/>
      <c r="EU4201" s="1"/>
      <c r="EV4201" s="1"/>
      <c r="EW4201" s="1"/>
      <c r="EX4201" s="1"/>
      <c r="EY4201" s="1"/>
    </row>
    <row r="4202" spans="1:155" x14ac:dyDescent="0.15">
      <c r="A4202" s="38"/>
      <c r="B4202" s="15"/>
      <c r="C4202" s="7"/>
      <c r="D4202" s="7"/>
      <c r="E4202" s="13"/>
      <c r="F4202" s="14"/>
      <c r="G4202" s="14"/>
      <c r="H4202" s="14"/>
      <c r="I4202" s="14"/>
      <c r="J4202" s="13"/>
      <c r="K4202" s="5"/>
      <c r="L4202" s="2"/>
      <c r="M4202" s="17"/>
      <c r="N4202" s="12"/>
      <c r="O4202" s="12"/>
      <c r="P4202" s="17"/>
      <c r="Q4202" s="14"/>
      <c r="R4202" s="20"/>
      <c r="S4202" s="14"/>
      <c r="T4202" s="4"/>
      <c r="U4202" s="5"/>
      <c r="V4202" s="10"/>
      <c r="W4202" s="10"/>
      <c r="X4202" s="10"/>
      <c r="Y4202" s="27"/>
      <c r="Z4202" s="3"/>
      <c r="AA4202" s="1"/>
      <c r="AB4202" s="10"/>
      <c r="AC4202" s="3"/>
      <c r="AD4202" s="3"/>
      <c r="AE4202" s="3"/>
      <c r="AF4202" s="10"/>
      <c r="AG4202" s="11"/>
      <c r="AH4202" s="10"/>
      <c r="AI4202" s="10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1"/>
      <c r="DR4202" s="1"/>
      <c r="DS4202" s="1"/>
      <c r="DT4202" s="1"/>
      <c r="DU4202" s="1"/>
      <c r="DV4202" s="1"/>
      <c r="DW4202" s="1"/>
      <c r="DX4202" s="1"/>
      <c r="DY4202" s="1"/>
      <c r="DZ4202" s="1"/>
      <c r="EA4202" s="1"/>
      <c r="EB4202" s="1"/>
      <c r="EC4202" s="1"/>
      <c r="ED4202" s="1"/>
      <c r="EE4202" s="1"/>
      <c r="EF4202" s="1"/>
      <c r="EG4202" s="1"/>
      <c r="EH4202" s="1"/>
      <c r="EI4202" s="1"/>
      <c r="EJ4202" s="1"/>
      <c r="EK4202" s="1"/>
      <c r="EL4202" s="1"/>
      <c r="EM4202" s="1"/>
      <c r="EN4202" s="1"/>
      <c r="EO4202" s="1"/>
      <c r="EP4202" s="1"/>
      <c r="EQ4202" s="1"/>
      <c r="ER4202" s="1"/>
      <c r="ES4202" s="1"/>
      <c r="ET4202" s="1"/>
      <c r="EU4202" s="1"/>
      <c r="EV4202" s="1"/>
      <c r="EW4202" s="1"/>
      <c r="EX4202" s="1"/>
      <c r="EY4202" s="1"/>
    </row>
    <row r="4203" spans="1:155" x14ac:dyDescent="0.15">
      <c r="A4203" s="38"/>
      <c r="B4203" s="15"/>
      <c r="C4203" s="7"/>
      <c r="D4203" s="7"/>
      <c r="E4203" s="13"/>
      <c r="F4203" s="14"/>
      <c r="G4203" s="14"/>
      <c r="H4203" s="14"/>
      <c r="I4203" s="14"/>
      <c r="J4203" s="13"/>
      <c r="K4203" s="5"/>
      <c r="L4203" s="2"/>
      <c r="M4203" s="17"/>
      <c r="N4203" s="12"/>
      <c r="O4203" s="12"/>
      <c r="P4203" s="17"/>
      <c r="Q4203" s="14"/>
      <c r="R4203" s="20"/>
      <c r="S4203" s="14"/>
      <c r="T4203" s="4"/>
      <c r="U4203" s="5"/>
      <c r="V4203" s="10"/>
      <c r="W4203" s="10"/>
      <c r="X4203" s="10"/>
      <c r="Y4203" s="27"/>
      <c r="Z4203" s="3"/>
      <c r="AA4203" s="1"/>
      <c r="AB4203" s="10"/>
      <c r="AC4203" s="3"/>
      <c r="AD4203" s="3"/>
      <c r="AE4203" s="3"/>
      <c r="AF4203" s="10"/>
      <c r="AG4203" s="11"/>
      <c r="AH4203" s="10"/>
      <c r="AI4203" s="10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1"/>
      <c r="DR4203" s="1"/>
      <c r="DS4203" s="1"/>
      <c r="DT4203" s="1"/>
      <c r="DU4203" s="1"/>
      <c r="DV4203" s="1"/>
      <c r="DW4203" s="1"/>
      <c r="DX4203" s="1"/>
      <c r="DY4203" s="1"/>
      <c r="DZ4203" s="1"/>
      <c r="EA4203" s="1"/>
      <c r="EB4203" s="1"/>
      <c r="EC4203" s="1"/>
      <c r="ED4203" s="1"/>
      <c r="EE4203" s="1"/>
      <c r="EF4203" s="1"/>
      <c r="EG4203" s="1"/>
      <c r="EH4203" s="1"/>
      <c r="EI4203" s="1"/>
      <c r="EJ4203" s="1"/>
      <c r="EK4203" s="1"/>
      <c r="EL4203" s="1"/>
      <c r="EM4203" s="1"/>
      <c r="EN4203" s="1"/>
      <c r="EO4203" s="1"/>
      <c r="EP4203" s="1"/>
      <c r="EQ4203" s="1"/>
      <c r="ER4203" s="1"/>
      <c r="ES4203" s="1"/>
      <c r="ET4203" s="1"/>
      <c r="EU4203" s="1"/>
      <c r="EV4203" s="1"/>
      <c r="EW4203" s="1"/>
      <c r="EX4203" s="1"/>
      <c r="EY4203" s="1"/>
    </row>
    <row r="4204" spans="1:155" x14ac:dyDescent="0.15">
      <c r="A4204" s="38"/>
      <c r="B4204" s="15"/>
      <c r="C4204" s="7"/>
      <c r="D4204" s="7"/>
      <c r="E4204" s="13"/>
      <c r="F4204" s="14"/>
      <c r="G4204" s="14"/>
      <c r="H4204" s="14"/>
      <c r="I4204" s="14"/>
      <c r="J4204" s="13"/>
      <c r="K4204" s="5"/>
      <c r="L4204" s="2"/>
      <c r="M4204" s="17"/>
      <c r="N4204" s="12"/>
      <c r="O4204" s="12"/>
      <c r="P4204" s="17"/>
      <c r="Q4204" s="14"/>
      <c r="R4204" s="20"/>
      <c r="S4204" s="14"/>
      <c r="T4204" s="4"/>
      <c r="U4204" s="5"/>
      <c r="V4204" s="10"/>
      <c r="W4204" s="10"/>
      <c r="X4204" s="10"/>
      <c r="Y4204" s="27"/>
      <c r="Z4204" s="3"/>
      <c r="AA4204" s="1"/>
      <c r="AB4204" s="10"/>
      <c r="AC4204" s="3"/>
      <c r="AD4204" s="3"/>
      <c r="AE4204" s="3"/>
      <c r="AF4204" s="10"/>
      <c r="AG4204" s="11"/>
      <c r="AH4204" s="10"/>
      <c r="AI4204" s="10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1"/>
      <c r="DR4204" s="1"/>
      <c r="DS4204" s="1"/>
      <c r="DT4204" s="1"/>
      <c r="DU4204" s="1"/>
      <c r="DV4204" s="1"/>
      <c r="DW4204" s="1"/>
      <c r="DX4204" s="1"/>
      <c r="DY4204" s="1"/>
      <c r="DZ4204" s="1"/>
      <c r="EA4204" s="1"/>
      <c r="EB4204" s="1"/>
      <c r="EC4204" s="1"/>
      <c r="ED4204" s="1"/>
      <c r="EE4204" s="1"/>
      <c r="EF4204" s="1"/>
      <c r="EG4204" s="1"/>
      <c r="EH4204" s="1"/>
      <c r="EI4204" s="1"/>
      <c r="EJ4204" s="1"/>
      <c r="EK4204" s="1"/>
      <c r="EL4204" s="1"/>
      <c r="EM4204" s="1"/>
      <c r="EN4204" s="1"/>
      <c r="EO4204" s="1"/>
      <c r="EP4204" s="1"/>
      <c r="EQ4204" s="1"/>
      <c r="ER4204" s="1"/>
      <c r="ES4204" s="1"/>
      <c r="ET4204" s="1"/>
      <c r="EU4204" s="1"/>
      <c r="EV4204" s="1"/>
      <c r="EW4204" s="1"/>
      <c r="EX4204" s="1"/>
      <c r="EY4204" s="1"/>
    </row>
    <row r="4205" spans="1:155" x14ac:dyDescent="0.15">
      <c r="A4205" s="38"/>
      <c r="B4205" s="15"/>
      <c r="C4205" s="7"/>
      <c r="D4205" s="7"/>
      <c r="E4205" s="13"/>
      <c r="F4205" s="14"/>
      <c r="G4205" s="14"/>
      <c r="H4205" s="14"/>
      <c r="I4205" s="14"/>
      <c r="J4205" s="13"/>
      <c r="K4205" s="5"/>
      <c r="L4205" s="2"/>
      <c r="M4205" s="17"/>
      <c r="N4205" s="12"/>
      <c r="O4205" s="12"/>
      <c r="P4205" s="17"/>
      <c r="Q4205" s="14"/>
      <c r="R4205" s="20"/>
      <c r="S4205" s="14"/>
      <c r="T4205" s="4"/>
      <c r="U4205" s="5"/>
      <c r="V4205" s="10"/>
      <c r="W4205" s="10"/>
      <c r="X4205" s="10"/>
      <c r="Y4205" s="27"/>
      <c r="Z4205" s="3"/>
      <c r="AA4205" s="1"/>
      <c r="AB4205" s="10"/>
      <c r="AC4205" s="3"/>
      <c r="AD4205" s="3"/>
      <c r="AE4205" s="3"/>
      <c r="AF4205" s="10"/>
      <c r="AG4205" s="11"/>
      <c r="AH4205" s="10"/>
      <c r="AI4205" s="10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1"/>
      <c r="DR4205" s="1"/>
      <c r="DS4205" s="1"/>
      <c r="DT4205" s="1"/>
      <c r="DU4205" s="1"/>
      <c r="DV4205" s="1"/>
      <c r="DW4205" s="1"/>
      <c r="DX4205" s="1"/>
      <c r="DY4205" s="1"/>
      <c r="DZ4205" s="1"/>
      <c r="EA4205" s="1"/>
      <c r="EB4205" s="1"/>
      <c r="EC4205" s="1"/>
      <c r="ED4205" s="1"/>
      <c r="EE4205" s="1"/>
      <c r="EF4205" s="1"/>
      <c r="EG4205" s="1"/>
      <c r="EH4205" s="1"/>
      <c r="EI4205" s="1"/>
      <c r="EJ4205" s="1"/>
      <c r="EK4205" s="1"/>
      <c r="EL4205" s="1"/>
      <c r="EM4205" s="1"/>
      <c r="EN4205" s="1"/>
      <c r="EO4205" s="1"/>
      <c r="EP4205" s="1"/>
      <c r="EQ4205" s="1"/>
      <c r="ER4205" s="1"/>
      <c r="ES4205" s="1"/>
      <c r="ET4205" s="1"/>
      <c r="EU4205" s="1"/>
      <c r="EV4205" s="1"/>
      <c r="EW4205" s="1"/>
      <c r="EX4205" s="1"/>
      <c r="EY4205" s="1"/>
    </row>
    <row r="4206" spans="1:155" x14ac:dyDescent="0.15">
      <c r="A4206" s="38"/>
      <c r="B4206" s="15"/>
      <c r="C4206" s="7"/>
      <c r="D4206" s="7"/>
      <c r="E4206" s="13"/>
      <c r="F4206" s="14"/>
      <c r="G4206" s="14"/>
      <c r="H4206" s="14"/>
      <c r="I4206" s="14"/>
      <c r="J4206" s="13"/>
      <c r="K4206" s="5"/>
      <c r="L4206" s="2"/>
      <c r="M4206" s="17"/>
      <c r="N4206" s="12"/>
      <c r="O4206" s="12"/>
      <c r="P4206" s="17"/>
      <c r="Q4206" s="14"/>
      <c r="R4206" s="20"/>
      <c r="S4206" s="14"/>
      <c r="T4206" s="4"/>
      <c r="U4206" s="5"/>
      <c r="V4206" s="10"/>
      <c r="W4206" s="10"/>
      <c r="X4206" s="10"/>
      <c r="Y4206" s="27"/>
      <c r="Z4206" s="3"/>
      <c r="AA4206" s="1"/>
      <c r="AB4206" s="10"/>
      <c r="AC4206" s="3"/>
      <c r="AD4206" s="3"/>
      <c r="AE4206" s="3"/>
      <c r="AF4206" s="10"/>
      <c r="AG4206" s="11"/>
      <c r="AH4206" s="10"/>
      <c r="AI4206" s="10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1"/>
      <c r="DR4206" s="1"/>
      <c r="DS4206" s="1"/>
      <c r="DT4206" s="1"/>
      <c r="DU4206" s="1"/>
      <c r="DV4206" s="1"/>
      <c r="DW4206" s="1"/>
      <c r="DX4206" s="1"/>
      <c r="DY4206" s="1"/>
      <c r="DZ4206" s="1"/>
      <c r="EA4206" s="1"/>
      <c r="EB4206" s="1"/>
      <c r="EC4206" s="1"/>
      <c r="ED4206" s="1"/>
      <c r="EE4206" s="1"/>
      <c r="EF4206" s="1"/>
      <c r="EG4206" s="1"/>
      <c r="EH4206" s="1"/>
      <c r="EI4206" s="1"/>
      <c r="EJ4206" s="1"/>
      <c r="EK4206" s="1"/>
      <c r="EL4206" s="1"/>
      <c r="EM4206" s="1"/>
      <c r="EN4206" s="1"/>
      <c r="EO4206" s="1"/>
      <c r="EP4206" s="1"/>
      <c r="EQ4206" s="1"/>
      <c r="ER4206" s="1"/>
      <c r="ES4206" s="1"/>
      <c r="ET4206" s="1"/>
      <c r="EU4206" s="1"/>
      <c r="EV4206" s="1"/>
      <c r="EW4206" s="1"/>
      <c r="EX4206" s="1"/>
      <c r="EY4206" s="1"/>
    </row>
    <row r="4207" spans="1:155" x14ac:dyDescent="0.15">
      <c r="A4207" s="38"/>
      <c r="B4207" s="15"/>
      <c r="C4207" s="7"/>
      <c r="D4207" s="7"/>
      <c r="E4207" s="13"/>
      <c r="F4207" s="14"/>
      <c r="G4207" s="14"/>
      <c r="H4207" s="14"/>
      <c r="I4207" s="14"/>
      <c r="J4207" s="13"/>
      <c r="K4207" s="5"/>
      <c r="L4207" s="2"/>
      <c r="M4207" s="17"/>
      <c r="N4207" s="12"/>
      <c r="O4207" s="12"/>
      <c r="P4207" s="17"/>
      <c r="Q4207" s="14"/>
      <c r="R4207" s="20"/>
      <c r="S4207" s="14"/>
      <c r="T4207" s="4"/>
      <c r="U4207" s="5"/>
      <c r="V4207" s="10"/>
      <c r="W4207" s="10"/>
      <c r="X4207" s="10"/>
      <c r="Y4207" s="27"/>
      <c r="Z4207" s="3"/>
      <c r="AA4207" s="1"/>
      <c r="AB4207" s="10"/>
      <c r="AC4207" s="3"/>
      <c r="AD4207" s="3"/>
      <c r="AE4207" s="3"/>
      <c r="AF4207" s="10"/>
      <c r="AG4207" s="11"/>
      <c r="AH4207" s="10"/>
      <c r="AI4207" s="10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1"/>
      <c r="DR4207" s="1"/>
      <c r="DS4207" s="1"/>
      <c r="DT4207" s="1"/>
      <c r="DU4207" s="1"/>
      <c r="DV4207" s="1"/>
      <c r="DW4207" s="1"/>
      <c r="DX4207" s="1"/>
      <c r="DY4207" s="1"/>
      <c r="DZ4207" s="1"/>
      <c r="EA4207" s="1"/>
      <c r="EB4207" s="1"/>
      <c r="EC4207" s="1"/>
      <c r="ED4207" s="1"/>
      <c r="EE4207" s="1"/>
      <c r="EF4207" s="1"/>
      <c r="EG4207" s="1"/>
      <c r="EH4207" s="1"/>
      <c r="EI4207" s="1"/>
      <c r="EJ4207" s="1"/>
      <c r="EK4207" s="1"/>
      <c r="EL4207" s="1"/>
      <c r="EM4207" s="1"/>
      <c r="EN4207" s="1"/>
      <c r="EO4207" s="1"/>
      <c r="EP4207" s="1"/>
      <c r="EQ4207" s="1"/>
      <c r="ER4207" s="1"/>
      <c r="ES4207" s="1"/>
      <c r="ET4207" s="1"/>
      <c r="EU4207" s="1"/>
      <c r="EV4207" s="1"/>
      <c r="EW4207" s="1"/>
      <c r="EX4207" s="1"/>
      <c r="EY4207" s="1"/>
    </row>
    <row r="4208" spans="1:155" x14ac:dyDescent="0.15">
      <c r="A4208" s="38"/>
      <c r="B4208" s="15"/>
      <c r="C4208" s="7"/>
      <c r="D4208" s="7"/>
      <c r="E4208" s="13"/>
      <c r="F4208" s="14"/>
      <c r="G4208" s="14"/>
      <c r="H4208" s="14"/>
      <c r="I4208" s="14"/>
      <c r="J4208" s="13"/>
      <c r="K4208" s="5"/>
      <c r="L4208" s="2"/>
      <c r="M4208" s="17"/>
      <c r="N4208" s="12"/>
      <c r="O4208" s="12"/>
      <c r="P4208" s="17"/>
      <c r="Q4208" s="14"/>
      <c r="R4208" s="20"/>
      <c r="S4208" s="14"/>
      <c r="T4208" s="4"/>
      <c r="U4208" s="5"/>
      <c r="V4208" s="10"/>
      <c r="W4208" s="10"/>
      <c r="X4208" s="10"/>
      <c r="Y4208" s="27"/>
      <c r="Z4208" s="3"/>
      <c r="AA4208" s="1"/>
      <c r="AB4208" s="10"/>
      <c r="AC4208" s="3"/>
      <c r="AD4208" s="3"/>
      <c r="AE4208" s="3"/>
      <c r="AF4208" s="10"/>
      <c r="AG4208" s="11"/>
      <c r="AH4208" s="10"/>
      <c r="AI4208" s="10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1"/>
      <c r="DR4208" s="1"/>
      <c r="DS4208" s="1"/>
      <c r="DT4208" s="1"/>
      <c r="DU4208" s="1"/>
      <c r="DV4208" s="1"/>
      <c r="DW4208" s="1"/>
      <c r="DX4208" s="1"/>
      <c r="DY4208" s="1"/>
      <c r="DZ4208" s="1"/>
      <c r="EA4208" s="1"/>
      <c r="EB4208" s="1"/>
      <c r="EC4208" s="1"/>
      <c r="ED4208" s="1"/>
      <c r="EE4208" s="1"/>
      <c r="EF4208" s="1"/>
      <c r="EG4208" s="1"/>
      <c r="EH4208" s="1"/>
      <c r="EI4208" s="1"/>
      <c r="EJ4208" s="1"/>
      <c r="EK4208" s="1"/>
      <c r="EL4208" s="1"/>
      <c r="EM4208" s="1"/>
      <c r="EN4208" s="1"/>
      <c r="EO4208" s="1"/>
      <c r="EP4208" s="1"/>
      <c r="EQ4208" s="1"/>
      <c r="ER4208" s="1"/>
      <c r="ES4208" s="1"/>
      <c r="ET4208" s="1"/>
      <c r="EU4208" s="1"/>
      <c r="EV4208" s="1"/>
      <c r="EW4208" s="1"/>
      <c r="EX4208" s="1"/>
      <c r="EY4208" s="1"/>
    </row>
    <row r="4209" spans="1:155" x14ac:dyDescent="0.15">
      <c r="A4209" s="38"/>
      <c r="B4209" s="15"/>
      <c r="C4209" s="7"/>
      <c r="D4209" s="7"/>
      <c r="E4209" s="13"/>
      <c r="F4209" s="14"/>
      <c r="G4209" s="14"/>
      <c r="H4209" s="14"/>
      <c r="I4209" s="14"/>
      <c r="J4209" s="13"/>
      <c r="K4209" s="5"/>
      <c r="L4209" s="2"/>
      <c r="M4209" s="17"/>
      <c r="N4209" s="12"/>
      <c r="O4209" s="12"/>
      <c r="P4209" s="17"/>
      <c r="Q4209" s="14"/>
      <c r="R4209" s="20"/>
      <c r="S4209" s="14"/>
      <c r="T4209" s="4"/>
      <c r="U4209" s="5"/>
      <c r="V4209" s="10"/>
      <c r="W4209" s="10"/>
      <c r="X4209" s="10"/>
      <c r="Y4209" s="27"/>
      <c r="Z4209" s="3"/>
      <c r="AA4209" s="1"/>
      <c r="AB4209" s="10"/>
      <c r="AC4209" s="3"/>
      <c r="AD4209" s="3"/>
      <c r="AE4209" s="3"/>
      <c r="AF4209" s="10"/>
      <c r="AG4209" s="11"/>
      <c r="AH4209" s="10"/>
      <c r="AI4209" s="10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1"/>
      <c r="DR4209" s="1"/>
      <c r="DS4209" s="1"/>
      <c r="DT4209" s="1"/>
      <c r="DU4209" s="1"/>
      <c r="DV4209" s="1"/>
      <c r="DW4209" s="1"/>
      <c r="DX4209" s="1"/>
      <c r="DY4209" s="1"/>
      <c r="DZ4209" s="1"/>
      <c r="EA4209" s="1"/>
      <c r="EB4209" s="1"/>
      <c r="EC4209" s="1"/>
      <c r="ED4209" s="1"/>
      <c r="EE4209" s="1"/>
      <c r="EF4209" s="1"/>
      <c r="EG4209" s="1"/>
      <c r="EH4209" s="1"/>
      <c r="EI4209" s="1"/>
      <c r="EJ4209" s="1"/>
      <c r="EK4209" s="1"/>
      <c r="EL4209" s="1"/>
      <c r="EM4209" s="1"/>
      <c r="EN4209" s="1"/>
      <c r="EO4209" s="1"/>
      <c r="EP4209" s="1"/>
      <c r="EQ4209" s="1"/>
      <c r="ER4209" s="1"/>
      <c r="ES4209" s="1"/>
      <c r="ET4209" s="1"/>
      <c r="EU4209" s="1"/>
      <c r="EV4209" s="1"/>
      <c r="EW4209" s="1"/>
      <c r="EX4209" s="1"/>
      <c r="EY4209" s="1"/>
    </row>
    <row r="4210" spans="1:155" x14ac:dyDescent="0.15">
      <c r="A4210" s="38"/>
      <c r="B4210" s="15"/>
      <c r="C4210" s="7"/>
      <c r="D4210" s="7"/>
      <c r="E4210" s="13"/>
      <c r="F4210" s="14"/>
      <c r="G4210" s="14"/>
      <c r="H4210" s="14"/>
      <c r="I4210" s="14"/>
      <c r="J4210" s="13"/>
      <c r="K4210" s="5"/>
      <c r="L4210" s="2"/>
      <c r="M4210" s="17"/>
      <c r="N4210" s="12"/>
      <c r="O4210" s="12"/>
      <c r="P4210" s="17"/>
      <c r="Q4210" s="14"/>
      <c r="R4210" s="20"/>
      <c r="S4210" s="14"/>
      <c r="T4210" s="4"/>
      <c r="U4210" s="5"/>
      <c r="V4210" s="10"/>
      <c r="W4210" s="10"/>
      <c r="X4210" s="10"/>
      <c r="Y4210" s="27"/>
      <c r="Z4210" s="3"/>
      <c r="AA4210" s="1"/>
      <c r="AB4210" s="10"/>
      <c r="AC4210" s="3"/>
      <c r="AD4210" s="3"/>
      <c r="AE4210" s="3"/>
      <c r="AF4210" s="10"/>
      <c r="AG4210" s="11"/>
      <c r="AH4210" s="10"/>
      <c r="AI4210" s="10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1"/>
      <c r="DR4210" s="1"/>
      <c r="DS4210" s="1"/>
      <c r="DT4210" s="1"/>
      <c r="DU4210" s="1"/>
      <c r="DV4210" s="1"/>
      <c r="DW4210" s="1"/>
      <c r="DX4210" s="1"/>
      <c r="DY4210" s="1"/>
      <c r="DZ4210" s="1"/>
      <c r="EA4210" s="1"/>
      <c r="EB4210" s="1"/>
      <c r="EC4210" s="1"/>
      <c r="ED4210" s="1"/>
      <c r="EE4210" s="1"/>
      <c r="EF4210" s="1"/>
      <c r="EG4210" s="1"/>
      <c r="EH4210" s="1"/>
      <c r="EI4210" s="1"/>
      <c r="EJ4210" s="1"/>
      <c r="EK4210" s="1"/>
      <c r="EL4210" s="1"/>
      <c r="EM4210" s="1"/>
      <c r="EN4210" s="1"/>
      <c r="EO4210" s="1"/>
      <c r="EP4210" s="1"/>
      <c r="EQ4210" s="1"/>
      <c r="ER4210" s="1"/>
      <c r="ES4210" s="1"/>
      <c r="ET4210" s="1"/>
      <c r="EU4210" s="1"/>
      <c r="EV4210" s="1"/>
      <c r="EW4210" s="1"/>
      <c r="EX4210" s="1"/>
      <c r="EY4210" s="1"/>
    </row>
    <row r="4211" spans="1:155" x14ac:dyDescent="0.15">
      <c r="A4211" s="38"/>
      <c r="B4211" s="15"/>
      <c r="C4211" s="7"/>
      <c r="D4211" s="7"/>
      <c r="E4211" s="13"/>
      <c r="F4211" s="14"/>
      <c r="G4211" s="14"/>
      <c r="H4211" s="14"/>
      <c r="I4211" s="14"/>
      <c r="J4211" s="13"/>
      <c r="K4211" s="5"/>
      <c r="L4211" s="2"/>
      <c r="M4211" s="17"/>
      <c r="N4211" s="12"/>
      <c r="O4211" s="12"/>
      <c r="P4211" s="17"/>
      <c r="Q4211" s="14"/>
      <c r="R4211" s="20"/>
      <c r="S4211" s="14"/>
      <c r="T4211" s="4"/>
      <c r="U4211" s="5"/>
      <c r="V4211" s="10"/>
      <c r="W4211" s="10"/>
      <c r="X4211" s="10"/>
      <c r="Y4211" s="27"/>
      <c r="Z4211" s="3"/>
      <c r="AA4211" s="1"/>
      <c r="AB4211" s="10"/>
      <c r="AC4211" s="3"/>
      <c r="AD4211" s="3"/>
      <c r="AE4211" s="3"/>
      <c r="AF4211" s="10"/>
      <c r="AG4211" s="11"/>
      <c r="AH4211" s="10"/>
      <c r="AI4211" s="10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1"/>
      <c r="DR4211" s="1"/>
      <c r="DS4211" s="1"/>
      <c r="DT4211" s="1"/>
      <c r="DU4211" s="1"/>
      <c r="DV4211" s="1"/>
      <c r="DW4211" s="1"/>
      <c r="DX4211" s="1"/>
      <c r="DY4211" s="1"/>
      <c r="DZ4211" s="1"/>
      <c r="EA4211" s="1"/>
      <c r="EB4211" s="1"/>
      <c r="EC4211" s="1"/>
      <c r="ED4211" s="1"/>
      <c r="EE4211" s="1"/>
      <c r="EF4211" s="1"/>
      <c r="EG4211" s="1"/>
      <c r="EH4211" s="1"/>
      <c r="EI4211" s="1"/>
      <c r="EJ4211" s="1"/>
      <c r="EK4211" s="1"/>
      <c r="EL4211" s="1"/>
      <c r="EM4211" s="1"/>
      <c r="EN4211" s="1"/>
      <c r="EO4211" s="1"/>
      <c r="EP4211" s="1"/>
      <c r="EQ4211" s="1"/>
      <c r="ER4211" s="1"/>
      <c r="ES4211" s="1"/>
      <c r="ET4211" s="1"/>
      <c r="EU4211" s="1"/>
      <c r="EV4211" s="1"/>
      <c r="EW4211" s="1"/>
      <c r="EX4211" s="1"/>
      <c r="EY4211" s="1"/>
    </row>
    <row r="4212" spans="1:155" x14ac:dyDescent="0.15">
      <c r="A4212" s="38"/>
      <c r="B4212" s="15"/>
      <c r="C4212" s="7"/>
      <c r="D4212" s="7"/>
      <c r="E4212" s="13"/>
      <c r="F4212" s="14"/>
      <c r="G4212" s="14"/>
      <c r="H4212" s="14"/>
      <c r="I4212" s="14"/>
      <c r="J4212" s="13"/>
      <c r="K4212" s="5"/>
      <c r="L4212" s="2"/>
      <c r="M4212" s="17"/>
      <c r="N4212" s="12"/>
      <c r="O4212" s="12"/>
      <c r="P4212" s="17"/>
      <c r="Q4212" s="14"/>
      <c r="R4212" s="20"/>
      <c r="S4212" s="14"/>
      <c r="T4212" s="4"/>
      <c r="U4212" s="5"/>
      <c r="V4212" s="10"/>
      <c r="W4212" s="10"/>
      <c r="X4212" s="10"/>
      <c r="Y4212" s="27"/>
      <c r="Z4212" s="3"/>
      <c r="AA4212" s="1"/>
      <c r="AB4212" s="10"/>
      <c r="AC4212" s="3"/>
      <c r="AD4212" s="3"/>
      <c r="AE4212" s="3"/>
      <c r="AF4212" s="10"/>
      <c r="AG4212" s="11"/>
      <c r="AH4212" s="10"/>
      <c r="AI4212" s="10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1"/>
      <c r="DR4212" s="1"/>
      <c r="DS4212" s="1"/>
      <c r="DT4212" s="1"/>
      <c r="DU4212" s="1"/>
      <c r="DV4212" s="1"/>
      <c r="DW4212" s="1"/>
      <c r="DX4212" s="1"/>
      <c r="DY4212" s="1"/>
      <c r="DZ4212" s="1"/>
      <c r="EA4212" s="1"/>
      <c r="EB4212" s="1"/>
      <c r="EC4212" s="1"/>
      <c r="ED4212" s="1"/>
      <c r="EE4212" s="1"/>
      <c r="EF4212" s="1"/>
      <c r="EG4212" s="1"/>
      <c r="EH4212" s="1"/>
      <c r="EI4212" s="1"/>
      <c r="EJ4212" s="1"/>
      <c r="EK4212" s="1"/>
      <c r="EL4212" s="1"/>
      <c r="EM4212" s="1"/>
      <c r="EN4212" s="1"/>
      <c r="EO4212" s="1"/>
      <c r="EP4212" s="1"/>
      <c r="EQ4212" s="1"/>
      <c r="ER4212" s="1"/>
      <c r="ES4212" s="1"/>
      <c r="ET4212" s="1"/>
      <c r="EU4212" s="1"/>
      <c r="EV4212" s="1"/>
      <c r="EW4212" s="1"/>
      <c r="EX4212" s="1"/>
      <c r="EY4212" s="1"/>
    </row>
    <row r="4213" spans="1:155" x14ac:dyDescent="0.15">
      <c r="A4213" s="38"/>
      <c r="B4213" s="15"/>
      <c r="C4213" s="7"/>
      <c r="D4213" s="7"/>
      <c r="E4213" s="13"/>
      <c r="F4213" s="14"/>
      <c r="G4213" s="14"/>
      <c r="H4213" s="14"/>
      <c r="I4213" s="14"/>
      <c r="J4213" s="13"/>
      <c r="K4213" s="5"/>
      <c r="L4213" s="2"/>
      <c r="M4213" s="17"/>
      <c r="N4213" s="12"/>
      <c r="O4213" s="12"/>
      <c r="P4213" s="17"/>
      <c r="Q4213" s="14"/>
      <c r="R4213" s="20"/>
      <c r="S4213" s="14"/>
      <c r="T4213" s="4"/>
      <c r="U4213" s="5"/>
      <c r="V4213" s="25"/>
      <c r="W4213" s="25"/>
      <c r="X4213" s="25"/>
      <c r="Y4213" s="31"/>
      <c r="Z4213" s="21"/>
      <c r="AA4213" s="24"/>
      <c r="AB4213" s="25"/>
      <c r="AC4213" s="21"/>
      <c r="AD4213" s="21"/>
      <c r="AE4213" s="21"/>
      <c r="AF4213" s="25"/>
      <c r="AG4213" s="22"/>
      <c r="AH4213" s="25"/>
      <c r="AI4213" s="25"/>
      <c r="AJ4213" s="24"/>
      <c r="AK4213" s="24"/>
      <c r="AL4213" s="24"/>
      <c r="AM4213" s="24"/>
      <c r="AN4213" s="24"/>
      <c r="AO4213" s="24"/>
      <c r="AP4213" s="24"/>
      <c r="AQ4213" s="24"/>
      <c r="AR4213" s="24"/>
      <c r="AS4213" s="24"/>
      <c r="AT4213" s="24"/>
      <c r="AU4213" s="24"/>
      <c r="AV4213" s="24"/>
      <c r="AW4213" s="24"/>
      <c r="AX4213" s="24"/>
      <c r="AY4213" s="24"/>
      <c r="AZ4213" s="24"/>
      <c r="BA4213" s="24"/>
      <c r="BB4213" s="24"/>
      <c r="BC4213" s="24"/>
      <c r="BD4213" s="24"/>
      <c r="BE4213" s="24"/>
      <c r="BF4213" s="24"/>
      <c r="BG4213" s="24"/>
      <c r="BH4213" s="24"/>
      <c r="BI4213" s="24"/>
      <c r="BJ4213" s="24"/>
      <c r="BK4213" s="24"/>
      <c r="BL4213" s="24"/>
      <c r="BM4213" s="24"/>
      <c r="BN4213" s="24"/>
      <c r="BO4213" s="24"/>
      <c r="BP4213" s="24"/>
      <c r="BQ4213" s="24"/>
      <c r="BR4213" s="24"/>
      <c r="BS4213" s="24"/>
      <c r="BT4213" s="24"/>
      <c r="BU4213" s="24"/>
      <c r="BV4213" s="24"/>
      <c r="BW4213" s="24"/>
      <c r="BX4213" s="24"/>
      <c r="BY4213" s="24"/>
      <c r="BZ4213" s="24"/>
      <c r="CA4213" s="24"/>
      <c r="CB4213" s="24"/>
      <c r="CC4213" s="24"/>
      <c r="CD4213" s="24"/>
      <c r="CE4213" s="24"/>
      <c r="CF4213" s="24"/>
      <c r="CG4213" s="24"/>
      <c r="CH4213" s="24"/>
      <c r="CI4213" s="24"/>
      <c r="CJ4213" s="24"/>
      <c r="CK4213" s="24"/>
      <c r="CL4213" s="24"/>
      <c r="CM4213" s="24"/>
      <c r="CN4213" s="24"/>
      <c r="CO4213" s="24"/>
      <c r="CP4213" s="24"/>
      <c r="CQ4213" s="24"/>
      <c r="CR4213" s="24"/>
      <c r="CS4213" s="24"/>
      <c r="CT4213" s="24"/>
      <c r="CU4213" s="24"/>
      <c r="CV4213" s="24"/>
      <c r="CW4213" s="24"/>
      <c r="CX4213" s="24"/>
      <c r="CY4213" s="24"/>
      <c r="CZ4213" s="24"/>
      <c r="DA4213" s="24"/>
      <c r="DB4213" s="24"/>
      <c r="DC4213" s="24"/>
      <c r="DD4213" s="24"/>
      <c r="DE4213" s="24"/>
      <c r="DF4213" s="24"/>
      <c r="DG4213" s="24"/>
      <c r="DH4213" s="24"/>
      <c r="DI4213" s="24"/>
      <c r="DJ4213" s="24"/>
      <c r="DK4213" s="24"/>
      <c r="DL4213" s="24"/>
      <c r="DM4213" s="24"/>
      <c r="DN4213" s="24"/>
      <c r="DO4213" s="24"/>
      <c r="DP4213" s="24"/>
      <c r="DQ4213" s="24"/>
      <c r="DR4213" s="24"/>
      <c r="DS4213" s="24"/>
      <c r="DT4213" s="24"/>
      <c r="DU4213" s="24"/>
      <c r="DV4213" s="24"/>
      <c r="DW4213" s="24"/>
      <c r="DX4213" s="24"/>
      <c r="DY4213" s="24"/>
      <c r="DZ4213" s="24"/>
      <c r="EA4213" s="24"/>
      <c r="EB4213" s="24"/>
      <c r="EC4213" s="24"/>
      <c r="ED4213" s="24"/>
      <c r="EE4213" s="24"/>
      <c r="EF4213" s="24"/>
      <c r="EG4213" s="24"/>
      <c r="EH4213" s="24"/>
      <c r="EI4213" s="24"/>
      <c r="EJ4213" s="24"/>
      <c r="EK4213" s="24"/>
      <c r="EL4213" s="24"/>
      <c r="EM4213" s="24"/>
      <c r="EN4213" s="24"/>
      <c r="EO4213" s="24"/>
      <c r="EP4213" s="24"/>
      <c r="EQ4213" s="24"/>
      <c r="ER4213" s="24"/>
      <c r="ES4213" s="24"/>
      <c r="ET4213" s="24"/>
      <c r="EU4213" s="24"/>
      <c r="EV4213" s="24"/>
      <c r="EW4213" s="24"/>
      <c r="EX4213" s="24"/>
      <c r="EY4213" s="24"/>
    </row>
    <row r="4214" spans="1:155" x14ac:dyDescent="0.15">
      <c r="A4214" s="38"/>
      <c r="B4214" s="15"/>
      <c r="C4214" s="7"/>
      <c r="D4214" s="7"/>
      <c r="E4214" s="13"/>
      <c r="F4214" s="14"/>
      <c r="G4214" s="14"/>
      <c r="H4214" s="14"/>
      <c r="I4214" s="14"/>
      <c r="J4214" s="13"/>
      <c r="K4214" s="5"/>
      <c r="L4214" s="2"/>
      <c r="M4214" s="17"/>
      <c r="N4214" s="12"/>
      <c r="O4214" s="12"/>
      <c r="P4214" s="17"/>
      <c r="Q4214" s="14"/>
      <c r="R4214" s="20"/>
      <c r="S4214" s="14"/>
      <c r="T4214" s="4"/>
      <c r="U4214" s="5"/>
      <c r="V4214" s="10"/>
      <c r="W4214" s="10"/>
      <c r="X4214" s="10"/>
      <c r="Y4214" s="27"/>
      <c r="Z4214" s="3"/>
      <c r="AA4214" s="1"/>
      <c r="AB4214" s="10"/>
      <c r="AC4214" s="3"/>
      <c r="AD4214" s="3"/>
      <c r="AE4214" s="3"/>
      <c r="AF4214" s="10"/>
      <c r="AG4214" s="11"/>
      <c r="AH4214" s="10"/>
      <c r="AI4214" s="10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1"/>
      <c r="DR4214" s="1"/>
      <c r="DS4214" s="1"/>
      <c r="DT4214" s="1"/>
      <c r="DU4214" s="1"/>
      <c r="DV4214" s="1"/>
      <c r="DW4214" s="1"/>
      <c r="DX4214" s="1"/>
      <c r="DY4214" s="1"/>
      <c r="DZ4214" s="1"/>
      <c r="EA4214" s="1"/>
      <c r="EB4214" s="1"/>
      <c r="EC4214" s="1"/>
      <c r="ED4214" s="1"/>
      <c r="EE4214" s="1"/>
      <c r="EF4214" s="1"/>
      <c r="EG4214" s="1"/>
      <c r="EH4214" s="1"/>
      <c r="EI4214" s="1"/>
      <c r="EJ4214" s="1"/>
      <c r="EK4214" s="1"/>
      <c r="EL4214" s="1"/>
      <c r="EM4214" s="1"/>
      <c r="EN4214" s="1"/>
      <c r="EO4214" s="1"/>
      <c r="EP4214" s="1"/>
      <c r="EQ4214" s="1"/>
      <c r="ER4214" s="1"/>
      <c r="ES4214" s="1"/>
      <c r="ET4214" s="1"/>
      <c r="EU4214" s="1"/>
      <c r="EV4214" s="1"/>
      <c r="EW4214" s="1"/>
      <c r="EX4214" s="1"/>
      <c r="EY4214" s="1"/>
    </row>
    <row r="4215" spans="1:155" x14ac:dyDescent="0.15">
      <c r="A4215" s="38"/>
      <c r="B4215" s="15"/>
      <c r="C4215" s="7"/>
      <c r="D4215" s="7"/>
      <c r="E4215" s="13"/>
      <c r="F4215" s="14"/>
      <c r="G4215" s="14"/>
      <c r="H4215" s="14"/>
      <c r="I4215" s="14"/>
      <c r="J4215" s="13"/>
      <c r="K4215" s="5"/>
      <c r="L4215" s="2"/>
      <c r="M4215" s="17"/>
      <c r="N4215" s="12"/>
      <c r="O4215" s="12"/>
      <c r="P4215" s="17"/>
      <c r="Q4215" s="14"/>
      <c r="R4215" s="20"/>
      <c r="S4215" s="14"/>
      <c r="T4215" s="4"/>
      <c r="U4215" s="5"/>
      <c r="V4215" s="10"/>
      <c r="W4215" s="10"/>
      <c r="X4215" s="10"/>
      <c r="Y4215" s="27"/>
      <c r="Z4215" s="3"/>
      <c r="AA4215" s="1"/>
      <c r="AB4215" s="10"/>
      <c r="AC4215" s="3"/>
      <c r="AD4215" s="3"/>
      <c r="AE4215" s="3"/>
      <c r="AF4215" s="10"/>
      <c r="AG4215" s="11"/>
      <c r="AH4215" s="10"/>
      <c r="AI4215" s="10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1"/>
      <c r="DR4215" s="1"/>
      <c r="DS4215" s="1"/>
      <c r="DT4215" s="1"/>
      <c r="DU4215" s="1"/>
      <c r="DV4215" s="1"/>
      <c r="DW4215" s="1"/>
      <c r="DX4215" s="1"/>
      <c r="DY4215" s="1"/>
      <c r="DZ4215" s="1"/>
      <c r="EA4215" s="1"/>
      <c r="EB4215" s="1"/>
      <c r="EC4215" s="1"/>
      <c r="ED4215" s="1"/>
      <c r="EE4215" s="1"/>
      <c r="EF4215" s="1"/>
      <c r="EG4215" s="1"/>
      <c r="EH4215" s="1"/>
      <c r="EI4215" s="1"/>
      <c r="EJ4215" s="1"/>
      <c r="EK4215" s="1"/>
      <c r="EL4215" s="1"/>
      <c r="EM4215" s="1"/>
      <c r="EN4215" s="1"/>
      <c r="EO4215" s="1"/>
      <c r="EP4215" s="1"/>
      <c r="EQ4215" s="1"/>
      <c r="ER4215" s="1"/>
      <c r="ES4215" s="1"/>
      <c r="ET4215" s="1"/>
      <c r="EU4215" s="1"/>
      <c r="EV4215" s="1"/>
      <c r="EW4215" s="1"/>
      <c r="EX4215" s="1"/>
      <c r="EY4215" s="1"/>
    </row>
    <row r="4216" spans="1:155" x14ac:dyDescent="0.15">
      <c r="A4216" s="38"/>
      <c r="B4216" s="15"/>
      <c r="C4216" s="7"/>
      <c r="D4216" s="7"/>
      <c r="E4216" s="13"/>
      <c r="F4216" s="14"/>
      <c r="G4216" s="14"/>
      <c r="H4216" s="14"/>
      <c r="I4216" s="14"/>
      <c r="J4216" s="13"/>
      <c r="K4216" s="5"/>
      <c r="L4216" s="2"/>
      <c r="M4216" s="17"/>
      <c r="N4216" s="12"/>
      <c r="O4216" s="12"/>
      <c r="P4216" s="17"/>
      <c r="Q4216" s="14"/>
      <c r="R4216" s="20"/>
      <c r="S4216" s="14"/>
      <c r="T4216" s="4"/>
      <c r="U4216" s="5"/>
      <c r="V4216" s="10"/>
      <c r="W4216" s="10"/>
      <c r="X4216" s="10"/>
      <c r="Y4216" s="27"/>
      <c r="Z4216" s="3"/>
      <c r="AA4216" s="1"/>
      <c r="AB4216" s="10"/>
      <c r="AC4216" s="3"/>
      <c r="AD4216" s="3"/>
      <c r="AE4216" s="3"/>
      <c r="AF4216" s="10"/>
      <c r="AG4216" s="11"/>
      <c r="AH4216" s="10"/>
      <c r="AI4216" s="10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1"/>
      <c r="DR4216" s="1"/>
      <c r="DS4216" s="1"/>
      <c r="DT4216" s="1"/>
      <c r="DU4216" s="1"/>
      <c r="DV4216" s="1"/>
      <c r="DW4216" s="1"/>
      <c r="DX4216" s="1"/>
      <c r="DY4216" s="1"/>
      <c r="DZ4216" s="1"/>
      <c r="EA4216" s="1"/>
      <c r="EB4216" s="1"/>
      <c r="EC4216" s="1"/>
      <c r="ED4216" s="1"/>
      <c r="EE4216" s="1"/>
      <c r="EF4216" s="1"/>
      <c r="EG4216" s="1"/>
      <c r="EH4216" s="1"/>
      <c r="EI4216" s="1"/>
      <c r="EJ4216" s="1"/>
      <c r="EK4216" s="1"/>
      <c r="EL4216" s="1"/>
      <c r="EM4216" s="1"/>
      <c r="EN4216" s="1"/>
      <c r="EO4216" s="1"/>
      <c r="EP4216" s="1"/>
      <c r="EQ4216" s="1"/>
      <c r="ER4216" s="1"/>
      <c r="ES4216" s="1"/>
      <c r="ET4216" s="1"/>
      <c r="EU4216" s="1"/>
      <c r="EV4216" s="1"/>
      <c r="EW4216" s="1"/>
      <c r="EX4216" s="1"/>
      <c r="EY4216" s="1"/>
    </row>
    <row r="4217" spans="1:155" x14ac:dyDescent="0.15">
      <c r="A4217" s="38"/>
      <c r="B4217" s="15"/>
      <c r="C4217" s="7"/>
      <c r="D4217" s="7"/>
      <c r="E4217" s="13"/>
      <c r="F4217" s="14"/>
      <c r="G4217" s="14"/>
      <c r="H4217" s="14"/>
      <c r="I4217" s="14"/>
      <c r="J4217" s="13"/>
      <c r="K4217" s="5"/>
      <c r="L4217" s="2"/>
      <c r="M4217" s="17"/>
      <c r="N4217" s="12"/>
      <c r="O4217" s="12"/>
      <c r="P4217" s="17"/>
      <c r="Q4217" s="14"/>
      <c r="R4217" s="20"/>
      <c r="S4217" s="14"/>
      <c r="T4217" s="4"/>
      <c r="U4217" s="5"/>
      <c r="V4217" s="10"/>
      <c r="W4217" s="10"/>
      <c r="X4217" s="10"/>
      <c r="Y4217" s="27"/>
      <c r="Z4217" s="3"/>
      <c r="AA4217" s="1"/>
      <c r="AB4217" s="10"/>
      <c r="AC4217" s="3"/>
      <c r="AD4217" s="3"/>
      <c r="AE4217" s="3"/>
      <c r="AF4217" s="10"/>
      <c r="AG4217" s="11"/>
      <c r="AH4217" s="10"/>
      <c r="AI4217" s="10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1"/>
      <c r="DR4217" s="1"/>
      <c r="DS4217" s="1"/>
      <c r="DT4217" s="1"/>
      <c r="DU4217" s="1"/>
      <c r="DV4217" s="1"/>
      <c r="DW4217" s="1"/>
      <c r="DX4217" s="1"/>
      <c r="DY4217" s="1"/>
      <c r="DZ4217" s="1"/>
      <c r="EA4217" s="1"/>
      <c r="EB4217" s="1"/>
      <c r="EC4217" s="1"/>
      <c r="ED4217" s="1"/>
      <c r="EE4217" s="1"/>
      <c r="EF4217" s="1"/>
      <c r="EG4217" s="1"/>
      <c r="EH4217" s="1"/>
      <c r="EI4217" s="1"/>
      <c r="EJ4217" s="1"/>
      <c r="EK4217" s="1"/>
      <c r="EL4217" s="1"/>
      <c r="EM4217" s="1"/>
      <c r="EN4217" s="1"/>
      <c r="EO4217" s="1"/>
      <c r="EP4217" s="1"/>
      <c r="EQ4217" s="1"/>
      <c r="ER4217" s="1"/>
      <c r="ES4217" s="1"/>
      <c r="ET4217" s="1"/>
      <c r="EU4217" s="1"/>
      <c r="EV4217" s="1"/>
      <c r="EW4217" s="1"/>
      <c r="EX4217" s="1"/>
      <c r="EY4217" s="1"/>
    </row>
    <row r="4218" spans="1:155" x14ac:dyDescent="0.15">
      <c r="A4218" s="38"/>
      <c r="B4218" s="15"/>
      <c r="C4218" s="7"/>
      <c r="D4218" s="7"/>
      <c r="E4218" s="13"/>
      <c r="F4218" s="14"/>
      <c r="G4218" s="14"/>
      <c r="H4218" s="14"/>
      <c r="I4218" s="14"/>
      <c r="J4218" s="13"/>
      <c r="K4218" s="5"/>
      <c r="L4218" s="2"/>
      <c r="M4218" s="17"/>
      <c r="N4218" s="12"/>
      <c r="O4218" s="12"/>
      <c r="P4218" s="17"/>
      <c r="Q4218" s="14"/>
      <c r="R4218" s="20"/>
      <c r="S4218" s="14"/>
      <c r="T4218" s="4"/>
      <c r="U4218" s="5"/>
      <c r="V4218" s="10"/>
      <c r="W4218" s="10"/>
      <c r="X4218" s="10"/>
      <c r="Y4218" s="27"/>
      <c r="Z4218" s="3"/>
      <c r="AA4218" s="1"/>
      <c r="AB4218" s="10"/>
      <c r="AC4218" s="3"/>
      <c r="AD4218" s="3"/>
      <c r="AE4218" s="3"/>
      <c r="AF4218" s="10"/>
      <c r="AG4218" s="11"/>
      <c r="AH4218" s="10"/>
      <c r="AI4218" s="10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1"/>
      <c r="DR4218" s="1"/>
      <c r="DS4218" s="1"/>
      <c r="DT4218" s="1"/>
      <c r="DU4218" s="1"/>
      <c r="DV4218" s="1"/>
      <c r="DW4218" s="1"/>
      <c r="DX4218" s="1"/>
      <c r="DY4218" s="1"/>
      <c r="DZ4218" s="1"/>
      <c r="EA4218" s="1"/>
      <c r="EB4218" s="1"/>
      <c r="EC4218" s="1"/>
      <c r="ED4218" s="1"/>
      <c r="EE4218" s="1"/>
      <c r="EF4218" s="1"/>
      <c r="EG4218" s="1"/>
      <c r="EH4218" s="1"/>
      <c r="EI4218" s="1"/>
      <c r="EJ4218" s="1"/>
      <c r="EK4218" s="1"/>
      <c r="EL4218" s="1"/>
      <c r="EM4218" s="1"/>
      <c r="EN4218" s="1"/>
      <c r="EO4218" s="1"/>
      <c r="EP4218" s="1"/>
      <c r="EQ4218" s="1"/>
      <c r="ER4218" s="1"/>
      <c r="ES4218" s="1"/>
      <c r="ET4218" s="1"/>
      <c r="EU4218" s="1"/>
      <c r="EV4218" s="1"/>
      <c r="EW4218" s="1"/>
      <c r="EX4218" s="1"/>
      <c r="EY4218" s="1"/>
    </row>
    <row r="4219" spans="1:155" x14ac:dyDescent="0.15">
      <c r="A4219" s="38"/>
      <c r="B4219" s="15"/>
      <c r="C4219" s="7"/>
      <c r="D4219" s="7"/>
      <c r="E4219" s="13"/>
      <c r="F4219" s="14"/>
      <c r="G4219" s="14"/>
      <c r="H4219" s="14"/>
      <c r="I4219" s="14"/>
      <c r="J4219" s="13"/>
      <c r="K4219" s="5"/>
      <c r="L4219" s="2"/>
      <c r="M4219" s="17"/>
      <c r="N4219" s="12"/>
      <c r="O4219" s="12"/>
      <c r="P4219" s="17"/>
      <c r="Q4219" s="14"/>
      <c r="R4219" s="20"/>
      <c r="S4219" s="14"/>
      <c r="T4219" s="4"/>
      <c r="U4219" s="5"/>
      <c r="V4219" s="10"/>
      <c r="W4219" s="10"/>
      <c r="X4219" s="10"/>
      <c r="Y4219" s="27"/>
      <c r="Z4219" s="3"/>
      <c r="AA4219" s="1"/>
      <c r="AB4219" s="10"/>
      <c r="AC4219" s="3"/>
      <c r="AD4219" s="3"/>
      <c r="AE4219" s="3"/>
      <c r="AF4219" s="10"/>
      <c r="AG4219" s="11"/>
      <c r="AH4219" s="10"/>
      <c r="AI4219" s="10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1"/>
      <c r="DR4219" s="1"/>
      <c r="DS4219" s="1"/>
      <c r="DT4219" s="1"/>
      <c r="DU4219" s="1"/>
      <c r="DV4219" s="1"/>
      <c r="DW4219" s="1"/>
      <c r="DX4219" s="1"/>
      <c r="DY4219" s="1"/>
      <c r="DZ4219" s="1"/>
      <c r="EA4219" s="1"/>
      <c r="EB4219" s="1"/>
      <c r="EC4219" s="1"/>
      <c r="ED4219" s="1"/>
      <c r="EE4219" s="1"/>
      <c r="EF4219" s="1"/>
      <c r="EG4219" s="1"/>
      <c r="EH4219" s="1"/>
      <c r="EI4219" s="1"/>
      <c r="EJ4219" s="1"/>
      <c r="EK4219" s="1"/>
      <c r="EL4219" s="1"/>
      <c r="EM4219" s="1"/>
      <c r="EN4219" s="1"/>
      <c r="EO4219" s="1"/>
      <c r="EP4219" s="1"/>
      <c r="EQ4219" s="1"/>
      <c r="ER4219" s="1"/>
      <c r="ES4219" s="1"/>
      <c r="ET4219" s="1"/>
      <c r="EU4219" s="1"/>
      <c r="EV4219" s="1"/>
      <c r="EW4219" s="1"/>
      <c r="EX4219" s="1"/>
      <c r="EY4219" s="1"/>
    </row>
    <row r="4220" spans="1:155" x14ac:dyDescent="0.15">
      <c r="A4220" s="38"/>
      <c r="B4220" s="15"/>
      <c r="C4220" s="7"/>
      <c r="D4220" s="7"/>
      <c r="E4220" s="13"/>
      <c r="F4220" s="14"/>
      <c r="G4220" s="14"/>
      <c r="H4220" s="14"/>
      <c r="I4220" s="14"/>
      <c r="J4220" s="13"/>
      <c r="K4220" s="5"/>
      <c r="L4220" s="2"/>
      <c r="M4220" s="17"/>
      <c r="N4220" s="12"/>
      <c r="O4220" s="12"/>
      <c r="P4220" s="17"/>
      <c r="Q4220" s="14"/>
      <c r="R4220" s="20"/>
      <c r="S4220" s="14"/>
      <c r="T4220" s="4"/>
      <c r="U4220" s="5"/>
      <c r="V4220" s="10"/>
      <c r="W4220" s="10"/>
      <c r="X4220" s="10"/>
      <c r="Y4220" s="27"/>
      <c r="Z4220" s="3"/>
      <c r="AA4220" s="1"/>
      <c r="AB4220" s="10"/>
      <c r="AC4220" s="3"/>
      <c r="AD4220" s="3"/>
      <c r="AE4220" s="3"/>
      <c r="AF4220" s="10"/>
      <c r="AG4220" s="11"/>
      <c r="AH4220" s="10"/>
      <c r="AI4220" s="10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1"/>
      <c r="DR4220" s="1"/>
      <c r="DS4220" s="1"/>
      <c r="DT4220" s="1"/>
      <c r="DU4220" s="1"/>
      <c r="DV4220" s="1"/>
      <c r="DW4220" s="1"/>
      <c r="DX4220" s="1"/>
      <c r="DY4220" s="1"/>
      <c r="DZ4220" s="1"/>
      <c r="EA4220" s="1"/>
      <c r="EB4220" s="1"/>
      <c r="EC4220" s="1"/>
      <c r="ED4220" s="1"/>
      <c r="EE4220" s="1"/>
      <c r="EF4220" s="1"/>
      <c r="EG4220" s="1"/>
      <c r="EH4220" s="1"/>
      <c r="EI4220" s="1"/>
      <c r="EJ4220" s="1"/>
      <c r="EK4220" s="1"/>
      <c r="EL4220" s="1"/>
      <c r="EM4220" s="1"/>
      <c r="EN4220" s="1"/>
      <c r="EO4220" s="1"/>
      <c r="EP4220" s="1"/>
      <c r="EQ4220" s="1"/>
      <c r="ER4220" s="1"/>
      <c r="ES4220" s="1"/>
      <c r="ET4220" s="1"/>
      <c r="EU4220" s="1"/>
      <c r="EV4220" s="1"/>
      <c r="EW4220" s="1"/>
      <c r="EX4220" s="1"/>
      <c r="EY4220" s="1"/>
    </row>
    <row r="4221" spans="1:155" x14ac:dyDescent="0.15">
      <c r="A4221" s="38"/>
      <c r="B4221" s="15"/>
      <c r="C4221" s="7"/>
      <c r="D4221" s="7"/>
      <c r="E4221" s="13"/>
      <c r="F4221" s="14"/>
      <c r="G4221" s="14"/>
      <c r="H4221" s="14"/>
      <c r="I4221" s="14"/>
      <c r="J4221" s="13"/>
      <c r="K4221" s="5"/>
      <c r="L4221" s="2"/>
      <c r="M4221" s="17"/>
      <c r="N4221" s="12"/>
      <c r="O4221" s="12"/>
      <c r="P4221" s="17"/>
      <c r="Q4221" s="14"/>
      <c r="R4221" s="20"/>
      <c r="S4221" s="14"/>
      <c r="T4221" s="4"/>
      <c r="U4221" s="5"/>
      <c r="V4221" s="10"/>
      <c r="W4221" s="10"/>
      <c r="X4221" s="10"/>
      <c r="Y4221" s="27"/>
      <c r="Z4221" s="3"/>
      <c r="AA4221" s="1"/>
      <c r="AB4221" s="10"/>
      <c r="AC4221" s="3"/>
      <c r="AD4221" s="3"/>
      <c r="AE4221" s="3"/>
      <c r="AF4221" s="10"/>
      <c r="AG4221" s="11"/>
      <c r="AH4221" s="10"/>
      <c r="AI4221" s="10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1"/>
      <c r="DR4221" s="1"/>
      <c r="DS4221" s="1"/>
      <c r="DT4221" s="1"/>
      <c r="DU4221" s="1"/>
      <c r="DV4221" s="1"/>
      <c r="DW4221" s="1"/>
      <c r="DX4221" s="1"/>
      <c r="DY4221" s="1"/>
      <c r="DZ4221" s="1"/>
      <c r="EA4221" s="1"/>
      <c r="EB4221" s="1"/>
      <c r="EC4221" s="1"/>
      <c r="ED4221" s="1"/>
      <c r="EE4221" s="1"/>
      <c r="EF4221" s="1"/>
      <c r="EG4221" s="1"/>
      <c r="EH4221" s="1"/>
      <c r="EI4221" s="1"/>
      <c r="EJ4221" s="1"/>
      <c r="EK4221" s="1"/>
      <c r="EL4221" s="1"/>
      <c r="EM4221" s="1"/>
      <c r="EN4221" s="1"/>
      <c r="EO4221" s="1"/>
      <c r="EP4221" s="1"/>
      <c r="EQ4221" s="1"/>
      <c r="ER4221" s="1"/>
      <c r="ES4221" s="1"/>
      <c r="ET4221" s="1"/>
      <c r="EU4221" s="1"/>
      <c r="EV4221" s="1"/>
      <c r="EW4221" s="1"/>
      <c r="EX4221" s="1"/>
      <c r="EY4221" s="1"/>
    </row>
    <row r="4222" spans="1:155" x14ac:dyDescent="0.15">
      <c r="A4222" s="38"/>
      <c r="B4222" s="15"/>
      <c r="C4222" s="7"/>
      <c r="D4222" s="7"/>
      <c r="E4222" s="13"/>
      <c r="F4222" s="14"/>
      <c r="G4222" s="14"/>
      <c r="H4222" s="14"/>
      <c r="I4222" s="14"/>
      <c r="J4222" s="13"/>
      <c r="K4222" s="5"/>
      <c r="L4222" s="2"/>
      <c r="M4222" s="17"/>
      <c r="N4222" s="12"/>
      <c r="O4222" s="12"/>
      <c r="P4222" s="17"/>
      <c r="Q4222" s="14"/>
      <c r="R4222" s="20"/>
      <c r="S4222" s="14"/>
      <c r="T4222" s="4"/>
      <c r="U4222" s="5"/>
      <c r="V4222" s="10"/>
      <c r="W4222" s="10"/>
      <c r="X4222" s="10"/>
      <c r="Y4222" s="27"/>
      <c r="Z4222" s="3"/>
      <c r="AA4222" s="1"/>
      <c r="AB4222" s="10"/>
      <c r="AC4222" s="3"/>
      <c r="AD4222" s="3"/>
      <c r="AE4222" s="3"/>
      <c r="AF4222" s="10"/>
      <c r="AG4222" s="11"/>
      <c r="AH4222" s="10"/>
      <c r="AI4222" s="10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1"/>
      <c r="DR4222" s="1"/>
      <c r="DS4222" s="1"/>
      <c r="DT4222" s="1"/>
      <c r="DU4222" s="1"/>
      <c r="DV4222" s="1"/>
      <c r="DW4222" s="1"/>
      <c r="DX4222" s="1"/>
      <c r="DY4222" s="1"/>
      <c r="DZ4222" s="1"/>
      <c r="EA4222" s="1"/>
      <c r="EB4222" s="1"/>
      <c r="EC4222" s="1"/>
      <c r="ED4222" s="1"/>
      <c r="EE4222" s="1"/>
      <c r="EF4222" s="1"/>
      <c r="EG4222" s="1"/>
      <c r="EH4222" s="1"/>
      <c r="EI4222" s="1"/>
      <c r="EJ4222" s="1"/>
      <c r="EK4222" s="1"/>
      <c r="EL4222" s="1"/>
      <c r="EM4222" s="1"/>
      <c r="EN4222" s="1"/>
      <c r="EO4222" s="1"/>
      <c r="EP4222" s="1"/>
      <c r="EQ4222" s="1"/>
      <c r="ER4222" s="1"/>
      <c r="ES4222" s="1"/>
      <c r="ET4222" s="1"/>
      <c r="EU4222" s="1"/>
      <c r="EV4222" s="1"/>
      <c r="EW4222" s="1"/>
      <c r="EX4222" s="1"/>
      <c r="EY4222" s="1"/>
    </row>
    <row r="4223" spans="1:155" x14ac:dyDescent="0.15">
      <c r="A4223" s="38"/>
      <c r="B4223" s="15"/>
      <c r="C4223" s="7"/>
      <c r="D4223" s="7"/>
      <c r="E4223" s="13"/>
      <c r="F4223" s="14"/>
      <c r="G4223" s="14"/>
      <c r="H4223" s="14"/>
      <c r="I4223" s="14"/>
      <c r="J4223" s="13"/>
      <c r="K4223" s="5"/>
      <c r="L4223" s="2"/>
      <c r="M4223" s="17"/>
      <c r="N4223" s="12"/>
      <c r="O4223" s="12"/>
      <c r="P4223" s="17"/>
      <c r="Q4223" s="14"/>
      <c r="R4223" s="20"/>
      <c r="S4223" s="14"/>
      <c r="T4223" s="4"/>
      <c r="U4223" s="5"/>
      <c r="V4223" s="10"/>
      <c r="W4223" s="10"/>
      <c r="X4223" s="10"/>
      <c r="Y4223" s="27"/>
      <c r="Z4223" s="3"/>
      <c r="AA4223" s="1"/>
      <c r="AB4223" s="10"/>
      <c r="AC4223" s="3"/>
      <c r="AD4223" s="3"/>
      <c r="AE4223" s="3"/>
      <c r="AF4223" s="10"/>
      <c r="AG4223" s="11"/>
      <c r="AH4223" s="10"/>
      <c r="AI4223" s="10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1"/>
      <c r="DR4223" s="1"/>
      <c r="DS4223" s="1"/>
      <c r="DT4223" s="1"/>
      <c r="DU4223" s="1"/>
      <c r="DV4223" s="1"/>
      <c r="DW4223" s="1"/>
      <c r="DX4223" s="1"/>
      <c r="DY4223" s="1"/>
      <c r="DZ4223" s="1"/>
      <c r="EA4223" s="1"/>
      <c r="EB4223" s="1"/>
      <c r="EC4223" s="1"/>
      <c r="ED4223" s="1"/>
      <c r="EE4223" s="1"/>
      <c r="EF4223" s="1"/>
      <c r="EG4223" s="1"/>
      <c r="EH4223" s="1"/>
      <c r="EI4223" s="1"/>
      <c r="EJ4223" s="1"/>
      <c r="EK4223" s="1"/>
      <c r="EL4223" s="1"/>
      <c r="EM4223" s="1"/>
      <c r="EN4223" s="1"/>
      <c r="EO4223" s="1"/>
      <c r="EP4223" s="1"/>
      <c r="EQ4223" s="1"/>
      <c r="ER4223" s="1"/>
      <c r="ES4223" s="1"/>
      <c r="ET4223" s="1"/>
      <c r="EU4223" s="1"/>
      <c r="EV4223" s="1"/>
      <c r="EW4223" s="1"/>
      <c r="EX4223" s="1"/>
      <c r="EY4223" s="1"/>
    </row>
    <row r="4224" spans="1:155" x14ac:dyDescent="0.15">
      <c r="A4224" s="38"/>
      <c r="B4224" s="15"/>
      <c r="C4224" s="7"/>
      <c r="D4224" s="7"/>
      <c r="E4224" s="13"/>
      <c r="F4224" s="14"/>
      <c r="G4224" s="14"/>
      <c r="H4224" s="14"/>
      <c r="I4224" s="14"/>
      <c r="J4224" s="13"/>
      <c r="K4224" s="5"/>
      <c r="L4224" s="2"/>
      <c r="M4224" s="17"/>
      <c r="N4224" s="12"/>
      <c r="O4224" s="12"/>
      <c r="P4224" s="17"/>
      <c r="Q4224" s="14"/>
      <c r="R4224" s="20"/>
      <c r="S4224" s="14"/>
      <c r="T4224" s="4"/>
      <c r="U4224" s="5"/>
      <c r="V4224" s="10"/>
      <c r="W4224" s="10"/>
      <c r="X4224" s="10"/>
      <c r="Y4224" s="27"/>
      <c r="Z4224" s="3"/>
      <c r="AA4224" s="1"/>
      <c r="AB4224" s="10"/>
      <c r="AC4224" s="3"/>
      <c r="AD4224" s="3"/>
      <c r="AE4224" s="3"/>
      <c r="AF4224" s="10"/>
      <c r="AG4224" s="11"/>
      <c r="AH4224" s="10"/>
      <c r="AI4224" s="10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1"/>
      <c r="DR4224" s="1"/>
      <c r="DS4224" s="1"/>
      <c r="DT4224" s="1"/>
      <c r="DU4224" s="1"/>
      <c r="DV4224" s="1"/>
      <c r="DW4224" s="1"/>
      <c r="DX4224" s="1"/>
      <c r="DY4224" s="1"/>
      <c r="DZ4224" s="1"/>
      <c r="EA4224" s="1"/>
      <c r="EB4224" s="1"/>
      <c r="EC4224" s="1"/>
      <c r="ED4224" s="1"/>
      <c r="EE4224" s="1"/>
      <c r="EF4224" s="1"/>
      <c r="EG4224" s="1"/>
      <c r="EH4224" s="1"/>
      <c r="EI4224" s="1"/>
      <c r="EJ4224" s="1"/>
      <c r="EK4224" s="1"/>
      <c r="EL4224" s="1"/>
      <c r="EM4224" s="1"/>
      <c r="EN4224" s="1"/>
      <c r="EO4224" s="1"/>
      <c r="EP4224" s="1"/>
      <c r="EQ4224" s="1"/>
      <c r="ER4224" s="1"/>
      <c r="ES4224" s="1"/>
      <c r="ET4224" s="1"/>
      <c r="EU4224" s="1"/>
      <c r="EV4224" s="1"/>
      <c r="EW4224" s="1"/>
      <c r="EX4224" s="1"/>
      <c r="EY4224" s="1"/>
    </row>
    <row r="4225" spans="1:155" x14ac:dyDescent="0.15">
      <c r="A4225" s="38"/>
      <c r="B4225" s="15"/>
      <c r="C4225" s="7"/>
      <c r="D4225" s="7"/>
      <c r="E4225" s="13"/>
      <c r="F4225" s="14"/>
      <c r="G4225" s="14"/>
      <c r="H4225" s="14"/>
      <c r="I4225" s="14"/>
      <c r="J4225" s="13"/>
      <c r="K4225" s="5"/>
      <c r="L4225" s="2"/>
      <c r="M4225" s="17"/>
      <c r="N4225" s="12"/>
      <c r="O4225" s="12"/>
      <c r="P4225" s="17"/>
      <c r="Q4225" s="14"/>
      <c r="R4225" s="20"/>
      <c r="S4225" s="14"/>
      <c r="T4225" s="4"/>
      <c r="U4225" s="5"/>
      <c r="V4225" s="10"/>
      <c r="W4225" s="10"/>
      <c r="X4225" s="10"/>
      <c r="Y4225" s="27"/>
      <c r="Z4225" s="3"/>
      <c r="AA4225" s="1"/>
      <c r="AB4225" s="10"/>
      <c r="AC4225" s="3"/>
      <c r="AD4225" s="3"/>
      <c r="AE4225" s="3"/>
      <c r="AF4225" s="10"/>
      <c r="AG4225" s="11"/>
      <c r="AH4225" s="10"/>
      <c r="AI4225" s="10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1"/>
      <c r="DR4225" s="1"/>
      <c r="DS4225" s="1"/>
      <c r="DT4225" s="1"/>
      <c r="DU4225" s="1"/>
      <c r="DV4225" s="1"/>
      <c r="DW4225" s="1"/>
      <c r="DX4225" s="1"/>
      <c r="DY4225" s="1"/>
      <c r="DZ4225" s="1"/>
      <c r="EA4225" s="1"/>
      <c r="EB4225" s="1"/>
      <c r="EC4225" s="1"/>
      <c r="ED4225" s="1"/>
      <c r="EE4225" s="1"/>
      <c r="EF4225" s="1"/>
      <c r="EG4225" s="1"/>
      <c r="EH4225" s="1"/>
      <c r="EI4225" s="1"/>
      <c r="EJ4225" s="1"/>
      <c r="EK4225" s="1"/>
      <c r="EL4225" s="1"/>
      <c r="EM4225" s="1"/>
      <c r="EN4225" s="1"/>
      <c r="EO4225" s="1"/>
      <c r="EP4225" s="1"/>
      <c r="EQ4225" s="1"/>
      <c r="ER4225" s="1"/>
      <c r="ES4225" s="1"/>
      <c r="ET4225" s="1"/>
      <c r="EU4225" s="1"/>
      <c r="EV4225" s="1"/>
      <c r="EW4225" s="1"/>
      <c r="EX4225" s="1"/>
      <c r="EY4225" s="1"/>
    </row>
    <row r="4226" spans="1:155" x14ac:dyDescent="0.15">
      <c r="A4226" s="38"/>
      <c r="B4226" s="15"/>
      <c r="C4226" s="7"/>
      <c r="D4226" s="7"/>
      <c r="E4226" s="13"/>
      <c r="F4226" s="14"/>
      <c r="G4226" s="14"/>
      <c r="H4226" s="14"/>
      <c r="I4226" s="14"/>
      <c r="J4226" s="13"/>
      <c r="K4226" s="5"/>
      <c r="L4226" s="2"/>
      <c r="M4226" s="17"/>
      <c r="N4226" s="12"/>
      <c r="O4226" s="12"/>
      <c r="P4226" s="17"/>
      <c r="Q4226" s="14"/>
      <c r="R4226" s="20"/>
      <c r="S4226" s="14"/>
      <c r="T4226" s="4"/>
      <c r="U4226" s="5"/>
      <c r="V4226" s="10"/>
      <c r="W4226" s="10"/>
      <c r="X4226" s="10"/>
      <c r="Y4226" s="27"/>
      <c r="Z4226" s="3"/>
      <c r="AA4226" s="1"/>
      <c r="AB4226" s="10"/>
      <c r="AC4226" s="3"/>
      <c r="AD4226" s="3"/>
      <c r="AE4226" s="3"/>
      <c r="AF4226" s="10"/>
      <c r="AG4226" s="11"/>
      <c r="AH4226" s="10"/>
      <c r="AI4226" s="10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1"/>
      <c r="DR4226" s="1"/>
      <c r="DS4226" s="1"/>
      <c r="DT4226" s="1"/>
      <c r="DU4226" s="1"/>
      <c r="DV4226" s="1"/>
      <c r="DW4226" s="1"/>
      <c r="DX4226" s="1"/>
      <c r="DY4226" s="1"/>
      <c r="DZ4226" s="1"/>
      <c r="EA4226" s="1"/>
      <c r="EB4226" s="1"/>
      <c r="EC4226" s="1"/>
      <c r="ED4226" s="1"/>
      <c r="EE4226" s="1"/>
      <c r="EF4226" s="1"/>
      <c r="EG4226" s="1"/>
      <c r="EH4226" s="1"/>
      <c r="EI4226" s="1"/>
      <c r="EJ4226" s="1"/>
      <c r="EK4226" s="1"/>
      <c r="EL4226" s="1"/>
      <c r="EM4226" s="1"/>
      <c r="EN4226" s="1"/>
      <c r="EO4226" s="1"/>
      <c r="EP4226" s="1"/>
      <c r="EQ4226" s="1"/>
      <c r="ER4226" s="1"/>
      <c r="ES4226" s="1"/>
      <c r="ET4226" s="1"/>
      <c r="EU4226" s="1"/>
      <c r="EV4226" s="1"/>
      <c r="EW4226" s="1"/>
      <c r="EX4226" s="1"/>
      <c r="EY4226" s="1"/>
    </row>
    <row r="4227" spans="1:155" x14ac:dyDescent="0.15">
      <c r="A4227" s="38"/>
      <c r="B4227" s="15"/>
      <c r="C4227" s="7"/>
      <c r="D4227" s="7"/>
      <c r="E4227" s="13"/>
      <c r="F4227" s="14"/>
      <c r="G4227" s="14"/>
      <c r="H4227" s="14"/>
      <c r="I4227" s="14"/>
      <c r="J4227" s="13"/>
      <c r="K4227" s="5"/>
      <c r="L4227" s="2"/>
      <c r="M4227" s="17"/>
      <c r="N4227" s="12"/>
      <c r="O4227" s="12"/>
      <c r="P4227" s="17"/>
      <c r="Q4227" s="14"/>
      <c r="R4227" s="20"/>
      <c r="S4227" s="14"/>
      <c r="T4227" s="4"/>
      <c r="U4227" s="5"/>
      <c r="V4227" s="10"/>
      <c r="W4227" s="10"/>
      <c r="X4227" s="10"/>
      <c r="Y4227" s="27"/>
      <c r="Z4227" s="3"/>
      <c r="AA4227" s="1"/>
      <c r="AB4227" s="10"/>
      <c r="AC4227" s="3"/>
      <c r="AD4227" s="3"/>
      <c r="AE4227" s="3"/>
      <c r="AF4227" s="10"/>
      <c r="AG4227" s="11"/>
      <c r="AH4227" s="10"/>
      <c r="AI4227" s="10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1"/>
      <c r="DR4227" s="1"/>
      <c r="DS4227" s="1"/>
      <c r="DT4227" s="1"/>
      <c r="DU4227" s="1"/>
      <c r="DV4227" s="1"/>
      <c r="DW4227" s="1"/>
      <c r="DX4227" s="1"/>
      <c r="DY4227" s="1"/>
      <c r="DZ4227" s="1"/>
      <c r="EA4227" s="1"/>
      <c r="EB4227" s="1"/>
      <c r="EC4227" s="1"/>
      <c r="ED4227" s="1"/>
      <c r="EE4227" s="1"/>
      <c r="EF4227" s="1"/>
      <c r="EG4227" s="1"/>
      <c r="EH4227" s="1"/>
      <c r="EI4227" s="1"/>
      <c r="EJ4227" s="1"/>
      <c r="EK4227" s="1"/>
      <c r="EL4227" s="1"/>
      <c r="EM4227" s="1"/>
      <c r="EN4227" s="1"/>
      <c r="EO4227" s="1"/>
      <c r="EP4227" s="1"/>
      <c r="EQ4227" s="1"/>
      <c r="ER4227" s="1"/>
      <c r="ES4227" s="1"/>
      <c r="ET4227" s="1"/>
      <c r="EU4227" s="1"/>
      <c r="EV4227" s="1"/>
      <c r="EW4227" s="1"/>
      <c r="EX4227" s="1"/>
      <c r="EY4227" s="1"/>
    </row>
    <row r="4228" spans="1:155" x14ac:dyDescent="0.15">
      <c r="A4228" s="38"/>
      <c r="B4228" s="15"/>
      <c r="C4228" s="7"/>
      <c r="D4228" s="7"/>
      <c r="E4228" s="13"/>
      <c r="F4228" s="14"/>
      <c r="G4228" s="14"/>
      <c r="H4228" s="14"/>
      <c r="I4228" s="14"/>
      <c r="J4228" s="13"/>
      <c r="K4228" s="5"/>
      <c r="L4228" s="2"/>
      <c r="M4228" s="17"/>
      <c r="N4228" s="12"/>
      <c r="O4228" s="12"/>
      <c r="P4228" s="17"/>
      <c r="Q4228" s="14"/>
      <c r="R4228" s="20"/>
      <c r="S4228" s="14"/>
      <c r="T4228" s="4"/>
      <c r="U4228" s="5"/>
      <c r="V4228" s="10"/>
      <c r="W4228" s="10"/>
      <c r="X4228" s="10"/>
      <c r="Y4228" s="27"/>
      <c r="Z4228" s="3"/>
      <c r="AA4228" s="1"/>
      <c r="AB4228" s="10"/>
      <c r="AC4228" s="3"/>
      <c r="AD4228" s="3"/>
      <c r="AE4228" s="3"/>
      <c r="AF4228" s="10"/>
      <c r="AG4228" s="11"/>
      <c r="AH4228" s="10"/>
      <c r="AI4228" s="10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1"/>
      <c r="DR4228" s="1"/>
      <c r="DS4228" s="1"/>
      <c r="DT4228" s="1"/>
      <c r="DU4228" s="1"/>
      <c r="DV4228" s="1"/>
      <c r="DW4228" s="1"/>
      <c r="DX4228" s="1"/>
      <c r="DY4228" s="1"/>
      <c r="DZ4228" s="1"/>
      <c r="EA4228" s="1"/>
      <c r="EB4228" s="1"/>
      <c r="EC4228" s="1"/>
      <c r="ED4228" s="1"/>
      <c r="EE4228" s="1"/>
      <c r="EF4228" s="1"/>
      <c r="EG4228" s="1"/>
      <c r="EH4228" s="1"/>
      <c r="EI4228" s="1"/>
      <c r="EJ4228" s="1"/>
      <c r="EK4228" s="1"/>
      <c r="EL4228" s="1"/>
      <c r="EM4228" s="1"/>
      <c r="EN4228" s="1"/>
      <c r="EO4228" s="1"/>
      <c r="EP4228" s="1"/>
      <c r="EQ4228" s="1"/>
      <c r="ER4228" s="1"/>
      <c r="ES4228" s="1"/>
      <c r="ET4228" s="1"/>
      <c r="EU4228" s="1"/>
      <c r="EV4228" s="1"/>
      <c r="EW4228" s="1"/>
      <c r="EX4228" s="1"/>
      <c r="EY4228" s="1"/>
    </row>
    <row r="4229" spans="1:155" x14ac:dyDescent="0.15">
      <c r="A4229" s="38"/>
      <c r="B4229" s="15"/>
      <c r="C4229" s="7"/>
      <c r="D4229" s="7"/>
      <c r="E4229" s="13"/>
      <c r="F4229" s="14"/>
      <c r="G4229" s="14"/>
      <c r="H4229" s="14"/>
      <c r="I4229" s="14"/>
      <c r="J4229" s="13"/>
      <c r="K4229" s="5"/>
      <c r="L4229" s="2"/>
      <c r="M4229" s="17"/>
      <c r="N4229" s="12"/>
      <c r="O4229" s="12"/>
      <c r="P4229" s="17"/>
      <c r="Q4229" s="14"/>
      <c r="R4229" s="20"/>
      <c r="S4229" s="14"/>
      <c r="T4229" s="4"/>
      <c r="U4229" s="5"/>
      <c r="V4229" s="10"/>
      <c r="W4229" s="10"/>
      <c r="X4229" s="10"/>
      <c r="Y4229" s="27"/>
      <c r="Z4229" s="3"/>
      <c r="AA4229" s="1"/>
      <c r="AB4229" s="10"/>
      <c r="AC4229" s="3"/>
      <c r="AD4229" s="3"/>
      <c r="AE4229" s="3"/>
      <c r="AF4229" s="10"/>
      <c r="AG4229" s="11"/>
      <c r="AH4229" s="10"/>
      <c r="AI4229" s="10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1"/>
      <c r="DR4229" s="1"/>
      <c r="DS4229" s="1"/>
      <c r="DT4229" s="1"/>
      <c r="DU4229" s="1"/>
      <c r="DV4229" s="1"/>
      <c r="DW4229" s="1"/>
      <c r="DX4229" s="1"/>
      <c r="DY4229" s="1"/>
      <c r="DZ4229" s="1"/>
      <c r="EA4229" s="1"/>
      <c r="EB4229" s="1"/>
      <c r="EC4229" s="1"/>
      <c r="ED4229" s="1"/>
      <c r="EE4229" s="1"/>
      <c r="EF4229" s="1"/>
      <c r="EG4229" s="1"/>
      <c r="EH4229" s="1"/>
      <c r="EI4229" s="1"/>
      <c r="EJ4229" s="1"/>
      <c r="EK4229" s="1"/>
      <c r="EL4229" s="1"/>
      <c r="EM4229" s="1"/>
      <c r="EN4229" s="1"/>
      <c r="EO4229" s="1"/>
      <c r="EP4229" s="1"/>
      <c r="EQ4229" s="1"/>
      <c r="ER4229" s="1"/>
      <c r="ES4229" s="1"/>
      <c r="ET4229" s="1"/>
      <c r="EU4229" s="1"/>
      <c r="EV4229" s="1"/>
      <c r="EW4229" s="1"/>
      <c r="EX4229" s="1"/>
      <c r="EY4229" s="1"/>
    </row>
    <row r="4230" spans="1:155" x14ac:dyDescent="0.15">
      <c r="A4230" s="38"/>
      <c r="B4230" s="15"/>
      <c r="C4230" s="7"/>
      <c r="D4230" s="7"/>
      <c r="E4230" s="13"/>
      <c r="F4230" s="14"/>
      <c r="G4230" s="14"/>
      <c r="H4230" s="14"/>
      <c r="I4230" s="14"/>
      <c r="J4230" s="13"/>
      <c r="K4230" s="5"/>
      <c r="L4230" s="2"/>
      <c r="M4230" s="17"/>
      <c r="N4230" s="12"/>
      <c r="O4230" s="12"/>
      <c r="P4230" s="17"/>
      <c r="Q4230" s="14"/>
      <c r="R4230" s="20"/>
      <c r="S4230" s="14"/>
      <c r="T4230" s="4"/>
      <c r="U4230" s="5"/>
      <c r="V4230" s="10"/>
      <c r="W4230" s="10"/>
      <c r="X4230" s="10"/>
      <c r="Y4230" s="27"/>
      <c r="Z4230" s="3"/>
      <c r="AA4230" s="1"/>
      <c r="AB4230" s="10"/>
      <c r="AC4230" s="3"/>
      <c r="AD4230" s="3"/>
      <c r="AE4230" s="3"/>
      <c r="AF4230" s="10"/>
      <c r="AG4230" s="11"/>
      <c r="AH4230" s="10"/>
      <c r="AI4230" s="10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1"/>
      <c r="DR4230" s="1"/>
      <c r="DS4230" s="1"/>
      <c r="DT4230" s="1"/>
      <c r="DU4230" s="1"/>
      <c r="DV4230" s="1"/>
      <c r="DW4230" s="1"/>
      <c r="DX4230" s="1"/>
      <c r="DY4230" s="1"/>
      <c r="DZ4230" s="1"/>
      <c r="EA4230" s="1"/>
      <c r="EB4230" s="1"/>
      <c r="EC4230" s="1"/>
      <c r="ED4230" s="1"/>
      <c r="EE4230" s="1"/>
      <c r="EF4230" s="1"/>
      <c r="EG4230" s="1"/>
      <c r="EH4230" s="1"/>
      <c r="EI4230" s="1"/>
      <c r="EJ4230" s="1"/>
      <c r="EK4230" s="1"/>
      <c r="EL4230" s="1"/>
      <c r="EM4230" s="1"/>
      <c r="EN4230" s="1"/>
      <c r="EO4230" s="1"/>
      <c r="EP4230" s="1"/>
      <c r="EQ4230" s="1"/>
      <c r="ER4230" s="1"/>
      <c r="ES4230" s="1"/>
      <c r="ET4230" s="1"/>
      <c r="EU4230" s="1"/>
      <c r="EV4230" s="1"/>
      <c r="EW4230" s="1"/>
      <c r="EX4230" s="1"/>
      <c r="EY4230" s="1"/>
    </row>
    <row r="4231" spans="1:155" x14ac:dyDescent="0.15">
      <c r="A4231" s="38"/>
      <c r="B4231" s="15"/>
      <c r="C4231" s="7"/>
      <c r="D4231" s="7"/>
      <c r="E4231" s="13"/>
      <c r="F4231" s="14"/>
      <c r="G4231" s="14"/>
      <c r="H4231" s="14"/>
      <c r="I4231" s="14"/>
      <c r="J4231" s="13"/>
      <c r="K4231" s="5"/>
      <c r="L4231" s="2"/>
      <c r="M4231" s="17"/>
      <c r="N4231" s="12"/>
      <c r="O4231" s="12"/>
      <c r="P4231" s="17"/>
      <c r="Q4231" s="14"/>
      <c r="R4231" s="20"/>
      <c r="S4231" s="14"/>
      <c r="T4231" s="4"/>
      <c r="U4231" s="5"/>
      <c r="V4231" s="10"/>
      <c r="W4231" s="10"/>
      <c r="X4231" s="10"/>
      <c r="Y4231" s="27"/>
      <c r="Z4231" s="3"/>
      <c r="AA4231" s="1"/>
      <c r="AB4231" s="10"/>
      <c r="AC4231" s="3"/>
      <c r="AD4231" s="3"/>
      <c r="AE4231" s="3"/>
      <c r="AF4231" s="10"/>
      <c r="AG4231" s="11"/>
      <c r="AH4231" s="10"/>
      <c r="AI4231" s="10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1"/>
      <c r="DR4231" s="1"/>
      <c r="DS4231" s="1"/>
      <c r="DT4231" s="1"/>
      <c r="DU4231" s="1"/>
      <c r="DV4231" s="1"/>
      <c r="DW4231" s="1"/>
      <c r="DX4231" s="1"/>
      <c r="DY4231" s="1"/>
      <c r="DZ4231" s="1"/>
      <c r="EA4231" s="1"/>
      <c r="EB4231" s="1"/>
      <c r="EC4231" s="1"/>
      <c r="ED4231" s="1"/>
      <c r="EE4231" s="1"/>
      <c r="EF4231" s="1"/>
      <c r="EG4231" s="1"/>
      <c r="EH4231" s="1"/>
      <c r="EI4231" s="1"/>
      <c r="EJ4231" s="1"/>
      <c r="EK4231" s="1"/>
      <c r="EL4231" s="1"/>
      <c r="EM4231" s="1"/>
      <c r="EN4231" s="1"/>
      <c r="EO4231" s="1"/>
      <c r="EP4231" s="1"/>
      <c r="EQ4231" s="1"/>
      <c r="ER4231" s="1"/>
      <c r="ES4231" s="1"/>
      <c r="ET4231" s="1"/>
      <c r="EU4231" s="1"/>
      <c r="EV4231" s="1"/>
      <c r="EW4231" s="1"/>
      <c r="EX4231" s="1"/>
      <c r="EY4231" s="1"/>
    </row>
    <row r="4232" spans="1:155" x14ac:dyDescent="0.15">
      <c r="A4232" s="38"/>
      <c r="B4232" s="15"/>
      <c r="C4232" s="7"/>
      <c r="D4232" s="7"/>
      <c r="E4232" s="13"/>
      <c r="F4232" s="14"/>
      <c r="G4232" s="14"/>
      <c r="H4232" s="14"/>
      <c r="I4232" s="14"/>
      <c r="J4232" s="13"/>
      <c r="K4232" s="5"/>
      <c r="L4232" s="2"/>
      <c r="M4232" s="17"/>
      <c r="N4232" s="12"/>
      <c r="O4232" s="12"/>
      <c r="P4232" s="17"/>
      <c r="Q4232" s="14"/>
      <c r="R4232" s="20"/>
      <c r="S4232" s="14"/>
      <c r="T4232" s="4"/>
      <c r="U4232" s="5"/>
      <c r="V4232" s="10"/>
      <c r="W4232" s="10"/>
      <c r="X4232" s="10"/>
      <c r="Y4232" s="27"/>
      <c r="Z4232" s="3"/>
      <c r="AA4232" s="1"/>
      <c r="AB4232" s="10"/>
      <c r="AC4232" s="3"/>
      <c r="AD4232" s="3"/>
      <c r="AE4232" s="3"/>
      <c r="AF4232" s="10"/>
      <c r="AG4232" s="11"/>
      <c r="AH4232" s="10"/>
      <c r="AI4232" s="10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1"/>
      <c r="DR4232" s="1"/>
      <c r="DS4232" s="1"/>
      <c r="DT4232" s="1"/>
      <c r="DU4232" s="1"/>
      <c r="DV4232" s="1"/>
      <c r="DW4232" s="1"/>
      <c r="DX4232" s="1"/>
      <c r="DY4232" s="1"/>
      <c r="DZ4232" s="1"/>
      <c r="EA4232" s="1"/>
      <c r="EB4232" s="1"/>
      <c r="EC4232" s="1"/>
      <c r="ED4232" s="1"/>
      <c r="EE4232" s="1"/>
      <c r="EF4232" s="1"/>
      <c r="EG4232" s="1"/>
      <c r="EH4232" s="1"/>
      <c r="EI4232" s="1"/>
      <c r="EJ4232" s="1"/>
      <c r="EK4232" s="1"/>
      <c r="EL4232" s="1"/>
      <c r="EM4232" s="1"/>
      <c r="EN4232" s="1"/>
      <c r="EO4232" s="1"/>
      <c r="EP4232" s="1"/>
      <c r="EQ4232" s="1"/>
      <c r="ER4232" s="1"/>
      <c r="ES4232" s="1"/>
      <c r="ET4232" s="1"/>
      <c r="EU4232" s="1"/>
      <c r="EV4232" s="1"/>
      <c r="EW4232" s="1"/>
      <c r="EX4232" s="1"/>
      <c r="EY4232" s="1"/>
    </row>
    <row r="4233" spans="1:155" x14ac:dyDescent="0.15">
      <c r="A4233" s="38"/>
      <c r="B4233" s="15"/>
      <c r="C4233" s="7"/>
      <c r="D4233" s="7"/>
      <c r="E4233" s="13"/>
      <c r="F4233" s="14"/>
      <c r="G4233" s="14"/>
      <c r="H4233" s="14"/>
      <c r="I4233" s="14"/>
      <c r="J4233" s="13"/>
      <c r="K4233" s="5"/>
      <c r="L4233" s="2"/>
      <c r="M4233" s="17"/>
      <c r="N4233" s="12"/>
      <c r="O4233" s="12"/>
      <c r="P4233" s="17"/>
      <c r="Q4233" s="14"/>
      <c r="R4233" s="20"/>
      <c r="S4233" s="14"/>
      <c r="T4233" s="4"/>
      <c r="U4233" s="5"/>
      <c r="V4233" s="10"/>
      <c r="W4233" s="10"/>
      <c r="X4233" s="10"/>
      <c r="Y4233" s="27"/>
      <c r="Z4233" s="3"/>
      <c r="AA4233" s="1"/>
      <c r="AB4233" s="10"/>
      <c r="AC4233" s="3"/>
      <c r="AD4233" s="3"/>
      <c r="AE4233" s="3"/>
      <c r="AF4233" s="10"/>
      <c r="AG4233" s="11"/>
      <c r="AH4233" s="10"/>
      <c r="AI4233" s="10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1"/>
      <c r="DR4233" s="1"/>
      <c r="DS4233" s="1"/>
      <c r="DT4233" s="1"/>
      <c r="DU4233" s="1"/>
      <c r="DV4233" s="1"/>
      <c r="DW4233" s="1"/>
      <c r="DX4233" s="1"/>
      <c r="DY4233" s="1"/>
      <c r="DZ4233" s="1"/>
      <c r="EA4233" s="1"/>
      <c r="EB4233" s="1"/>
      <c r="EC4233" s="1"/>
      <c r="ED4233" s="1"/>
      <c r="EE4233" s="1"/>
      <c r="EF4233" s="1"/>
      <c r="EG4233" s="1"/>
      <c r="EH4233" s="1"/>
      <c r="EI4233" s="1"/>
      <c r="EJ4233" s="1"/>
      <c r="EK4233" s="1"/>
      <c r="EL4233" s="1"/>
      <c r="EM4233" s="1"/>
      <c r="EN4233" s="1"/>
      <c r="EO4233" s="1"/>
      <c r="EP4233" s="1"/>
      <c r="EQ4233" s="1"/>
      <c r="ER4233" s="1"/>
      <c r="ES4233" s="1"/>
      <c r="ET4233" s="1"/>
      <c r="EU4233" s="1"/>
      <c r="EV4233" s="1"/>
      <c r="EW4233" s="1"/>
      <c r="EX4233" s="1"/>
      <c r="EY4233" s="1"/>
    </row>
    <row r="4234" spans="1:155" x14ac:dyDescent="0.15">
      <c r="A4234" s="38"/>
      <c r="B4234" s="15"/>
      <c r="C4234" s="7"/>
      <c r="D4234" s="7"/>
      <c r="E4234" s="13"/>
      <c r="F4234" s="14"/>
      <c r="G4234" s="14"/>
      <c r="H4234" s="14"/>
      <c r="I4234" s="14"/>
      <c r="J4234" s="13"/>
      <c r="K4234" s="5"/>
      <c r="L4234" s="2"/>
      <c r="M4234" s="17"/>
      <c r="N4234" s="12"/>
      <c r="O4234" s="12"/>
      <c r="P4234" s="17"/>
      <c r="Q4234" s="14"/>
      <c r="R4234" s="20"/>
      <c r="S4234" s="14"/>
      <c r="T4234" s="4"/>
      <c r="U4234" s="5"/>
      <c r="V4234" s="10"/>
      <c r="W4234" s="10"/>
      <c r="X4234" s="10"/>
      <c r="Y4234" s="27"/>
      <c r="Z4234" s="3"/>
      <c r="AA4234" s="1"/>
      <c r="AB4234" s="10"/>
      <c r="AC4234" s="3"/>
      <c r="AD4234" s="3"/>
      <c r="AE4234" s="3"/>
      <c r="AF4234" s="10"/>
      <c r="AG4234" s="11"/>
      <c r="AH4234" s="10"/>
      <c r="AI4234" s="10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1"/>
      <c r="DR4234" s="1"/>
      <c r="DS4234" s="1"/>
      <c r="DT4234" s="1"/>
      <c r="DU4234" s="1"/>
      <c r="DV4234" s="1"/>
      <c r="DW4234" s="1"/>
      <c r="DX4234" s="1"/>
      <c r="DY4234" s="1"/>
      <c r="DZ4234" s="1"/>
      <c r="EA4234" s="1"/>
      <c r="EB4234" s="1"/>
      <c r="EC4234" s="1"/>
      <c r="ED4234" s="1"/>
      <c r="EE4234" s="1"/>
      <c r="EF4234" s="1"/>
      <c r="EG4234" s="1"/>
      <c r="EH4234" s="1"/>
      <c r="EI4234" s="1"/>
      <c r="EJ4234" s="1"/>
      <c r="EK4234" s="1"/>
      <c r="EL4234" s="1"/>
      <c r="EM4234" s="1"/>
      <c r="EN4234" s="1"/>
      <c r="EO4234" s="1"/>
      <c r="EP4234" s="1"/>
      <c r="EQ4234" s="1"/>
      <c r="ER4234" s="1"/>
      <c r="ES4234" s="1"/>
      <c r="ET4234" s="1"/>
      <c r="EU4234" s="1"/>
      <c r="EV4234" s="1"/>
      <c r="EW4234" s="1"/>
      <c r="EX4234" s="1"/>
      <c r="EY4234" s="1"/>
    </row>
    <row r="4235" spans="1:155" x14ac:dyDescent="0.15">
      <c r="A4235" s="38"/>
      <c r="B4235" s="15"/>
      <c r="C4235" s="7"/>
      <c r="D4235" s="7"/>
      <c r="E4235" s="13"/>
      <c r="F4235" s="14"/>
      <c r="G4235" s="14"/>
      <c r="H4235" s="14"/>
      <c r="I4235" s="14"/>
      <c r="J4235" s="13"/>
      <c r="K4235" s="5"/>
      <c r="L4235" s="2"/>
      <c r="M4235" s="17"/>
      <c r="N4235" s="12"/>
      <c r="O4235" s="12"/>
      <c r="P4235" s="17"/>
      <c r="Q4235" s="14"/>
      <c r="R4235" s="20"/>
      <c r="S4235" s="14"/>
      <c r="T4235" s="4"/>
      <c r="U4235" s="5"/>
      <c r="V4235" s="10"/>
      <c r="W4235" s="10"/>
      <c r="X4235" s="10"/>
      <c r="Y4235" s="27"/>
      <c r="Z4235" s="3"/>
      <c r="AA4235" s="1"/>
      <c r="AB4235" s="10"/>
      <c r="AC4235" s="3"/>
      <c r="AD4235" s="3"/>
      <c r="AE4235" s="3"/>
      <c r="AF4235" s="10"/>
      <c r="AG4235" s="11"/>
      <c r="AH4235" s="10"/>
      <c r="AI4235" s="10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1"/>
      <c r="DR4235" s="1"/>
      <c r="DS4235" s="1"/>
      <c r="DT4235" s="1"/>
      <c r="DU4235" s="1"/>
      <c r="DV4235" s="1"/>
      <c r="DW4235" s="1"/>
      <c r="DX4235" s="1"/>
      <c r="DY4235" s="1"/>
      <c r="DZ4235" s="1"/>
      <c r="EA4235" s="1"/>
      <c r="EB4235" s="1"/>
      <c r="EC4235" s="1"/>
      <c r="ED4235" s="1"/>
      <c r="EE4235" s="1"/>
      <c r="EF4235" s="1"/>
      <c r="EG4235" s="1"/>
      <c r="EH4235" s="1"/>
      <c r="EI4235" s="1"/>
      <c r="EJ4235" s="1"/>
      <c r="EK4235" s="1"/>
      <c r="EL4235" s="1"/>
      <c r="EM4235" s="1"/>
      <c r="EN4235" s="1"/>
      <c r="EO4235" s="1"/>
      <c r="EP4235" s="1"/>
      <c r="EQ4235" s="1"/>
      <c r="ER4235" s="1"/>
      <c r="ES4235" s="1"/>
      <c r="ET4235" s="1"/>
      <c r="EU4235" s="1"/>
      <c r="EV4235" s="1"/>
      <c r="EW4235" s="1"/>
      <c r="EX4235" s="1"/>
      <c r="EY4235" s="1"/>
    </row>
    <row r="4236" spans="1:155" x14ac:dyDescent="0.15">
      <c r="A4236" s="38"/>
      <c r="B4236" s="15"/>
      <c r="C4236" s="7"/>
      <c r="D4236" s="7"/>
      <c r="E4236" s="13"/>
      <c r="F4236" s="14"/>
      <c r="G4236" s="14"/>
      <c r="H4236" s="14"/>
      <c r="I4236" s="14"/>
      <c r="J4236" s="13"/>
      <c r="K4236" s="5"/>
      <c r="L4236" s="2"/>
      <c r="M4236" s="17"/>
      <c r="N4236" s="12"/>
      <c r="O4236" s="12"/>
      <c r="P4236" s="17"/>
      <c r="Q4236" s="14"/>
      <c r="R4236" s="20"/>
      <c r="S4236" s="14"/>
      <c r="T4236" s="4"/>
      <c r="U4236" s="5"/>
      <c r="V4236" s="10"/>
      <c r="W4236" s="10"/>
      <c r="X4236" s="10"/>
      <c r="Y4236" s="27"/>
      <c r="Z4236" s="3"/>
      <c r="AA4236" s="1"/>
      <c r="AB4236" s="10"/>
      <c r="AC4236" s="3"/>
      <c r="AD4236" s="3"/>
      <c r="AE4236" s="3"/>
      <c r="AF4236" s="10"/>
      <c r="AG4236" s="11"/>
      <c r="AH4236" s="10"/>
      <c r="AI4236" s="10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1"/>
      <c r="DR4236" s="1"/>
      <c r="DS4236" s="1"/>
      <c r="DT4236" s="1"/>
      <c r="DU4236" s="1"/>
      <c r="DV4236" s="1"/>
      <c r="DW4236" s="1"/>
      <c r="DX4236" s="1"/>
      <c r="DY4236" s="1"/>
      <c r="DZ4236" s="1"/>
      <c r="EA4236" s="1"/>
      <c r="EB4236" s="1"/>
      <c r="EC4236" s="1"/>
      <c r="ED4236" s="1"/>
      <c r="EE4236" s="1"/>
      <c r="EF4236" s="1"/>
      <c r="EG4236" s="1"/>
      <c r="EH4236" s="1"/>
      <c r="EI4236" s="1"/>
      <c r="EJ4236" s="1"/>
      <c r="EK4236" s="1"/>
      <c r="EL4236" s="1"/>
      <c r="EM4236" s="1"/>
      <c r="EN4236" s="1"/>
      <c r="EO4236" s="1"/>
      <c r="EP4236" s="1"/>
      <c r="EQ4236" s="1"/>
      <c r="ER4236" s="1"/>
      <c r="ES4236" s="1"/>
      <c r="ET4236" s="1"/>
      <c r="EU4236" s="1"/>
      <c r="EV4236" s="1"/>
      <c r="EW4236" s="1"/>
      <c r="EX4236" s="1"/>
      <c r="EY4236" s="1"/>
    </row>
    <row r="4237" spans="1:155" x14ac:dyDescent="0.15">
      <c r="A4237" s="38"/>
      <c r="B4237" s="15"/>
      <c r="C4237" s="7"/>
      <c r="D4237" s="7"/>
      <c r="E4237" s="13"/>
      <c r="F4237" s="14"/>
      <c r="G4237" s="14"/>
      <c r="H4237" s="14"/>
      <c r="I4237" s="14"/>
      <c r="J4237" s="13"/>
      <c r="K4237" s="5"/>
      <c r="L4237" s="2"/>
      <c r="M4237" s="17"/>
      <c r="N4237" s="12"/>
      <c r="O4237" s="12"/>
      <c r="P4237" s="17"/>
      <c r="Q4237" s="14"/>
      <c r="R4237" s="20"/>
      <c r="S4237" s="14"/>
      <c r="T4237" s="4"/>
      <c r="U4237" s="5"/>
      <c r="V4237" s="10"/>
      <c r="W4237" s="10"/>
      <c r="X4237" s="10"/>
      <c r="Y4237" s="27"/>
      <c r="Z4237" s="3"/>
      <c r="AA4237" s="1"/>
      <c r="AB4237" s="10"/>
      <c r="AC4237" s="3"/>
      <c r="AD4237" s="3"/>
      <c r="AE4237" s="3"/>
      <c r="AF4237" s="10"/>
      <c r="AG4237" s="11"/>
      <c r="AH4237" s="10"/>
      <c r="AI4237" s="10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1"/>
      <c r="DR4237" s="1"/>
      <c r="DS4237" s="1"/>
      <c r="DT4237" s="1"/>
      <c r="DU4237" s="1"/>
      <c r="DV4237" s="1"/>
      <c r="DW4237" s="1"/>
      <c r="DX4237" s="1"/>
      <c r="DY4237" s="1"/>
      <c r="DZ4237" s="1"/>
      <c r="EA4237" s="1"/>
      <c r="EB4237" s="1"/>
      <c r="EC4237" s="1"/>
      <c r="ED4237" s="1"/>
      <c r="EE4237" s="1"/>
      <c r="EF4237" s="1"/>
      <c r="EG4237" s="1"/>
      <c r="EH4237" s="1"/>
      <c r="EI4237" s="1"/>
      <c r="EJ4237" s="1"/>
      <c r="EK4237" s="1"/>
      <c r="EL4237" s="1"/>
      <c r="EM4237" s="1"/>
      <c r="EN4237" s="1"/>
      <c r="EO4237" s="1"/>
      <c r="EP4237" s="1"/>
      <c r="EQ4237" s="1"/>
      <c r="ER4237" s="1"/>
      <c r="ES4237" s="1"/>
      <c r="ET4237" s="1"/>
      <c r="EU4237" s="1"/>
      <c r="EV4237" s="1"/>
      <c r="EW4237" s="1"/>
      <c r="EX4237" s="1"/>
      <c r="EY4237" s="1"/>
    </row>
    <row r="4238" spans="1:155" x14ac:dyDescent="0.15">
      <c r="A4238" s="38"/>
      <c r="B4238" s="15"/>
      <c r="C4238" s="7"/>
      <c r="D4238" s="7"/>
      <c r="E4238" s="13"/>
      <c r="F4238" s="14"/>
      <c r="G4238" s="14"/>
      <c r="H4238" s="14"/>
      <c r="I4238" s="14"/>
      <c r="J4238" s="13"/>
      <c r="K4238" s="5"/>
      <c r="L4238" s="2"/>
      <c r="M4238" s="17"/>
      <c r="N4238" s="12"/>
      <c r="O4238" s="12"/>
      <c r="P4238" s="17"/>
      <c r="Q4238" s="14"/>
      <c r="R4238" s="20"/>
      <c r="S4238" s="14"/>
      <c r="T4238" s="4"/>
      <c r="U4238" s="5"/>
      <c r="V4238" s="10"/>
      <c r="W4238" s="10"/>
      <c r="X4238" s="10"/>
      <c r="Y4238" s="27"/>
      <c r="Z4238" s="3"/>
      <c r="AA4238" s="1"/>
      <c r="AB4238" s="10"/>
      <c r="AC4238" s="3"/>
      <c r="AD4238" s="3"/>
      <c r="AE4238" s="3"/>
      <c r="AF4238" s="10"/>
      <c r="AG4238" s="11"/>
      <c r="AH4238" s="10"/>
      <c r="AI4238" s="10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1"/>
      <c r="DR4238" s="1"/>
      <c r="DS4238" s="1"/>
      <c r="DT4238" s="1"/>
      <c r="DU4238" s="1"/>
      <c r="DV4238" s="1"/>
      <c r="DW4238" s="1"/>
      <c r="DX4238" s="1"/>
      <c r="DY4238" s="1"/>
      <c r="DZ4238" s="1"/>
      <c r="EA4238" s="1"/>
      <c r="EB4238" s="1"/>
      <c r="EC4238" s="1"/>
      <c r="ED4238" s="1"/>
      <c r="EE4238" s="1"/>
      <c r="EF4238" s="1"/>
      <c r="EG4238" s="1"/>
      <c r="EH4238" s="1"/>
      <c r="EI4238" s="1"/>
      <c r="EJ4238" s="1"/>
      <c r="EK4238" s="1"/>
      <c r="EL4238" s="1"/>
      <c r="EM4238" s="1"/>
      <c r="EN4238" s="1"/>
      <c r="EO4238" s="1"/>
      <c r="EP4238" s="1"/>
      <c r="EQ4238" s="1"/>
      <c r="ER4238" s="1"/>
      <c r="ES4238" s="1"/>
      <c r="ET4238" s="1"/>
      <c r="EU4238" s="1"/>
      <c r="EV4238" s="1"/>
      <c r="EW4238" s="1"/>
      <c r="EX4238" s="1"/>
      <c r="EY4238" s="1"/>
    </row>
    <row r="4239" spans="1:155" x14ac:dyDescent="0.15">
      <c r="A4239" s="38"/>
      <c r="B4239" s="15"/>
      <c r="C4239" s="7"/>
      <c r="D4239" s="7"/>
      <c r="E4239" s="13"/>
      <c r="F4239" s="14"/>
      <c r="G4239" s="14"/>
      <c r="H4239" s="14"/>
      <c r="I4239" s="14"/>
      <c r="J4239" s="13"/>
      <c r="K4239" s="5"/>
      <c r="L4239" s="2"/>
      <c r="M4239" s="17"/>
      <c r="N4239" s="12"/>
      <c r="O4239" s="12"/>
      <c r="P4239" s="17"/>
      <c r="Q4239" s="14"/>
      <c r="R4239" s="20"/>
      <c r="S4239" s="14"/>
      <c r="T4239" s="4"/>
      <c r="U4239" s="5"/>
      <c r="V4239" s="10"/>
      <c r="W4239" s="10"/>
      <c r="X4239" s="10"/>
      <c r="Y4239" s="27"/>
      <c r="Z4239" s="3"/>
      <c r="AA4239" s="1"/>
      <c r="AB4239" s="10"/>
      <c r="AC4239" s="3"/>
      <c r="AD4239" s="3"/>
      <c r="AE4239" s="3"/>
      <c r="AF4239" s="10"/>
      <c r="AG4239" s="11"/>
      <c r="AH4239" s="10"/>
      <c r="AI4239" s="10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1"/>
      <c r="DR4239" s="1"/>
      <c r="DS4239" s="1"/>
      <c r="DT4239" s="1"/>
      <c r="DU4239" s="1"/>
      <c r="DV4239" s="1"/>
      <c r="DW4239" s="1"/>
      <c r="DX4239" s="1"/>
      <c r="DY4239" s="1"/>
      <c r="DZ4239" s="1"/>
      <c r="EA4239" s="1"/>
      <c r="EB4239" s="1"/>
      <c r="EC4239" s="1"/>
      <c r="ED4239" s="1"/>
      <c r="EE4239" s="1"/>
      <c r="EF4239" s="1"/>
      <c r="EG4239" s="1"/>
      <c r="EH4239" s="1"/>
      <c r="EI4239" s="1"/>
      <c r="EJ4239" s="1"/>
      <c r="EK4239" s="1"/>
      <c r="EL4239" s="1"/>
      <c r="EM4239" s="1"/>
      <c r="EN4239" s="1"/>
      <c r="EO4239" s="1"/>
      <c r="EP4239" s="1"/>
      <c r="EQ4239" s="1"/>
      <c r="ER4239" s="1"/>
      <c r="ES4239" s="1"/>
      <c r="ET4239" s="1"/>
      <c r="EU4239" s="1"/>
      <c r="EV4239" s="1"/>
      <c r="EW4239" s="1"/>
      <c r="EX4239" s="1"/>
      <c r="EY4239" s="1"/>
    </row>
    <row r="4240" spans="1:155" x14ac:dyDescent="0.15">
      <c r="A4240" s="38"/>
      <c r="B4240" s="15"/>
      <c r="C4240" s="7"/>
      <c r="D4240" s="7"/>
      <c r="E4240" s="13"/>
      <c r="F4240" s="14"/>
      <c r="G4240" s="14"/>
      <c r="H4240" s="14"/>
      <c r="I4240" s="14"/>
      <c r="J4240" s="13"/>
      <c r="K4240" s="5"/>
      <c r="L4240" s="2"/>
      <c r="M4240" s="17"/>
      <c r="N4240" s="12"/>
      <c r="O4240" s="12"/>
      <c r="P4240" s="17"/>
      <c r="Q4240" s="14"/>
      <c r="R4240" s="20"/>
      <c r="S4240" s="14"/>
      <c r="T4240" s="4"/>
      <c r="U4240" s="5"/>
      <c r="V4240" s="10"/>
      <c r="W4240" s="10"/>
      <c r="X4240" s="10"/>
      <c r="Y4240" s="27"/>
      <c r="Z4240" s="3"/>
      <c r="AA4240" s="1"/>
      <c r="AB4240" s="10"/>
      <c r="AC4240" s="3"/>
      <c r="AD4240" s="3"/>
      <c r="AE4240" s="3"/>
      <c r="AF4240" s="10"/>
      <c r="AG4240" s="11"/>
      <c r="AH4240" s="10"/>
      <c r="AI4240" s="10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1"/>
      <c r="DR4240" s="1"/>
      <c r="DS4240" s="1"/>
      <c r="DT4240" s="1"/>
      <c r="DU4240" s="1"/>
      <c r="DV4240" s="1"/>
      <c r="DW4240" s="1"/>
      <c r="DX4240" s="1"/>
      <c r="DY4240" s="1"/>
      <c r="DZ4240" s="1"/>
      <c r="EA4240" s="1"/>
      <c r="EB4240" s="1"/>
      <c r="EC4240" s="1"/>
      <c r="ED4240" s="1"/>
      <c r="EE4240" s="1"/>
      <c r="EF4240" s="1"/>
      <c r="EG4240" s="1"/>
      <c r="EH4240" s="1"/>
      <c r="EI4240" s="1"/>
      <c r="EJ4240" s="1"/>
      <c r="EK4240" s="1"/>
      <c r="EL4240" s="1"/>
      <c r="EM4240" s="1"/>
      <c r="EN4240" s="1"/>
      <c r="EO4240" s="1"/>
      <c r="EP4240" s="1"/>
      <c r="EQ4240" s="1"/>
      <c r="ER4240" s="1"/>
      <c r="ES4240" s="1"/>
      <c r="ET4240" s="1"/>
      <c r="EU4240" s="1"/>
      <c r="EV4240" s="1"/>
      <c r="EW4240" s="1"/>
      <c r="EX4240" s="1"/>
      <c r="EY4240" s="1"/>
    </row>
    <row r="4241" spans="1:155" x14ac:dyDescent="0.15">
      <c r="A4241" s="38"/>
      <c r="B4241" s="15"/>
      <c r="C4241" s="7"/>
      <c r="D4241" s="7"/>
      <c r="E4241" s="13"/>
      <c r="F4241" s="14"/>
      <c r="G4241" s="14"/>
      <c r="H4241" s="14"/>
      <c r="I4241" s="14"/>
      <c r="J4241" s="13"/>
      <c r="K4241" s="5"/>
      <c r="L4241" s="2"/>
      <c r="M4241" s="17"/>
      <c r="N4241" s="12"/>
      <c r="O4241" s="12"/>
      <c r="P4241" s="17"/>
      <c r="Q4241" s="14"/>
      <c r="R4241" s="20"/>
      <c r="S4241" s="14"/>
      <c r="T4241" s="4"/>
      <c r="U4241" s="5"/>
      <c r="V4241" s="10"/>
      <c r="W4241" s="10"/>
      <c r="X4241" s="10"/>
      <c r="Y4241" s="27"/>
      <c r="Z4241" s="3"/>
      <c r="AA4241" s="1"/>
      <c r="AB4241" s="10"/>
      <c r="AC4241" s="3"/>
      <c r="AD4241" s="3"/>
      <c r="AE4241" s="3"/>
      <c r="AF4241" s="10"/>
      <c r="AG4241" s="11"/>
      <c r="AH4241" s="10"/>
      <c r="AI4241" s="10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1"/>
      <c r="DR4241" s="1"/>
      <c r="DS4241" s="1"/>
      <c r="DT4241" s="1"/>
      <c r="DU4241" s="1"/>
      <c r="DV4241" s="1"/>
      <c r="DW4241" s="1"/>
      <c r="DX4241" s="1"/>
      <c r="DY4241" s="1"/>
      <c r="DZ4241" s="1"/>
      <c r="EA4241" s="1"/>
      <c r="EB4241" s="1"/>
      <c r="EC4241" s="1"/>
      <c r="ED4241" s="1"/>
      <c r="EE4241" s="1"/>
      <c r="EF4241" s="1"/>
      <c r="EG4241" s="1"/>
      <c r="EH4241" s="1"/>
      <c r="EI4241" s="1"/>
      <c r="EJ4241" s="1"/>
      <c r="EK4241" s="1"/>
      <c r="EL4241" s="1"/>
      <c r="EM4241" s="1"/>
      <c r="EN4241" s="1"/>
      <c r="EO4241" s="1"/>
      <c r="EP4241" s="1"/>
      <c r="EQ4241" s="1"/>
      <c r="ER4241" s="1"/>
      <c r="ES4241" s="1"/>
      <c r="ET4241" s="1"/>
      <c r="EU4241" s="1"/>
      <c r="EV4241" s="1"/>
      <c r="EW4241" s="1"/>
      <c r="EX4241" s="1"/>
      <c r="EY4241" s="1"/>
    </row>
    <row r="4242" spans="1:155" x14ac:dyDescent="0.15">
      <c r="A4242" s="38"/>
      <c r="B4242" s="15"/>
      <c r="C4242" s="7"/>
      <c r="D4242" s="7"/>
      <c r="E4242" s="13"/>
      <c r="F4242" s="14"/>
      <c r="G4242" s="14"/>
      <c r="H4242" s="14"/>
      <c r="I4242" s="14"/>
      <c r="J4242" s="13"/>
      <c r="K4242" s="5"/>
      <c r="L4242" s="2"/>
      <c r="M4242" s="17"/>
      <c r="N4242" s="12"/>
      <c r="O4242" s="12"/>
      <c r="P4242" s="17"/>
      <c r="Q4242" s="14"/>
      <c r="R4242" s="20"/>
      <c r="S4242" s="14"/>
      <c r="T4242" s="4"/>
      <c r="U4242" s="5"/>
      <c r="V4242" s="10"/>
      <c r="W4242" s="10"/>
      <c r="X4242" s="10"/>
      <c r="Y4242" s="27"/>
      <c r="Z4242" s="3"/>
      <c r="AA4242" s="1"/>
      <c r="AB4242" s="10"/>
      <c r="AC4242" s="3"/>
      <c r="AD4242" s="3"/>
      <c r="AE4242" s="3"/>
      <c r="AF4242" s="10"/>
      <c r="AG4242" s="11"/>
      <c r="AH4242" s="10"/>
      <c r="AI4242" s="10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1"/>
      <c r="DR4242" s="1"/>
      <c r="DS4242" s="1"/>
      <c r="DT4242" s="1"/>
      <c r="DU4242" s="1"/>
      <c r="DV4242" s="1"/>
      <c r="DW4242" s="1"/>
      <c r="DX4242" s="1"/>
      <c r="DY4242" s="1"/>
      <c r="DZ4242" s="1"/>
      <c r="EA4242" s="1"/>
      <c r="EB4242" s="1"/>
      <c r="EC4242" s="1"/>
      <c r="ED4242" s="1"/>
      <c r="EE4242" s="1"/>
      <c r="EF4242" s="1"/>
      <c r="EG4242" s="1"/>
      <c r="EH4242" s="1"/>
      <c r="EI4242" s="1"/>
      <c r="EJ4242" s="1"/>
      <c r="EK4242" s="1"/>
      <c r="EL4242" s="1"/>
      <c r="EM4242" s="1"/>
      <c r="EN4242" s="1"/>
      <c r="EO4242" s="1"/>
      <c r="EP4242" s="1"/>
      <c r="EQ4242" s="1"/>
      <c r="ER4242" s="1"/>
      <c r="ES4242" s="1"/>
      <c r="ET4242" s="1"/>
      <c r="EU4242" s="1"/>
      <c r="EV4242" s="1"/>
      <c r="EW4242" s="1"/>
      <c r="EX4242" s="1"/>
      <c r="EY4242" s="1"/>
    </row>
    <row r="4243" spans="1:155" x14ac:dyDescent="0.15">
      <c r="A4243" s="38"/>
      <c r="B4243" s="15"/>
      <c r="C4243" s="7"/>
      <c r="D4243" s="7"/>
      <c r="E4243" s="13"/>
      <c r="F4243" s="14"/>
      <c r="G4243" s="14"/>
      <c r="H4243" s="14"/>
      <c r="I4243" s="14"/>
      <c r="J4243" s="13"/>
      <c r="K4243" s="5"/>
      <c r="L4243" s="2"/>
      <c r="M4243" s="17"/>
      <c r="N4243" s="12"/>
      <c r="O4243" s="12"/>
      <c r="P4243" s="17"/>
      <c r="Q4243" s="14"/>
      <c r="R4243" s="20"/>
      <c r="S4243" s="14"/>
      <c r="T4243" s="4"/>
      <c r="U4243" s="5"/>
      <c r="V4243" s="10"/>
      <c r="W4243" s="10"/>
      <c r="X4243" s="10"/>
      <c r="Y4243" s="27"/>
      <c r="Z4243" s="3"/>
      <c r="AA4243" s="1"/>
      <c r="AB4243" s="10"/>
      <c r="AC4243" s="3"/>
      <c r="AD4243" s="3"/>
      <c r="AE4243" s="3"/>
      <c r="AF4243" s="10"/>
      <c r="AG4243" s="11"/>
      <c r="AH4243" s="10"/>
      <c r="AI4243" s="10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1"/>
      <c r="DR4243" s="1"/>
      <c r="DS4243" s="1"/>
      <c r="DT4243" s="1"/>
      <c r="DU4243" s="1"/>
      <c r="DV4243" s="1"/>
      <c r="DW4243" s="1"/>
      <c r="DX4243" s="1"/>
      <c r="DY4243" s="1"/>
      <c r="DZ4243" s="1"/>
      <c r="EA4243" s="1"/>
      <c r="EB4243" s="1"/>
      <c r="EC4243" s="1"/>
      <c r="ED4243" s="1"/>
      <c r="EE4243" s="1"/>
      <c r="EF4243" s="1"/>
      <c r="EG4243" s="1"/>
      <c r="EH4243" s="1"/>
      <c r="EI4243" s="1"/>
      <c r="EJ4243" s="1"/>
      <c r="EK4243" s="1"/>
      <c r="EL4243" s="1"/>
      <c r="EM4243" s="1"/>
      <c r="EN4243" s="1"/>
      <c r="EO4243" s="1"/>
      <c r="EP4243" s="1"/>
      <c r="EQ4243" s="1"/>
      <c r="ER4243" s="1"/>
      <c r="ES4243" s="1"/>
      <c r="ET4243" s="1"/>
      <c r="EU4243" s="1"/>
      <c r="EV4243" s="1"/>
      <c r="EW4243" s="1"/>
      <c r="EX4243" s="1"/>
      <c r="EY4243" s="1"/>
    </row>
    <row r="4244" spans="1:155" x14ac:dyDescent="0.15">
      <c r="A4244" s="38"/>
      <c r="B4244" s="15"/>
      <c r="C4244" s="7"/>
      <c r="D4244" s="7"/>
      <c r="E4244" s="13"/>
      <c r="F4244" s="14"/>
      <c r="G4244" s="14"/>
      <c r="H4244" s="14"/>
      <c r="I4244" s="14"/>
      <c r="J4244" s="13"/>
      <c r="K4244" s="5"/>
      <c r="L4244" s="2"/>
      <c r="M4244" s="17"/>
      <c r="N4244" s="12"/>
      <c r="O4244" s="12"/>
      <c r="P4244" s="17"/>
      <c r="Q4244" s="14"/>
      <c r="R4244" s="20"/>
      <c r="S4244" s="14"/>
      <c r="T4244" s="4"/>
      <c r="U4244" s="5"/>
      <c r="V4244" s="10"/>
      <c r="W4244" s="10"/>
      <c r="X4244" s="10"/>
      <c r="Y4244" s="27"/>
      <c r="Z4244" s="3"/>
      <c r="AA4244" s="1"/>
      <c r="AB4244" s="10"/>
      <c r="AC4244" s="3"/>
      <c r="AD4244" s="3"/>
      <c r="AE4244" s="3"/>
      <c r="AF4244" s="10"/>
      <c r="AG4244" s="11"/>
      <c r="AH4244" s="10"/>
      <c r="AI4244" s="10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1"/>
      <c r="DR4244" s="1"/>
      <c r="DS4244" s="1"/>
      <c r="DT4244" s="1"/>
      <c r="DU4244" s="1"/>
      <c r="DV4244" s="1"/>
      <c r="DW4244" s="1"/>
      <c r="DX4244" s="1"/>
      <c r="DY4244" s="1"/>
      <c r="DZ4244" s="1"/>
      <c r="EA4244" s="1"/>
      <c r="EB4244" s="1"/>
      <c r="EC4244" s="1"/>
      <c r="ED4244" s="1"/>
      <c r="EE4244" s="1"/>
      <c r="EF4244" s="1"/>
      <c r="EG4244" s="1"/>
      <c r="EH4244" s="1"/>
      <c r="EI4244" s="1"/>
      <c r="EJ4244" s="1"/>
      <c r="EK4244" s="1"/>
      <c r="EL4244" s="1"/>
      <c r="EM4244" s="1"/>
      <c r="EN4244" s="1"/>
      <c r="EO4244" s="1"/>
      <c r="EP4244" s="1"/>
      <c r="EQ4244" s="1"/>
      <c r="ER4244" s="1"/>
      <c r="ES4244" s="1"/>
      <c r="ET4244" s="1"/>
      <c r="EU4244" s="1"/>
      <c r="EV4244" s="1"/>
      <c r="EW4244" s="1"/>
      <c r="EX4244" s="1"/>
      <c r="EY4244" s="1"/>
    </row>
    <row r="4245" spans="1:155" x14ac:dyDescent="0.15">
      <c r="A4245" s="38"/>
      <c r="B4245" s="15"/>
      <c r="C4245" s="7"/>
      <c r="D4245" s="7"/>
      <c r="E4245" s="13"/>
      <c r="F4245" s="14"/>
      <c r="G4245" s="14"/>
      <c r="H4245" s="14"/>
      <c r="I4245" s="14"/>
      <c r="J4245" s="13"/>
      <c r="K4245" s="5"/>
      <c r="L4245" s="2"/>
      <c r="M4245" s="17"/>
      <c r="N4245" s="12"/>
      <c r="O4245" s="12"/>
      <c r="P4245" s="17"/>
      <c r="Q4245" s="14"/>
      <c r="R4245" s="20"/>
      <c r="S4245" s="14"/>
      <c r="T4245" s="4"/>
      <c r="U4245" s="5"/>
      <c r="V4245" s="10"/>
      <c r="W4245" s="10"/>
      <c r="X4245" s="10"/>
      <c r="Y4245" s="27"/>
      <c r="Z4245" s="3"/>
      <c r="AA4245" s="1"/>
      <c r="AB4245" s="10"/>
      <c r="AC4245" s="3"/>
      <c r="AD4245" s="3"/>
      <c r="AE4245" s="3"/>
      <c r="AF4245" s="10"/>
      <c r="AG4245" s="11"/>
      <c r="AH4245" s="10"/>
      <c r="AI4245" s="10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1"/>
      <c r="DR4245" s="1"/>
      <c r="DS4245" s="1"/>
      <c r="DT4245" s="1"/>
      <c r="DU4245" s="1"/>
      <c r="DV4245" s="1"/>
      <c r="DW4245" s="1"/>
      <c r="DX4245" s="1"/>
      <c r="DY4245" s="1"/>
      <c r="DZ4245" s="1"/>
      <c r="EA4245" s="1"/>
      <c r="EB4245" s="1"/>
      <c r="EC4245" s="1"/>
      <c r="ED4245" s="1"/>
      <c r="EE4245" s="1"/>
      <c r="EF4245" s="1"/>
      <c r="EG4245" s="1"/>
      <c r="EH4245" s="1"/>
      <c r="EI4245" s="1"/>
      <c r="EJ4245" s="1"/>
      <c r="EK4245" s="1"/>
      <c r="EL4245" s="1"/>
      <c r="EM4245" s="1"/>
      <c r="EN4245" s="1"/>
      <c r="EO4245" s="1"/>
      <c r="EP4245" s="1"/>
      <c r="EQ4245" s="1"/>
      <c r="ER4245" s="1"/>
      <c r="ES4245" s="1"/>
      <c r="ET4245" s="1"/>
      <c r="EU4245" s="1"/>
      <c r="EV4245" s="1"/>
      <c r="EW4245" s="1"/>
      <c r="EX4245" s="1"/>
      <c r="EY4245" s="1"/>
    </row>
    <row r="4246" spans="1:155" x14ac:dyDescent="0.15">
      <c r="A4246" s="38"/>
      <c r="B4246" s="15"/>
      <c r="C4246" s="7"/>
      <c r="D4246" s="7"/>
      <c r="E4246" s="13"/>
      <c r="F4246" s="14"/>
      <c r="G4246" s="14"/>
      <c r="H4246" s="14"/>
      <c r="I4246" s="14"/>
      <c r="J4246" s="13"/>
      <c r="K4246" s="5"/>
      <c r="L4246" s="2"/>
      <c r="M4246" s="17"/>
      <c r="N4246" s="12"/>
      <c r="O4246" s="12"/>
      <c r="P4246" s="17"/>
      <c r="Q4246" s="14"/>
      <c r="R4246" s="20"/>
      <c r="S4246" s="14"/>
      <c r="T4246" s="4"/>
      <c r="U4246" s="5"/>
      <c r="V4246" s="10"/>
      <c r="W4246" s="10"/>
      <c r="X4246" s="10"/>
      <c r="Y4246" s="27"/>
      <c r="Z4246" s="3"/>
      <c r="AA4246" s="1"/>
      <c r="AB4246" s="10"/>
      <c r="AC4246" s="3"/>
      <c r="AD4246" s="3"/>
      <c r="AE4246" s="3"/>
      <c r="AF4246" s="10"/>
      <c r="AG4246" s="11"/>
      <c r="AH4246" s="10"/>
      <c r="AI4246" s="10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1"/>
      <c r="DR4246" s="1"/>
      <c r="DS4246" s="1"/>
      <c r="DT4246" s="1"/>
      <c r="DU4246" s="1"/>
      <c r="DV4246" s="1"/>
      <c r="DW4246" s="1"/>
      <c r="DX4246" s="1"/>
      <c r="DY4246" s="1"/>
      <c r="DZ4246" s="1"/>
      <c r="EA4246" s="1"/>
      <c r="EB4246" s="1"/>
      <c r="EC4246" s="1"/>
      <c r="ED4246" s="1"/>
      <c r="EE4246" s="1"/>
      <c r="EF4246" s="1"/>
      <c r="EG4246" s="1"/>
      <c r="EH4246" s="1"/>
      <c r="EI4246" s="1"/>
      <c r="EJ4246" s="1"/>
      <c r="EK4246" s="1"/>
      <c r="EL4246" s="1"/>
      <c r="EM4246" s="1"/>
      <c r="EN4246" s="1"/>
      <c r="EO4246" s="1"/>
      <c r="EP4246" s="1"/>
      <c r="EQ4246" s="1"/>
      <c r="ER4246" s="1"/>
      <c r="ES4246" s="1"/>
      <c r="ET4246" s="1"/>
      <c r="EU4246" s="1"/>
      <c r="EV4246" s="1"/>
      <c r="EW4246" s="1"/>
      <c r="EX4246" s="1"/>
      <c r="EY4246" s="1"/>
    </row>
    <row r="4247" spans="1:155" x14ac:dyDescent="0.15">
      <c r="A4247" s="38"/>
      <c r="B4247" s="15"/>
      <c r="C4247" s="7"/>
      <c r="D4247" s="7"/>
      <c r="E4247" s="13"/>
      <c r="F4247" s="14"/>
      <c r="G4247" s="14"/>
      <c r="H4247" s="14"/>
      <c r="I4247" s="14"/>
      <c r="J4247" s="13"/>
      <c r="K4247" s="5"/>
      <c r="L4247" s="2"/>
      <c r="M4247" s="17"/>
      <c r="N4247" s="12"/>
      <c r="O4247" s="12"/>
      <c r="P4247" s="17"/>
      <c r="Q4247" s="14"/>
      <c r="R4247" s="20"/>
      <c r="S4247" s="14"/>
      <c r="T4247" s="4"/>
      <c r="U4247" s="5"/>
      <c r="V4247" s="10"/>
      <c r="W4247" s="10"/>
      <c r="X4247" s="10"/>
      <c r="Y4247" s="27"/>
      <c r="Z4247" s="3"/>
      <c r="AA4247" s="1"/>
      <c r="AB4247" s="10"/>
      <c r="AC4247" s="3"/>
      <c r="AD4247" s="3"/>
      <c r="AE4247" s="3"/>
      <c r="AF4247" s="10"/>
      <c r="AG4247" s="11"/>
      <c r="AH4247" s="10"/>
      <c r="AI4247" s="10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1"/>
      <c r="DR4247" s="1"/>
      <c r="DS4247" s="1"/>
      <c r="DT4247" s="1"/>
      <c r="DU4247" s="1"/>
      <c r="DV4247" s="1"/>
      <c r="DW4247" s="1"/>
      <c r="DX4247" s="1"/>
      <c r="DY4247" s="1"/>
      <c r="DZ4247" s="1"/>
      <c r="EA4247" s="1"/>
      <c r="EB4247" s="1"/>
      <c r="EC4247" s="1"/>
      <c r="ED4247" s="1"/>
      <c r="EE4247" s="1"/>
      <c r="EF4247" s="1"/>
      <c r="EG4247" s="1"/>
      <c r="EH4247" s="1"/>
      <c r="EI4247" s="1"/>
      <c r="EJ4247" s="1"/>
      <c r="EK4247" s="1"/>
      <c r="EL4247" s="1"/>
      <c r="EM4247" s="1"/>
      <c r="EN4247" s="1"/>
      <c r="EO4247" s="1"/>
      <c r="EP4247" s="1"/>
      <c r="EQ4247" s="1"/>
      <c r="ER4247" s="1"/>
      <c r="ES4247" s="1"/>
      <c r="ET4247" s="1"/>
      <c r="EU4247" s="1"/>
      <c r="EV4247" s="1"/>
      <c r="EW4247" s="1"/>
      <c r="EX4247" s="1"/>
      <c r="EY4247" s="1"/>
    </row>
    <row r="4248" spans="1:155" x14ac:dyDescent="0.15">
      <c r="A4248" s="38"/>
      <c r="B4248" s="15"/>
      <c r="C4248" s="7"/>
      <c r="D4248" s="7"/>
      <c r="E4248" s="13"/>
      <c r="F4248" s="14"/>
      <c r="G4248" s="14"/>
      <c r="H4248" s="14"/>
      <c r="I4248" s="14"/>
      <c r="J4248" s="13"/>
      <c r="K4248" s="5"/>
      <c r="L4248" s="2"/>
      <c r="M4248" s="17"/>
      <c r="N4248" s="12"/>
      <c r="O4248" s="12"/>
      <c r="P4248" s="17"/>
      <c r="Q4248" s="14"/>
      <c r="R4248" s="20"/>
      <c r="S4248" s="14"/>
      <c r="T4248" s="4"/>
      <c r="U4248" s="5"/>
      <c r="V4248" s="10"/>
      <c r="W4248" s="10"/>
      <c r="X4248" s="10"/>
      <c r="Y4248" s="27"/>
      <c r="Z4248" s="3"/>
      <c r="AA4248" s="1"/>
      <c r="AB4248" s="10"/>
      <c r="AC4248" s="3"/>
      <c r="AD4248" s="3"/>
      <c r="AE4248" s="3"/>
      <c r="AF4248" s="10"/>
      <c r="AG4248" s="11"/>
      <c r="AH4248" s="10"/>
      <c r="AI4248" s="10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1"/>
      <c r="DR4248" s="1"/>
      <c r="DS4248" s="1"/>
      <c r="DT4248" s="1"/>
      <c r="DU4248" s="1"/>
      <c r="DV4248" s="1"/>
      <c r="DW4248" s="1"/>
      <c r="DX4248" s="1"/>
      <c r="DY4248" s="1"/>
      <c r="DZ4248" s="1"/>
      <c r="EA4248" s="1"/>
      <c r="EB4248" s="1"/>
      <c r="EC4248" s="1"/>
      <c r="ED4248" s="1"/>
      <c r="EE4248" s="1"/>
      <c r="EF4248" s="1"/>
      <c r="EG4248" s="1"/>
      <c r="EH4248" s="1"/>
      <c r="EI4248" s="1"/>
      <c r="EJ4248" s="1"/>
      <c r="EK4248" s="1"/>
      <c r="EL4248" s="1"/>
      <c r="EM4248" s="1"/>
      <c r="EN4248" s="1"/>
      <c r="EO4248" s="1"/>
      <c r="EP4248" s="1"/>
      <c r="EQ4248" s="1"/>
      <c r="ER4248" s="1"/>
      <c r="ES4248" s="1"/>
      <c r="ET4248" s="1"/>
      <c r="EU4248" s="1"/>
      <c r="EV4248" s="1"/>
      <c r="EW4248" s="1"/>
      <c r="EX4248" s="1"/>
      <c r="EY4248" s="1"/>
    </row>
    <row r="4249" spans="1:155" x14ac:dyDescent="0.15">
      <c r="A4249" s="38"/>
      <c r="B4249" s="15"/>
      <c r="C4249" s="7"/>
      <c r="D4249" s="7"/>
      <c r="E4249" s="13"/>
      <c r="F4249" s="14"/>
      <c r="G4249" s="14"/>
      <c r="H4249" s="14"/>
      <c r="I4249" s="14"/>
      <c r="J4249" s="13"/>
      <c r="K4249" s="5"/>
      <c r="L4249" s="2"/>
      <c r="M4249" s="17"/>
      <c r="N4249" s="12"/>
      <c r="O4249" s="12"/>
      <c r="P4249" s="17"/>
      <c r="Q4249" s="14"/>
      <c r="R4249" s="20"/>
      <c r="S4249" s="14"/>
      <c r="T4249" s="4"/>
      <c r="U4249" s="5"/>
      <c r="V4249" s="10"/>
      <c r="W4249" s="10"/>
      <c r="X4249" s="10"/>
      <c r="Y4249" s="27"/>
      <c r="Z4249" s="3"/>
      <c r="AA4249" s="1"/>
      <c r="AB4249" s="10"/>
      <c r="AC4249" s="3"/>
      <c r="AD4249" s="3"/>
      <c r="AE4249" s="3"/>
      <c r="AF4249" s="10"/>
      <c r="AG4249" s="11"/>
      <c r="AH4249" s="10"/>
      <c r="AI4249" s="10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1"/>
      <c r="DR4249" s="1"/>
      <c r="DS4249" s="1"/>
      <c r="DT4249" s="1"/>
      <c r="DU4249" s="1"/>
      <c r="DV4249" s="1"/>
      <c r="DW4249" s="1"/>
      <c r="DX4249" s="1"/>
      <c r="DY4249" s="1"/>
      <c r="DZ4249" s="1"/>
      <c r="EA4249" s="1"/>
      <c r="EB4249" s="1"/>
      <c r="EC4249" s="1"/>
      <c r="ED4249" s="1"/>
      <c r="EE4249" s="1"/>
      <c r="EF4249" s="1"/>
      <c r="EG4249" s="1"/>
      <c r="EH4249" s="1"/>
      <c r="EI4249" s="1"/>
      <c r="EJ4249" s="1"/>
      <c r="EK4249" s="1"/>
      <c r="EL4249" s="1"/>
      <c r="EM4249" s="1"/>
      <c r="EN4249" s="1"/>
      <c r="EO4249" s="1"/>
      <c r="EP4249" s="1"/>
      <c r="EQ4249" s="1"/>
      <c r="ER4249" s="1"/>
      <c r="ES4249" s="1"/>
      <c r="ET4249" s="1"/>
      <c r="EU4249" s="1"/>
      <c r="EV4249" s="1"/>
      <c r="EW4249" s="1"/>
      <c r="EX4249" s="1"/>
      <c r="EY4249" s="1"/>
    </row>
    <row r="4250" spans="1:155" x14ac:dyDescent="0.15">
      <c r="A4250" s="38"/>
      <c r="B4250" s="15"/>
      <c r="C4250" s="7"/>
      <c r="D4250" s="7"/>
      <c r="E4250" s="13"/>
      <c r="F4250" s="14"/>
      <c r="G4250" s="14"/>
      <c r="H4250" s="14"/>
      <c r="I4250" s="14"/>
      <c r="J4250" s="13"/>
      <c r="K4250" s="5"/>
      <c r="L4250" s="2"/>
      <c r="M4250" s="17"/>
      <c r="N4250" s="12"/>
      <c r="O4250" s="12"/>
      <c r="P4250" s="17"/>
      <c r="Q4250" s="14"/>
      <c r="R4250" s="20"/>
      <c r="S4250" s="14"/>
      <c r="T4250" s="4"/>
      <c r="U4250" s="5"/>
      <c r="V4250" s="10"/>
      <c r="W4250" s="10"/>
      <c r="X4250" s="10"/>
      <c r="Y4250" s="27"/>
      <c r="Z4250" s="3"/>
      <c r="AA4250" s="1"/>
      <c r="AB4250" s="10"/>
      <c r="AC4250" s="3"/>
      <c r="AD4250" s="3"/>
      <c r="AE4250" s="3"/>
      <c r="AF4250" s="10"/>
      <c r="AG4250" s="11"/>
      <c r="AH4250" s="10"/>
      <c r="AI4250" s="10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1"/>
      <c r="DR4250" s="1"/>
      <c r="DS4250" s="1"/>
      <c r="DT4250" s="1"/>
      <c r="DU4250" s="1"/>
      <c r="DV4250" s="1"/>
      <c r="DW4250" s="1"/>
      <c r="DX4250" s="1"/>
      <c r="DY4250" s="1"/>
      <c r="DZ4250" s="1"/>
      <c r="EA4250" s="1"/>
      <c r="EB4250" s="1"/>
      <c r="EC4250" s="1"/>
      <c r="ED4250" s="1"/>
      <c r="EE4250" s="1"/>
      <c r="EF4250" s="1"/>
      <c r="EG4250" s="1"/>
      <c r="EH4250" s="1"/>
      <c r="EI4250" s="1"/>
      <c r="EJ4250" s="1"/>
      <c r="EK4250" s="1"/>
      <c r="EL4250" s="1"/>
      <c r="EM4250" s="1"/>
      <c r="EN4250" s="1"/>
      <c r="EO4250" s="1"/>
      <c r="EP4250" s="1"/>
      <c r="EQ4250" s="1"/>
      <c r="ER4250" s="1"/>
      <c r="ES4250" s="1"/>
      <c r="ET4250" s="1"/>
      <c r="EU4250" s="1"/>
      <c r="EV4250" s="1"/>
      <c r="EW4250" s="1"/>
      <c r="EX4250" s="1"/>
      <c r="EY4250" s="1"/>
    </row>
    <row r="4251" spans="1:155" x14ac:dyDescent="0.15">
      <c r="A4251" s="38"/>
      <c r="B4251" s="15"/>
      <c r="C4251" s="7"/>
      <c r="D4251" s="7"/>
      <c r="E4251" s="13"/>
      <c r="F4251" s="14"/>
      <c r="G4251" s="14"/>
      <c r="H4251" s="14"/>
      <c r="I4251" s="14"/>
      <c r="J4251" s="13"/>
      <c r="K4251" s="5"/>
      <c r="L4251" s="2"/>
      <c r="M4251" s="17"/>
      <c r="N4251" s="12"/>
      <c r="O4251" s="12"/>
      <c r="P4251" s="17"/>
      <c r="Q4251" s="14"/>
      <c r="R4251" s="20"/>
      <c r="S4251" s="14"/>
      <c r="T4251" s="4"/>
      <c r="U4251" s="5"/>
      <c r="V4251" s="10"/>
      <c r="W4251" s="10"/>
      <c r="X4251" s="10"/>
      <c r="Y4251" s="27"/>
      <c r="Z4251" s="3"/>
      <c r="AA4251" s="1"/>
      <c r="AB4251" s="10"/>
      <c r="AC4251" s="3"/>
      <c r="AD4251" s="3"/>
      <c r="AE4251" s="3"/>
      <c r="AF4251" s="10"/>
      <c r="AG4251" s="11"/>
      <c r="AH4251" s="10"/>
      <c r="AI4251" s="10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1"/>
      <c r="DR4251" s="1"/>
      <c r="DS4251" s="1"/>
      <c r="DT4251" s="1"/>
      <c r="DU4251" s="1"/>
      <c r="DV4251" s="1"/>
      <c r="DW4251" s="1"/>
      <c r="DX4251" s="1"/>
      <c r="DY4251" s="1"/>
      <c r="DZ4251" s="1"/>
      <c r="EA4251" s="1"/>
      <c r="EB4251" s="1"/>
      <c r="EC4251" s="1"/>
      <c r="ED4251" s="1"/>
      <c r="EE4251" s="1"/>
      <c r="EF4251" s="1"/>
      <c r="EG4251" s="1"/>
      <c r="EH4251" s="1"/>
      <c r="EI4251" s="1"/>
      <c r="EJ4251" s="1"/>
      <c r="EK4251" s="1"/>
      <c r="EL4251" s="1"/>
      <c r="EM4251" s="1"/>
      <c r="EN4251" s="1"/>
      <c r="EO4251" s="1"/>
      <c r="EP4251" s="1"/>
      <c r="EQ4251" s="1"/>
      <c r="ER4251" s="1"/>
      <c r="ES4251" s="1"/>
      <c r="ET4251" s="1"/>
      <c r="EU4251" s="1"/>
      <c r="EV4251" s="1"/>
      <c r="EW4251" s="1"/>
      <c r="EX4251" s="1"/>
      <c r="EY4251" s="1"/>
    </row>
    <row r="4252" spans="1:155" x14ac:dyDescent="0.15">
      <c r="A4252" s="38"/>
      <c r="B4252" s="15"/>
      <c r="C4252" s="7"/>
      <c r="D4252" s="7"/>
      <c r="E4252" s="13"/>
      <c r="F4252" s="14"/>
      <c r="G4252" s="14"/>
      <c r="H4252" s="14"/>
      <c r="I4252" s="14"/>
      <c r="J4252" s="13"/>
      <c r="K4252" s="5"/>
      <c r="L4252" s="2"/>
      <c r="M4252" s="17"/>
      <c r="N4252" s="12"/>
      <c r="O4252" s="12"/>
      <c r="P4252" s="17"/>
      <c r="Q4252" s="14"/>
      <c r="R4252" s="20"/>
      <c r="S4252" s="14"/>
      <c r="T4252" s="4"/>
      <c r="U4252" s="5"/>
      <c r="V4252" s="10"/>
      <c r="W4252" s="10"/>
      <c r="X4252" s="10"/>
      <c r="Y4252" s="27"/>
      <c r="Z4252" s="3"/>
      <c r="AA4252" s="1"/>
      <c r="AB4252" s="10"/>
      <c r="AC4252" s="3"/>
      <c r="AD4252" s="3"/>
      <c r="AE4252" s="3"/>
      <c r="AF4252" s="10"/>
      <c r="AG4252" s="11"/>
      <c r="AH4252" s="10"/>
      <c r="AI4252" s="10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1"/>
      <c r="DR4252" s="1"/>
      <c r="DS4252" s="1"/>
      <c r="DT4252" s="1"/>
      <c r="DU4252" s="1"/>
      <c r="DV4252" s="1"/>
      <c r="DW4252" s="1"/>
      <c r="DX4252" s="1"/>
      <c r="DY4252" s="1"/>
      <c r="DZ4252" s="1"/>
      <c r="EA4252" s="1"/>
      <c r="EB4252" s="1"/>
      <c r="EC4252" s="1"/>
      <c r="ED4252" s="1"/>
      <c r="EE4252" s="1"/>
      <c r="EF4252" s="1"/>
      <c r="EG4252" s="1"/>
      <c r="EH4252" s="1"/>
      <c r="EI4252" s="1"/>
      <c r="EJ4252" s="1"/>
      <c r="EK4252" s="1"/>
      <c r="EL4252" s="1"/>
      <c r="EM4252" s="1"/>
      <c r="EN4252" s="1"/>
      <c r="EO4252" s="1"/>
      <c r="EP4252" s="1"/>
      <c r="EQ4252" s="1"/>
      <c r="ER4252" s="1"/>
      <c r="ES4252" s="1"/>
      <c r="ET4252" s="1"/>
      <c r="EU4252" s="1"/>
      <c r="EV4252" s="1"/>
      <c r="EW4252" s="1"/>
      <c r="EX4252" s="1"/>
      <c r="EY4252" s="1"/>
    </row>
    <row r="4253" spans="1:155" x14ac:dyDescent="0.15">
      <c r="A4253" s="38"/>
      <c r="B4253" s="15"/>
      <c r="C4253" s="7"/>
      <c r="D4253" s="7"/>
      <c r="E4253" s="13"/>
      <c r="F4253" s="14"/>
      <c r="G4253" s="14"/>
      <c r="H4253" s="14"/>
      <c r="I4253" s="14"/>
      <c r="J4253" s="13"/>
      <c r="K4253" s="5"/>
      <c r="L4253" s="2"/>
      <c r="M4253" s="17"/>
      <c r="N4253" s="12"/>
      <c r="O4253" s="12"/>
      <c r="P4253" s="17"/>
      <c r="Q4253" s="14"/>
      <c r="R4253" s="20"/>
      <c r="S4253" s="14"/>
      <c r="T4253" s="4"/>
      <c r="U4253" s="5"/>
      <c r="V4253" s="10"/>
      <c r="W4253" s="10"/>
      <c r="X4253" s="10"/>
      <c r="Y4253" s="27"/>
      <c r="Z4253" s="3"/>
      <c r="AA4253" s="1"/>
      <c r="AB4253" s="10"/>
      <c r="AC4253" s="3"/>
      <c r="AD4253" s="3"/>
      <c r="AE4253" s="3"/>
      <c r="AF4253" s="10"/>
      <c r="AG4253" s="11"/>
      <c r="AH4253" s="10"/>
      <c r="AI4253" s="10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1"/>
      <c r="DR4253" s="1"/>
      <c r="DS4253" s="1"/>
      <c r="DT4253" s="1"/>
      <c r="DU4253" s="1"/>
      <c r="DV4253" s="1"/>
      <c r="DW4253" s="1"/>
      <c r="DX4253" s="1"/>
      <c r="DY4253" s="1"/>
      <c r="DZ4253" s="1"/>
      <c r="EA4253" s="1"/>
      <c r="EB4253" s="1"/>
      <c r="EC4253" s="1"/>
      <c r="ED4253" s="1"/>
      <c r="EE4253" s="1"/>
      <c r="EF4253" s="1"/>
      <c r="EG4253" s="1"/>
      <c r="EH4253" s="1"/>
      <c r="EI4253" s="1"/>
      <c r="EJ4253" s="1"/>
      <c r="EK4253" s="1"/>
      <c r="EL4253" s="1"/>
      <c r="EM4253" s="1"/>
      <c r="EN4253" s="1"/>
      <c r="EO4253" s="1"/>
      <c r="EP4253" s="1"/>
      <c r="EQ4253" s="1"/>
      <c r="ER4253" s="1"/>
      <c r="ES4253" s="1"/>
      <c r="ET4253" s="1"/>
      <c r="EU4253" s="1"/>
      <c r="EV4253" s="1"/>
      <c r="EW4253" s="1"/>
      <c r="EX4253" s="1"/>
      <c r="EY4253" s="1"/>
    </row>
    <row r="4254" spans="1:155" x14ac:dyDescent="0.15">
      <c r="A4254" s="38"/>
      <c r="B4254" s="15"/>
      <c r="C4254" s="7"/>
      <c r="D4254" s="7"/>
      <c r="E4254" s="13"/>
      <c r="F4254" s="14"/>
      <c r="G4254" s="14"/>
      <c r="H4254" s="14"/>
      <c r="I4254" s="14"/>
      <c r="J4254" s="13"/>
      <c r="K4254" s="5"/>
      <c r="L4254" s="2"/>
      <c r="M4254" s="17"/>
      <c r="N4254" s="12"/>
      <c r="O4254" s="12"/>
      <c r="P4254" s="17"/>
      <c r="Q4254" s="14"/>
      <c r="R4254" s="20"/>
      <c r="S4254" s="14"/>
      <c r="T4254" s="4"/>
      <c r="U4254" s="5"/>
      <c r="V4254" s="10"/>
      <c r="W4254" s="10"/>
      <c r="X4254" s="10"/>
      <c r="Y4254" s="27"/>
      <c r="Z4254" s="3"/>
      <c r="AA4254" s="1"/>
      <c r="AB4254" s="10"/>
      <c r="AC4254" s="3"/>
      <c r="AD4254" s="3"/>
      <c r="AE4254" s="3"/>
      <c r="AF4254" s="10"/>
      <c r="AG4254" s="11"/>
      <c r="AH4254" s="10"/>
      <c r="AI4254" s="10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1"/>
      <c r="DR4254" s="1"/>
      <c r="DS4254" s="1"/>
      <c r="DT4254" s="1"/>
      <c r="DU4254" s="1"/>
      <c r="DV4254" s="1"/>
      <c r="DW4254" s="1"/>
      <c r="DX4254" s="1"/>
      <c r="DY4254" s="1"/>
      <c r="DZ4254" s="1"/>
      <c r="EA4254" s="1"/>
      <c r="EB4254" s="1"/>
      <c r="EC4254" s="1"/>
      <c r="ED4254" s="1"/>
      <c r="EE4254" s="1"/>
      <c r="EF4254" s="1"/>
      <c r="EG4254" s="1"/>
      <c r="EH4254" s="1"/>
      <c r="EI4254" s="1"/>
      <c r="EJ4254" s="1"/>
      <c r="EK4254" s="1"/>
      <c r="EL4254" s="1"/>
      <c r="EM4254" s="1"/>
      <c r="EN4254" s="1"/>
      <c r="EO4254" s="1"/>
      <c r="EP4254" s="1"/>
      <c r="EQ4254" s="1"/>
      <c r="ER4254" s="1"/>
      <c r="ES4254" s="1"/>
      <c r="ET4254" s="1"/>
      <c r="EU4254" s="1"/>
      <c r="EV4254" s="1"/>
      <c r="EW4254" s="1"/>
      <c r="EX4254" s="1"/>
      <c r="EY4254" s="1"/>
    </row>
    <row r="4255" spans="1:155" x14ac:dyDescent="0.15">
      <c r="A4255" s="38"/>
      <c r="B4255" s="15"/>
      <c r="C4255" s="7"/>
      <c r="D4255" s="7"/>
      <c r="E4255" s="13"/>
      <c r="F4255" s="14"/>
      <c r="G4255" s="14"/>
      <c r="H4255" s="14"/>
      <c r="I4255" s="14"/>
      <c r="J4255" s="13"/>
      <c r="K4255" s="5"/>
      <c r="L4255" s="2"/>
      <c r="M4255" s="17"/>
      <c r="N4255" s="12"/>
      <c r="O4255" s="12"/>
      <c r="P4255" s="17"/>
      <c r="Q4255" s="14"/>
      <c r="R4255" s="20"/>
      <c r="S4255" s="14"/>
      <c r="T4255" s="4"/>
      <c r="U4255" s="5"/>
      <c r="V4255" s="10"/>
      <c r="W4255" s="10"/>
      <c r="X4255" s="10"/>
      <c r="Y4255" s="27"/>
      <c r="Z4255" s="3"/>
      <c r="AA4255" s="1"/>
      <c r="AB4255" s="10"/>
      <c r="AC4255" s="3"/>
      <c r="AD4255" s="3"/>
      <c r="AE4255" s="3"/>
      <c r="AF4255" s="10"/>
      <c r="AG4255" s="11"/>
      <c r="AH4255" s="10"/>
      <c r="AI4255" s="10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1"/>
      <c r="DR4255" s="1"/>
      <c r="DS4255" s="1"/>
      <c r="DT4255" s="1"/>
      <c r="DU4255" s="1"/>
      <c r="DV4255" s="1"/>
      <c r="DW4255" s="1"/>
      <c r="DX4255" s="1"/>
      <c r="DY4255" s="1"/>
      <c r="DZ4255" s="1"/>
      <c r="EA4255" s="1"/>
      <c r="EB4255" s="1"/>
      <c r="EC4255" s="1"/>
      <c r="ED4255" s="1"/>
      <c r="EE4255" s="1"/>
      <c r="EF4255" s="1"/>
      <c r="EG4255" s="1"/>
      <c r="EH4255" s="1"/>
      <c r="EI4255" s="1"/>
      <c r="EJ4255" s="1"/>
      <c r="EK4255" s="1"/>
      <c r="EL4255" s="1"/>
      <c r="EM4255" s="1"/>
      <c r="EN4255" s="1"/>
      <c r="EO4255" s="1"/>
      <c r="EP4255" s="1"/>
      <c r="EQ4255" s="1"/>
      <c r="ER4255" s="1"/>
      <c r="ES4255" s="1"/>
      <c r="ET4255" s="1"/>
      <c r="EU4255" s="1"/>
      <c r="EV4255" s="1"/>
      <c r="EW4255" s="1"/>
      <c r="EX4255" s="1"/>
      <c r="EY4255" s="1"/>
    </row>
    <row r="4256" spans="1:155" x14ac:dyDescent="0.15">
      <c r="A4256" s="38"/>
      <c r="B4256" s="15"/>
      <c r="C4256" s="7"/>
      <c r="D4256" s="7"/>
      <c r="E4256" s="13"/>
      <c r="F4256" s="14"/>
      <c r="G4256" s="14"/>
      <c r="H4256" s="14"/>
      <c r="I4256" s="14"/>
      <c r="J4256" s="13"/>
      <c r="K4256" s="5"/>
      <c r="L4256" s="2"/>
      <c r="M4256" s="17"/>
      <c r="N4256" s="12"/>
      <c r="O4256" s="12"/>
      <c r="P4256" s="17"/>
      <c r="Q4256" s="14"/>
      <c r="R4256" s="20"/>
      <c r="S4256" s="14"/>
      <c r="T4256" s="4"/>
      <c r="U4256" s="5"/>
      <c r="V4256" s="10"/>
      <c r="W4256" s="10"/>
      <c r="X4256" s="10"/>
      <c r="Y4256" s="27"/>
      <c r="Z4256" s="3"/>
      <c r="AA4256" s="1"/>
      <c r="AB4256" s="10"/>
      <c r="AC4256" s="3"/>
      <c r="AD4256" s="3"/>
      <c r="AE4256" s="3"/>
      <c r="AF4256" s="10"/>
      <c r="AG4256" s="11"/>
      <c r="AH4256" s="10"/>
      <c r="AI4256" s="10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1"/>
      <c r="DR4256" s="1"/>
      <c r="DS4256" s="1"/>
      <c r="DT4256" s="1"/>
      <c r="DU4256" s="1"/>
      <c r="DV4256" s="1"/>
      <c r="DW4256" s="1"/>
      <c r="DX4256" s="1"/>
      <c r="DY4256" s="1"/>
      <c r="DZ4256" s="1"/>
      <c r="EA4256" s="1"/>
      <c r="EB4256" s="1"/>
      <c r="EC4256" s="1"/>
      <c r="ED4256" s="1"/>
      <c r="EE4256" s="1"/>
      <c r="EF4256" s="1"/>
      <c r="EG4256" s="1"/>
      <c r="EH4256" s="1"/>
      <c r="EI4256" s="1"/>
      <c r="EJ4256" s="1"/>
      <c r="EK4256" s="1"/>
      <c r="EL4256" s="1"/>
      <c r="EM4256" s="1"/>
      <c r="EN4256" s="1"/>
      <c r="EO4256" s="1"/>
      <c r="EP4256" s="1"/>
      <c r="EQ4256" s="1"/>
      <c r="ER4256" s="1"/>
      <c r="ES4256" s="1"/>
      <c r="ET4256" s="1"/>
      <c r="EU4256" s="1"/>
      <c r="EV4256" s="1"/>
      <c r="EW4256" s="1"/>
      <c r="EX4256" s="1"/>
      <c r="EY4256" s="1"/>
    </row>
    <row r="4257" spans="1:155" x14ac:dyDescent="0.15">
      <c r="A4257" s="38"/>
      <c r="B4257" s="15"/>
      <c r="C4257" s="7"/>
      <c r="D4257" s="7"/>
      <c r="E4257" s="13"/>
      <c r="F4257" s="14"/>
      <c r="G4257" s="14"/>
      <c r="H4257" s="14"/>
      <c r="I4257" s="14"/>
      <c r="J4257" s="13"/>
      <c r="K4257" s="5"/>
      <c r="L4257" s="2"/>
      <c r="M4257" s="17"/>
      <c r="N4257" s="12"/>
      <c r="O4257" s="12"/>
      <c r="P4257" s="17"/>
      <c r="Q4257" s="14"/>
      <c r="R4257" s="20"/>
      <c r="S4257" s="14"/>
      <c r="T4257" s="4"/>
      <c r="U4257" s="5"/>
      <c r="V4257" s="10"/>
      <c r="W4257" s="10"/>
      <c r="X4257" s="10"/>
      <c r="Y4257" s="27"/>
      <c r="Z4257" s="3"/>
      <c r="AA4257" s="1"/>
      <c r="AB4257" s="10"/>
      <c r="AC4257" s="3"/>
      <c r="AD4257" s="3"/>
      <c r="AE4257" s="3"/>
      <c r="AF4257" s="10"/>
      <c r="AG4257" s="11"/>
      <c r="AH4257" s="10"/>
      <c r="AI4257" s="10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1"/>
      <c r="DR4257" s="1"/>
      <c r="DS4257" s="1"/>
      <c r="DT4257" s="1"/>
      <c r="DU4257" s="1"/>
      <c r="DV4257" s="1"/>
      <c r="DW4257" s="1"/>
      <c r="DX4257" s="1"/>
      <c r="DY4257" s="1"/>
      <c r="DZ4257" s="1"/>
      <c r="EA4257" s="1"/>
      <c r="EB4257" s="1"/>
      <c r="EC4257" s="1"/>
      <c r="ED4257" s="1"/>
      <c r="EE4257" s="1"/>
      <c r="EF4257" s="1"/>
      <c r="EG4257" s="1"/>
      <c r="EH4257" s="1"/>
      <c r="EI4257" s="1"/>
      <c r="EJ4257" s="1"/>
      <c r="EK4257" s="1"/>
      <c r="EL4257" s="1"/>
      <c r="EM4257" s="1"/>
      <c r="EN4257" s="1"/>
      <c r="EO4257" s="1"/>
      <c r="EP4257" s="1"/>
      <c r="EQ4257" s="1"/>
      <c r="ER4257" s="1"/>
      <c r="ES4257" s="1"/>
      <c r="ET4257" s="1"/>
      <c r="EU4257" s="1"/>
      <c r="EV4257" s="1"/>
      <c r="EW4257" s="1"/>
      <c r="EX4257" s="1"/>
      <c r="EY4257" s="1"/>
    </row>
    <row r="4258" spans="1:155" x14ac:dyDescent="0.15">
      <c r="A4258" s="38"/>
      <c r="B4258" s="15"/>
      <c r="C4258" s="7"/>
      <c r="D4258" s="7"/>
      <c r="E4258" s="13"/>
      <c r="F4258" s="14"/>
      <c r="G4258" s="14"/>
      <c r="H4258" s="14"/>
      <c r="I4258" s="14"/>
      <c r="J4258" s="13"/>
      <c r="K4258" s="5"/>
      <c r="L4258" s="2"/>
      <c r="M4258" s="17"/>
      <c r="N4258" s="12"/>
      <c r="O4258" s="12"/>
      <c r="P4258" s="17"/>
      <c r="Q4258" s="14"/>
      <c r="R4258" s="20"/>
      <c r="S4258" s="14"/>
      <c r="T4258" s="4"/>
      <c r="U4258" s="5"/>
      <c r="V4258" s="10"/>
      <c r="W4258" s="10"/>
      <c r="X4258" s="10"/>
      <c r="Y4258" s="27"/>
      <c r="Z4258" s="3"/>
      <c r="AA4258" s="1"/>
      <c r="AB4258" s="10"/>
      <c r="AC4258" s="3"/>
      <c r="AD4258" s="3"/>
      <c r="AE4258" s="3"/>
      <c r="AF4258" s="10"/>
      <c r="AG4258" s="11"/>
      <c r="AH4258" s="10"/>
      <c r="AI4258" s="10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1"/>
      <c r="DR4258" s="1"/>
      <c r="DS4258" s="1"/>
      <c r="DT4258" s="1"/>
      <c r="DU4258" s="1"/>
      <c r="DV4258" s="1"/>
      <c r="DW4258" s="1"/>
      <c r="DX4258" s="1"/>
      <c r="DY4258" s="1"/>
      <c r="DZ4258" s="1"/>
      <c r="EA4258" s="1"/>
      <c r="EB4258" s="1"/>
      <c r="EC4258" s="1"/>
      <c r="ED4258" s="1"/>
      <c r="EE4258" s="1"/>
      <c r="EF4258" s="1"/>
      <c r="EG4258" s="1"/>
      <c r="EH4258" s="1"/>
      <c r="EI4258" s="1"/>
      <c r="EJ4258" s="1"/>
      <c r="EK4258" s="1"/>
      <c r="EL4258" s="1"/>
      <c r="EM4258" s="1"/>
      <c r="EN4258" s="1"/>
      <c r="EO4258" s="1"/>
      <c r="EP4258" s="1"/>
      <c r="EQ4258" s="1"/>
      <c r="ER4258" s="1"/>
      <c r="ES4258" s="1"/>
      <c r="ET4258" s="1"/>
      <c r="EU4258" s="1"/>
      <c r="EV4258" s="1"/>
      <c r="EW4258" s="1"/>
      <c r="EX4258" s="1"/>
      <c r="EY4258" s="1"/>
    </row>
    <row r="4259" spans="1:155" x14ac:dyDescent="0.15">
      <c r="A4259" s="38"/>
      <c r="B4259" s="15"/>
      <c r="C4259" s="7"/>
      <c r="D4259" s="7"/>
      <c r="E4259" s="13"/>
      <c r="F4259" s="14"/>
      <c r="G4259" s="14"/>
      <c r="H4259" s="14"/>
      <c r="I4259" s="14"/>
      <c r="J4259" s="13"/>
      <c r="K4259" s="5"/>
      <c r="L4259" s="2"/>
      <c r="M4259" s="17"/>
      <c r="N4259" s="12"/>
      <c r="O4259" s="12"/>
      <c r="P4259" s="17"/>
      <c r="Q4259" s="14"/>
      <c r="R4259" s="20"/>
      <c r="S4259" s="14"/>
      <c r="T4259" s="4"/>
      <c r="U4259" s="5"/>
      <c r="V4259" s="10"/>
      <c r="W4259" s="10"/>
      <c r="X4259" s="10"/>
      <c r="Y4259" s="27"/>
      <c r="Z4259" s="3"/>
      <c r="AA4259" s="1"/>
      <c r="AB4259" s="10"/>
      <c r="AC4259" s="3"/>
      <c r="AD4259" s="3"/>
      <c r="AE4259" s="3"/>
      <c r="AF4259" s="10"/>
      <c r="AG4259" s="11"/>
      <c r="AH4259" s="10"/>
      <c r="AI4259" s="10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1"/>
      <c r="DR4259" s="1"/>
      <c r="DS4259" s="1"/>
      <c r="DT4259" s="1"/>
      <c r="DU4259" s="1"/>
      <c r="DV4259" s="1"/>
      <c r="DW4259" s="1"/>
      <c r="DX4259" s="1"/>
      <c r="DY4259" s="1"/>
      <c r="DZ4259" s="1"/>
      <c r="EA4259" s="1"/>
      <c r="EB4259" s="1"/>
      <c r="EC4259" s="1"/>
      <c r="ED4259" s="1"/>
      <c r="EE4259" s="1"/>
      <c r="EF4259" s="1"/>
      <c r="EG4259" s="1"/>
      <c r="EH4259" s="1"/>
      <c r="EI4259" s="1"/>
      <c r="EJ4259" s="1"/>
      <c r="EK4259" s="1"/>
      <c r="EL4259" s="1"/>
      <c r="EM4259" s="1"/>
      <c r="EN4259" s="1"/>
      <c r="EO4259" s="1"/>
      <c r="EP4259" s="1"/>
      <c r="EQ4259" s="1"/>
      <c r="ER4259" s="1"/>
      <c r="ES4259" s="1"/>
      <c r="ET4259" s="1"/>
      <c r="EU4259" s="1"/>
      <c r="EV4259" s="1"/>
      <c r="EW4259" s="1"/>
      <c r="EX4259" s="1"/>
      <c r="EY4259" s="1"/>
    </row>
    <row r="4260" spans="1:155" x14ac:dyDescent="0.15">
      <c r="A4260" s="38"/>
      <c r="B4260" s="15"/>
      <c r="C4260" s="7"/>
      <c r="D4260" s="7"/>
      <c r="E4260" s="13"/>
      <c r="F4260" s="14"/>
      <c r="G4260" s="14"/>
      <c r="H4260" s="14"/>
      <c r="I4260" s="14"/>
      <c r="J4260" s="13"/>
      <c r="K4260" s="5"/>
      <c r="L4260" s="2"/>
      <c r="M4260" s="17"/>
      <c r="N4260" s="12"/>
      <c r="O4260" s="12"/>
      <c r="P4260" s="17"/>
      <c r="Q4260" s="14"/>
      <c r="R4260" s="20"/>
      <c r="S4260" s="14"/>
      <c r="T4260" s="4"/>
      <c r="U4260" s="5"/>
      <c r="V4260" s="10"/>
      <c r="W4260" s="10"/>
      <c r="X4260" s="10"/>
      <c r="Y4260" s="27"/>
      <c r="Z4260" s="3"/>
      <c r="AA4260" s="1"/>
      <c r="AB4260" s="10"/>
      <c r="AC4260" s="3"/>
      <c r="AD4260" s="3"/>
      <c r="AE4260" s="3"/>
      <c r="AF4260" s="10"/>
      <c r="AG4260" s="11"/>
      <c r="AH4260" s="10"/>
      <c r="AI4260" s="10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1"/>
      <c r="DR4260" s="1"/>
      <c r="DS4260" s="1"/>
      <c r="DT4260" s="1"/>
      <c r="DU4260" s="1"/>
      <c r="DV4260" s="1"/>
      <c r="DW4260" s="1"/>
      <c r="DX4260" s="1"/>
      <c r="DY4260" s="1"/>
      <c r="DZ4260" s="1"/>
      <c r="EA4260" s="1"/>
      <c r="EB4260" s="1"/>
      <c r="EC4260" s="1"/>
      <c r="ED4260" s="1"/>
      <c r="EE4260" s="1"/>
      <c r="EF4260" s="1"/>
      <c r="EG4260" s="1"/>
      <c r="EH4260" s="1"/>
      <c r="EI4260" s="1"/>
      <c r="EJ4260" s="1"/>
      <c r="EK4260" s="1"/>
      <c r="EL4260" s="1"/>
      <c r="EM4260" s="1"/>
      <c r="EN4260" s="1"/>
      <c r="EO4260" s="1"/>
      <c r="EP4260" s="1"/>
      <c r="EQ4260" s="1"/>
      <c r="ER4260" s="1"/>
      <c r="ES4260" s="1"/>
      <c r="ET4260" s="1"/>
      <c r="EU4260" s="1"/>
      <c r="EV4260" s="1"/>
      <c r="EW4260" s="1"/>
      <c r="EX4260" s="1"/>
      <c r="EY4260" s="1"/>
    </row>
    <row r="4261" spans="1:155" x14ac:dyDescent="0.15">
      <c r="A4261" s="38"/>
      <c r="B4261" s="15"/>
      <c r="C4261" s="7"/>
      <c r="D4261" s="7"/>
      <c r="E4261" s="13"/>
      <c r="F4261" s="14"/>
      <c r="G4261" s="14"/>
      <c r="H4261" s="14"/>
      <c r="I4261" s="14"/>
      <c r="J4261" s="13"/>
      <c r="K4261" s="5"/>
      <c r="L4261" s="2"/>
      <c r="M4261" s="17"/>
      <c r="N4261" s="12"/>
      <c r="O4261" s="12"/>
      <c r="P4261" s="17"/>
      <c r="Q4261" s="14"/>
      <c r="R4261" s="20"/>
      <c r="S4261" s="14"/>
      <c r="T4261" s="4"/>
      <c r="U4261" s="5"/>
      <c r="V4261" s="10"/>
      <c r="W4261" s="10"/>
      <c r="X4261" s="10"/>
      <c r="Y4261" s="27"/>
      <c r="Z4261" s="3"/>
      <c r="AA4261" s="1"/>
      <c r="AB4261" s="10"/>
      <c r="AC4261" s="3"/>
      <c r="AD4261" s="3"/>
      <c r="AE4261" s="3"/>
      <c r="AF4261" s="10"/>
      <c r="AG4261" s="11"/>
      <c r="AH4261" s="10"/>
      <c r="AI4261" s="10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1"/>
      <c r="DR4261" s="1"/>
      <c r="DS4261" s="1"/>
      <c r="DT4261" s="1"/>
      <c r="DU4261" s="1"/>
      <c r="DV4261" s="1"/>
      <c r="DW4261" s="1"/>
      <c r="DX4261" s="1"/>
      <c r="DY4261" s="1"/>
      <c r="DZ4261" s="1"/>
      <c r="EA4261" s="1"/>
      <c r="EB4261" s="1"/>
      <c r="EC4261" s="1"/>
      <c r="ED4261" s="1"/>
      <c r="EE4261" s="1"/>
      <c r="EF4261" s="1"/>
      <c r="EG4261" s="1"/>
      <c r="EH4261" s="1"/>
      <c r="EI4261" s="1"/>
      <c r="EJ4261" s="1"/>
      <c r="EK4261" s="1"/>
      <c r="EL4261" s="1"/>
      <c r="EM4261" s="1"/>
      <c r="EN4261" s="1"/>
      <c r="EO4261" s="1"/>
      <c r="EP4261" s="1"/>
      <c r="EQ4261" s="1"/>
      <c r="ER4261" s="1"/>
      <c r="ES4261" s="1"/>
      <c r="ET4261" s="1"/>
      <c r="EU4261" s="1"/>
      <c r="EV4261" s="1"/>
      <c r="EW4261" s="1"/>
      <c r="EX4261" s="1"/>
      <c r="EY4261" s="1"/>
    </row>
    <row r="4262" spans="1:155" x14ac:dyDescent="0.15">
      <c r="A4262" s="38"/>
      <c r="B4262" s="15"/>
      <c r="C4262" s="7"/>
      <c r="D4262" s="7"/>
      <c r="E4262" s="13"/>
      <c r="F4262" s="14"/>
      <c r="G4262" s="14"/>
      <c r="H4262" s="14"/>
      <c r="I4262" s="14"/>
      <c r="J4262" s="13"/>
      <c r="K4262" s="5"/>
      <c r="L4262" s="2"/>
      <c r="M4262" s="17"/>
      <c r="N4262" s="12"/>
      <c r="O4262" s="12"/>
      <c r="P4262" s="17"/>
      <c r="Q4262" s="14"/>
      <c r="R4262" s="20"/>
      <c r="S4262" s="14"/>
      <c r="T4262" s="4"/>
      <c r="U4262" s="5"/>
      <c r="V4262" s="10"/>
      <c r="W4262" s="10"/>
      <c r="X4262" s="10"/>
      <c r="Y4262" s="27"/>
      <c r="Z4262" s="3"/>
      <c r="AA4262" s="1"/>
      <c r="AB4262" s="10"/>
      <c r="AC4262" s="3"/>
      <c r="AD4262" s="3"/>
      <c r="AE4262" s="3"/>
      <c r="AF4262" s="10"/>
      <c r="AG4262" s="11"/>
      <c r="AH4262" s="10"/>
      <c r="AI4262" s="10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1"/>
      <c r="DR4262" s="1"/>
      <c r="DS4262" s="1"/>
      <c r="DT4262" s="1"/>
      <c r="DU4262" s="1"/>
      <c r="DV4262" s="1"/>
      <c r="DW4262" s="1"/>
      <c r="DX4262" s="1"/>
      <c r="DY4262" s="1"/>
      <c r="DZ4262" s="1"/>
      <c r="EA4262" s="1"/>
      <c r="EB4262" s="1"/>
      <c r="EC4262" s="1"/>
      <c r="ED4262" s="1"/>
      <c r="EE4262" s="1"/>
      <c r="EF4262" s="1"/>
      <c r="EG4262" s="1"/>
      <c r="EH4262" s="1"/>
      <c r="EI4262" s="1"/>
      <c r="EJ4262" s="1"/>
      <c r="EK4262" s="1"/>
      <c r="EL4262" s="1"/>
      <c r="EM4262" s="1"/>
      <c r="EN4262" s="1"/>
      <c r="EO4262" s="1"/>
      <c r="EP4262" s="1"/>
      <c r="EQ4262" s="1"/>
      <c r="ER4262" s="1"/>
      <c r="ES4262" s="1"/>
      <c r="ET4262" s="1"/>
      <c r="EU4262" s="1"/>
      <c r="EV4262" s="1"/>
      <c r="EW4262" s="1"/>
      <c r="EX4262" s="1"/>
      <c r="EY4262" s="1"/>
    </row>
    <row r="4263" spans="1:155" x14ac:dyDescent="0.15">
      <c r="A4263" s="38"/>
      <c r="B4263" s="15"/>
      <c r="C4263" s="7"/>
      <c r="D4263" s="7"/>
      <c r="E4263" s="13"/>
      <c r="F4263" s="14"/>
      <c r="G4263" s="14"/>
      <c r="H4263" s="14"/>
      <c r="I4263" s="14"/>
      <c r="J4263" s="13"/>
      <c r="K4263" s="5"/>
      <c r="L4263" s="2"/>
      <c r="M4263" s="17"/>
      <c r="N4263" s="12"/>
      <c r="O4263" s="12"/>
      <c r="P4263" s="17"/>
      <c r="Q4263" s="14"/>
      <c r="R4263" s="20"/>
      <c r="S4263" s="14"/>
      <c r="T4263" s="4"/>
      <c r="U4263" s="5"/>
      <c r="V4263" s="10"/>
      <c r="W4263" s="10"/>
      <c r="X4263" s="10"/>
      <c r="Y4263" s="27"/>
      <c r="Z4263" s="3"/>
      <c r="AA4263" s="1"/>
      <c r="AB4263" s="10"/>
      <c r="AC4263" s="3"/>
      <c r="AD4263" s="3"/>
      <c r="AE4263" s="3"/>
      <c r="AF4263" s="10"/>
      <c r="AG4263" s="11"/>
      <c r="AH4263" s="10"/>
      <c r="AI4263" s="10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1"/>
      <c r="DR4263" s="1"/>
      <c r="DS4263" s="1"/>
      <c r="DT4263" s="1"/>
      <c r="DU4263" s="1"/>
      <c r="DV4263" s="1"/>
      <c r="DW4263" s="1"/>
      <c r="DX4263" s="1"/>
      <c r="DY4263" s="1"/>
      <c r="DZ4263" s="1"/>
      <c r="EA4263" s="1"/>
      <c r="EB4263" s="1"/>
      <c r="EC4263" s="1"/>
      <c r="ED4263" s="1"/>
      <c r="EE4263" s="1"/>
      <c r="EF4263" s="1"/>
      <c r="EG4263" s="1"/>
      <c r="EH4263" s="1"/>
      <c r="EI4263" s="1"/>
      <c r="EJ4263" s="1"/>
      <c r="EK4263" s="1"/>
      <c r="EL4263" s="1"/>
      <c r="EM4263" s="1"/>
      <c r="EN4263" s="1"/>
      <c r="EO4263" s="1"/>
      <c r="EP4263" s="1"/>
      <c r="EQ4263" s="1"/>
      <c r="ER4263" s="1"/>
      <c r="ES4263" s="1"/>
      <c r="ET4263" s="1"/>
      <c r="EU4263" s="1"/>
      <c r="EV4263" s="1"/>
      <c r="EW4263" s="1"/>
      <c r="EX4263" s="1"/>
      <c r="EY4263" s="1"/>
    </row>
    <row r="4264" spans="1:155" x14ac:dyDescent="0.15">
      <c r="A4264" s="38"/>
      <c r="B4264" s="15"/>
      <c r="C4264" s="7"/>
      <c r="D4264" s="7"/>
      <c r="E4264" s="13"/>
      <c r="F4264" s="14"/>
      <c r="G4264" s="14"/>
      <c r="H4264" s="14"/>
      <c r="I4264" s="14"/>
      <c r="J4264" s="13"/>
      <c r="K4264" s="5"/>
      <c r="L4264" s="2"/>
      <c r="M4264" s="17"/>
      <c r="N4264" s="12"/>
      <c r="O4264" s="12"/>
      <c r="P4264" s="17"/>
      <c r="Q4264" s="14"/>
      <c r="R4264" s="20"/>
      <c r="S4264" s="14"/>
      <c r="T4264" s="4"/>
      <c r="U4264" s="5"/>
      <c r="V4264" s="10"/>
      <c r="W4264" s="10"/>
      <c r="X4264" s="10"/>
      <c r="Y4264" s="27"/>
      <c r="Z4264" s="3"/>
      <c r="AA4264" s="1"/>
      <c r="AB4264" s="10"/>
      <c r="AC4264" s="3"/>
      <c r="AD4264" s="3"/>
      <c r="AE4264" s="3"/>
      <c r="AF4264" s="10"/>
      <c r="AG4264" s="11"/>
      <c r="AH4264" s="10"/>
      <c r="AI4264" s="10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1"/>
      <c r="DR4264" s="1"/>
      <c r="DS4264" s="1"/>
      <c r="DT4264" s="1"/>
      <c r="DU4264" s="1"/>
      <c r="DV4264" s="1"/>
      <c r="DW4264" s="1"/>
      <c r="DX4264" s="1"/>
      <c r="DY4264" s="1"/>
      <c r="DZ4264" s="1"/>
      <c r="EA4264" s="1"/>
      <c r="EB4264" s="1"/>
      <c r="EC4264" s="1"/>
      <c r="ED4264" s="1"/>
      <c r="EE4264" s="1"/>
      <c r="EF4264" s="1"/>
      <c r="EG4264" s="1"/>
      <c r="EH4264" s="1"/>
      <c r="EI4264" s="1"/>
      <c r="EJ4264" s="1"/>
      <c r="EK4264" s="1"/>
      <c r="EL4264" s="1"/>
      <c r="EM4264" s="1"/>
      <c r="EN4264" s="1"/>
      <c r="EO4264" s="1"/>
      <c r="EP4264" s="1"/>
      <c r="EQ4264" s="1"/>
      <c r="ER4264" s="1"/>
      <c r="ES4264" s="1"/>
      <c r="ET4264" s="1"/>
      <c r="EU4264" s="1"/>
      <c r="EV4264" s="1"/>
      <c r="EW4264" s="1"/>
      <c r="EX4264" s="1"/>
      <c r="EY4264" s="1"/>
    </row>
    <row r="4265" spans="1:155" x14ac:dyDescent="0.15">
      <c r="A4265" s="38"/>
      <c r="B4265" s="15"/>
      <c r="C4265" s="7"/>
      <c r="D4265" s="7"/>
      <c r="E4265" s="13"/>
      <c r="F4265" s="14"/>
      <c r="G4265" s="14"/>
      <c r="H4265" s="14"/>
      <c r="I4265" s="14"/>
      <c r="J4265" s="13"/>
      <c r="K4265" s="5"/>
      <c r="L4265" s="2"/>
      <c r="M4265" s="17"/>
      <c r="N4265" s="12"/>
      <c r="O4265" s="12"/>
      <c r="P4265" s="17"/>
      <c r="Q4265" s="14"/>
      <c r="R4265" s="20"/>
      <c r="S4265" s="14"/>
      <c r="T4265" s="4"/>
      <c r="U4265" s="5"/>
      <c r="V4265" s="10"/>
      <c r="W4265" s="10"/>
      <c r="X4265" s="10"/>
      <c r="Y4265" s="27"/>
      <c r="Z4265" s="3"/>
      <c r="AA4265" s="1"/>
      <c r="AB4265" s="10"/>
      <c r="AC4265" s="3"/>
      <c r="AD4265" s="3"/>
      <c r="AE4265" s="3"/>
      <c r="AF4265" s="10"/>
      <c r="AG4265" s="11"/>
      <c r="AH4265" s="10"/>
      <c r="AI4265" s="10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1"/>
      <c r="DR4265" s="1"/>
      <c r="DS4265" s="1"/>
      <c r="DT4265" s="1"/>
      <c r="DU4265" s="1"/>
      <c r="DV4265" s="1"/>
      <c r="DW4265" s="1"/>
      <c r="DX4265" s="1"/>
      <c r="DY4265" s="1"/>
      <c r="DZ4265" s="1"/>
      <c r="EA4265" s="1"/>
      <c r="EB4265" s="1"/>
      <c r="EC4265" s="1"/>
      <c r="ED4265" s="1"/>
      <c r="EE4265" s="1"/>
      <c r="EF4265" s="1"/>
      <c r="EG4265" s="1"/>
      <c r="EH4265" s="1"/>
      <c r="EI4265" s="1"/>
      <c r="EJ4265" s="1"/>
      <c r="EK4265" s="1"/>
      <c r="EL4265" s="1"/>
      <c r="EM4265" s="1"/>
      <c r="EN4265" s="1"/>
      <c r="EO4265" s="1"/>
      <c r="EP4265" s="1"/>
      <c r="EQ4265" s="1"/>
      <c r="ER4265" s="1"/>
      <c r="ES4265" s="1"/>
      <c r="ET4265" s="1"/>
      <c r="EU4265" s="1"/>
      <c r="EV4265" s="1"/>
      <c r="EW4265" s="1"/>
      <c r="EX4265" s="1"/>
      <c r="EY4265" s="1"/>
    </row>
    <row r="4266" spans="1:155" x14ac:dyDescent="0.15">
      <c r="A4266" s="38"/>
      <c r="B4266" s="15"/>
      <c r="C4266" s="7"/>
      <c r="D4266" s="7"/>
      <c r="E4266" s="13"/>
      <c r="F4266" s="14"/>
      <c r="G4266" s="14"/>
      <c r="H4266" s="14"/>
      <c r="I4266" s="14"/>
      <c r="J4266" s="13"/>
      <c r="K4266" s="5"/>
      <c r="L4266" s="2"/>
      <c r="M4266" s="17"/>
      <c r="N4266" s="12"/>
      <c r="O4266" s="12"/>
      <c r="P4266" s="17"/>
      <c r="Q4266" s="14"/>
      <c r="R4266" s="20"/>
      <c r="S4266" s="14"/>
      <c r="T4266" s="4"/>
      <c r="U4266" s="5"/>
      <c r="V4266" s="10"/>
      <c r="W4266" s="10"/>
      <c r="X4266" s="10"/>
      <c r="Y4266" s="27"/>
      <c r="Z4266" s="3"/>
      <c r="AA4266" s="1"/>
      <c r="AB4266" s="10"/>
      <c r="AC4266" s="3"/>
      <c r="AD4266" s="3"/>
      <c r="AE4266" s="3"/>
      <c r="AF4266" s="10"/>
      <c r="AG4266" s="11"/>
      <c r="AH4266" s="10"/>
      <c r="AI4266" s="10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1"/>
      <c r="DR4266" s="1"/>
      <c r="DS4266" s="1"/>
      <c r="DT4266" s="1"/>
      <c r="DU4266" s="1"/>
      <c r="DV4266" s="1"/>
      <c r="DW4266" s="1"/>
      <c r="DX4266" s="1"/>
      <c r="DY4266" s="1"/>
      <c r="DZ4266" s="1"/>
      <c r="EA4266" s="1"/>
      <c r="EB4266" s="1"/>
      <c r="EC4266" s="1"/>
      <c r="ED4266" s="1"/>
      <c r="EE4266" s="1"/>
      <c r="EF4266" s="1"/>
      <c r="EG4266" s="1"/>
      <c r="EH4266" s="1"/>
      <c r="EI4266" s="1"/>
      <c r="EJ4266" s="1"/>
      <c r="EK4266" s="1"/>
      <c r="EL4266" s="1"/>
      <c r="EM4266" s="1"/>
      <c r="EN4266" s="1"/>
      <c r="EO4266" s="1"/>
      <c r="EP4266" s="1"/>
      <c r="EQ4266" s="1"/>
      <c r="ER4266" s="1"/>
      <c r="ES4266" s="1"/>
      <c r="ET4266" s="1"/>
      <c r="EU4266" s="1"/>
      <c r="EV4266" s="1"/>
      <c r="EW4266" s="1"/>
      <c r="EX4266" s="1"/>
      <c r="EY4266" s="1"/>
    </row>
    <row r="4267" spans="1:155" x14ac:dyDescent="0.15">
      <c r="A4267" s="38"/>
      <c r="B4267" s="15"/>
      <c r="C4267" s="7"/>
      <c r="D4267" s="7"/>
      <c r="E4267" s="13"/>
      <c r="F4267" s="14"/>
      <c r="G4267" s="14"/>
      <c r="H4267" s="14"/>
      <c r="I4267" s="14"/>
      <c r="J4267" s="13"/>
      <c r="K4267" s="5"/>
      <c r="L4267" s="2"/>
      <c r="M4267" s="17"/>
      <c r="N4267" s="12"/>
      <c r="O4267" s="12"/>
      <c r="P4267" s="17"/>
      <c r="Q4267" s="14"/>
      <c r="R4267" s="20"/>
      <c r="S4267" s="14"/>
      <c r="T4267" s="4"/>
      <c r="U4267" s="5"/>
      <c r="V4267" s="10"/>
      <c r="W4267" s="10"/>
      <c r="X4267" s="10"/>
      <c r="Y4267" s="27"/>
      <c r="Z4267" s="3"/>
      <c r="AA4267" s="1"/>
      <c r="AB4267" s="10"/>
      <c r="AC4267" s="3"/>
      <c r="AD4267" s="3"/>
      <c r="AE4267" s="3"/>
      <c r="AF4267" s="10"/>
      <c r="AG4267" s="11"/>
      <c r="AH4267" s="10"/>
      <c r="AI4267" s="10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1"/>
      <c r="DR4267" s="1"/>
      <c r="DS4267" s="1"/>
      <c r="DT4267" s="1"/>
      <c r="DU4267" s="1"/>
      <c r="DV4267" s="1"/>
      <c r="DW4267" s="1"/>
      <c r="DX4267" s="1"/>
      <c r="DY4267" s="1"/>
      <c r="DZ4267" s="1"/>
      <c r="EA4267" s="1"/>
      <c r="EB4267" s="1"/>
      <c r="EC4267" s="1"/>
      <c r="ED4267" s="1"/>
      <c r="EE4267" s="1"/>
      <c r="EF4267" s="1"/>
      <c r="EG4267" s="1"/>
      <c r="EH4267" s="1"/>
      <c r="EI4267" s="1"/>
      <c r="EJ4267" s="1"/>
      <c r="EK4267" s="1"/>
      <c r="EL4267" s="1"/>
      <c r="EM4267" s="1"/>
      <c r="EN4267" s="1"/>
      <c r="EO4267" s="1"/>
      <c r="EP4267" s="1"/>
      <c r="EQ4267" s="1"/>
      <c r="ER4267" s="1"/>
      <c r="ES4267" s="1"/>
      <c r="ET4267" s="1"/>
      <c r="EU4267" s="1"/>
      <c r="EV4267" s="1"/>
      <c r="EW4267" s="1"/>
      <c r="EX4267" s="1"/>
      <c r="EY4267" s="1"/>
    </row>
    <row r="4268" spans="1:155" x14ac:dyDescent="0.15">
      <c r="A4268" s="38"/>
      <c r="B4268" s="15"/>
      <c r="C4268" s="7"/>
      <c r="D4268" s="7"/>
      <c r="E4268" s="13"/>
      <c r="F4268" s="14"/>
      <c r="G4268" s="14"/>
      <c r="H4268" s="14"/>
      <c r="I4268" s="14"/>
      <c r="J4268" s="13"/>
      <c r="K4268" s="5"/>
      <c r="L4268" s="2"/>
      <c r="M4268" s="17"/>
      <c r="N4268" s="12"/>
      <c r="O4268" s="12"/>
      <c r="P4268" s="17"/>
      <c r="Q4268" s="14"/>
      <c r="R4268" s="20"/>
      <c r="S4268" s="14"/>
      <c r="T4268" s="4"/>
      <c r="U4268" s="5"/>
      <c r="V4268" s="10"/>
      <c r="W4268" s="10"/>
      <c r="X4268" s="10"/>
      <c r="Y4268" s="27"/>
      <c r="Z4268" s="3"/>
      <c r="AA4268" s="1"/>
      <c r="AB4268" s="10"/>
      <c r="AC4268" s="3"/>
      <c r="AD4268" s="3"/>
      <c r="AE4268" s="3"/>
      <c r="AF4268" s="10"/>
      <c r="AG4268" s="11"/>
      <c r="AH4268" s="10"/>
      <c r="AI4268" s="10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1"/>
      <c r="DR4268" s="1"/>
      <c r="DS4268" s="1"/>
      <c r="DT4268" s="1"/>
      <c r="DU4268" s="1"/>
      <c r="DV4268" s="1"/>
      <c r="DW4268" s="1"/>
      <c r="DX4268" s="1"/>
      <c r="DY4268" s="1"/>
      <c r="DZ4268" s="1"/>
      <c r="EA4268" s="1"/>
      <c r="EB4268" s="1"/>
      <c r="EC4268" s="1"/>
      <c r="ED4268" s="1"/>
      <c r="EE4268" s="1"/>
      <c r="EF4268" s="1"/>
      <c r="EG4268" s="1"/>
      <c r="EH4268" s="1"/>
      <c r="EI4268" s="1"/>
      <c r="EJ4268" s="1"/>
      <c r="EK4268" s="1"/>
      <c r="EL4268" s="1"/>
      <c r="EM4268" s="1"/>
      <c r="EN4268" s="1"/>
      <c r="EO4268" s="1"/>
      <c r="EP4268" s="1"/>
      <c r="EQ4268" s="1"/>
      <c r="ER4268" s="1"/>
      <c r="ES4268" s="1"/>
      <c r="ET4268" s="1"/>
      <c r="EU4268" s="1"/>
      <c r="EV4268" s="1"/>
      <c r="EW4268" s="1"/>
      <c r="EX4268" s="1"/>
      <c r="EY4268" s="1"/>
    </row>
    <row r="4269" spans="1:155" x14ac:dyDescent="0.15">
      <c r="A4269" s="38"/>
      <c r="B4269" s="15"/>
      <c r="C4269" s="7"/>
      <c r="D4269" s="7"/>
      <c r="E4269" s="13"/>
      <c r="F4269" s="14"/>
      <c r="G4269" s="14"/>
      <c r="H4269" s="14"/>
      <c r="I4269" s="14"/>
      <c r="J4269" s="13"/>
      <c r="K4269" s="5"/>
      <c r="L4269" s="2"/>
      <c r="M4269" s="17"/>
      <c r="N4269" s="12"/>
      <c r="O4269" s="12"/>
      <c r="P4269" s="17"/>
      <c r="Q4269" s="14"/>
      <c r="R4269" s="20"/>
      <c r="S4269" s="14"/>
      <c r="T4269" s="4"/>
      <c r="U4269" s="5"/>
      <c r="V4269" s="10"/>
      <c r="W4269" s="10"/>
      <c r="X4269" s="10"/>
      <c r="Y4269" s="27"/>
      <c r="Z4269" s="3"/>
      <c r="AA4269" s="1"/>
      <c r="AB4269" s="10"/>
      <c r="AC4269" s="3"/>
      <c r="AD4269" s="3"/>
      <c r="AE4269" s="3"/>
      <c r="AF4269" s="10"/>
      <c r="AG4269" s="11"/>
      <c r="AH4269" s="10"/>
      <c r="AI4269" s="10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1"/>
      <c r="DR4269" s="1"/>
      <c r="DS4269" s="1"/>
      <c r="DT4269" s="1"/>
      <c r="DU4269" s="1"/>
      <c r="DV4269" s="1"/>
      <c r="DW4269" s="1"/>
      <c r="DX4269" s="1"/>
      <c r="DY4269" s="1"/>
      <c r="DZ4269" s="1"/>
      <c r="EA4269" s="1"/>
      <c r="EB4269" s="1"/>
      <c r="EC4269" s="1"/>
      <c r="ED4269" s="1"/>
      <c r="EE4269" s="1"/>
      <c r="EF4269" s="1"/>
      <c r="EG4269" s="1"/>
      <c r="EH4269" s="1"/>
      <c r="EI4269" s="1"/>
      <c r="EJ4269" s="1"/>
      <c r="EK4269" s="1"/>
      <c r="EL4269" s="1"/>
      <c r="EM4269" s="1"/>
      <c r="EN4269" s="1"/>
      <c r="EO4269" s="1"/>
      <c r="EP4269" s="1"/>
      <c r="EQ4269" s="1"/>
      <c r="ER4269" s="1"/>
      <c r="ES4269" s="1"/>
      <c r="ET4269" s="1"/>
      <c r="EU4269" s="1"/>
      <c r="EV4269" s="1"/>
      <c r="EW4269" s="1"/>
      <c r="EX4269" s="1"/>
      <c r="EY4269" s="1"/>
    </row>
    <row r="4270" spans="1:155" x14ac:dyDescent="0.15">
      <c r="A4270" s="38"/>
      <c r="B4270" s="15"/>
      <c r="C4270" s="7"/>
      <c r="D4270" s="7"/>
      <c r="E4270" s="13"/>
      <c r="F4270" s="14"/>
      <c r="G4270" s="14"/>
      <c r="H4270" s="14"/>
      <c r="I4270" s="14"/>
      <c r="J4270" s="13"/>
      <c r="K4270" s="5"/>
      <c r="L4270" s="2"/>
      <c r="M4270" s="17"/>
      <c r="N4270" s="12"/>
      <c r="O4270" s="12"/>
      <c r="P4270" s="17"/>
      <c r="Q4270" s="14"/>
      <c r="R4270" s="20"/>
      <c r="S4270" s="14"/>
      <c r="T4270" s="4"/>
      <c r="U4270" s="5"/>
      <c r="V4270" s="10"/>
      <c r="W4270" s="10"/>
      <c r="X4270" s="10"/>
      <c r="Y4270" s="27"/>
      <c r="Z4270" s="3"/>
      <c r="AA4270" s="1"/>
      <c r="AB4270" s="10"/>
      <c r="AC4270" s="3"/>
      <c r="AD4270" s="3"/>
      <c r="AE4270" s="3"/>
      <c r="AF4270" s="10"/>
      <c r="AG4270" s="11"/>
      <c r="AH4270" s="10"/>
      <c r="AI4270" s="10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1"/>
      <c r="DR4270" s="1"/>
      <c r="DS4270" s="1"/>
      <c r="DT4270" s="1"/>
      <c r="DU4270" s="1"/>
      <c r="DV4270" s="1"/>
      <c r="DW4270" s="1"/>
      <c r="DX4270" s="1"/>
      <c r="DY4270" s="1"/>
      <c r="DZ4270" s="1"/>
      <c r="EA4270" s="1"/>
      <c r="EB4270" s="1"/>
      <c r="EC4270" s="1"/>
      <c r="ED4270" s="1"/>
      <c r="EE4270" s="1"/>
      <c r="EF4270" s="1"/>
      <c r="EG4270" s="1"/>
      <c r="EH4270" s="1"/>
      <c r="EI4270" s="1"/>
      <c r="EJ4270" s="1"/>
      <c r="EK4270" s="1"/>
      <c r="EL4270" s="1"/>
      <c r="EM4270" s="1"/>
      <c r="EN4270" s="1"/>
      <c r="EO4270" s="1"/>
      <c r="EP4270" s="1"/>
      <c r="EQ4270" s="1"/>
      <c r="ER4270" s="1"/>
      <c r="ES4270" s="1"/>
      <c r="ET4270" s="1"/>
      <c r="EU4270" s="1"/>
      <c r="EV4270" s="1"/>
      <c r="EW4270" s="1"/>
      <c r="EX4270" s="1"/>
      <c r="EY4270" s="1"/>
    </row>
    <row r="4271" spans="1:155" x14ac:dyDescent="0.15">
      <c r="A4271" s="38"/>
      <c r="B4271" s="15"/>
      <c r="C4271" s="7"/>
      <c r="D4271" s="7"/>
      <c r="E4271" s="13"/>
      <c r="F4271" s="14"/>
      <c r="G4271" s="14"/>
      <c r="H4271" s="14"/>
      <c r="I4271" s="14"/>
      <c r="J4271" s="13"/>
      <c r="K4271" s="5"/>
      <c r="L4271" s="2"/>
      <c r="M4271" s="17"/>
      <c r="N4271" s="12"/>
      <c r="O4271" s="12"/>
      <c r="P4271" s="17"/>
      <c r="Q4271" s="14"/>
      <c r="R4271" s="20"/>
      <c r="S4271" s="14"/>
      <c r="T4271" s="4"/>
      <c r="U4271" s="5"/>
      <c r="V4271" s="10"/>
      <c r="W4271" s="10"/>
      <c r="X4271" s="10"/>
      <c r="Y4271" s="27"/>
      <c r="Z4271" s="3"/>
      <c r="AA4271" s="1"/>
      <c r="AB4271" s="10"/>
      <c r="AC4271" s="3"/>
      <c r="AD4271" s="3"/>
      <c r="AE4271" s="3"/>
      <c r="AF4271" s="10"/>
      <c r="AG4271" s="11"/>
      <c r="AH4271" s="10"/>
      <c r="AI4271" s="10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1"/>
      <c r="DR4271" s="1"/>
      <c r="DS4271" s="1"/>
      <c r="DT4271" s="1"/>
      <c r="DU4271" s="1"/>
      <c r="DV4271" s="1"/>
      <c r="DW4271" s="1"/>
      <c r="DX4271" s="1"/>
      <c r="DY4271" s="1"/>
      <c r="DZ4271" s="1"/>
      <c r="EA4271" s="1"/>
      <c r="EB4271" s="1"/>
      <c r="EC4271" s="1"/>
      <c r="ED4271" s="1"/>
      <c r="EE4271" s="1"/>
      <c r="EF4271" s="1"/>
      <c r="EG4271" s="1"/>
      <c r="EH4271" s="1"/>
      <c r="EI4271" s="1"/>
      <c r="EJ4271" s="1"/>
      <c r="EK4271" s="1"/>
      <c r="EL4271" s="1"/>
      <c r="EM4271" s="1"/>
      <c r="EN4271" s="1"/>
      <c r="EO4271" s="1"/>
      <c r="EP4271" s="1"/>
      <c r="EQ4271" s="1"/>
      <c r="ER4271" s="1"/>
      <c r="ES4271" s="1"/>
      <c r="ET4271" s="1"/>
      <c r="EU4271" s="1"/>
      <c r="EV4271" s="1"/>
      <c r="EW4271" s="1"/>
      <c r="EX4271" s="1"/>
      <c r="EY4271" s="1"/>
    </row>
    <row r="4272" spans="1:155" x14ac:dyDescent="0.15">
      <c r="A4272" s="38"/>
      <c r="B4272" s="15"/>
      <c r="C4272" s="7"/>
      <c r="D4272" s="7"/>
      <c r="E4272" s="13"/>
      <c r="F4272" s="14"/>
      <c r="G4272" s="14"/>
      <c r="H4272" s="14"/>
      <c r="I4272" s="14"/>
      <c r="J4272" s="13"/>
      <c r="K4272" s="5"/>
      <c r="L4272" s="2"/>
      <c r="M4272" s="17"/>
      <c r="N4272" s="12"/>
      <c r="O4272" s="12"/>
      <c r="P4272" s="17"/>
      <c r="Q4272" s="14"/>
      <c r="R4272" s="20"/>
      <c r="S4272" s="14"/>
      <c r="T4272" s="4"/>
      <c r="U4272" s="5"/>
      <c r="V4272" s="10"/>
      <c r="W4272" s="10"/>
      <c r="X4272" s="10"/>
      <c r="Y4272" s="27"/>
      <c r="Z4272" s="3"/>
      <c r="AA4272" s="1"/>
      <c r="AB4272" s="10"/>
      <c r="AC4272" s="3"/>
      <c r="AD4272" s="3"/>
      <c r="AE4272" s="3"/>
      <c r="AF4272" s="10"/>
      <c r="AG4272" s="11"/>
      <c r="AH4272" s="10"/>
      <c r="AI4272" s="10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1"/>
      <c r="DR4272" s="1"/>
      <c r="DS4272" s="1"/>
      <c r="DT4272" s="1"/>
      <c r="DU4272" s="1"/>
      <c r="DV4272" s="1"/>
      <c r="DW4272" s="1"/>
      <c r="DX4272" s="1"/>
      <c r="DY4272" s="1"/>
      <c r="DZ4272" s="1"/>
      <c r="EA4272" s="1"/>
      <c r="EB4272" s="1"/>
      <c r="EC4272" s="1"/>
      <c r="ED4272" s="1"/>
      <c r="EE4272" s="1"/>
      <c r="EF4272" s="1"/>
      <c r="EG4272" s="1"/>
      <c r="EH4272" s="1"/>
      <c r="EI4272" s="1"/>
      <c r="EJ4272" s="1"/>
      <c r="EK4272" s="1"/>
      <c r="EL4272" s="1"/>
      <c r="EM4272" s="1"/>
      <c r="EN4272" s="1"/>
      <c r="EO4272" s="1"/>
      <c r="EP4272" s="1"/>
      <c r="EQ4272" s="1"/>
      <c r="ER4272" s="1"/>
      <c r="ES4272" s="1"/>
      <c r="ET4272" s="1"/>
      <c r="EU4272" s="1"/>
      <c r="EV4272" s="1"/>
      <c r="EW4272" s="1"/>
      <c r="EX4272" s="1"/>
      <c r="EY4272" s="1"/>
    </row>
    <row r="4273" spans="1:155" x14ac:dyDescent="0.15">
      <c r="A4273" s="38"/>
      <c r="B4273" s="15"/>
      <c r="C4273" s="7"/>
      <c r="D4273" s="7"/>
      <c r="E4273" s="13"/>
      <c r="F4273" s="14"/>
      <c r="G4273" s="14"/>
      <c r="H4273" s="14"/>
      <c r="I4273" s="14"/>
      <c r="J4273" s="13"/>
      <c r="K4273" s="5"/>
      <c r="L4273" s="2"/>
      <c r="M4273" s="17"/>
      <c r="N4273" s="12"/>
      <c r="O4273" s="12"/>
      <c r="P4273" s="17"/>
      <c r="Q4273" s="14"/>
      <c r="R4273" s="20"/>
      <c r="S4273" s="14"/>
      <c r="T4273" s="4"/>
      <c r="U4273" s="5"/>
      <c r="V4273" s="10"/>
      <c r="W4273" s="10"/>
      <c r="X4273" s="10"/>
      <c r="Y4273" s="27"/>
      <c r="Z4273" s="3"/>
      <c r="AA4273" s="1"/>
      <c r="AB4273" s="10"/>
      <c r="AC4273" s="3"/>
      <c r="AD4273" s="3"/>
      <c r="AE4273" s="3"/>
      <c r="AF4273" s="10"/>
      <c r="AG4273" s="11"/>
      <c r="AH4273" s="10"/>
      <c r="AI4273" s="10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1"/>
      <c r="DR4273" s="1"/>
      <c r="DS4273" s="1"/>
      <c r="DT4273" s="1"/>
      <c r="DU4273" s="1"/>
      <c r="DV4273" s="1"/>
      <c r="DW4273" s="1"/>
      <c r="DX4273" s="1"/>
      <c r="DY4273" s="1"/>
      <c r="DZ4273" s="1"/>
      <c r="EA4273" s="1"/>
      <c r="EB4273" s="1"/>
      <c r="EC4273" s="1"/>
      <c r="ED4273" s="1"/>
      <c r="EE4273" s="1"/>
      <c r="EF4273" s="1"/>
      <c r="EG4273" s="1"/>
      <c r="EH4273" s="1"/>
      <c r="EI4273" s="1"/>
      <c r="EJ4273" s="1"/>
      <c r="EK4273" s="1"/>
      <c r="EL4273" s="1"/>
      <c r="EM4273" s="1"/>
      <c r="EN4273" s="1"/>
      <c r="EO4273" s="1"/>
      <c r="EP4273" s="1"/>
      <c r="EQ4273" s="1"/>
      <c r="ER4273" s="1"/>
      <c r="ES4273" s="1"/>
      <c r="ET4273" s="1"/>
      <c r="EU4273" s="1"/>
      <c r="EV4273" s="1"/>
      <c r="EW4273" s="1"/>
      <c r="EX4273" s="1"/>
      <c r="EY4273" s="1"/>
    </row>
    <row r="4274" spans="1:155" x14ac:dyDescent="0.15">
      <c r="A4274" s="38"/>
      <c r="B4274" s="15"/>
      <c r="C4274" s="7"/>
      <c r="D4274" s="7"/>
      <c r="E4274" s="13"/>
      <c r="F4274" s="14"/>
      <c r="G4274" s="14"/>
      <c r="H4274" s="14"/>
      <c r="I4274" s="14"/>
      <c r="J4274" s="13"/>
      <c r="K4274" s="5"/>
      <c r="L4274" s="2"/>
      <c r="M4274" s="17"/>
      <c r="N4274" s="12"/>
      <c r="O4274" s="12"/>
      <c r="P4274" s="17"/>
      <c r="Q4274" s="14"/>
      <c r="R4274" s="20"/>
      <c r="S4274" s="14"/>
      <c r="T4274" s="4"/>
      <c r="U4274" s="5"/>
      <c r="V4274" s="10"/>
      <c r="W4274" s="10"/>
      <c r="X4274" s="10"/>
      <c r="Y4274" s="27"/>
      <c r="Z4274" s="3"/>
      <c r="AA4274" s="1"/>
      <c r="AB4274" s="10"/>
      <c r="AC4274" s="3"/>
      <c r="AD4274" s="3"/>
      <c r="AE4274" s="3"/>
      <c r="AF4274" s="10"/>
      <c r="AG4274" s="11"/>
      <c r="AH4274" s="10"/>
      <c r="AI4274" s="10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1"/>
      <c r="DR4274" s="1"/>
      <c r="DS4274" s="1"/>
      <c r="DT4274" s="1"/>
      <c r="DU4274" s="1"/>
      <c r="DV4274" s="1"/>
      <c r="DW4274" s="1"/>
      <c r="DX4274" s="1"/>
      <c r="DY4274" s="1"/>
      <c r="DZ4274" s="1"/>
      <c r="EA4274" s="1"/>
      <c r="EB4274" s="1"/>
      <c r="EC4274" s="1"/>
      <c r="ED4274" s="1"/>
      <c r="EE4274" s="1"/>
      <c r="EF4274" s="1"/>
      <c r="EG4274" s="1"/>
      <c r="EH4274" s="1"/>
      <c r="EI4274" s="1"/>
      <c r="EJ4274" s="1"/>
      <c r="EK4274" s="1"/>
      <c r="EL4274" s="1"/>
      <c r="EM4274" s="1"/>
      <c r="EN4274" s="1"/>
      <c r="EO4274" s="1"/>
      <c r="EP4274" s="1"/>
      <c r="EQ4274" s="1"/>
      <c r="ER4274" s="1"/>
      <c r="ES4274" s="1"/>
      <c r="ET4274" s="1"/>
      <c r="EU4274" s="1"/>
      <c r="EV4274" s="1"/>
      <c r="EW4274" s="1"/>
      <c r="EX4274" s="1"/>
      <c r="EY4274" s="1"/>
    </row>
    <row r="4275" spans="1:155" x14ac:dyDescent="0.15">
      <c r="A4275" s="38"/>
      <c r="B4275" s="15"/>
      <c r="C4275" s="7"/>
      <c r="D4275" s="7"/>
      <c r="E4275" s="13"/>
      <c r="F4275" s="14"/>
      <c r="G4275" s="14"/>
      <c r="H4275" s="14"/>
      <c r="I4275" s="14"/>
      <c r="J4275" s="13"/>
      <c r="K4275" s="5"/>
      <c r="L4275" s="2"/>
      <c r="M4275" s="17"/>
      <c r="N4275" s="12"/>
      <c r="O4275" s="12"/>
      <c r="P4275" s="17"/>
      <c r="Q4275" s="14"/>
      <c r="R4275" s="20"/>
      <c r="S4275" s="14"/>
      <c r="T4275" s="4"/>
      <c r="U4275" s="5"/>
      <c r="V4275" s="10"/>
      <c r="W4275" s="10"/>
      <c r="X4275" s="10"/>
      <c r="Y4275" s="27"/>
      <c r="Z4275" s="3"/>
      <c r="AA4275" s="1"/>
      <c r="AB4275" s="10"/>
      <c r="AC4275" s="3"/>
      <c r="AD4275" s="3"/>
      <c r="AE4275" s="3"/>
      <c r="AF4275" s="10"/>
      <c r="AG4275" s="11"/>
      <c r="AH4275" s="10"/>
      <c r="AI4275" s="10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1"/>
      <c r="DR4275" s="1"/>
      <c r="DS4275" s="1"/>
      <c r="DT4275" s="1"/>
      <c r="DU4275" s="1"/>
      <c r="DV4275" s="1"/>
      <c r="DW4275" s="1"/>
      <c r="DX4275" s="1"/>
      <c r="DY4275" s="1"/>
      <c r="DZ4275" s="1"/>
      <c r="EA4275" s="1"/>
      <c r="EB4275" s="1"/>
      <c r="EC4275" s="1"/>
      <c r="ED4275" s="1"/>
      <c r="EE4275" s="1"/>
      <c r="EF4275" s="1"/>
      <c r="EG4275" s="1"/>
      <c r="EH4275" s="1"/>
      <c r="EI4275" s="1"/>
      <c r="EJ4275" s="1"/>
      <c r="EK4275" s="1"/>
      <c r="EL4275" s="1"/>
      <c r="EM4275" s="1"/>
      <c r="EN4275" s="1"/>
      <c r="EO4275" s="1"/>
      <c r="EP4275" s="1"/>
      <c r="EQ4275" s="1"/>
      <c r="ER4275" s="1"/>
      <c r="ES4275" s="1"/>
      <c r="ET4275" s="1"/>
      <c r="EU4275" s="1"/>
      <c r="EV4275" s="1"/>
      <c r="EW4275" s="1"/>
      <c r="EX4275" s="1"/>
      <c r="EY4275" s="1"/>
    </row>
    <row r="4276" spans="1:155" x14ac:dyDescent="0.15">
      <c r="A4276" s="38"/>
      <c r="B4276" s="15"/>
      <c r="C4276" s="7"/>
      <c r="D4276" s="7"/>
      <c r="E4276" s="13"/>
      <c r="F4276" s="14"/>
      <c r="G4276" s="14"/>
      <c r="H4276" s="14"/>
      <c r="I4276" s="14"/>
      <c r="J4276" s="13"/>
      <c r="K4276" s="5"/>
      <c r="L4276" s="2"/>
      <c r="M4276" s="17"/>
      <c r="N4276" s="12"/>
      <c r="O4276" s="12"/>
      <c r="P4276" s="17"/>
      <c r="Q4276" s="14"/>
      <c r="R4276" s="20"/>
      <c r="S4276" s="14"/>
      <c r="T4276" s="4"/>
      <c r="U4276" s="5"/>
      <c r="V4276" s="10"/>
      <c r="W4276" s="10"/>
      <c r="X4276" s="10"/>
      <c r="Y4276" s="27"/>
      <c r="Z4276" s="3"/>
      <c r="AA4276" s="1"/>
      <c r="AB4276" s="10"/>
      <c r="AC4276" s="3"/>
      <c r="AD4276" s="3"/>
      <c r="AE4276" s="3"/>
      <c r="AF4276" s="10"/>
      <c r="AG4276" s="11"/>
      <c r="AH4276" s="10"/>
      <c r="AI4276" s="10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1"/>
      <c r="DR4276" s="1"/>
      <c r="DS4276" s="1"/>
      <c r="DT4276" s="1"/>
      <c r="DU4276" s="1"/>
      <c r="DV4276" s="1"/>
      <c r="DW4276" s="1"/>
      <c r="DX4276" s="1"/>
      <c r="DY4276" s="1"/>
      <c r="DZ4276" s="1"/>
      <c r="EA4276" s="1"/>
      <c r="EB4276" s="1"/>
      <c r="EC4276" s="1"/>
      <c r="ED4276" s="1"/>
      <c r="EE4276" s="1"/>
      <c r="EF4276" s="1"/>
      <c r="EG4276" s="1"/>
      <c r="EH4276" s="1"/>
      <c r="EI4276" s="1"/>
      <c r="EJ4276" s="1"/>
      <c r="EK4276" s="1"/>
      <c r="EL4276" s="1"/>
      <c r="EM4276" s="1"/>
      <c r="EN4276" s="1"/>
      <c r="EO4276" s="1"/>
      <c r="EP4276" s="1"/>
      <c r="EQ4276" s="1"/>
      <c r="ER4276" s="1"/>
      <c r="ES4276" s="1"/>
      <c r="ET4276" s="1"/>
      <c r="EU4276" s="1"/>
      <c r="EV4276" s="1"/>
      <c r="EW4276" s="1"/>
      <c r="EX4276" s="1"/>
      <c r="EY4276" s="1"/>
    </row>
    <row r="4277" spans="1:155" x14ac:dyDescent="0.15">
      <c r="A4277" s="38"/>
      <c r="B4277" s="15"/>
      <c r="C4277" s="7"/>
      <c r="D4277" s="7"/>
      <c r="E4277" s="13"/>
      <c r="F4277" s="14"/>
      <c r="G4277" s="14"/>
      <c r="H4277" s="14"/>
      <c r="I4277" s="14"/>
      <c r="J4277" s="13"/>
      <c r="K4277" s="5"/>
      <c r="L4277" s="2"/>
      <c r="M4277" s="17"/>
      <c r="N4277" s="12"/>
      <c r="O4277" s="12"/>
      <c r="P4277" s="17"/>
      <c r="Q4277" s="14"/>
      <c r="R4277" s="20"/>
      <c r="S4277" s="14"/>
      <c r="T4277" s="4"/>
      <c r="U4277" s="5"/>
      <c r="V4277" s="10"/>
      <c r="W4277" s="10"/>
      <c r="X4277" s="10"/>
      <c r="Y4277" s="27"/>
      <c r="Z4277" s="3"/>
      <c r="AA4277" s="1"/>
      <c r="AB4277" s="10"/>
      <c r="AC4277" s="3"/>
      <c r="AD4277" s="3"/>
      <c r="AE4277" s="3"/>
      <c r="AF4277" s="10"/>
      <c r="AG4277" s="11"/>
      <c r="AH4277" s="10"/>
      <c r="AI4277" s="10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1"/>
      <c r="DR4277" s="1"/>
      <c r="DS4277" s="1"/>
      <c r="DT4277" s="1"/>
      <c r="DU4277" s="1"/>
      <c r="DV4277" s="1"/>
      <c r="DW4277" s="1"/>
      <c r="DX4277" s="1"/>
      <c r="DY4277" s="1"/>
      <c r="DZ4277" s="1"/>
      <c r="EA4277" s="1"/>
      <c r="EB4277" s="1"/>
      <c r="EC4277" s="1"/>
      <c r="ED4277" s="1"/>
      <c r="EE4277" s="1"/>
      <c r="EF4277" s="1"/>
      <c r="EG4277" s="1"/>
      <c r="EH4277" s="1"/>
      <c r="EI4277" s="1"/>
      <c r="EJ4277" s="1"/>
      <c r="EK4277" s="1"/>
      <c r="EL4277" s="1"/>
      <c r="EM4277" s="1"/>
      <c r="EN4277" s="1"/>
      <c r="EO4277" s="1"/>
      <c r="EP4277" s="1"/>
      <c r="EQ4277" s="1"/>
      <c r="ER4277" s="1"/>
      <c r="ES4277" s="1"/>
      <c r="ET4277" s="1"/>
      <c r="EU4277" s="1"/>
      <c r="EV4277" s="1"/>
      <c r="EW4277" s="1"/>
      <c r="EX4277" s="1"/>
      <c r="EY4277" s="1"/>
    </row>
    <row r="4278" spans="1:155" x14ac:dyDescent="0.15">
      <c r="A4278" s="38"/>
      <c r="B4278" s="15"/>
      <c r="C4278" s="7"/>
      <c r="D4278" s="7"/>
      <c r="E4278" s="13"/>
      <c r="F4278" s="14"/>
      <c r="G4278" s="14"/>
      <c r="H4278" s="14"/>
      <c r="I4278" s="14"/>
      <c r="J4278" s="13"/>
      <c r="K4278" s="5"/>
      <c r="L4278" s="2"/>
      <c r="M4278" s="17"/>
      <c r="N4278" s="12"/>
      <c r="O4278" s="12"/>
      <c r="P4278" s="17"/>
      <c r="Q4278" s="14"/>
      <c r="R4278" s="20"/>
      <c r="S4278" s="14"/>
      <c r="T4278" s="4"/>
      <c r="U4278" s="5"/>
      <c r="V4278" s="10"/>
      <c r="W4278" s="10"/>
      <c r="X4278" s="10"/>
      <c r="Y4278" s="27"/>
      <c r="Z4278" s="3"/>
      <c r="AA4278" s="1"/>
      <c r="AB4278" s="10"/>
      <c r="AC4278" s="3"/>
      <c r="AD4278" s="3"/>
      <c r="AE4278" s="3"/>
      <c r="AF4278" s="10"/>
      <c r="AG4278" s="11"/>
      <c r="AH4278" s="10"/>
      <c r="AI4278" s="10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1"/>
      <c r="DR4278" s="1"/>
      <c r="DS4278" s="1"/>
      <c r="DT4278" s="1"/>
      <c r="DU4278" s="1"/>
      <c r="DV4278" s="1"/>
      <c r="DW4278" s="1"/>
      <c r="DX4278" s="1"/>
      <c r="DY4278" s="1"/>
      <c r="DZ4278" s="1"/>
      <c r="EA4278" s="1"/>
      <c r="EB4278" s="1"/>
      <c r="EC4278" s="1"/>
      <c r="ED4278" s="1"/>
      <c r="EE4278" s="1"/>
      <c r="EF4278" s="1"/>
      <c r="EG4278" s="1"/>
      <c r="EH4278" s="1"/>
      <c r="EI4278" s="1"/>
      <c r="EJ4278" s="1"/>
      <c r="EK4278" s="1"/>
      <c r="EL4278" s="1"/>
      <c r="EM4278" s="1"/>
      <c r="EN4278" s="1"/>
      <c r="EO4278" s="1"/>
      <c r="EP4278" s="1"/>
      <c r="EQ4278" s="1"/>
      <c r="ER4278" s="1"/>
      <c r="ES4278" s="1"/>
      <c r="ET4278" s="1"/>
      <c r="EU4278" s="1"/>
      <c r="EV4278" s="1"/>
      <c r="EW4278" s="1"/>
      <c r="EX4278" s="1"/>
      <c r="EY4278" s="1"/>
    </row>
    <row r="4279" spans="1:155" x14ac:dyDescent="0.15">
      <c r="A4279" s="38"/>
      <c r="B4279" s="15"/>
      <c r="C4279" s="7"/>
      <c r="D4279" s="7"/>
      <c r="E4279" s="13"/>
      <c r="F4279" s="14"/>
      <c r="G4279" s="14"/>
      <c r="H4279" s="14"/>
      <c r="I4279" s="14"/>
      <c r="J4279" s="13"/>
      <c r="K4279" s="5"/>
      <c r="L4279" s="2"/>
      <c r="M4279" s="17"/>
      <c r="N4279" s="12"/>
      <c r="O4279" s="12"/>
      <c r="P4279" s="17"/>
      <c r="Q4279" s="14"/>
      <c r="R4279" s="20"/>
      <c r="S4279" s="14"/>
      <c r="T4279" s="4"/>
      <c r="U4279" s="5"/>
      <c r="V4279" s="10"/>
      <c r="W4279" s="10"/>
      <c r="X4279" s="10"/>
      <c r="Y4279" s="27"/>
      <c r="Z4279" s="3"/>
      <c r="AA4279" s="1"/>
      <c r="AB4279" s="10"/>
      <c r="AC4279" s="3"/>
      <c r="AD4279" s="3"/>
      <c r="AE4279" s="3"/>
      <c r="AF4279" s="10"/>
      <c r="AG4279" s="11"/>
      <c r="AH4279" s="10"/>
      <c r="AI4279" s="10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1"/>
      <c r="DR4279" s="1"/>
      <c r="DS4279" s="1"/>
      <c r="DT4279" s="1"/>
      <c r="DU4279" s="1"/>
      <c r="DV4279" s="1"/>
      <c r="DW4279" s="1"/>
      <c r="DX4279" s="1"/>
      <c r="DY4279" s="1"/>
      <c r="DZ4279" s="1"/>
      <c r="EA4279" s="1"/>
      <c r="EB4279" s="1"/>
      <c r="EC4279" s="1"/>
      <c r="ED4279" s="1"/>
      <c r="EE4279" s="1"/>
      <c r="EF4279" s="1"/>
      <c r="EG4279" s="1"/>
      <c r="EH4279" s="1"/>
      <c r="EI4279" s="1"/>
      <c r="EJ4279" s="1"/>
      <c r="EK4279" s="1"/>
      <c r="EL4279" s="1"/>
      <c r="EM4279" s="1"/>
      <c r="EN4279" s="1"/>
      <c r="EO4279" s="1"/>
      <c r="EP4279" s="1"/>
      <c r="EQ4279" s="1"/>
      <c r="ER4279" s="1"/>
      <c r="ES4279" s="1"/>
      <c r="ET4279" s="1"/>
      <c r="EU4279" s="1"/>
      <c r="EV4279" s="1"/>
      <c r="EW4279" s="1"/>
      <c r="EX4279" s="1"/>
      <c r="EY4279" s="1"/>
    </row>
    <row r="4280" spans="1:155" x14ac:dyDescent="0.15">
      <c r="A4280" s="38"/>
      <c r="B4280" s="15"/>
      <c r="C4280" s="7"/>
      <c r="D4280" s="7"/>
      <c r="E4280" s="13"/>
      <c r="F4280" s="14"/>
      <c r="G4280" s="14"/>
      <c r="H4280" s="14"/>
      <c r="I4280" s="14"/>
      <c r="J4280" s="13"/>
      <c r="K4280" s="5"/>
      <c r="L4280" s="2"/>
      <c r="M4280" s="17"/>
      <c r="N4280" s="12"/>
      <c r="O4280" s="12"/>
      <c r="P4280" s="17"/>
      <c r="Q4280" s="14"/>
      <c r="R4280" s="20"/>
      <c r="S4280" s="14"/>
      <c r="T4280" s="4"/>
      <c r="U4280" s="5"/>
      <c r="V4280" s="10"/>
      <c r="W4280" s="10"/>
      <c r="X4280" s="10"/>
      <c r="Y4280" s="27"/>
      <c r="Z4280" s="3"/>
      <c r="AA4280" s="1"/>
      <c r="AB4280" s="10"/>
      <c r="AC4280" s="3"/>
      <c r="AD4280" s="3"/>
      <c r="AE4280" s="3"/>
      <c r="AF4280" s="10"/>
      <c r="AG4280" s="11"/>
      <c r="AH4280" s="10"/>
      <c r="AI4280" s="10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1"/>
      <c r="DR4280" s="1"/>
      <c r="DS4280" s="1"/>
      <c r="DT4280" s="1"/>
      <c r="DU4280" s="1"/>
      <c r="DV4280" s="1"/>
      <c r="DW4280" s="1"/>
      <c r="DX4280" s="1"/>
      <c r="DY4280" s="1"/>
      <c r="DZ4280" s="1"/>
      <c r="EA4280" s="1"/>
      <c r="EB4280" s="1"/>
      <c r="EC4280" s="1"/>
      <c r="ED4280" s="1"/>
      <c r="EE4280" s="1"/>
      <c r="EF4280" s="1"/>
      <c r="EG4280" s="1"/>
      <c r="EH4280" s="1"/>
      <c r="EI4280" s="1"/>
      <c r="EJ4280" s="1"/>
      <c r="EK4280" s="1"/>
      <c r="EL4280" s="1"/>
      <c r="EM4280" s="1"/>
      <c r="EN4280" s="1"/>
      <c r="EO4280" s="1"/>
      <c r="EP4280" s="1"/>
      <c r="EQ4280" s="1"/>
      <c r="ER4280" s="1"/>
      <c r="ES4280" s="1"/>
      <c r="ET4280" s="1"/>
      <c r="EU4280" s="1"/>
      <c r="EV4280" s="1"/>
      <c r="EW4280" s="1"/>
      <c r="EX4280" s="1"/>
      <c r="EY4280" s="1"/>
    </row>
    <row r="4281" spans="1:155" x14ac:dyDescent="0.15">
      <c r="A4281" s="38"/>
      <c r="B4281" s="15"/>
      <c r="C4281" s="7"/>
      <c r="D4281" s="7"/>
      <c r="E4281" s="13"/>
      <c r="F4281" s="14"/>
      <c r="G4281" s="14"/>
      <c r="H4281" s="14"/>
      <c r="I4281" s="14"/>
      <c r="J4281" s="13"/>
      <c r="K4281" s="5"/>
      <c r="L4281" s="2"/>
      <c r="M4281" s="17"/>
      <c r="N4281" s="12"/>
      <c r="O4281" s="12"/>
      <c r="P4281" s="17"/>
      <c r="Q4281" s="14"/>
      <c r="R4281" s="20"/>
      <c r="S4281" s="14"/>
      <c r="T4281" s="4"/>
      <c r="U4281" s="5"/>
      <c r="V4281" s="10"/>
      <c r="W4281" s="10"/>
      <c r="X4281" s="10"/>
      <c r="Y4281" s="27"/>
      <c r="Z4281" s="3"/>
      <c r="AA4281" s="1"/>
      <c r="AB4281" s="10"/>
      <c r="AC4281" s="3"/>
      <c r="AD4281" s="3"/>
      <c r="AE4281" s="3"/>
      <c r="AF4281" s="10"/>
      <c r="AG4281" s="11"/>
      <c r="AH4281" s="10"/>
      <c r="AI4281" s="10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1"/>
      <c r="DR4281" s="1"/>
      <c r="DS4281" s="1"/>
      <c r="DT4281" s="1"/>
      <c r="DU4281" s="1"/>
      <c r="DV4281" s="1"/>
      <c r="DW4281" s="1"/>
      <c r="DX4281" s="1"/>
      <c r="DY4281" s="1"/>
      <c r="DZ4281" s="1"/>
      <c r="EA4281" s="1"/>
      <c r="EB4281" s="1"/>
      <c r="EC4281" s="1"/>
      <c r="ED4281" s="1"/>
      <c r="EE4281" s="1"/>
      <c r="EF4281" s="1"/>
      <c r="EG4281" s="1"/>
      <c r="EH4281" s="1"/>
      <c r="EI4281" s="1"/>
      <c r="EJ4281" s="1"/>
      <c r="EK4281" s="1"/>
      <c r="EL4281" s="1"/>
      <c r="EM4281" s="1"/>
      <c r="EN4281" s="1"/>
      <c r="EO4281" s="1"/>
      <c r="EP4281" s="1"/>
      <c r="EQ4281" s="1"/>
      <c r="ER4281" s="1"/>
      <c r="ES4281" s="1"/>
      <c r="ET4281" s="1"/>
      <c r="EU4281" s="1"/>
      <c r="EV4281" s="1"/>
      <c r="EW4281" s="1"/>
      <c r="EX4281" s="1"/>
      <c r="EY4281" s="1"/>
    </row>
    <row r="4282" spans="1:155" x14ac:dyDescent="0.15">
      <c r="A4282" s="38"/>
      <c r="B4282" s="15"/>
      <c r="C4282" s="7"/>
      <c r="D4282" s="7"/>
      <c r="E4282" s="13"/>
      <c r="F4282" s="14"/>
      <c r="G4282" s="14"/>
      <c r="H4282" s="14"/>
      <c r="I4282" s="14"/>
      <c r="J4282" s="13"/>
      <c r="K4282" s="5"/>
      <c r="L4282" s="2"/>
      <c r="M4282" s="17"/>
      <c r="N4282" s="12"/>
      <c r="O4282" s="12"/>
      <c r="P4282" s="17"/>
      <c r="Q4282" s="14"/>
      <c r="R4282" s="20"/>
      <c r="S4282" s="14"/>
      <c r="T4282" s="4"/>
      <c r="U4282" s="5"/>
      <c r="V4282" s="10"/>
      <c r="W4282" s="10"/>
      <c r="X4282" s="10"/>
      <c r="Y4282" s="27"/>
      <c r="Z4282" s="3"/>
      <c r="AA4282" s="1"/>
      <c r="AB4282" s="10"/>
      <c r="AC4282" s="3"/>
      <c r="AD4282" s="3"/>
      <c r="AE4282" s="3"/>
      <c r="AF4282" s="10"/>
      <c r="AG4282" s="11"/>
      <c r="AH4282" s="10"/>
      <c r="AI4282" s="10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1"/>
      <c r="DR4282" s="1"/>
      <c r="DS4282" s="1"/>
      <c r="DT4282" s="1"/>
      <c r="DU4282" s="1"/>
      <c r="DV4282" s="1"/>
      <c r="DW4282" s="1"/>
      <c r="DX4282" s="1"/>
      <c r="DY4282" s="1"/>
      <c r="DZ4282" s="1"/>
      <c r="EA4282" s="1"/>
      <c r="EB4282" s="1"/>
      <c r="EC4282" s="1"/>
      <c r="ED4282" s="1"/>
      <c r="EE4282" s="1"/>
      <c r="EF4282" s="1"/>
      <c r="EG4282" s="1"/>
      <c r="EH4282" s="1"/>
      <c r="EI4282" s="1"/>
      <c r="EJ4282" s="1"/>
      <c r="EK4282" s="1"/>
      <c r="EL4282" s="1"/>
      <c r="EM4282" s="1"/>
      <c r="EN4282" s="1"/>
      <c r="EO4282" s="1"/>
      <c r="EP4282" s="1"/>
      <c r="EQ4282" s="1"/>
      <c r="ER4282" s="1"/>
      <c r="ES4282" s="1"/>
      <c r="ET4282" s="1"/>
      <c r="EU4282" s="1"/>
      <c r="EV4282" s="1"/>
      <c r="EW4282" s="1"/>
      <c r="EX4282" s="1"/>
      <c r="EY4282" s="1"/>
    </row>
    <row r="4283" spans="1:155" x14ac:dyDescent="0.15">
      <c r="A4283" s="38"/>
      <c r="B4283" s="15"/>
      <c r="C4283" s="7"/>
      <c r="D4283" s="7"/>
      <c r="E4283" s="13"/>
      <c r="F4283" s="14"/>
      <c r="G4283" s="14"/>
      <c r="H4283" s="14"/>
      <c r="I4283" s="14"/>
      <c r="J4283" s="13"/>
      <c r="K4283" s="5"/>
      <c r="L4283" s="2"/>
      <c r="M4283" s="17"/>
      <c r="N4283" s="12"/>
      <c r="O4283" s="12"/>
      <c r="P4283" s="17"/>
      <c r="Q4283" s="14"/>
      <c r="R4283" s="20"/>
      <c r="S4283" s="14"/>
      <c r="T4283" s="4"/>
      <c r="U4283" s="5"/>
      <c r="V4283" s="10"/>
      <c r="W4283" s="10"/>
      <c r="X4283" s="10"/>
      <c r="Y4283" s="27"/>
      <c r="Z4283" s="3"/>
      <c r="AA4283" s="1"/>
      <c r="AB4283" s="10"/>
      <c r="AC4283" s="3"/>
      <c r="AD4283" s="3"/>
      <c r="AE4283" s="3"/>
      <c r="AF4283" s="10"/>
      <c r="AG4283" s="11"/>
      <c r="AH4283" s="10"/>
      <c r="AI4283" s="10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1"/>
      <c r="DR4283" s="1"/>
      <c r="DS4283" s="1"/>
      <c r="DT4283" s="1"/>
      <c r="DU4283" s="1"/>
      <c r="DV4283" s="1"/>
      <c r="DW4283" s="1"/>
      <c r="DX4283" s="1"/>
      <c r="DY4283" s="1"/>
      <c r="DZ4283" s="1"/>
      <c r="EA4283" s="1"/>
      <c r="EB4283" s="1"/>
      <c r="EC4283" s="1"/>
      <c r="ED4283" s="1"/>
      <c r="EE4283" s="1"/>
      <c r="EF4283" s="1"/>
      <c r="EG4283" s="1"/>
      <c r="EH4283" s="1"/>
      <c r="EI4283" s="1"/>
      <c r="EJ4283" s="1"/>
      <c r="EK4283" s="1"/>
      <c r="EL4283" s="1"/>
      <c r="EM4283" s="1"/>
      <c r="EN4283" s="1"/>
      <c r="EO4283" s="1"/>
      <c r="EP4283" s="1"/>
      <c r="EQ4283" s="1"/>
      <c r="ER4283" s="1"/>
      <c r="ES4283" s="1"/>
      <c r="ET4283" s="1"/>
      <c r="EU4283" s="1"/>
      <c r="EV4283" s="1"/>
      <c r="EW4283" s="1"/>
      <c r="EX4283" s="1"/>
      <c r="EY4283" s="1"/>
    </row>
    <row r="4284" spans="1:155" x14ac:dyDescent="0.15">
      <c r="A4284" s="38"/>
      <c r="B4284" s="15"/>
      <c r="C4284" s="7"/>
      <c r="D4284" s="7"/>
      <c r="E4284" s="13"/>
      <c r="F4284" s="14"/>
      <c r="G4284" s="14"/>
      <c r="H4284" s="14"/>
      <c r="I4284" s="14"/>
      <c r="J4284" s="13"/>
      <c r="K4284" s="5"/>
      <c r="L4284" s="2"/>
      <c r="M4284" s="17"/>
      <c r="N4284" s="12"/>
      <c r="O4284" s="12"/>
      <c r="P4284" s="17"/>
      <c r="Q4284" s="14"/>
      <c r="R4284" s="20"/>
      <c r="S4284" s="14"/>
      <c r="T4284" s="4"/>
      <c r="U4284" s="5"/>
      <c r="V4284" s="10"/>
      <c r="W4284" s="10"/>
      <c r="X4284" s="10"/>
      <c r="Y4284" s="27"/>
      <c r="Z4284" s="3"/>
      <c r="AA4284" s="1"/>
      <c r="AB4284" s="10"/>
      <c r="AC4284" s="3"/>
      <c r="AD4284" s="3"/>
      <c r="AE4284" s="3"/>
      <c r="AF4284" s="10"/>
      <c r="AG4284" s="11"/>
      <c r="AH4284" s="10"/>
      <c r="AI4284" s="10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1"/>
      <c r="DR4284" s="1"/>
      <c r="DS4284" s="1"/>
      <c r="DT4284" s="1"/>
      <c r="DU4284" s="1"/>
      <c r="DV4284" s="1"/>
      <c r="DW4284" s="1"/>
      <c r="DX4284" s="1"/>
      <c r="DY4284" s="1"/>
      <c r="DZ4284" s="1"/>
      <c r="EA4284" s="1"/>
      <c r="EB4284" s="1"/>
      <c r="EC4284" s="1"/>
      <c r="ED4284" s="1"/>
      <c r="EE4284" s="1"/>
      <c r="EF4284" s="1"/>
      <c r="EG4284" s="1"/>
      <c r="EH4284" s="1"/>
      <c r="EI4284" s="1"/>
      <c r="EJ4284" s="1"/>
      <c r="EK4284" s="1"/>
      <c r="EL4284" s="1"/>
      <c r="EM4284" s="1"/>
      <c r="EN4284" s="1"/>
      <c r="EO4284" s="1"/>
      <c r="EP4284" s="1"/>
      <c r="EQ4284" s="1"/>
      <c r="ER4284" s="1"/>
      <c r="ES4284" s="1"/>
      <c r="ET4284" s="1"/>
      <c r="EU4284" s="1"/>
      <c r="EV4284" s="1"/>
      <c r="EW4284" s="1"/>
      <c r="EX4284" s="1"/>
      <c r="EY4284" s="1"/>
    </row>
    <row r="4285" spans="1:155" x14ac:dyDescent="0.15">
      <c r="A4285" s="38"/>
      <c r="B4285" s="15"/>
      <c r="C4285" s="7"/>
      <c r="D4285" s="7"/>
      <c r="E4285" s="13"/>
      <c r="F4285" s="14"/>
      <c r="G4285" s="14"/>
      <c r="H4285" s="14"/>
      <c r="I4285" s="14"/>
      <c r="J4285" s="13"/>
      <c r="K4285" s="5"/>
      <c r="L4285" s="2"/>
      <c r="M4285" s="17"/>
      <c r="N4285" s="12"/>
      <c r="O4285" s="12"/>
      <c r="P4285" s="17"/>
      <c r="Q4285" s="14"/>
      <c r="R4285" s="20"/>
      <c r="S4285" s="14"/>
      <c r="T4285" s="4"/>
      <c r="U4285" s="5"/>
      <c r="V4285" s="10"/>
      <c r="W4285" s="10"/>
      <c r="X4285" s="10"/>
      <c r="Y4285" s="27"/>
      <c r="Z4285" s="3"/>
      <c r="AA4285" s="1"/>
      <c r="AB4285" s="10"/>
      <c r="AC4285" s="3"/>
      <c r="AD4285" s="3"/>
      <c r="AE4285" s="3"/>
      <c r="AF4285" s="10"/>
      <c r="AG4285" s="11"/>
      <c r="AH4285" s="10"/>
      <c r="AI4285" s="10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1"/>
      <c r="DR4285" s="1"/>
      <c r="DS4285" s="1"/>
      <c r="DT4285" s="1"/>
      <c r="DU4285" s="1"/>
      <c r="DV4285" s="1"/>
      <c r="DW4285" s="1"/>
      <c r="DX4285" s="1"/>
      <c r="DY4285" s="1"/>
      <c r="DZ4285" s="1"/>
      <c r="EA4285" s="1"/>
      <c r="EB4285" s="1"/>
      <c r="EC4285" s="1"/>
      <c r="ED4285" s="1"/>
      <c r="EE4285" s="1"/>
      <c r="EF4285" s="1"/>
      <c r="EG4285" s="1"/>
      <c r="EH4285" s="1"/>
      <c r="EI4285" s="1"/>
      <c r="EJ4285" s="1"/>
      <c r="EK4285" s="1"/>
      <c r="EL4285" s="1"/>
      <c r="EM4285" s="1"/>
      <c r="EN4285" s="1"/>
      <c r="EO4285" s="1"/>
      <c r="EP4285" s="1"/>
      <c r="EQ4285" s="1"/>
      <c r="ER4285" s="1"/>
      <c r="ES4285" s="1"/>
      <c r="ET4285" s="1"/>
      <c r="EU4285" s="1"/>
      <c r="EV4285" s="1"/>
      <c r="EW4285" s="1"/>
      <c r="EX4285" s="1"/>
      <c r="EY4285" s="1"/>
    </row>
    <row r="4286" spans="1:155" x14ac:dyDescent="0.15">
      <c r="A4286" s="38"/>
      <c r="B4286" s="15"/>
      <c r="C4286" s="7"/>
      <c r="D4286" s="7"/>
      <c r="E4286" s="13"/>
      <c r="F4286" s="14"/>
      <c r="G4286" s="14"/>
      <c r="H4286" s="14"/>
      <c r="I4286" s="14"/>
      <c r="J4286" s="13"/>
      <c r="K4286" s="5"/>
      <c r="L4286" s="2"/>
      <c r="M4286" s="17"/>
      <c r="N4286" s="12"/>
      <c r="O4286" s="12"/>
      <c r="P4286" s="17"/>
      <c r="Q4286" s="14"/>
      <c r="R4286" s="20"/>
      <c r="S4286" s="14"/>
      <c r="T4286" s="4"/>
      <c r="U4286" s="5"/>
      <c r="V4286" s="10"/>
      <c r="W4286" s="10"/>
      <c r="X4286" s="10"/>
      <c r="Y4286" s="27"/>
      <c r="Z4286" s="3"/>
      <c r="AA4286" s="1"/>
      <c r="AB4286" s="10"/>
      <c r="AC4286" s="3"/>
      <c r="AD4286" s="3"/>
      <c r="AE4286" s="3"/>
      <c r="AF4286" s="10"/>
      <c r="AG4286" s="11"/>
      <c r="AH4286" s="10"/>
      <c r="AI4286" s="10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1"/>
      <c r="DR4286" s="1"/>
      <c r="DS4286" s="1"/>
      <c r="DT4286" s="1"/>
      <c r="DU4286" s="1"/>
      <c r="DV4286" s="1"/>
      <c r="DW4286" s="1"/>
      <c r="DX4286" s="1"/>
      <c r="DY4286" s="1"/>
      <c r="DZ4286" s="1"/>
      <c r="EA4286" s="1"/>
      <c r="EB4286" s="1"/>
      <c r="EC4286" s="1"/>
      <c r="ED4286" s="1"/>
      <c r="EE4286" s="1"/>
      <c r="EF4286" s="1"/>
      <c r="EG4286" s="1"/>
      <c r="EH4286" s="1"/>
      <c r="EI4286" s="1"/>
      <c r="EJ4286" s="1"/>
      <c r="EK4286" s="1"/>
      <c r="EL4286" s="1"/>
      <c r="EM4286" s="1"/>
      <c r="EN4286" s="1"/>
      <c r="EO4286" s="1"/>
      <c r="EP4286" s="1"/>
      <c r="EQ4286" s="1"/>
      <c r="ER4286" s="1"/>
      <c r="ES4286" s="1"/>
      <c r="ET4286" s="1"/>
      <c r="EU4286" s="1"/>
      <c r="EV4286" s="1"/>
      <c r="EW4286" s="1"/>
      <c r="EX4286" s="1"/>
      <c r="EY4286" s="1"/>
    </row>
    <row r="4287" spans="1:155" x14ac:dyDescent="0.15">
      <c r="A4287" s="38"/>
      <c r="B4287" s="15"/>
      <c r="C4287" s="7"/>
      <c r="D4287" s="7"/>
      <c r="E4287" s="13"/>
      <c r="F4287" s="14"/>
      <c r="G4287" s="14"/>
      <c r="H4287" s="14"/>
      <c r="I4287" s="14"/>
      <c r="J4287" s="13"/>
      <c r="K4287" s="5"/>
      <c r="L4287" s="2"/>
      <c r="M4287" s="17"/>
      <c r="N4287" s="12"/>
      <c r="O4287" s="12"/>
      <c r="P4287" s="17"/>
      <c r="Q4287" s="14"/>
      <c r="R4287" s="20"/>
      <c r="S4287" s="14"/>
      <c r="T4287" s="4"/>
      <c r="U4287" s="5"/>
      <c r="V4287" s="10"/>
      <c r="W4287" s="10"/>
      <c r="X4287" s="10"/>
      <c r="Y4287" s="27"/>
      <c r="Z4287" s="3"/>
      <c r="AA4287" s="1"/>
      <c r="AB4287" s="10"/>
      <c r="AC4287" s="3"/>
      <c r="AD4287" s="3"/>
      <c r="AE4287" s="3"/>
      <c r="AF4287" s="10"/>
      <c r="AG4287" s="11"/>
      <c r="AH4287" s="10"/>
      <c r="AI4287" s="10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1"/>
      <c r="DR4287" s="1"/>
      <c r="DS4287" s="1"/>
      <c r="DT4287" s="1"/>
      <c r="DU4287" s="1"/>
      <c r="DV4287" s="1"/>
      <c r="DW4287" s="1"/>
      <c r="DX4287" s="1"/>
      <c r="DY4287" s="1"/>
      <c r="DZ4287" s="1"/>
      <c r="EA4287" s="1"/>
      <c r="EB4287" s="1"/>
      <c r="EC4287" s="1"/>
      <c r="ED4287" s="1"/>
      <c r="EE4287" s="1"/>
      <c r="EF4287" s="1"/>
      <c r="EG4287" s="1"/>
      <c r="EH4287" s="1"/>
      <c r="EI4287" s="1"/>
      <c r="EJ4287" s="1"/>
      <c r="EK4287" s="1"/>
      <c r="EL4287" s="1"/>
      <c r="EM4287" s="1"/>
      <c r="EN4287" s="1"/>
      <c r="EO4287" s="1"/>
      <c r="EP4287" s="1"/>
      <c r="EQ4287" s="1"/>
      <c r="ER4287" s="1"/>
      <c r="ES4287" s="1"/>
      <c r="ET4287" s="1"/>
      <c r="EU4287" s="1"/>
      <c r="EV4287" s="1"/>
      <c r="EW4287" s="1"/>
      <c r="EX4287" s="1"/>
      <c r="EY4287" s="1"/>
    </row>
    <row r="4288" spans="1:155" x14ac:dyDescent="0.15">
      <c r="A4288" s="38"/>
      <c r="B4288" s="15"/>
      <c r="C4288" s="7"/>
      <c r="D4288" s="7"/>
      <c r="E4288" s="13"/>
      <c r="F4288" s="14"/>
      <c r="G4288" s="14"/>
      <c r="H4288" s="14"/>
      <c r="I4288" s="14"/>
      <c r="J4288" s="13"/>
      <c r="K4288" s="5"/>
      <c r="L4288" s="2"/>
      <c r="M4288" s="17"/>
      <c r="N4288" s="12"/>
      <c r="O4288" s="12"/>
      <c r="P4288" s="17"/>
      <c r="Q4288" s="14"/>
      <c r="R4288" s="20"/>
      <c r="S4288" s="14"/>
      <c r="T4288" s="4"/>
      <c r="U4288" s="5"/>
      <c r="V4288" s="10"/>
      <c r="W4288" s="10"/>
      <c r="X4288" s="10"/>
      <c r="Y4288" s="27"/>
      <c r="Z4288" s="3"/>
      <c r="AA4288" s="1"/>
      <c r="AB4288" s="10"/>
      <c r="AC4288" s="3"/>
      <c r="AD4288" s="3"/>
      <c r="AE4288" s="3"/>
      <c r="AF4288" s="10"/>
      <c r="AG4288" s="11"/>
      <c r="AH4288" s="10"/>
      <c r="AI4288" s="10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1"/>
      <c r="DR4288" s="1"/>
      <c r="DS4288" s="1"/>
      <c r="DT4288" s="1"/>
      <c r="DU4288" s="1"/>
      <c r="DV4288" s="1"/>
      <c r="DW4288" s="1"/>
      <c r="DX4288" s="1"/>
      <c r="DY4288" s="1"/>
      <c r="DZ4288" s="1"/>
      <c r="EA4288" s="1"/>
      <c r="EB4288" s="1"/>
      <c r="EC4288" s="1"/>
      <c r="ED4288" s="1"/>
      <c r="EE4288" s="1"/>
      <c r="EF4288" s="1"/>
      <c r="EG4288" s="1"/>
      <c r="EH4288" s="1"/>
      <c r="EI4288" s="1"/>
      <c r="EJ4288" s="1"/>
      <c r="EK4288" s="1"/>
      <c r="EL4288" s="1"/>
      <c r="EM4288" s="1"/>
      <c r="EN4288" s="1"/>
      <c r="EO4288" s="1"/>
      <c r="EP4288" s="1"/>
      <c r="EQ4288" s="1"/>
      <c r="ER4288" s="1"/>
      <c r="ES4288" s="1"/>
      <c r="ET4288" s="1"/>
      <c r="EU4288" s="1"/>
      <c r="EV4288" s="1"/>
      <c r="EW4288" s="1"/>
      <c r="EX4288" s="1"/>
      <c r="EY4288" s="1"/>
    </row>
    <row r="4289" spans="1:155" x14ac:dyDescent="0.15">
      <c r="A4289" s="38"/>
      <c r="B4289" s="15"/>
      <c r="C4289" s="7"/>
      <c r="D4289" s="7"/>
      <c r="E4289" s="13"/>
      <c r="F4289" s="14"/>
      <c r="G4289" s="14"/>
      <c r="H4289" s="14"/>
      <c r="I4289" s="14"/>
      <c r="J4289" s="13"/>
      <c r="K4289" s="5"/>
      <c r="L4289" s="2"/>
      <c r="M4289" s="17"/>
      <c r="N4289" s="12"/>
      <c r="O4289" s="12"/>
      <c r="P4289" s="17"/>
      <c r="Q4289" s="14"/>
      <c r="R4289" s="20"/>
      <c r="S4289" s="14"/>
      <c r="T4289" s="4"/>
      <c r="U4289" s="5"/>
      <c r="V4289" s="10"/>
      <c r="W4289" s="10"/>
      <c r="X4289" s="10"/>
      <c r="Y4289" s="27"/>
      <c r="Z4289" s="3"/>
      <c r="AA4289" s="1"/>
      <c r="AB4289" s="10"/>
      <c r="AC4289" s="3"/>
      <c r="AD4289" s="3"/>
      <c r="AE4289" s="3"/>
      <c r="AF4289" s="10"/>
      <c r="AG4289" s="11"/>
      <c r="AH4289" s="10"/>
      <c r="AI4289" s="10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1"/>
      <c r="DR4289" s="1"/>
      <c r="DS4289" s="1"/>
      <c r="DT4289" s="1"/>
      <c r="DU4289" s="1"/>
      <c r="DV4289" s="1"/>
      <c r="DW4289" s="1"/>
      <c r="DX4289" s="1"/>
      <c r="DY4289" s="1"/>
      <c r="DZ4289" s="1"/>
      <c r="EA4289" s="1"/>
      <c r="EB4289" s="1"/>
      <c r="EC4289" s="1"/>
      <c r="ED4289" s="1"/>
      <c r="EE4289" s="1"/>
      <c r="EF4289" s="1"/>
      <c r="EG4289" s="1"/>
      <c r="EH4289" s="1"/>
      <c r="EI4289" s="1"/>
      <c r="EJ4289" s="1"/>
      <c r="EK4289" s="1"/>
      <c r="EL4289" s="1"/>
      <c r="EM4289" s="1"/>
      <c r="EN4289" s="1"/>
      <c r="EO4289" s="1"/>
      <c r="EP4289" s="1"/>
      <c r="EQ4289" s="1"/>
      <c r="ER4289" s="1"/>
      <c r="ES4289" s="1"/>
      <c r="ET4289" s="1"/>
      <c r="EU4289" s="1"/>
      <c r="EV4289" s="1"/>
      <c r="EW4289" s="1"/>
      <c r="EX4289" s="1"/>
      <c r="EY4289" s="1"/>
    </row>
    <row r="4290" spans="1:155" x14ac:dyDescent="0.15">
      <c r="A4290" s="38"/>
      <c r="B4290" s="15"/>
      <c r="C4290" s="7"/>
      <c r="D4290" s="7"/>
      <c r="E4290" s="13"/>
      <c r="F4290" s="14"/>
      <c r="G4290" s="14"/>
      <c r="H4290" s="14"/>
      <c r="I4290" s="14"/>
      <c r="J4290" s="13"/>
      <c r="K4290" s="5"/>
      <c r="L4290" s="2"/>
      <c r="M4290" s="17"/>
      <c r="N4290" s="12"/>
      <c r="O4290" s="12"/>
      <c r="P4290" s="17"/>
      <c r="Q4290" s="14"/>
      <c r="R4290" s="20"/>
      <c r="S4290" s="14"/>
      <c r="T4290" s="4"/>
      <c r="U4290" s="5"/>
      <c r="V4290" s="10"/>
      <c r="W4290" s="10"/>
      <c r="X4290" s="10"/>
      <c r="Y4290" s="27"/>
      <c r="Z4290" s="3"/>
      <c r="AA4290" s="1"/>
      <c r="AB4290" s="10"/>
      <c r="AC4290" s="3"/>
      <c r="AD4290" s="3"/>
      <c r="AE4290" s="3"/>
      <c r="AF4290" s="10"/>
      <c r="AG4290" s="11"/>
      <c r="AH4290" s="10"/>
      <c r="AI4290" s="10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1"/>
      <c r="DR4290" s="1"/>
      <c r="DS4290" s="1"/>
      <c r="DT4290" s="1"/>
      <c r="DU4290" s="1"/>
      <c r="DV4290" s="1"/>
      <c r="DW4290" s="1"/>
      <c r="DX4290" s="1"/>
      <c r="DY4290" s="1"/>
      <c r="DZ4290" s="1"/>
      <c r="EA4290" s="1"/>
      <c r="EB4290" s="1"/>
      <c r="EC4290" s="1"/>
      <c r="ED4290" s="1"/>
      <c r="EE4290" s="1"/>
      <c r="EF4290" s="1"/>
      <c r="EG4290" s="1"/>
      <c r="EH4290" s="1"/>
      <c r="EI4290" s="1"/>
      <c r="EJ4290" s="1"/>
      <c r="EK4290" s="1"/>
      <c r="EL4290" s="1"/>
      <c r="EM4290" s="1"/>
      <c r="EN4290" s="1"/>
      <c r="EO4290" s="1"/>
      <c r="EP4290" s="1"/>
      <c r="EQ4290" s="1"/>
      <c r="ER4290" s="1"/>
      <c r="ES4290" s="1"/>
      <c r="ET4290" s="1"/>
      <c r="EU4290" s="1"/>
      <c r="EV4290" s="1"/>
      <c r="EW4290" s="1"/>
      <c r="EX4290" s="1"/>
      <c r="EY4290" s="1"/>
    </row>
    <row r="4291" spans="1:155" x14ac:dyDescent="0.15">
      <c r="A4291" s="38"/>
      <c r="B4291" s="15"/>
      <c r="C4291" s="7"/>
      <c r="D4291" s="7"/>
      <c r="E4291" s="13"/>
      <c r="F4291" s="14"/>
      <c r="G4291" s="14"/>
      <c r="H4291" s="14"/>
      <c r="I4291" s="14"/>
      <c r="J4291" s="13"/>
      <c r="K4291" s="5"/>
      <c r="L4291" s="2"/>
      <c r="M4291" s="17"/>
      <c r="N4291" s="12"/>
      <c r="O4291" s="12"/>
      <c r="P4291" s="17"/>
      <c r="Q4291" s="14"/>
      <c r="R4291" s="20"/>
      <c r="S4291" s="14"/>
      <c r="T4291" s="4"/>
      <c r="U4291" s="5"/>
      <c r="V4291" s="10"/>
      <c r="W4291" s="10"/>
      <c r="X4291" s="10"/>
      <c r="Y4291" s="27"/>
      <c r="Z4291" s="3"/>
      <c r="AA4291" s="1"/>
      <c r="AB4291" s="10"/>
      <c r="AC4291" s="3"/>
      <c r="AD4291" s="3"/>
      <c r="AE4291" s="3"/>
      <c r="AF4291" s="10"/>
      <c r="AG4291" s="11"/>
      <c r="AH4291" s="10"/>
      <c r="AI4291" s="10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1"/>
      <c r="DR4291" s="1"/>
      <c r="DS4291" s="1"/>
      <c r="DT4291" s="1"/>
      <c r="DU4291" s="1"/>
      <c r="DV4291" s="1"/>
      <c r="DW4291" s="1"/>
      <c r="DX4291" s="1"/>
      <c r="DY4291" s="1"/>
      <c r="DZ4291" s="1"/>
      <c r="EA4291" s="1"/>
      <c r="EB4291" s="1"/>
      <c r="EC4291" s="1"/>
      <c r="ED4291" s="1"/>
      <c r="EE4291" s="1"/>
      <c r="EF4291" s="1"/>
      <c r="EG4291" s="1"/>
      <c r="EH4291" s="1"/>
      <c r="EI4291" s="1"/>
      <c r="EJ4291" s="1"/>
      <c r="EK4291" s="1"/>
      <c r="EL4291" s="1"/>
      <c r="EM4291" s="1"/>
      <c r="EN4291" s="1"/>
      <c r="EO4291" s="1"/>
      <c r="EP4291" s="1"/>
      <c r="EQ4291" s="1"/>
      <c r="ER4291" s="1"/>
      <c r="ES4291" s="1"/>
      <c r="ET4291" s="1"/>
      <c r="EU4291" s="1"/>
      <c r="EV4291" s="1"/>
      <c r="EW4291" s="1"/>
      <c r="EX4291" s="1"/>
      <c r="EY4291" s="1"/>
    </row>
    <row r="4292" spans="1:155" x14ac:dyDescent="0.15">
      <c r="A4292" s="38"/>
      <c r="B4292" s="15"/>
      <c r="C4292" s="7"/>
      <c r="D4292" s="7"/>
      <c r="E4292" s="13"/>
      <c r="F4292" s="14"/>
      <c r="G4292" s="14"/>
      <c r="H4292" s="14"/>
      <c r="I4292" s="14"/>
      <c r="J4292" s="13"/>
      <c r="K4292" s="5"/>
      <c r="L4292" s="2"/>
      <c r="M4292" s="17"/>
      <c r="N4292" s="12"/>
      <c r="O4292" s="12"/>
      <c r="P4292" s="17"/>
      <c r="Q4292" s="14"/>
      <c r="R4292" s="20"/>
      <c r="S4292" s="14"/>
      <c r="T4292" s="4"/>
      <c r="U4292" s="5"/>
      <c r="V4292" s="10"/>
      <c r="W4292" s="10"/>
      <c r="X4292" s="10"/>
      <c r="Y4292" s="27"/>
      <c r="Z4292" s="3"/>
      <c r="AA4292" s="1"/>
      <c r="AB4292" s="10"/>
      <c r="AC4292" s="3"/>
      <c r="AD4292" s="3"/>
      <c r="AE4292" s="3"/>
      <c r="AF4292" s="10"/>
      <c r="AG4292" s="11"/>
      <c r="AH4292" s="10"/>
      <c r="AI4292" s="10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1"/>
      <c r="DR4292" s="1"/>
      <c r="DS4292" s="1"/>
      <c r="DT4292" s="1"/>
      <c r="DU4292" s="1"/>
      <c r="DV4292" s="1"/>
      <c r="DW4292" s="1"/>
      <c r="DX4292" s="1"/>
      <c r="DY4292" s="1"/>
      <c r="DZ4292" s="1"/>
      <c r="EA4292" s="1"/>
      <c r="EB4292" s="1"/>
      <c r="EC4292" s="1"/>
      <c r="ED4292" s="1"/>
      <c r="EE4292" s="1"/>
      <c r="EF4292" s="1"/>
      <c r="EG4292" s="1"/>
      <c r="EH4292" s="1"/>
      <c r="EI4292" s="1"/>
      <c r="EJ4292" s="1"/>
      <c r="EK4292" s="1"/>
      <c r="EL4292" s="1"/>
      <c r="EM4292" s="1"/>
      <c r="EN4292" s="1"/>
      <c r="EO4292" s="1"/>
      <c r="EP4292" s="1"/>
      <c r="EQ4292" s="1"/>
      <c r="ER4292" s="1"/>
      <c r="ES4292" s="1"/>
      <c r="ET4292" s="1"/>
      <c r="EU4292" s="1"/>
      <c r="EV4292" s="1"/>
      <c r="EW4292" s="1"/>
      <c r="EX4292" s="1"/>
      <c r="EY4292" s="1"/>
    </row>
    <row r="4293" spans="1:155" x14ac:dyDescent="0.15">
      <c r="A4293" s="38"/>
      <c r="B4293" s="15"/>
      <c r="C4293" s="7"/>
      <c r="D4293" s="7"/>
      <c r="E4293" s="13"/>
      <c r="F4293" s="14"/>
      <c r="G4293" s="14"/>
      <c r="H4293" s="14"/>
      <c r="I4293" s="14"/>
      <c r="J4293" s="13"/>
      <c r="K4293" s="5"/>
      <c r="L4293" s="2"/>
      <c r="M4293" s="17"/>
      <c r="N4293" s="12"/>
      <c r="O4293" s="12"/>
      <c r="P4293" s="17"/>
      <c r="Q4293" s="14"/>
      <c r="R4293" s="20"/>
      <c r="S4293" s="14"/>
      <c r="T4293" s="4"/>
      <c r="U4293" s="5"/>
      <c r="V4293" s="10"/>
      <c r="W4293" s="10"/>
      <c r="X4293" s="10"/>
      <c r="Y4293" s="27"/>
      <c r="Z4293" s="3"/>
      <c r="AA4293" s="1"/>
      <c r="AB4293" s="10"/>
      <c r="AC4293" s="3"/>
      <c r="AD4293" s="3"/>
      <c r="AE4293" s="3"/>
      <c r="AF4293" s="10"/>
      <c r="AG4293" s="11"/>
      <c r="AH4293" s="10"/>
      <c r="AI4293" s="10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1"/>
      <c r="DR4293" s="1"/>
      <c r="DS4293" s="1"/>
      <c r="DT4293" s="1"/>
      <c r="DU4293" s="1"/>
      <c r="DV4293" s="1"/>
      <c r="DW4293" s="1"/>
      <c r="DX4293" s="1"/>
      <c r="DY4293" s="1"/>
      <c r="DZ4293" s="1"/>
      <c r="EA4293" s="1"/>
      <c r="EB4293" s="1"/>
      <c r="EC4293" s="1"/>
      <c r="ED4293" s="1"/>
      <c r="EE4293" s="1"/>
      <c r="EF4293" s="1"/>
      <c r="EG4293" s="1"/>
      <c r="EH4293" s="1"/>
      <c r="EI4293" s="1"/>
      <c r="EJ4293" s="1"/>
      <c r="EK4293" s="1"/>
      <c r="EL4293" s="1"/>
      <c r="EM4293" s="1"/>
      <c r="EN4293" s="1"/>
      <c r="EO4293" s="1"/>
      <c r="EP4293" s="1"/>
      <c r="EQ4293" s="1"/>
      <c r="ER4293" s="1"/>
      <c r="ES4293" s="1"/>
      <c r="ET4293" s="1"/>
      <c r="EU4293" s="1"/>
      <c r="EV4293" s="1"/>
      <c r="EW4293" s="1"/>
      <c r="EX4293" s="1"/>
      <c r="EY4293" s="1"/>
    </row>
    <row r="4294" spans="1:155" x14ac:dyDescent="0.15">
      <c r="A4294" s="38"/>
      <c r="B4294" s="15"/>
      <c r="C4294" s="7"/>
      <c r="D4294" s="7"/>
      <c r="E4294" s="13"/>
      <c r="F4294" s="14"/>
      <c r="G4294" s="14"/>
      <c r="H4294" s="14"/>
      <c r="I4294" s="14"/>
      <c r="J4294" s="13"/>
      <c r="K4294" s="5"/>
      <c r="L4294" s="2"/>
      <c r="M4294" s="17"/>
      <c r="N4294" s="12"/>
      <c r="O4294" s="12"/>
      <c r="P4294" s="17"/>
      <c r="Q4294" s="14"/>
      <c r="R4294" s="20"/>
      <c r="S4294" s="14"/>
      <c r="T4294" s="4"/>
      <c r="U4294" s="5"/>
      <c r="V4294" s="10"/>
      <c r="W4294" s="10"/>
      <c r="X4294" s="10"/>
      <c r="Y4294" s="27"/>
      <c r="Z4294" s="3"/>
      <c r="AA4294" s="1"/>
      <c r="AB4294" s="10"/>
      <c r="AC4294" s="3"/>
      <c r="AD4294" s="3"/>
      <c r="AE4294" s="3"/>
      <c r="AF4294" s="10"/>
      <c r="AG4294" s="11"/>
      <c r="AH4294" s="10"/>
      <c r="AI4294" s="10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1"/>
      <c r="DR4294" s="1"/>
      <c r="DS4294" s="1"/>
      <c r="DT4294" s="1"/>
      <c r="DU4294" s="1"/>
      <c r="DV4294" s="1"/>
      <c r="DW4294" s="1"/>
      <c r="DX4294" s="1"/>
      <c r="DY4294" s="1"/>
      <c r="DZ4294" s="1"/>
      <c r="EA4294" s="1"/>
      <c r="EB4294" s="1"/>
      <c r="EC4294" s="1"/>
      <c r="ED4294" s="1"/>
      <c r="EE4294" s="1"/>
      <c r="EF4294" s="1"/>
      <c r="EG4294" s="1"/>
      <c r="EH4294" s="1"/>
      <c r="EI4294" s="1"/>
      <c r="EJ4294" s="1"/>
      <c r="EK4294" s="1"/>
      <c r="EL4294" s="1"/>
      <c r="EM4294" s="1"/>
      <c r="EN4294" s="1"/>
      <c r="EO4294" s="1"/>
      <c r="EP4294" s="1"/>
      <c r="EQ4294" s="1"/>
      <c r="ER4294" s="1"/>
      <c r="ES4294" s="1"/>
      <c r="ET4294" s="1"/>
      <c r="EU4294" s="1"/>
      <c r="EV4294" s="1"/>
      <c r="EW4294" s="1"/>
      <c r="EX4294" s="1"/>
      <c r="EY4294" s="1"/>
    </row>
    <row r="4295" spans="1:155" x14ac:dyDescent="0.15">
      <c r="A4295" s="38"/>
      <c r="B4295" s="15"/>
      <c r="C4295" s="7"/>
      <c r="D4295" s="7"/>
      <c r="E4295" s="13"/>
      <c r="F4295" s="14"/>
      <c r="G4295" s="14"/>
      <c r="H4295" s="14"/>
      <c r="I4295" s="14"/>
      <c r="J4295" s="13"/>
      <c r="K4295" s="5"/>
      <c r="L4295" s="2"/>
      <c r="M4295" s="17"/>
      <c r="N4295" s="12"/>
      <c r="O4295" s="12"/>
      <c r="P4295" s="17"/>
      <c r="Q4295" s="14"/>
      <c r="R4295" s="20"/>
      <c r="S4295" s="14"/>
      <c r="T4295" s="4"/>
      <c r="U4295" s="5"/>
      <c r="V4295" s="10"/>
      <c r="W4295" s="10"/>
      <c r="X4295" s="10"/>
      <c r="Y4295" s="27"/>
      <c r="Z4295" s="3"/>
      <c r="AA4295" s="1"/>
      <c r="AB4295" s="10"/>
      <c r="AC4295" s="3"/>
      <c r="AD4295" s="3"/>
      <c r="AE4295" s="3"/>
      <c r="AF4295" s="10"/>
      <c r="AG4295" s="11"/>
      <c r="AH4295" s="10"/>
      <c r="AI4295" s="10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1"/>
      <c r="DR4295" s="1"/>
      <c r="DS4295" s="1"/>
      <c r="DT4295" s="1"/>
      <c r="DU4295" s="1"/>
      <c r="DV4295" s="1"/>
      <c r="DW4295" s="1"/>
      <c r="DX4295" s="1"/>
      <c r="DY4295" s="1"/>
      <c r="DZ4295" s="1"/>
      <c r="EA4295" s="1"/>
      <c r="EB4295" s="1"/>
      <c r="EC4295" s="1"/>
      <c r="ED4295" s="1"/>
      <c r="EE4295" s="1"/>
      <c r="EF4295" s="1"/>
      <c r="EG4295" s="1"/>
      <c r="EH4295" s="1"/>
      <c r="EI4295" s="1"/>
      <c r="EJ4295" s="1"/>
      <c r="EK4295" s="1"/>
      <c r="EL4295" s="1"/>
      <c r="EM4295" s="1"/>
      <c r="EN4295" s="1"/>
      <c r="EO4295" s="1"/>
      <c r="EP4295" s="1"/>
      <c r="EQ4295" s="1"/>
      <c r="ER4295" s="1"/>
      <c r="ES4295" s="1"/>
      <c r="ET4295" s="1"/>
      <c r="EU4295" s="1"/>
      <c r="EV4295" s="1"/>
      <c r="EW4295" s="1"/>
      <c r="EX4295" s="1"/>
      <c r="EY4295" s="1"/>
    </row>
    <row r="4296" spans="1:155" x14ac:dyDescent="0.15">
      <c r="A4296" s="38"/>
      <c r="B4296" s="15"/>
      <c r="C4296" s="7"/>
      <c r="D4296" s="7"/>
      <c r="E4296" s="13"/>
      <c r="F4296" s="14"/>
      <c r="G4296" s="14"/>
      <c r="H4296" s="14"/>
      <c r="I4296" s="14"/>
      <c r="J4296" s="13"/>
      <c r="K4296" s="5"/>
      <c r="L4296" s="2"/>
      <c r="M4296" s="17"/>
      <c r="N4296" s="12"/>
      <c r="O4296" s="12"/>
      <c r="P4296" s="17"/>
      <c r="Q4296" s="14"/>
      <c r="R4296" s="20"/>
      <c r="S4296" s="14"/>
      <c r="T4296" s="4"/>
      <c r="U4296" s="5"/>
      <c r="V4296" s="10"/>
      <c r="W4296" s="10"/>
      <c r="X4296" s="10"/>
      <c r="Y4296" s="27"/>
      <c r="Z4296" s="3"/>
      <c r="AA4296" s="1"/>
      <c r="AB4296" s="10"/>
      <c r="AC4296" s="3"/>
      <c r="AD4296" s="3"/>
      <c r="AE4296" s="3"/>
      <c r="AF4296" s="10"/>
      <c r="AG4296" s="11"/>
      <c r="AH4296" s="10"/>
      <c r="AI4296" s="10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1"/>
      <c r="DR4296" s="1"/>
      <c r="DS4296" s="1"/>
      <c r="DT4296" s="1"/>
      <c r="DU4296" s="1"/>
      <c r="DV4296" s="1"/>
      <c r="DW4296" s="1"/>
      <c r="DX4296" s="1"/>
      <c r="DY4296" s="1"/>
      <c r="DZ4296" s="1"/>
      <c r="EA4296" s="1"/>
      <c r="EB4296" s="1"/>
      <c r="EC4296" s="1"/>
      <c r="ED4296" s="1"/>
      <c r="EE4296" s="1"/>
      <c r="EF4296" s="1"/>
      <c r="EG4296" s="1"/>
      <c r="EH4296" s="1"/>
      <c r="EI4296" s="1"/>
      <c r="EJ4296" s="1"/>
      <c r="EK4296" s="1"/>
      <c r="EL4296" s="1"/>
      <c r="EM4296" s="1"/>
      <c r="EN4296" s="1"/>
      <c r="EO4296" s="1"/>
      <c r="EP4296" s="1"/>
      <c r="EQ4296" s="1"/>
      <c r="ER4296" s="1"/>
      <c r="ES4296" s="1"/>
      <c r="ET4296" s="1"/>
      <c r="EU4296" s="1"/>
      <c r="EV4296" s="1"/>
      <c r="EW4296" s="1"/>
      <c r="EX4296" s="1"/>
      <c r="EY4296" s="1"/>
    </row>
    <row r="4297" spans="1:155" x14ac:dyDescent="0.15">
      <c r="A4297" s="38"/>
      <c r="B4297" s="15"/>
      <c r="C4297" s="7"/>
      <c r="D4297" s="7"/>
      <c r="E4297" s="13"/>
      <c r="F4297" s="14"/>
      <c r="G4297" s="14"/>
      <c r="H4297" s="14"/>
      <c r="I4297" s="14"/>
      <c r="J4297" s="13"/>
      <c r="K4297" s="5"/>
      <c r="L4297" s="2"/>
      <c r="M4297" s="17"/>
      <c r="N4297" s="12"/>
      <c r="O4297" s="12"/>
      <c r="P4297" s="17"/>
      <c r="Q4297" s="14"/>
      <c r="R4297" s="20"/>
      <c r="S4297" s="14"/>
      <c r="T4297" s="4"/>
      <c r="U4297" s="5"/>
      <c r="V4297" s="10"/>
      <c r="W4297" s="10"/>
      <c r="X4297" s="10"/>
      <c r="Y4297" s="27"/>
      <c r="Z4297" s="3"/>
      <c r="AA4297" s="1"/>
      <c r="AB4297" s="10"/>
      <c r="AC4297" s="3"/>
      <c r="AD4297" s="3"/>
      <c r="AE4297" s="3"/>
      <c r="AF4297" s="10"/>
      <c r="AG4297" s="11"/>
      <c r="AH4297" s="10"/>
      <c r="AI4297" s="10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1"/>
      <c r="DR4297" s="1"/>
      <c r="DS4297" s="1"/>
      <c r="DT4297" s="1"/>
      <c r="DU4297" s="1"/>
      <c r="DV4297" s="1"/>
      <c r="DW4297" s="1"/>
      <c r="DX4297" s="1"/>
      <c r="DY4297" s="1"/>
      <c r="DZ4297" s="1"/>
      <c r="EA4297" s="1"/>
      <c r="EB4297" s="1"/>
      <c r="EC4297" s="1"/>
      <c r="ED4297" s="1"/>
      <c r="EE4297" s="1"/>
      <c r="EF4297" s="1"/>
      <c r="EG4297" s="1"/>
      <c r="EH4297" s="1"/>
      <c r="EI4297" s="1"/>
      <c r="EJ4297" s="1"/>
      <c r="EK4297" s="1"/>
      <c r="EL4297" s="1"/>
      <c r="EM4297" s="1"/>
      <c r="EN4297" s="1"/>
      <c r="EO4297" s="1"/>
      <c r="EP4297" s="1"/>
      <c r="EQ4297" s="1"/>
      <c r="ER4297" s="1"/>
      <c r="ES4297" s="1"/>
      <c r="ET4297" s="1"/>
      <c r="EU4297" s="1"/>
      <c r="EV4297" s="1"/>
      <c r="EW4297" s="1"/>
      <c r="EX4297" s="1"/>
      <c r="EY4297" s="1"/>
    </row>
    <row r="4298" spans="1:155" x14ac:dyDescent="0.15">
      <c r="A4298" s="38"/>
      <c r="B4298" s="15"/>
      <c r="C4298" s="7"/>
      <c r="D4298" s="7"/>
      <c r="E4298" s="13"/>
      <c r="F4298" s="14"/>
      <c r="G4298" s="14"/>
      <c r="H4298" s="14"/>
      <c r="I4298" s="14"/>
      <c r="J4298" s="13"/>
      <c r="K4298" s="5"/>
      <c r="L4298" s="2"/>
      <c r="M4298" s="17"/>
      <c r="N4298" s="12"/>
      <c r="O4298" s="12"/>
      <c r="P4298" s="17"/>
      <c r="Q4298" s="14"/>
      <c r="R4298" s="20"/>
      <c r="S4298" s="14"/>
      <c r="T4298" s="4"/>
      <c r="U4298" s="5"/>
      <c r="V4298" s="10"/>
      <c r="W4298" s="10"/>
      <c r="X4298" s="10"/>
      <c r="Y4298" s="27"/>
      <c r="Z4298" s="3"/>
      <c r="AA4298" s="1"/>
      <c r="AB4298" s="10"/>
      <c r="AC4298" s="3"/>
      <c r="AD4298" s="3"/>
      <c r="AE4298" s="3"/>
      <c r="AF4298" s="10"/>
      <c r="AG4298" s="11"/>
      <c r="AH4298" s="10"/>
      <c r="AI4298" s="10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1"/>
      <c r="DR4298" s="1"/>
      <c r="DS4298" s="1"/>
      <c r="DT4298" s="1"/>
      <c r="DU4298" s="1"/>
      <c r="DV4298" s="1"/>
      <c r="DW4298" s="1"/>
      <c r="DX4298" s="1"/>
      <c r="DY4298" s="1"/>
      <c r="DZ4298" s="1"/>
      <c r="EA4298" s="1"/>
      <c r="EB4298" s="1"/>
      <c r="EC4298" s="1"/>
      <c r="ED4298" s="1"/>
      <c r="EE4298" s="1"/>
      <c r="EF4298" s="1"/>
      <c r="EG4298" s="1"/>
      <c r="EH4298" s="1"/>
      <c r="EI4298" s="1"/>
      <c r="EJ4298" s="1"/>
      <c r="EK4298" s="1"/>
      <c r="EL4298" s="1"/>
      <c r="EM4298" s="1"/>
      <c r="EN4298" s="1"/>
      <c r="EO4298" s="1"/>
      <c r="EP4298" s="1"/>
      <c r="EQ4298" s="1"/>
      <c r="ER4298" s="1"/>
      <c r="ES4298" s="1"/>
      <c r="ET4298" s="1"/>
      <c r="EU4298" s="1"/>
      <c r="EV4298" s="1"/>
      <c r="EW4298" s="1"/>
      <c r="EX4298" s="1"/>
      <c r="EY4298" s="1"/>
    </row>
    <row r="4299" spans="1:155" x14ac:dyDescent="0.15">
      <c r="A4299" s="38"/>
      <c r="B4299" s="15"/>
      <c r="C4299" s="7"/>
      <c r="D4299" s="7"/>
      <c r="E4299" s="13"/>
      <c r="F4299" s="14"/>
      <c r="G4299" s="14"/>
      <c r="H4299" s="14"/>
      <c r="I4299" s="14"/>
      <c r="J4299" s="13"/>
      <c r="K4299" s="5"/>
      <c r="L4299" s="2"/>
      <c r="M4299" s="17"/>
      <c r="N4299" s="12"/>
      <c r="O4299" s="12"/>
      <c r="P4299" s="17"/>
      <c r="Q4299" s="14"/>
      <c r="R4299" s="20"/>
      <c r="S4299" s="14"/>
      <c r="T4299" s="4"/>
      <c r="U4299" s="5"/>
      <c r="V4299" s="10"/>
      <c r="W4299" s="10"/>
      <c r="X4299" s="10"/>
      <c r="Y4299" s="27"/>
      <c r="Z4299" s="3"/>
      <c r="AA4299" s="1"/>
      <c r="AB4299" s="10"/>
      <c r="AC4299" s="3"/>
      <c r="AD4299" s="3"/>
      <c r="AE4299" s="3"/>
      <c r="AF4299" s="10"/>
      <c r="AG4299" s="11"/>
      <c r="AH4299" s="10"/>
      <c r="AI4299" s="10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1"/>
      <c r="DR4299" s="1"/>
      <c r="DS4299" s="1"/>
      <c r="DT4299" s="1"/>
      <c r="DU4299" s="1"/>
      <c r="DV4299" s="1"/>
      <c r="DW4299" s="1"/>
      <c r="DX4299" s="1"/>
      <c r="DY4299" s="1"/>
      <c r="DZ4299" s="1"/>
      <c r="EA4299" s="1"/>
      <c r="EB4299" s="1"/>
      <c r="EC4299" s="1"/>
      <c r="ED4299" s="1"/>
      <c r="EE4299" s="1"/>
      <c r="EF4299" s="1"/>
      <c r="EG4299" s="1"/>
      <c r="EH4299" s="1"/>
      <c r="EI4299" s="1"/>
      <c r="EJ4299" s="1"/>
      <c r="EK4299" s="1"/>
      <c r="EL4299" s="1"/>
      <c r="EM4299" s="1"/>
      <c r="EN4299" s="1"/>
      <c r="EO4299" s="1"/>
      <c r="EP4299" s="1"/>
      <c r="EQ4299" s="1"/>
      <c r="ER4299" s="1"/>
      <c r="ES4299" s="1"/>
      <c r="ET4299" s="1"/>
      <c r="EU4299" s="1"/>
      <c r="EV4299" s="1"/>
      <c r="EW4299" s="1"/>
      <c r="EX4299" s="1"/>
      <c r="EY4299" s="1"/>
    </row>
    <row r="4300" spans="1:155" x14ac:dyDescent="0.15">
      <c r="A4300" s="38"/>
      <c r="B4300" s="15"/>
      <c r="C4300" s="7"/>
      <c r="D4300" s="7"/>
      <c r="E4300" s="13"/>
      <c r="F4300" s="14"/>
      <c r="G4300" s="14"/>
      <c r="H4300" s="14"/>
      <c r="I4300" s="14"/>
      <c r="J4300" s="13"/>
      <c r="K4300" s="5"/>
      <c r="L4300" s="2"/>
      <c r="M4300" s="17"/>
      <c r="N4300" s="12"/>
      <c r="O4300" s="12"/>
      <c r="P4300" s="17"/>
      <c r="Q4300" s="14"/>
      <c r="R4300" s="20"/>
      <c r="S4300" s="14"/>
      <c r="T4300" s="4"/>
      <c r="U4300" s="5"/>
      <c r="V4300" s="10"/>
      <c r="W4300" s="10"/>
      <c r="X4300" s="10"/>
      <c r="Y4300" s="27"/>
      <c r="Z4300" s="3"/>
      <c r="AA4300" s="1"/>
      <c r="AB4300" s="10"/>
      <c r="AC4300" s="3"/>
      <c r="AD4300" s="3"/>
      <c r="AE4300" s="3"/>
      <c r="AF4300" s="10"/>
      <c r="AG4300" s="11"/>
      <c r="AH4300" s="10"/>
      <c r="AI4300" s="10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1"/>
      <c r="DR4300" s="1"/>
      <c r="DS4300" s="1"/>
      <c r="DT4300" s="1"/>
      <c r="DU4300" s="1"/>
      <c r="DV4300" s="1"/>
      <c r="DW4300" s="1"/>
      <c r="DX4300" s="1"/>
      <c r="DY4300" s="1"/>
      <c r="DZ4300" s="1"/>
      <c r="EA4300" s="1"/>
      <c r="EB4300" s="1"/>
      <c r="EC4300" s="1"/>
      <c r="ED4300" s="1"/>
      <c r="EE4300" s="1"/>
      <c r="EF4300" s="1"/>
      <c r="EG4300" s="1"/>
      <c r="EH4300" s="1"/>
      <c r="EI4300" s="1"/>
      <c r="EJ4300" s="1"/>
      <c r="EK4300" s="1"/>
      <c r="EL4300" s="1"/>
      <c r="EM4300" s="1"/>
      <c r="EN4300" s="1"/>
      <c r="EO4300" s="1"/>
      <c r="EP4300" s="1"/>
      <c r="EQ4300" s="1"/>
      <c r="ER4300" s="1"/>
      <c r="ES4300" s="1"/>
      <c r="ET4300" s="1"/>
      <c r="EU4300" s="1"/>
      <c r="EV4300" s="1"/>
      <c r="EW4300" s="1"/>
      <c r="EX4300" s="1"/>
      <c r="EY4300" s="1"/>
    </row>
    <row r="4301" spans="1:155" x14ac:dyDescent="0.15">
      <c r="A4301" s="38"/>
      <c r="B4301" s="15"/>
      <c r="C4301" s="7"/>
      <c r="D4301" s="7"/>
      <c r="E4301" s="13"/>
      <c r="F4301" s="14"/>
      <c r="G4301" s="14"/>
      <c r="H4301" s="14"/>
      <c r="I4301" s="14"/>
      <c r="J4301" s="13"/>
      <c r="K4301" s="5"/>
      <c r="L4301" s="2"/>
      <c r="M4301" s="17"/>
      <c r="N4301" s="12"/>
      <c r="O4301" s="12"/>
      <c r="P4301" s="17"/>
      <c r="Q4301" s="14"/>
      <c r="R4301" s="20"/>
      <c r="S4301" s="14"/>
      <c r="T4301" s="4"/>
      <c r="U4301" s="5"/>
      <c r="V4301" s="10"/>
      <c r="W4301" s="10"/>
      <c r="X4301" s="10"/>
      <c r="Y4301" s="27"/>
      <c r="Z4301" s="3"/>
      <c r="AA4301" s="1"/>
      <c r="AB4301" s="10"/>
      <c r="AC4301" s="3"/>
      <c r="AD4301" s="3"/>
      <c r="AE4301" s="3"/>
      <c r="AF4301" s="10"/>
      <c r="AG4301" s="11"/>
      <c r="AH4301" s="10"/>
      <c r="AI4301" s="10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1"/>
      <c r="DR4301" s="1"/>
      <c r="DS4301" s="1"/>
      <c r="DT4301" s="1"/>
      <c r="DU4301" s="1"/>
      <c r="DV4301" s="1"/>
      <c r="DW4301" s="1"/>
      <c r="DX4301" s="1"/>
      <c r="DY4301" s="1"/>
      <c r="DZ4301" s="1"/>
      <c r="EA4301" s="1"/>
      <c r="EB4301" s="1"/>
      <c r="EC4301" s="1"/>
      <c r="ED4301" s="1"/>
      <c r="EE4301" s="1"/>
      <c r="EF4301" s="1"/>
      <c r="EG4301" s="1"/>
      <c r="EH4301" s="1"/>
      <c r="EI4301" s="1"/>
      <c r="EJ4301" s="1"/>
      <c r="EK4301" s="1"/>
      <c r="EL4301" s="1"/>
      <c r="EM4301" s="1"/>
      <c r="EN4301" s="1"/>
      <c r="EO4301" s="1"/>
      <c r="EP4301" s="1"/>
      <c r="EQ4301" s="1"/>
      <c r="ER4301" s="1"/>
      <c r="ES4301" s="1"/>
      <c r="ET4301" s="1"/>
      <c r="EU4301" s="1"/>
      <c r="EV4301" s="1"/>
      <c r="EW4301" s="1"/>
      <c r="EX4301" s="1"/>
      <c r="EY4301" s="1"/>
    </row>
    <row r="4302" spans="1:155" x14ac:dyDescent="0.15">
      <c r="A4302" s="38"/>
      <c r="B4302" s="15"/>
      <c r="C4302" s="7"/>
      <c r="D4302" s="7"/>
      <c r="E4302" s="13"/>
      <c r="F4302" s="14"/>
      <c r="G4302" s="14"/>
      <c r="H4302" s="14"/>
      <c r="I4302" s="14"/>
      <c r="J4302" s="13"/>
      <c r="K4302" s="5"/>
      <c r="L4302" s="2"/>
      <c r="M4302" s="17"/>
      <c r="N4302" s="12"/>
      <c r="O4302" s="12"/>
      <c r="P4302" s="17"/>
      <c r="Q4302" s="14"/>
      <c r="R4302" s="20"/>
      <c r="S4302" s="14"/>
      <c r="T4302" s="4"/>
      <c r="U4302" s="5"/>
      <c r="V4302" s="10"/>
      <c r="W4302" s="10"/>
      <c r="X4302" s="10"/>
      <c r="Y4302" s="27"/>
      <c r="Z4302" s="3"/>
      <c r="AA4302" s="1"/>
      <c r="AB4302" s="10"/>
      <c r="AC4302" s="3"/>
      <c r="AD4302" s="3"/>
      <c r="AE4302" s="3"/>
      <c r="AF4302" s="10"/>
      <c r="AG4302" s="11"/>
      <c r="AH4302" s="10"/>
      <c r="AI4302" s="10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1"/>
      <c r="DR4302" s="1"/>
      <c r="DS4302" s="1"/>
      <c r="DT4302" s="1"/>
      <c r="DU4302" s="1"/>
      <c r="DV4302" s="1"/>
      <c r="DW4302" s="1"/>
      <c r="DX4302" s="1"/>
      <c r="DY4302" s="1"/>
      <c r="DZ4302" s="1"/>
      <c r="EA4302" s="1"/>
      <c r="EB4302" s="1"/>
      <c r="EC4302" s="1"/>
      <c r="ED4302" s="1"/>
      <c r="EE4302" s="1"/>
      <c r="EF4302" s="1"/>
      <c r="EG4302" s="1"/>
      <c r="EH4302" s="1"/>
      <c r="EI4302" s="1"/>
      <c r="EJ4302" s="1"/>
      <c r="EK4302" s="1"/>
      <c r="EL4302" s="1"/>
      <c r="EM4302" s="1"/>
      <c r="EN4302" s="1"/>
      <c r="EO4302" s="1"/>
      <c r="EP4302" s="1"/>
      <c r="EQ4302" s="1"/>
      <c r="ER4302" s="1"/>
      <c r="ES4302" s="1"/>
      <c r="ET4302" s="1"/>
      <c r="EU4302" s="1"/>
      <c r="EV4302" s="1"/>
      <c r="EW4302" s="1"/>
      <c r="EX4302" s="1"/>
      <c r="EY4302" s="1"/>
    </row>
    <row r="4303" spans="1:155" x14ac:dyDescent="0.15">
      <c r="A4303" s="38"/>
      <c r="B4303" s="15"/>
      <c r="C4303" s="7"/>
      <c r="D4303" s="7"/>
      <c r="E4303" s="13"/>
      <c r="F4303" s="14"/>
      <c r="G4303" s="14"/>
      <c r="H4303" s="14"/>
      <c r="I4303" s="14"/>
      <c r="J4303" s="13"/>
      <c r="K4303" s="5"/>
      <c r="L4303" s="2"/>
      <c r="M4303" s="17"/>
      <c r="N4303" s="12"/>
      <c r="O4303" s="12"/>
      <c r="P4303" s="17"/>
      <c r="Q4303" s="14"/>
      <c r="R4303" s="20"/>
      <c r="S4303" s="14"/>
      <c r="T4303" s="4"/>
      <c r="U4303" s="5"/>
      <c r="V4303" s="10"/>
      <c r="W4303" s="10"/>
      <c r="X4303" s="10"/>
      <c r="Y4303" s="27"/>
      <c r="Z4303" s="3"/>
      <c r="AA4303" s="1"/>
      <c r="AB4303" s="10"/>
      <c r="AC4303" s="3"/>
      <c r="AD4303" s="3"/>
      <c r="AE4303" s="3"/>
      <c r="AF4303" s="10"/>
      <c r="AG4303" s="11"/>
      <c r="AH4303" s="10"/>
      <c r="AI4303" s="10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1"/>
      <c r="DR4303" s="1"/>
      <c r="DS4303" s="1"/>
      <c r="DT4303" s="1"/>
      <c r="DU4303" s="1"/>
      <c r="DV4303" s="1"/>
      <c r="DW4303" s="1"/>
      <c r="DX4303" s="1"/>
      <c r="DY4303" s="1"/>
      <c r="DZ4303" s="1"/>
      <c r="EA4303" s="1"/>
      <c r="EB4303" s="1"/>
      <c r="EC4303" s="1"/>
      <c r="ED4303" s="1"/>
      <c r="EE4303" s="1"/>
      <c r="EF4303" s="1"/>
      <c r="EG4303" s="1"/>
      <c r="EH4303" s="1"/>
      <c r="EI4303" s="1"/>
      <c r="EJ4303" s="1"/>
      <c r="EK4303" s="1"/>
      <c r="EL4303" s="1"/>
      <c r="EM4303" s="1"/>
      <c r="EN4303" s="1"/>
      <c r="EO4303" s="1"/>
      <c r="EP4303" s="1"/>
      <c r="EQ4303" s="1"/>
      <c r="ER4303" s="1"/>
      <c r="ES4303" s="1"/>
      <c r="ET4303" s="1"/>
      <c r="EU4303" s="1"/>
      <c r="EV4303" s="1"/>
      <c r="EW4303" s="1"/>
      <c r="EX4303" s="1"/>
      <c r="EY4303" s="1"/>
    </row>
    <row r="4304" spans="1:155" x14ac:dyDescent="0.15">
      <c r="A4304" s="38"/>
      <c r="B4304" s="15"/>
      <c r="C4304" s="7"/>
      <c r="D4304" s="7"/>
      <c r="E4304" s="13"/>
      <c r="F4304" s="14"/>
      <c r="G4304" s="14"/>
      <c r="H4304" s="14"/>
      <c r="I4304" s="14"/>
      <c r="J4304" s="13"/>
      <c r="K4304" s="5"/>
      <c r="L4304" s="2"/>
      <c r="M4304" s="17"/>
      <c r="N4304" s="12"/>
      <c r="O4304" s="12"/>
      <c r="P4304" s="17"/>
      <c r="Q4304" s="14"/>
      <c r="R4304" s="20"/>
      <c r="S4304" s="14"/>
      <c r="T4304" s="4"/>
      <c r="U4304" s="5"/>
      <c r="V4304" s="10"/>
      <c r="W4304" s="10"/>
      <c r="X4304" s="10"/>
      <c r="Y4304" s="27"/>
      <c r="Z4304" s="3"/>
      <c r="AA4304" s="1"/>
      <c r="AB4304" s="10"/>
      <c r="AC4304" s="3"/>
      <c r="AD4304" s="3"/>
      <c r="AE4304" s="3"/>
      <c r="AF4304" s="10"/>
      <c r="AG4304" s="11"/>
      <c r="AH4304" s="10"/>
      <c r="AI4304" s="10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1"/>
      <c r="DR4304" s="1"/>
      <c r="DS4304" s="1"/>
      <c r="DT4304" s="1"/>
      <c r="DU4304" s="1"/>
      <c r="DV4304" s="1"/>
      <c r="DW4304" s="1"/>
      <c r="DX4304" s="1"/>
      <c r="DY4304" s="1"/>
      <c r="DZ4304" s="1"/>
      <c r="EA4304" s="1"/>
      <c r="EB4304" s="1"/>
      <c r="EC4304" s="1"/>
      <c r="ED4304" s="1"/>
      <c r="EE4304" s="1"/>
      <c r="EF4304" s="1"/>
      <c r="EG4304" s="1"/>
      <c r="EH4304" s="1"/>
      <c r="EI4304" s="1"/>
      <c r="EJ4304" s="1"/>
      <c r="EK4304" s="1"/>
      <c r="EL4304" s="1"/>
      <c r="EM4304" s="1"/>
      <c r="EN4304" s="1"/>
      <c r="EO4304" s="1"/>
      <c r="EP4304" s="1"/>
      <c r="EQ4304" s="1"/>
      <c r="ER4304" s="1"/>
      <c r="ES4304" s="1"/>
      <c r="ET4304" s="1"/>
      <c r="EU4304" s="1"/>
      <c r="EV4304" s="1"/>
      <c r="EW4304" s="1"/>
      <c r="EX4304" s="1"/>
      <c r="EY4304" s="1"/>
    </row>
    <row r="4305" spans="1:155" x14ac:dyDescent="0.15">
      <c r="A4305" s="38"/>
      <c r="B4305" s="15"/>
      <c r="C4305" s="7"/>
      <c r="D4305" s="7"/>
      <c r="E4305" s="13"/>
      <c r="F4305" s="14"/>
      <c r="G4305" s="14"/>
      <c r="H4305" s="14"/>
      <c r="I4305" s="14"/>
      <c r="J4305" s="13"/>
      <c r="K4305" s="5"/>
      <c r="L4305" s="2"/>
      <c r="M4305" s="17"/>
      <c r="N4305" s="12"/>
      <c r="O4305" s="12"/>
      <c r="P4305" s="17"/>
      <c r="Q4305" s="14"/>
      <c r="R4305" s="20"/>
      <c r="S4305" s="14"/>
      <c r="T4305" s="4"/>
      <c r="U4305" s="5"/>
      <c r="V4305" s="10"/>
      <c r="W4305" s="10"/>
      <c r="X4305" s="10"/>
      <c r="Y4305" s="27"/>
      <c r="Z4305" s="3"/>
      <c r="AA4305" s="1"/>
      <c r="AB4305" s="10"/>
      <c r="AC4305" s="3"/>
      <c r="AD4305" s="3"/>
      <c r="AE4305" s="3"/>
      <c r="AF4305" s="10"/>
      <c r="AG4305" s="11"/>
      <c r="AH4305" s="10"/>
      <c r="AI4305" s="10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1"/>
      <c r="DR4305" s="1"/>
      <c r="DS4305" s="1"/>
      <c r="DT4305" s="1"/>
      <c r="DU4305" s="1"/>
      <c r="DV4305" s="1"/>
      <c r="DW4305" s="1"/>
      <c r="DX4305" s="1"/>
      <c r="DY4305" s="1"/>
      <c r="DZ4305" s="1"/>
      <c r="EA4305" s="1"/>
      <c r="EB4305" s="1"/>
      <c r="EC4305" s="1"/>
      <c r="ED4305" s="1"/>
      <c r="EE4305" s="1"/>
      <c r="EF4305" s="1"/>
      <c r="EG4305" s="1"/>
      <c r="EH4305" s="1"/>
      <c r="EI4305" s="1"/>
      <c r="EJ4305" s="1"/>
      <c r="EK4305" s="1"/>
      <c r="EL4305" s="1"/>
      <c r="EM4305" s="1"/>
      <c r="EN4305" s="1"/>
      <c r="EO4305" s="1"/>
      <c r="EP4305" s="1"/>
      <c r="EQ4305" s="1"/>
      <c r="ER4305" s="1"/>
      <c r="ES4305" s="1"/>
      <c r="ET4305" s="1"/>
      <c r="EU4305" s="1"/>
      <c r="EV4305" s="1"/>
      <c r="EW4305" s="1"/>
      <c r="EX4305" s="1"/>
      <c r="EY4305" s="1"/>
    </row>
    <row r="4306" spans="1:155" x14ac:dyDescent="0.15">
      <c r="A4306" s="38"/>
      <c r="B4306" s="15"/>
      <c r="C4306" s="7"/>
      <c r="D4306" s="7"/>
      <c r="E4306" s="13"/>
      <c r="F4306" s="14"/>
      <c r="G4306" s="14"/>
      <c r="H4306" s="14"/>
      <c r="I4306" s="14"/>
      <c r="J4306" s="13"/>
      <c r="K4306" s="5"/>
      <c r="L4306" s="2"/>
      <c r="M4306" s="17"/>
      <c r="N4306" s="12"/>
      <c r="O4306" s="12"/>
      <c r="P4306" s="17"/>
      <c r="Q4306" s="14"/>
      <c r="R4306" s="20"/>
      <c r="S4306" s="14"/>
      <c r="T4306" s="4"/>
      <c r="U4306" s="5"/>
      <c r="V4306" s="10"/>
      <c r="W4306" s="10"/>
      <c r="X4306" s="10"/>
      <c r="Y4306" s="27"/>
      <c r="Z4306" s="3"/>
      <c r="AA4306" s="1"/>
      <c r="AB4306" s="10"/>
      <c r="AC4306" s="3"/>
      <c r="AD4306" s="3"/>
      <c r="AE4306" s="3"/>
      <c r="AF4306" s="10"/>
      <c r="AG4306" s="11"/>
      <c r="AH4306" s="10"/>
      <c r="AI4306" s="10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1"/>
      <c r="DR4306" s="1"/>
      <c r="DS4306" s="1"/>
      <c r="DT4306" s="1"/>
      <c r="DU4306" s="1"/>
      <c r="DV4306" s="1"/>
      <c r="DW4306" s="1"/>
      <c r="DX4306" s="1"/>
      <c r="DY4306" s="1"/>
      <c r="DZ4306" s="1"/>
      <c r="EA4306" s="1"/>
      <c r="EB4306" s="1"/>
      <c r="EC4306" s="1"/>
      <c r="ED4306" s="1"/>
      <c r="EE4306" s="1"/>
      <c r="EF4306" s="1"/>
      <c r="EG4306" s="1"/>
      <c r="EH4306" s="1"/>
      <c r="EI4306" s="1"/>
      <c r="EJ4306" s="1"/>
      <c r="EK4306" s="1"/>
      <c r="EL4306" s="1"/>
      <c r="EM4306" s="1"/>
      <c r="EN4306" s="1"/>
      <c r="EO4306" s="1"/>
      <c r="EP4306" s="1"/>
      <c r="EQ4306" s="1"/>
      <c r="ER4306" s="1"/>
      <c r="ES4306" s="1"/>
      <c r="ET4306" s="1"/>
      <c r="EU4306" s="1"/>
      <c r="EV4306" s="1"/>
      <c r="EW4306" s="1"/>
      <c r="EX4306" s="1"/>
      <c r="EY4306" s="1"/>
    </row>
    <row r="4307" spans="1:155" x14ac:dyDescent="0.15">
      <c r="A4307" s="38"/>
      <c r="B4307" s="15"/>
      <c r="C4307" s="7"/>
      <c r="D4307" s="7"/>
      <c r="E4307" s="13"/>
      <c r="F4307" s="14"/>
      <c r="G4307" s="14"/>
      <c r="H4307" s="14"/>
      <c r="I4307" s="14"/>
      <c r="J4307" s="13"/>
      <c r="K4307" s="5"/>
      <c r="L4307" s="2"/>
      <c r="M4307" s="17"/>
      <c r="N4307" s="12"/>
      <c r="O4307" s="12"/>
      <c r="P4307" s="17"/>
      <c r="Q4307" s="14"/>
      <c r="R4307" s="20"/>
      <c r="S4307" s="14"/>
      <c r="T4307" s="4"/>
      <c r="U4307" s="5"/>
      <c r="V4307" s="10"/>
      <c r="W4307" s="10"/>
      <c r="X4307" s="10"/>
      <c r="Y4307" s="27"/>
      <c r="Z4307" s="3"/>
      <c r="AA4307" s="1"/>
      <c r="AB4307" s="10"/>
      <c r="AC4307" s="3"/>
      <c r="AD4307" s="3"/>
      <c r="AE4307" s="3"/>
      <c r="AF4307" s="10"/>
      <c r="AG4307" s="11"/>
      <c r="AH4307" s="10"/>
      <c r="AI4307" s="10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1"/>
      <c r="DR4307" s="1"/>
      <c r="DS4307" s="1"/>
      <c r="DT4307" s="1"/>
      <c r="DU4307" s="1"/>
      <c r="DV4307" s="1"/>
      <c r="DW4307" s="1"/>
      <c r="DX4307" s="1"/>
      <c r="DY4307" s="1"/>
      <c r="DZ4307" s="1"/>
      <c r="EA4307" s="1"/>
      <c r="EB4307" s="1"/>
      <c r="EC4307" s="1"/>
      <c r="ED4307" s="1"/>
      <c r="EE4307" s="1"/>
      <c r="EF4307" s="1"/>
      <c r="EG4307" s="1"/>
      <c r="EH4307" s="1"/>
      <c r="EI4307" s="1"/>
      <c r="EJ4307" s="1"/>
      <c r="EK4307" s="1"/>
      <c r="EL4307" s="1"/>
      <c r="EM4307" s="1"/>
      <c r="EN4307" s="1"/>
      <c r="EO4307" s="1"/>
      <c r="EP4307" s="1"/>
      <c r="EQ4307" s="1"/>
      <c r="ER4307" s="1"/>
      <c r="ES4307" s="1"/>
      <c r="ET4307" s="1"/>
      <c r="EU4307" s="1"/>
      <c r="EV4307" s="1"/>
      <c r="EW4307" s="1"/>
      <c r="EX4307" s="1"/>
      <c r="EY4307" s="1"/>
    </row>
    <row r="4308" spans="1:155" x14ac:dyDescent="0.15">
      <c r="A4308" s="38"/>
      <c r="B4308" s="15"/>
      <c r="C4308" s="7"/>
      <c r="D4308" s="7"/>
      <c r="E4308" s="13"/>
      <c r="F4308" s="14"/>
      <c r="G4308" s="14"/>
      <c r="H4308" s="14"/>
      <c r="I4308" s="14"/>
      <c r="J4308" s="13"/>
      <c r="K4308" s="5"/>
      <c r="L4308" s="2"/>
      <c r="M4308" s="17"/>
      <c r="N4308" s="12"/>
      <c r="O4308" s="12"/>
      <c r="P4308" s="17"/>
      <c r="Q4308" s="14"/>
      <c r="R4308" s="20"/>
      <c r="S4308" s="14"/>
      <c r="T4308" s="4"/>
      <c r="U4308" s="5"/>
      <c r="V4308" s="10"/>
      <c r="W4308" s="10"/>
      <c r="X4308" s="10"/>
      <c r="Y4308" s="27"/>
      <c r="Z4308" s="3"/>
      <c r="AA4308" s="1"/>
      <c r="AB4308" s="10"/>
      <c r="AC4308" s="3"/>
      <c r="AD4308" s="3"/>
      <c r="AE4308" s="3"/>
      <c r="AF4308" s="10"/>
      <c r="AG4308" s="11"/>
      <c r="AH4308" s="10"/>
      <c r="AI4308" s="10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1"/>
      <c r="DR4308" s="1"/>
      <c r="DS4308" s="1"/>
      <c r="DT4308" s="1"/>
      <c r="DU4308" s="1"/>
      <c r="DV4308" s="1"/>
      <c r="DW4308" s="1"/>
      <c r="DX4308" s="1"/>
      <c r="DY4308" s="1"/>
      <c r="DZ4308" s="1"/>
      <c r="EA4308" s="1"/>
      <c r="EB4308" s="1"/>
      <c r="EC4308" s="1"/>
      <c r="ED4308" s="1"/>
      <c r="EE4308" s="1"/>
      <c r="EF4308" s="1"/>
      <c r="EG4308" s="1"/>
      <c r="EH4308" s="1"/>
      <c r="EI4308" s="1"/>
      <c r="EJ4308" s="1"/>
      <c r="EK4308" s="1"/>
      <c r="EL4308" s="1"/>
      <c r="EM4308" s="1"/>
      <c r="EN4308" s="1"/>
      <c r="EO4308" s="1"/>
      <c r="EP4308" s="1"/>
      <c r="EQ4308" s="1"/>
      <c r="ER4308" s="1"/>
      <c r="ES4308" s="1"/>
      <c r="ET4308" s="1"/>
      <c r="EU4308" s="1"/>
      <c r="EV4308" s="1"/>
      <c r="EW4308" s="1"/>
      <c r="EX4308" s="1"/>
      <c r="EY4308" s="1"/>
    </row>
    <row r="4309" spans="1:155" x14ac:dyDescent="0.15">
      <c r="A4309" s="38"/>
      <c r="B4309" s="15"/>
      <c r="C4309" s="7"/>
      <c r="D4309" s="7"/>
      <c r="E4309" s="13"/>
      <c r="F4309" s="14"/>
      <c r="G4309" s="14"/>
      <c r="H4309" s="14"/>
      <c r="I4309" s="14"/>
      <c r="J4309" s="13"/>
      <c r="K4309" s="5"/>
      <c r="L4309" s="2"/>
      <c r="M4309" s="17"/>
      <c r="N4309" s="12"/>
      <c r="O4309" s="12"/>
      <c r="P4309" s="17"/>
      <c r="Q4309" s="14"/>
      <c r="R4309" s="20"/>
      <c r="S4309" s="14"/>
      <c r="T4309" s="4"/>
      <c r="U4309" s="5"/>
      <c r="V4309" s="10"/>
      <c r="W4309" s="10"/>
      <c r="X4309" s="10"/>
      <c r="Y4309" s="27"/>
      <c r="Z4309" s="3"/>
      <c r="AA4309" s="1"/>
      <c r="AB4309" s="10"/>
      <c r="AC4309" s="3"/>
      <c r="AD4309" s="3"/>
      <c r="AE4309" s="3"/>
      <c r="AF4309" s="10"/>
      <c r="AG4309" s="11"/>
      <c r="AH4309" s="10"/>
      <c r="AI4309" s="10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1"/>
      <c r="DR4309" s="1"/>
      <c r="DS4309" s="1"/>
      <c r="DT4309" s="1"/>
      <c r="DU4309" s="1"/>
      <c r="DV4309" s="1"/>
      <c r="DW4309" s="1"/>
      <c r="DX4309" s="1"/>
      <c r="DY4309" s="1"/>
      <c r="DZ4309" s="1"/>
      <c r="EA4309" s="1"/>
      <c r="EB4309" s="1"/>
      <c r="EC4309" s="1"/>
      <c r="ED4309" s="1"/>
      <c r="EE4309" s="1"/>
      <c r="EF4309" s="1"/>
      <c r="EG4309" s="1"/>
      <c r="EH4309" s="1"/>
      <c r="EI4309" s="1"/>
      <c r="EJ4309" s="1"/>
      <c r="EK4309" s="1"/>
      <c r="EL4309" s="1"/>
      <c r="EM4309" s="1"/>
      <c r="EN4309" s="1"/>
      <c r="EO4309" s="1"/>
      <c r="EP4309" s="1"/>
      <c r="EQ4309" s="1"/>
      <c r="ER4309" s="1"/>
      <c r="ES4309" s="1"/>
      <c r="ET4309" s="1"/>
      <c r="EU4309" s="1"/>
      <c r="EV4309" s="1"/>
      <c r="EW4309" s="1"/>
      <c r="EX4309" s="1"/>
      <c r="EY4309" s="1"/>
    </row>
    <row r="4310" spans="1:155" x14ac:dyDescent="0.15">
      <c r="A4310" s="38"/>
      <c r="B4310" s="15"/>
      <c r="C4310" s="7"/>
      <c r="D4310" s="7"/>
      <c r="E4310" s="13"/>
      <c r="F4310" s="14"/>
      <c r="G4310" s="14"/>
      <c r="H4310" s="14"/>
      <c r="I4310" s="14"/>
      <c r="J4310" s="13"/>
      <c r="K4310" s="5"/>
      <c r="L4310" s="2"/>
      <c r="M4310" s="17"/>
      <c r="N4310" s="12"/>
      <c r="O4310" s="12"/>
      <c r="P4310" s="17"/>
      <c r="Q4310" s="14"/>
      <c r="R4310" s="20"/>
      <c r="S4310" s="14"/>
      <c r="T4310" s="4"/>
      <c r="U4310" s="5"/>
      <c r="V4310" s="10"/>
      <c r="W4310" s="10"/>
      <c r="X4310" s="10"/>
      <c r="Y4310" s="27"/>
      <c r="Z4310" s="3"/>
      <c r="AA4310" s="1"/>
      <c r="AB4310" s="10"/>
      <c r="AC4310" s="3"/>
      <c r="AD4310" s="3"/>
      <c r="AE4310" s="3"/>
      <c r="AF4310" s="10"/>
      <c r="AG4310" s="11"/>
      <c r="AH4310" s="10"/>
      <c r="AI4310" s="10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1"/>
      <c r="DR4310" s="1"/>
      <c r="DS4310" s="1"/>
      <c r="DT4310" s="1"/>
      <c r="DU4310" s="1"/>
      <c r="DV4310" s="1"/>
      <c r="DW4310" s="1"/>
      <c r="DX4310" s="1"/>
      <c r="DY4310" s="1"/>
      <c r="DZ4310" s="1"/>
      <c r="EA4310" s="1"/>
      <c r="EB4310" s="1"/>
      <c r="EC4310" s="1"/>
      <c r="ED4310" s="1"/>
      <c r="EE4310" s="1"/>
      <c r="EF4310" s="1"/>
      <c r="EG4310" s="1"/>
      <c r="EH4310" s="1"/>
      <c r="EI4310" s="1"/>
      <c r="EJ4310" s="1"/>
      <c r="EK4310" s="1"/>
      <c r="EL4310" s="1"/>
      <c r="EM4310" s="1"/>
      <c r="EN4310" s="1"/>
      <c r="EO4310" s="1"/>
      <c r="EP4310" s="1"/>
      <c r="EQ4310" s="1"/>
      <c r="ER4310" s="1"/>
      <c r="ES4310" s="1"/>
      <c r="ET4310" s="1"/>
      <c r="EU4310" s="1"/>
      <c r="EV4310" s="1"/>
      <c r="EW4310" s="1"/>
      <c r="EX4310" s="1"/>
      <c r="EY4310" s="1"/>
    </row>
    <row r="4311" spans="1:155" x14ac:dyDescent="0.15">
      <c r="A4311" s="38"/>
      <c r="B4311" s="15"/>
      <c r="C4311" s="7"/>
      <c r="D4311" s="7"/>
      <c r="E4311" s="13"/>
      <c r="F4311" s="14"/>
      <c r="G4311" s="14"/>
      <c r="H4311" s="14"/>
      <c r="I4311" s="14"/>
      <c r="J4311" s="13"/>
      <c r="K4311" s="5"/>
      <c r="L4311" s="2"/>
      <c r="M4311" s="17"/>
      <c r="N4311" s="12"/>
      <c r="O4311" s="12"/>
      <c r="P4311" s="17"/>
      <c r="Q4311" s="14"/>
      <c r="R4311" s="20"/>
      <c r="S4311" s="14"/>
      <c r="T4311" s="4"/>
      <c r="U4311" s="5"/>
      <c r="V4311" s="10"/>
      <c r="W4311" s="10"/>
      <c r="X4311" s="10"/>
      <c r="Y4311" s="27"/>
      <c r="Z4311" s="3"/>
      <c r="AA4311" s="1"/>
      <c r="AB4311" s="10"/>
      <c r="AC4311" s="3"/>
      <c r="AD4311" s="3"/>
      <c r="AE4311" s="3"/>
      <c r="AF4311" s="10"/>
      <c r="AG4311" s="11"/>
      <c r="AH4311" s="10"/>
      <c r="AI4311" s="10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1"/>
      <c r="DR4311" s="1"/>
      <c r="DS4311" s="1"/>
      <c r="DT4311" s="1"/>
      <c r="DU4311" s="1"/>
      <c r="DV4311" s="1"/>
      <c r="DW4311" s="1"/>
      <c r="DX4311" s="1"/>
      <c r="DY4311" s="1"/>
      <c r="DZ4311" s="1"/>
      <c r="EA4311" s="1"/>
      <c r="EB4311" s="1"/>
      <c r="EC4311" s="1"/>
      <c r="ED4311" s="1"/>
      <c r="EE4311" s="1"/>
      <c r="EF4311" s="1"/>
      <c r="EG4311" s="1"/>
      <c r="EH4311" s="1"/>
      <c r="EI4311" s="1"/>
      <c r="EJ4311" s="1"/>
      <c r="EK4311" s="1"/>
      <c r="EL4311" s="1"/>
      <c r="EM4311" s="1"/>
      <c r="EN4311" s="1"/>
      <c r="EO4311" s="1"/>
      <c r="EP4311" s="1"/>
      <c r="EQ4311" s="1"/>
      <c r="ER4311" s="1"/>
      <c r="ES4311" s="1"/>
      <c r="ET4311" s="1"/>
      <c r="EU4311" s="1"/>
      <c r="EV4311" s="1"/>
      <c r="EW4311" s="1"/>
      <c r="EX4311" s="1"/>
      <c r="EY4311" s="1"/>
    </row>
    <row r="4312" spans="1:155" x14ac:dyDescent="0.15">
      <c r="A4312" s="38"/>
      <c r="B4312" s="15"/>
      <c r="C4312" s="7"/>
      <c r="D4312" s="7"/>
      <c r="E4312" s="13"/>
      <c r="F4312" s="14"/>
      <c r="G4312" s="14"/>
      <c r="H4312" s="14"/>
      <c r="I4312" s="14"/>
      <c r="J4312" s="13"/>
      <c r="K4312" s="5"/>
      <c r="L4312" s="2"/>
      <c r="M4312" s="17"/>
      <c r="N4312" s="12"/>
      <c r="O4312" s="12"/>
      <c r="P4312" s="17"/>
      <c r="Q4312" s="14"/>
      <c r="R4312" s="20"/>
      <c r="S4312" s="14"/>
      <c r="T4312" s="4"/>
      <c r="U4312" s="5"/>
      <c r="V4312" s="10"/>
      <c r="W4312" s="10"/>
      <c r="X4312" s="10"/>
      <c r="Y4312" s="27"/>
      <c r="Z4312" s="3"/>
      <c r="AA4312" s="1"/>
      <c r="AB4312" s="10"/>
      <c r="AC4312" s="3"/>
      <c r="AD4312" s="3"/>
      <c r="AE4312" s="3"/>
      <c r="AF4312" s="10"/>
      <c r="AG4312" s="11"/>
      <c r="AH4312" s="10"/>
      <c r="AI4312" s="10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1"/>
      <c r="DR4312" s="1"/>
      <c r="DS4312" s="1"/>
      <c r="DT4312" s="1"/>
      <c r="DU4312" s="1"/>
      <c r="DV4312" s="1"/>
      <c r="DW4312" s="1"/>
      <c r="DX4312" s="1"/>
      <c r="DY4312" s="1"/>
      <c r="DZ4312" s="1"/>
      <c r="EA4312" s="1"/>
      <c r="EB4312" s="1"/>
      <c r="EC4312" s="1"/>
      <c r="ED4312" s="1"/>
      <c r="EE4312" s="1"/>
      <c r="EF4312" s="1"/>
      <c r="EG4312" s="1"/>
      <c r="EH4312" s="1"/>
      <c r="EI4312" s="1"/>
      <c r="EJ4312" s="1"/>
      <c r="EK4312" s="1"/>
      <c r="EL4312" s="1"/>
      <c r="EM4312" s="1"/>
      <c r="EN4312" s="1"/>
      <c r="EO4312" s="1"/>
      <c r="EP4312" s="1"/>
      <c r="EQ4312" s="1"/>
      <c r="ER4312" s="1"/>
      <c r="ES4312" s="1"/>
      <c r="ET4312" s="1"/>
      <c r="EU4312" s="1"/>
      <c r="EV4312" s="1"/>
      <c r="EW4312" s="1"/>
      <c r="EX4312" s="1"/>
      <c r="EY4312" s="1"/>
    </row>
    <row r="4313" spans="1:155" x14ac:dyDescent="0.15">
      <c r="A4313" s="38"/>
      <c r="B4313" s="15"/>
      <c r="C4313" s="7"/>
      <c r="D4313" s="7"/>
      <c r="E4313" s="13"/>
      <c r="F4313" s="14"/>
      <c r="G4313" s="14"/>
      <c r="H4313" s="14"/>
      <c r="I4313" s="14"/>
      <c r="J4313" s="13"/>
      <c r="K4313" s="5"/>
      <c r="L4313" s="2"/>
      <c r="M4313" s="17"/>
      <c r="N4313" s="12"/>
      <c r="O4313" s="12"/>
      <c r="P4313" s="17"/>
      <c r="Q4313" s="14"/>
      <c r="R4313" s="20"/>
      <c r="S4313" s="14"/>
      <c r="T4313" s="4"/>
      <c r="U4313" s="5"/>
      <c r="V4313" s="10"/>
      <c r="W4313" s="10"/>
      <c r="X4313" s="10"/>
      <c r="Y4313" s="27"/>
      <c r="Z4313" s="3"/>
      <c r="AA4313" s="1"/>
      <c r="AB4313" s="10"/>
      <c r="AC4313" s="3"/>
      <c r="AD4313" s="3"/>
      <c r="AE4313" s="3"/>
      <c r="AF4313" s="10"/>
      <c r="AG4313" s="11"/>
      <c r="AH4313" s="10"/>
      <c r="AI4313" s="10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1"/>
      <c r="DR4313" s="1"/>
      <c r="DS4313" s="1"/>
      <c r="DT4313" s="1"/>
      <c r="DU4313" s="1"/>
      <c r="DV4313" s="1"/>
      <c r="DW4313" s="1"/>
      <c r="DX4313" s="1"/>
      <c r="DY4313" s="1"/>
      <c r="DZ4313" s="1"/>
      <c r="EA4313" s="1"/>
      <c r="EB4313" s="1"/>
      <c r="EC4313" s="1"/>
      <c r="ED4313" s="1"/>
      <c r="EE4313" s="1"/>
      <c r="EF4313" s="1"/>
      <c r="EG4313" s="1"/>
      <c r="EH4313" s="1"/>
      <c r="EI4313" s="1"/>
      <c r="EJ4313" s="1"/>
      <c r="EK4313" s="1"/>
      <c r="EL4313" s="1"/>
      <c r="EM4313" s="1"/>
      <c r="EN4313" s="1"/>
      <c r="EO4313" s="1"/>
      <c r="EP4313" s="1"/>
      <c r="EQ4313" s="1"/>
      <c r="ER4313" s="1"/>
      <c r="ES4313" s="1"/>
      <c r="ET4313" s="1"/>
      <c r="EU4313" s="1"/>
      <c r="EV4313" s="1"/>
      <c r="EW4313" s="1"/>
      <c r="EX4313" s="1"/>
      <c r="EY4313" s="1"/>
    </row>
    <row r="4314" spans="1:155" x14ac:dyDescent="0.15">
      <c r="A4314" s="38"/>
      <c r="B4314" s="15"/>
      <c r="C4314" s="7"/>
      <c r="D4314" s="7"/>
      <c r="E4314" s="13"/>
      <c r="F4314" s="14"/>
      <c r="G4314" s="14"/>
      <c r="H4314" s="14"/>
      <c r="I4314" s="14"/>
      <c r="J4314" s="13"/>
      <c r="K4314" s="5"/>
      <c r="L4314" s="2"/>
      <c r="M4314" s="17"/>
      <c r="N4314" s="12"/>
      <c r="O4314" s="12"/>
      <c r="P4314" s="17"/>
      <c r="Q4314" s="14"/>
      <c r="R4314" s="20"/>
      <c r="S4314" s="14"/>
      <c r="T4314" s="4"/>
      <c r="U4314" s="5"/>
      <c r="V4314" s="10"/>
      <c r="W4314" s="10"/>
      <c r="X4314" s="10"/>
      <c r="Y4314" s="27"/>
      <c r="Z4314" s="3"/>
      <c r="AA4314" s="1"/>
      <c r="AB4314" s="10"/>
      <c r="AC4314" s="3"/>
      <c r="AD4314" s="3"/>
      <c r="AE4314" s="3"/>
      <c r="AF4314" s="10"/>
      <c r="AG4314" s="11"/>
      <c r="AH4314" s="10"/>
      <c r="AI4314" s="10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1"/>
      <c r="DR4314" s="1"/>
      <c r="DS4314" s="1"/>
      <c r="DT4314" s="1"/>
      <c r="DU4314" s="1"/>
      <c r="DV4314" s="1"/>
      <c r="DW4314" s="1"/>
      <c r="DX4314" s="1"/>
      <c r="DY4314" s="1"/>
      <c r="DZ4314" s="1"/>
      <c r="EA4314" s="1"/>
      <c r="EB4314" s="1"/>
      <c r="EC4314" s="1"/>
      <c r="ED4314" s="1"/>
      <c r="EE4314" s="1"/>
      <c r="EF4314" s="1"/>
      <c r="EG4314" s="1"/>
      <c r="EH4314" s="1"/>
      <c r="EI4314" s="1"/>
      <c r="EJ4314" s="1"/>
      <c r="EK4314" s="1"/>
      <c r="EL4314" s="1"/>
      <c r="EM4314" s="1"/>
      <c r="EN4314" s="1"/>
      <c r="EO4314" s="1"/>
      <c r="EP4314" s="1"/>
      <c r="EQ4314" s="1"/>
      <c r="ER4314" s="1"/>
      <c r="ES4314" s="1"/>
      <c r="ET4314" s="1"/>
      <c r="EU4314" s="1"/>
      <c r="EV4314" s="1"/>
      <c r="EW4314" s="1"/>
      <c r="EX4314" s="1"/>
      <c r="EY4314" s="1"/>
    </row>
    <row r="4315" spans="1:155" x14ac:dyDescent="0.15">
      <c r="A4315" s="38"/>
      <c r="B4315" s="15"/>
      <c r="C4315" s="7"/>
      <c r="D4315" s="7"/>
      <c r="E4315" s="13"/>
      <c r="F4315" s="14"/>
      <c r="G4315" s="14"/>
      <c r="H4315" s="14"/>
      <c r="I4315" s="14"/>
      <c r="J4315" s="13"/>
      <c r="K4315" s="5"/>
      <c r="L4315" s="2"/>
      <c r="M4315" s="17"/>
      <c r="N4315" s="12"/>
      <c r="O4315" s="12"/>
      <c r="P4315" s="17"/>
      <c r="Q4315" s="14"/>
      <c r="R4315" s="20"/>
      <c r="S4315" s="14"/>
      <c r="T4315" s="4"/>
      <c r="U4315" s="5"/>
      <c r="V4315" s="10"/>
      <c r="W4315" s="10"/>
      <c r="X4315" s="10"/>
      <c r="Y4315" s="27"/>
      <c r="Z4315" s="3"/>
      <c r="AA4315" s="1"/>
      <c r="AB4315" s="10"/>
      <c r="AC4315" s="3"/>
      <c r="AD4315" s="3"/>
      <c r="AE4315" s="3"/>
      <c r="AF4315" s="10"/>
      <c r="AG4315" s="11"/>
      <c r="AH4315" s="10"/>
      <c r="AI4315" s="10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1"/>
      <c r="DR4315" s="1"/>
      <c r="DS4315" s="1"/>
      <c r="DT4315" s="1"/>
      <c r="DU4315" s="1"/>
      <c r="DV4315" s="1"/>
      <c r="DW4315" s="1"/>
      <c r="DX4315" s="1"/>
      <c r="DY4315" s="1"/>
      <c r="DZ4315" s="1"/>
      <c r="EA4315" s="1"/>
      <c r="EB4315" s="1"/>
      <c r="EC4315" s="1"/>
      <c r="ED4315" s="1"/>
      <c r="EE4315" s="1"/>
      <c r="EF4315" s="1"/>
      <c r="EG4315" s="1"/>
      <c r="EH4315" s="1"/>
      <c r="EI4315" s="1"/>
      <c r="EJ4315" s="1"/>
      <c r="EK4315" s="1"/>
      <c r="EL4315" s="1"/>
      <c r="EM4315" s="1"/>
      <c r="EN4315" s="1"/>
      <c r="EO4315" s="1"/>
      <c r="EP4315" s="1"/>
      <c r="EQ4315" s="1"/>
      <c r="ER4315" s="1"/>
      <c r="ES4315" s="1"/>
      <c r="ET4315" s="1"/>
      <c r="EU4315" s="1"/>
      <c r="EV4315" s="1"/>
      <c r="EW4315" s="1"/>
      <c r="EX4315" s="1"/>
      <c r="EY4315" s="1"/>
    </row>
    <row r="4316" spans="1:155" x14ac:dyDescent="0.15">
      <c r="A4316" s="38"/>
      <c r="B4316" s="15"/>
      <c r="C4316" s="7"/>
      <c r="D4316" s="7"/>
      <c r="E4316" s="13"/>
      <c r="F4316" s="14"/>
      <c r="G4316" s="14"/>
      <c r="H4316" s="14"/>
      <c r="I4316" s="14"/>
      <c r="J4316" s="13"/>
      <c r="K4316" s="5"/>
      <c r="L4316" s="2"/>
      <c r="M4316" s="17"/>
      <c r="N4316" s="12"/>
      <c r="O4316" s="12"/>
      <c r="P4316" s="17"/>
      <c r="Q4316" s="14"/>
      <c r="R4316" s="20"/>
      <c r="S4316" s="14"/>
      <c r="T4316" s="4"/>
      <c r="U4316" s="5"/>
      <c r="V4316" s="10"/>
      <c r="W4316" s="10"/>
      <c r="X4316" s="10"/>
      <c r="Y4316" s="27"/>
      <c r="Z4316" s="3"/>
      <c r="AA4316" s="1"/>
      <c r="AB4316" s="10"/>
      <c r="AC4316" s="3"/>
      <c r="AD4316" s="3"/>
      <c r="AE4316" s="3"/>
      <c r="AF4316" s="10"/>
      <c r="AG4316" s="11"/>
      <c r="AH4316" s="10"/>
      <c r="AI4316" s="10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1"/>
      <c r="DR4316" s="1"/>
      <c r="DS4316" s="1"/>
      <c r="DT4316" s="1"/>
      <c r="DU4316" s="1"/>
      <c r="DV4316" s="1"/>
      <c r="DW4316" s="1"/>
      <c r="DX4316" s="1"/>
      <c r="DY4316" s="1"/>
      <c r="DZ4316" s="1"/>
      <c r="EA4316" s="1"/>
      <c r="EB4316" s="1"/>
      <c r="EC4316" s="1"/>
      <c r="ED4316" s="1"/>
      <c r="EE4316" s="1"/>
      <c r="EF4316" s="1"/>
      <c r="EG4316" s="1"/>
      <c r="EH4316" s="1"/>
      <c r="EI4316" s="1"/>
      <c r="EJ4316" s="1"/>
      <c r="EK4316" s="1"/>
      <c r="EL4316" s="1"/>
      <c r="EM4316" s="1"/>
      <c r="EN4316" s="1"/>
      <c r="EO4316" s="1"/>
      <c r="EP4316" s="1"/>
      <c r="EQ4316" s="1"/>
      <c r="ER4316" s="1"/>
      <c r="ES4316" s="1"/>
      <c r="ET4316" s="1"/>
      <c r="EU4316" s="1"/>
      <c r="EV4316" s="1"/>
      <c r="EW4316" s="1"/>
      <c r="EX4316" s="1"/>
      <c r="EY4316" s="1"/>
    </row>
    <row r="4317" spans="1:155" x14ac:dyDescent="0.15">
      <c r="A4317" s="38"/>
      <c r="B4317" s="15"/>
      <c r="C4317" s="7"/>
      <c r="D4317" s="7"/>
      <c r="E4317" s="13"/>
      <c r="F4317" s="14"/>
      <c r="G4317" s="14"/>
      <c r="H4317" s="14"/>
      <c r="I4317" s="14"/>
      <c r="J4317" s="13"/>
      <c r="K4317" s="5"/>
      <c r="L4317" s="2"/>
      <c r="M4317" s="17"/>
      <c r="N4317" s="12"/>
      <c r="O4317" s="12"/>
      <c r="P4317" s="17"/>
      <c r="Q4317" s="14"/>
      <c r="R4317" s="20"/>
      <c r="S4317" s="14"/>
      <c r="T4317" s="4"/>
      <c r="U4317" s="5"/>
      <c r="V4317" s="10"/>
      <c r="W4317" s="10"/>
      <c r="X4317" s="10"/>
      <c r="Y4317" s="27"/>
      <c r="Z4317" s="3"/>
      <c r="AA4317" s="1"/>
      <c r="AB4317" s="10"/>
      <c r="AC4317" s="3"/>
      <c r="AD4317" s="3"/>
      <c r="AE4317" s="3"/>
      <c r="AF4317" s="10"/>
      <c r="AG4317" s="11"/>
      <c r="AH4317" s="10"/>
      <c r="AI4317" s="10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1"/>
      <c r="DR4317" s="1"/>
      <c r="DS4317" s="1"/>
      <c r="DT4317" s="1"/>
      <c r="DU4317" s="1"/>
      <c r="DV4317" s="1"/>
      <c r="DW4317" s="1"/>
      <c r="DX4317" s="1"/>
      <c r="DY4317" s="1"/>
      <c r="DZ4317" s="1"/>
      <c r="EA4317" s="1"/>
      <c r="EB4317" s="1"/>
      <c r="EC4317" s="1"/>
      <c r="ED4317" s="1"/>
      <c r="EE4317" s="1"/>
      <c r="EF4317" s="1"/>
      <c r="EG4317" s="1"/>
      <c r="EH4317" s="1"/>
      <c r="EI4317" s="1"/>
      <c r="EJ4317" s="1"/>
      <c r="EK4317" s="1"/>
      <c r="EL4317" s="1"/>
      <c r="EM4317" s="1"/>
      <c r="EN4317" s="1"/>
      <c r="EO4317" s="1"/>
      <c r="EP4317" s="1"/>
      <c r="EQ4317" s="1"/>
      <c r="ER4317" s="1"/>
      <c r="ES4317" s="1"/>
      <c r="ET4317" s="1"/>
      <c r="EU4317" s="1"/>
      <c r="EV4317" s="1"/>
      <c r="EW4317" s="1"/>
      <c r="EX4317" s="1"/>
      <c r="EY4317" s="1"/>
    </row>
    <row r="4318" spans="1:155" x14ac:dyDescent="0.15">
      <c r="A4318" s="38"/>
      <c r="B4318" s="15"/>
      <c r="C4318" s="7"/>
      <c r="D4318" s="7"/>
      <c r="E4318" s="13"/>
      <c r="F4318" s="14"/>
      <c r="G4318" s="14"/>
      <c r="H4318" s="14"/>
      <c r="I4318" s="14"/>
      <c r="J4318" s="13"/>
      <c r="K4318" s="5"/>
      <c r="L4318" s="2"/>
      <c r="M4318" s="17"/>
      <c r="N4318" s="12"/>
      <c r="O4318" s="12"/>
      <c r="P4318" s="17"/>
      <c r="Q4318" s="14"/>
      <c r="R4318" s="20"/>
      <c r="S4318" s="14"/>
      <c r="T4318" s="4"/>
      <c r="U4318" s="5"/>
      <c r="V4318" s="10"/>
      <c r="W4318" s="10"/>
      <c r="X4318" s="10"/>
      <c r="Y4318" s="27"/>
      <c r="Z4318" s="3"/>
      <c r="AA4318" s="1"/>
      <c r="AB4318" s="10"/>
      <c r="AC4318" s="3"/>
      <c r="AD4318" s="3"/>
      <c r="AE4318" s="3"/>
      <c r="AF4318" s="10"/>
      <c r="AG4318" s="11"/>
      <c r="AH4318" s="10"/>
      <c r="AI4318" s="10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1"/>
      <c r="DR4318" s="1"/>
      <c r="DS4318" s="1"/>
      <c r="DT4318" s="1"/>
      <c r="DU4318" s="1"/>
      <c r="DV4318" s="1"/>
      <c r="DW4318" s="1"/>
      <c r="DX4318" s="1"/>
      <c r="DY4318" s="1"/>
      <c r="DZ4318" s="1"/>
      <c r="EA4318" s="1"/>
      <c r="EB4318" s="1"/>
      <c r="EC4318" s="1"/>
      <c r="ED4318" s="1"/>
      <c r="EE4318" s="1"/>
      <c r="EF4318" s="1"/>
      <c r="EG4318" s="1"/>
      <c r="EH4318" s="1"/>
      <c r="EI4318" s="1"/>
      <c r="EJ4318" s="1"/>
      <c r="EK4318" s="1"/>
      <c r="EL4318" s="1"/>
      <c r="EM4318" s="1"/>
      <c r="EN4318" s="1"/>
      <c r="EO4318" s="1"/>
      <c r="EP4318" s="1"/>
      <c r="EQ4318" s="1"/>
      <c r="ER4318" s="1"/>
      <c r="ES4318" s="1"/>
      <c r="ET4318" s="1"/>
      <c r="EU4318" s="1"/>
      <c r="EV4318" s="1"/>
      <c r="EW4318" s="1"/>
      <c r="EX4318" s="1"/>
      <c r="EY4318" s="1"/>
    </row>
    <row r="4319" spans="1:155" x14ac:dyDescent="0.15">
      <c r="A4319" s="38"/>
      <c r="B4319" s="15"/>
      <c r="C4319" s="7"/>
      <c r="D4319" s="7"/>
      <c r="E4319" s="13"/>
      <c r="F4319" s="14"/>
      <c r="G4319" s="14"/>
      <c r="H4319" s="14"/>
      <c r="I4319" s="14"/>
      <c r="J4319" s="13"/>
      <c r="K4319" s="5"/>
      <c r="L4319" s="2"/>
      <c r="M4319" s="17"/>
      <c r="N4319" s="12"/>
      <c r="O4319" s="12"/>
      <c r="P4319" s="17"/>
      <c r="Q4319" s="14"/>
      <c r="R4319" s="20"/>
      <c r="S4319" s="14"/>
      <c r="T4319" s="4"/>
      <c r="U4319" s="5"/>
      <c r="V4319" s="10"/>
      <c r="W4319" s="10"/>
      <c r="X4319" s="10"/>
      <c r="Y4319" s="27"/>
      <c r="Z4319" s="3"/>
      <c r="AA4319" s="1"/>
      <c r="AB4319" s="10"/>
      <c r="AC4319" s="3"/>
      <c r="AD4319" s="3"/>
      <c r="AE4319" s="3"/>
      <c r="AF4319" s="10"/>
      <c r="AG4319" s="11"/>
      <c r="AH4319" s="10"/>
      <c r="AI4319" s="10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1"/>
      <c r="DR4319" s="1"/>
      <c r="DS4319" s="1"/>
      <c r="DT4319" s="1"/>
      <c r="DU4319" s="1"/>
      <c r="DV4319" s="1"/>
      <c r="DW4319" s="1"/>
      <c r="DX4319" s="1"/>
      <c r="DY4319" s="1"/>
      <c r="DZ4319" s="1"/>
      <c r="EA4319" s="1"/>
      <c r="EB4319" s="1"/>
      <c r="EC4319" s="1"/>
      <c r="ED4319" s="1"/>
      <c r="EE4319" s="1"/>
      <c r="EF4319" s="1"/>
      <c r="EG4319" s="1"/>
      <c r="EH4319" s="1"/>
      <c r="EI4319" s="1"/>
      <c r="EJ4319" s="1"/>
      <c r="EK4319" s="1"/>
      <c r="EL4319" s="1"/>
      <c r="EM4319" s="1"/>
      <c r="EN4319" s="1"/>
      <c r="EO4319" s="1"/>
      <c r="EP4319" s="1"/>
      <c r="EQ4319" s="1"/>
      <c r="ER4319" s="1"/>
      <c r="ES4319" s="1"/>
      <c r="ET4319" s="1"/>
      <c r="EU4319" s="1"/>
      <c r="EV4319" s="1"/>
      <c r="EW4319" s="1"/>
      <c r="EX4319" s="1"/>
      <c r="EY4319" s="1"/>
    </row>
    <row r="4320" spans="1:155" x14ac:dyDescent="0.15">
      <c r="A4320" s="38"/>
      <c r="B4320" s="15"/>
      <c r="C4320" s="7"/>
      <c r="D4320" s="7"/>
      <c r="E4320" s="13"/>
      <c r="F4320" s="14"/>
      <c r="G4320" s="14"/>
      <c r="H4320" s="14"/>
      <c r="I4320" s="14"/>
      <c r="J4320" s="13"/>
      <c r="K4320" s="5"/>
      <c r="L4320" s="2"/>
      <c r="M4320" s="17"/>
      <c r="N4320" s="12"/>
      <c r="O4320" s="12"/>
      <c r="P4320" s="17"/>
      <c r="Q4320" s="14"/>
      <c r="R4320" s="20"/>
      <c r="S4320" s="14"/>
      <c r="T4320" s="4"/>
      <c r="U4320" s="5"/>
      <c r="V4320" s="10"/>
      <c r="W4320" s="10"/>
      <c r="X4320" s="10"/>
      <c r="Y4320" s="27"/>
      <c r="Z4320" s="3"/>
      <c r="AA4320" s="1"/>
      <c r="AB4320" s="10"/>
      <c r="AC4320" s="3"/>
      <c r="AD4320" s="3"/>
      <c r="AE4320" s="3"/>
      <c r="AF4320" s="10"/>
      <c r="AG4320" s="11"/>
      <c r="AH4320" s="10"/>
      <c r="AI4320" s="10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1"/>
      <c r="DR4320" s="1"/>
      <c r="DS4320" s="1"/>
      <c r="DT4320" s="1"/>
      <c r="DU4320" s="1"/>
      <c r="DV4320" s="1"/>
      <c r="DW4320" s="1"/>
      <c r="DX4320" s="1"/>
      <c r="DY4320" s="1"/>
      <c r="DZ4320" s="1"/>
      <c r="EA4320" s="1"/>
      <c r="EB4320" s="1"/>
      <c r="EC4320" s="1"/>
      <c r="ED4320" s="1"/>
      <c r="EE4320" s="1"/>
      <c r="EF4320" s="1"/>
      <c r="EG4320" s="1"/>
      <c r="EH4320" s="1"/>
      <c r="EI4320" s="1"/>
      <c r="EJ4320" s="1"/>
      <c r="EK4320" s="1"/>
      <c r="EL4320" s="1"/>
      <c r="EM4320" s="1"/>
      <c r="EN4320" s="1"/>
      <c r="EO4320" s="1"/>
      <c r="EP4320" s="1"/>
      <c r="EQ4320" s="1"/>
      <c r="ER4320" s="1"/>
      <c r="ES4320" s="1"/>
      <c r="ET4320" s="1"/>
      <c r="EU4320" s="1"/>
      <c r="EV4320" s="1"/>
      <c r="EW4320" s="1"/>
      <c r="EX4320" s="1"/>
      <c r="EY4320" s="1"/>
    </row>
    <row r="4321" spans="1:155" x14ac:dyDescent="0.15">
      <c r="A4321" s="38"/>
      <c r="B4321" s="15"/>
      <c r="C4321" s="7"/>
      <c r="D4321" s="7"/>
      <c r="E4321" s="13"/>
      <c r="F4321" s="14"/>
      <c r="G4321" s="14"/>
      <c r="H4321" s="14"/>
      <c r="I4321" s="14"/>
      <c r="J4321" s="13"/>
      <c r="K4321" s="5"/>
      <c r="L4321" s="2"/>
      <c r="M4321" s="17"/>
      <c r="N4321" s="12"/>
      <c r="O4321" s="12"/>
      <c r="P4321" s="17"/>
      <c r="Q4321" s="14"/>
      <c r="R4321" s="20"/>
      <c r="S4321" s="14"/>
      <c r="T4321" s="4"/>
      <c r="U4321" s="5"/>
      <c r="V4321" s="10"/>
      <c r="W4321" s="10"/>
      <c r="X4321" s="10"/>
      <c r="Y4321" s="27"/>
      <c r="Z4321" s="3"/>
      <c r="AA4321" s="1"/>
      <c r="AB4321" s="10"/>
      <c r="AC4321" s="3"/>
      <c r="AD4321" s="3"/>
      <c r="AE4321" s="3"/>
      <c r="AF4321" s="10"/>
      <c r="AG4321" s="11"/>
      <c r="AH4321" s="10"/>
      <c r="AI4321" s="10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1"/>
      <c r="DR4321" s="1"/>
      <c r="DS4321" s="1"/>
      <c r="DT4321" s="1"/>
      <c r="DU4321" s="1"/>
      <c r="DV4321" s="1"/>
      <c r="DW4321" s="1"/>
      <c r="DX4321" s="1"/>
      <c r="DY4321" s="1"/>
      <c r="DZ4321" s="1"/>
      <c r="EA4321" s="1"/>
      <c r="EB4321" s="1"/>
      <c r="EC4321" s="1"/>
      <c r="ED4321" s="1"/>
      <c r="EE4321" s="1"/>
      <c r="EF4321" s="1"/>
      <c r="EG4321" s="1"/>
      <c r="EH4321" s="1"/>
      <c r="EI4321" s="1"/>
      <c r="EJ4321" s="1"/>
      <c r="EK4321" s="1"/>
      <c r="EL4321" s="1"/>
      <c r="EM4321" s="1"/>
      <c r="EN4321" s="1"/>
      <c r="EO4321" s="1"/>
      <c r="EP4321" s="1"/>
      <c r="EQ4321" s="1"/>
      <c r="ER4321" s="1"/>
      <c r="ES4321" s="1"/>
      <c r="ET4321" s="1"/>
      <c r="EU4321" s="1"/>
      <c r="EV4321" s="1"/>
      <c r="EW4321" s="1"/>
      <c r="EX4321" s="1"/>
      <c r="EY4321" s="1"/>
    </row>
    <row r="4322" spans="1:155" x14ac:dyDescent="0.15">
      <c r="A4322" s="38"/>
      <c r="B4322" s="15"/>
      <c r="C4322" s="7"/>
      <c r="D4322" s="7"/>
      <c r="E4322" s="13"/>
      <c r="F4322" s="14"/>
      <c r="G4322" s="14"/>
      <c r="H4322" s="14"/>
      <c r="I4322" s="14"/>
      <c r="J4322" s="13"/>
      <c r="K4322" s="5"/>
      <c r="L4322" s="2"/>
      <c r="M4322" s="17"/>
      <c r="N4322" s="12"/>
      <c r="O4322" s="12"/>
      <c r="P4322" s="17"/>
      <c r="Q4322" s="14"/>
      <c r="R4322" s="20"/>
      <c r="S4322" s="14"/>
      <c r="T4322" s="4"/>
      <c r="U4322" s="5"/>
      <c r="V4322" s="10"/>
      <c r="W4322" s="10"/>
      <c r="X4322" s="10"/>
      <c r="Y4322" s="27"/>
      <c r="Z4322" s="3"/>
      <c r="AA4322" s="1"/>
      <c r="AB4322" s="10"/>
      <c r="AC4322" s="3"/>
      <c r="AD4322" s="3"/>
      <c r="AE4322" s="3"/>
      <c r="AF4322" s="10"/>
      <c r="AG4322" s="11"/>
      <c r="AH4322" s="10"/>
      <c r="AI4322" s="10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1"/>
      <c r="DR4322" s="1"/>
      <c r="DS4322" s="1"/>
      <c r="DT4322" s="1"/>
      <c r="DU4322" s="1"/>
      <c r="DV4322" s="1"/>
      <c r="DW4322" s="1"/>
      <c r="DX4322" s="1"/>
      <c r="DY4322" s="1"/>
      <c r="DZ4322" s="1"/>
      <c r="EA4322" s="1"/>
      <c r="EB4322" s="1"/>
      <c r="EC4322" s="1"/>
      <c r="ED4322" s="1"/>
      <c r="EE4322" s="1"/>
      <c r="EF4322" s="1"/>
      <c r="EG4322" s="1"/>
      <c r="EH4322" s="1"/>
      <c r="EI4322" s="1"/>
      <c r="EJ4322" s="1"/>
      <c r="EK4322" s="1"/>
      <c r="EL4322" s="1"/>
      <c r="EM4322" s="1"/>
      <c r="EN4322" s="1"/>
      <c r="EO4322" s="1"/>
      <c r="EP4322" s="1"/>
      <c r="EQ4322" s="1"/>
      <c r="ER4322" s="1"/>
      <c r="ES4322" s="1"/>
      <c r="ET4322" s="1"/>
      <c r="EU4322" s="1"/>
      <c r="EV4322" s="1"/>
      <c r="EW4322" s="1"/>
      <c r="EX4322" s="1"/>
      <c r="EY4322" s="1"/>
    </row>
    <row r="4323" spans="1:155" x14ac:dyDescent="0.15">
      <c r="A4323" s="38"/>
      <c r="B4323" s="15"/>
      <c r="C4323" s="7"/>
      <c r="D4323" s="7"/>
      <c r="E4323" s="13"/>
      <c r="F4323" s="14"/>
      <c r="G4323" s="14"/>
      <c r="H4323" s="14"/>
      <c r="I4323" s="14"/>
      <c r="J4323" s="13"/>
      <c r="K4323" s="5"/>
      <c r="L4323" s="2"/>
      <c r="M4323" s="17"/>
      <c r="N4323" s="12"/>
      <c r="O4323" s="12"/>
      <c r="P4323" s="17"/>
      <c r="Q4323" s="14"/>
      <c r="R4323" s="20"/>
      <c r="S4323" s="14"/>
      <c r="T4323" s="4"/>
      <c r="U4323" s="5"/>
      <c r="V4323" s="10"/>
      <c r="W4323" s="10"/>
      <c r="X4323" s="10"/>
      <c r="Y4323" s="27"/>
      <c r="Z4323" s="3"/>
      <c r="AA4323" s="1"/>
      <c r="AB4323" s="10"/>
      <c r="AC4323" s="3"/>
      <c r="AD4323" s="3"/>
      <c r="AE4323" s="3"/>
      <c r="AF4323" s="10"/>
      <c r="AG4323" s="11"/>
      <c r="AH4323" s="10"/>
      <c r="AI4323" s="10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1"/>
      <c r="DR4323" s="1"/>
      <c r="DS4323" s="1"/>
      <c r="DT4323" s="1"/>
      <c r="DU4323" s="1"/>
      <c r="DV4323" s="1"/>
      <c r="DW4323" s="1"/>
      <c r="DX4323" s="1"/>
      <c r="DY4323" s="1"/>
      <c r="DZ4323" s="1"/>
      <c r="EA4323" s="1"/>
      <c r="EB4323" s="1"/>
      <c r="EC4323" s="1"/>
      <c r="ED4323" s="1"/>
      <c r="EE4323" s="1"/>
      <c r="EF4323" s="1"/>
      <c r="EG4323" s="1"/>
      <c r="EH4323" s="1"/>
      <c r="EI4323" s="1"/>
      <c r="EJ4323" s="1"/>
      <c r="EK4323" s="1"/>
      <c r="EL4323" s="1"/>
      <c r="EM4323" s="1"/>
      <c r="EN4323" s="1"/>
      <c r="EO4323" s="1"/>
      <c r="EP4323" s="1"/>
      <c r="EQ4323" s="1"/>
      <c r="ER4323" s="1"/>
      <c r="ES4323" s="1"/>
      <c r="ET4323" s="1"/>
      <c r="EU4323" s="1"/>
      <c r="EV4323" s="1"/>
      <c r="EW4323" s="1"/>
      <c r="EX4323" s="1"/>
      <c r="EY4323" s="1"/>
    </row>
    <row r="4324" spans="1:155" x14ac:dyDescent="0.15">
      <c r="A4324" s="38"/>
      <c r="B4324" s="15"/>
      <c r="C4324" s="7"/>
      <c r="D4324" s="7"/>
      <c r="E4324" s="13"/>
      <c r="F4324" s="14"/>
      <c r="G4324" s="14"/>
      <c r="H4324" s="14"/>
      <c r="I4324" s="14"/>
      <c r="J4324" s="13"/>
      <c r="K4324" s="5"/>
      <c r="L4324" s="2"/>
      <c r="M4324" s="17"/>
      <c r="N4324" s="12"/>
      <c r="O4324" s="12"/>
      <c r="P4324" s="17"/>
      <c r="Q4324" s="14"/>
      <c r="R4324" s="20"/>
      <c r="S4324" s="14"/>
      <c r="T4324" s="4"/>
      <c r="U4324" s="5"/>
      <c r="V4324" s="10"/>
      <c r="W4324" s="10"/>
      <c r="X4324" s="10"/>
      <c r="Y4324" s="27"/>
      <c r="Z4324" s="3"/>
      <c r="AA4324" s="1"/>
      <c r="AB4324" s="10"/>
      <c r="AC4324" s="3"/>
      <c r="AD4324" s="3"/>
      <c r="AE4324" s="3"/>
      <c r="AF4324" s="10"/>
      <c r="AG4324" s="11"/>
      <c r="AH4324" s="10"/>
      <c r="AI4324" s="10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1"/>
      <c r="DR4324" s="1"/>
      <c r="DS4324" s="1"/>
      <c r="DT4324" s="1"/>
      <c r="DU4324" s="1"/>
      <c r="DV4324" s="1"/>
      <c r="DW4324" s="1"/>
      <c r="DX4324" s="1"/>
      <c r="DY4324" s="1"/>
      <c r="DZ4324" s="1"/>
      <c r="EA4324" s="1"/>
      <c r="EB4324" s="1"/>
      <c r="EC4324" s="1"/>
      <c r="ED4324" s="1"/>
      <c r="EE4324" s="1"/>
      <c r="EF4324" s="1"/>
      <c r="EG4324" s="1"/>
      <c r="EH4324" s="1"/>
      <c r="EI4324" s="1"/>
      <c r="EJ4324" s="1"/>
      <c r="EK4324" s="1"/>
      <c r="EL4324" s="1"/>
      <c r="EM4324" s="1"/>
      <c r="EN4324" s="1"/>
      <c r="EO4324" s="1"/>
      <c r="EP4324" s="1"/>
      <c r="EQ4324" s="1"/>
      <c r="ER4324" s="1"/>
      <c r="ES4324" s="1"/>
      <c r="ET4324" s="1"/>
      <c r="EU4324" s="1"/>
      <c r="EV4324" s="1"/>
      <c r="EW4324" s="1"/>
      <c r="EX4324" s="1"/>
      <c r="EY4324" s="1"/>
    </row>
    <row r="4325" spans="1:155" x14ac:dyDescent="0.15">
      <c r="A4325" s="38"/>
      <c r="B4325" s="15"/>
      <c r="C4325" s="7"/>
      <c r="D4325" s="7"/>
      <c r="E4325" s="13"/>
      <c r="F4325" s="14"/>
      <c r="G4325" s="14"/>
      <c r="H4325" s="14"/>
      <c r="I4325" s="14"/>
      <c r="J4325" s="13"/>
      <c r="K4325" s="5"/>
      <c r="L4325" s="2"/>
      <c r="M4325" s="17"/>
      <c r="N4325" s="12"/>
      <c r="O4325" s="12"/>
      <c r="P4325" s="17"/>
      <c r="Q4325" s="14"/>
      <c r="R4325" s="20"/>
      <c r="S4325" s="14"/>
      <c r="T4325" s="4"/>
      <c r="U4325" s="5"/>
      <c r="V4325" s="10"/>
      <c r="W4325" s="10"/>
      <c r="X4325" s="10"/>
      <c r="Y4325" s="27"/>
      <c r="Z4325" s="3"/>
      <c r="AA4325" s="1"/>
      <c r="AB4325" s="10"/>
      <c r="AC4325" s="3"/>
      <c r="AD4325" s="3"/>
      <c r="AE4325" s="3"/>
      <c r="AF4325" s="10"/>
      <c r="AG4325" s="11"/>
      <c r="AH4325" s="10"/>
      <c r="AI4325" s="10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1"/>
      <c r="DR4325" s="1"/>
      <c r="DS4325" s="1"/>
      <c r="DT4325" s="1"/>
      <c r="DU4325" s="1"/>
      <c r="DV4325" s="1"/>
      <c r="DW4325" s="1"/>
      <c r="DX4325" s="1"/>
      <c r="DY4325" s="1"/>
      <c r="DZ4325" s="1"/>
      <c r="EA4325" s="1"/>
      <c r="EB4325" s="1"/>
      <c r="EC4325" s="1"/>
      <c r="ED4325" s="1"/>
      <c r="EE4325" s="1"/>
      <c r="EF4325" s="1"/>
      <c r="EG4325" s="1"/>
      <c r="EH4325" s="1"/>
      <c r="EI4325" s="1"/>
      <c r="EJ4325" s="1"/>
      <c r="EK4325" s="1"/>
      <c r="EL4325" s="1"/>
      <c r="EM4325" s="1"/>
      <c r="EN4325" s="1"/>
      <c r="EO4325" s="1"/>
      <c r="EP4325" s="1"/>
      <c r="EQ4325" s="1"/>
      <c r="ER4325" s="1"/>
      <c r="ES4325" s="1"/>
      <c r="ET4325" s="1"/>
      <c r="EU4325" s="1"/>
      <c r="EV4325" s="1"/>
      <c r="EW4325" s="1"/>
      <c r="EX4325" s="1"/>
      <c r="EY4325" s="1"/>
    </row>
    <row r="4326" spans="1:155" x14ac:dyDescent="0.15">
      <c r="A4326" s="38"/>
      <c r="B4326" s="15"/>
      <c r="C4326" s="7"/>
      <c r="D4326" s="7"/>
      <c r="E4326" s="13"/>
      <c r="F4326" s="14"/>
      <c r="G4326" s="14"/>
      <c r="H4326" s="14"/>
      <c r="I4326" s="14"/>
      <c r="J4326" s="13"/>
      <c r="K4326" s="5"/>
      <c r="L4326" s="2"/>
      <c r="M4326" s="17"/>
      <c r="N4326" s="12"/>
      <c r="O4326" s="12"/>
      <c r="P4326" s="17"/>
      <c r="Q4326" s="14"/>
      <c r="R4326" s="20"/>
      <c r="S4326" s="14"/>
      <c r="T4326" s="4"/>
      <c r="U4326" s="5"/>
      <c r="V4326" s="10"/>
      <c r="W4326" s="10"/>
      <c r="X4326" s="10"/>
      <c r="Y4326" s="27"/>
      <c r="Z4326" s="3"/>
      <c r="AA4326" s="1"/>
      <c r="AB4326" s="10"/>
      <c r="AC4326" s="3"/>
      <c r="AD4326" s="3"/>
      <c r="AE4326" s="3"/>
      <c r="AF4326" s="10"/>
      <c r="AG4326" s="11"/>
      <c r="AH4326" s="10"/>
      <c r="AI4326" s="10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1"/>
      <c r="DR4326" s="1"/>
      <c r="DS4326" s="1"/>
      <c r="DT4326" s="1"/>
      <c r="DU4326" s="1"/>
      <c r="DV4326" s="1"/>
      <c r="DW4326" s="1"/>
      <c r="DX4326" s="1"/>
      <c r="DY4326" s="1"/>
      <c r="DZ4326" s="1"/>
      <c r="EA4326" s="1"/>
      <c r="EB4326" s="1"/>
      <c r="EC4326" s="1"/>
      <c r="ED4326" s="1"/>
      <c r="EE4326" s="1"/>
      <c r="EF4326" s="1"/>
      <c r="EG4326" s="1"/>
      <c r="EH4326" s="1"/>
      <c r="EI4326" s="1"/>
      <c r="EJ4326" s="1"/>
      <c r="EK4326" s="1"/>
      <c r="EL4326" s="1"/>
      <c r="EM4326" s="1"/>
      <c r="EN4326" s="1"/>
      <c r="EO4326" s="1"/>
      <c r="EP4326" s="1"/>
      <c r="EQ4326" s="1"/>
      <c r="ER4326" s="1"/>
      <c r="ES4326" s="1"/>
      <c r="ET4326" s="1"/>
      <c r="EU4326" s="1"/>
      <c r="EV4326" s="1"/>
      <c r="EW4326" s="1"/>
      <c r="EX4326" s="1"/>
      <c r="EY4326" s="1"/>
    </row>
    <row r="4327" spans="1:155" x14ac:dyDescent="0.15">
      <c r="A4327" s="38"/>
      <c r="B4327" s="15"/>
      <c r="C4327" s="7"/>
      <c r="D4327" s="7"/>
      <c r="E4327" s="13"/>
      <c r="F4327" s="14"/>
      <c r="G4327" s="14"/>
      <c r="H4327" s="14"/>
      <c r="I4327" s="14"/>
      <c r="J4327" s="13"/>
      <c r="K4327" s="5"/>
      <c r="L4327" s="2"/>
      <c r="M4327" s="17"/>
      <c r="N4327" s="12"/>
      <c r="O4327" s="12"/>
      <c r="P4327" s="17"/>
      <c r="Q4327" s="14"/>
      <c r="R4327" s="20"/>
      <c r="S4327" s="14"/>
      <c r="T4327" s="4"/>
      <c r="U4327" s="5"/>
      <c r="V4327" s="10"/>
      <c r="W4327" s="10"/>
      <c r="X4327" s="10"/>
      <c r="Y4327" s="27"/>
      <c r="Z4327" s="3"/>
      <c r="AA4327" s="1"/>
      <c r="AB4327" s="10"/>
      <c r="AC4327" s="3"/>
      <c r="AD4327" s="3"/>
      <c r="AE4327" s="3"/>
      <c r="AF4327" s="10"/>
      <c r="AG4327" s="11"/>
      <c r="AH4327" s="10"/>
      <c r="AI4327" s="10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1"/>
      <c r="DR4327" s="1"/>
      <c r="DS4327" s="1"/>
      <c r="DT4327" s="1"/>
      <c r="DU4327" s="1"/>
      <c r="DV4327" s="1"/>
      <c r="DW4327" s="1"/>
      <c r="DX4327" s="1"/>
      <c r="DY4327" s="1"/>
      <c r="DZ4327" s="1"/>
      <c r="EA4327" s="1"/>
      <c r="EB4327" s="1"/>
      <c r="EC4327" s="1"/>
      <c r="ED4327" s="1"/>
      <c r="EE4327" s="1"/>
      <c r="EF4327" s="1"/>
      <c r="EG4327" s="1"/>
      <c r="EH4327" s="1"/>
      <c r="EI4327" s="1"/>
      <c r="EJ4327" s="1"/>
      <c r="EK4327" s="1"/>
      <c r="EL4327" s="1"/>
      <c r="EM4327" s="1"/>
      <c r="EN4327" s="1"/>
      <c r="EO4327" s="1"/>
      <c r="EP4327" s="1"/>
      <c r="EQ4327" s="1"/>
      <c r="ER4327" s="1"/>
      <c r="ES4327" s="1"/>
      <c r="ET4327" s="1"/>
      <c r="EU4327" s="1"/>
      <c r="EV4327" s="1"/>
      <c r="EW4327" s="1"/>
      <c r="EX4327" s="1"/>
      <c r="EY4327" s="1"/>
    </row>
    <row r="4328" spans="1:155" x14ac:dyDescent="0.15">
      <c r="A4328" s="38"/>
      <c r="B4328" s="15"/>
      <c r="C4328" s="7"/>
      <c r="D4328" s="7"/>
      <c r="E4328" s="13"/>
      <c r="F4328" s="14"/>
      <c r="G4328" s="14"/>
      <c r="H4328" s="14"/>
      <c r="I4328" s="14"/>
      <c r="J4328" s="13"/>
      <c r="K4328" s="5"/>
      <c r="L4328" s="2"/>
      <c r="M4328" s="17"/>
      <c r="N4328" s="12"/>
      <c r="O4328" s="12"/>
      <c r="P4328" s="17"/>
      <c r="Q4328" s="14"/>
      <c r="R4328" s="20"/>
      <c r="S4328" s="14"/>
      <c r="T4328" s="4"/>
      <c r="U4328" s="5"/>
      <c r="V4328" s="10"/>
      <c r="W4328" s="10"/>
      <c r="X4328" s="10"/>
      <c r="Y4328" s="27"/>
      <c r="Z4328" s="3"/>
      <c r="AA4328" s="1"/>
      <c r="AB4328" s="10"/>
      <c r="AC4328" s="3"/>
      <c r="AD4328" s="3"/>
      <c r="AE4328" s="3"/>
      <c r="AF4328" s="10"/>
      <c r="AG4328" s="11"/>
      <c r="AH4328" s="10"/>
      <c r="AI4328" s="10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1"/>
      <c r="DR4328" s="1"/>
      <c r="DS4328" s="1"/>
      <c r="DT4328" s="1"/>
      <c r="DU4328" s="1"/>
      <c r="DV4328" s="1"/>
      <c r="DW4328" s="1"/>
      <c r="DX4328" s="1"/>
      <c r="DY4328" s="1"/>
      <c r="DZ4328" s="1"/>
      <c r="EA4328" s="1"/>
      <c r="EB4328" s="1"/>
      <c r="EC4328" s="1"/>
      <c r="ED4328" s="1"/>
      <c r="EE4328" s="1"/>
      <c r="EF4328" s="1"/>
      <c r="EG4328" s="1"/>
      <c r="EH4328" s="1"/>
      <c r="EI4328" s="1"/>
      <c r="EJ4328" s="1"/>
      <c r="EK4328" s="1"/>
      <c r="EL4328" s="1"/>
      <c r="EM4328" s="1"/>
      <c r="EN4328" s="1"/>
      <c r="EO4328" s="1"/>
      <c r="EP4328" s="1"/>
      <c r="EQ4328" s="1"/>
      <c r="ER4328" s="1"/>
      <c r="ES4328" s="1"/>
      <c r="ET4328" s="1"/>
      <c r="EU4328" s="1"/>
      <c r="EV4328" s="1"/>
      <c r="EW4328" s="1"/>
      <c r="EX4328" s="1"/>
      <c r="EY4328" s="1"/>
    </row>
    <row r="4329" spans="1:155" x14ac:dyDescent="0.15">
      <c r="A4329" s="38"/>
      <c r="B4329" s="15"/>
      <c r="C4329" s="7"/>
      <c r="D4329" s="7"/>
      <c r="E4329" s="13"/>
      <c r="F4329" s="14"/>
      <c r="G4329" s="14"/>
      <c r="H4329" s="14"/>
      <c r="I4329" s="14"/>
      <c r="J4329" s="13"/>
      <c r="K4329" s="5"/>
      <c r="L4329" s="2"/>
      <c r="M4329" s="17"/>
      <c r="N4329" s="12"/>
      <c r="O4329" s="12"/>
      <c r="P4329" s="17"/>
      <c r="Q4329" s="14"/>
      <c r="R4329" s="20"/>
      <c r="S4329" s="14"/>
      <c r="T4329" s="4"/>
      <c r="U4329" s="5"/>
      <c r="V4329" s="10"/>
      <c r="W4329" s="10"/>
      <c r="X4329" s="10"/>
      <c r="Y4329" s="27"/>
      <c r="Z4329" s="3"/>
      <c r="AA4329" s="1"/>
      <c r="AB4329" s="10"/>
      <c r="AC4329" s="3"/>
      <c r="AD4329" s="3"/>
      <c r="AE4329" s="3"/>
      <c r="AF4329" s="10"/>
      <c r="AG4329" s="11"/>
      <c r="AH4329" s="10"/>
      <c r="AI4329" s="10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1"/>
      <c r="DR4329" s="1"/>
      <c r="DS4329" s="1"/>
      <c r="DT4329" s="1"/>
      <c r="DU4329" s="1"/>
      <c r="DV4329" s="1"/>
      <c r="DW4329" s="1"/>
      <c r="DX4329" s="1"/>
      <c r="DY4329" s="1"/>
      <c r="DZ4329" s="1"/>
      <c r="EA4329" s="1"/>
      <c r="EB4329" s="1"/>
      <c r="EC4329" s="1"/>
      <c r="ED4329" s="1"/>
      <c r="EE4329" s="1"/>
      <c r="EF4329" s="1"/>
      <c r="EG4329" s="1"/>
      <c r="EH4329" s="1"/>
      <c r="EI4329" s="1"/>
      <c r="EJ4329" s="1"/>
      <c r="EK4329" s="1"/>
      <c r="EL4329" s="1"/>
      <c r="EM4329" s="1"/>
      <c r="EN4329" s="1"/>
      <c r="EO4329" s="1"/>
      <c r="EP4329" s="1"/>
      <c r="EQ4329" s="1"/>
      <c r="ER4329" s="1"/>
      <c r="ES4329" s="1"/>
      <c r="ET4329" s="1"/>
      <c r="EU4329" s="1"/>
      <c r="EV4329" s="1"/>
      <c r="EW4329" s="1"/>
      <c r="EX4329" s="1"/>
      <c r="EY4329" s="1"/>
    </row>
    <row r="4330" spans="1:155" x14ac:dyDescent="0.15">
      <c r="A4330" s="38"/>
      <c r="B4330" s="15"/>
      <c r="C4330" s="7"/>
      <c r="D4330" s="7"/>
      <c r="E4330" s="13"/>
      <c r="F4330" s="14"/>
      <c r="G4330" s="14"/>
      <c r="H4330" s="14"/>
      <c r="I4330" s="14"/>
      <c r="J4330" s="13"/>
      <c r="K4330" s="5"/>
      <c r="L4330" s="2"/>
      <c r="M4330" s="17"/>
      <c r="N4330" s="12"/>
      <c r="O4330" s="12"/>
      <c r="P4330" s="17"/>
      <c r="Q4330" s="14"/>
      <c r="R4330" s="20"/>
      <c r="S4330" s="14"/>
      <c r="T4330" s="4"/>
      <c r="U4330" s="5"/>
      <c r="V4330" s="10"/>
      <c r="W4330" s="10"/>
      <c r="X4330" s="10"/>
      <c r="Y4330" s="27"/>
      <c r="Z4330" s="3"/>
      <c r="AA4330" s="1"/>
      <c r="AB4330" s="10"/>
      <c r="AC4330" s="3"/>
      <c r="AD4330" s="3"/>
      <c r="AE4330" s="3"/>
      <c r="AF4330" s="10"/>
      <c r="AG4330" s="11"/>
      <c r="AH4330" s="10"/>
      <c r="AI4330" s="10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1"/>
      <c r="DR4330" s="1"/>
      <c r="DS4330" s="1"/>
      <c r="DT4330" s="1"/>
      <c r="DU4330" s="1"/>
      <c r="DV4330" s="1"/>
      <c r="DW4330" s="1"/>
      <c r="DX4330" s="1"/>
      <c r="DY4330" s="1"/>
      <c r="DZ4330" s="1"/>
      <c r="EA4330" s="1"/>
      <c r="EB4330" s="1"/>
      <c r="EC4330" s="1"/>
      <c r="ED4330" s="1"/>
      <c r="EE4330" s="1"/>
      <c r="EF4330" s="1"/>
      <c r="EG4330" s="1"/>
      <c r="EH4330" s="1"/>
      <c r="EI4330" s="1"/>
      <c r="EJ4330" s="1"/>
      <c r="EK4330" s="1"/>
      <c r="EL4330" s="1"/>
      <c r="EM4330" s="1"/>
      <c r="EN4330" s="1"/>
      <c r="EO4330" s="1"/>
      <c r="EP4330" s="1"/>
      <c r="EQ4330" s="1"/>
      <c r="ER4330" s="1"/>
      <c r="ES4330" s="1"/>
      <c r="ET4330" s="1"/>
      <c r="EU4330" s="1"/>
      <c r="EV4330" s="1"/>
      <c r="EW4330" s="1"/>
      <c r="EX4330" s="1"/>
      <c r="EY4330" s="1"/>
    </row>
    <row r="4331" spans="1:155" x14ac:dyDescent="0.15">
      <c r="A4331" s="38"/>
      <c r="B4331" s="15"/>
      <c r="C4331" s="7"/>
      <c r="D4331" s="7"/>
      <c r="E4331" s="13"/>
      <c r="F4331" s="14"/>
      <c r="G4331" s="14"/>
      <c r="H4331" s="14"/>
      <c r="I4331" s="14"/>
      <c r="J4331" s="13"/>
      <c r="K4331" s="5"/>
      <c r="L4331" s="2"/>
      <c r="M4331" s="17"/>
      <c r="N4331" s="12"/>
      <c r="O4331" s="12"/>
      <c r="P4331" s="17"/>
      <c r="Q4331" s="14"/>
      <c r="R4331" s="20"/>
      <c r="S4331" s="14"/>
      <c r="T4331" s="4"/>
      <c r="U4331" s="5"/>
      <c r="V4331" s="10"/>
      <c r="W4331" s="10"/>
      <c r="X4331" s="10"/>
      <c r="Y4331" s="27"/>
      <c r="Z4331" s="3"/>
      <c r="AA4331" s="1"/>
      <c r="AB4331" s="10"/>
      <c r="AC4331" s="3"/>
      <c r="AD4331" s="3"/>
      <c r="AE4331" s="3"/>
      <c r="AF4331" s="10"/>
      <c r="AG4331" s="11"/>
      <c r="AH4331" s="10"/>
      <c r="AI4331" s="10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1"/>
      <c r="DR4331" s="1"/>
      <c r="DS4331" s="1"/>
      <c r="DT4331" s="1"/>
      <c r="DU4331" s="1"/>
      <c r="DV4331" s="1"/>
      <c r="DW4331" s="1"/>
      <c r="DX4331" s="1"/>
      <c r="DY4331" s="1"/>
      <c r="DZ4331" s="1"/>
      <c r="EA4331" s="1"/>
      <c r="EB4331" s="1"/>
      <c r="EC4331" s="1"/>
      <c r="ED4331" s="1"/>
      <c r="EE4331" s="1"/>
      <c r="EF4331" s="1"/>
      <c r="EG4331" s="1"/>
      <c r="EH4331" s="1"/>
      <c r="EI4331" s="1"/>
      <c r="EJ4331" s="1"/>
      <c r="EK4331" s="1"/>
      <c r="EL4331" s="1"/>
      <c r="EM4331" s="1"/>
      <c r="EN4331" s="1"/>
      <c r="EO4331" s="1"/>
      <c r="EP4331" s="1"/>
      <c r="EQ4331" s="1"/>
      <c r="ER4331" s="1"/>
      <c r="ES4331" s="1"/>
      <c r="ET4331" s="1"/>
      <c r="EU4331" s="1"/>
      <c r="EV4331" s="1"/>
      <c r="EW4331" s="1"/>
      <c r="EX4331" s="1"/>
      <c r="EY4331" s="1"/>
    </row>
    <row r="4332" spans="1:155" x14ac:dyDescent="0.15">
      <c r="A4332" s="38"/>
      <c r="B4332" s="15"/>
      <c r="C4332" s="7"/>
      <c r="D4332" s="7"/>
      <c r="E4332" s="13"/>
      <c r="F4332" s="14"/>
      <c r="G4332" s="14"/>
      <c r="H4332" s="14"/>
      <c r="I4332" s="14"/>
      <c r="J4332" s="13"/>
      <c r="K4332" s="5"/>
      <c r="L4332" s="2"/>
      <c r="M4332" s="17"/>
      <c r="N4332" s="12"/>
      <c r="O4332" s="12"/>
      <c r="P4332" s="17"/>
      <c r="Q4332" s="14"/>
      <c r="R4332" s="20"/>
      <c r="S4332" s="14"/>
      <c r="T4332" s="4"/>
      <c r="U4332" s="5"/>
      <c r="V4332" s="10"/>
      <c r="W4332" s="10"/>
      <c r="X4332" s="10"/>
      <c r="Y4332" s="27"/>
      <c r="Z4332" s="3"/>
      <c r="AA4332" s="1"/>
      <c r="AB4332" s="10"/>
      <c r="AC4332" s="3"/>
      <c r="AD4332" s="3"/>
      <c r="AE4332" s="3"/>
      <c r="AF4332" s="10"/>
      <c r="AG4332" s="11"/>
      <c r="AH4332" s="10"/>
      <c r="AI4332" s="10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1"/>
      <c r="DR4332" s="1"/>
      <c r="DS4332" s="1"/>
      <c r="DT4332" s="1"/>
      <c r="DU4332" s="1"/>
      <c r="DV4332" s="1"/>
      <c r="DW4332" s="1"/>
      <c r="DX4332" s="1"/>
      <c r="DY4332" s="1"/>
      <c r="DZ4332" s="1"/>
      <c r="EA4332" s="1"/>
      <c r="EB4332" s="1"/>
      <c r="EC4332" s="1"/>
      <c r="ED4332" s="1"/>
      <c r="EE4332" s="1"/>
      <c r="EF4332" s="1"/>
      <c r="EG4332" s="1"/>
      <c r="EH4332" s="1"/>
      <c r="EI4332" s="1"/>
      <c r="EJ4332" s="1"/>
      <c r="EK4332" s="1"/>
      <c r="EL4332" s="1"/>
      <c r="EM4332" s="1"/>
      <c r="EN4332" s="1"/>
      <c r="EO4332" s="1"/>
      <c r="EP4332" s="1"/>
      <c r="EQ4332" s="1"/>
      <c r="ER4332" s="1"/>
      <c r="ES4332" s="1"/>
      <c r="ET4332" s="1"/>
      <c r="EU4332" s="1"/>
      <c r="EV4332" s="1"/>
      <c r="EW4332" s="1"/>
      <c r="EX4332" s="1"/>
      <c r="EY4332" s="1"/>
    </row>
    <row r="4333" spans="1:155" x14ac:dyDescent="0.15">
      <c r="A4333" s="38"/>
      <c r="B4333" s="15"/>
      <c r="C4333" s="7"/>
      <c r="D4333" s="7"/>
      <c r="E4333" s="13"/>
      <c r="F4333" s="14"/>
      <c r="G4333" s="14"/>
      <c r="H4333" s="14"/>
      <c r="I4333" s="14"/>
      <c r="J4333" s="13"/>
      <c r="K4333" s="5"/>
      <c r="L4333" s="2"/>
      <c r="M4333" s="17"/>
      <c r="N4333" s="12"/>
      <c r="O4333" s="12"/>
      <c r="P4333" s="17"/>
      <c r="Q4333" s="14"/>
      <c r="R4333" s="20"/>
      <c r="S4333" s="14"/>
      <c r="T4333" s="4"/>
      <c r="U4333" s="5"/>
      <c r="V4333" s="10"/>
      <c r="W4333" s="10"/>
      <c r="X4333" s="10"/>
      <c r="Y4333" s="27"/>
      <c r="Z4333" s="3"/>
      <c r="AA4333" s="1"/>
      <c r="AB4333" s="10"/>
      <c r="AC4333" s="3"/>
      <c r="AD4333" s="3"/>
      <c r="AE4333" s="3"/>
      <c r="AF4333" s="10"/>
      <c r="AG4333" s="11"/>
      <c r="AH4333" s="10"/>
      <c r="AI4333" s="10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1"/>
      <c r="DR4333" s="1"/>
      <c r="DS4333" s="1"/>
      <c r="DT4333" s="1"/>
      <c r="DU4333" s="1"/>
      <c r="DV4333" s="1"/>
      <c r="DW4333" s="1"/>
      <c r="DX4333" s="1"/>
      <c r="DY4333" s="1"/>
      <c r="DZ4333" s="1"/>
      <c r="EA4333" s="1"/>
      <c r="EB4333" s="1"/>
      <c r="EC4333" s="1"/>
      <c r="ED4333" s="1"/>
      <c r="EE4333" s="1"/>
      <c r="EF4333" s="1"/>
      <c r="EG4333" s="1"/>
      <c r="EH4333" s="1"/>
      <c r="EI4333" s="1"/>
      <c r="EJ4333" s="1"/>
      <c r="EK4333" s="1"/>
      <c r="EL4333" s="1"/>
      <c r="EM4333" s="1"/>
      <c r="EN4333" s="1"/>
      <c r="EO4333" s="1"/>
      <c r="EP4333" s="1"/>
      <c r="EQ4333" s="1"/>
      <c r="ER4333" s="1"/>
      <c r="ES4333" s="1"/>
      <c r="ET4333" s="1"/>
      <c r="EU4333" s="1"/>
      <c r="EV4333" s="1"/>
      <c r="EW4333" s="1"/>
      <c r="EX4333" s="1"/>
      <c r="EY4333" s="1"/>
    </row>
    <row r="4334" spans="1:155" x14ac:dyDescent="0.15">
      <c r="A4334" s="38"/>
      <c r="B4334" s="15"/>
      <c r="C4334" s="7"/>
      <c r="D4334" s="7"/>
      <c r="E4334" s="13"/>
      <c r="F4334" s="14"/>
      <c r="G4334" s="14"/>
      <c r="H4334" s="14"/>
      <c r="I4334" s="14"/>
      <c r="J4334" s="13"/>
      <c r="K4334" s="5"/>
      <c r="L4334" s="2"/>
      <c r="M4334" s="17"/>
      <c r="N4334" s="12"/>
      <c r="O4334" s="12"/>
      <c r="P4334" s="17"/>
      <c r="Q4334" s="14"/>
      <c r="R4334" s="20"/>
      <c r="S4334" s="14"/>
      <c r="T4334" s="4"/>
      <c r="U4334" s="5"/>
      <c r="V4334" s="10"/>
      <c r="W4334" s="10"/>
      <c r="X4334" s="10"/>
      <c r="Y4334" s="27"/>
      <c r="Z4334" s="3"/>
      <c r="AA4334" s="1"/>
      <c r="AB4334" s="10"/>
      <c r="AC4334" s="3"/>
      <c r="AD4334" s="3"/>
      <c r="AE4334" s="3"/>
      <c r="AF4334" s="10"/>
      <c r="AG4334" s="11"/>
      <c r="AH4334" s="10"/>
      <c r="AI4334" s="10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1"/>
      <c r="DR4334" s="1"/>
      <c r="DS4334" s="1"/>
      <c r="DT4334" s="1"/>
      <c r="DU4334" s="1"/>
      <c r="DV4334" s="1"/>
      <c r="DW4334" s="1"/>
      <c r="DX4334" s="1"/>
      <c r="DY4334" s="1"/>
      <c r="DZ4334" s="1"/>
      <c r="EA4334" s="1"/>
      <c r="EB4334" s="1"/>
      <c r="EC4334" s="1"/>
      <c r="ED4334" s="1"/>
      <c r="EE4334" s="1"/>
      <c r="EF4334" s="1"/>
      <c r="EG4334" s="1"/>
      <c r="EH4334" s="1"/>
      <c r="EI4334" s="1"/>
      <c r="EJ4334" s="1"/>
      <c r="EK4334" s="1"/>
      <c r="EL4334" s="1"/>
      <c r="EM4334" s="1"/>
      <c r="EN4334" s="1"/>
      <c r="EO4334" s="1"/>
      <c r="EP4334" s="1"/>
      <c r="EQ4334" s="1"/>
      <c r="ER4334" s="1"/>
      <c r="ES4334" s="1"/>
      <c r="ET4334" s="1"/>
      <c r="EU4334" s="1"/>
      <c r="EV4334" s="1"/>
      <c r="EW4334" s="1"/>
      <c r="EX4334" s="1"/>
      <c r="EY4334" s="1"/>
    </row>
    <row r="4335" spans="1:155" x14ac:dyDescent="0.15">
      <c r="A4335" s="38"/>
      <c r="B4335" s="15"/>
      <c r="C4335" s="7"/>
      <c r="D4335" s="7"/>
      <c r="E4335" s="13"/>
      <c r="F4335" s="14"/>
      <c r="G4335" s="14"/>
      <c r="H4335" s="14"/>
      <c r="I4335" s="14"/>
      <c r="J4335" s="13"/>
      <c r="K4335" s="5"/>
      <c r="L4335" s="2"/>
      <c r="M4335" s="17"/>
      <c r="N4335" s="12"/>
      <c r="O4335" s="12"/>
      <c r="P4335" s="17"/>
      <c r="Q4335" s="14"/>
      <c r="R4335" s="20"/>
      <c r="S4335" s="14"/>
      <c r="T4335" s="4"/>
      <c r="U4335" s="5"/>
      <c r="V4335" s="10"/>
      <c r="W4335" s="10"/>
      <c r="X4335" s="10"/>
      <c r="Y4335" s="27"/>
      <c r="Z4335" s="3"/>
      <c r="AA4335" s="1"/>
      <c r="AB4335" s="10"/>
      <c r="AC4335" s="3"/>
      <c r="AD4335" s="3"/>
      <c r="AE4335" s="3"/>
      <c r="AF4335" s="10"/>
      <c r="AG4335" s="11"/>
      <c r="AH4335" s="10"/>
      <c r="AI4335" s="10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1"/>
      <c r="DR4335" s="1"/>
      <c r="DS4335" s="1"/>
      <c r="DT4335" s="1"/>
      <c r="DU4335" s="1"/>
      <c r="DV4335" s="1"/>
      <c r="DW4335" s="1"/>
      <c r="DX4335" s="1"/>
      <c r="DY4335" s="1"/>
      <c r="DZ4335" s="1"/>
      <c r="EA4335" s="1"/>
      <c r="EB4335" s="1"/>
      <c r="EC4335" s="1"/>
      <c r="ED4335" s="1"/>
      <c r="EE4335" s="1"/>
      <c r="EF4335" s="1"/>
      <c r="EG4335" s="1"/>
      <c r="EH4335" s="1"/>
      <c r="EI4335" s="1"/>
      <c r="EJ4335" s="1"/>
      <c r="EK4335" s="1"/>
      <c r="EL4335" s="1"/>
      <c r="EM4335" s="1"/>
      <c r="EN4335" s="1"/>
      <c r="EO4335" s="1"/>
      <c r="EP4335" s="1"/>
      <c r="EQ4335" s="1"/>
      <c r="ER4335" s="1"/>
      <c r="ES4335" s="1"/>
      <c r="ET4335" s="1"/>
      <c r="EU4335" s="1"/>
      <c r="EV4335" s="1"/>
      <c r="EW4335" s="1"/>
      <c r="EX4335" s="1"/>
      <c r="EY4335" s="1"/>
    </row>
    <row r="4336" spans="1:155" x14ac:dyDescent="0.15">
      <c r="A4336" s="38"/>
      <c r="B4336" s="15"/>
      <c r="C4336" s="7"/>
      <c r="D4336" s="7"/>
      <c r="E4336" s="13"/>
      <c r="F4336" s="14"/>
      <c r="G4336" s="14"/>
      <c r="H4336" s="14"/>
      <c r="I4336" s="14"/>
      <c r="J4336" s="13"/>
      <c r="K4336" s="5"/>
      <c r="L4336" s="2"/>
      <c r="M4336" s="17"/>
      <c r="N4336" s="12"/>
      <c r="O4336" s="12"/>
      <c r="P4336" s="17"/>
      <c r="Q4336" s="14"/>
      <c r="R4336" s="20"/>
      <c r="S4336" s="14"/>
      <c r="T4336" s="4"/>
      <c r="U4336" s="5"/>
      <c r="V4336" s="10"/>
      <c r="W4336" s="10"/>
      <c r="X4336" s="10"/>
      <c r="Y4336" s="27"/>
      <c r="Z4336" s="3"/>
      <c r="AA4336" s="1"/>
      <c r="AB4336" s="10"/>
      <c r="AC4336" s="3"/>
      <c r="AD4336" s="3"/>
      <c r="AE4336" s="3"/>
      <c r="AF4336" s="10"/>
      <c r="AG4336" s="11"/>
      <c r="AH4336" s="10"/>
      <c r="AI4336" s="10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1"/>
      <c r="DR4336" s="1"/>
      <c r="DS4336" s="1"/>
      <c r="DT4336" s="1"/>
      <c r="DU4336" s="1"/>
      <c r="DV4336" s="1"/>
      <c r="DW4336" s="1"/>
      <c r="DX4336" s="1"/>
      <c r="DY4336" s="1"/>
      <c r="DZ4336" s="1"/>
      <c r="EA4336" s="1"/>
      <c r="EB4336" s="1"/>
      <c r="EC4336" s="1"/>
      <c r="ED4336" s="1"/>
      <c r="EE4336" s="1"/>
      <c r="EF4336" s="1"/>
      <c r="EG4336" s="1"/>
      <c r="EH4336" s="1"/>
      <c r="EI4336" s="1"/>
      <c r="EJ4336" s="1"/>
      <c r="EK4336" s="1"/>
      <c r="EL4336" s="1"/>
      <c r="EM4336" s="1"/>
      <c r="EN4336" s="1"/>
      <c r="EO4336" s="1"/>
      <c r="EP4336" s="1"/>
      <c r="EQ4336" s="1"/>
      <c r="ER4336" s="1"/>
      <c r="ES4336" s="1"/>
      <c r="ET4336" s="1"/>
      <c r="EU4336" s="1"/>
      <c r="EV4336" s="1"/>
      <c r="EW4336" s="1"/>
      <c r="EX4336" s="1"/>
      <c r="EY4336" s="1"/>
    </row>
    <row r="4337" spans="1:155" x14ac:dyDescent="0.15">
      <c r="A4337" s="38"/>
      <c r="B4337" s="15"/>
      <c r="C4337" s="7"/>
      <c r="D4337" s="7"/>
      <c r="E4337" s="13"/>
      <c r="F4337" s="14"/>
      <c r="G4337" s="14"/>
      <c r="H4337" s="14"/>
      <c r="I4337" s="14"/>
      <c r="J4337" s="13"/>
      <c r="K4337" s="5"/>
      <c r="L4337" s="2"/>
      <c r="M4337" s="17"/>
      <c r="N4337" s="12"/>
      <c r="O4337" s="12"/>
      <c r="P4337" s="17"/>
      <c r="Q4337" s="14"/>
      <c r="R4337" s="20"/>
      <c r="S4337" s="14"/>
      <c r="T4337" s="4"/>
      <c r="U4337" s="5"/>
      <c r="V4337" s="10"/>
      <c r="W4337" s="10"/>
      <c r="X4337" s="10"/>
      <c r="Y4337" s="27"/>
      <c r="Z4337" s="3"/>
      <c r="AA4337" s="1"/>
      <c r="AB4337" s="10"/>
      <c r="AC4337" s="3"/>
      <c r="AD4337" s="3"/>
      <c r="AE4337" s="3"/>
      <c r="AF4337" s="10"/>
      <c r="AG4337" s="11"/>
      <c r="AH4337" s="10"/>
      <c r="AI4337" s="10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1"/>
      <c r="DR4337" s="1"/>
      <c r="DS4337" s="1"/>
      <c r="DT4337" s="1"/>
      <c r="DU4337" s="1"/>
      <c r="DV4337" s="1"/>
      <c r="DW4337" s="1"/>
      <c r="DX4337" s="1"/>
      <c r="DY4337" s="1"/>
      <c r="DZ4337" s="1"/>
      <c r="EA4337" s="1"/>
      <c r="EB4337" s="1"/>
      <c r="EC4337" s="1"/>
      <c r="ED4337" s="1"/>
      <c r="EE4337" s="1"/>
      <c r="EF4337" s="1"/>
      <c r="EG4337" s="1"/>
      <c r="EH4337" s="1"/>
      <c r="EI4337" s="1"/>
      <c r="EJ4337" s="1"/>
      <c r="EK4337" s="1"/>
      <c r="EL4337" s="1"/>
      <c r="EM4337" s="1"/>
      <c r="EN4337" s="1"/>
      <c r="EO4337" s="1"/>
      <c r="EP4337" s="1"/>
      <c r="EQ4337" s="1"/>
      <c r="ER4337" s="1"/>
      <c r="ES4337" s="1"/>
      <c r="ET4337" s="1"/>
      <c r="EU4337" s="1"/>
      <c r="EV4337" s="1"/>
      <c r="EW4337" s="1"/>
      <c r="EX4337" s="1"/>
      <c r="EY4337" s="1"/>
    </row>
    <row r="4338" spans="1:155" x14ac:dyDescent="0.15">
      <c r="A4338" s="38"/>
      <c r="B4338" s="15"/>
      <c r="C4338" s="7"/>
      <c r="D4338" s="7"/>
      <c r="E4338" s="13"/>
      <c r="F4338" s="14"/>
      <c r="G4338" s="14"/>
      <c r="H4338" s="14"/>
      <c r="I4338" s="14"/>
      <c r="J4338" s="13"/>
      <c r="K4338" s="5"/>
      <c r="L4338" s="2"/>
      <c r="M4338" s="17"/>
      <c r="N4338" s="12"/>
      <c r="O4338" s="12"/>
      <c r="P4338" s="17"/>
      <c r="Q4338" s="14"/>
      <c r="R4338" s="20"/>
      <c r="S4338" s="14"/>
      <c r="T4338" s="4"/>
      <c r="U4338" s="5"/>
      <c r="V4338" s="10"/>
      <c r="W4338" s="10"/>
      <c r="X4338" s="10"/>
      <c r="Y4338" s="27"/>
      <c r="Z4338" s="3"/>
      <c r="AA4338" s="1"/>
      <c r="AB4338" s="10"/>
      <c r="AC4338" s="3"/>
      <c r="AD4338" s="3"/>
      <c r="AE4338" s="3"/>
      <c r="AF4338" s="10"/>
      <c r="AG4338" s="11"/>
      <c r="AH4338" s="10"/>
      <c r="AI4338" s="10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1"/>
      <c r="DR4338" s="1"/>
      <c r="DS4338" s="1"/>
      <c r="DT4338" s="1"/>
      <c r="DU4338" s="1"/>
      <c r="DV4338" s="1"/>
      <c r="DW4338" s="1"/>
      <c r="DX4338" s="1"/>
      <c r="DY4338" s="1"/>
      <c r="DZ4338" s="1"/>
      <c r="EA4338" s="1"/>
      <c r="EB4338" s="1"/>
      <c r="EC4338" s="1"/>
      <c r="ED4338" s="1"/>
      <c r="EE4338" s="1"/>
      <c r="EF4338" s="1"/>
      <c r="EG4338" s="1"/>
      <c r="EH4338" s="1"/>
      <c r="EI4338" s="1"/>
      <c r="EJ4338" s="1"/>
      <c r="EK4338" s="1"/>
      <c r="EL4338" s="1"/>
      <c r="EM4338" s="1"/>
      <c r="EN4338" s="1"/>
      <c r="EO4338" s="1"/>
      <c r="EP4338" s="1"/>
      <c r="EQ4338" s="1"/>
      <c r="ER4338" s="1"/>
      <c r="ES4338" s="1"/>
      <c r="ET4338" s="1"/>
      <c r="EU4338" s="1"/>
      <c r="EV4338" s="1"/>
      <c r="EW4338" s="1"/>
      <c r="EX4338" s="1"/>
      <c r="EY4338" s="1"/>
    </row>
    <row r="4339" spans="1:155" x14ac:dyDescent="0.15">
      <c r="A4339" s="38"/>
      <c r="B4339" s="15"/>
      <c r="C4339" s="7"/>
      <c r="D4339" s="7"/>
      <c r="E4339" s="13"/>
      <c r="F4339" s="14"/>
      <c r="G4339" s="14"/>
      <c r="H4339" s="14"/>
      <c r="I4339" s="14"/>
      <c r="J4339" s="13"/>
      <c r="K4339" s="5"/>
      <c r="L4339" s="2"/>
      <c r="M4339" s="17"/>
      <c r="N4339" s="12"/>
      <c r="O4339" s="12"/>
      <c r="P4339" s="17"/>
      <c r="Q4339" s="14"/>
      <c r="R4339" s="20"/>
      <c r="S4339" s="14"/>
      <c r="T4339" s="4"/>
      <c r="U4339" s="5"/>
      <c r="V4339" s="10"/>
      <c r="W4339" s="10"/>
      <c r="X4339" s="10"/>
      <c r="Y4339" s="27"/>
      <c r="Z4339" s="3"/>
      <c r="AA4339" s="1"/>
      <c r="AB4339" s="10"/>
      <c r="AC4339" s="3"/>
      <c r="AD4339" s="3"/>
      <c r="AE4339" s="3"/>
      <c r="AF4339" s="10"/>
      <c r="AG4339" s="11"/>
      <c r="AH4339" s="10"/>
      <c r="AI4339" s="10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1"/>
      <c r="DR4339" s="1"/>
      <c r="DS4339" s="1"/>
      <c r="DT4339" s="1"/>
      <c r="DU4339" s="1"/>
      <c r="DV4339" s="1"/>
      <c r="DW4339" s="1"/>
      <c r="DX4339" s="1"/>
      <c r="DY4339" s="1"/>
      <c r="DZ4339" s="1"/>
      <c r="EA4339" s="1"/>
      <c r="EB4339" s="1"/>
      <c r="EC4339" s="1"/>
      <c r="ED4339" s="1"/>
      <c r="EE4339" s="1"/>
      <c r="EF4339" s="1"/>
      <c r="EG4339" s="1"/>
      <c r="EH4339" s="1"/>
      <c r="EI4339" s="1"/>
      <c r="EJ4339" s="1"/>
      <c r="EK4339" s="1"/>
      <c r="EL4339" s="1"/>
      <c r="EM4339" s="1"/>
      <c r="EN4339" s="1"/>
      <c r="EO4339" s="1"/>
      <c r="EP4339" s="1"/>
      <c r="EQ4339" s="1"/>
      <c r="ER4339" s="1"/>
      <c r="ES4339" s="1"/>
      <c r="ET4339" s="1"/>
      <c r="EU4339" s="1"/>
      <c r="EV4339" s="1"/>
      <c r="EW4339" s="1"/>
      <c r="EX4339" s="1"/>
      <c r="EY4339" s="1"/>
    </row>
    <row r="4340" spans="1:155" x14ac:dyDescent="0.15">
      <c r="A4340" s="38"/>
      <c r="B4340" s="15"/>
      <c r="C4340" s="7"/>
      <c r="D4340" s="7"/>
      <c r="E4340" s="13"/>
      <c r="F4340" s="14"/>
      <c r="G4340" s="14"/>
      <c r="H4340" s="14"/>
      <c r="I4340" s="14"/>
      <c r="J4340" s="13"/>
      <c r="K4340" s="5"/>
      <c r="L4340" s="2"/>
      <c r="M4340" s="17"/>
      <c r="N4340" s="12"/>
      <c r="O4340" s="12"/>
      <c r="P4340" s="17"/>
      <c r="Q4340" s="14"/>
      <c r="R4340" s="20"/>
      <c r="S4340" s="14"/>
      <c r="T4340" s="4"/>
      <c r="U4340" s="5"/>
      <c r="V4340" s="10"/>
      <c r="W4340" s="10"/>
      <c r="X4340" s="10"/>
      <c r="Y4340" s="27"/>
      <c r="Z4340" s="3"/>
      <c r="AA4340" s="1"/>
      <c r="AB4340" s="10"/>
      <c r="AC4340" s="3"/>
      <c r="AD4340" s="3"/>
      <c r="AE4340" s="3"/>
      <c r="AF4340" s="10"/>
      <c r="AG4340" s="11"/>
      <c r="AH4340" s="10"/>
      <c r="AI4340" s="10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1"/>
      <c r="DR4340" s="1"/>
      <c r="DS4340" s="1"/>
      <c r="DT4340" s="1"/>
      <c r="DU4340" s="1"/>
      <c r="DV4340" s="1"/>
      <c r="DW4340" s="1"/>
      <c r="DX4340" s="1"/>
      <c r="DY4340" s="1"/>
      <c r="DZ4340" s="1"/>
      <c r="EA4340" s="1"/>
      <c r="EB4340" s="1"/>
      <c r="EC4340" s="1"/>
      <c r="ED4340" s="1"/>
      <c r="EE4340" s="1"/>
      <c r="EF4340" s="1"/>
      <c r="EG4340" s="1"/>
      <c r="EH4340" s="1"/>
      <c r="EI4340" s="1"/>
      <c r="EJ4340" s="1"/>
      <c r="EK4340" s="1"/>
      <c r="EL4340" s="1"/>
      <c r="EM4340" s="1"/>
      <c r="EN4340" s="1"/>
      <c r="EO4340" s="1"/>
      <c r="EP4340" s="1"/>
      <c r="EQ4340" s="1"/>
      <c r="ER4340" s="1"/>
      <c r="ES4340" s="1"/>
      <c r="ET4340" s="1"/>
      <c r="EU4340" s="1"/>
      <c r="EV4340" s="1"/>
      <c r="EW4340" s="1"/>
      <c r="EX4340" s="1"/>
      <c r="EY4340" s="1"/>
    </row>
    <row r="4341" spans="1:155" x14ac:dyDescent="0.15">
      <c r="A4341" s="38"/>
      <c r="B4341" s="15"/>
      <c r="C4341" s="7"/>
      <c r="D4341" s="7"/>
      <c r="E4341" s="13"/>
      <c r="F4341" s="14"/>
      <c r="G4341" s="14"/>
      <c r="H4341" s="14"/>
      <c r="I4341" s="14"/>
      <c r="J4341" s="13"/>
      <c r="K4341" s="5"/>
      <c r="L4341" s="2"/>
      <c r="M4341" s="17"/>
      <c r="N4341" s="12"/>
      <c r="O4341" s="12"/>
      <c r="P4341" s="17"/>
      <c r="Q4341" s="14"/>
      <c r="R4341" s="20"/>
      <c r="S4341" s="14"/>
      <c r="T4341" s="4"/>
      <c r="U4341" s="5"/>
      <c r="V4341" s="10"/>
      <c r="W4341" s="10"/>
      <c r="X4341" s="10"/>
      <c r="Y4341" s="27"/>
      <c r="Z4341" s="3"/>
      <c r="AA4341" s="1"/>
      <c r="AB4341" s="10"/>
      <c r="AC4341" s="3"/>
      <c r="AD4341" s="3"/>
      <c r="AE4341" s="3"/>
      <c r="AF4341" s="10"/>
      <c r="AG4341" s="11"/>
      <c r="AH4341" s="10"/>
      <c r="AI4341" s="10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1"/>
      <c r="DR4341" s="1"/>
      <c r="DS4341" s="1"/>
      <c r="DT4341" s="1"/>
      <c r="DU4341" s="1"/>
      <c r="DV4341" s="1"/>
      <c r="DW4341" s="1"/>
      <c r="DX4341" s="1"/>
      <c r="DY4341" s="1"/>
      <c r="DZ4341" s="1"/>
      <c r="EA4341" s="1"/>
      <c r="EB4341" s="1"/>
      <c r="EC4341" s="1"/>
      <c r="ED4341" s="1"/>
      <c r="EE4341" s="1"/>
      <c r="EF4341" s="1"/>
      <c r="EG4341" s="1"/>
      <c r="EH4341" s="1"/>
      <c r="EI4341" s="1"/>
      <c r="EJ4341" s="1"/>
      <c r="EK4341" s="1"/>
      <c r="EL4341" s="1"/>
      <c r="EM4341" s="1"/>
      <c r="EN4341" s="1"/>
      <c r="EO4341" s="1"/>
      <c r="EP4341" s="1"/>
      <c r="EQ4341" s="1"/>
      <c r="ER4341" s="1"/>
      <c r="ES4341" s="1"/>
      <c r="ET4341" s="1"/>
      <c r="EU4341" s="1"/>
      <c r="EV4341" s="1"/>
      <c r="EW4341" s="1"/>
      <c r="EX4341" s="1"/>
      <c r="EY4341" s="1"/>
    </row>
    <row r="4342" spans="1:155" x14ac:dyDescent="0.15">
      <c r="A4342" s="38"/>
      <c r="B4342" s="15"/>
      <c r="C4342" s="7"/>
      <c r="D4342" s="7"/>
      <c r="E4342" s="13"/>
      <c r="F4342" s="14"/>
      <c r="G4342" s="14"/>
      <c r="H4342" s="14"/>
      <c r="I4342" s="14"/>
      <c r="J4342" s="13"/>
      <c r="K4342" s="5"/>
      <c r="L4342" s="2"/>
      <c r="M4342" s="17"/>
      <c r="N4342" s="12"/>
      <c r="O4342" s="12"/>
      <c r="P4342" s="17"/>
      <c r="Q4342" s="14"/>
      <c r="R4342" s="20"/>
      <c r="S4342" s="14"/>
      <c r="T4342" s="4"/>
      <c r="U4342" s="5"/>
      <c r="V4342" s="10"/>
      <c r="W4342" s="10"/>
      <c r="X4342" s="10"/>
      <c r="Y4342" s="27"/>
      <c r="Z4342" s="3"/>
      <c r="AA4342" s="1"/>
      <c r="AB4342" s="10"/>
      <c r="AC4342" s="3"/>
      <c r="AD4342" s="3"/>
      <c r="AE4342" s="3"/>
      <c r="AF4342" s="10"/>
      <c r="AG4342" s="11"/>
      <c r="AH4342" s="10"/>
      <c r="AI4342" s="10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1"/>
      <c r="DR4342" s="1"/>
      <c r="DS4342" s="1"/>
      <c r="DT4342" s="1"/>
      <c r="DU4342" s="1"/>
      <c r="DV4342" s="1"/>
      <c r="DW4342" s="1"/>
      <c r="DX4342" s="1"/>
      <c r="DY4342" s="1"/>
      <c r="DZ4342" s="1"/>
      <c r="EA4342" s="1"/>
      <c r="EB4342" s="1"/>
      <c r="EC4342" s="1"/>
      <c r="ED4342" s="1"/>
      <c r="EE4342" s="1"/>
      <c r="EF4342" s="1"/>
      <c r="EG4342" s="1"/>
      <c r="EH4342" s="1"/>
      <c r="EI4342" s="1"/>
      <c r="EJ4342" s="1"/>
      <c r="EK4342" s="1"/>
      <c r="EL4342" s="1"/>
      <c r="EM4342" s="1"/>
      <c r="EN4342" s="1"/>
      <c r="EO4342" s="1"/>
      <c r="EP4342" s="1"/>
      <c r="EQ4342" s="1"/>
      <c r="ER4342" s="1"/>
      <c r="ES4342" s="1"/>
      <c r="ET4342" s="1"/>
      <c r="EU4342" s="1"/>
      <c r="EV4342" s="1"/>
      <c r="EW4342" s="1"/>
      <c r="EX4342" s="1"/>
      <c r="EY4342" s="1"/>
    </row>
    <row r="4343" spans="1:155" x14ac:dyDescent="0.15">
      <c r="A4343" s="38"/>
      <c r="B4343" s="15"/>
      <c r="C4343" s="7"/>
      <c r="D4343" s="7"/>
      <c r="E4343" s="13"/>
      <c r="F4343" s="14"/>
      <c r="G4343" s="14"/>
      <c r="H4343" s="14"/>
      <c r="I4343" s="14"/>
      <c r="J4343" s="13"/>
      <c r="K4343" s="5"/>
      <c r="L4343" s="2"/>
      <c r="M4343" s="17"/>
      <c r="N4343" s="12"/>
      <c r="O4343" s="12"/>
      <c r="P4343" s="17"/>
      <c r="Q4343" s="14"/>
      <c r="R4343" s="20"/>
      <c r="S4343" s="14"/>
      <c r="T4343" s="4"/>
      <c r="U4343" s="5"/>
      <c r="V4343" s="10"/>
      <c r="W4343" s="10"/>
      <c r="X4343" s="10"/>
      <c r="Y4343" s="27"/>
      <c r="Z4343" s="3"/>
      <c r="AA4343" s="1"/>
      <c r="AB4343" s="10"/>
      <c r="AC4343" s="3"/>
      <c r="AD4343" s="3"/>
      <c r="AE4343" s="3"/>
      <c r="AF4343" s="10"/>
      <c r="AG4343" s="11"/>
      <c r="AH4343" s="10"/>
      <c r="AI4343" s="10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1"/>
      <c r="DR4343" s="1"/>
      <c r="DS4343" s="1"/>
      <c r="DT4343" s="1"/>
      <c r="DU4343" s="1"/>
      <c r="DV4343" s="1"/>
      <c r="DW4343" s="1"/>
      <c r="DX4343" s="1"/>
      <c r="DY4343" s="1"/>
      <c r="DZ4343" s="1"/>
      <c r="EA4343" s="1"/>
      <c r="EB4343" s="1"/>
      <c r="EC4343" s="1"/>
      <c r="ED4343" s="1"/>
      <c r="EE4343" s="1"/>
      <c r="EF4343" s="1"/>
      <c r="EG4343" s="1"/>
      <c r="EH4343" s="1"/>
      <c r="EI4343" s="1"/>
      <c r="EJ4343" s="1"/>
      <c r="EK4343" s="1"/>
      <c r="EL4343" s="1"/>
      <c r="EM4343" s="1"/>
      <c r="EN4343" s="1"/>
      <c r="EO4343" s="1"/>
      <c r="EP4343" s="1"/>
      <c r="EQ4343" s="1"/>
      <c r="ER4343" s="1"/>
      <c r="ES4343" s="1"/>
      <c r="ET4343" s="1"/>
      <c r="EU4343" s="1"/>
      <c r="EV4343" s="1"/>
      <c r="EW4343" s="1"/>
      <c r="EX4343" s="1"/>
      <c r="EY4343" s="1"/>
    </row>
    <row r="4344" spans="1:155" x14ac:dyDescent="0.15">
      <c r="A4344" s="38"/>
      <c r="B4344" s="15"/>
      <c r="C4344" s="7"/>
      <c r="D4344" s="7"/>
      <c r="E4344" s="13"/>
      <c r="F4344" s="14"/>
      <c r="G4344" s="14"/>
      <c r="H4344" s="14"/>
      <c r="I4344" s="14"/>
      <c r="J4344" s="13"/>
      <c r="K4344" s="5"/>
      <c r="L4344" s="2"/>
      <c r="M4344" s="17"/>
      <c r="N4344" s="12"/>
      <c r="O4344" s="12"/>
      <c r="P4344" s="17"/>
      <c r="Q4344" s="14"/>
      <c r="R4344" s="20"/>
      <c r="S4344" s="14"/>
      <c r="T4344" s="4"/>
      <c r="U4344" s="5"/>
      <c r="V4344" s="10"/>
      <c r="W4344" s="10"/>
      <c r="X4344" s="10"/>
      <c r="Y4344" s="27"/>
      <c r="Z4344" s="3"/>
      <c r="AA4344" s="1"/>
      <c r="AB4344" s="10"/>
      <c r="AC4344" s="3"/>
      <c r="AD4344" s="3"/>
      <c r="AE4344" s="3"/>
      <c r="AF4344" s="10"/>
      <c r="AG4344" s="11"/>
      <c r="AH4344" s="10"/>
      <c r="AI4344" s="10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1"/>
      <c r="DR4344" s="1"/>
      <c r="DS4344" s="1"/>
      <c r="DT4344" s="1"/>
      <c r="DU4344" s="1"/>
      <c r="DV4344" s="1"/>
      <c r="DW4344" s="1"/>
      <c r="DX4344" s="1"/>
      <c r="DY4344" s="1"/>
      <c r="DZ4344" s="1"/>
      <c r="EA4344" s="1"/>
      <c r="EB4344" s="1"/>
      <c r="EC4344" s="1"/>
      <c r="ED4344" s="1"/>
      <c r="EE4344" s="1"/>
      <c r="EF4344" s="1"/>
      <c r="EG4344" s="1"/>
      <c r="EH4344" s="1"/>
      <c r="EI4344" s="1"/>
      <c r="EJ4344" s="1"/>
      <c r="EK4344" s="1"/>
      <c r="EL4344" s="1"/>
      <c r="EM4344" s="1"/>
      <c r="EN4344" s="1"/>
      <c r="EO4344" s="1"/>
      <c r="EP4344" s="1"/>
      <c r="EQ4344" s="1"/>
      <c r="ER4344" s="1"/>
      <c r="ES4344" s="1"/>
      <c r="ET4344" s="1"/>
      <c r="EU4344" s="1"/>
      <c r="EV4344" s="1"/>
      <c r="EW4344" s="1"/>
      <c r="EX4344" s="1"/>
      <c r="EY4344" s="1"/>
    </row>
    <row r="4345" spans="1:155" x14ac:dyDescent="0.15">
      <c r="A4345" s="38"/>
      <c r="B4345" s="15"/>
      <c r="C4345" s="7"/>
      <c r="D4345" s="7"/>
      <c r="E4345" s="13"/>
      <c r="F4345" s="14"/>
      <c r="G4345" s="14"/>
      <c r="H4345" s="14"/>
      <c r="I4345" s="14"/>
      <c r="J4345" s="13"/>
      <c r="K4345" s="5"/>
      <c r="L4345" s="2"/>
      <c r="M4345" s="17"/>
      <c r="N4345" s="12"/>
      <c r="O4345" s="12"/>
      <c r="P4345" s="17"/>
      <c r="Q4345" s="14"/>
      <c r="R4345" s="20"/>
      <c r="S4345" s="14"/>
      <c r="T4345" s="4"/>
      <c r="U4345" s="5"/>
      <c r="V4345" s="10"/>
      <c r="W4345" s="10"/>
      <c r="X4345" s="10"/>
      <c r="Y4345" s="27"/>
      <c r="Z4345" s="3"/>
      <c r="AA4345" s="1"/>
      <c r="AB4345" s="10"/>
      <c r="AC4345" s="3"/>
      <c r="AD4345" s="3"/>
      <c r="AE4345" s="3"/>
      <c r="AF4345" s="10"/>
      <c r="AG4345" s="11"/>
      <c r="AH4345" s="10"/>
      <c r="AI4345" s="10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1"/>
      <c r="DR4345" s="1"/>
      <c r="DS4345" s="1"/>
      <c r="DT4345" s="1"/>
      <c r="DU4345" s="1"/>
      <c r="DV4345" s="1"/>
      <c r="DW4345" s="1"/>
      <c r="DX4345" s="1"/>
      <c r="DY4345" s="1"/>
      <c r="DZ4345" s="1"/>
      <c r="EA4345" s="1"/>
      <c r="EB4345" s="1"/>
      <c r="EC4345" s="1"/>
      <c r="ED4345" s="1"/>
      <c r="EE4345" s="1"/>
      <c r="EF4345" s="1"/>
      <c r="EG4345" s="1"/>
      <c r="EH4345" s="1"/>
      <c r="EI4345" s="1"/>
      <c r="EJ4345" s="1"/>
      <c r="EK4345" s="1"/>
      <c r="EL4345" s="1"/>
      <c r="EM4345" s="1"/>
      <c r="EN4345" s="1"/>
      <c r="EO4345" s="1"/>
      <c r="EP4345" s="1"/>
      <c r="EQ4345" s="1"/>
      <c r="ER4345" s="1"/>
      <c r="ES4345" s="1"/>
      <c r="ET4345" s="1"/>
      <c r="EU4345" s="1"/>
      <c r="EV4345" s="1"/>
      <c r="EW4345" s="1"/>
      <c r="EX4345" s="1"/>
      <c r="EY4345" s="1"/>
    </row>
    <row r="4346" spans="1:155" x14ac:dyDescent="0.15">
      <c r="A4346" s="38"/>
      <c r="B4346" s="15"/>
      <c r="C4346" s="7"/>
      <c r="D4346" s="7"/>
      <c r="E4346" s="13"/>
      <c r="F4346" s="14"/>
      <c r="G4346" s="14"/>
      <c r="H4346" s="14"/>
      <c r="I4346" s="14"/>
      <c r="J4346" s="13"/>
      <c r="K4346" s="5"/>
      <c r="L4346" s="2"/>
      <c r="M4346" s="17"/>
      <c r="N4346" s="12"/>
      <c r="O4346" s="12"/>
      <c r="P4346" s="17"/>
      <c r="Q4346" s="14"/>
      <c r="R4346" s="20"/>
      <c r="S4346" s="14"/>
      <c r="T4346" s="4"/>
      <c r="U4346" s="5"/>
      <c r="V4346" s="10"/>
      <c r="W4346" s="10"/>
      <c r="X4346" s="10"/>
      <c r="Y4346" s="27"/>
      <c r="Z4346" s="3"/>
      <c r="AA4346" s="1"/>
      <c r="AB4346" s="10"/>
      <c r="AC4346" s="3"/>
      <c r="AD4346" s="3"/>
      <c r="AE4346" s="3"/>
      <c r="AF4346" s="10"/>
      <c r="AG4346" s="11"/>
      <c r="AH4346" s="10"/>
      <c r="AI4346" s="10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1"/>
      <c r="DR4346" s="1"/>
      <c r="DS4346" s="1"/>
      <c r="DT4346" s="1"/>
      <c r="DU4346" s="1"/>
      <c r="DV4346" s="1"/>
      <c r="DW4346" s="1"/>
      <c r="DX4346" s="1"/>
      <c r="DY4346" s="1"/>
      <c r="DZ4346" s="1"/>
      <c r="EA4346" s="1"/>
      <c r="EB4346" s="1"/>
      <c r="EC4346" s="1"/>
      <c r="ED4346" s="1"/>
      <c r="EE4346" s="1"/>
      <c r="EF4346" s="1"/>
      <c r="EG4346" s="1"/>
      <c r="EH4346" s="1"/>
      <c r="EI4346" s="1"/>
      <c r="EJ4346" s="1"/>
      <c r="EK4346" s="1"/>
      <c r="EL4346" s="1"/>
      <c r="EM4346" s="1"/>
      <c r="EN4346" s="1"/>
      <c r="EO4346" s="1"/>
      <c r="EP4346" s="1"/>
      <c r="EQ4346" s="1"/>
      <c r="ER4346" s="1"/>
      <c r="ES4346" s="1"/>
      <c r="ET4346" s="1"/>
      <c r="EU4346" s="1"/>
      <c r="EV4346" s="1"/>
      <c r="EW4346" s="1"/>
      <c r="EX4346" s="1"/>
      <c r="EY4346" s="1"/>
    </row>
    <row r="4347" spans="1:155" x14ac:dyDescent="0.15">
      <c r="A4347" s="38"/>
      <c r="B4347" s="15"/>
      <c r="C4347" s="7"/>
      <c r="D4347" s="7"/>
      <c r="E4347" s="13"/>
      <c r="F4347" s="14"/>
      <c r="G4347" s="14"/>
      <c r="H4347" s="14"/>
      <c r="I4347" s="14"/>
      <c r="J4347" s="13"/>
      <c r="K4347" s="5"/>
      <c r="L4347" s="2"/>
      <c r="M4347" s="17"/>
      <c r="N4347" s="12"/>
      <c r="O4347" s="12"/>
      <c r="P4347" s="17"/>
      <c r="Q4347" s="14"/>
      <c r="R4347" s="20"/>
      <c r="S4347" s="14"/>
      <c r="T4347" s="4"/>
      <c r="U4347" s="5"/>
      <c r="V4347" s="10"/>
      <c r="W4347" s="10"/>
      <c r="X4347" s="10"/>
      <c r="Y4347" s="27"/>
      <c r="Z4347" s="3"/>
      <c r="AA4347" s="1"/>
      <c r="AB4347" s="10"/>
      <c r="AC4347" s="3"/>
      <c r="AD4347" s="3"/>
      <c r="AE4347" s="3"/>
      <c r="AF4347" s="10"/>
      <c r="AG4347" s="11"/>
      <c r="AH4347" s="10"/>
      <c r="AI4347" s="10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1"/>
      <c r="DR4347" s="1"/>
      <c r="DS4347" s="1"/>
      <c r="DT4347" s="1"/>
      <c r="DU4347" s="1"/>
      <c r="DV4347" s="1"/>
      <c r="DW4347" s="1"/>
      <c r="DX4347" s="1"/>
      <c r="DY4347" s="1"/>
      <c r="DZ4347" s="1"/>
      <c r="EA4347" s="1"/>
      <c r="EB4347" s="1"/>
      <c r="EC4347" s="1"/>
      <c r="ED4347" s="1"/>
      <c r="EE4347" s="1"/>
      <c r="EF4347" s="1"/>
      <c r="EG4347" s="1"/>
      <c r="EH4347" s="1"/>
      <c r="EI4347" s="1"/>
      <c r="EJ4347" s="1"/>
      <c r="EK4347" s="1"/>
      <c r="EL4347" s="1"/>
      <c r="EM4347" s="1"/>
      <c r="EN4347" s="1"/>
      <c r="EO4347" s="1"/>
      <c r="EP4347" s="1"/>
      <c r="EQ4347" s="1"/>
      <c r="ER4347" s="1"/>
      <c r="ES4347" s="1"/>
      <c r="ET4347" s="1"/>
      <c r="EU4347" s="1"/>
      <c r="EV4347" s="1"/>
      <c r="EW4347" s="1"/>
      <c r="EX4347" s="1"/>
      <c r="EY4347" s="1"/>
    </row>
    <row r="4348" spans="1:155" x14ac:dyDescent="0.15">
      <c r="A4348" s="38"/>
      <c r="B4348" s="15"/>
      <c r="C4348" s="7"/>
      <c r="D4348" s="7"/>
      <c r="E4348" s="13"/>
      <c r="F4348" s="14"/>
      <c r="G4348" s="14"/>
      <c r="H4348" s="14"/>
      <c r="I4348" s="14"/>
      <c r="J4348" s="13"/>
      <c r="K4348" s="5"/>
      <c r="L4348" s="2"/>
      <c r="M4348" s="17"/>
      <c r="N4348" s="12"/>
      <c r="O4348" s="12"/>
      <c r="P4348" s="17"/>
      <c r="Q4348" s="14"/>
      <c r="R4348" s="20"/>
      <c r="S4348" s="14"/>
      <c r="T4348" s="4"/>
      <c r="U4348" s="5"/>
      <c r="V4348" s="10"/>
      <c r="W4348" s="10"/>
      <c r="X4348" s="10"/>
      <c r="Y4348" s="27"/>
      <c r="Z4348" s="3"/>
      <c r="AA4348" s="1"/>
      <c r="AB4348" s="10"/>
      <c r="AC4348" s="3"/>
      <c r="AD4348" s="3"/>
      <c r="AE4348" s="3"/>
      <c r="AF4348" s="10"/>
      <c r="AG4348" s="11"/>
      <c r="AH4348" s="10"/>
      <c r="AI4348" s="10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1"/>
      <c r="DR4348" s="1"/>
      <c r="DS4348" s="1"/>
      <c r="DT4348" s="1"/>
      <c r="DU4348" s="1"/>
      <c r="DV4348" s="1"/>
      <c r="DW4348" s="1"/>
      <c r="DX4348" s="1"/>
      <c r="DY4348" s="1"/>
      <c r="DZ4348" s="1"/>
      <c r="EA4348" s="1"/>
      <c r="EB4348" s="1"/>
      <c r="EC4348" s="1"/>
      <c r="ED4348" s="1"/>
      <c r="EE4348" s="1"/>
      <c r="EF4348" s="1"/>
      <c r="EG4348" s="1"/>
      <c r="EH4348" s="1"/>
      <c r="EI4348" s="1"/>
      <c r="EJ4348" s="1"/>
      <c r="EK4348" s="1"/>
      <c r="EL4348" s="1"/>
      <c r="EM4348" s="1"/>
      <c r="EN4348" s="1"/>
      <c r="EO4348" s="1"/>
      <c r="EP4348" s="1"/>
      <c r="EQ4348" s="1"/>
      <c r="ER4348" s="1"/>
      <c r="ES4348" s="1"/>
      <c r="ET4348" s="1"/>
      <c r="EU4348" s="1"/>
      <c r="EV4348" s="1"/>
      <c r="EW4348" s="1"/>
      <c r="EX4348" s="1"/>
      <c r="EY4348" s="1"/>
    </row>
    <row r="4349" spans="1:155" x14ac:dyDescent="0.15">
      <c r="A4349" s="38"/>
      <c r="B4349" s="15"/>
      <c r="C4349" s="7"/>
      <c r="D4349" s="7"/>
      <c r="E4349" s="13"/>
      <c r="F4349" s="14"/>
      <c r="G4349" s="14"/>
      <c r="H4349" s="14"/>
      <c r="I4349" s="14"/>
      <c r="J4349" s="13"/>
      <c r="K4349" s="5"/>
      <c r="L4349" s="2"/>
      <c r="M4349" s="17"/>
      <c r="N4349" s="12"/>
      <c r="O4349" s="12"/>
      <c r="P4349" s="17"/>
      <c r="Q4349" s="14"/>
      <c r="R4349" s="20"/>
      <c r="S4349" s="14"/>
      <c r="T4349" s="4"/>
      <c r="U4349" s="5"/>
      <c r="V4349" s="10"/>
      <c r="W4349" s="10"/>
      <c r="X4349" s="10"/>
      <c r="Y4349" s="27"/>
      <c r="Z4349" s="3"/>
      <c r="AA4349" s="1"/>
      <c r="AB4349" s="10"/>
      <c r="AC4349" s="3"/>
      <c r="AD4349" s="3"/>
      <c r="AE4349" s="3"/>
      <c r="AF4349" s="10"/>
      <c r="AG4349" s="11"/>
      <c r="AH4349" s="10"/>
      <c r="AI4349" s="10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1"/>
      <c r="DR4349" s="1"/>
      <c r="DS4349" s="1"/>
      <c r="DT4349" s="1"/>
      <c r="DU4349" s="1"/>
      <c r="DV4349" s="1"/>
      <c r="DW4349" s="1"/>
      <c r="DX4349" s="1"/>
      <c r="DY4349" s="1"/>
      <c r="DZ4349" s="1"/>
      <c r="EA4349" s="1"/>
      <c r="EB4349" s="1"/>
      <c r="EC4349" s="1"/>
      <c r="ED4349" s="1"/>
      <c r="EE4349" s="1"/>
      <c r="EF4349" s="1"/>
      <c r="EG4349" s="1"/>
      <c r="EH4349" s="1"/>
      <c r="EI4349" s="1"/>
      <c r="EJ4349" s="1"/>
      <c r="EK4349" s="1"/>
      <c r="EL4349" s="1"/>
      <c r="EM4349" s="1"/>
      <c r="EN4349" s="1"/>
      <c r="EO4349" s="1"/>
      <c r="EP4349" s="1"/>
      <c r="EQ4349" s="1"/>
      <c r="ER4349" s="1"/>
      <c r="ES4349" s="1"/>
      <c r="ET4349" s="1"/>
      <c r="EU4349" s="1"/>
      <c r="EV4349" s="1"/>
      <c r="EW4349" s="1"/>
      <c r="EX4349" s="1"/>
      <c r="EY4349" s="1"/>
    </row>
    <row r="4350" spans="1:155" x14ac:dyDescent="0.15">
      <c r="A4350" s="38"/>
      <c r="B4350" s="15"/>
      <c r="C4350" s="7"/>
      <c r="D4350" s="7"/>
      <c r="E4350" s="13"/>
      <c r="F4350" s="14"/>
      <c r="G4350" s="14"/>
      <c r="H4350" s="14"/>
      <c r="I4350" s="14"/>
      <c r="J4350" s="13"/>
      <c r="K4350" s="5"/>
      <c r="L4350" s="2"/>
      <c r="M4350" s="17"/>
      <c r="N4350" s="12"/>
      <c r="O4350" s="12"/>
      <c r="P4350" s="17"/>
      <c r="Q4350" s="14"/>
      <c r="R4350" s="20"/>
      <c r="S4350" s="14"/>
      <c r="T4350" s="4"/>
      <c r="U4350" s="5"/>
      <c r="V4350" s="10"/>
      <c r="W4350" s="10"/>
      <c r="X4350" s="10"/>
      <c r="Y4350" s="27"/>
      <c r="Z4350" s="3"/>
      <c r="AA4350" s="1"/>
      <c r="AB4350" s="10"/>
      <c r="AC4350" s="3"/>
      <c r="AD4350" s="3"/>
      <c r="AE4350" s="3"/>
      <c r="AF4350" s="10"/>
      <c r="AG4350" s="11"/>
      <c r="AH4350" s="10"/>
      <c r="AI4350" s="10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1"/>
      <c r="DR4350" s="1"/>
      <c r="DS4350" s="1"/>
      <c r="DT4350" s="1"/>
      <c r="DU4350" s="1"/>
      <c r="DV4350" s="1"/>
      <c r="DW4350" s="1"/>
      <c r="DX4350" s="1"/>
      <c r="DY4350" s="1"/>
      <c r="DZ4350" s="1"/>
      <c r="EA4350" s="1"/>
      <c r="EB4350" s="1"/>
      <c r="EC4350" s="1"/>
      <c r="ED4350" s="1"/>
      <c r="EE4350" s="1"/>
      <c r="EF4350" s="1"/>
      <c r="EG4350" s="1"/>
      <c r="EH4350" s="1"/>
      <c r="EI4350" s="1"/>
      <c r="EJ4350" s="1"/>
      <c r="EK4350" s="1"/>
      <c r="EL4350" s="1"/>
      <c r="EM4350" s="1"/>
      <c r="EN4350" s="1"/>
      <c r="EO4350" s="1"/>
      <c r="EP4350" s="1"/>
      <c r="EQ4350" s="1"/>
      <c r="ER4350" s="1"/>
      <c r="ES4350" s="1"/>
      <c r="ET4350" s="1"/>
      <c r="EU4350" s="1"/>
      <c r="EV4350" s="1"/>
      <c r="EW4350" s="1"/>
      <c r="EX4350" s="1"/>
      <c r="EY4350" s="1"/>
    </row>
    <row r="4351" spans="1:155" x14ac:dyDescent="0.15">
      <c r="A4351" s="38"/>
      <c r="B4351" s="15"/>
      <c r="C4351" s="7"/>
      <c r="D4351" s="7"/>
      <c r="E4351" s="13"/>
      <c r="F4351" s="14"/>
      <c r="G4351" s="14"/>
      <c r="H4351" s="14"/>
      <c r="I4351" s="14"/>
      <c r="J4351" s="13"/>
      <c r="K4351" s="5"/>
      <c r="L4351" s="2"/>
      <c r="M4351" s="17"/>
      <c r="N4351" s="12"/>
      <c r="O4351" s="12"/>
      <c r="P4351" s="17"/>
      <c r="Q4351" s="14"/>
      <c r="R4351" s="20"/>
      <c r="S4351" s="14"/>
      <c r="T4351" s="4"/>
      <c r="U4351" s="5"/>
      <c r="V4351" s="10"/>
      <c r="W4351" s="10"/>
      <c r="X4351" s="10"/>
      <c r="Y4351" s="27"/>
      <c r="Z4351" s="3"/>
      <c r="AA4351" s="1"/>
      <c r="AB4351" s="10"/>
      <c r="AC4351" s="3"/>
      <c r="AD4351" s="3"/>
      <c r="AE4351" s="3"/>
      <c r="AF4351" s="10"/>
      <c r="AG4351" s="11"/>
      <c r="AH4351" s="10"/>
      <c r="AI4351" s="10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1"/>
      <c r="DR4351" s="1"/>
      <c r="DS4351" s="1"/>
      <c r="DT4351" s="1"/>
      <c r="DU4351" s="1"/>
      <c r="DV4351" s="1"/>
      <c r="DW4351" s="1"/>
      <c r="DX4351" s="1"/>
      <c r="DY4351" s="1"/>
      <c r="DZ4351" s="1"/>
      <c r="EA4351" s="1"/>
      <c r="EB4351" s="1"/>
      <c r="EC4351" s="1"/>
      <c r="ED4351" s="1"/>
      <c r="EE4351" s="1"/>
      <c r="EF4351" s="1"/>
      <c r="EG4351" s="1"/>
      <c r="EH4351" s="1"/>
      <c r="EI4351" s="1"/>
      <c r="EJ4351" s="1"/>
      <c r="EK4351" s="1"/>
      <c r="EL4351" s="1"/>
      <c r="EM4351" s="1"/>
      <c r="EN4351" s="1"/>
      <c r="EO4351" s="1"/>
      <c r="EP4351" s="1"/>
      <c r="EQ4351" s="1"/>
      <c r="ER4351" s="1"/>
      <c r="ES4351" s="1"/>
      <c r="ET4351" s="1"/>
      <c r="EU4351" s="1"/>
      <c r="EV4351" s="1"/>
      <c r="EW4351" s="1"/>
      <c r="EX4351" s="1"/>
      <c r="EY4351" s="1"/>
    </row>
    <row r="4352" spans="1:155" x14ac:dyDescent="0.15">
      <c r="A4352" s="38"/>
      <c r="B4352" s="15"/>
      <c r="C4352" s="7"/>
      <c r="D4352" s="7"/>
      <c r="E4352" s="13"/>
      <c r="F4352" s="14"/>
      <c r="G4352" s="14"/>
      <c r="H4352" s="14"/>
      <c r="I4352" s="14"/>
      <c r="J4352" s="13"/>
      <c r="K4352" s="5"/>
      <c r="L4352" s="2"/>
      <c r="M4352" s="17"/>
      <c r="N4352" s="12"/>
      <c r="O4352" s="12"/>
      <c r="P4352" s="17"/>
      <c r="Q4352" s="14"/>
      <c r="R4352" s="20"/>
      <c r="S4352" s="14"/>
      <c r="T4352" s="4"/>
      <c r="U4352" s="5"/>
      <c r="V4352" s="10"/>
      <c r="W4352" s="10"/>
      <c r="X4352" s="10"/>
      <c r="Y4352" s="27"/>
      <c r="Z4352" s="3"/>
      <c r="AA4352" s="1"/>
      <c r="AB4352" s="10"/>
      <c r="AC4352" s="3"/>
      <c r="AD4352" s="3"/>
      <c r="AE4352" s="3"/>
      <c r="AF4352" s="10"/>
      <c r="AG4352" s="11"/>
      <c r="AH4352" s="10"/>
      <c r="AI4352" s="10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1"/>
      <c r="DR4352" s="1"/>
      <c r="DS4352" s="1"/>
      <c r="DT4352" s="1"/>
      <c r="DU4352" s="1"/>
      <c r="DV4352" s="1"/>
      <c r="DW4352" s="1"/>
      <c r="DX4352" s="1"/>
      <c r="DY4352" s="1"/>
      <c r="DZ4352" s="1"/>
      <c r="EA4352" s="1"/>
      <c r="EB4352" s="1"/>
      <c r="EC4352" s="1"/>
      <c r="ED4352" s="1"/>
      <c r="EE4352" s="1"/>
      <c r="EF4352" s="1"/>
      <c r="EG4352" s="1"/>
      <c r="EH4352" s="1"/>
      <c r="EI4352" s="1"/>
      <c r="EJ4352" s="1"/>
      <c r="EK4352" s="1"/>
      <c r="EL4352" s="1"/>
      <c r="EM4352" s="1"/>
      <c r="EN4352" s="1"/>
      <c r="EO4352" s="1"/>
      <c r="EP4352" s="1"/>
      <c r="EQ4352" s="1"/>
      <c r="ER4352" s="1"/>
      <c r="ES4352" s="1"/>
      <c r="ET4352" s="1"/>
      <c r="EU4352" s="1"/>
      <c r="EV4352" s="1"/>
      <c r="EW4352" s="1"/>
      <c r="EX4352" s="1"/>
      <c r="EY4352" s="1"/>
    </row>
    <row r="4353" spans="1:155" x14ac:dyDescent="0.15">
      <c r="A4353" s="38"/>
      <c r="B4353" s="15"/>
      <c r="C4353" s="7"/>
      <c r="D4353" s="7"/>
      <c r="E4353" s="13"/>
      <c r="F4353" s="14"/>
      <c r="G4353" s="14"/>
      <c r="H4353" s="14"/>
      <c r="I4353" s="14"/>
      <c r="J4353" s="13"/>
      <c r="K4353" s="5"/>
      <c r="L4353" s="2"/>
      <c r="M4353" s="17"/>
      <c r="N4353" s="12"/>
      <c r="O4353" s="12"/>
      <c r="P4353" s="17"/>
      <c r="Q4353" s="14"/>
      <c r="R4353" s="20"/>
      <c r="S4353" s="14"/>
      <c r="T4353" s="4"/>
      <c r="U4353" s="5"/>
      <c r="V4353" s="10"/>
      <c r="W4353" s="10"/>
      <c r="X4353" s="10"/>
      <c r="Y4353" s="27"/>
      <c r="Z4353" s="3"/>
      <c r="AA4353" s="1"/>
      <c r="AB4353" s="10"/>
      <c r="AC4353" s="3"/>
      <c r="AD4353" s="3"/>
      <c r="AE4353" s="3"/>
      <c r="AF4353" s="10"/>
      <c r="AG4353" s="11"/>
      <c r="AH4353" s="10"/>
      <c r="AI4353" s="10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1"/>
      <c r="DR4353" s="1"/>
      <c r="DS4353" s="1"/>
      <c r="DT4353" s="1"/>
      <c r="DU4353" s="1"/>
      <c r="DV4353" s="1"/>
      <c r="DW4353" s="1"/>
      <c r="DX4353" s="1"/>
      <c r="DY4353" s="1"/>
      <c r="DZ4353" s="1"/>
      <c r="EA4353" s="1"/>
      <c r="EB4353" s="1"/>
      <c r="EC4353" s="1"/>
      <c r="ED4353" s="1"/>
      <c r="EE4353" s="1"/>
      <c r="EF4353" s="1"/>
      <c r="EG4353" s="1"/>
      <c r="EH4353" s="1"/>
      <c r="EI4353" s="1"/>
      <c r="EJ4353" s="1"/>
      <c r="EK4353" s="1"/>
      <c r="EL4353" s="1"/>
      <c r="EM4353" s="1"/>
      <c r="EN4353" s="1"/>
      <c r="EO4353" s="1"/>
      <c r="EP4353" s="1"/>
      <c r="EQ4353" s="1"/>
      <c r="ER4353" s="1"/>
      <c r="ES4353" s="1"/>
      <c r="ET4353" s="1"/>
      <c r="EU4353" s="1"/>
      <c r="EV4353" s="1"/>
      <c r="EW4353" s="1"/>
      <c r="EX4353" s="1"/>
      <c r="EY4353" s="1"/>
    </row>
    <row r="4354" spans="1:155" x14ac:dyDescent="0.15">
      <c r="A4354" s="38"/>
      <c r="B4354" s="15"/>
      <c r="C4354" s="7"/>
      <c r="D4354" s="7"/>
      <c r="E4354" s="13"/>
      <c r="F4354" s="14"/>
      <c r="G4354" s="14"/>
      <c r="H4354" s="14"/>
      <c r="I4354" s="14"/>
      <c r="J4354" s="13"/>
      <c r="K4354" s="5"/>
      <c r="L4354" s="2"/>
      <c r="M4354" s="17"/>
      <c r="N4354" s="12"/>
      <c r="O4354" s="12"/>
      <c r="P4354" s="17"/>
      <c r="Q4354" s="14"/>
      <c r="R4354" s="20"/>
      <c r="S4354" s="14"/>
      <c r="T4354" s="4"/>
      <c r="U4354" s="5"/>
      <c r="V4354" s="10"/>
      <c r="W4354" s="10"/>
      <c r="X4354" s="10"/>
      <c r="Y4354" s="27"/>
      <c r="Z4354" s="3"/>
      <c r="AA4354" s="1"/>
      <c r="AB4354" s="10"/>
      <c r="AC4354" s="3"/>
      <c r="AD4354" s="3"/>
      <c r="AE4354" s="3"/>
      <c r="AF4354" s="10"/>
      <c r="AG4354" s="11"/>
      <c r="AH4354" s="10"/>
      <c r="AI4354" s="10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1"/>
      <c r="DR4354" s="1"/>
      <c r="DS4354" s="1"/>
      <c r="DT4354" s="1"/>
      <c r="DU4354" s="1"/>
      <c r="DV4354" s="1"/>
      <c r="DW4354" s="1"/>
      <c r="DX4354" s="1"/>
      <c r="DY4354" s="1"/>
      <c r="DZ4354" s="1"/>
      <c r="EA4354" s="1"/>
      <c r="EB4354" s="1"/>
      <c r="EC4354" s="1"/>
      <c r="ED4354" s="1"/>
      <c r="EE4354" s="1"/>
      <c r="EF4354" s="1"/>
      <c r="EG4354" s="1"/>
      <c r="EH4354" s="1"/>
      <c r="EI4354" s="1"/>
      <c r="EJ4354" s="1"/>
      <c r="EK4354" s="1"/>
      <c r="EL4354" s="1"/>
      <c r="EM4354" s="1"/>
      <c r="EN4354" s="1"/>
      <c r="EO4354" s="1"/>
      <c r="EP4354" s="1"/>
      <c r="EQ4354" s="1"/>
      <c r="ER4354" s="1"/>
      <c r="ES4354" s="1"/>
      <c r="ET4354" s="1"/>
      <c r="EU4354" s="1"/>
      <c r="EV4354" s="1"/>
      <c r="EW4354" s="1"/>
      <c r="EX4354" s="1"/>
      <c r="EY4354" s="1"/>
    </row>
    <row r="4355" spans="1:155" x14ac:dyDescent="0.15">
      <c r="A4355" s="38"/>
      <c r="B4355" s="15"/>
      <c r="C4355" s="7"/>
      <c r="D4355" s="7"/>
      <c r="E4355" s="13"/>
      <c r="F4355" s="14"/>
      <c r="G4355" s="14"/>
      <c r="H4355" s="14"/>
      <c r="I4355" s="14"/>
      <c r="J4355" s="13"/>
      <c r="K4355" s="5"/>
      <c r="L4355" s="2"/>
      <c r="M4355" s="17"/>
      <c r="N4355" s="12"/>
      <c r="O4355" s="12"/>
      <c r="P4355" s="17"/>
      <c r="Q4355" s="14"/>
      <c r="R4355" s="20"/>
      <c r="S4355" s="14"/>
      <c r="T4355" s="4"/>
      <c r="U4355" s="5"/>
      <c r="V4355" s="10"/>
      <c r="W4355" s="10"/>
      <c r="X4355" s="10"/>
      <c r="Y4355" s="27"/>
      <c r="Z4355" s="3"/>
      <c r="AA4355" s="1"/>
      <c r="AB4355" s="10"/>
      <c r="AC4355" s="3"/>
      <c r="AD4355" s="3"/>
      <c r="AE4355" s="3"/>
      <c r="AF4355" s="10"/>
      <c r="AG4355" s="11"/>
      <c r="AH4355" s="10"/>
      <c r="AI4355" s="10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1"/>
      <c r="DR4355" s="1"/>
      <c r="DS4355" s="1"/>
      <c r="DT4355" s="1"/>
      <c r="DU4355" s="1"/>
      <c r="DV4355" s="1"/>
      <c r="DW4355" s="1"/>
      <c r="DX4355" s="1"/>
      <c r="DY4355" s="1"/>
      <c r="DZ4355" s="1"/>
      <c r="EA4355" s="1"/>
      <c r="EB4355" s="1"/>
      <c r="EC4355" s="1"/>
      <c r="ED4355" s="1"/>
      <c r="EE4355" s="1"/>
      <c r="EF4355" s="1"/>
      <c r="EG4355" s="1"/>
      <c r="EH4355" s="1"/>
      <c r="EI4355" s="1"/>
      <c r="EJ4355" s="1"/>
      <c r="EK4355" s="1"/>
      <c r="EL4355" s="1"/>
      <c r="EM4355" s="1"/>
      <c r="EN4355" s="1"/>
      <c r="EO4355" s="1"/>
      <c r="EP4355" s="1"/>
      <c r="EQ4355" s="1"/>
      <c r="ER4355" s="1"/>
      <c r="ES4355" s="1"/>
      <c r="ET4355" s="1"/>
      <c r="EU4355" s="1"/>
      <c r="EV4355" s="1"/>
      <c r="EW4355" s="1"/>
      <c r="EX4355" s="1"/>
      <c r="EY4355" s="1"/>
    </row>
    <row r="4356" spans="1:155" x14ac:dyDescent="0.15">
      <c r="A4356" s="38"/>
      <c r="B4356" s="15"/>
      <c r="C4356" s="7"/>
      <c r="D4356" s="7"/>
      <c r="E4356" s="13"/>
      <c r="F4356" s="14"/>
      <c r="G4356" s="14"/>
      <c r="H4356" s="14"/>
      <c r="I4356" s="14"/>
      <c r="J4356" s="13"/>
      <c r="K4356" s="5"/>
      <c r="L4356" s="2"/>
      <c r="M4356" s="17"/>
      <c r="N4356" s="12"/>
      <c r="O4356" s="12"/>
      <c r="P4356" s="17"/>
      <c r="Q4356" s="14"/>
      <c r="R4356" s="20"/>
      <c r="S4356" s="14"/>
      <c r="T4356" s="4"/>
      <c r="U4356" s="5"/>
      <c r="V4356" s="10"/>
      <c r="W4356" s="10"/>
      <c r="X4356" s="10"/>
      <c r="Y4356" s="27"/>
      <c r="Z4356" s="3"/>
      <c r="AA4356" s="1"/>
      <c r="AB4356" s="10"/>
      <c r="AC4356" s="3"/>
      <c r="AD4356" s="3"/>
      <c r="AE4356" s="3"/>
      <c r="AF4356" s="10"/>
      <c r="AG4356" s="11"/>
      <c r="AH4356" s="10"/>
      <c r="AI4356" s="10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1"/>
      <c r="DR4356" s="1"/>
      <c r="DS4356" s="1"/>
      <c r="DT4356" s="1"/>
      <c r="DU4356" s="1"/>
      <c r="DV4356" s="1"/>
      <c r="DW4356" s="1"/>
      <c r="DX4356" s="1"/>
      <c r="DY4356" s="1"/>
      <c r="DZ4356" s="1"/>
      <c r="EA4356" s="1"/>
      <c r="EB4356" s="1"/>
      <c r="EC4356" s="1"/>
      <c r="ED4356" s="1"/>
      <c r="EE4356" s="1"/>
      <c r="EF4356" s="1"/>
      <c r="EG4356" s="1"/>
      <c r="EH4356" s="1"/>
      <c r="EI4356" s="1"/>
      <c r="EJ4356" s="1"/>
      <c r="EK4356" s="1"/>
      <c r="EL4356" s="1"/>
      <c r="EM4356" s="1"/>
      <c r="EN4356" s="1"/>
      <c r="EO4356" s="1"/>
      <c r="EP4356" s="1"/>
      <c r="EQ4356" s="1"/>
      <c r="ER4356" s="1"/>
      <c r="ES4356" s="1"/>
      <c r="ET4356" s="1"/>
      <c r="EU4356" s="1"/>
      <c r="EV4356" s="1"/>
      <c r="EW4356" s="1"/>
      <c r="EX4356" s="1"/>
      <c r="EY4356" s="1"/>
    </row>
    <row r="4357" spans="1:155" x14ac:dyDescent="0.15">
      <c r="A4357" s="38"/>
      <c r="B4357" s="15"/>
      <c r="C4357" s="7"/>
      <c r="D4357" s="7"/>
      <c r="E4357" s="13"/>
      <c r="F4357" s="14"/>
      <c r="G4357" s="14"/>
      <c r="H4357" s="14"/>
      <c r="I4357" s="14"/>
      <c r="J4357" s="13"/>
      <c r="K4357" s="5"/>
      <c r="L4357" s="2"/>
      <c r="M4357" s="17"/>
      <c r="N4357" s="12"/>
      <c r="O4357" s="12"/>
      <c r="P4357" s="17"/>
      <c r="Q4357" s="14"/>
      <c r="R4357" s="20"/>
      <c r="S4357" s="14"/>
      <c r="T4357" s="4"/>
      <c r="U4357" s="5"/>
      <c r="V4357" s="10"/>
      <c r="W4357" s="10"/>
      <c r="X4357" s="10"/>
      <c r="Y4357" s="27"/>
      <c r="Z4357" s="3"/>
      <c r="AA4357" s="1"/>
      <c r="AB4357" s="10"/>
      <c r="AC4357" s="3"/>
      <c r="AD4357" s="3"/>
      <c r="AE4357" s="3"/>
      <c r="AF4357" s="10"/>
      <c r="AG4357" s="11"/>
      <c r="AH4357" s="10"/>
      <c r="AI4357" s="10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1"/>
      <c r="DR4357" s="1"/>
      <c r="DS4357" s="1"/>
      <c r="DT4357" s="1"/>
      <c r="DU4357" s="1"/>
      <c r="DV4357" s="1"/>
      <c r="DW4357" s="1"/>
      <c r="DX4357" s="1"/>
      <c r="DY4357" s="1"/>
      <c r="DZ4357" s="1"/>
      <c r="EA4357" s="1"/>
      <c r="EB4357" s="1"/>
      <c r="EC4357" s="1"/>
      <c r="ED4357" s="1"/>
      <c r="EE4357" s="1"/>
      <c r="EF4357" s="1"/>
      <c r="EG4357" s="1"/>
      <c r="EH4357" s="1"/>
      <c r="EI4357" s="1"/>
      <c r="EJ4357" s="1"/>
      <c r="EK4357" s="1"/>
      <c r="EL4357" s="1"/>
      <c r="EM4357" s="1"/>
      <c r="EN4357" s="1"/>
      <c r="EO4357" s="1"/>
      <c r="EP4357" s="1"/>
      <c r="EQ4357" s="1"/>
      <c r="ER4357" s="1"/>
      <c r="ES4357" s="1"/>
      <c r="ET4357" s="1"/>
      <c r="EU4357" s="1"/>
      <c r="EV4357" s="1"/>
      <c r="EW4357" s="1"/>
      <c r="EX4357" s="1"/>
      <c r="EY4357" s="1"/>
    </row>
    <row r="4358" spans="1:155" x14ac:dyDescent="0.15">
      <c r="A4358" s="38"/>
      <c r="B4358" s="15"/>
      <c r="C4358" s="7"/>
      <c r="D4358" s="7"/>
      <c r="E4358" s="13"/>
      <c r="F4358" s="14"/>
      <c r="G4358" s="14"/>
      <c r="H4358" s="14"/>
      <c r="I4358" s="14"/>
      <c r="J4358" s="13"/>
      <c r="K4358" s="5"/>
      <c r="L4358" s="2"/>
      <c r="M4358" s="17"/>
      <c r="N4358" s="12"/>
      <c r="O4358" s="12"/>
      <c r="P4358" s="17"/>
      <c r="Q4358" s="14"/>
      <c r="R4358" s="20"/>
      <c r="S4358" s="14"/>
      <c r="T4358" s="4"/>
      <c r="U4358" s="5"/>
      <c r="V4358" s="10"/>
      <c r="W4358" s="10"/>
      <c r="X4358" s="10"/>
      <c r="Y4358" s="27"/>
      <c r="Z4358" s="3"/>
      <c r="AA4358" s="1"/>
      <c r="AB4358" s="10"/>
      <c r="AC4358" s="3"/>
      <c r="AD4358" s="3"/>
      <c r="AE4358" s="3"/>
      <c r="AF4358" s="10"/>
      <c r="AG4358" s="11"/>
      <c r="AH4358" s="10"/>
      <c r="AI4358" s="10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1"/>
      <c r="DR4358" s="1"/>
      <c r="DS4358" s="1"/>
      <c r="DT4358" s="1"/>
      <c r="DU4358" s="1"/>
      <c r="DV4358" s="1"/>
      <c r="DW4358" s="1"/>
      <c r="DX4358" s="1"/>
      <c r="DY4358" s="1"/>
      <c r="DZ4358" s="1"/>
      <c r="EA4358" s="1"/>
      <c r="EB4358" s="1"/>
      <c r="EC4358" s="1"/>
      <c r="ED4358" s="1"/>
      <c r="EE4358" s="1"/>
      <c r="EF4358" s="1"/>
      <c r="EG4358" s="1"/>
      <c r="EH4358" s="1"/>
      <c r="EI4358" s="1"/>
      <c r="EJ4358" s="1"/>
      <c r="EK4358" s="1"/>
      <c r="EL4358" s="1"/>
      <c r="EM4358" s="1"/>
      <c r="EN4358" s="1"/>
      <c r="EO4358" s="1"/>
      <c r="EP4358" s="1"/>
      <c r="EQ4358" s="1"/>
      <c r="ER4358" s="1"/>
      <c r="ES4358" s="1"/>
      <c r="ET4358" s="1"/>
      <c r="EU4358" s="1"/>
      <c r="EV4358" s="1"/>
      <c r="EW4358" s="1"/>
      <c r="EX4358" s="1"/>
      <c r="EY4358" s="1"/>
    </row>
    <row r="4359" spans="1:155" x14ac:dyDescent="0.15">
      <c r="A4359" s="38"/>
      <c r="B4359" s="15"/>
      <c r="C4359" s="7"/>
      <c r="D4359" s="7"/>
      <c r="E4359" s="13"/>
      <c r="F4359" s="14"/>
      <c r="G4359" s="14"/>
      <c r="H4359" s="14"/>
      <c r="I4359" s="14"/>
      <c r="J4359" s="13"/>
      <c r="K4359" s="5"/>
      <c r="L4359" s="2"/>
      <c r="M4359" s="17"/>
      <c r="N4359" s="12"/>
      <c r="O4359" s="12"/>
      <c r="P4359" s="17"/>
      <c r="Q4359" s="14"/>
      <c r="R4359" s="20"/>
      <c r="S4359" s="14"/>
      <c r="T4359" s="4"/>
      <c r="U4359" s="5"/>
      <c r="V4359" s="10"/>
      <c r="W4359" s="10"/>
      <c r="X4359" s="10"/>
      <c r="Y4359" s="27"/>
      <c r="Z4359" s="3"/>
      <c r="AA4359" s="1"/>
      <c r="AB4359" s="10"/>
      <c r="AC4359" s="3"/>
      <c r="AD4359" s="3"/>
      <c r="AE4359" s="3"/>
      <c r="AF4359" s="10"/>
      <c r="AG4359" s="11"/>
      <c r="AH4359" s="10"/>
      <c r="AI4359" s="10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1"/>
      <c r="DR4359" s="1"/>
      <c r="DS4359" s="1"/>
      <c r="DT4359" s="1"/>
      <c r="DU4359" s="1"/>
      <c r="DV4359" s="1"/>
      <c r="DW4359" s="1"/>
      <c r="DX4359" s="1"/>
      <c r="DY4359" s="1"/>
      <c r="DZ4359" s="1"/>
      <c r="EA4359" s="1"/>
      <c r="EB4359" s="1"/>
      <c r="EC4359" s="1"/>
      <c r="ED4359" s="1"/>
      <c r="EE4359" s="1"/>
      <c r="EF4359" s="1"/>
      <c r="EG4359" s="1"/>
      <c r="EH4359" s="1"/>
      <c r="EI4359" s="1"/>
      <c r="EJ4359" s="1"/>
      <c r="EK4359" s="1"/>
      <c r="EL4359" s="1"/>
      <c r="EM4359" s="1"/>
      <c r="EN4359" s="1"/>
      <c r="EO4359" s="1"/>
      <c r="EP4359" s="1"/>
      <c r="EQ4359" s="1"/>
      <c r="ER4359" s="1"/>
      <c r="ES4359" s="1"/>
      <c r="ET4359" s="1"/>
      <c r="EU4359" s="1"/>
      <c r="EV4359" s="1"/>
      <c r="EW4359" s="1"/>
      <c r="EX4359" s="1"/>
      <c r="EY4359" s="1"/>
    </row>
    <row r="4360" spans="1:155" x14ac:dyDescent="0.15">
      <c r="A4360" s="38"/>
      <c r="B4360" s="15"/>
      <c r="C4360" s="7"/>
      <c r="D4360" s="7"/>
      <c r="E4360" s="13"/>
      <c r="F4360" s="14"/>
      <c r="G4360" s="14"/>
      <c r="H4360" s="14"/>
      <c r="I4360" s="14"/>
      <c r="J4360" s="13"/>
      <c r="K4360" s="5"/>
      <c r="L4360" s="2"/>
      <c r="M4360" s="17"/>
      <c r="N4360" s="12"/>
      <c r="O4360" s="12"/>
      <c r="P4360" s="17"/>
      <c r="Q4360" s="14"/>
      <c r="R4360" s="20"/>
      <c r="S4360" s="14"/>
      <c r="T4360" s="4"/>
      <c r="U4360" s="5"/>
      <c r="V4360" s="10"/>
      <c r="W4360" s="10"/>
      <c r="X4360" s="10"/>
      <c r="Y4360" s="27"/>
      <c r="Z4360" s="3"/>
      <c r="AA4360" s="1"/>
      <c r="AB4360" s="10"/>
      <c r="AC4360" s="3"/>
      <c r="AD4360" s="3"/>
      <c r="AE4360" s="3"/>
      <c r="AF4360" s="10"/>
      <c r="AG4360" s="11"/>
      <c r="AH4360" s="10"/>
      <c r="AI4360" s="10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1"/>
      <c r="DR4360" s="1"/>
      <c r="DS4360" s="1"/>
      <c r="DT4360" s="1"/>
      <c r="DU4360" s="1"/>
      <c r="DV4360" s="1"/>
      <c r="DW4360" s="1"/>
      <c r="DX4360" s="1"/>
      <c r="DY4360" s="1"/>
      <c r="DZ4360" s="1"/>
      <c r="EA4360" s="1"/>
      <c r="EB4360" s="1"/>
      <c r="EC4360" s="1"/>
      <c r="ED4360" s="1"/>
      <c r="EE4360" s="1"/>
      <c r="EF4360" s="1"/>
      <c r="EG4360" s="1"/>
      <c r="EH4360" s="1"/>
      <c r="EI4360" s="1"/>
      <c r="EJ4360" s="1"/>
      <c r="EK4360" s="1"/>
      <c r="EL4360" s="1"/>
      <c r="EM4360" s="1"/>
      <c r="EN4360" s="1"/>
      <c r="EO4360" s="1"/>
      <c r="EP4360" s="1"/>
      <c r="EQ4360" s="1"/>
      <c r="ER4360" s="1"/>
      <c r="ES4360" s="1"/>
      <c r="ET4360" s="1"/>
      <c r="EU4360" s="1"/>
      <c r="EV4360" s="1"/>
      <c r="EW4360" s="1"/>
      <c r="EX4360" s="1"/>
      <c r="EY4360" s="1"/>
    </row>
    <row r="4361" spans="1:155" x14ac:dyDescent="0.15">
      <c r="A4361" s="38"/>
      <c r="B4361" s="15"/>
      <c r="C4361" s="7"/>
      <c r="D4361" s="7"/>
      <c r="E4361" s="13"/>
      <c r="F4361" s="14"/>
      <c r="G4361" s="14"/>
      <c r="H4361" s="14"/>
      <c r="I4361" s="14"/>
      <c r="J4361" s="13"/>
      <c r="K4361" s="5"/>
      <c r="L4361" s="2"/>
      <c r="M4361" s="17"/>
      <c r="N4361" s="12"/>
      <c r="O4361" s="12"/>
      <c r="P4361" s="17"/>
      <c r="Q4361" s="14"/>
      <c r="R4361" s="20"/>
      <c r="S4361" s="14"/>
      <c r="T4361" s="4"/>
      <c r="U4361" s="5"/>
      <c r="V4361" s="10"/>
      <c r="W4361" s="10"/>
      <c r="X4361" s="10"/>
      <c r="Y4361" s="27"/>
      <c r="Z4361" s="3"/>
      <c r="AA4361" s="1"/>
      <c r="AB4361" s="10"/>
      <c r="AC4361" s="3"/>
      <c r="AD4361" s="3"/>
      <c r="AE4361" s="3"/>
      <c r="AF4361" s="10"/>
      <c r="AG4361" s="11"/>
      <c r="AH4361" s="10"/>
      <c r="AI4361" s="10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1"/>
      <c r="DR4361" s="1"/>
      <c r="DS4361" s="1"/>
      <c r="DT4361" s="1"/>
      <c r="DU4361" s="1"/>
      <c r="DV4361" s="1"/>
      <c r="DW4361" s="1"/>
      <c r="DX4361" s="1"/>
      <c r="DY4361" s="1"/>
      <c r="DZ4361" s="1"/>
      <c r="EA4361" s="1"/>
      <c r="EB4361" s="1"/>
      <c r="EC4361" s="1"/>
      <c r="ED4361" s="1"/>
      <c r="EE4361" s="1"/>
      <c r="EF4361" s="1"/>
      <c r="EG4361" s="1"/>
      <c r="EH4361" s="1"/>
      <c r="EI4361" s="1"/>
      <c r="EJ4361" s="1"/>
      <c r="EK4361" s="1"/>
      <c r="EL4361" s="1"/>
      <c r="EM4361" s="1"/>
      <c r="EN4361" s="1"/>
      <c r="EO4361" s="1"/>
      <c r="EP4361" s="1"/>
      <c r="EQ4361" s="1"/>
      <c r="ER4361" s="1"/>
      <c r="ES4361" s="1"/>
      <c r="ET4361" s="1"/>
      <c r="EU4361" s="1"/>
      <c r="EV4361" s="1"/>
      <c r="EW4361" s="1"/>
      <c r="EX4361" s="1"/>
      <c r="EY4361" s="1"/>
    </row>
    <row r="4362" spans="1:155" x14ac:dyDescent="0.15">
      <c r="A4362" s="38"/>
      <c r="B4362" s="15"/>
      <c r="C4362" s="7"/>
      <c r="D4362" s="7"/>
      <c r="E4362" s="13"/>
      <c r="F4362" s="14"/>
      <c r="G4362" s="14"/>
      <c r="H4362" s="14"/>
      <c r="I4362" s="14"/>
      <c r="J4362" s="13"/>
      <c r="K4362" s="5"/>
      <c r="L4362" s="2"/>
      <c r="M4362" s="17"/>
      <c r="N4362" s="12"/>
      <c r="O4362" s="12"/>
      <c r="P4362" s="17"/>
      <c r="Q4362" s="14"/>
      <c r="R4362" s="20"/>
      <c r="S4362" s="14"/>
      <c r="T4362" s="4"/>
      <c r="U4362" s="5"/>
      <c r="V4362" s="10"/>
      <c r="W4362" s="10"/>
      <c r="X4362" s="10"/>
      <c r="Y4362" s="27"/>
      <c r="Z4362" s="3"/>
      <c r="AA4362" s="1"/>
      <c r="AB4362" s="10"/>
      <c r="AC4362" s="3"/>
      <c r="AD4362" s="3"/>
      <c r="AE4362" s="3"/>
      <c r="AF4362" s="10"/>
      <c r="AG4362" s="11"/>
      <c r="AH4362" s="10"/>
      <c r="AI4362" s="10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1"/>
      <c r="DR4362" s="1"/>
      <c r="DS4362" s="1"/>
      <c r="DT4362" s="1"/>
      <c r="DU4362" s="1"/>
      <c r="DV4362" s="1"/>
      <c r="DW4362" s="1"/>
      <c r="DX4362" s="1"/>
      <c r="DY4362" s="1"/>
      <c r="DZ4362" s="1"/>
      <c r="EA4362" s="1"/>
      <c r="EB4362" s="1"/>
      <c r="EC4362" s="1"/>
      <c r="ED4362" s="1"/>
      <c r="EE4362" s="1"/>
      <c r="EF4362" s="1"/>
      <c r="EG4362" s="1"/>
      <c r="EH4362" s="1"/>
      <c r="EI4362" s="1"/>
      <c r="EJ4362" s="1"/>
      <c r="EK4362" s="1"/>
      <c r="EL4362" s="1"/>
      <c r="EM4362" s="1"/>
      <c r="EN4362" s="1"/>
      <c r="EO4362" s="1"/>
      <c r="EP4362" s="1"/>
      <c r="EQ4362" s="1"/>
      <c r="ER4362" s="1"/>
      <c r="ES4362" s="1"/>
      <c r="ET4362" s="1"/>
      <c r="EU4362" s="1"/>
      <c r="EV4362" s="1"/>
      <c r="EW4362" s="1"/>
      <c r="EX4362" s="1"/>
      <c r="EY4362" s="1"/>
    </row>
    <row r="4363" spans="1:155" x14ac:dyDescent="0.15">
      <c r="A4363" s="38"/>
      <c r="B4363" s="15"/>
      <c r="C4363" s="7"/>
      <c r="D4363" s="7"/>
      <c r="E4363" s="13"/>
      <c r="F4363" s="14"/>
      <c r="G4363" s="14"/>
      <c r="H4363" s="14"/>
      <c r="I4363" s="14"/>
      <c r="J4363" s="13"/>
      <c r="K4363" s="5"/>
      <c r="L4363" s="2"/>
      <c r="M4363" s="17"/>
      <c r="N4363" s="12"/>
      <c r="O4363" s="12"/>
      <c r="P4363" s="17"/>
      <c r="Q4363" s="14"/>
      <c r="R4363" s="20"/>
      <c r="S4363" s="14"/>
      <c r="T4363" s="4"/>
      <c r="U4363" s="5"/>
      <c r="V4363" s="10"/>
      <c r="W4363" s="10"/>
      <c r="X4363" s="10"/>
      <c r="Y4363" s="27"/>
      <c r="Z4363" s="3"/>
      <c r="AA4363" s="1"/>
      <c r="AB4363" s="10"/>
      <c r="AC4363" s="3"/>
      <c r="AD4363" s="3"/>
      <c r="AE4363" s="3"/>
      <c r="AF4363" s="10"/>
      <c r="AG4363" s="11"/>
      <c r="AH4363" s="10"/>
      <c r="AI4363" s="10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1"/>
      <c r="DR4363" s="1"/>
      <c r="DS4363" s="1"/>
      <c r="DT4363" s="1"/>
      <c r="DU4363" s="1"/>
      <c r="DV4363" s="1"/>
      <c r="DW4363" s="1"/>
      <c r="DX4363" s="1"/>
      <c r="DY4363" s="1"/>
      <c r="DZ4363" s="1"/>
      <c r="EA4363" s="1"/>
      <c r="EB4363" s="1"/>
      <c r="EC4363" s="1"/>
      <c r="ED4363" s="1"/>
      <c r="EE4363" s="1"/>
      <c r="EF4363" s="1"/>
      <c r="EG4363" s="1"/>
      <c r="EH4363" s="1"/>
      <c r="EI4363" s="1"/>
      <c r="EJ4363" s="1"/>
      <c r="EK4363" s="1"/>
      <c r="EL4363" s="1"/>
      <c r="EM4363" s="1"/>
      <c r="EN4363" s="1"/>
      <c r="EO4363" s="1"/>
      <c r="EP4363" s="1"/>
      <c r="EQ4363" s="1"/>
      <c r="ER4363" s="1"/>
      <c r="ES4363" s="1"/>
      <c r="ET4363" s="1"/>
      <c r="EU4363" s="1"/>
      <c r="EV4363" s="1"/>
      <c r="EW4363" s="1"/>
      <c r="EX4363" s="1"/>
      <c r="EY4363" s="1"/>
    </row>
    <row r="4364" spans="1:155" x14ac:dyDescent="0.15">
      <c r="A4364" s="38"/>
      <c r="B4364" s="15"/>
      <c r="C4364" s="7"/>
      <c r="D4364" s="7"/>
      <c r="E4364" s="13"/>
      <c r="F4364" s="14"/>
      <c r="G4364" s="14"/>
      <c r="H4364" s="14"/>
      <c r="I4364" s="14"/>
      <c r="J4364" s="13"/>
      <c r="K4364" s="5"/>
      <c r="L4364" s="2"/>
      <c r="M4364" s="17"/>
      <c r="N4364" s="12"/>
      <c r="O4364" s="12"/>
      <c r="P4364" s="17"/>
      <c r="Q4364" s="14"/>
      <c r="R4364" s="20"/>
      <c r="S4364" s="14"/>
      <c r="T4364" s="4"/>
      <c r="U4364" s="5"/>
      <c r="V4364" s="10"/>
      <c r="W4364" s="10"/>
      <c r="X4364" s="10"/>
      <c r="Y4364" s="27"/>
      <c r="Z4364" s="3"/>
      <c r="AA4364" s="1"/>
      <c r="AB4364" s="10"/>
      <c r="AC4364" s="3"/>
      <c r="AD4364" s="3"/>
      <c r="AE4364" s="3"/>
      <c r="AF4364" s="10"/>
      <c r="AG4364" s="11"/>
      <c r="AH4364" s="10"/>
      <c r="AI4364" s="10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1"/>
      <c r="DR4364" s="1"/>
      <c r="DS4364" s="1"/>
      <c r="DT4364" s="1"/>
      <c r="DU4364" s="1"/>
      <c r="DV4364" s="1"/>
      <c r="DW4364" s="1"/>
      <c r="DX4364" s="1"/>
      <c r="DY4364" s="1"/>
      <c r="DZ4364" s="1"/>
      <c r="EA4364" s="1"/>
      <c r="EB4364" s="1"/>
      <c r="EC4364" s="1"/>
      <c r="ED4364" s="1"/>
      <c r="EE4364" s="1"/>
      <c r="EF4364" s="1"/>
      <c r="EG4364" s="1"/>
      <c r="EH4364" s="1"/>
      <c r="EI4364" s="1"/>
      <c r="EJ4364" s="1"/>
      <c r="EK4364" s="1"/>
      <c r="EL4364" s="1"/>
      <c r="EM4364" s="1"/>
      <c r="EN4364" s="1"/>
      <c r="EO4364" s="1"/>
      <c r="EP4364" s="1"/>
      <c r="EQ4364" s="1"/>
      <c r="ER4364" s="1"/>
      <c r="ES4364" s="1"/>
      <c r="ET4364" s="1"/>
      <c r="EU4364" s="1"/>
      <c r="EV4364" s="1"/>
      <c r="EW4364" s="1"/>
      <c r="EX4364" s="1"/>
      <c r="EY4364" s="1"/>
    </row>
    <row r="4365" spans="1:155" x14ac:dyDescent="0.15">
      <c r="A4365" s="38"/>
      <c r="B4365" s="15"/>
      <c r="C4365" s="7"/>
      <c r="D4365" s="7"/>
      <c r="E4365" s="13"/>
      <c r="F4365" s="14"/>
      <c r="G4365" s="14"/>
      <c r="H4365" s="14"/>
      <c r="I4365" s="14"/>
      <c r="J4365" s="13"/>
      <c r="K4365" s="5"/>
      <c r="L4365" s="2"/>
      <c r="M4365" s="17"/>
      <c r="N4365" s="12"/>
      <c r="O4365" s="12"/>
      <c r="P4365" s="17"/>
      <c r="Q4365" s="14"/>
      <c r="R4365" s="20"/>
      <c r="S4365" s="14"/>
      <c r="T4365" s="4"/>
      <c r="U4365" s="5"/>
      <c r="V4365" s="10"/>
      <c r="W4365" s="10"/>
      <c r="X4365" s="10"/>
      <c r="Y4365" s="27"/>
      <c r="Z4365" s="3"/>
      <c r="AA4365" s="1"/>
      <c r="AB4365" s="10"/>
      <c r="AC4365" s="3"/>
      <c r="AD4365" s="3"/>
      <c r="AE4365" s="3"/>
      <c r="AF4365" s="10"/>
      <c r="AG4365" s="11"/>
      <c r="AH4365" s="10"/>
      <c r="AI4365" s="10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1"/>
      <c r="DR4365" s="1"/>
      <c r="DS4365" s="1"/>
      <c r="DT4365" s="1"/>
      <c r="DU4365" s="1"/>
      <c r="DV4365" s="1"/>
      <c r="DW4365" s="1"/>
      <c r="DX4365" s="1"/>
      <c r="DY4365" s="1"/>
      <c r="DZ4365" s="1"/>
      <c r="EA4365" s="1"/>
      <c r="EB4365" s="1"/>
      <c r="EC4365" s="1"/>
      <c r="ED4365" s="1"/>
      <c r="EE4365" s="1"/>
      <c r="EF4365" s="1"/>
      <c r="EG4365" s="1"/>
      <c r="EH4365" s="1"/>
      <c r="EI4365" s="1"/>
      <c r="EJ4365" s="1"/>
      <c r="EK4365" s="1"/>
      <c r="EL4365" s="1"/>
      <c r="EM4365" s="1"/>
      <c r="EN4365" s="1"/>
      <c r="EO4365" s="1"/>
      <c r="EP4365" s="1"/>
      <c r="EQ4365" s="1"/>
      <c r="ER4365" s="1"/>
      <c r="ES4365" s="1"/>
      <c r="ET4365" s="1"/>
      <c r="EU4365" s="1"/>
      <c r="EV4365" s="1"/>
      <c r="EW4365" s="1"/>
      <c r="EX4365" s="1"/>
      <c r="EY4365" s="1"/>
    </row>
    <row r="4366" spans="1:155" x14ac:dyDescent="0.15">
      <c r="A4366" s="38"/>
      <c r="B4366" s="15"/>
      <c r="C4366" s="7"/>
      <c r="D4366" s="7"/>
      <c r="E4366" s="13"/>
      <c r="F4366" s="14"/>
      <c r="G4366" s="14"/>
      <c r="H4366" s="14"/>
      <c r="I4366" s="14"/>
      <c r="J4366" s="13"/>
      <c r="K4366" s="5"/>
      <c r="L4366" s="2"/>
      <c r="M4366" s="17"/>
      <c r="N4366" s="12"/>
      <c r="O4366" s="12"/>
      <c r="P4366" s="17"/>
      <c r="Q4366" s="14"/>
      <c r="R4366" s="20"/>
      <c r="S4366" s="14"/>
      <c r="T4366" s="4"/>
      <c r="U4366" s="5"/>
      <c r="V4366" s="10"/>
      <c r="W4366" s="10"/>
      <c r="X4366" s="10"/>
      <c r="Y4366" s="27"/>
      <c r="Z4366" s="3"/>
      <c r="AA4366" s="1"/>
      <c r="AB4366" s="10"/>
      <c r="AC4366" s="3"/>
      <c r="AD4366" s="3"/>
      <c r="AE4366" s="3"/>
      <c r="AF4366" s="10"/>
      <c r="AG4366" s="11"/>
      <c r="AH4366" s="10"/>
      <c r="AI4366" s="10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1"/>
      <c r="DR4366" s="1"/>
      <c r="DS4366" s="1"/>
      <c r="DT4366" s="1"/>
      <c r="DU4366" s="1"/>
      <c r="DV4366" s="1"/>
      <c r="DW4366" s="1"/>
      <c r="DX4366" s="1"/>
      <c r="DY4366" s="1"/>
      <c r="DZ4366" s="1"/>
      <c r="EA4366" s="1"/>
      <c r="EB4366" s="1"/>
      <c r="EC4366" s="1"/>
      <c r="ED4366" s="1"/>
      <c r="EE4366" s="1"/>
      <c r="EF4366" s="1"/>
      <c r="EG4366" s="1"/>
      <c r="EH4366" s="1"/>
      <c r="EI4366" s="1"/>
      <c r="EJ4366" s="1"/>
      <c r="EK4366" s="1"/>
      <c r="EL4366" s="1"/>
      <c r="EM4366" s="1"/>
      <c r="EN4366" s="1"/>
      <c r="EO4366" s="1"/>
      <c r="EP4366" s="1"/>
      <c r="EQ4366" s="1"/>
      <c r="ER4366" s="1"/>
      <c r="ES4366" s="1"/>
      <c r="ET4366" s="1"/>
      <c r="EU4366" s="1"/>
      <c r="EV4366" s="1"/>
      <c r="EW4366" s="1"/>
      <c r="EX4366" s="1"/>
      <c r="EY4366" s="1"/>
    </row>
    <row r="4367" spans="1:155" x14ac:dyDescent="0.15">
      <c r="A4367" s="38"/>
      <c r="B4367" s="15"/>
      <c r="C4367" s="7"/>
      <c r="D4367" s="7"/>
      <c r="E4367" s="13"/>
      <c r="F4367" s="14"/>
      <c r="G4367" s="14"/>
      <c r="H4367" s="14"/>
      <c r="I4367" s="14"/>
      <c r="J4367" s="13"/>
      <c r="K4367" s="5"/>
      <c r="L4367" s="2"/>
      <c r="M4367" s="17"/>
      <c r="N4367" s="12"/>
      <c r="O4367" s="12"/>
      <c r="P4367" s="17"/>
      <c r="Q4367" s="14"/>
      <c r="R4367" s="20"/>
      <c r="S4367" s="14"/>
      <c r="T4367" s="4"/>
      <c r="U4367" s="5"/>
      <c r="V4367" s="10"/>
      <c r="W4367" s="10"/>
      <c r="X4367" s="10"/>
      <c r="Y4367" s="27"/>
      <c r="Z4367" s="3"/>
      <c r="AA4367" s="1"/>
      <c r="AB4367" s="10"/>
      <c r="AC4367" s="3"/>
      <c r="AD4367" s="3"/>
      <c r="AE4367" s="3"/>
      <c r="AF4367" s="10"/>
      <c r="AG4367" s="11"/>
      <c r="AH4367" s="10"/>
      <c r="AI4367" s="10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1"/>
      <c r="DR4367" s="1"/>
      <c r="DS4367" s="1"/>
      <c r="DT4367" s="1"/>
      <c r="DU4367" s="1"/>
      <c r="DV4367" s="1"/>
      <c r="DW4367" s="1"/>
      <c r="DX4367" s="1"/>
      <c r="DY4367" s="1"/>
      <c r="DZ4367" s="1"/>
      <c r="EA4367" s="1"/>
      <c r="EB4367" s="1"/>
      <c r="EC4367" s="1"/>
      <c r="ED4367" s="1"/>
      <c r="EE4367" s="1"/>
      <c r="EF4367" s="1"/>
      <c r="EG4367" s="1"/>
      <c r="EH4367" s="1"/>
      <c r="EI4367" s="1"/>
      <c r="EJ4367" s="1"/>
      <c r="EK4367" s="1"/>
      <c r="EL4367" s="1"/>
      <c r="EM4367" s="1"/>
      <c r="EN4367" s="1"/>
      <c r="EO4367" s="1"/>
      <c r="EP4367" s="1"/>
      <c r="EQ4367" s="1"/>
      <c r="ER4367" s="1"/>
      <c r="ES4367" s="1"/>
      <c r="ET4367" s="1"/>
      <c r="EU4367" s="1"/>
      <c r="EV4367" s="1"/>
      <c r="EW4367" s="1"/>
      <c r="EX4367" s="1"/>
      <c r="EY4367" s="1"/>
    </row>
    <row r="4368" spans="1:155" x14ac:dyDescent="0.15">
      <c r="A4368" s="38"/>
      <c r="B4368" s="15"/>
      <c r="C4368" s="7"/>
      <c r="D4368" s="7"/>
      <c r="E4368" s="13"/>
      <c r="F4368" s="14"/>
      <c r="G4368" s="14"/>
      <c r="H4368" s="14"/>
      <c r="I4368" s="14"/>
      <c r="J4368" s="13"/>
      <c r="K4368" s="5"/>
      <c r="L4368" s="2"/>
      <c r="M4368" s="17"/>
      <c r="N4368" s="12"/>
      <c r="O4368" s="12"/>
      <c r="P4368" s="17"/>
      <c r="Q4368" s="14"/>
      <c r="R4368" s="20"/>
      <c r="S4368" s="14"/>
      <c r="T4368" s="4"/>
      <c r="U4368" s="5"/>
      <c r="V4368" s="10"/>
      <c r="W4368" s="10"/>
      <c r="X4368" s="10"/>
      <c r="Y4368" s="27"/>
      <c r="Z4368" s="3"/>
      <c r="AA4368" s="1"/>
      <c r="AB4368" s="10"/>
      <c r="AC4368" s="3"/>
      <c r="AD4368" s="3"/>
      <c r="AE4368" s="3"/>
      <c r="AF4368" s="10"/>
      <c r="AG4368" s="11"/>
      <c r="AH4368" s="10"/>
      <c r="AI4368" s="10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1"/>
      <c r="DR4368" s="1"/>
      <c r="DS4368" s="1"/>
      <c r="DT4368" s="1"/>
      <c r="DU4368" s="1"/>
      <c r="DV4368" s="1"/>
      <c r="DW4368" s="1"/>
      <c r="DX4368" s="1"/>
      <c r="DY4368" s="1"/>
      <c r="DZ4368" s="1"/>
      <c r="EA4368" s="1"/>
      <c r="EB4368" s="1"/>
      <c r="EC4368" s="1"/>
      <c r="ED4368" s="1"/>
      <c r="EE4368" s="1"/>
      <c r="EF4368" s="1"/>
      <c r="EG4368" s="1"/>
      <c r="EH4368" s="1"/>
      <c r="EI4368" s="1"/>
      <c r="EJ4368" s="1"/>
      <c r="EK4368" s="1"/>
      <c r="EL4368" s="1"/>
      <c r="EM4368" s="1"/>
      <c r="EN4368" s="1"/>
      <c r="EO4368" s="1"/>
      <c r="EP4368" s="1"/>
      <c r="EQ4368" s="1"/>
      <c r="ER4368" s="1"/>
      <c r="ES4368" s="1"/>
      <c r="ET4368" s="1"/>
      <c r="EU4368" s="1"/>
      <c r="EV4368" s="1"/>
      <c r="EW4368" s="1"/>
      <c r="EX4368" s="1"/>
      <c r="EY4368" s="1"/>
    </row>
    <row r="4369" spans="1:155" x14ac:dyDescent="0.15">
      <c r="A4369" s="38"/>
      <c r="B4369" s="15"/>
      <c r="C4369" s="7"/>
      <c r="D4369" s="7"/>
      <c r="E4369" s="13"/>
      <c r="F4369" s="14"/>
      <c r="G4369" s="14"/>
      <c r="H4369" s="14"/>
      <c r="I4369" s="14"/>
      <c r="J4369" s="13"/>
      <c r="K4369" s="5"/>
      <c r="L4369" s="2"/>
      <c r="M4369" s="17"/>
      <c r="N4369" s="12"/>
      <c r="O4369" s="12"/>
      <c r="P4369" s="17"/>
      <c r="Q4369" s="14"/>
      <c r="R4369" s="20"/>
      <c r="S4369" s="14"/>
      <c r="T4369" s="4"/>
      <c r="U4369" s="5"/>
      <c r="V4369" s="10"/>
      <c r="W4369" s="10"/>
      <c r="X4369" s="10"/>
      <c r="Y4369" s="27"/>
      <c r="Z4369" s="3"/>
      <c r="AA4369" s="1"/>
      <c r="AB4369" s="10"/>
      <c r="AC4369" s="3"/>
      <c r="AD4369" s="3"/>
      <c r="AE4369" s="3"/>
      <c r="AF4369" s="10"/>
      <c r="AG4369" s="11"/>
      <c r="AH4369" s="10"/>
      <c r="AI4369" s="10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1"/>
      <c r="DR4369" s="1"/>
      <c r="DS4369" s="1"/>
      <c r="DT4369" s="1"/>
      <c r="DU4369" s="1"/>
      <c r="DV4369" s="1"/>
      <c r="DW4369" s="1"/>
      <c r="DX4369" s="1"/>
      <c r="DY4369" s="1"/>
      <c r="DZ4369" s="1"/>
      <c r="EA4369" s="1"/>
      <c r="EB4369" s="1"/>
      <c r="EC4369" s="1"/>
      <c r="ED4369" s="1"/>
      <c r="EE4369" s="1"/>
      <c r="EF4369" s="1"/>
      <c r="EG4369" s="1"/>
      <c r="EH4369" s="1"/>
      <c r="EI4369" s="1"/>
      <c r="EJ4369" s="1"/>
      <c r="EK4369" s="1"/>
      <c r="EL4369" s="1"/>
      <c r="EM4369" s="1"/>
      <c r="EN4369" s="1"/>
      <c r="EO4369" s="1"/>
      <c r="EP4369" s="1"/>
      <c r="EQ4369" s="1"/>
      <c r="ER4369" s="1"/>
      <c r="ES4369" s="1"/>
      <c r="ET4369" s="1"/>
      <c r="EU4369" s="1"/>
      <c r="EV4369" s="1"/>
      <c r="EW4369" s="1"/>
      <c r="EX4369" s="1"/>
      <c r="EY4369" s="1"/>
    </row>
    <row r="4370" spans="1:155" x14ac:dyDescent="0.15">
      <c r="A4370" s="38"/>
      <c r="B4370" s="15"/>
      <c r="C4370" s="7"/>
      <c r="D4370" s="7"/>
      <c r="E4370" s="13"/>
      <c r="F4370" s="14"/>
      <c r="G4370" s="14"/>
      <c r="H4370" s="14"/>
      <c r="I4370" s="14"/>
      <c r="J4370" s="13"/>
      <c r="K4370" s="5"/>
      <c r="L4370" s="2"/>
      <c r="M4370" s="17"/>
      <c r="N4370" s="12"/>
      <c r="O4370" s="12"/>
      <c r="P4370" s="17"/>
      <c r="Q4370" s="14"/>
      <c r="R4370" s="20"/>
      <c r="S4370" s="14"/>
      <c r="T4370" s="4"/>
      <c r="U4370" s="5"/>
      <c r="V4370" s="10"/>
      <c r="W4370" s="10"/>
      <c r="X4370" s="10"/>
      <c r="Y4370" s="27"/>
      <c r="Z4370" s="3"/>
      <c r="AA4370" s="1"/>
      <c r="AB4370" s="10"/>
      <c r="AC4370" s="3"/>
      <c r="AD4370" s="3"/>
      <c r="AE4370" s="3"/>
      <c r="AF4370" s="10"/>
      <c r="AG4370" s="11"/>
      <c r="AH4370" s="10"/>
      <c r="AI4370" s="10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1"/>
      <c r="DR4370" s="1"/>
      <c r="DS4370" s="1"/>
      <c r="DT4370" s="1"/>
      <c r="DU4370" s="1"/>
      <c r="DV4370" s="1"/>
      <c r="DW4370" s="1"/>
      <c r="DX4370" s="1"/>
      <c r="DY4370" s="1"/>
      <c r="DZ4370" s="1"/>
      <c r="EA4370" s="1"/>
      <c r="EB4370" s="1"/>
      <c r="EC4370" s="1"/>
      <c r="ED4370" s="1"/>
      <c r="EE4370" s="1"/>
      <c r="EF4370" s="1"/>
      <c r="EG4370" s="1"/>
      <c r="EH4370" s="1"/>
      <c r="EI4370" s="1"/>
      <c r="EJ4370" s="1"/>
      <c r="EK4370" s="1"/>
      <c r="EL4370" s="1"/>
      <c r="EM4370" s="1"/>
      <c r="EN4370" s="1"/>
      <c r="EO4370" s="1"/>
      <c r="EP4370" s="1"/>
      <c r="EQ4370" s="1"/>
      <c r="ER4370" s="1"/>
      <c r="ES4370" s="1"/>
      <c r="ET4370" s="1"/>
      <c r="EU4370" s="1"/>
      <c r="EV4370" s="1"/>
      <c r="EW4370" s="1"/>
      <c r="EX4370" s="1"/>
      <c r="EY4370" s="1"/>
    </row>
    <row r="4371" spans="1:155" x14ac:dyDescent="0.15">
      <c r="A4371" s="38"/>
      <c r="B4371" s="15"/>
      <c r="C4371" s="7"/>
      <c r="D4371" s="7"/>
      <c r="E4371" s="13"/>
      <c r="F4371" s="14"/>
      <c r="G4371" s="14"/>
      <c r="H4371" s="14"/>
      <c r="I4371" s="14"/>
      <c r="J4371" s="13"/>
      <c r="K4371" s="5"/>
      <c r="L4371" s="2"/>
      <c r="M4371" s="17"/>
      <c r="N4371" s="12"/>
      <c r="O4371" s="12"/>
      <c r="P4371" s="17"/>
      <c r="Q4371" s="14"/>
      <c r="R4371" s="20"/>
      <c r="S4371" s="14"/>
      <c r="T4371" s="4"/>
      <c r="U4371" s="5"/>
      <c r="V4371" s="10"/>
      <c r="W4371" s="10"/>
      <c r="X4371" s="10"/>
      <c r="Y4371" s="27"/>
      <c r="Z4371" s="3"/>
      <c r="AA4371" s="1"/>
      <c r="AB4371" s="10"/>
      <c r="AC4371" s="3"/>
      <c r="AD4371" s="3"/>
      <c r="AE4371" s="3"/>
      <c r="AF4371" s="10"/>
      <c r="AG4371" s="11"/>
      <c r="AH4371" s="10"/>
      <c r="AI4371" s="10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1"/>
      <c r="DR4371" s="1"/>
      <c r="DS4371" s="1"/>
      <c r="DT4371" s="1"/>
      <c r="DU4371" s="1"/>
      <c r="DV4371" s="1"/>
      <c r="DW4371" s="1"/>
      <c r="DX4371" s="1"/>
      <c r="DY4371" s="1"/>
      <c r="DZ4371" s="1"/>
      <c r="EA4371" s="1"/>
      <c r="EB4371" s="1"/>
      <c r="EC4371" s="1"/>
      <c r="ED4371" s="1"/>
      <c r="EE4371" s="1"/>
      <c r="EF4371" s="1"/>
      <c r="EG4371" s="1"/>
      <c r="EH4371" s="1"/>
      <c r="EI4371" s="1"/>
      <c r="EJ4371" s="1"/>
      <c r="EK4371" s="1"/>
      <c r="EL4371" s="1"/>
      <c r="EM4371" s="1"/>
      <c r="EN4371" s="1"/>
      <c r="EO4371" s="1"/>
      <c r="EP4371" s="1"/>
      <c r="EQ4371" s="1"/>
      <c r="ER4371" s="1"/>
      <c r="ES4371" s="1"/>
      <c r="ET4371" s="1"/>
      <c r="EU4371" s="1"/>
      <c r="EV4371" s="1"/>
      <c r="EW4371" s="1"/>
      <c r="EX4371" s="1"/>
      <c r="EY4371" s="1"/>
    </row>
    <row r="4372" spans="1:155" x14ac:dyDescent="0.15">
      <c r="A4372" s="38"/>
      <c r="B4372" s="15"/>
      <c r="C4372" s="7"/>
      <c r="D4372" s="7"/>
      <c r="E4372" s="13"/>
      <c r="F4372" s="14"/>
      <c r="G4372" s="14"/>
      <c r="H4372" s="14"/>
      <c r="I4372" s="14"/>
      <c r="J4372" s="13"/>
      <c r="K4372" s="5"/>
      <c r="L4372" s="2"/>
      <c r="M4372" s="17"/>
      <c r="N4372" s="12"/>
      <c r="O4372" s="12"/>
      <c r="P4372" s="17"/>
      <c r="Q4372" s="14"/>
      <c r="R4372" s="20"/>
      <c r="S4372" s="14"/>
      <c r="T4372" s="4"/>
      <c r="U4372" s="5"/>
      <c r="V4372" s="10"/>
      <c r="W4372" s="10"/>
      <c r="X4372" s="10"/>
      <c r="Y4372" s="27"/>
      <c r="Z4372" s="3"/>
      <c r="AA4372" s="1"/>
      <c r="AB4372" s="10"/>
      <c r="AC4372" s="3"/>
      <c r="AD4372" s="3"/>
      <c r="AE4372" s="3"/>
      <c r="AF4372" s="10"/>
      <c r="AG4372" s="11"/>
      <c r="AH4372" s="10"/>
      <c r="AI4372" s="10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1"/>
      <c r="DR4372" s="1"/>
      <c r="DS4372" s="1"/>
      <c r="DT4372" s="1"/>
      <c r="DU4372" s="1"/>
      <c r="DV4372" s="1"/>
      <c r="DW4372" s="1"/>
      <c r="DX4372" s="1"/>
      <c r="DY4372" s="1"/>
      <c r="DZ4372" s="1"/>
      <c r="EA4372" s="1"/>
      <c r="EB4372" s="1"/>
      <c r="EC4372" s="1"/>
      <c r="ED4372" s="1"/>
      <c r="EE4372" s="1"/>
      <c r="EF4372" s="1"/>
      <c r="EG4372" s="1"/>
      <c r="EH4372" s="1"/>
      <c r="EI4372" s="1"/>
      <c r="EJ4372" s="1"/>
      <c r="EK4372" s="1"/>
      <c r="EL4372" s="1"/>
      <c r="EM4372" s="1"/>
      <c r="EN4372" s="1"/>
      <c r="EO4372" s="1"/>
      <c r="EP4372" s="1"/>
      <c r="EQ4372" s="1"/>
      <c r="ER4372" s="1"/>
      <c r="ES4372" s="1"/>
      <c r="ET4372" s="1"/>
      <c r="EU4372" s="1"/>
      <c r="EV4372" s="1"/>
      <c r="EW4372" s="1"/>
      <c r="EX4372" s="1"/>
      <c r="EY4372" s="1"/>
    </row>
    <row r="4373" spans="1:155" x14ac:dyDescent="0.15">
      <c r="A4373" s="38"/>
      <c r="B4373" s="15"/>
      <c r="C4373" s="7"/>
      <c r="D4373" s="7"/>
      <c r="E4373" s="13"/>
      <c r="F4373" s="14"/>
      <c r="G4373" s="14"/>
      <c r="H4373" s="14"/>
      <c r="I4373" s="14"/>
      <c r="J4373" s="13"/>
      <c r="K4373" s="5"/>
      <c r="L4373" s="2"/>
      <c r="M4373" s="17"/>
      <c r="N4373" s="12"/>
      <c r="O4373" s="12"/>
      <c r="P4373" s="17"/>
      <c r="Q4373" s="14"/>
      <c r="R4373" s="20"/>
      <c r="S4373" s="14"/>
      <c r="T4373" s="4"/>
      <c r="U4373" s="5"/>
      <c r="V4373" s="10"/>
      <c r="W4373" s="10"/>
      <c r="X4373" s="10"/>
      <c r="Y4373" s="27"/>
      <c r="Z4373" s="3"/>
      <c r="AA4373" s="1"/>
      <c r="AB4373" s="10"/>
      <c r="AC4373" s="3"/>
      <c r="AD4373" s="3"/>
      <c r="AE4373" s="3"/>
      <c r="AF4373" s="10"/>
      <c r="AG4373" s="11"/>
      <c r="AH4373" s="10"/>
      <c r="AI4373" s="10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1"/>
      <c r="DR4373" s="1"/>
      <c r="DS4373" s="1"/>
      <c r="DT4373" s="1"/>
      <c r="DU4373" s="1"/>
      <c r="DV4373" s="1"/>
      <c r="DW4373" s="1"/>
      <c r="DX4373" s="1"/>
      <c r="DY4373" s="1"/>
      <c r="DZ4373" s="1"/>
      <c r="EA4373" s="1"/>
      <c r="EB4373" s="1"/>
      <c r="EC4373" s="1"/>
      <c r="ED4373" s="1"/>
      <c r="EE4373" s="1"/>
      <c r="EF4373" s="1"/>
      <c r="EG4373" s="1"/>
      <c r="EH4373" s="1"/>
      <c r="EI4373" s="1"/>
      <c r="EJ4373" s="1"/>
      <c r="EK4373" s="1"/>
      <c r="EL4373" s="1"/>
      <c r="EM4373" s="1"/>
      <c r="EN4373" s="1"/>
      <c r="EO4373" s="1"/>
      <c r="EP4373" s="1"/>
      <c r="EQ4373" s="1"/>
      <c r="ER4373" s="1"/>
      <c r="ES4373" s="1"/>
      <c r="ET4373" s="1"/>
      <c r="EU4373" s="1"/>
      <c r="EV4373" s="1"/>
      <c r="EW4373" s="1"/>
      <c r="EX4373" s="1"/>
      <c r="EY4373" s="1"/>
    </row>
    <row r="4374" spans="1:155" x14ac:dyDescent="0.15">
      <c r="A4374" s="38"/>
      <c r="B4374" s="15"/>
      <c r="C4374" s="7"/>
      <c r="D4374" s="7"/>
      <c r="E4374" s="13"/>
      <c r="F4374" s="14"/>
      <c r="G4374" s="14"/>
      <c r="H4374" s="14"/>
      <c r="I4374" s="14"/>
      <c r="J4374" s="13"/>
      <c r="K4374" s="5"/>
      <c r="L4374" s="2"/>
      <c r="M4374" s="17"/>
      <c r="N4374" s="12"/>
      <c r="O4374" s="12"/>
      <c r="P4374" s="17"/>
      <c r="Q4374" s="14"/>
      <c r="R4374" s="20"/>
      <c r="S4374" s="14"/>
      <c r="T4374" s="4"/>
      <c r="U4374" s="5"/>
      <c r="V4374" s="10"/>
      <c r="W4374" s="10"/>
      <c r="X4374" s="10"/>
      <c r="Y4374" s="27"/>
      <c r="Z4374" s="3"/>
      <c r="AA4374" s="1"/>
      <c r="AB4374" s="10"/>
      <c r="AC4374" s="3"/>
      <c r="AD4374" s="3"/>
      <c r="AE4374" s="3"/>
      <c r="AF4374" s="10"/>
      <c r="AG4374" s="11"/>
      <c r="AH4374" s="10"/>
      <c r="AI4374" s="10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1"/>
      <c r="DR4374" s="1"/>
      <c r="DS4374" s="1"/>
      <c r="DT4374" s="1"/>
      <c r="DU4374" s="1"/>
      <c r="DV4374" s="1"/>
      <c r="DW4374" s="1"/>
      <c r="DX4374" s="1"/>
      <c r="DY4374" s="1"/>
      <c r="DZ4374" s="1"/>
      <c r="EA4374" s="1"/>
      <c r="EB4374" s="1"/>
      <c r="EC4374" s="1"/>
      <c r="ED4374" s="1"/>
      <c r="EE4374" s="1"/>
      <c r="EF4374" s="1"/>
      <c r="EG4374" s="1"/>
      <c r="EH4374" s="1"/>
      <c r="EI4374" s="1"/>
      <c r="EJ4374" s="1"/>
      <c r="EK4374" s="1"/>
      <c r="EL4374" s="1"/>
      <c r="EM4374" s="1"/>
      <c r="EN4374" s="1"/>
      <c r="EO4374" s="1"/>
      <c r="EP4374" s="1"/>
      <c r="EQ4374" s="1"/>
      <c r="ER4374" s="1"/>
      <c r="ES4374" s="1"/>
      <c r="ET4374" s="1"/>
      <c r="EU4374" s="1"/>
      <c r="EV4374" s="1"/>
      <c r="EW4374" s="1"/>
      <c r="EX4374" s="1"/>
      <c r="EY4374" s="1"/>
    </row>
    <row r="4375" spans="1:155" x14ac:dyDescent="0.15">
      <c r="A4375" s="38"/>
      <c r="B4375" s="15"/>
      <c r="C4375" s="7"/>
      <c r="D4375" s="7"/>
      <c r="E4375" s="13"/>
      <c r="F4375" s="14"/>
      <c r="G4375" s="14"/>
      <c r="H4375" s="14"/>
      <c r="I4375" s="14"/>
      <c r="J4375" s="13"/>
      <c r="K4375" s="5"/>
      <c r="L4375" s="2"/>
      <c r="M4375" s="17"/>
      <c r="N4375" s="12"/>
      <c r="O4375" s="12"/>
      <c r="P4375" s="17"/>
      <c r="Q4375" s="14"/>
      <c r="R4375" s="20"/>
      <c r="S4375" s="14"/>
      <c r="T4375" s="4"/>
      <c r="U4375" s="5"/>
      <c r="V4375" s="10"/>
      <c r="W4375" s="10"/>
      <c r="X4375" s="10"/>
      <c r="Y4375" s="27"/>
      <c r="Z4375" s="3"/>
      <c r="AA4375" s="1"/>
      <c r="AB4375" s="10"/>
      <c r="AC4375" s="3"/>
      <c r="AD4375" s="3"/>
      <c r="AE4375" s="3"/>
      <c r="AF4375" s="10"/>
      <c r="AG4375" s="11"/>
      <c r="AH4375" s="10"/>
      <c r="AI4375" s="10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1"/>
      <c r="DR4375" s="1"/>
      <c r="DS4375" s="1"/>
      <c r="DT4375" s="1"/>
      <c r="DU4375" s="1"/>
      <c r="DV4375" s="1"/>
      <c r="DW4375" s="1"/>
      <c r="DX4375" s="1"/>
      <c r="DY4375" s="1"/>
      <c r="DZ4375" s="1"/>
      <c r="EA4375" s="1"/>
      <c r="EB4375" s="1"/>
      <c r="EC4375" s="1"/>
      <c r="ED4375" s="1"/>
      <c r="EE4375" s="1"/>
      <c r="EF4375" s="1"/>
      <c r="EG4375" s="1"/>
      <c r="EH4375" s="1"/>
      <c r="EI4375" s="1"/>
      <c r="EJ4375" s="1"/>
      <c r="EK4375" s="1"/>
      <c r="EL4375" s="1"/>
      <c r="EM4375" s="1"/>
      <c r="EN4375" s="1"/>
      <c r="EO4375" s="1"/>
      <c r="EP4375" s="1"/>
      <c r="EQ4375" s="1"/>
      <c r="ER4375" s="1"/>
      <c r="ES4375" s="1"/>
      <c r="ET4375" s="1"/>
      <c r="EU4375" s="1"/>
      <c r="EV4375" s="1"/>
      <c r="EW4375" s="1"/>
      <c r="EX4375" s="1"/>
      <c r="EY4375" s="1"/>
    </row>
    <row r="4376" spans="1:155" x14ac:dyDescent="0.15">
      <c r="A4376" s="38"/>
      <c r="B4376" s="15"/>
      <c r="C4376" s="7"/>
      <c r="D4376" s="7"/>
      <c r="E4376" s="13"/>
      <c r="F4376" s="14"/>
      <c r="G4376" s="14"/>
      <c r="H4376" s="14"/>
      <c r="I4376" s="14"/>
      <c r="J4376" s="13"/>
      <c r="K4376" s="5"/>
      <c r="L4376" s="2"/>
      <c r="M4376" s="17"/>
      <c r="N4376" s="12"/>
      <c r="O4376" s="12"/>
      <c r="P4376" s="17"/>
      <c r="Q4376" s="14"/>
      <c r="R4376" s="20"/>
      <c r="S4376" s="14"/>
      <c r="T4376" s="4"/>
      <c r="U4376" s="5"/>
      <c r="V4376" s="10"/>
      <c r="W4376" s="10"/>
      <c r="X4376" s="10"/>
      <c r="Y4376" s="27"/>
      <c r="Z4376" s="3"/>
      <c r="AA4376" s="1"/>
      <c r="AB4376" s="10"/>
      <c r="AC4376" s="3"/>
      <c r="AD4376" s="3"/>
      <c r="AE4376" s="3"/>
      <c r="AF4376" s="10"/>
      <c r="AG4376" s="11"/>
      <c r="AH4376" s="10"/>
      <c r="AI4376" s="10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1"/>
      <c r="DR4376" s="1"/>
      <c r="DS4376" s="1"/>
      <c r="DT4376" s="1"/>
      <c r="DU4376" s="1"/>
      <c r="DV4376" s="1"/>
      <c r="DW4376" s="1"/>
      <c r="DX4376" s="1"/>
      <c r="DY4376" s="1"/>
      <c r="DZ4376" s="1"/>
      <c r="EA4376" s="1"/>
      <c r="EB4376" s="1"/>
      <c r="EC4376" s="1"/>
      <c r="ED4376" s="1"/>
      <c r="EE4376" s="1"/>
      <c r="EF4376" s="1"/>
      <c r="EG4376" s="1"/>
      <c r="EH4376" s="1"/>
      <c r="EI4376" s="1"/>
      <c r="EJ4376" s="1"/>
      <c r="EK4376" s="1"/>
      <c r="EL4376" s="1"/>
      <c r="EM4376" s="1"/>
      <c r="EN4376" s="1"/>
      <c r="EO4376" s="1"/>
      <c r="EP4376" s="1"/>
      <c r="EQ4376" s="1"/>
      <c r="ER4376" s="1"/>
      <c r="ES4376" s="1"/>
      <c r="ET4376" s="1"/>
      <c r="EU4376" s="1"/>
      <c r="EV4376" s="1"/>
      <c r="EW4376" s="1"/>
      <c r="EX4376" s="1"/>
      <c r="EY4376" s="1"/>
    </row>
    <row r="4377" spans="1:155" x14ac:dyDescent="0.15">
      <c r="A4377" s="38"/>
      <c r="B4377" s="15"/>
      <c r="C4377" s="7"/>
      <c r="D4377" s="7"/>
      <c r="E4377" s="13"/>
      <c r="F4377" s="14"/>
      <c r="G4377" s="14"/>
      <c r="H4377" s="14"/>
      <c r="I4377" s="14"/>
      <c r="J4377" s="13"/>
      <c r="K4377" s="5"/>
      <c r="L4377" s="2"/>
      <c r="M4377" s="17"/>
      <c r="N4377" s="12"/>
      <c r="O4377" s="12"/>
      <c r="P4377" s="17"/>
      <c r="Q4377" s="14"/>
      <c r="R4377" s="20"/>
      <c r="S4377" s="14"/>
      <c r="T4377" s="4"/>
      <c r="U4377" s="5"/>
      <c r="V4377" s="10"/>
      <c r="W4377" s="10"/>
      <c r="X4377" s="10"/>
      <c r="Y4377" s="27"/>
      <c r="Z4377" s="3"/>
      <c r="AA4377" s="1"/>
      <c r="AB4377" s="10"/>
      <c r="AC4377" s="3"/>
      <c r="AD4377" s="3"/>
      <c r="AE4377" s="3"/>
      <c r="AF4377" s="10"/>
      <c r="AG4377" s="11"/>
      <c r="AH4377" s="10"/>
      <c r="AI4377" s="10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1"/>
      <c r="DR4377" s="1"/>
      <c r="DS4377" s="1"/>
      <c r="DT4377" s="1"/>
      <c r="DU4377" s="1"/>
      <c r="DV4377" s="1"/>
      <c r="DW4377" s="1"/>
      <c r="DX4377" s="1"/>
      <c r="DY4377" s="1"/>
      <c r="DZ4377" s="1"/>
      <c r="EA4377" s="1"/>
      <c r="EB4377" s="1"/>
      <c r="EC4377" s="1"/>
      <c r="ED4377" s="1"/>
      <c r="EE4377" s="1"/>
      <c r="EF4377" s="1"/>
      <c r="EG4377" s="1"/>
      <c r="EH4377" s="1"/>
      <c r="EI4377" s="1"/>
      <c r="EJ4377" s="1"/>
      <c r="EK4377" s="1"/>
      <c r="EL4377" s="1"/>
      <c r="EM4377" s="1"/>
      <c r="EN4377" s="1"/>
      <c r="EO4377" s="1"/>
      <c r="EP4377" s="1"/>
      <c r="EQ4377" s="1"/>
      <c r="ER4377" s="1"/>
      <c r="ES4377" s="1"/>
      <c r="ET4377" s="1"/>
      <c r="EU4377" s="1"/>
      <c r="EV4377" s="1"/>
      <c r="EW4377" s="1"/>
      <c r="EX4377" s="1"/>
      <c r="EY4377" s="1"/>
    </row>
    <row r="4378" spans="1:155" x14ac:dyDescent="0.15">
      <c r="A4378" s="38"/>
      <c r="B4378" s="15"/>
      <c r="C4378" s="7"/>
      <c r="D4378" s="7"/>
      <c r="E4378" s="13"/>
      <c r="F4378" s="14"/>
      <c r="G4378" s="14"/>
      <c r="H4378" s="14"/>
      <c r="I4378" s="14"/>
      <c r="J4378" s="13"/>
      <c r="K4378" s="5"/>
      <c r="L4378" s="2"/>
      <c r="M4378" s="17"/>
      <c r="N4378" s="12"/>
      <c r="O4378" s="12"/>
      <c r="P4378" s="17"/>
      <c r="Q4378" s="14"/>
      <c r="R4378" s="20"/>
      <c r="S4378" s="14"/>
      <c r="T4378" s="4"/>
      <c r="U4378" s="5"/>
      <c r="V4378" s="10"/>
      <c r="W4378" s="10"/>
      <c r="X4378" s="10"/>
      <c r="Y4378" s="27"/>
      <c r="Z4378" s="3"/>
      <c r="AA4378" s="1"/>
      <c r="AB4378" s="10"/>
      <c r="AC4378" s="3"/>
      <c r="AD4378" s="3"/>
      <c r="AE4378" s="3"/>
      <c r="AF4378" s="10"/>
      <c r="AG4378" s="11"/>
      <c r="AH4378" s="10"/>
      <c r="AI4378" s="10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1"/>
      <c r="DR4378" s="1"/>
      <c r="DS4378" s="1"/>
      <c r="DT4378" s="1"/>
      <c r="DU4378" s="1"/>
      <c r="DV4378" s="1"/>
      <c r="DW4378" s="1"/>
      <c r="DX4378" s="1"/>
      <c r="DY4378" s="1"/>
      <c r="DZ4378" s="1"/>
      <c r="EA4378" s="1"/>
      <c r="EB4378" s="1"/>
      <c r="EC4378" s="1"/>
      <c r="ED4378" s="1"/>
      <c r="EE4378" s="1"/>
      <c r="EF4378" s="1"/>
      <c r="EG4378" s="1"/>
      <c r="EH4378" s="1"/>
      <c r="EI4378" s="1"/>
      <c r="EJ4378" s="1"/>
      <c r="EK4378" s="1"/>
      <c r="EL4378" s="1"/>
      <c r="EM4378" s="1"/>
      <c r="EN4378" s="1"/>
      <c r="EO4378" s="1"/>
      <c r="EP4378" s="1"/>
      <c r="EQ4378" s="1"/>
      <c r="ER4378" s="1"/>
      <c r="ES4378" s="1"/>
      <c r="ET4378" s="1"/>
      <c r="EU4378" s="1"/>
      <c r="EV4378" s="1"/>
      <c r="EW4378" s="1"/>
      <c r="EX4378" s="1"/>
      <c r="EY4378" s="1"/>
    </row>
    <row r="4379" spans="1:155" x14ac:dyDescent="0.15">
      <c r="A4379" s="38"/>
      <c r="B4379" s="15"/>
      <c r="C4379" s="7"/>
      <c r="D4379" s="7"/>
      <c r="E4379" s="13"/>
      <c r="F4379" s="14"/>
      <c r="G4379" s="14"/>
      <c r="H4379" s="14"/>
      <c r="I4379" s="14"/>
      <c r="J4379" s="13"/>
      <c r="K4379" s="5"/>
      <c r="L4379" s="2"/>
      <c r="M4379" s="17"/>
      <c r="N4379" s="12"/>
      <c r="O4379" s="12"/>
      <c r="P4379" s="17"/>
      <c r="Q4379" s="14"/>
      <c r="R4379" s="20"/>
      <c r="S4379" s="14"/>
      <c r="T4379" s="4"/>
      <c r="U4379" s="5"/>
      <c r="V4379" s="10"/>
      <c r="W4379" s="10"/>
      <c r="X4379" s="10"/>
      <c r="Y4379" s="27"/>
      <c r="Z4379" s="3"/>
      <c r="AA4379" s="1"/>
      <c r="AB4379" s="10"/>
      <c r="AC4379" s="3"/>
      <c r="AD4379" s="3"/>
      <c r="AE4379" s="3"/>
      <c r="AF4379" s="10"/>
      <c r="AG4379" s="11"/>
      <c r="AH4379" s="10"/>
      <c r="AI4379" s="10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1"/>
      <c r="DR4379" s="1"/>
      <c r="DS4379" s="1"/>
      <c r="DT4379" s="1"/>
      <c r="DU4379" s="1"/>
      <c r="DV4379" s="1"/>
      <c r="DW4379" s="1"/>
      <c r="DX4379" s="1"/>
      <c r="DY4379" s="1"/>
      <c r="DZ4379" s="1"/>
      <c r="EA4379" s="1"/>
      <c r="EB4379" s="1"/>
      <c r="EC4379" s="1"/>
      <c r="ED4379" s="1"/>
      <c r="EE4379" s="1"/>
      <c r="EF4379" s="1"/>
      <c r="EG4379" s="1"/>
      <c r="EH4379" s="1"/>
      <c r="EI4379" s="1"/>
      <c r="EJ4379" s="1"/>
      <c r="EK4379" s="1"/>
      <c r="EL4379" s="1"/>
      <c r="EM4379" s="1"/>
      <c r="EN4379" s="1"/>
      <c r="EO4379" s="1"/>
      <c r="EP4379" s="1"/>
      <c r="EQ4379" s="1"/>
      <c r="ER4379" s="1"/>
      <c r="ES4379" s="1"/>
      <c r="ET4379" s="1"/>
      <c r="EU4379" s="1"/>
      <c r="EV4379" s="1"/>
      <c r="EW4379" s="1"/>
      <c r="EX4379" s="1"/>
      <c r="EY4379" s="1"/>
    </row>
    <row r="4380" spans="1:155" x14ac:dyDescent="0.15">
      <c r="A4380" s="38"/>
      <c r="B4380" s="15"/>
      <c r="C4380" s="7"/>
      <c r="D4380" s="7"/>
      <c r="E4380" s="13"/>
      <c r="F4380" s="14"/>
      <c r="G4380" s="14"/>
      <c r="H4380" s="14"/>
      <c r="I4380" s="14"/>
      <c r="J4380" s="13"/>
      <c r="K4380" s="5"/>
      <c r="L4380" s="2"/>
      <c r="M4380" s="17"/>
      <c r="N4380" s="12"/>
      <c r="O4380" s="12"/>
      <c r="P4380" s="17"/>
      <c r="Q4380" s="14"/>
      <c r="R4380" s="20"/>
      <c r="S4380" s="14"/>
      <c r="T4380" s="4"/>
      <c r="U4380" s="5"/>
      <c r="V4380" s="10"/>
      <c r="W4380" s="10"/>
      <c r="X4380" s="10"/>
      <c r="Y4380" s="27"/>
      <c r="Z4380" s="3"/>
      <c r="AA4380" s="1"/>
      <c r="AB4380" s="10"/>
      <c r="AC4380" s="3"/>
      <c r="AD4380" s="3"/>
      <c r="AE4380" s="3"/>
      <c r="AF4380" s="10"/>
      <c r="AG4380" s="11"/>
      <c r="AH4380" s="10"/>
      <c r="AI4380" s="10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1"/>
      <c r="DR4380" s="1"/>
      <c r="DS4380" s="1"/>
      <c r="DT4380" s="1"/>
      <c r="DU4380" s="1"/>
      <c r="DV4380" s="1"/>
      <c r="DW4380" s="1"/>
      <c r="DX4380" s="1"/>
      <c r="DY4380" s="1"/>
      <c r="DZ4380" s="1"/>
      <c r="EA4380" s="1"/>
      <c r="EB4380" s="1"/>
      <c r="EC4380" s="1"/>
      <c r="ED4380" s="1"/>
      <c r="EE4380" s="1"/>
      <c r="EF4380" s="1"/>
      <c r="EG4380" s="1"/>
      <c r="EH4380" s="1"/>
      <c r="EI4380" s="1"/>
      <c r="EJ4380" s="1"/>
      <c r="EK4380" s="1"/>
      <c r="EL4380" s="1"/>
      <c r="EM4380" s="1"/>
      <c r="EN4380" s="1"/>
      <c r="EO4380" s="1"/>
      <c r="EP4380" s="1"/>
      <c r="EQ4380" s="1"/>
      <c r="ER4380" s="1"/>
      <c r="ES4380" s="1"/>
      <c r="ET4380" s="1"/>
      <c r="EU4380" s="1"/>
      <c r="EV4380" s="1"/>
      <c r="EW4380" s="1"/>
      <c r="EX4380" s="1"/>
      <c r="EY4380" s="1"/>
    </row>
    <row r="4381" spans="1:155" x14ac:dyDescent="0.15">
      <c r="A4381" s="38"/>
      <c r="B4381" s="15"/>
      <c r="C4381" s="7"/>
      <c r="D4381" s="7"/>
      <c r="E4381" s="13"/>
      <c r="F4381" s="14"/>
      <c r="G4381" s="14"/>
      <c r="H4381" s="14"/>
      <c r="I4381" s="14"/>
      <c r="J4381" s="13"/>
      <c r="K4381" s="5"/>
      <c r="L4381" s="2"/>
      <c r="M4381" s="17"/>
      <c r="N4381" s="12"/>
      <c r="O4381" s="12"/>
      <c r="P4381" s="17"/>
      <c r="Q4381" s="14"/>
      <c r="R4381" s="20"/>
      <c r="S4381" s="14"/>
      <c r="T4381" s="4"/>
      <c r="U4381" s="5"/>
      <c r="V4381" s="10"/>
      <c r="W4381" s="10"/>
      <c r="X4381" s="10"/>
      <c r="Y4381" s="27"/>
      <c r="Z4381" s="3"/>
      <c r="AA4381" s="1"/>
      <c r="AB4381" s="10"/>
      <c r="AC4381" s="3"/>
      <c r="AD4381" s="3"/>
      <c r="AE4381" s="3"/>
      <c r="AF4381" s="10"/>
      <c r="AG4381" s="11"/>
      <c r="AH4381" s="10"/>
      <c r="AI4381" s="10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1"/>
      <c r="DR4381" s="1"/>
      <c r="DS4381" s="1"/>
      <c r="DT4381" s="1"/>
      <c r="DU4381" s="1"/>
      <c r="DV4381" s="1"/>
      <c r="DW4381" s="1"/>
      <c r="DX4381" s="1"/>
      <c r="DY4381" s="1"/>
      <c r="DZ4381" s="1"/>
      <c r="EA4381" s="1"/>
      <c r="EB4381" s="1"/>
      <c r="EC4381" s="1"/>
      <c r="ED4381" s="1"/>
      <c r="EE4381" s="1"/>
      <c r="EF4381" s="1"/>
      <c r="EG4381" s="1"/>
      <c r="EH4381" s="1"/>
      <c r="EI4381" s="1"/>
      <c r="EJ4381" s="1"/>
      <c r="EK4381" s="1"/>
      <c r="EL4381" s="1"/>
      <c r="EM4381" s="1"/>
      <c r="EN4381" s="1"/>
      <c r="EO4381" s="1"/>
      <c r="EP4381" s="1"/>
      <c r="EQ4381" s="1"/>
      <c r="ER4381" s="1"/>
      <c r="ES4381" s="1"/>
      <c r="ET4381" s="1"/>
      <c r="EU4381" s="1"/>
      <c r="EV4381" s="1"/>
      <c r="EW4381" s="1"/>
      <c r="EX4381" s="1"/>
      <c r="EY4381" s="1"/>
    </row>
    <row r="4382" spans="1:155" x14ac:dyDescent="0.15">
      <c r="A4382" s="38"/>
      <c r="B4382" s="15"/>
      <c r="C4382" s="7"/>
      <c r="D4382" s="7"/>
      <c r="E4382" s="13"/>
      <c r="F4382" s="14"/>
      <c r="G4382" s="14"/>
      <c r="H4382" s="14"/>
      <c r="I4382" s="14"/>
      <c r="J4382" s="13"/>
      <c r="K4382" s="5"/>
      <c r="L4382" s="2"/>
      <c r="M4382" s="17"/>
      <c r="N4382" s="12"/>
      <c r="O4382" s="12"/>
      <c r="P4382" s="17"/>
      <c r="Q4382" s="14"/>
      <c r="R4382" s="20"/>
      <c r="S4382" s="14"/>
      <c r="T4382" s="4"/>
      <c r="U4382" s="5"/>
      <c r="V4382" s="10"/>
      <c r="W4382" s="10"/>
      <c r="X4382" s="10"/>
      <c r="Y4382" s="27"/>
      <c r="Z4382" s="3"/>
      <c r="AA4382" s="1"/>
      <c r="AB4382" s="10"/>
      <c r="AC4382" s="3"/>
      <c r="AD4382" s="3"/>
      <c r="AE4382" s="3"/>
      <c r="AF4382" s="10"/>
      <c r="AG4382" s="11"/>
      <c r="AH4382" s="10"/>
      <c r="AI4382" s="10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1"/>
      <c r="DR4382" s="1"/>
      <c r="DS4382" s="1"/>
      <c r="DT4382" s="1"/>
      <c r="DU4382" s="1"/>
      <c r="DV4382" s="1"/>
      <c r="DW4382" s="1"/>
      <c r="DX4382" s="1"/>
      <c r="DY4382" s="1"/>
      <c r="DZ4382" s="1"/>
      <c r="EA4382" s="1"/>
      <c r="EB4382" s="1"/>
      <c r="EC4382" s="1"/>
      <c r="ED4382" s="1"/>
      <c r="EE4382" s="1"/>
      <c r="EF4382" s="1"/>
      <c r="EG4382" s="1"/>
      <c r="EH4382" s="1"/>
      <c r="EI4382" s="1"/>
      <c r="EJ4382" s="1"/>
      <c r="EK4382" s="1"/>
      <c r="EL4382" s="1"/>
      <c r="EM4382" s="1"/>
      <c r="EN4382" s="1"/>
      <c r="EO4382" s="1"/>
      <c r="EP4382" s="1"/>
      <c r="EQ4382" s="1"/>
      <c r="ER4382" s="1"/>
      <c r="ES4382" s="1"/>
      <c r="ET4382" s="1"/>
      <c r="EU4382" s="1"/>
      <c r="EV4382" s="1"/>
      <c r="EW4382" s="1"/>
      <c r="EX4382" s="1"/>
      <c r="EY4382" s="1"/>
    </row>
    <row r="4383" spans="1:155" x14ac:dyDescent="0.15">
      <c r="A4383" s="38"/>
      <c r="B4383" s="15"/>
      <c r="C4383" s="7"/>
      <c r="D4383" s="7"/>
      <c r="E4383" s="13"/>
      <c r="F4383" s="14"/>
      <c r="G4383" s="14"/>
      <c r="H4383" s="14"/>
      <c r="I4383" s="14"/>
      <c r="J4383" s="13"/>
      <c r="K4383" s="5"/>
      <c r="L4383" s="2"/>
      <c r="M4383" s="17"/>
      <c r="N4383" s="12"/>
      <c r="O4383" s="12"/>
      <c r="P4383" s="17"/>
      <c r="Q4383" s="14"/>
      <c r="R4383" s="20"/>
      <c r="S4383" s="14"/>
      <c r="T4383" s="4"/>
      <c r="U4383" s="5"/>
      <c r="V4383" s="10"/>
      <c r="W4383" s="10"/>
      <c r="X4383" s="10"/>
      <c r="Y4383" s="27"/>
      <c r="Z4383" s="3"/>
      <c r="AA4383" s="1"/>
      <c r="AB4383" s="10"/>
      <c r="AC4383" s="3"/>
      <c r="AD4383" s="3"/>
      <c r="AE4383" s="3"/>
      <c r="AF4383" s="10"/>
      <c r="AG4383" s="11"/>
      <c r="AH4383" s="10"/>
      <c r="AI4383" s="10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1"/>
      <c r="DR4383" s="1"/>
      <c r="DS4383" s="1"/>
      <c r="DT4383" s="1"/>
      <c r="DU4383" s="1"/>
      <c r="DV4383" s="1"/>
      <c r="DW4383" s="1"/>
      <c r="DX4383" s="1"/>
      <c r="DY4383" s="1"/>
      <c r="DZ4383" s="1"/>
      <c r="EA4383" s="1"/>
      <c r="EB4383" s="1"/>
      <c r="EC4383" s="1"/>
      <c r="ED4383" s="1"/>
      <c r="EE4383" s="1"/>
      <c r="EF4383" s="1"/>
      <c r="EG4383" s="1"/>
      <c r="EH4383" s="1"/>
      <c r="EI4383" s="1"/>
      <c r="EJ4383" s="1"/>
      <c r="EK4383" s="1"/>
      <c r="EL4383" s="1"/>
      <c r="EM4383" s="1"/>
      <c r="EN4383" s="1"/>
      <c r="EO4383" s="1"/>
      <c r="EP4383" s="1"/>
      <c r="EQ4383" s="1"/>
      <c r="ER4383" s="1"/>
      <c r="ES4383" s="1"/>
      <c r="ET4383" s="1"/>
      <c r="EU4383" s="1"/>
      <c r="EV4383" s="1"/>
      <c r="EW4383" s="1"/>
      <c r="EX4383" s="1"/>
      <c r="EY4383" s="1"/>
    </row>
    <row r="4384" spans="1:155" x14ac:dyDescent="0.15">
      <c r="A4384" s="38"/>
      <c r="B4384" s="15"/>
      <c r="C4384" s="7"/>
      <c r="D4384" s="7"/>
      <c r="E4384" s="13"/>
      <c r="F4384" s="14"/>
      <c r="G4384" s="14"/>
      <c r="H4384" s="14"/>
      <c r="I4384" s="14"/>
      <c r="J4384" s="13"/>
      <c r="K4384" s="5"/>
      <c r="L4384" s="2"/>
      <c r="M4384" s="17"/>
      <c r="N4384" s="12"/>
      <c r="O4384" s="12"/>
      <c r="P4384" s="17"/>
      <c r="Q4384" s="14"/>
      <c r="R4384" s="20"/>
      <c r="S4384" s="14"/>
      <c r="T4384" s="4"/>
      <c r="U4384" s="5"/>
      <c r="V4384" s="10"/>
      <c r="W4384" s="10"/>
      <c r="X4384" s="10"/>
      <c r="Y4384" s="27"/>
      <c r="Z4384" s="3"/>
      <c r="AA4384" s="1"/>
      <c r="AB4384" s="10"/>
      <c r="AC4384" s="3"/>
      <c r="AD4384" s="3"/>
      <c r="AE4384" s="3"/>
      <c r="AF4384" s="10"/>
      <c r="AG4384" s="11"/>
      <c r="AH4384" s="10"/>
      <c r="AI4384" s="10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1"/>
      <c r="DR4384" s="1"/>
      <c r="DS4384" s="1"/>
      <c r="DT4384" s="1"/>
      <c r="DU4384" s="1"/>
      <c r="DV4384" s="1"/>
      <c r="DW4384" s="1"/>
      <c r="DX4384" s="1"/>
      <c r="DY4384" s="1"/>
      <c r="DZ4384" s="1"/>
      <c r="EA4384" s="1"/>
      <c r="EB4384" s="1"/>
      <c r="EC4384" s="1"/>
      <c r="ED4384" s="1"/>
      <c r="EE4384" s="1"/>
      <c r="EF4384" s="1"/>
      <c r="EG4384" s="1"/>
      <c r="EH4384" s="1"/>
      <c r="EI4384" s="1"/>
      <c r="EJ4384" s="1"/>
      <c r="EK4384" s="1"/>
      <c r="EL4384" s="1"/>
      <c r="EM4384" s="1"/>
      <c r="EN4384" s="1"/>
      <c r="EO4384" s="1"/>
      <c r="EP4384" s="1"/>
      <c r="EQ4384" s="1"/>
      <c r="ER4384" s="1"/>
      <c r="ES4384" s="1"/>
      <c r="ET4384" s="1"/>
      <c r="EU4384" s="1"/>
      <c r="EV4384" s="1"/>
      <c r="EW4384" s="1"/>
      <c r="EX4384" s="1"/>
      <c r="EY4384" s="1"/>
    </row>
    <row r="4385" spans="1:155" x14ac:dyDescent="0.15">
      <c r="A4385" s="38"/>
      <c r="B4385" s="15"/>
      <c r="C4385" s="7"/>
      <c r="D4385" s="7"/>
      <c r="E4385" s="13"/>
      <c r="F4385" s="14"/>
      <c r="G4385" s="14"/>
      <c r="H4385" s="14"/>
      <c r="I4385" s="14"/>
      <c r="J4385" s="13"/>
      <c r="K4385" s="5"/>
      <c r="L4385" s="2"/>
      <c r="M4385" s="17"/>
      <c r="N4385" s="12"/>
      <c r="O4385" s="12"/>
      <c r="P4385" s="17"/>
      <c r="Q4385" s="14"/>
      <c r="R4385" s="20"/>
      <c r="S4385" s="14"/>
      <c r="T4385" s="4"/>
      <c r="U4385" s="5"/>
      <c r="V4385" s="10"/>
      <c r="W4385" s="10"/>
      <c r="X4385" s="10"/>
      <c r="Y4385" s="27"/>
      <c r="Z4385" s="3"/>
      <c r="AA4385" s="1"/>
      <c r="AB4385" s="10"/>
      <c r="AC4385" s="3"/>
      <c r="AD4385" s="3"/>
      <c r="AE4385" s="3"/>
      <c r="AF4385" s="10"/>
      <c r="AG4385" s="11"/>
      <c r="AH4385" s="10"/>
      <c r="AI4385" s="10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1"/>
      <c r="DR4385" s="1"/>
      <c r="DS4385" s="1"/>
      <c r="DT4385" s="1"/>
      <c r="DU4385" s="1"/>
      <c r="DV4385" s="1"/>
      <c r="DW4385" s="1"/>
      <c r="DX4385" s="1"/>
      <c r="DY4385" s="1"/>
      <c r="DZ4385" s="1"/>
      <c r="EA4385" s="1"/>
      <c r="EB4385" s="1"/>
      <c r="EC4385" s="1"/>
      <c r="ED4385" s="1"/>
      <c r="EE4385" s="1"/>
      <c r="EF4385" s="1"/>
      <c r="EG4385" s="1"/>
      <c r="EH4385" s="1"/>
      <c r="EI4385" s="1"/>
      <c r="EJ4385" s="1"/>
      <c r="EK4385" s="1"/>
      <c r="EL4385" s="1"/>
      <c r="EM4385" s="1"/>
      <c r="EN4385" s="1"/>
      <c r="EO4385" s="1"/>
      <c r="EP4385" s="1"/>
      <c r="EQ4385" s="1"/>
      <c r="ER4385" s="1"/>
      <c r="ES4385" s="1"/>
      <c r="ET4385" s="1"/>
      <c r="EU4385" s="1"/>
      <c r="EV4385" s="1"/>
      <c r="EW4385" s="1"/>
      <c r="EX4385" s="1"/>
      <c r="EY4385" s="1"/>
    </row>
    <row r="4386" spans="1:155" x14ac:dyDescent="0.15">
      <c r="A4386" s="38"/>
      <c r="B4386" s="15"/>
      <c r="C4386" s="7"/>
      <c r="D4386" s="7"/>
      <c r="E4386" s="13"/>
      <c r="F4386" s="14"/>
      <c r="G4386" s="14"/>
      <c r="H4386" s="14"/>
      <c r="I4386" s="14"/>
      <c r="J4386" s="13"/>
      <c r="K4386" s="5"/>
      <c r="L4386" s="2"/>
      <c r="M4386" s="17"/>
      <c r="N4386" s="12"/>
      <c r="O4386" s="12"/>
      <c r="P4386" s="17"/>
      <c r="Q4386" s="14"/>
      <c r="R4386" s="20"/>
      <c r="S4386" s="14"/>
      <c r="T4386" s="4"/>
      <c r="U4386" s="5"/>
      <c r="V4386" s="10"/>
      <c r="W4386" s="10"/>
      <c r="X4386" s="10"/>
      <c r="Y4386" s="27"/>
      <c r="Z4386" s="3"/>
      <c r="AA4386" s="1"/>
      <c r="AB4386" s="10"/>
      <c r="AC4386" s="3"/>
      <c r="AD4386" s="3"/>
      <c r="AE4386" s="3"/>
      <c r="AF4386" s="10"/>
      <c r="AG4386" s="11"/>
      <c r="AH4386" s="10"/>
      <c r="AI4386" s="10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1"/>
      <c r="DR4386" s="1"/>
      <c r="DS4386" s="1"/>
      <c r="DT4386" s="1"/>
      <c r="DU4386" s="1"/>
      <c r="DV4386" s="1"/>
      <c r="DW4386" s="1"/>
      <c r="DX4386" s="1"/>
      <c r="DY4386" s="1"/>
      <c r="DZ4386" s="1"/>
      <c r="EA4386" s="1"/>
      <c r="EB4386" s="1"/>
      <c r="EC4386" s="1"/>
      <c r="ED4386" s="1"/>
      <c r="EE4386" s="1"/>
      <c r="EF4386" s="1"/>
      <c r="EG4386" s="1"/>
      <c r="EH4386" s="1"/>
      <c r="EI4386" s="1"/>
      <c r="EJ4386" s="1"/>
      <c r="EK4386" s="1"/>
      <c r="EL4386" s="1"/>
      <c r="EM4386" s="1"/>
      <c r="EN4386" s="1"/>
      <c r="EO4386" s="1"/>
      <c r="EP4386" s="1"/>
      <c r="EQ4386" s="1"/>
      <c r="ER4386" s="1"/>
      <c r="ES4386" s="1"/>
      <c r="ET4386" s="1"/>
      <c r="EU4386" s="1"/>
      <c r="EV4386" s="1"/>
      <c r="EW4386" s="1"/>
      <c r="EX4386" s="1"/>
      <c r="EY4386" s="1"/>
    </row>
    <row r="4387" spans="1:155" x14ac:dyDescent="0.15">
      <c r="A4387" s="38"/>
      <c r="B4387" s="15"/>
      <c r="C4387" s="7"/>
      <c r="D4387" s="7"/>
      <c r="E4387" s="13"/>
      <c r="F4387" s="14"/>
      <c r="G4387" s="14"/>
      <c r="H4387" s="14"/>
      <c r="I4387" s="14"/>
      <c r="J4387" s="13"/>
      <c r="K4387" s="5"/>
      <c r="L4387" s="2"/>
      <c r="M4387" s="17"/>
      <c r="N4387" s="12"/>
      <c r="O4387" s="12"/>
      <c r="P4387" s="17"/>
      <c r="Q4387" s="14"/>
      <c r="R4387" s="20"/>
      <c r="S4387" s="14"/>
      <c r="T4387" s="4"/>
      <c r="U4387" s="5"/>
      <c r="V4387" s="10"/>
      <c r="W4387" s="10"/>
      <c r="X4387" s="10"/>
      <c r="Y4387" s="27"/>
      <c r="Z4387" s="3"/>
      <c r="AA4387" s="1"/>
      <c r="AB4387" s="10"/>
      <c r="AC4387" s="3"/>
      <c r="AD4387" s="3"/>
      <c r="AE4387" s="3"/>
      <c r="AF4387" s="10"/>
      <c r="AG4387" s="11"/>
      <c r="AH4387" s="10"/>
      <c r="AI4387" s="10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1"/>
      <c r="DR4387" s="1"/>
      <c r="DS4387" s="1"/>
      <c r="DT4387" s="1"/>
      <c r="DU4387" s="1"/>
      <c r="DV4387" s="1"/>
      <c r="DW4387" s="1"/>
      <c r="DX4387" s="1"/>
      <c r="DY4387" s="1"/>
      <c r="DZ4387" s="1"/>
      <c r="EA4387" s="1"/>
      <c r="EB4387" s="1"/>
      <c r="EC4387" s="1"/>
      <c r="ED4387" s="1"/>
      <c r="EE4387" s="1"/>
      <c r="EF4387" s="1"/>
      <c r="EG4387" s="1"/>
      <c r="EH4387" s="1"/>
      <c r="EI4387" s="1"/>
      <c r="EJ4387" s="1"/>
      <c r="EK4387" s="1"/>
      <c r="EL4387" s="1"/>
      <c r="EM4387" s="1"/>
      <c r="EN4387" s="1"/>
      <c r="EO4387" s="1"/>
      <c r="EP4387" s="1"/>
      <c r="EQ4387" s="1"/>
      <c r="ER4387" s="1"/>
      <c r="ES4387" s="1"/>
      <c r="ET4387" s="1"/>
      <c r="EU4387" s="1"/>
      <c r="EV4387" s="1"/>
      <c r="EW4387" s="1"/>
      <c r="EX4387" s="1"/>
      <c r="EY4387" s="1"/>
    </row>
    <row r="4388" spans="1:155" x14ac:dyDescent="0.15">
      <c r="A4388" s="38"/>
      <c r="B4388" s="15"/>
      <c r="C4388" s="7"/>
      <c r="D4388" s="7"/>
      <c r="E4388" s="13"/>
      <c r="F4388" s="14"/>
      <c r="G4388" s="14"/>
      <c r="H4388" s="14"/>
      <c r="I4388" s="14"/>
      <c r="J4388" s="13"/>
      <c r="K4388" s="5"/>
      <c r="L4388" s="2"/>
      <c r="M4388" s="17"/>
      <c r="N4388" s="12"/>
      <c r="O4388" s="12"/>
      <c r="P4388" s="17"/>
      <c r="Q4388" s="14"/>
      <c r="R4388" s="20"/>
      <c r="S4388" s="14"/>
      <c r="T4388" s="4"/>
      <c r="U4388" s="5"/>
      <c r="V4388" s="10"/>
      <c r="W4388" s="10"/>
      <c r="X4388" s="10"/>
      <c r="Y4388" s="27"/>
      <c r="Z4388" s="3"/>
      <c r="AA4388" s="1"/>
      <c r="AB4388" s="10"/>
      <c r="AC4388" s="3"/>
      <c r="AD4388" s="3"/>
      <c r="AE4388" s="3"/>
      <c r="AF4388" s="10"/>
      <c r="AG4388" s="11"/>
      <c r="AH4388" s="10"/>
      <c r="AI4388" s="10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1"/>
      <c r="DR4388" s="1"/>
      <c r="DS4388" s="1"/>
      <c r="DT4388" s="1"/>
      <c r="DU4388" s="1"/>
      <c r="DV4388" s="1"/>
      <c r="DW4388" s="1"/>
      <c r="DX4388" s="1"/>
      <c r="DY4388" s="1"/>
      <c r="DZ4388" s="1"/>
      <c r="EA4388" s="1"/>
      <c r="EB4388" s="1"/>
      <c r="EC4388" s="1"/>
      <c r="ED4388" s="1"/>
      <c r="EE4388" s="1"/>
      <c r="EF4388" s="1"/>
      <c r="EG4388" s="1"/>
      <c r="EH4388" s="1"/>
      <c r="EI4388" s="1"/>
      <c r="EJ4388" s="1"/>
      <c r="EK4388" s="1"/>
      <c r="EL4388" s="1"/>
      <c r="EM4388" s="1"/>
      <c r="EN4388" s="1"/>
      <c r="EO4388" s="1"/>
      <c r="EP4388" s="1"/>
      <c r="EQ4388" s="1"/>
      <c r="ER4388" s="1"/>
      <c r="ES4388" s="1"/>
      <c r="ET4388" s="1"/>
      <c r="EU4388" s="1"/>
      <c r="EV4388" s="1"/>
      <c r="EW4388" s="1"/>
      <c r="EX4388" s="1"/>
      <c r="EY4388" s="1"/>
    </row>
    <row r="4389" spans="1:155" x14ac:dyDescent="0.15">
      <c r="A4389" s="38"/>
      <c r="B4389" s="15"/>
      <c r="C4389" s="7"/>
      <c r="D4389" s="7"/>
      <c r="E4389" s="13"/>
      <c r="F4389" s="14"/>
      <c r="G4389" s="14"/>
      <c r="H4389" s="14"/>
      <c r="I4389" s="14"/>
      <c r="J4389" s="13"/>
      <c r="K4389" s="5"/>
      <c r="L4389" s="2"/>
      <c r="M4389" s="17"/>
      <c r="N4389" s="12"/>
      <c r="O4389" s="12"/>
      <c r="P4389" s="17"/>
      <c r="Q4389" s="14"/>
      <c r="R4389" s="20"/>
      <c r="S4389" s="14"/>
      <c r="T4389" s="4"/>
      <c r="U4389" s="5"/>
      <c r="V4389" s="10"/>
      <c r="W4389" s="10"/>
      <c r="X4389" s="10"/>
      <c r="Y4389" s="27"/>
      <c r="Z4389" s="3"/>
      <c r="AA4389" s="1"/>
      <c r="AB4389" s="10"/>
      <c r="AC4389" s="3"/>
      <c r="AD4389" s="3"/>
      <c r="AE4389" s="3"/>
      <c r="AF4389" s="10"/>
      <c r="AG4389" s="11"/>
      <c r="AH4389" s="10"/>
      <c r="AI4389" s="10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1"/>
      <c r="DR4389" s="1"/>
      <c r="DS4389" s="1"/>
      <c r="DT4389" s="1"/>
      <c r="DU4389" s="1"/>
      <c r="DV4389" s="1"/>
      <c r="DW4389" s="1"/>
      <c r="DX4389" s="1"/>
      <c r="DY4389" s="1"/>
      <c r="DZ4389" s="1"/>
      <c r="EA4389" s="1"/>
      <c r="EB4389" s="1"/>
      <c r="EC4389" s="1"/>
      <c r="ED4389" s="1"/>
      <c r="EE4389" s="1"/>
      <c r="EF4389" s="1"/>
      <c r="EG4389" s="1"/>
      <c r="EH4389" s="1"/>
      <c r="EI4389" s="1"/>
      <c r="EJ4389" s="1"/>
      <c r="EK4389" s="1"/>
      <c r="EL4389" s="1"/>
      <c r="EM4389" s="1"/>
      <c r="EN4389" s="1"/>
      <c r="EO4389" s="1"/>
      <c r="EP4389" s="1"/>
      <c r="EQ4389" s="1"/>
      <c r="ER4389" s="1"/>
      <c r="ES4389" s="1"/>
      <c r="ET4389" s="1"/>
      <c r="EU4389" s="1"/>
      <c r="EV4389" s="1"/>
      <c r="EW4389" s="1"/>
      <c r="EX4389" s="1"/>
      <c r="EY4389" s="1"/>
    </row>
    <row r="4390" spans="1:155" x14ac:dyDescent="0.15">
      <c r="A4390" s="38"/>
      <c r="B4390" s="15"/>
      <c r="C4390" s="7"/>
      <c r="D4390" s="7"/>
      <c r="E4390" s="13"/>
      <c r="F4390" s="14"/>
      <c r="G4390" s="14"/>
      <c r="H4390" s="14"/>
      <c r="I4390" s="14"/>
      <c r="J4390" s="13"/>
      <c r="K4390" s="5"/>
      <c r="L4390" s="2"/>
      <c r="M4390" s="17"/>
      <c r="N4390" s="12"/>
      <c r="O4390" s="12"/>
      <c r="P4390" s="17"/>
      <c r="Q4390" s="14"/>
      <c r="R4390" s="20"/>
      <c r="S4390" s="14"/>
      <c r="T4390" s="4"/>
      <c r="U4390" s="5"/>
      <c r="V4390" s="10"/>
      <c r="W4390" s="10"/>
      <c r="X4390" s="10"/>
      <c r="Y4390" s="27"/>
      <c r="Z4390" s="3"/>
      <c r="AA4390" s="1"/>
      <c r="AB4390" s="10"/>
      <c r="AC4390" s="3"/>
      <c r="AD4390" s="3"/>
      <c r="AE4390" s="3"/>
      <c r="AF4390" s="10"/>
      <c r="AG4390" s="11"/>
      <c r="AH4390" s="10"/>
      <c r="AI4390" s="10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1"/>
      <c r="DR4390" s="1"/>
      <c r="DS4390" s="1"/>
      <c r="DT4390" s="1"/>
      <c r="DU4390" s="1"/>
      <c r="DV4390" s="1"/>
      <c r="DW4390" s="1"/>
      <c r="DX4390" s="1"/>
      <c r="DY4390" s="1"/>
      <c r="DZ4390" s="1"/>
      <c r="EA4390" s="1"/>
      <c r="EB4390" s="1"/>
      <c r="EC4390" s="1"/>
      <c r="ED4390" s="1"/>
      <c r="EE4390" s="1"/>
      <c r="EF4390" s="1"/>
      <c r="EG4390" s="1"/>
      <c r="EH4390" s="1"/>
      <c r="EI4390" s="1"/>
      <c r="EJ4390" s="1"/>
      <c r="EK4390" s="1"/>
      <c r="EL4390" s="1"/>
      <c r="EM4390" s="1"/>
      <c r="EN4390" s="1"/>
      <c r="EO4390" s="1"/>
      <c r="EP4390" s="1"/>
      <c r="EQ4390" s="1"/>
      <c r="ER4390" s="1"/>
      <c r="ES4390" s="1"/>
      <c r="ET4390" s="1"/>
      <c r="EU4390" s="1"/>
      <c r="EV4390" s="1"/>
      <c r="EW4390" s="1"/>
      <c r="EX4390" s="1"/>
      <c r="EY4390" s="1"/>
    </row>
    <row r="4391" spans="1:155" x14ac:dyDescent="0.15">
      <c r="A4391" s="38"/>
      <c r="B4391" s="15"/>
      <c r="C4391" s="7"/>
      <c r="D4391" s="7"/>
      <c r="E4391" s="13"/>
      <c r="F4391" s="14"/>
      <c r="G4391" s="14"/>
      <c r="H4391" s="14"/>
      <c r="I4391" s="14"/>
      <c r="J4391" s="13"/>
      <c r="K4391" s="5"/>
      <c r="L4391" s="2"/>
      <c r="M4391" s="17"/>
      <c r="N4391" s="12"/>
      <c r="O4391" s="12"/>
      <c r="P4391" s="17"/>
      <c r="Q4391" s="14"/>
      <c r="R4391" s="20"/>
      <c r="S4391" s="14"/>
      <c r="T4391" s="4"/>
      <c r="U4391" s="5"/>
      <c r="V4391" s="10"/>
      <c r="W4391" s="10"/>
      <c r="X4391" s="10"/>
      <c r="Y4391" s="27"/>
      <c r="Z4391" s="3"/>
      <c r="AA4391" s="1"/>
      <c r="AB4391" s="10"/>
      <c r="AC4391" s="3"/>
      <c r="AD4391" s="3"/>
      <c r="AE4391" s="3"/>
      <c r="AF4391" s="10"/>
      <c r="AG4391" s="11"/>
      <c r="AH4391" s="10"/>
      <c r="AI4391" s="10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1"/>
      <c r="DR4391" s="1"/>
      <c r="DS4391" s="1"/>
      <c r="DT4391" s="1"/>
      <c r="DU4391" s="1"/>
      <c r="DV4391" s="1"/>
      <c r="DW4391" s="1"/>
      <c r="DX4391" s="1"/>
      <c r="DY4391" s="1"/>
      <c r="DZ4391" s="1"/>
      <c r="EA4391" s="1"/>
      <c r="EB4391" s="1"/>
      <c r="EC4391" s="1"/>
      <c r="ED4391" s="1"/>
      <c r="EE4391" s="1"/>
      <c r="EF4391" s="1"/>
      <c r="EG4391" s="1"/>
      <c r="EH4391" s="1"/>
      <c r="EI4391" s="1"/>
      <c r="EJ4391" s="1"/>
      <c r="EK4391" s="1"/>
      <c r="EL4391" s="1"/>
      <c r="EM4391" s="1"/>
      <c r="EN4391" s="1"/>
      <c r="EO4391" s="1"/>
      <c r="EP4391" s="1"/>
      <c r="EQ4391" s="1"/>
      <c r="ER4391" s="1"/>
      <c r="ES4391" s="1"/>
      <c r="ET4391" s="1"/>
      <c r="EU4391" s="1"/>
      <c r="EV4391" s="1"/>
      <c r="EW4391" s="1"/>
      <c r="EX4391" s="1"/>
      <c r="EY4391" s="1"/>
    </row>
    <row r="4392" spans="1:155" x14ac:dyDescent="0.15">
      <c r="A4392" s="38"/>
      <c r="B4392" s="15"/>
      <c r="C4392" s="7"/>
      <c r="D4392" s="7"/>
      <c r="E4392" s="13"/>
      <c r="F4392" s="14"/>
      <c r="G4392" s="14"/>
      <c r="H4392" s="14"/>
      <c r="I4392" s="14"/>
      <c r="J4392" s="13"/>
      <c r="K4392" s="5"/>
      <c r="L4392" s="2"/>
      <c r="M4392" s="17"/>
      <c r="N4392" s="12"/>
      <c r="O4392" s="12"/>
      <c r="P4392" s="17"/>
      <c r="Q4392" s="14"/>
      <c r="R4392" s="20"/>
      <c r="S4392" s="14"/>
      <c r="T4392" s="4"/>
      <c r="U4392" s="5"/>
      <c r="V4392" s="10"/>
      <c r="W4392" s="10"/>
      <c r="X4392" s="10"/>
      <c r="Y4392" s="27"/>
      <c r="Z4392" s="3"/>
      <c r="AA4392" s="1"/>
      <c r="AB4392" s="10"/>
      <c r="AC4392" s="3"/>
      <c r="AD4392" s="3"/>
      <c r="AE4392" s="3"/>
      <c r="AF4392" s="10"/>
      <c r="AG4392" s="11"/>
      <c r="AH4392" s="10"/>
      <c r="AI4392" s="10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1"/>
      <c r="DR4392" s="1"/>
      <c r="DS4392" s="1"/>
      <c r="DT4392" s="1"/>
      <c r="DU4392" s="1"/>
      <c r="DV4392" s="1"/>
      <c r="DW4392" s="1"/>
      <c r="DX4392" s="1"/>
      <c r="DY4392" s="1"/>
      <c r="DZ4392" s="1"/>
      <c r="EA4392" s="1"/>
      <c r="EB4392" s="1"/>
      <c r="EC4392" s="1"/>
      <c r="ED4392" s="1"/>
      <c r="EE4392" s="1"/>
      <c r="EF4392" s="1"/>
      <c r="EG4392" s="1"/>
      <c r="EH4392" s="1"/>
      <c r="EI4392" s="1"/>
      <c r="EJ4392" s="1"/>
      <c r="EK4392" s="1"/>
      <c r="EL4392" s="1"/>
      <c r="EM4392" s="1"/>
      <c r="EN4392" s="1"/>
      <c r="EO4392" s="1"/>
      <c r="EP4392" s="1"/>
      <c r="EQ4392" s="1"/>
      <c r="ER4392" s="1"/>
      <c r="ES4392" s="1"/>
      <c r="ET4392" s="1"/>
      <c r="EU4392" s="1"/>
      <c r="EV4392" s="1"/>
      <c r="EW4392" s="1"/>
      <c r="EX4392" s="1"/>
      <c r="EY4392" s="1"/>
    </row>
    <row r="4393" spans="1:155" x14ac:dyDescent="0.15">
      <c r="A4393" s="38"/>
      <c r="B4393" s="15"/>
      <c r="C4393" s="7"/>
      <c r="D4393" s="7"/>
      <c r="E4393" s="13"/>
      <c r="F4393" s="14"/>
      <c r="G4393" s="14"/>
      <c r="H4393" s="14"/>
      <c r="I4393" s="14"/>
      <c r="J4393" s="13"/>
      <c r="K4393" s="5"/>
      <c r="L4393" s="2"/>
      <c r="M4393" s="17"/>
      <c r="N4393" s="12"/>
      <c r="O4393" s="12"/>
      <c r="P4393" s="17"/>
      <c r="Q4393" s="14"/>
      <c r="R4393" s="20"/>
      <c r="S4393" s="14"/>
      <c r="T4393" s="4"/>
      <c r="U4393" s="5"/>
      <c r="V4393" s="10"/>
      <c r="W4393" s="10"/>
      <c r="X4393" s="10"/>
      <c r="Y4393" s="27"/>
      <c r="Z4393" s="3"/>
      <c r="AA4393" s="1"/>
      <c r="AB4393" s="10"/>
      <c r="AC4393" s="3"/>
      <c r="AD4393" s="3"/>
      <c r="AE4393" s="3"/>
      <c r="AF4393" s="10"/>
      <c r="AG4393" s="11"/>
      <c r="AH4393" s="10"/>
      <c r="AI4393" s="10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1"/>
      <c r="DR4393" s="1"/>
      <c r="DS4393" s="1"/>
      <c r="DT4393" s="1"/>
      <c r="DU4393" s="1"/>
      <c r="DV4393" s="1"/>
      <c r="DW4393" s="1"/>
      <c r="DX4393" s="1"/>
      <c r="DY4393" s="1"/>
      <c r="DZ4393" s="1"/>
      <c r="EA4393" s="1"/>
      <c r="EB4393" s="1"/>
      <c r="EC4393" s="1"/>
      <c r="ED4393" s="1"/>
      <c r="EE4393" s="1"/>
      <c r="EF4393" s="1"/>
      <c r="EG4393" s="1"/>
      <c r="EH4393" s="1"/>
      <c r="EI4393" s="1"/>
      <c r="EJ4393" s="1"/>
      <c r="EK4393" s="1"/>
      <c r="EL4393" s="1"/>
      <c r="EM4393" s="1"/>
      <c r="EN4393" s="1"/>
      <c r="EO4393" s="1"/>
      <c r="EP4393" s="1"/>
      <c r="EQ4393" s="1"/>
      <c r="ER4393" s="1"/>
      <c r="ES4393" s="1"/>
      <c r="ET4393" s="1"/>
      <c r="EU4393" s="1"/>
      <c r="EV4393" s="1"/>
      <c r="EW4393" s="1"/>
      <c r="EX4393" s="1"/>
      <c r="EY4393" s="1"/>
    </row>
    <row r="4394" spans="1:155" x14ac:dyDescent="0.15">
      <c r="A4394" s="38"/>
      <c r="B4394" s="15"/>
      <c r="C4394" s="7"/>
      <c r="D4394" s="7"/>
      <c r="E4394" s="13"/>
      <c r="F4394" s="14"/>
      <c r="G4394" s="14"/>
      <c r="H4394" s="14"/>
      <c r="I4394" s="14"/>
      <c r="J4394" s="13"/>
      <c r="K4394" s="5"/>
      <c r="L4394" s="2"/>
      <c r="M4394" s="17"/>
      <c r="N4394" s="12"/>
      <c r="O4394" s="12"/>
      <c r="P4394" s="17"/>
      <c r="Q4394" s="14"/>
      <c r="R4394" s="20"/>
      <c r="S4394" s="14"/>
      <c r="T4394" s="4"/>
      <c r="U4394" s="5"/>
      <c r="V4394" s="10"/>
      <c r="W4394" s="10"/>
      <c r="X4394" s="10"/>
      <c r="Y4394" s="27"/>
      <c r="Z4394" s="3"/>
      <c r="AA4394" s="1"/>
      <c r="AB4394" s="10"/>
      <c r="AC4394" s="3"/>
      <c r="AD4394" s="3"/>
      <c r="AE4394" s="3"/>
      <c r="AF4394" s="10"/>
      <c r="AG4394" s="11"/>
      <c r="AH4394" s="10"/>
      <c r="AI4394" s="10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1"/>
      <c r="DR4394" s="1"/>
      <c r="DS4394" s="1"/>
      <c r="DT4394" s="1"/>
      <c r="DU4394" s="1"/>
      <c r="DV4394" s="1"/>
      <c r="DW4394" s="1"/>
      <c r="DX4394" s="1"/>
      <c r="DY4394" s="1"/>
      <c r="DZ4394" s="1"/>
      <c r="EA4394" s="1"/>
      <c r="EB4394" s="1"/>
      <c r="EC4394" s="1"/>
      <c r="ED4394" s="1"/>
      <c r="EE4394" s="1"/>
      <c r="EF4394" s="1"/>
      <c r="EG4394" s="1"/>
      <c r="EH4394" s="1"/>
      <c r="EI4394" s="1"/>
      <c r="EJ4394" s="1"/>
      <c r="EK4394" s="1"/>
      <c r="EL4394" s="1"/>
      <c r="EM4394" s="1"/>
      <c r="EN4394" s="1"/>
      <c r="EO4394" s="1"/>
      <c r="EP4394" s="1"/>
      <c r="EQ4394" s="1"/>
      <c r="ER4394" s="1"/>
      <c r="ES4394" s="1"/>
      <c r="ET4394" s="1"/>
      <c r="EU4394" s="1"/>
      <c r="EV4394" s="1"/>
      <c r="EW4394" s="1"/>
      <c r="EX4394" s="1"/>
      <c r="EY4394" s="1"/>
    </row>
    <row r="4395" spans="1:155" x14ac:dyDescent="0.15">
      <c r="A4395" s="38"/>
      <c r="B4395" s="15"/>
      <c r="C4395" s="7"/>
      <c r="D4395" s="7"/>
      <c r="E4395" s="13"/>
      <c r="F4395" s="14"/>
      <c r="G4395" s="14"/>
      <c r="H4395" s="14"/>
      <c r="I4395" s="14"/>
      <c r="J4395" s="13"/>
      <c r="K4395" s="5"/>
      <c r="L4395" s="2"/>
      <c r="M4395" s="17"/>
      <c r="N4395" s="12"/>
      <c r="O4395" s="12"/>
      <c r="P4395" s="17"/>
      <c r="Q4395" s="14"/>
      <c r="R4395" s="20"/>
      <c r="S4395" s="14"/>
      <c r="T4395" s="4"/>
      <c r="U4395" s="5"/>
      <c r="V4395" s="10"/>
      <c r="W4395" s="10"/>
      <c r="X4395" s="10"/>
      <c r="Y4395" s="27"/>
      <c r="Z4395" s="3"/>
      <c r="AA4395" s="1"/>
      <c r="AB4395" s="10"/>
      <c r="AC4395" s="3"/>
      <c r="AD4395" s="3"/>
      <c r="AE4395" s="3"/>
      <c r="AF4395" s="10"/>
      <c r="AG4395" s="11"/>
      <c r="AH4395" s="10"/>
      <c r="AI4395" s="10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1"/>
      <c r="DR4395" s="1"/>
      <c r="DS4395" s="1"/>
      <c r="DT4395" s="1"/>
      <c r="DU4395" s="1"/>
      <c r="DV4395" s="1"/>
      <c r="DW4395" s="1"/>
      <c r="DX4395" s="1"/>
      <c r="DY4395" s="1"/>
      <c r="DZ4395" s="1"/>
      <c r="EA4395" s="1"/>
      <c r="EB4395" s="1"/>
      <c r="EC4395" s="1"/>
      <c r="ED4395" s="1"/>
      <c r="EE4395" s="1"/>
      <c r="EF4395" s="1"/>
      <c r="EG4395" s="1"/>
      <c r="EH4395" s="1"/>
      <c r="EI4395" s="1"/>
      <c r="EJ4395" s="1"/>
      <c r="EK4395" s="1"/>
      <c r="EL4395" s="1"/>
      <c r="EM4395" s="1"/>
      <c r="EN4395" s="1"/>
      <c r="EO4395" s="1"/>
      <c r="EP4395" s="1"/>
      <c r="EQ4395" s="1"/>
      <c r="ER4395" s="1"/>
      <c r="ES4395" s="1"/>
      <c r="ET4395" s="1"/>
      <c r="EU4395" s="1"/>
      <c r="EV4395" s="1"/>
      <c r="EW4395" s="1"/>
      <c r="EX4395" s="1"/>
      <c r="EY4395" s="1"/>
    </row>
    <row r="4396" spans="1:155" x14ac:dyDescent="0.15">
      <c r="A4396" s="38"/>
      <c r="B4396" s="15"/>
      <c r="C4396" s="7"/>
      <c r="D4396" s="7"/>
      <c r="E4396" s="13"/>
      <c r="F4396" s="14"/>
      <c r="G4396" s="14"/>
      <c r="H4396" s="14"/>
      <c r="I4396" s="14"/>
      <c r="J4396" s="13"/>
      <c r="K4396" s="5"/>
      <c r="L4396" s="2"/>
      <c r="M4396" s="17"/>
      <c r="N4396" s="12"/>
      <c r="O4396" s="12"/>
      <c r="P4396" s="17"/>
      <c r="Q4396" s="14"/>
      <c r="R4396" s="20"/>
      <c r="S4396" s="14"/>
      <c r="T4396" s="4"/>
      <c r="U4396" s="5"/>
      <c r="V4396" s="25"/>
      <c r="W4396" s="25"/>
      <c r="X4396" s="25"/>
      <c r="Y4396" s="31"/>
      <c r="Z4396" s="21"/>
      <c r="AA4396" s="24"/>
      <c r="AB4396" s="25"/>
      <c r="AC4396" s="21"/>
      <c r="AD4396" s="21"/>
      <c r="AE4396" s="21"/>
      <c r="AF4396" s="25"/>
      <c r="AG4396" s="22"/>
      <c r="AH4396" s="25"/>
      <c r="AI4396" s="25"/>
      <c r="AJ4396" s="24"/>
      <c r="AK4396" s="24"/>
      <c r="AL4396" s="24"/>
      <c r="AM4396" s="24"/>
      <c r="AN4396" s="24"/>
      <c r="AO4396" s="24"/>
      <c r="AP4396" s="24"/>
      <c r="AQ4396" s="24"/>
      <c r="AR4396" s="24"/>
      <c r="AS4396" s="24"/>
      <c r="AT4396" s="24"/>
      <c r="AU4396" s="24"/>
      <c r="AV4396" s="24"/>
      <c r="AW4396" s="24"/>
      <c r="AX4396" s="24"/>
      <c r="AY4396" s="24"/>
      <c r="AZ4396" s="24"/>
      <c r="BA4396" s="24"/>
      <c r="BB4396" s="24"/>
      <c r="BC4396" s="24"/>
      <c r="BD4396" s="24"/>
      <c r="BE4396" s="24"/>
      <c r="BF4396" s="24"/>
      <c r="BG4396" s="24"/>
      <c r="BH4396" s="24"/>
      <c r="BI4396" s="24"/>
      <c r="BJ4396" s="24"/>
      <c r="BK4396" s="24"/>
      <c r="BL4396" s="24"/>
      <c r="BM4396" s="24"/>
      <c r="BN4396" s="24"/>
      <c r="BO4396" s="24"/>
      <c r="BP4396" s="24"/>
      <c r="BQ4396" s="24"/>
      <c r="BR4396" s="24"/>
      <c r="BS4396" s="24"/>
      <c r="BT4396" s="24"/>
      <c r="BU4396" s="24"/>
      <c r="BV4396" s="24"/>
      <c r="BW4396" s="24"/>
      <c r="BX4396" s="24"/>
      <c r="BY4396" s="24"/>
      <c r="BZ4396" s="24"/>
      <c r="CA4396" s="24"/>
      <c r="CB4396" s="24"/>
      <c r="CC4396" s="24"/>
      <c r="CD4396" s="24"/>
      <c r="CE4396" s="24"/>
      <c r="CF4396" s="24"/>
      <c r="CG4396" s="24"/>
      <c r="CH4396" s="24"/>
      <c r="CI4396" s="24"/>
      <c r="CJ4396" s="24"/>
      <c r="CK4396" s="24"/>
      <c r="CL4396" s="24"/>
      <c r="CM4396" s="24"/>
      <c r="CN4396" s="24"/>
      <c r="CO4396" s="24"/>
      <c r="CP4396" s="24"/>
      <c r="CQ4396" s="24"/>
      <c r="CR4396" s="24"/>
      <c r="CS4396" s="24"/>
      <c r="CT4396" s="24"/>
      <c r="CU4396" s="24"/>
      <c r="CV4396" s="24"/>
      <c r="CW4396" s="24"/>
      <c r="CX4396" s="24"/>
      <c r="CY4396" s="24"/>
      <c r="CZ4396" s="24"/>
      <c r="DA4396" s="24"/>
      <c r="DB4396" s="24"/>
      <c r="DC4396" s="24"/>
      <c r="DD4396" s="24"/>
      <c r="DE4396" s="24"/>
      <c r="DF4396" s="24"/>
      <c r="DG4396" s="24"/>
      <c r="DH4396" s="24"/>
      <c r="DI4396" s="24"/>
      <c r="DJ4396" s="24"/>
      <c r="DK4396" s="24"/>
      <c r="DL4396" s="24"/>
      <c r="DM4396" s="24"/>
      <c r="DN4396" s="24"/>
      <c r="DO4396" s="24"/>
      <c r="DP4396" s="24"/>
      <c r="DQ4396" s="24"/>
      <c r="DR4396" s="24"/>
      <c r="DS4396" s="24"/>
      <c r="DT4396" s="24"/>
      <c r="DU4396" s="24"/>
      <c r="DV4396" s="24"/>
      <c r="DW4396" s="24"/>
      <c r="DX4396" s="24"/>
      <c r="DY4396" s="24"/>
      <c r="DZ4396" s="24"/>
      <c r="EA4396" s="24"/>
      <c r="EB4396" s="24"/>
      <c r="EC4396" s="24"/>
      <c r="ED4396" s="24"/>
      <c r="EE4396" s="24"/>
      <c r="EF4396" s="24"/>
      <c r="EG4396" s="24"/>
      <c r="EH4396" s="24"/>
      <c r="EI4396" s="24"/>
      <c r="EJ4396" s="24"/>
      <c r="EK4396" s="24"/>
      <c r="EL4396" s="24"/>
      <c r="EM4396" s="24"/>
      <c r="EN4396" s="24"/>
      <c r="EO4396" s="24"/>
      <c r="EP4396" s="24"/>
      <c r="EQ4396" s="24"/>
      <c r="ER4396" s="24"/>
      <c r="ES4396" s="24"/>
      <c r="ET4396" s="24"/>
      <c r="EU4396" s="24"/>
      <c r="EV4396" s="24"/>
      <c r="EW4396" s="24"/>
      <c r="EX4396" s="24"/>
      <c r="EY4396" s="24"/>
    </row>
    <row r="4397" spans="1:155" x14ac:dyDescent="0.15">
      <c r="A4397" s="38"/>
      <c r="B4397" s="15"/>
      <c r="C4397" s="7"/>
      <c r="D4397" s="7"/>
      <c r="E4397" s="13"/>
      <c r="F4397" s="14"/>
      <c r="G4397" s="14"/>
      <c r="H4397" s="14"/>
      <c r="I4397" s="14"/>
      <c r="J4397" s="13"/>
      <c r="K4397" s="5"/>
      <c r="L4397" s="2"/>
      <c r="M4397" s="17"/>
      <c r="N4397" s="12"/>
      <c r="O4397" s="12"/>
      <c r="P4397" s="17"/>
      <c r="Q4397" s="14"/>
      <c r="R4397" s="20"/>
      <c r="S4397" s="14"/>
      <c r="T4397" s="4"/>
      <c r="U4397" s="5"/>
      <c r="V4397" s="10"/>
      <c r="W4397" s="10"/>
      <c r="X4397" s="10"/>
      <c r="Y4397" s="27"/>
      <c r="Z4397" s="3"/>
      <c r="AA4397" s="1"/>
      <c r="AB4397" s="10"/>
      <c r="AC4397" s="3"/>
      <c r="AD4397" s="3"/>
      <c r="AE4397" s="3"/>
      <c r="AF4397" s="10"/>
      <c r="AG4397" s="11"/>
      <c r="AH4397" s="10"/>
      <c r="AI4397" s="10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1"/>
      <c r="DR4397" s="1"/>
      <c r="DS4397" s="1"/>
      <c r="DT4397" s="1"/>
      <c r="DU4397" s="1"/>
      <c r="DV4397" s="1"/>
      <c r="DW4397" s="1"/>
      <c r="DX4397" s="1"/>
      <c r="DY4397" s="1"/>
      <c r="DZ4397" s="1"/>
      <c r="EA4397" s="1"/>
      <c r="EB4397" s="1"/>
      <c r="EC4397" s="1"/>
      <c r="ED4397" s="1"/>
      <c r="EE4397" s="1"/>
      <c r="EF4397" s="1"/>
      <c r="EG4397" s="1"/>
      <c r="EH4397" s="1"/>
      <c r="EI4397" s="1"/>
      <c r="EJ4397" s="1"/>
      <c r="EK4397" s="1"/>
      <c r="EL4397" s="1"/>
      <c r="EM4397" s="1"/>
      <c r="EN4397" s="1"/>
      <c r="EO4397" s="1"/>
      <c r="EP4397" s="1"/>
      <c r="EQ4397" s="1"/>
      <c r="ER4397" s="1"/>
      <c r="ES4397" s="1"/>
      <c r="ET4397" s="1"/>
      <c r="EU4397" s="1"/>
      <c r="EV4397" s="1"/>
      <c r="EW4397" s="1"/>
      <c r="EX4397" s="1"/>
      <c r="EY4397" s="1"/>
    </row>
    <row r="4398" spans="1:155" x14ac:dyDescent="0.15">
      <c r="A4398" s="38"/>
      <c r="B4398" s="15"/>
      <c r="C4398" s="7"/>
      <c r="D4398" s="7"/>
      <c r="E4398" s="13"/>
      <c r="F4398" s="14"/>
      <c r="G4398" s="14"/>
      <c r="H4398" s="14"/>
      <c r="I4398" s="14"/>
      <c r="J4398" s="13"/>
      <c r="K4398" s="5"/>
      <c r="L4398" s="2"/>
      <c r="M4398" s="17"/>
      <c r="N4398" s="12"/>
      <c r="O4398" s="12"/>
      <c r="P4398" s="17"/>
      <c r="Q4398" s="14"/>
      <c r="R4398" s="20"/>
      <c r="S4398" s="14"/>
      <c r="T4398" s="4"/>
      <c r="U4398" s="5"/>
      <c r="V4398" s="10"/>
      <c r="W4398" s="10"/>
      <c r="X4398" s="10"/>
      <c r="Y4398" s="27"/>
      <c r="Z4398" s="3"/>
      <c r="AA4398" s="1"/>
      <c r="AB4398" s="10"/>
      <c r="AC4398" s="3"/>
      <c r="AD4398" s="3"/>
      <c r="AE4398" s="3"/>
      <c r="AF4398" s="10"/>
      <c r="AG4398" s="11"/>
      <c r="AH4398" s="10"/>
      <c r="AI4398" s="10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1"/>
      <c r="DR4398" s="1"/>
      <c r="DS4398" s="1"/>
      <c r="DT4398" s="1"/>
      <c r="DU4398" s="1"/>
      <c r="DV4398" s="1"/>
      <c r="DW4398" s="1"/>
      <c r="DX4398" s="1"/>
      <c r="DY4398" s="1"/>
      <c r="DZ4398" s="1"/>
      <c r="EA4398" s="1"/>
      <c r="EB4398" s="1"/>
      <c r="EC4398" s="1"/>
      <c r="ED4398" s="1"/>
      <c r="EE4398" s="1"/>
      <c r="EF4398" s="1"/>
      <c r="EG4398" s="1"/>
      <c r="EH4398" s="1"/>
      <c r="EI4398" s="1"/>
      <c r="EJ4398" s="1"/>
      <c r="EK4398" s="1"/>
      <c r="EL4398" s="1"/>
      <c r="EM4398" s="1"/>
      <c r="EN4398" s="1"/>
      <c r="EO4398" s="1"/>
      <c r="EP4398" s="1"/>
      <c r="EQ4398" s="1"/>
      <c r="ER4398" s="1"/>
      <c r="ES4398" s="1"/>
      <c r="ET4398" s="1"/>
      <c r="EU4398" s="1"/>
      <c r="EV4398" s="1"/>
      <c r="EW4398" s="1"/>
      <c r="EX4398" s="1"/>
      <c r="EY4398" s="1"/>
    </row>
    <row r="4399" spans="1:155" x14ac:dyDescent="0.15">
      <c r="A4399" s="38"/>
      <c r="B4399" s="15"/>
      <c r="C4399" s="7"/>
      <c r="D4399" s="7"/>
      <c r="E4399" s="13"/>
      <c r="F4399" s="14"/>
      <c r="G4399" s="14"/>
      <c r="H4399" s="14"/>
      <c r="I4399" s="14"/>
      <c r="J4399" s="13"/>
      <c r="K4399" s="5"/>
      <c r="L4399" s="2"/>
      <c r="M4399" s="17"/>
      <c r="N4399" s="12"/>
      <c r="O4399" s="12"/>
      <c r="P4399" s="17"/>
      <c r="Q4399" s="14"/>
      <c r="R4399" s="20"/>
      <c r="S4399" s="14"/>
      <c r="T4399" s="4"/>
      <c r="U4399" s="5"/>
      <c r="V4399" s="10"/>
      <c r="W4399" s="10"/>
      <c r="X4399" s="10"/>
      <c r="Y4399" s="27"/>
      <c r="Z4399" s="3"/>
      <c r="AA4399" s="1"/>
      <c r="AB4399" s="10"/>
      <c r="AC4399" s="3"/>
      <c r="AD4399" s="3"/>
      <c r="AE4399" s="3"/>
      <c r="AF4399" s="10"/>
      <c r="AG4399" s="11"/>
      <c r="AH4399" s="10"/>
      <c r="AI4399" s="10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1"/>
      <c r="DR4399" s="1"/>
      <c r="DS4399" s="1"/>
      <c r="DT4399" s="1"/>
      <c r="DU4399" s="1"/>
      <c r="DV4399" s="1"/>
      <c r="DW4399" s="1"/>
      <c r="DX4399" s="1"/>
      <c r="DY4399" s="1"/>
      <c r="DZ4399" s="1"/>
      <c r="EA4399" s="1"/>
      <c r="EB4399" s="1"/>
      <c r="EC4399" s="1"/>
      <c r="ED4399" s="1"/>
      <c r="EE4399" s="1"/>
      <c r="EF4399" s="1"/>
      <c r="EG4399" s="1"/>
      <c r="EH4399" s="1"/>
      <c r="EI4399" s="1"/>
      <c r="EJ4399" s="1"/>
      <c r="EK4399" s="1"/>
      <c r="EL4399" s="1"/>
      <c r="EM4399" s="1"/>
      <c r="EN4399" s="1"/>
      <c r="EO4399" s="1"/>
      <c r="EP4399" s="1"/>
      <c r="EQ4399" s="1"/>
      <c r="ER4399" s="1"/>
      <c r="ES4399" s="1"/>
      <c r="ET4399" s="1"/>
      <c r="EU4399" s="1"/>
      <c r="EV4399" s="1"/>
      <c r="EW4399" s="1"/>
      <c r="EX4399" s="1"/>
      <c r="EY4399" s="1"/>
    </row>
    <row r="4400" spans="1:155" x14ac:dyDescent="0.15">
      <c r="A4400" s="38"/>
      <c r="B4400" s="15"/>
      <c r="C4400" s="7"/>
      <c r="D4400" s="7"/>
      <c r="E4400" s="13"/>
      <c r="F4400" s="14"/>
      <c r="G4400" s="14"/>
      <c r="H4400" s="14"/>
      <c r="I4400" s="14"/>
      <c r="J4400" s="13"/>
      <c r="K4400" s="5"/>
      <c r="L4400" s="2"/>
      <c r="M4400" s="17"/>
      <c r="N4400" s="12"/>
      <c r="O4400" s="12"/>
      <c r="P4400" s="17"/>
      <c r="Q4400" s="14"/>
      <c r="R4400" s="20"/>
      <c r="S4400" s="14"/>
      <c r="T4400" s="4"/>
      <c r="U4400" s="5"/>
      <c r="V4400" s="10"/>
      <c r="W4400" s="10"/>
      <c r="X4400" s="10"/>
      <c r="Y4400" s="27"/>
      <c r="Z4400" s="3"/>
      <c r="AA4400" s="1"/>
      <c r="AB4400" s="10"/>
      <c r="AC4400" s="3"/>
      <c r="AD4400" s="3"/>
      <c r="AE4400" s="3"/>
      <c r="AF4400" s="10"/>
      <c r="AG4400" s="11"/>
      <c r="AH4400" s="10"/>
      <c r="AI4400" s="10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1"/>
      <c r="DR4400" s="1"/>
      <c r="DS4400" s="1"/>
      <c r="DT4400" s="1"/>
      <c r="DU4400" s="1"/>
      <c r="DV4400" s="1"/>
      <c r="DW4400" s="1"/>
      <c r="DX4400" s="1"/>
      <c r="DY4400" s="1"/>
      <c r="DZ4400" s="1"/>
      <c r="EA4400" s="1"/>
      <c r="EB4400" s="1"/>
      <c r="EC4400" s="1"/>
      <c r="ED4400" s="1"/>
      <c r="EE4400" s="1"/>
      <c r="EF4400" s="1"/>
      <c r="EG4400" s="1"/>
      <c r="EH4400" s="1"/>
      <c r="EI4400" s="1"/>
      <c r="EJ4400" s="1"/>
      <c r="EK4400" s="1"/>
      <c r="EL4400" s="1"/>
      <c r="EM4400" s="1"/>
      <c r="EN4400" s="1"/>
      <c r="EO4400" s="1"/>
      <c r="EP4400" s="1"/>
      <c r="EQ4400" s="1"/>
      <c r="ER4400" s="1"/>
      <c r="ES4400" s="1"/>
      <c r="ET4400" s="1"/>
      <c r="EU4400" s="1"/>
      <c r="EV4400" s="1"/>
      <c r="EW4400" s="1"/>
      <c r="EX4400" s="1"/>
      <c r="EY4400" s="1"/>
    </row>
    <row r="4401" spans="1:155" x14ac:dyDescent="0.15">
      <c r="A4401" s="38"/>
      <c r="B4401" s="15"/>
      <c r="C4401" s="7"/>
      <c r="D4401" s="7"/>
      <c r="E4401" s="13"/>
      <c r="F4401" s="14"/>
      <c r="G4401" s="14"/>
      <c r="H4401" s="14"/>
      <c r="I4401" s="14"/>
      <c r="J4401" s="13"/>
      <c r="K4401" s="5"/>
      <c r="L4401" s="2"/>
      <c r="M4401" s="17"/>
      <c r="N4401" s="12"/>
      <c r="O4401" s="12"/>
      <c r="P4401" s="17"/>
      <c r="Q4401" s="14"/>
      <c r="R4401" s="20"/>
      <c r="S4401" s="14"/>
      <c r="T4401" s="4"/>
      <c r="U4401" s="5"/>
      <c r="V4401" s="10"/>
      <c r="W4401" s="10"/>
      <c r="X4401" s="10"/>
      <c r="Y4401" s="27"/>
      <c r="Z4401" s="3"/>
      <c r="AA4401" s="1"/>
      <c r="AB4401" s="10"/>
      <c r="AC4401" s="3"/>
      <c r="AD4401" s="3"/>
      <c r="AE4401" s="3"/>
      <c r="AF4401" s="10"/>
      <c r="AG4401" s="11"/>
      <c r="AH4401" s="10"/>
      <c r="AI4401" s="10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1"/>
      <c r="DR4401" s="1"/>
      <c r="DS4401" s="1"/>
      <c r="DT4401" s="1"/>
      <c r="DU4401" s="1"/>
      <c r="DV4401" s="1"/>
      <c r="DW4401" s="1"/>
      <c r="DX4401" s="1"/>
      <c r="DY4401" s="1"/>
      <c r="DZ4401" s="1"/>
      <c r="EA4401" s="1"/>
      <c r="EB4401" s="1"/>
      <c r="EC4401" s="1"/>
      <c r="ED4401" s="1"/>
      <c r="EE4401" s="1"/>
      <c r="EF4401" s="1"/>
      <c r="EG4401" s="1"/>
      <c r="EH4401" s="1"/>
      <c r="EI4401" s="1"/>
      <c r="EJ4401" s="1"/>
      <c r="EK4401" s="1"/>
      <c r="EL4401" s="1"/>
      <c r="EM4401" s="1"/>
      <c r="EN4401" s="1"/>
      <c r="EO4401" s="1"/>
      <c r="EP4401" s="1"/>
      <c r="EQ4401" s="1"/>
      <c r="ER4401" s="1"/>
      <c r="ES4401" s="1"/>
      <c r="ET4401" s="1"/>
      <c r="EU4401" s="1"/>
      <c r="EV4401" s="1"/>
      <c r="EW4401" s="1"/>
      <c r="EX4401" s="1"/>
      <c r="EY4401" s="1"/>
    </row>
    <row r="4402" spans="1:155" x14ac:dyDescent="0.15">
      <c r="A4402" s="38"/>
      <c r="B4402" s="15"/>
      <c r="C4402" s="7"/>
      <c r="D4402" s="7"/>
      <c r="E4402" s="13"/>
      <c r="F4402" s="14"/>
      <c r="G4402" s="14"/>
      <c r="H4402" s="14"/>
      <c r="I4402" s="14"/>
      <c r="J4402" s="13"/>
      <c r="K4402" s="5"/>
      <c r="L4402" s="2"/>
      <c r="M4402" s="17"/>
      <c r="N4402" s="12"/>
      <c r="O4402" s="12"/>
      <c r="P4402" s="17"/>
      <c r="Q4402" s="14"/>
      <c r="R4402" s="20"/>
      <c r="S4402" s="14"/>
      <c r="T4402" s="4"/>
      <c r="U4402" s="5"/>
      <c r="V4402" s="10"/>
      <c r="W4402" s="10"/>
      <c r="X4402" s="10"/>
      <c r="Y4402" s="27"/>
      <c r="Z4402" s="3"/>
      <c r="AA4402" s="1"/>
      <c r="AB4402" s="10"/>
      <c r="AC4402" s="3"/>
      <c r="AD4402" s="3"/>
      <c r="AE4402" s="3"/>
      <c r="AF4402" s="10"/>
      <c r="AG4402" s="11"/>
      <c r="AH4402" s="10"/>
      <c r="AI4402" s="10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1"/>
      <c r="DR4402" s="1"/>
      <c r="DS4402" s="1"/>
      <c r="DT4402" s="1"/>
      <c r="DU4402" s="1"/>
      <c r="DV4402" s="1"/>
      <c r="DW4402" s="1"/>
      <c r="DX4402" s="1"/>
      <c r="DY4402" s="1"/>
      <c r="DZ4402" s="1"/>
      <c r="EA4402" s="1"/>
      <c r="EB4402" s="1"/>
      <c r="EC4402" s="1"/>
      <c r="ED4402" s="1"/>
      <c r="EE4402" s="1"/>
      <c r="EF4402" s="1"/>
      <c r="EG4402" s="1"/>
      <c r="EH4402" s="1"/>
      <c r="EI4402" s="1"/>
      <c r="EJ4402" s="1"/>
      <c r="EK4402" s="1"/>
      <c r="EL4402" s="1"/>
      <c r="EM4402" s="1"/>
      <c r="EN4402" s="1"/>
      <c r="EO4402" s="1"/>
      <c r="EP4402" s="1"/>
      <c r="EQ4402" s="1"/>
      <c r="ER4402" s="1"/>
      <c r="ES4402" s="1"/>
      <c r="ET4402" s="1"/>
      <c r="EU4402" s="1"/>
      <c r="EV4402" s="1"/>
      <c r="EW4402" s="1"/>
      <c r="EX4402" s="1"/>
      <c r="EY4402" s="1"/>
    </row>
    <row r="4403" spans="1:155" x14ac:dyDescent="0.15">
      <c r="A4403" s="38"/>
      <c r="B4403" s="15"/>
      <c r="C4403" s="7"/>
      <c r="D4403" s="7"/>
      <c r="E4403" s="13"/>
      <c r="F4403" s="14"/>
      <c r="G4403" s="14"/>
      <c r="H4403" s="14"/>
      <c r="I4403" s="14"/>
      <c r="J4403" s="13"/>
      <c r="K4403" s="5"/>
      <c r="L4403" s="2"/>
      <c r="M4403" s="17"/>
      <c r="N4403" s="12"/>
      <c r="O4403" s="12"/>
      <c r="P4403" s="17"/>
      <c r="Q4403" s="14"/>
      <c r="R4403" s="20"/>
      <c r="S4403" s="14"/>
      <c r="T4403" s="4"/>
      <c r="U4403" s="5"/>
      <c r="V4403" s="10"/>
      <c r="W4403" s="10"/>
      <c r="X4403" s="10"/>
      <c r="Y4403" s="27"/>
      <c r="Z4403" s="3"/>
      <c r="AA4403" s="1"/>
      <c r="AB4403" s="10"/>
      <c r="AC4403" s="3"/>
      <c r="AD4403" s="3"/>
      <c r="AE4403" s="3"/>
      <c r="AF4403" s="10"/>
      <c r="AG4403" s="11"/>
      <c r="AH4403" s="10"/>
      <c r="AI4403" s="10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1"/>
      <c r="DR4403" s="1"/>
      <c r="DS4403" s="1"/>
      <c r="DT4403" s="1"/>
      <c r="DU4403" s="1"/>
      <c r="DV4403" s="1"/>
      <c r="DW4403" s="1"/>
      <c r="DX4403" s="1"/>
      <c r="DY4403" s="1"/>
      <c r="DZ4403" s="1"/>
      <c r="EA4403" s="1"/>
      <c r="EB4403" s="1"/>
      <c r="EC4403" s="1"/>
      <c r="ED4403" s="1"/>
      <c r="EE4403" s="1"/>
      <c r="EF4403" s="1"/>
      <c r="EG4403" s="1"/>
      <c r="EH4403" s="1"/>
      <c r="EI4403" s="1"/>
      <c r="EJ4403" s="1"/>
      <c r="EK4403" s="1"/>
      <c r="EL4403" s="1"/>
      <c r="EM4403" s="1"/>
      <c r="EN4403" s="1"/>
      <c r="EO4403" s="1"/>
      <c r="EP4403" s="1"/>
      <c r="EQ4403" s="1"/>
      <c r="ER4403" s="1"/>
      <c r="ES4403" s="1"/>
      <c r="ET4403" s="1"/>
      <c r="EU4403" s="1"/>
      <c r="EV4403" s="1"/>
      <c r="EW4403" s="1"/>
      <c r="EX4403" s="1"/>
      <c r="EY4403" s="1"/>
    </row>
    <row r="4404" spans="1:155" x14ac:dyDescent="0.15">
      <c r="A4404" s="38"/>
      <c r="B4404" s="15"/>
      <c r="C4404" s="7"/>
      <c r="D4404" s="7"/>
      <c r="E4404" s="13"/>
      <c r="F4404" s="14"/>
      <c r="G4404" s="14"/>
      <c r="H4404" s="14"/>
      <c r="I4404" s="14"/>
      <c r="J4404" s="13"/>
      <c r="K4404" s="5"/>
      <c r="L4404" s="2"/>
      <c r="M4404" s="17"/>
      <c r="N4404" s="12"/>
      <c r="O4404" s="12"/>
      <c r="P4404" s="17"/>
      <c r="Q4404" s="14"/>
      <c r="R4404" s="20"/>
      <c r="S4404" s="14"/>
      <c r="T4404" s="4"/>
      <c r="U4404" s="5"/>
      <c r="V4404" s="10"/>
      <c r="W4404" s="10"/>
      <c r="X4404" s="10"/>
      <c r="Y4404" s="27"/>
      <c r="Z4404" s="3"/>
      <c r="AA4404" s="1"/>
      <c r="AB4404" s="10"/>
      <c r="AC4404" s="3"/>
      <c r="AD4404" s="3"/>
      <c r="AE4404" s="3"/>
      <c r="AF4404" s="10"/>
      <c r="AG4404" s="11"/>
      <c r="AH4404" s="10"/>
      <c r="AI4404" s="10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1"/>
      <c r="DR4404" s="1"/>
      <c r="DS4404" s="1"/>
      <c r="DT4404" s="1"/>
      <c r="DU4404" s="1"/>
      <c r="DV4404" s="1"/>
      <c r="DW4404" s="1"/>
      <c r="DX4404" s="1"/>
      <c r="DY4404" s="1"/>
      <c r="DZ4404" s="1"/>
      <c r="EA4404" s="1"/>
      <c r="EB4404" s="1"/>
      <c r="EC4404" s="1"/>
      <c r="ED4404" s="1"/>
      <c r="EE4404" s="1"/>
      <c r="EF4404" s="1"/>
      <c r="EG4404" s="1"/>
      <c r="EH4404" s="1"/>
      <c r="EI4404" s="1"/>
      <c r="EJ4404" s="1"/>
      <c r="EK4404" s="1"/>
      <c r="EL4404" s="1"/>
      <c r="EM4404" s="1"/>
      <c r="EN4404" s="1"/>
      <c r="EO4404" s="1"/>
      <c r="EP4404" s="1"/>
      <c r="EQ4404" s="1"/>
      <c r="ER4404" s="1"/>
      <c r="ES4404" s="1"/>
      <c r="ET4404" s="1"/>
      <c r="EU4404" s="1"/>
      <c r="EV4404" s="1"/>
      <c r="EW4404" s="1"/>
      <c r="EX4404" s="1"/>
      <c r="EY4404" s="1"/>
    </row>
    <row r="4405" spans="1:155" x14ac:dyDescent="0.15">
      <c r="A4405" s="38"/>
      <c r="B4405" s="15"/>
      <c r="C4405" s="7"/>
      <c r="D4405" s="7"/>
      <c r="E4405" s="13"/>
      <c r="F4405" s="14"/>
      <c r="G4405" s="14"/>
      <c r="H4405" s="14"/>
      <c r="I4405" s="14"/>
      <c r="J4405" s="13"/>
      <c r="K4405" s="5"/>
      <c r="L4405" s="2"/>
      <c r="M4405" s="17"/>
      <c r="N4405" s="12"/>
      <c r="O4405" s="12"/>
      <c r="P4405" s="17"/>
      <c r="Q4405" s="14"/>
      <c r="R4405" s="20"/>
      <c r="S4405" s="14"/>
      <c r="T4405" s="4"/>
      <c r="U4405" s="5"/>
      <c r="V4405" s="10"/>
      <c r="W4405" s="10"/>
      <c r="X4405" s="10"/>
      <c r="Y4405" s="27"/>
      <c r="Z4405" s="3"/>
      <c r="AA4405" s="1"/>
      <c r="AB4405" s="10"/>
      <c r="AC4405" s="3"/>
      <c r="AD4405" s="3"/>
      <c r="AE4405" s="3"/>
      <c r="AF4405" s="10"/>
      <c r="AG4405" s="11"/>
      <c r="AH4405" s="10"/>
      <c r="AI4405" s="10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1"/>
      <c r="DR4405" s="1"/>
      <c r="DS4405" s="1"/>
      <c r="DT4405" s="1"/>
      <c r="DU4405" s="1"/>
      <c r="DV4405" s="1"/>
      <c r="DW4405" s="1"/>
      <c r="DX4405" s="1"/>
      <c r="DY4405" s="1"/>
      <c r="DZ4405" s="1"/>
      <c r="EA4405" s="1"/>
      <c r="EB4405" s="1"/>
      <c r="EC4405" s="1"/>
      <c r="ED4405" s="1"/>
      <c r="EE4405" s="1"/>
      <c r="EF4405" s="1"/>
      <c r="EG4405" s="1"/>
      <c r="EH4405" s="1"/>
      <c r="EI4405" s="1"/>
      <c r="EJ4405" s="1"/>
      <c r="EK4405" s="1"/>
      <c r="EL4405" s="1"/>
      <c r="EM4405" s="1"/>
      <c r="EN4405" s="1"/>
      <c r="EO4405" s="1"/>
      <c r="EP4405" s="1"/>
      <c r="EQ4405" s="1"/>
      <c r="ER4405" s="1"/>
      <c r="ES4405" s="1"/>
      <c r="ET4405" s="1"/>
      <c r="EU4405" s="1"/>
      <c r="EV4405" s="1"/>
      <c r="EW4405" s="1"/>
      <c r="EX4405" s="1"/>
      <c r="EY4405" s="1"/>
    </row>
    <row r="4406" spans="1:155" x14ac:dyDescent="0.15">
      <c r="A4406" s="38"/>
      <c r="B4406" s="15"/>
      <c r="C4406" s="7"/>
      <c r="D4406" s="7"/>
      <c r="E4406" s="13"/>
      <c r="F4406" s="14"/>
      <c r="G4406" s="14"/>
      <c r="H4406" s="14"/>
      <c r="I4406" s="14"/>
      <c r="J4406" s="13"/>
      <c r="K4406" s="5"/>
      <c r="L4406" s="2"/>
      <c r="M4406" s="17"/>
      <c r="N4406" s="12"/>
      <c r="O4406" s="12"/>
      <c r="P4406" s="17"/>
      <c r="Q4406" s="14"/>
      <c r="R4406" s="20"/>
      <c r="S4406" s="14"/>
      <c r="T4406" s="4"/>
      <c r="U4406" s="5"/>
      <c r="V4406" s="10"/>
      <c r="W4406" s="10"/>
      <c r="X4406" s="10"/>
      <c r="Y4406" s="27"/>
      <c r="Z4406" s="3"/>
      <c r="AA4406" s="1"/>
      <c r="AB4406" s="10"/>
      <c r="AC4406" s="3"/>
      <c r="AD4406" s="3"/>
      <c r="AE4406" s="3"/>
      <c r="AF4406" s="10"/>
      <c r="AG4406" s="11"/>
      <c r="AH4406" s="10"/>
      <c r="AI4406" s="10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1"/>
      <c r="DR4406" s="1"/>
      <c r="DS4406" s="1"/>
      <c r="DT4406" s="1"/>
      <c r="DU4406" s="1"/>
      <c r="DV4406" s="1"/>
      <c r="DW4406" s="1"/>
      <c r="DX4406" s="1"/>
      <c r="DY4406" s="1"/>
      <c r="DZ4406" s="1"/>
      <c r="EA4406" s="1"/>
      <c r="EB4406" s="1"/>
      <c r="EC4406" s="1"/>
      <c r="ED4406" s="1"/>
      <c r="EE4406" s="1"/>
      <c r="EF4406" s="1"/>
      <c r="EG4406" s="1"/>
      <c r="EH4406" s="1"/>
      <c r="EI4406" s="1"/>
      <c r="EJ4406" s="1"/>
      <c r="EK4406" s="1"/>
      <c r="EL4406" s="1"/>
      <c r="EM4406" s="1"/>
      <c r="EN4406" s="1"/>
      <c r="EO4406" s="1"/>
      <c r="EP4406" s="1"/>
      <c r="EQ4406" s="1"/>
      <c r="ER4406" s="1"/>
      <c r="ES4406" s="1"/>
      <c r="ET4406" s="1"/>
      <c r="EU4406" s="1"/>
      <c r="EV4406" s="1"/>
      <c r="EW4406" s="1"/>
      <c r="EX4406" s="1"/>
      <c r="EY4406" s="1"/>
    </row>
    <row r="4407" spans="1:155" x14ac:dyDescent="0.15">
      <c r="A4407" s="38"/>
      <c r="B4407" s="15"/>
      <c r="C4407" s="7"/>
      <c r="D4407" s="7"/>
      <c r="E4407" s="13"/>
      <c r="F4407" s="14"/>
      <c r="G4407" s="14"/>
      <c r="H4407" s="14"/>
      <c r="I4407" s="14"/>
      <c r="J4407" s="13"/>
      <c r="K4407" s="5"/>
      <c r="L4407" s="2"/>
      <c r="M4407" s="17"/>
      <c r="N4407" s="12"/>
      <c r="O4407" s="12"/>
      <c r="P4407" s="17"/>
      <c r="Q4407" s="14"/>
      <c r="R4407" s="20"/>
      <c r="S4407" s="14"/>
      <c r="T4407" s="4"/>
      <c r="U4407" s="5"/>
      <c r="V4407" s="10"/>
      <c r="W4407" s="10"/>
      <c r="X4407" s="10"/>
      <c r="Y4407" s="27"/>
      <c r="Z4407" s="3"/>
      <c r="AA4407" s="1"/>
      <c r="AB4407" s="10"/>
      <c r="AC4407" s="3"/>
      <c r="AD4407" s="3"/>
      <c r="AE4407" s="3"/>
      <c r="AF4407" s="10"/>
      <c r="AG4407" s="11"/>
      <c r="AH4407" s="10"/>
      <c r="AI4407" s="10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1"/>
      <c r="DR4407" s="1"/>
      <c r="DS4407" s="1"/>
      <c r="DT4407" s="1"/>
      <c r="DU4407" s="1"/>
      <c r="DV4407" s="1"/>
      <c r="DW4407" s="1"/>
      <c r="DX4407" s="1"/>
      <c r="DY4407" s="1"/>
      <c r="DZ4407" s="1"/>
      <c r="EA4407" s="1"/>
      <c r="EB4407" s="1"/>
      <c r="EC4407" s="1"/>
      <c r="ED4407" s="1"/>
      <c r="EE4407" s="1"/>
      <c r="EF4407" s="1"/>
      <c r="EG4407" s="1"/>
      <c r="EH4407" s="1"/>
      <c r="EI4407" s="1"/>
      <c r="EJ4407" s="1"/>
      <c r="EK4407" s="1"/>
      <c r="EL4407" s="1"/>
      <c r="EM4407" s="1"/>
      <c r="EN4407" s="1"/>
      <c r="EO4407" s="1"/>
      <c r="EP4407" s="1"/>
      <c r="EQ4407" s="1"/>
      <c r="ER4407" s="1"/>
      <c r="ES4407" s="1"/>
      <c r="ET4407" s="1"/>
      <c r="EU4407" s="1"/>
      <c r="EV4407" s="1"/>
      <c r="EW4407" s="1"/>
      <c r="EX4407" s="1"/>
      <c r="EY4407" s="1"/>
    </row>
    <row r="4408" spans="1:155" x14ac:dyDescent="0.15">
      <c r="A4408" s="38"/>
      <c r="B4408" s="15"/>
      <c r="C4408" s="7"/>
      <c r="D4408" s="7"/>
      <c r="E4408" s="13"/>
      <c r="F4408" s="14"/>
      <c r="G4408" s="14"/>
      <c r="H4408" s="14"/>
      <c r="I4408" s="14"/>
      <c r="J4408" s="13"/>
      <c r="K4408" s="5"/>
      <c r="L4408" s="2"/>
      <c r="M4408" s="17"/>
      <c r="N4408" s="12"/>
      <c r="O4408" s="12"/>
      <c r="P4408" s="17"/>
      <c r="Q4408" s="14"/>
      <c r="R4408" s="20"/>
      <c r="S4408" s="14"/>
      <c r="T4408" s="4"/>
      <c r="U4408" s="5"/>
      <c r="V4408" s="10"/>
      <c r="W4408" s="10"/>
      <c r="X4408" s="10"/>
      <c r="Y4408" s="27"/>
      <c r="Z4408" s="3"/>
      <c r="AA4408" s="1"/>
      <c r="AB4408" s="10"/>
      <c r="AC4408" s="3"/>
      <c r="AD4408" s="3"/>
      <c r="AE4408" s="3"/>
      <c r="AF4408" s="10"/>
      <c r="AG4408" s="11"/>
      <c r="AH4408" s="10"/>
      <c r="AI4408" s="10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1"/>
      <c r="DR4408" s="1"/>
      <c r="DS4408" s="1"/>
      <c r="DT4408" s="1"/>
      <c r="DU4408" s="1"/>
      <c r="DV4408" s="1"/>
      <c r="DW4408" s="1"/>
      <c r="DX4408" s="1"/>
      <c r="DY4408" s="1"/>
      <c r="DZ4408" s="1"/>
      <c r="EA4408" s="1"/>
      <c r="EB4408" s="1"/>
      <c r="EC4408" s="1"/>
      <c r="ED4408" s="1"/>
      <c r="EE4408" s="1"/>
      <c r="EF4408" s="1"/>
      <c r="EG4408" s="1"/>
      <c r="EH4408" s="1"/>
      <c r="EI4408" s="1"/>
      <c r="EJ4408" s="1"/>
      <c r="EK4408" s="1"/>
      <c r="EL4408" s="1"/>
      <c r="EM4408" s="1"/>
      <c r="EN4408" s="1"/>
      <c r="EO4408" s="1"/>
      <c r="EP4408" s="1"/>
      <c r="EQ4408" s="1"/>
      <c r="ER4408" s="1"/>
      <c r="ES4408" s="1"/>
      <c r="ET4408" s="1"/>
      <c r="EU4408" s="1"/>
      <c r="EV4408" s="1"/>
      <c r="EW4408" s="1"/>
      <c r="EX4408" s="1"/>
      <c r="EY4408" s="1"/>
    </row>
    <row r="4409" spans="1:155" x14ac:dyDescent="0.15">
      <c r="A4409" s="38"/>
      <c r="B4409" s="15"/>
      <c r="C4409" s="7"/>
      <c r="D4409" s="7"/>
      <c r="E4409" s="13"/>
      <c r="F4409" s="14"/>
      <c r="G4409" s="14"/>
      <c r="H4409" s="14"/>
      <c r="I4409" s="14"/>
      <c r="J4409" s="13"/>
      <c r="K4409" s="5"/>
      <c r="L4409" s="2"/>
      <c r="M4409" s="17"/>
      <c r="N4409" s="12"/>
      <c r="O4409" s="12"/>
      <c r="P4409" s="17"/>
      <c r="Q4409" s="14"/>
      <c r="R4409" s="20"/>
      <c r="S4409" s="14"/>
      <c r="T4409" s="4"/>
      <c r="U4409" s="5"/>
      <c r="V4409" s="10"/>
      <c r="W4409" s="10"/>
      <c r="X4409" s="10"/>
      <c r="Y4409" s="27"/>
      <c r="Z4409" s="3"/>
      <c r="AA4409" s="1"/>
      <c r="AB4409" s="10"/>
      <c r="AC4409" s="3"/>
      <c r="AD4409" s="3"/>
      <c r="AE4409" s="3"/>
      <c r="AF4409" s="10"/>
      <c r="AG4409" s="11"/>
      <c r="AH4409" s="10"/>
      <c r="AI4409" s="10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1"/>
      <c r="DR4409" s="1"/>
      <c r="DS4409" s="1"/>
      <c r="DT4409" s="1"/>
      <c r="DU4409" s="1"/>
      <c r="DV4409" s="1"/>
      <c r="DW4409" s="1"/>
      <c r="DX4409" s="1"/>
      <c r="DY4409" s="1"/>
      <c r="DZ4409" s="1"/>
      <c r="EA4409" s="1"/>
      <c r="EB4409" s="1"/>
      <c r="EC4409" s="1"/>
      <c r="ED4409" s="1"/>
      <c r="EE4409" s="1"/>
      <c r="EF4409" s="1"/>
      <c r="EG4409" s="1"/>
      <c r="EH4409" s="1"/>
      <c r="EI4409" s="1"/>
      <c r="EJ4409" s="1"/>
      <c r="EK4409" s="1"/>
      <c r="EL4409" s="1"/>
      <c r="EM4409" s="1"/>
      <c r="EN4409" s="1"/>
      <c r="EO4409" s="1"/>
      <c r="EP4409" s="1"/>
      <c r="EQ4409" s="1"/>
      <c r="ER4409" s="1"/>
      <c r="ES4409" s="1"/>
      <c r="ET4409" s="1"/>
      <c r="EU4409" s="1"/>
      <c r="EV4409" s="1"/>
      <c r="EW4409" s="1"/>
      <c r="EX4409" s="1"/>
      <c r="EY4409" s="1"/>
    </row>
    <row r="4410" spans="1:155" x14ac:dyDescent="0.15">
      <c r="A4410" s="38"/>
      <c r="B4410" s="15"/>
      <c r="C4410" s="7"/>
      <c r="D4410" s="7"/>
      <c r="E4410" s="13"/>
      <c r="F4410" s="14"/>
      <c r="G4410" s="14"/>
      <c r="H4410" s="14"/>
      <c r="I4410" s="14"/>
      <c r="J4410" s="13"/>
      <c r="K4410" s="5"/>
      <c r="L4410" s="2"/>
      <c r="M4410" s="17"/>
      <c r="N4410" s="12"/>
      <c r="O4410" s="12"/>
      <c r="P4410" s="17"/>
      <c r="Q4410" s="14"/>
      <c r="R4410" s="20"/>
      <c r="S4410" s="14"/>
      <c r="T4410" s="4"/>
      <c r="U4410" s="5"/>
      <c r="V4410" s="10"/>
      <c r="W4410" s="10"/>
      <c r="X4410" s="10"/>
      <c r="Y4410" s="27"/>
      <c r="Z4410" s="3"/>
      <c r="AA4410" s="1"/>
      <c r="AB4410" s="10"/>
      <c r="AC4410" s="3"/>
      <c r="AD4410" s="3"/>
      <c r="AE4410" s="3"/>
      <c r="AF4410" s="10"/>
      <c r="AG4410" s="11"/>
      <c r="AH4410" s="10"/>
      <c r="AI4410" s="10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1"/>
      <c r="DR4410" s="1"/>
      <c r="DS4410" s="1"/>
      <c r="DT4410" s="1"/>
      <c r="DU4410" s="1"/>
      <c r="DV4410" s="1"/>
      <c r="DW4410" s="1"/>
      <c r="DX4410" s="1"/>
      <c r="DY4410" s="1"/>
      <c r="DZ4410" s="1"/>
      <c r="EA4410" s="1"/>
      <c r="EB4410" s="1"/>
      <c r="EC4410" s="1"/>
      <c r="ED4410" s="1"/>
      <c r="EE4410" s="1"/>
      <c r="EF4410" s="1"/>
      <c r="EG4410" s="1"/>
      <c r="EH4410" s="1"/>
      <c r="EI4410" s="1"/>
      <c r="EJ4410" s="1"/>
      <c r="EK4410" s="1"/>
      <c r="EL4410" s="1"/>
      <c r="EM4410" s="1"/>
      <c r="EN4410" s="1"/>
      <c r="EO4410" s="1"/>
      <c r="EP4410" s="1"/>
      <c r="EQ4410" s="1"/>
      <c r="ER4410" s="1"/>
      <c r="ES4410" s="1"/>
      <c r="ET4410" s="1"/>
      <c r="EU4410" s="1"/>
      <c r="EV4410" s="1"/>
      <c r="EW4410" s="1"/>
      <c r="EX4410" s="1"/>
      <c r="EY4410" s="1"/>
    </row>
    <row r="4411" spans="1:155" x14ac:dyDescent="0.15">
      <c r="A4411" s="38"/>
      <c r="B4411" s="15"/>
      <c r="C4411" s="7"/>
      <c r="D4411" s="7"/>
      <c r="E4411" s="13"/>
      <c r="F4411" s="14"/>
      <c r="G4411" s="14"/>
      <c r="H4411" s="14"/>
      <c r="I4411" s="14"/>
      <c r="J4411" s="13"/>
      <c r="K4411" s="5"/>
      <c r="L4411" s="2"/>
      <c r="M4411" s="17"/>
      <c r="N4411" s="12"/>
      <c r="O4411" s="12"/>
      <c r="P4411" s="17"/>
      <c r="Q4411" s="14"/>
      <c r="R4411" s="20"/>
      <c r="S4411" s="14"/>
      <c r="T4411" s="4"/>
      <c r="U4411" s="5"/>
      <c r="V4411" s="10"/>
      <c r="W4411" s="10"/>
      <c r="X4411" s="10"/>
      <c r="Y4411" s="27"/>
      <c r="Z4411" s="3"/>
      <c r="AA4411" s="1"/>
      <c r="AB4411" s="10"/>
      <c r="AC4411" s="3"/>
      <c r="AD4411" s="3"/>
      <c r="AE4411" s="3"/>
      <c r="AF4411" s="10"/>
      <c r="AG4411" s="11"/>
      <c r="AH4411" s="10"/>
      <c r="AI4411" s="10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1"/>
      <c r="DR4411" s="1"/>
      <c r="DS4411" s="1"/>
      <c r="DT4411" s="1"/>
      <c r="DU4411" s="1"/>
      <c r="DV4411" s="1"/>
      <c r="DW4411" s="1"/>
      <c r="DX4411" s="1"/>
      <c r="DY4411" s="1"/>
      <c r="DZ4411" s="1"/>
      <c r="EA4411" s="1"/>
      <c r="EB4411" s="1"/>
      <c r="EC4411" s="1"/>
      <c r="ED4411" s="1"/>
      <c r="EE4411" s="1"/>
      <c r="EF4411" s="1"/>
      <c r="EG4411" s="1"/>
      <c r="EH4411" s="1"/>
      <c r="EI4411" s="1"/>
      <c r="EJ4411" s="1"/>
      <c r="EK4411" s="1"/>
      <c r="EL4411" s="1"/>
      <c r="EM4411" s="1"/>
      <c r="EN4411" s="1"/>
      <c r="EO4411" s="1"/>
      <c r="EP4411" s="1"/>
      <c r="EQ4411" s="1"/>
      <c r="ER4411" s="1"/>
      <c r="ES4411" s="1"/>
      <c r="ET4411" s="1"/>
      <c r="EU4411" s="1"/>
      <c r="EV4411" s="1"/>
      <c r="EW4411" s="1"/>
      <c r="EX4411" s="1"/>
      <c r="EY4411" s="1"/>
    </row>
    <row r="4412" spans="1:155" x14ac:dyDescent="0.15">
      <c r="A4412" s="38"/>
      <c r="B4412" s="15"/>
      <c r="C4412" s="7"/>
      <c r="D4412" s="7"/>
      <c r="E4412" s="13"/>
      <c r="F4412" s="14"/>
      <c r="G4412" s="14"/>
      <c r="H4412" s="14"/>
      <c r="I4412" s="14"/>
      <c r="J4412" s="13"/>
      <c r="K4412" s="5"/>
      <c r="L4412" s="2"/>
      <c r="M4412" s="17"/>
      <c r="N4412" s="12"/>
      <c r="O4412" s="12"/>
      <c r="P4412" s="17"/>
      <c r="Q4412" s="14"/>
      <c r="R4412" s="20"/>
      <c r="S4412" s="14"/>
      <c r="T4412" s="4"/>
      <c r="U4412" s="5"/>
      <c r="V4412" s="10"/>
      <c r="W4412" s="10"/>
      <c r="X4412" s="10"/>
      <c r="Y4412" s="27"/>
      <c r="Z4412" s="3"/>
      <c r="AA4412" s="1"/>
      <c r="AB4412" s="10"/>
      <c r="AC4412" s="3"/>
      <c r="AD4412" s="3"/>
      <c r="AE4412" s="3"/>
      <c r="AF4412" s="10"/>
      <c r="AG4412" s="11"/>
      <c r="AH4412" s="10"/>
      <c r="AI4412" s="10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1"/>
      <c r="DR4412" s="1"/>
      <c r="DS4412" s="1"/>
      <c r="DT4412" s="1"/>
      <c r="DU4412" s="1"/>
      <c r="DV4412" s="1"/>
      <c r="DW4412" s="1"/>
      <c r="DX4412" s="1"/>
      <c r="DY4412" s="1"/>
      <c r="DZ4412" s="1"/>
      <c r="EA4412" s="1"/>
      <c r="EB4412" s="1"/>
      <c r="EC4412" s="1"/>
      <c r="ED4412" s="1"/>
      <c r="EE4412" s="1"/>
      <c r="EF4412" s="1"/>
      <c r="EG4412" s="1"/>
      <c r="EH4412" s="1"/>
      <c r="EI4412" s="1"/>
      <c r="EJ4412" s="1"/>
      <c r="EK4412" s="1"/>
      <c r="EL4412" s="1"/>
      <c r="EM4412" s="1"/>
      <c r="EN4412" s="1"/>
      <c r="EO4412" s="1"/>
      <c r="EP4412" s="1"/>
      <c r="EQ4412" s="1"/>
      <c r="ER4412" s="1"/>
      <c r="ES4412" s="1"/>
      <c r="ET4412" s="1"/>
      <c r="EU4412" s="1"/>
      <c r="EV4412" s="1"/>
      <c r="EW4412" s="1"/>
      <c r="EX4412" s="1"/>
      <c r="EY4412" s="1"/>
    </row>
    <row r="4413" spans="1:155" x14ac:dyDescent="0.15">
      <c r="A4413" s="38"/>
      <c r="B4413" s="15"/>
      <c r="C4413" s="7"/>
      <c r="D4413" s="7"/>
      <c r="E4413" s="13"/>
      <c r="F4413" s="14"/>
      <c r="G4413" s="14"/>
      <c r="H4413" s="14"/>
      <c r="I4413" s="14"/>
      <c r="J4413" s="13"/>
      <c r="K4413" s="5"/>
      <c r="L4413" s="2"/>
      <c r="M4413" s="17"/>
      <c r="N4413" s="12"/>
      <c r="O4413" s="12"/>
      <c r="P4413" s="17"/>
      <c r="Q4413" s="14"/>
      <c r="R4413" s="20"/>
      <c r="S4413" s="14"/>
      <c r="T4413" s="4"/>
      <c r="U4413" s="5"/>
      <c r="V4413" s="10"/>
      <c r="W4413" s="10"/>
      <c r="X4413" s="10"/>
      <c r="Y4413" s="27"/>
      <c r="Z4413" s="3"/>
      <c r="AA4413" s="1"/>
      <c r="AB4413" s="10"/>
      <c r="AC4413" s="3"/>
      <c r="AD4413" s="3"/>
      <c r="AE4413" s="3"/>
      <c r="AF4413" s="10"/>
      <c r="AG4413" s="11"/>
      <c r="AH4413" s="10"/>
      <c r="AI4413" s="10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1"/>
      <c r="DR4413" s="1"/>
      <c r="DS4413" s="1"/>
      <c r="DT4413" s="1"/>
      <c r="DU4413" s="1"/>
      <c r="DV4413" s="1"/>
      <c r="DW4413" s="1"/>
      <c r="DX4413" s="1"/>
      <c r="DY4413" s="1"/>
      <c r="DZ4413" s="1"/>
      <c r="EA4413" s="1"/>
      <c r="EB4413" s="1"/>
      <c r="EC4413" s="1"/>
      <c r="ED4413" s="1"/>
      <c r="EE4413" s="1"/>
      <c r="EF4413" s="1"/>
      <c r="EG4413" s="1"/>
      <c r="EH4413" s="1"/>
      <c r="EI4413" s="1"/>
      <c r="EJ4413" s="1"/>
      <c r="EK4413" s="1"/>
      <c r="EL4413" s="1"/>
      <c r="EM4413" s="1"/>
      <c r="EN4413" s="1"/>
      <c r="EO4413" s="1"/>
      <c r="EP4413" s="1"/>
      <c r="EQ4413" s="1"/>
      <c r="ER4413" s="1"/>
      <c r="ES4413" s="1"/>
      <c r="ET4413" s="1"/>
      <c r="EU4413" s="1"/>
      <c r="EV4413" s="1"/>
      <c r="EW4413" s="1"/>
      <c r="EX4413" s="1"/>
      <c r="EY4413" s="1"/>
    </row>
    <row r="4414" spans="1:155" x14ac:dyDescent="0.15">
      <c r="A4414" s="38"/>
      <c r="B4414" s="15"/>
      <c r="C4414" s="7"/>
      <c r="D4414" s="7"/>
      <c r="E4414" s="13"/>
      <c r="F4414" s="14"/>
      <c r="G4414" s="14"/>
      <c r="H4414" s="14"/>
      <c r="I4414" s="14"/>
      <c r="J4414" s="13"/>
      <c r="K4414" s="5"/>
      <c r="L4414" s="2"/>
      <c r="M4414" s="17"/>
      <c r="N4414" s="12"/>
      <c r="O4414" s="12"/>
      <c r="P4414" s="17"/>
      <c r="Q4414" s="14"/>
      <c r="R4414" s="20"/>
      <c r="S4414" s="14"/>
      <c r="T4414" s="4"/>
      <c r="U4414" s="5"/>
      <c r="V4414" s="10"/>
      <c r="W4414" s="10"/>
      <c r="X4414" s="10"/>
      <c r="Y4414" s="27"/>
      <c r="Z4414" s="3"/>
      <c r="AA4414" s="1"/>
      <c r="AB4414" s="10"/>
      <c r="AC4414" s="3"/>
      <c r="AD4414" s="3"/>
      <c r="AE4414" s="3"/>
      <c r="AF4414" s="10"/>
      <c r="AG4414" s="11"/>
      <c r="AH4414" s="10"/>
      <c r="AI4414" s="10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1"/>
      <c r="DR4414" s="1"/>
      <c r="DS4414" s="1"/>
      <c r="DT4414" s="1"/>
      <c r="DU4414" s="1"/>
      <c r="DV4414" s="1"/>
      <c r="DW4414" s="1"/>
      <c r="DX4414" s="1"/>
      <c r="DY4414" s="1"/>
      <c r="DZ4414" s="1"/>
      <c r="EA4414" s="1"/>
      <c r="EB4414" s="1"/>
      <c r="EC4414" s="1"/>
      <c r="ED4414" s="1"/>
      <c r="EE4414" s="1"/>
      <c r="EF4414" s="1"/>
      <c r="EG4414" s="1"/>
      <c r="EH4414" s="1"/>
      <c r="EI4414" s="1"/>
      <c r="EJ4414" s="1"/>
      <c r="EK4414" s="1"/>
      <c r="EL4414" s="1"/>
      <c r="EM4414" s="1"/>
      <c r="EN4414" s="1"/>
      <c r="EO4414" s="1"/>
      <c r="EP4414" s="1"/>
      <c r="EQ4414" s="1"/>
      <c r="ER4414" s="1"/>
      <c r="ES4414" s="1"/>
      <c r="ET4414" s="1"/>
      <c r="EU4414" s="1"/>
      <c r="EV4414" s="1"/>
      <c r="EW4414" s="1"/>
      <c r="EX4414" s="1"/>
      <c r="EY4414" s="1"/>
    </row>
    <row r="4415" spans="1:155" x14ac:dyDescent="0.15">
      <c r="A4415" s="38"/>
      <c r="B4415" s="15"/>
      <c r="C4415" s="7"/>
      <c r="D4415" s="7"/>
      <c r="E4415" s="13"/>
      <c r="F4415" s="14"/>
      <c r="G4415" s="14"/>
      <c r="H4415" s="14"/>
      <c r="I4415" s="14"/>
      <c r="J4415" s="13"/>
      <c r="K4415" s="5"/>
      <c r="L4415" s="2"/>
      <c r="M4415" s="17"/>
      <c r="N4415" s="12"/>
      <c r="O4415" s="12"/>
      <c r="P4415" s="17"/>
      <c r="Q4415" s="14"/>
      <c r="R4415" s="20"/>
      <c r="S4415" s="14"/>
      <c r="T4415" s="4"/>
      <c r="U4415" s="5"/>
      <c r="V4415" s="10"/>
      <c r="W4415" s="10"/>
      <c r="X4415" s="10"/>
      <c r="Y4415" s="27"/>
      <c r="Z4415" s="3"/>
      <c r="AA4415" s="1"/>
      <c r="AB4415" s="10"/>
      <c r="AC4415" s="3"/>
      <c r="AD4415" s="3"/>
      <c r="AE4415" s="3"/>
      <c r="AF4415" s="10"/>
      <c r="AG4415" s="11"/>
      <c r="AH4415" s="10"/>
      <c r="AI4415" s="10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1"/>
      <c r="DR4415" s="1"/>
      <c r="DS4415" s="1"/>
      <c r="DT4415" s="1"/>
      <c r="DU4415" s="1"/>
      <c r="DV4415" s="1"/>
      <c r="DW4415" s="1"/>
      <c r="DX4415" s="1"/>
      <c r="DY4415" s="1"/>
      <c r="DZ4415" s="1"/>
      <c r="EA4415" s="1"/>
      <c r="EB4415" s="1"/>
      <c r="EC4415" s="1"/>
      <c r="ED4415" s="1"/>
      <c r="EE4415" s="1"/>
      <c r="EF4415" s="1"/>
      <c r="EG4415" s="1"/>
      <c r="EH4415" s="1"/>
      <c r="EI4415" s="1"/>
      <c r="EJ4415" s="1"/>
      <c r="EK4415" s="1"/>
      <c r="EL4415" s="1"/>
      <c r="EM4415" s="1"/>
      <c r="EN4415" s="1"/>
      <c r="EO4415" s="1"/>
      <c r="EP4415" s="1"/>
      <c r="EQ4415" s="1"/>
      <c r="ER4415" s="1"/>
      <c r="ES4415" s="1"/>
      <c r="ET4415" s="1"/>
      <c r="EU4415" s="1"/>
      <c r="EV4415" s="1"/>
      <c r="EW4415" s="1"/>
      <c r="EX4415" s="1"/>
      <c r="EY4415" s="1"/>
    </row>
    <row r="4416" spans="1:155" x14ac:dyDescent="0.15">
      <c r="A4416" s="38"/>
      <c r="B4416" s="15"/>
      <c r="C4416" s="7"/>
      <c r="D4416" s="7"/>
      <c r="E4416" s="13"/>
      <c r="F4416" s="14"/>
      <c r="G4416" s="14"/>
      <c r="H4416" s="14"/>
      <c r="I4416" s="14"/>
      <c r="J4416" s="13"/>
      <c r="K4416" s="5"/>
      <c r="L4416" s="2"/>
      <c r="M4416" s="17"/>
      <c r="N4416" s="12"/>
      <c r="O4416" s="12"/>
      <c r="P4416" s="17"/>
      <c r="Q4416" s="14"/>
      <c r="R4416" s="20"/>
      <c r="S4416" s="14"/>
      <c r="T4416" s="4"/>
      <c r="U4416" s="5"/>
      <c r="V4416" s="10"/>
      <c r="W4416" s="10"/>
      <c r="X4416" s="10"/>
      <c r="Y4416" s="27"/>
      <c r="Z4416" s="3"/>
      <c r="AA4416" s="1"/>
      <c r="AB4416" s="10"/>
      <c r="AC4416" s="3"/>
      <c r="AD4416" s="3"/>
      <c r="AE4416" s="3"/>
      <c r="AF4416" s="10"/>
      <c r="AG4416" s="11"/>
      <c r="AH4416" s="10"/>
      <c r="AI4416" s="10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1"/>
      <c r="DR4416" s="1"/>
      <c r="DS4416" s="1"/>
      <c r="DT4416" s="1"/>
      <c r="DU4416" s="1"/>
      <c r="DV4416" s="1"/>
      <c r="DW4416" s="1"/>
      <c r="DX4416" s="1"/>
      <c r="DY4416" s="1"/>
      <c r="DZ4416" s="1"/>
      <c r="EA4416" s="1"/>
      <c r="EB4416" s="1"/>
      <c r="EC4416" s="1"/>
      <c r="ED4416" s="1"/>
      <c r="EE4416" s="1"/>
      <c r="EF4416" s="1"/>
      <c r="EG4416" s="1"/>
      <c r="EH4416" s="1"/>
      <c r="EI4416" s="1"/>
      <c r="EJ4416" s="1"/>
      <c r="EK4416" s="1"/>
      <c r="EL4416" s="1"/>
      <c r="EM4416" s="1"/>
      <c r="EN4416" s="1"/>
      <c r="EO4416" s="1"/>
      <c r="EP4416" s="1"/>
      <c r="EQ4416" s="1"/>
      <c r="ER4416" s="1"/>
      <c r="ES4416" s="1"/>
      <c r="ET4416" s="1"/>
      <c r="EU4416" s="1"/>
      <c r="EV4416" s="1"/>
      <c r="EW4416" s="1"/>
      <c r="EX4416" s="1"/>
      <c r="EY4416" s="1"/>
    </row>
    <row r="4417" spans="1:155" x14ac:dyDescent="0.15">
      <c r="A4417" s="38"/>
      <c r="B4417" s="15"/>
      <c r="C4417" s="7"/>
      <c r="D4417" s="7"/>
      <c r="E4417" s="13"/>
      <c r="F4417" s="14"/>
      <c r="G4417" s="14"/>
      <c r="H4417" s="14"/>
      <c r="I4417" s="14"/>
      <c r="J4417" s="13"/>
      <c r="K4417" s="5"/>
      <c r="L4417" s="2"/>
      <c r="M4417" s="17"/>
      <c r="N4417" s="12"/>
      <c r="O4417" s="12"/>
      <c r="P4417" s="17"/>
      <c r="Q4417" s="14"/>
      <c r="R4417" s="20"/>
      <c r="S4417" s="14"/>
      <c r="T4417" s="4"/>
      <c r="U4417" s="5"/>
      <c r="V4417" s="10"/>
      <c r="W4417" s="10"/>
      <c r="X4417" s="10"/>
      <c r="Y4417" s="27"/>
      <c r="Z4417" s="3"/>
      <c r="AA4417" s="1"/>
      <c r="AB4417" s="10"/>
      <c r="AC4417" s="3"/>
      <c r="AD4417" s="3"/>
      <c r="AE4417" s="3"/>
      <c r="AF4417" s="10"/>
      <c r="AG4417" s="11"/>
      <c r="AH4417" s="10"/>
      <c r="AI4417" s="10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1"/>
      <c r="DR4417" s="1"/>
      <c r="DS4417" s="1"/>
      <c r="DT4417" s="1"/>
      <c r="DU4417" s="1"/>
      <c r="DV4417" s="1"/>
      <c r="DW4417" s="1"/>
      <c r="DX4417" s="1"/>
      <c r="DY4417" s="1"/>
      <c r="DZ4417" s="1"/>
      <c r="EA4417" s="1"/>
      <c r="EB4417" s="1"/>
      <c r="EC4417" s="1"/>
      <c r="ED4417" s="1"/>
      <c r="EE4417" s="1"/>
      <c r="EF4417" s="1"/>
      <c r="EG4417" s="1"/>
      <c r="EH4417" s="1"/>
      <c r="EI4417" s="1"/>
      <c r="EJ4417" s="1"/>
      <c r="EK4417" s="1"/>
      <c r="EL4417" s="1"/>
      <c r="EM4417" s="1"/>
      <c r="EN4417" s="1"/>
      <c r="EO4417" s="1"/>
      <c r="EP4417" s="1"/>
      <c r="EQ4417" s="1"/>
      <c r="ER4417" s="1"/>
      <c r="ES4417" s="1"/>
      <c r="ET4417" s="1"/>
      <c r="EU4417" s="1"/>
      <c r="EV4417" s="1"/>
      <c r="EW4417" s="1"/>
      <c r="EX4417" s="1"/>
      <c r="EY4417" s="1"/>
    </row>
    <row r="4418" spans="1:155" x14ac:dyDescent="0.15">
      <c r="A4418" s="38"/>
      <c r="B4418" s="15"/>
      <c r="C4418" s="7"/>
      <c r="D4418" s="7"/>
      <c r="E4418" s="13"/>
      <c r="F4418" s="14"/>
      <c r="G4418" s="14"/>
      <c r="H4418" s="14"/>
      <c r="I4418" s="14"/>
      <c r="J4418" s="13"/>
      <c r="K4418" s="5"/>
      <c r="L4418" s="2"/>
      <c r="M4418" s="17"/>
      <c r="N4418" s="12"/>
      <c r="O4418" s="12"/>
      <c r="P4418" s="17"/>
      <c r="Q4418" s="14"/>
      <c r="R4418" s="20"/>
      <c r="S4418" s="14"/>
      <c r="T4418" s="4"/>
      <c r="U4418" s="5"/>
      <c r="V4418" s="10"/>
      <c r="W4418" s="10"/>
      <c r="X4418" s="10"/>
      <c r="Y4418" s="27"/>
      <c r="Z4418" s="3"/>
      <c r="AA4418" s="1"/>
      <c r="AB4418" s="10"/>
      <c r="AC4418" s="3"/>
      <c r="AD4418" s="3"/>
      <c r="AE4418" s="3"/>
      <c r="AF4418" s="10"/>
      <c r="AG4418" s="11"/>
      <c r="AH4418" s="10"/>
      <c r="AI4418" s="10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1"/>
      <c r="DR4418" s="1"/>
      <c r="DS4418" s="1"/>
      <c r="DT4418" s="1"/>
      <c r="DU4418" s="1"/>
      <c r="DV4418" s="1"/>
      <c r="DW4418" s="1"/>
      <c r="DX4418" s="1"/>
      <c r="DY4418" s="1"/>
      <c r="DZ4418" s="1"/>
      <c r="EA4418" s="1"/>
      <c r="EB4418" s="1"/>
      <c r="EC4418" s="1"/>
      <c r="ED4418" s="1"/>
      <c r="EE4418" s="1"/>
      <c r="EF4418" s="1"/>
      <c r="EG4418" s="1"/>
      <c r="EH4418" s="1"/>
      <c r="EI4418" s="1"/>
      <c r="EJ4418" s="1"/>
      <c r="EK4418" s="1"/>
      <c r="EL4418" s="1"/>
      <c r="EM4418" s="1"/>
      <c r="EN4418" s="1"/>
      <c r="EO4418" s="1"/>
      <c r="EP4418" s="1"/>
      <c r="EQ4418" s="1"/>
      <c r="ER4418" s="1"/>
      <c r="ES4418" s="1"/>
      <c r="ET4418" s="1"/>
      <c r="EU4418" s="1"/>
      <c r="EV4418" s="1"/>
      <c r="EW4418" s="1"/>
      <c r="EX4418" s="1"/>
      <c r="EY4418" s="1"/>
    </row>
    <row r="4419" spans="1:155" x14ac:dyDescent="0.15">
      <c r="A4419" s="38"/>
      <c r="B4419" s="15"/>
      <c r="C4419" s="7"/>
      <c r="D4419" s="7"/>
      <c r="E4419" s="13"/>
      <c r="F4419" s="14"/>
      <c r="G4419" s="14"/>
      <c r="H4419" s="14"/>
      <c r="I4419" s="14"/>
      <c r="J4419" s="13"/>
      <c r="K4419" s="5"/>
      <c r="L4419" s="2"/>
      <c r="M4419" s="17"/>
      <c r="N4419" s="12"/>
      <c r="O4419" s="12"/>
      <c r="P4419" s="17"/>
      <c r="Q4419" s="14"/>
      <c r="R4419" s="20"/>
      <c r="S4419" s="14"/>
      <c r="T4419" s="4"/>
      <c r="U4419" s="5"/>
      <c r="V4419" s="10"/>
      <c r="W4419" s="10"/>
      <c r="X4419" s="10"/>
      <c r="Y4419" s="27"/>
      <c r="Z4419" s="3"/>
      <c r="AA4419" s="1"/>
      <c r="AB4419" s="10"/>
      <c r="AC4419" s="3"/>
      <c r="AD4419" s="3"/>
      <c r="AE4419" s="3"/>
      <c r="AF4419" s="10"/>
      <c r="AG4419" s="11"/>
      <c r="AH4419" s="10"/>
      <c r="AI4419" s="10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1"/>
      <c r="DR4419" s="1"/>
      <c r="DS4419" s="1"/>
      <c r="DT4419" s="1"/>
      <c r="DU4419" s="1"/>
      <c r="DV4419" s="1"/>
      <c r="DW4419" s="1"/>
      <c r="DX4419" s="1"/>
      <c r="DY4419" s="1"/>
      <c r="DZ4419" s="1"/>
      <c r="EA4419" s="1"/>
      <c r="EB4419" s="1"/>
      <c r="EC4419" s="1"/>
      <c r="ED4419" s="1"/>
      <c r="EE4419" s="1"/>
      <c r="EF4419" s="1"/>
      <c r="EG4419" s="1"/>
      <c r="EH4419" s="1"/>
      <c r="EI4419" s="1"/>
      <c r="EJ4419" s="1"/>
      <c r="EK4419" s="1"/>
      <c r="EL4419" s="1"/>
      <c r="EM4419" s="1"/>
      <c r="EN4419" s="1"/>
      <c r="EO4419" s="1"/>
      <c r="EP4419" s="1"/>
      <c r="EQ4419" s="1"/>
      <c r="ER4419" s="1"/>
      <c r="ES4419" s="1"/>
      <c r="ET4419" s="1"/>
      <c r="EU4419" s="1"/>
      <c r="EV4419" s="1"/>
      <c r="EW4419" s="1"/>
      <c r="EX4419" s="1"/>
      <c r="EY4419" s="1"/>
    </row>
    <row r="4420" spans="1:155" x14ac:dyDescent="0.15">
      <c r="A4420" s="38"/>
      <c r="B4420" s="15"/>
      <c r="C4420" s="7"/>
      <c r="D4420" s="7"/>
      <c r="E4420" s="13"/>
      <c r="F4420" s="14"/>
      <c r="G4420" s="14"/>
      <c r="H4420" s="14"/>
      <c r="I4420" s="14"/>
      <c r="J4420" s="13"/>
      <c r="K4420" s="5"/>
      <c r="L4420" s="2"/>
      <c r="M4420" s="17"/>
      <c r="N4420" s="12"/>
      <c r="O4420" s="12"/>
      <c r="P4420" s="17"/>
      <c r="Q4420" s="14"/>
      <c r="R4420" s="20"/>
      <c r="S4420" s="14"/>
      <c r="T4420" s="4"/>
      <c r="U4420" s="5"/>
      <c r="V4420" s="10"/>
      <c r="W4420" s="10"/>
      <c r="X4420" s="10"/>
      <c r="Y4420" s="27"/>
      <c r="Z4420" s="3"/>
      <c r="AA4420" s="1"/>
      <c r="AB4420" s="10"/>
      <c r="AC4420" s="3"/>
      <c r="AD4420" s="3"/>
      <c r="AE4420" s="3"/>
      <c r="AF4420" s="10"/>
      <c r="AG4420" s="11"/>
      <c r="AH4420" s="10"/>
      <c r="AI4420" s="10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1"/>
      <c r="DR4420" s="1"/>
      <c r="DS4420" s="1"/>
      <c r="DT4420" s="1"/>
      <c r="DU4420" s="1"/>
      <c r="DV4420" s="1"/>
      <c r="DW4420" s="1"/>
      <c r="DX4420" s="1"/>
      <c r="DY4420" s="1"/>
      <c r="DZ4420" s="1"/>
      <c r="EA4420" s="1"/>
      <c r="EB4420" s="1"/>
      <c r="EC4420" s="1"/>
      <c r="ED4420" s="1"/>
      <c r="EE4420" s="1"/>
      <c r="EF4420" s="1"/>
      <c r="EG4420" s="1"/>
      <c r="EH4420" s="1"/>
      <c r="EI4420" s="1"/>
      <c r="EJ4420" s="1"/>
      <c r="EK4420" s="1"/>
      <c r="EL4420" s="1"/>
      <c r="EM4420" s="1"/>
      <c r="EN4420" s="1"/>
      <c r="EO4420" s="1"/>
      <c r="EP4420" s="1"/>
      <c r="EQ4420" s="1"/>
      <c r="ER4420" s="1"/>
      <c r="ES4420" s="1"/>
      <c r="ET4420" s="1"/>
      <c r="EU4420" s="1"/>
      <c r="EV4420" s="1"/>
      <c r="EW4420" s="1"/>
      <c r="EX4420" s="1"/>
      <c r="EY4420" s="1"/>
    </row>
    <row r="4421" spans="1:155" x14ac:dyDescent="0.15">
      <c r="A4421" s="38"/>
      <c r="B4421" s="15"/>
      <c r="C4421" s="7"/>
      <c r="D4421" s="7"/>
      <c r="E4421" s="13"/>
      <c r="F4421" s="14"/>
      <c r="G4421" s="14"/>
      <c r="H4421" s="14"/>
      <c r="I4421" s="14"/>
      <c r="J4421" s="13"/>
      <c r="K4421" s="5"/>
      <c r="L4421" s="2"/>
      <c r="M4421" s="17"/>
      <c r="N4421" s="12"/>
      <c r="O4421" s="12"/>
      <c r="P4421" s="17"/>
      <c r="Q4421" s="14"/>
      <c r="R4421" s="20"/>
      <c r="S4421" s="14"/>
      <c r="T4421" s="4"/>
      <c r="U4421" s="5"/>
      <c r="V4421" s="10"/>
      <c r="W4421" s="10"/>
      <c r="X4421" s="10"/>
      <c r="Y4421" s="27"/>
      <c r="Z4421" s="3"/>
      <c r="AA4421" s="1"/>
      <c r="AB4421" s="10"/>
      <c r="AC4421" s="3"/>
      <c r="AD4421" s="3"/>
      <c r="AE4421" s="3"/>
      <c r="AF4421" s="10"/>
      <c r="AG4421" s="11"/>
      <c r="AH4421" s="10"/>
      <c r="AI4421" s="10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1"/>
      <c r="DR4421" s="1"/>
      <c r="DS4421" s="1"/>
      <c r="DT4421" s="1"/>
      <c r="DU4421" s="1"/>
      <c r="DV4421" s="1"/>
      <c r="DW4421" s="1"/>
      <c r="DX4421" s="1"/>
      <c r="DY4421" s="1"/>
      <c r="DZ4421" s="1"/>
      <c r="EA4421" s="1"/>
      <c r="EB4421" s="1"/>
      <c r="EC4421" s="1"/>
      <c r="ED4421" s="1"/>
      <c r="EE4421" s="1"/>
      <c r="EF4421" s="1"/>
      <c r="EG4421" s="1"/>
      <c r="EH4421" s="1"/>
      <c r="EI4421" s="1"/>
      <c r="EJ4421" s="1"/>
      <c r="EK4421" s="1"/>
      <c r="EL4421" s="1"/>
      <c r="EM4421" s="1"/>
      <c r="EN4421" s="1"/>
      <c r="EO4421" s="1"/>
      <c r="EP4421" s="1"/>
      <c r="EQ4421" s="1"/>
      <c r="ER4421" s="1"/>
      <c r="ES4421" s="1"/>
      <c r="ET4421" s="1"/>
      <c r="EU4421" s="1"/>
      <c r="EV4421" s="1"/>
      <c r="EW4421" s="1"/>
      <c r="EX4421" s="1"/>
      <c r="EY4421" s="1"/>
    </row>
    <row r="4422" spans="1:155" x14ac:dyDescent="0.15">
      <c r="A4422" s="38"/>
      <c r="B4422" s="15"/>
      <c r="C4422" s="7"/>
      <c r="D4422" s="7"/>
      <c r="E4422" s="13"/>
      <c r="F4422" s="14"/>
      <c r="G4422" s="14"/>
      <c r="H4422" s="14"/>
      <c r="I4422" s="14"/>
      <c r="J4422" s="13"/>
      <c r="K4422" s="5"/>
      <c r="L4422" s="2"/>
      <c r="M4422" s="17"/>
      <c r="N4422" s="12"/>
      <c r="O4422" s="12"/>
      <c r="P4422" s="17"/>
      <c r="Q4422" s="14"/>
      <c r="R4422" s="20"/>
      <c r="S4422" s="14"/>
      <c r="T4422" s="4"/>
      <c r="U4422" s="5"/>
      <c r="V4422" s="10"/>
      <c r="W4422" s="10"/>
      <c r="X4422" s="10"/>
      <c r="Y4422" s="27"/>
      <c r="Z4422" s="3"/>
      <c r="AA4422" s="1"/>
      <c r="AB4422" s="10"/>
      <c r="AC4422" s="3"/>
      <c r="AD4422" s="3"/>
      <c r="AE4422" s="3"/>
      <c r="AF4422" s="10"/>
      <c r="AG4422" s="11"/>
      <c r="AH4422" s="10"/>
      <c r="AI4422" s="10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1"/>
      <c r="DR4422" s="1"/>
      <c r="DS4422" s="1"/>
      <c r="DT4422" s="1"/>
      <c r="DU4422" s="1"/>
      <c r="DV4422" s="1"/>
      <c r="DW4422" s="1"/>
      <c r="DX4422" s="1"/>
      <c r="DY4422" s="1"/>
      <c r="DZ4422" s="1"/>
      <c r="EA4422" s="1"/>
      <c r="EB4422" s="1"/>
      <c r="EC4422" s="1"/>
      <c r="ED4422" s="1"/>
      <c r="EE4422" s="1"/>
      <c r="EF4422" s="1"/>
      <c r="EG4422" s="1"/>
      <c r="EH4422" s="1"/>
      <c r="EI4422" s="1"/>
      <c r="EJ4422" s="1"/>
      <c r="EK4422" s="1"/>
      <c r="EL4422" s="1"/>
      <c r="EM4422" s="1"/>
      <c r="EN4422" s="1"/>
      <c r="EO4422" s="1"/>
      <c r="EP4422" s="1"/>
      <c r="EQ4422" s="1"/>
      <c r="ER4422" s="1"/>
      <c r="ES4422" s="1"/>
      <c r="ET4422" s="1"/>
      <c r="EU4422" s="1"/>
      <c r="EV4422" s="1"/>
      <c r="EW4422" s="1"/>
      <c r="EX4422" s="1"/>
      <c r="EY4422" s="1"/>
    </row>
    <row r="4423" spans="1:155" x14ac:dyDescent="0.15">
      <c r="A4423" s="38"/>
      <c r="B4423" s="15"/>
      <c r="C4423" s="7"/>
      <c r="D4423" s="7"/>
      <c r="E4423" s="13"/>
      <c r="F4423" s="14"/>
      <c r="G4423" s="14"/>
      <c r="H4423" s="14"/>
      <c r="I4423" s="14"/>
      <c r="J4423" s="13"/>
      <c r="K4423" s="5"/>
      <c r="L4423" s="2"/>
      <c r="M4423" s="17"/>
      <c r="N4423" s="12"/>
      <c r="O4423" s="12"/>
      <c r="P4423" s="17"/>
      <c r="Q4423" s="14"/>
      <c r="R4423" s="20"/>
      <c r="S4423" s="14"/>
      <c r="T4423" s="4"/>
      <c r="U4423" s="5"/>
      <c r="V4423" s="10"/>
      <c r="W4423" s="10"/>
      <c r="X4423" s="10"/>
      <c r="Y4423" s="27"/>
      <c r="Z4423" s="3"/>
      <c r="AA4423" s="1"/>
      <c r="AB4423" s="10"/>
      <c r="AC4423" s="3"/>
      <c r="AD4423" s="3"/>
      <c r="AE4423" s="3"/>
      <c r="AF4423" s="10"/>
      <c r="AG4423" s="11"/>
      <c r="AH4423" s="10"/>
      <c r="AI4423" s="10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1"/>
      <c r="DR4423" s="1"/>
      <c r="DS4423" s="1"/>
      <c r="DT4423" s="1"/>
      <c r="DU4423" s="1"/>
      <c r="DV4423" s="1"/>
      <c r="DW4423" s="1"/>
      <c r="DX4423" s="1"/>
      <c r="DY4423" s="1"/>
      <c r="DZ4423" s="1"/>
      <c r="EA4423" s="1"/>
      <c r="EB4423" s="1"/>
      <c r="EC4423" s="1"/>
      <c r="ED4423" s="1"/>
      <c r="EE4423" s="1"/>
      <c r="EF4423" s="1"/>
      <c r="EG4423" s="1"/>
      <c r="EH4423" s="1"/>
      <c r="EI4423" s="1"/>
      <c r="EJ4423" s="1"/>
      <c r="EK4423" s="1"/>
      <c r="EL4423" s="1"/>
      <c r="EM4423" s="1"/>
      <c r="EN4423" s="1"/>
      <c r="EO4423" s="1"/>
      <c r="EP4423" s="1"/>
      <c r="EQ4423" s="1"/>
      <c r="ER4423" s="1"/>
      <c r="ES4423" s="1"/>
      <c r="ET4423" s="1"/>
      <c r="EU4423" s="1"/>
      <c r="EV4423" s="1"/>
      <c r="EW4423" s="1"/>
      <c r="EX4423" s="1"/>
      <c r="EY4423" s="1"/>
    </row>
    <row r="4424" spans="1:155" x14ac:dyDescent="0.15">
      <c r="A4424" s="38"/>
      <c r="B4424" s="15"/>
      <c r="C4424" s="7"/>
      <c r="D4424" s="7"/>
      <c r="E4424" s="13"/>
      <c r="F4424" s="14"/>
      <c r="G4424" s="14"/>
      <c r="H4424" s="14"/>
      <c r="I4424" s="14"/>
      <c r="J4424" s="13"/>
      <c r="K4424" s="5"/>
      <c r="L4424" s="2"/>
      <c r="M4424" s="17"/>
      <c r="N4424" s="12"/>
      <c r="O4424" s="12"/>
      <c r="P4424" s="17"/>
      <c r="Q4424" s="14"/>
      <c r="R4424" s="20"/>
      <c r="S4424" s="14"/>
      <c r="T4424" s="4"/>
      <c r="U4424" s="5"/>
      <c r="V4424" s="10"/>
      <c r="W4424" s="10"/>
      <c r="X4424" s="10"/>
      <c r="Y4424" s="27"/>
      <c r="Z4424" s="3"/>
      <c r="AA4424" s="1"/>
      <c r="AB4424" s="10"/>
      <c r="AC4424" s="3"/>
      <c r="AD4424" s="3"/>
      <c r="AE4424" s="3"/>
      <c r="AF4424" s="10"/>
      <c r="AG4424" s="11"/>
      <c r="AH4424" s="10"/>
      <c r="AI4424" s="10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1"/>
      <c r="DR4424" s="1"/>
      <c r="DS4424" s="1"/>
      <c r="DT4424" s="1"/>
      <c r="DU4424" s="1"/>
      <c r="DV4424" s="1"/>
      <c r="DW4424" s="1"/>
      <c r="DX4424" s="1"/>
      <c r="DY4424" s="1"/>
      <c r="DZ4424" s="1"/>
      <c r="EA4424" s="1"/>
      <c r="EB4424" s="1"/>
      <c r="EC4424" s="1"/>
      <c r="ED4424" s="1"/>
      <c r="EE4424" s="1"/>
      <c r="EF4424" s="1"/>
      <c r="EG4424" s="1"/>
      <c r="EH4424" s="1"/>
      <c r="EI4424" s="1"/>
      <c r="EJ4424" s="1"/>
      <c r="EK4424" s="1"/>
      <c r="EL4424" s="1"/>
      <c r="EM4424" s="1"/>
      <c r="EN4424" s="1"/>
      <c r="EO4424" s="1"/>
      <c r="EP4424" s="1"/>
      <c r="EQ4424" s="1"/>
      <c r="ER4424" s="1"/>
      <c r="ES4424" s="1"/>
      <c r="ET4424" s="1"/>
      <c r="EU4424" s="1"/>
      <c r="EV4424" s="1"/>
      <c r="EW4424" s="1"/>
      <c r="EX4424" s="1"/>
      <c r="EY4424" s="1"/>
    </row>
    <row r="4425" spans="1:155" x14ac:dyDescent="0.15">
      <c r="A4425" s="38"/>
      <c r="B4425" s="15"/>
      <c r="C4425" s="7"/>
      <c r="D4425" s="7"/>
      <c r="E4425" s="13"/>
      <c r="F4425" s="14"/>
      <c r="G4425" s="14"/>
      <c r="H4425" s="14"/>
      <c r="I4425" s="14"/>
      <c r="J4425" s="13"/>
      <c r="K4425" s="5"/>
      <c r="L4425" s="2"/>
      <c r="M4425" s="17"/>
      <c r="N4425" s="12"/>
      <c r="O4425" s="12"/>
      <c r="P4425" s="17"/>
      <c r="Q4425" s="14"/>
      <c r="R4425" s="20"/>
      <c r="S4425" s="14"/>
      <c r="T4425" s="4"/>
      <c r="U4425" s="5"/>
      <c r="V4425" s="10"/>
      <c r="W4425" s="10"/>
      <c r="X4425" s="10"/>
      <c r="Y4425" s="27"/>
      <c r="Z4425" s="3"/>
      <c r="AA4425" s="1"/>
      <c r="AB4425" s="10"/>
      <c r="AC4425" s="3"/>
      <c r="AD4425" s="3"/>
      <c r="AE4425" s="3"/>
      <c r="AF4425" s="10"/>
      <c r="AG4425" s="11"/>
      <c r="AH4425" s="10"/>
      <c r="AI4425" s="10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1"/>
      <c r="DR4425" s="1"/>
      <c r="DS4425" s="1"/>
      <c r="DT4425" s="1"/>
      <c r="DU4425" s="1"/>
      <c r="DV4425" s="1"/>
      <c r="DW4425" s="1"/>
      <c r="DX4425" s="1"/>
      <c r="DY4425" s="1"/>
      <c r="DZ4425" s="1"/>
      <c r="EA4425" s="1"/>
      <c r="EB4425" s="1"/>
      <c r="EC4425" s="1"/>
      <c r="ED4425" s="1"/>
      <c r="EE4425" s="1"/>
      <c r="EF4425" s="1"/>
      <c r="EG4425" s="1"/>
      <c r="EH4425" s="1"/>
      <c r="EI4425" s="1"/>
      <c r="EJ4425" s="1"/>
      <c r="EK4425" s="1"/>
      <c r="EL4425" s="1"/>
      <c r="EM4425" s="1"/>
      <c r="EN4425" s="1"/>
      <c r="EO4425" s="1"/>
      <c r="EP4425" s="1"/>
      <c r="EQ4425" s="1"/>
      <c r="ER4425" s="1"/>
      <c r="ES4425" s="1"/>
      <c r="ET4425" s="1"/>
      <c r="EU4425" s="1"/>
      <c r="EV4425" s="1"/>
      <c r="EW4425" s="1"/>
      <c r="EX4425" s="1"/>
      <c r="EY4425" s="1"/>
    </row>
    <row r="4426" spans="1:155" x14ac:dyDescent="0.15">
      <c r="A4426" s="38"/>
      <c r="B4426" s="15"/>
      <c r="C4426" s="7"/>
      <c r="D4426" s="7"/>
      <c r="E4426" s="13"/>
      <c r="F4426" s="14"/>
      <c r="G4426" s="14"/>
      <c r="H4426" s="14"/>
      <c r="I4426" s="14"/>
      <c r="J4426" s="13"/>
      <c r="K4426" s="5"/>
      <c r="L4426" s="2"/>
      <c r="M4426" s="17"/>
      <c r="N4426" s="12"/>
      <c r="O4426" s="12"/>
      <c r="P4426" s="17"/>
      <c r="Q4426" s="14"/>
      <c r="R4426" s="20"/>
      <c r="S4426" s="14"/>
      <c r="T4426" s="4"/>
      <c r="U4426" s="5"/>
      <c r="V4426" s="10"/>
      <c r="W4426" s="10"/>
      <c r="X4426" s="10"/>
      <c r="Y4426" s="27"/>
      <c r="Z4426" s="3"/>
      <c r="AA4426" s="1"/>
      <c r="AB4426" s="10"/>
      <c r="AC4426" s="3"/>
      <c r="AD4426" s="3"/>
      <c r="AE4426" s="3"/>
      <c r="AF4426" s="10"/>
      <c r="AG4426" s="11"/>
      <c r="AH4426" s="10"/>
      <c r="AI4426" s="10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1"/>
      <c r="DR4426" s="1"/>
      <c r="DS4426" s="1"/>
      <c r="DT4426" s="1"/>
      <c r="DU4426" s="1"/>
      <c r="DV4426" s="1"/>
      <c r="DW4426" s="1"/>
      <c r="DX4426" s="1"/>
      <c r="DY4426" s="1"/>
      <c r="DZ4426" s="1"/>
      <c r="EA4426" s="1"/>
      <c r="EB4426" s="1"/>
      <c r="EC4426" s="1"/>
      <c r="ED4426" s="1"/>
      <c r="EE4426" s="1"/>
      <c r="EF4426" s="1"/>
      <c r="EG4426" s="1"/>
      <c r="EH4426" s="1"/>
      <c r="EI4426" s="1"/>
      <c r="EJ4426" s="1"/>
      <c r="EK4426" s="1"/>
      <c r="EL4426" s="1"/>
      <c r="EM4426" s="1"/>
      <c r="EN4426" s="1"/>
      <c r="EO4426" s="1"/>
      <c r="EP4426" s="1"/>
      <c r="EQ4426" s="1"/>
      <c r="ER4426" s="1"/>
      <c r="ES4426" s="1"/>
      <c r="ET4426" s="1"/>
      <c r="EU4426" s="1"/>
      <c r="EV4426" s="1"/>
      <c r="EW4426" s="1"/>
      <c r="EX4426" s="1"/>
      <c r="EY4426" s="1"/>
    </row>
    <row r="4427" spans="1:155" x14ac:dyDescent="0.15">
      <c r="A4427" s="38"/>
      <c r="B4427" s="15"/>
      <c r="C4427" s="7"/>
      <c r="D4427" s="7"/>
      <c r="E4427" s="13"/>
      <c r="F4427" s="14"/>
      <c r="G4427" s="14"/>
      <c r="H4427" s="14"/>
      <c r="I4427" s="14"/>
      <c r="J4427" s="13"/>
      <c r="K4427" s="5"/>
      <c r="L4427" s="2"/>
      <c r="M4427" s="17"/>
      <c r="N4427" s="12"/>
      <c r="O4427" s="12"/>
      <c r="P4427" s="17"/>
      <c r="Q4427" s="14"/>
      <c r="R4427" s="20"/>
      <c r="S4427" s="14"/>
      <c r="T4427" s="4"/>
      <c r="U4427" s="5"/>
      <c r="V4427" s="10"/>
      <c r="W4427" s="10"/>
      <c r="X4427" s="10"/>
      <c r="Y4427" s="27"/>
      <c r="Z4427" s="3"/>
      <c r="AA4427" s="1"/>
      <c r="AB4427" s="10"/>
      <c r="AC4427" s="3"/>
      <c r="AD4427" s="3"/>
      <c r="AE4427" s="3"/>
      <c r="AF4427" s="10"/>
      <c r="AG4427" s="11"/>
      <c r="AH4427" s="10"/>
      <c r="AI4427" s="10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1"/>
      <c r="DR4427" s="1"/>
      <c r="DS4427" s="1"/>
      <c r="DT4427" s="1"/>
      <c r="DU4427" s="1"/>
      <c r="DV4427" s="1"/>
      <c r="DW4427" s="1"/>
      <c r="DX4427" s="1"/>
      <c r="DY4427" s="1"/>
      <c r="DZ4427" s="1"/>
      <c r="EA4427" s="1"/>
      <c r="EB4427" s="1"/>
      <c r="EC4427" s="1"/>
      <c r="ED4427" s="1"/>
      <c r="EE4427" s="1"/>
      <c r="EF4427" s="1"/>
      <c r="EG4427" s="1"/>
      <c r="EH4427" s="1"/>
      <c r="EI4427" s="1"/>
      <c r="EJ4427" s="1"/>
      <c r="EK4427" s="1"/>
      <c r="EL4427" s="1"/>
      <c r="EM4427" s="1"/>
      <c r="EN4427" s="1"/>
      <c r="EO4427" s="1"/>
      <c r="EP4427" s="1"/>
      <c r="EQ4427" s="1"/>
      <c r="ER4427" s="1"/>
      <c r="ES4427" s="1"/>
      <c r="ET4427" s="1"/>
      <c r="EU4427" s="1"/>
      <c r="EV4427" s="1"/>
      <c r="EW4427" s="1"/>
      <c r="EX4427" s="1"/>
      <c r="EY4427" s="1"/>
    </row>
    <row r="4428" spans="1:155" x14ac:dyDescent="0.15">
      <c r="A4428" s="38"/>
      <c r="B4428" s="15"/>
      <c r="C4428" s="7"/>
      <c r="D4428" s="7"/>
      <c r="E4428" s="13"/>
      <c r="F4428" s="14"/>
      <c r="G4428" s="14"/>
      <c r="H4428" s="14"/>
      <c r="I4428" s="14"/>
      <c r="J4428" s="13"/>
      <c r="K4428" s="5"/>
      <c r="L4428" s="2"/>
      <c r="M4428" s="17"/>
      <c r="N4428" s="12"/>
      <c r="O4428" s="12"/>
      <c r="P4428" s="17"/>
      <c r="Q4428" s="14"/>
      <c r="R4428" s="20"/>
      <c r="S4428" s="14"/>
      <c r="T4428" s="4"/>
      <c r="U4428" s="5"/>
      <c r="V4428" s="10"/>
      <c r="W4428" s="10"/>
      <c r="X4428" s="10"/>
      <c r="Y4428" s="27"/>
      <c r="Z4428" s="3"/>
      <c r="AA4428" s="1"/>
      <c r="AB4428" s="10"/>
      <c r="AC4428" s="3"/>
      <c r="AD4428" s="3"/>
      <c r="AE4428" s="3"/>
      <c r="AF4428" s="10"/>
      <c r="AG4428" s="11"/>
      <c r="AH4428" s="10"/>
      <c r="AI4428" s="10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1"/>
      <c r="DR4428" s="1"/>
      <c r="DS4428" s="1"/>
      <c r="DT4428" s="1"/>
      <c r="DU4428" s="1"/>
      <c r="DV4428" s="1"/>
      <c r="DW4428" s="1"/>
      <c r="DX4428" s="1"/>
      <c r="DY4428" s="1"/>
      <c r="DZ4428" s="1"/>
      <c r="EA4428" s="1"/>
      <c r="EB4428" s="1"/>
      <c r="EC4428" s="1"/>
      <c r="ED4428" s="1"/>
      <c r="EE4428" s="1"/>
      <c r="EF4428" s="1"/>
      <c r="EG4428" s="1"/>
      <c r="EH4428" s="1"/>
      <c r="EI4428" s="1"/>
      <c r="EJ4428" s="1"/>
      <c r="EK4428" s="1"/>
      <c r="EL4428" s="1"/>
      <c r="EM4428" s="1"/>
      <c r="EN4428" s="1"/>
      <c r="EO4428" s="1"/>
      <c r="EP4428" s="1"/>
      <c r="EQ4428" s="1"/>
      <c r="ER4428" s="1"/>
      <c r="ES4428" s="1"/>
      <c r="ET4428" s="1"/>
      <c r="EU4428" s="1"/>
      <c r="EV4428" s="1"/>
      <c r="EW4428" s="1"/>
      <c r="EX4428" s="1"/>
      <c r="EY4428" s="1"/>
    </row>
    <row r="4429" spans="1:155" x14ac:dyDescent="0.15">
      <c r="A4429" s="38"/>
      <c r="B4429" s="15"/>
      <c r="C4429" s="7"/>
      <c r="D4429" s="7"/>
      <c r="E4429" s="13"/>
      <c r="F4429" s="14"/>
      <c r="G4429" s="14"/>
      <c r="H4429" s="14"/>
      <c r="I4429" s="14"/>
      <c r="J4429" s="13"/>
      <c r="K4429" s="5"/>
      <c r="L4429" s="2"/>
      <c r="M4429" s="17"/>
      <c r="N4429" s="12"/>
      <c r="O4429" s="12"/>
      <c r="P4429" s="17"/>
      <c r="Q4429" s="14"/>
      <c r="R4429" s="20"/>
      <c r="S4429" s="14"/>
      <c r="T4429" s="4"/>
      <c r="U4429" s="5"/>
      <c r="V4429" s="10"/>
      <c r="W4429" s="10"/>
      <c r="X4429" s="10"/>
      <c r="Y4429" s="27"/>
      <c r="Z4429" s="3"/>
      <c r="AA4429" s="1"/>
      <c r="AB4429" s="10"/>
      <c r="AC4429" s="3"/>
      <c r="AD4429" s="3"/>
      <c r="AE4429" s="3"/>
      <c r="AF4429" s="10"/>
      <c r="AG4429" s="11"/>
      <c r="AH4429" s="10"/>
      <c r="AI4429" s="10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1"/>
      <c r="DR4429" s="1"/>
      <c r="DS4429" s="1"/>
      <c r="DT4429" s="1"/>
      <c r="DU4429" s="1"/>
      <c r="DV4429" s="1"/>
      <c r="DW4429" s="1"/>
      <c r="DX4429" s="1"/>
      <c r="DY4429" s="1"/>
      <c r="DZ4429" s="1"/>
      <c r="EA4429" s="1"/>
      <c r="EB4429" s="1"/>
      <c r="EC4429" s="1"/>
      <c r="ED4429" s="1"/>
      <c r="EE4429" s="1"/>
      <c r="EF4429" s="1"/>
      <c r="EG4429" s="1"/>
      <c r="EH4429" s="1"/>
      <c r="EI4429" s="1"/>
      <c r="EJ4429" s="1"/>
      <c r="EK4429" s="1"/>
      <c r="EL4429" s="1"/>
      <c r="EM4429" s="1"/>
      <c r="EN4429" s="1"/>
      <c r="EO4429" s="1"/>
      <c r="EP4429" s="1"/>
      <c r="EQ4429" s="1"/>
      <c r="ER4429" s="1"/>
      <c r="ES4429" s="1"/>
      <c r="ET4429" s="1"/>
      <c r="EU4429" s="1"/>
      <c r="EV4429" s="1"/>
      <c r="EW4429" s="1"/>
      <c r="EX4429" s="1"/>
      <c r="EY4429" s="1"/>
    </row>
    <row r="4430" spans="1:155" x14ac:dyDescent="0.15">
      <c r="A4430" s="38"/>
      <c r="B4430" s="15"/>
      <c r="C4430" s="7"/>
      <c r="D4430" s="7"/>
      <c r="E4430" s="13"/>
      <c r="F4430" s="14"/>
      <c r="G4430" s="14"/>
      <c r="H4430" s="14"/>
      <c r="I4430" s="14"/>
      <c r="J4430" s="13"/>
      <c r="K4430" s="5"/>
      <c r="L4430" s="2"/>
      <c r="M4430" s="17"/>
      <c r="N4430" s="12"/>
      <c r="O4430" s="12"/>
      <c r="P4430" s="17"/>
      <c r="Q4430" s="14"/>
      <c r="R4430" s="20"/>
      <c r="S4430" s="14"/>
      <c r="T4430" s="4"/>
      <c r="U4430" s="5"/>
      <c r="V4430" s="10"/>
      <c r="W4430" s="10"/>
      <c r="X4430" s="10"/>
      <c r="Y4430" s="27"/>
      <c r="Z4430" s="3"/>
      <c r="AA4430" s="1"/>
      <c r="AB4430" s="10"/>
      <c r="AC4430" s="3"/>
      <c r="AD4430" s="3"/>
      <c r="AE4430" s="3"/>
      <c r="AF4430" s="10"/>
      <c r="AG4430" s="11"/>
      <c r="AH4430" s="10"/>
      <c r="AI4430" s="10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1"/>
      <c r="DR4430" s="1"/>
      <c r="DS4430" s="1"/>
      <c r="DT4430" s="1"/>
      <c r="DU4430" s="1"/>
      <c r="DV4430" s="1"/>
      <c r="DW4430" s="1"/>
      <c r="DX4430" s="1"/>
      <c r="DY4430" s="1"/>
      <c r="DZ4430" s="1"/>
      <c r="EA4430" s="1"/>
      <c r="EB4430" s="1"/>
      <c r="EC4430" s="1"/>
      <c r="ED4430" s="1"/>
      <c r="EE4430" s="1"/>
      <c r="EF4430" s="1"/>
      <c r="EG4430" s="1"/>
      <c r="EH4430" s="1"/>
      <c r="EI4430" s="1"/>
      <c r="EJ4430" s="1"/>
      <c r="EK4430" s="1"/>
      <c r="EL4430" s="1"/>
      <c r="EM4430" s="1"/>
      <c r="EN4430" s="1"/>
      <c r="EO4430" s="1"/>
      <c r="EP4430" s="1"/>
      <c r="EQ4430" s="1"/>
      <c r="ER4430" s="1"/>
      <c r="ES4430" s="1"/>
      <c r="ET4430" s="1"/>
      <c r="EU4430" s="1"/>
      <c r="EV4430" s="1"/>
      <c r="EW4430" s="1"/>
      <c r="EX4430" s="1"/>
      <c r="EY4430" s="1"/>
    </row>
    <row r="4431" spans="1:155" x14ac:dyDescent="0.15">
      <c r="A4431" s="38"/>
      <c r="B4431" s="15"/>
      <c r="C4431" s="7"/>
      <c r="D4431" s="7"/>
      <c r="E4431" s="13"/>
      <c r="F4431" s="14"/>
      <c r="G4431" s="14"/>
      <c r="H4431" s="14"/>
      <c r="I4431" s="14"/>
      <c r="J4431" s="13"/>
      <c r="K4431" s="5"/>
      <c r="L4431" s="2"/>
      <c r="M4431" s="17"/>
      <c r="N4431" s="12"/>
      <c r="O4431" s="12"/>
      <c r="P4431" s="17"/>
      <c r="Q4431" s="14"/>
      <c r="R4431" s="20"/>
      <c r="S4431" s="14"/>
      <c r="T4431" s="4"/>
      <c r="U4431" s="5"/>
      <c r="V4431" s="10"/>
      <c r="W4431" s="10"/>
      <c r="X4431" s="10"/>
      <c r="Y4431" s="27"/>
      <c r="Z4431" s="3"/>
      <c r="AA4431" s="1"/>
      <c r="AB4431" s="10"/>
      <c r="AC4431" s="3"/>
      <c r="AD4431" s="3"/>
      <c r="AE4431" s="3"/>
      <c r="AF4431" s="10"/>
      <c r="AG4431" s="11"/>
      <c r="AH4431" s="10"/>
      <c r="AI4431" s="10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1"/>
      <c r="DR4431" s="1"/>
      <c r="DS4431" s="1"/>
      <c r="DT4431" s="1"/>
      <c r="DU4431" s="1"/>
      <c r="DV4431" s="1"/>
      <c r="DW4431" s="1"/>
      <c r="DX4431" s="1"/>
      <c r="DY4431" s="1"/>
      <c r="DZ4431" s="1"/>
      <c r="EA4431" s="1"/>
      <c r="EB4431" s="1"/>
      <c r="EC4431" s="1"/>
      <c r="ED4431" s="1"/>
      <c r="EE4431" s="1"/>
      <c r="EF4431" s="1"/>
      <c r="EG4431" s="1"/>
      <c r="EH4431" s="1"/>
      <c r="EI4431" s="1"/>
      <c r="EJ4431" s="1"/>
      <c r="EK4431" s="1"/>
      <c r="EL4431" s="1"/>
      <c r="EM4431" s="1"/>
      <c r="EN4431" s="1"/>
      <c r="EO4431" s="1"/>
      <c r="EP4431" s="1"/>
      <c r="EQ4431" s="1"/>
      <c r="ER4431" s="1"/>
      <c r="ES4431" s="1"/>
      <c r="ET4431" s="1"/>
      <c r="EU4431" s="1"/>
      <c r="EV4431" s="1"/>
      <c r="EW4431" s="1"/>
      <c r="EX4431" s="1"/>
      <c r="EY4431" s="1"/>
    </row>
    <row r="4432" spans="1:155" x14ac:dyDescent="0.15">
      <c r="A4432" s="38"/>
      <c r="B4432" s="15"/>
      <c r="C4432" s="7"/>
      <c r="D4432" s="7"/>
      <c r="E4432" s="13"/>
      <c r="F4432" s="14"/>
      <c r="G4432" s="14"/>
      <c r="H4432" s="14"/>
      <c r="I4432" s="14"/>
      <c r="J4432" s="13"/>
      <c r="K4432" s="5"/>
      <c r="L4432" s="2"/>
      <c r="M4432" s="17"/>
      <c r="N4432" s="12"/>
      <c r="O4432" s="12"/>
      <c r="P4432" s="17"/>
      <c r="Q4432" s="14"/>
      <c r="R4432" s="20"/>
      <c r="S4432" s="14"/>
      <c r="T4432" s="4"/>
      <c r="U4432" s="5"/>
      <c r="V4432" s="10"/>
      <c r="W4432" s="10"/>
      <c r="X4432" s="10"/>
      <c r="Y4432" s="27"/>
      <c r="Z4432" s="3"/>
      <c r="AA4432" s="1"/>
      <c r="AB4432" s="10"/>
      <c r="AC4432" s="3"/>
      <c r="AD4432" s="3"/>
      <c r="AE4432" s="3"/>
      <c r="AF4432" s="10"/>
      <c r="AG4432" s="11"/>
      <c r="AH4432" s="10"/>
      <c r="AI4432" s="10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1"/>
      <c r="DR4432" s="1"/>
      <c r="DS4432" s="1"/>
      <c r="DT4432" s="1"/>
      <c r="DU4432" s="1"/>
      <c r="DV4432" s="1"/>
      <c r="DW4432" s="1"/>
      <c r="DX4432" s="1"/>
      <c r="DY4432" s="1"/>
      <c r="DZ4432" s="1"/>
      <c r="EA4432" s="1"/>
      <c r="EB4432" s="1"/>
      <c r="EC4432" s="1"/>
      <c r="ED4432" s="1"/>
      <c r="EE4432" s="1"/>
      <c r="EF4432" s="1"/>
      <c r="EG4432" s="1"/>
      <c r="EH4432" s="1"/>
      <c r="EI4432" s="1"/>
      <c r="EJ4432" s="1"/>
      <c r="EK4432" s="1"/>
      <c r="EL4432" s="1"/>
      <c r="EM4432" s="1"/>
      <c r="EN4432" s="1"/>
      <c r="EO4432" s="1"/>
      <c r="EP4432" s="1"/>
      <c r="EQ4432" s="1"/>
      <c r="ER4432" s="1"/>
      <c r="ES4432" s="1"/>
      <c r="ET4432" s="1"/>
      <c r="EU4432" s="1"/>
      <c r="EV4432" s="1"/>
      <c r="EW4432" s="1"/>
      <c r="EX4432" s="1"/>
      <c r="EY4432" s="1"/>
    </row>
    <row r="4433" spans="1:155" x14ac:dyDescent="0.15">
      <c r="A4433" s="38"/>
      <c r="B4433" s="15"/>
      <c r="C4433" s="7"/>
      <c r="D4433" s="7"/>
      <c r="E4433" s="13"/>
      <c r="F4433" s="14"/>
      <c r="G4433" s="14"/>
      <c r="H4433" s="14"/>
      <c r="I4433" s="14"/>
      <c r="J4433" s="13"/>
      <c r="K4433" s="5"/>
      <c r="L4433" s="2"/>
      <c r="M4433" s="17"/>
      <c r="N4433" s="12"/>
      <c r="O4433" s="12"/>
      <c r="P4433" s="17"/>
      <c r="Q4433" s="14"/>
      <c r="R4433" s="20"/>
      <c r="S4433" s="14"/>
      <c r="T4433" s="4"/>
      <c r="U4433" s="5"/>
      <c r="V4433" s="10"/>
      <c r="W4433" s="10"/>
      <c r="X4433" s="10"/>
      <c r="Y4433" s="27"/>
      <c r="Z4433" s="3"/>
      <c r="AA4433" s="1"/>
      <c r="AB4433" s="10"/>
      <c r="AC4433" s="3"/>
      <c r="AD4433" s="3"/>
      <c r="AE4433" s="3"/>
      <c r="AF4433" s="10"/>
      <c r="AG4433" s="11"/>
      <c r="AH4433" s="10"/>
      <c r="AI4433" s="10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1"/>
      <c r="DR4433" s="1"/>
      <c r="DS4433" s="1"/>
      <c r="DT4433" s="1"/>
      <c r="DU4433" s="1"/>
      <c r="DV4433" s="1"/>
      <c r="DW4433" s="1"/>
      <c r="DX4433" s="1"/>
      <c r="DY4433" s="1"/>
      <c r="DZ4433" s="1"/>
      <c r="EA4433" s="1"/>
      <c r="EB4433" s="1"/>
      <c r="EC4433" s="1"/>
      <c r="ED4433" s="1"/>
      <c r="EE4433" s="1"/>
      <c r="EF4433" s="1"/>
      <c r="EG4433" s="1"/>
      <c r="EH4433" s="1"/>
      <c r="EI4433" s="1"/>
      <c r="EJ4433" s="1"/>
      <c r="EK4433" s="1"/>
      <c r="EL4433" s="1"/>
      <c r="EM4433" s="1"/>
      <c r="EN4433" s="1"/>
      <c r="EO4433" s="1"/>
      <c r="EP4433" s="1"/>
      <c r="EQ4433" s="1"/>
      <c r="ER4433" s="1"/>
      <c r="ES4433" s="1"/>
      <c r="ET4433" s="1"/>
      <c r="EU4433" s="1"/>
      <c r="EV4433" s="1"/>
      <c r="EW4433" s="1"/>
      <c r="EX4433" s="1"/>
      <c r="EY4433" s="1"/>
    </row>
    <row r="4434" spans="1:155" x14ac:dyDescent="0.15">
      <c r="A4434" s="38"/>
      <c r="B4434" s="15"/>
      <c r="C4434" s="7"/>
      <c r="D4434" s="7"/>
      <c r="E4434" s="13"/>
      <c r="F4434" s="14"/>
      <c r="G4434" s="14"/>
      <c r="H4434" s="14"/>
      <c r="I4434" s="14"/>
      <c r="J4434" s="13"/>
      <c r="K4434" s="5"/>
      <c r="L4434" s="2"/>
      <c r="M4434" s="17"/>
      <c r="N4434" s="12"/>
      <c r="O4434" s="12"/>
      <c r="P4434" s="17"/>
      <c r="Q4434" s="14"/>
      <c r="R4434" s="20"/>
      <c r="S4434" s="14"/>
      <c r="T4434" s="4"/>
      <c r="U4434" s="5"/>
      <c r="V4434" s="10"/>
      <c r="W4434" s="10"/>
      <c r="X4434" s="10"/>
      <c r="Y4434" s="27"/>
      <c r="Z4434" s="3"/>
      <c r="AA4434" s="1"/>
      <c r="AB4434" s="10"/>
      <c r="AC4434" s="3"/>
      <c r="AD4434" s="3"/>
      <c r="AE4434" s="3"/>
      <c r="AF4434" s="10"/>
      <c r="AG4434" s="11"/>
      <c r="AH4434" s="10"/>
      <c r="AI4434" s="10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1"/>
      <c r="DR4434" s="1"/>
      <c r="DS4434" s="1"/>
      <c r="DT4434" s="1"/>
      <c r="DU4434" s="1"/>
      <c r="DV4434" s="1"/>
      <c r="DW4434" s="1"/>
      <c r="DX4434" s="1"/>
      <c r="DY4434" s="1"/>
      <c r="DZ4434" s="1"/>
      <c r="EA4434" s="1"/>
      <c r="EB4434" s="1"/>
      <c r="EC4434" s="1"/>
      <c r="ED4434" s="1"/>
      <c r="EE4434" s="1"/>
      <c r="EF4434" s="1"/>
      <c r="EG4434" s="1"/>
      <c r="EH4434" s="1"/>
      <c r="EI4434" s="1"/>
      <c r="EJ4434" s="1"/>
      <c r="EK4434" s="1"/>
      <c r="EL4434" s="1"/>
      <c r="EM4434" s="1"/>
      <c r="EN4434" s="1"/>
      <c r="EO4434" s="1"/>
      <c r="EP4434" s="1"/>
      <c r="EQ4434" s="1"/>
      <c r="ER4434" s="1"/>
      <c r="ES4434" s="1"/>
      <c r="ET4434" s="1"/>
      <c r="EU4434" s="1"/>
      <c r="EV4434" s="1"/>
      <c r="EW4434" s="1"/>
      <c r="EX4434" s="1"/>
      <c r="EY4434" s="1"/>
    </row>
    <row r="4435" spans="1:155" x14ac:dyDescent="0.15">
      <c r="A4435" s="38"/>
      <c r="B4435" s="15"/>
      <c r="C4435" s="7"/>
      <c r="D4435" s="7"/>
      <c r="E4435" s="13"/>
      <c r="F4435" s="14"/>
      <c r="G4435" s="14"/>
      <c r="H4435" s="14"/>
      <c r="I4435" s="14"/>
      <c r="J4435" s="13"/>
      <c r="K4435" s="5"/>
      <c r="L4435" s="2"/>
      <c r="M4435" s="17"/>
      <c r="N4435" s="12"/>
      <c r="O4435" s="12"/>
      <c r="P4435" s="17"/>
      <c r="Q4435" s="14"/>
      <c r="R4435" s="20"/>
      <c r="S4435" s="14"/>
      <c r="T4435" s="4"/>
      <c r="U4435" s="5"/>
      <c r="V4435" s="10"/>
      <c r="W4435" s="10"/>
      <c r="X4435" s="10"/>
      <c r="Y4435" s="27"/>
      <c r="Z4435" s="3"/>
      <c r="AA4435" s="1"/>
      <c r="AB4435" s="10"/>
      <c r="AC4435" s="3"/>
      <c r="AD4435" s="3"/>
      <c r="AE4435" s="3"/>
      <c r="AF4435" s="10"/>
      <c r="AG4435" s="11"/>
      <c r="AH4435" s="10"/>
      <c r="AI4435" s="10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1"/>
      <c r="DR4435" s="1"/>
      <c r="DS4435" s="1"/>
      <c r="DT4435" s="1"/>
      <c r="DU4435" s="1"/>
      <c r="DV4435" s="1"/>
      <c r="DW4435" s="1"/>
      <c r="DX4435" s="1"/>
      <c r="DY4435" s="1"/>
      <c r="DZ4435" s="1"/>
      <c r="EA4435" s="1"/>
      <c r="EB4435" s="1"/>
      <c r="EC4435" s="1"/>
      <c r="ED4435" s="1"/>
      <c r="EE4435" s="1"/>
      <c r="EF4435" s="1"/>
      <c r="EG4435" s="1"/>
      <c r="EH4435" s="1"/>
      <c r="EI4435" s="1"/>
      <c r="EJ4435" s="1"/>
      <c r="EK4435" s="1"/>
      <c r="EL4435" s="1"/>
      <c r="EM4435" s="1"/>
      <c r="EN4435" s="1"/>
      <c r="EO4435" s="1"/>
      <c r="EP4435" s="1"/>
      <c r="EQ4435" s="1"/>
      <c r="ER4435" s="1"/>
      <c r="ES4435" s="1"/>
      <c r="ET4435" s="1"/>
      <c r="EU4435" s="1"/>
      <c r="EV4435" s="1"/>
      <c r="EW4435" s="1"/>
      <c r="EX4435" s="1"/>
      <c r="EY4435" s="1"/>
    </row>
    <row r="4436" spans="1:155" x14ac:dyDescent="0.15">
      <c r="A4436" s="38"/>
      <c r="B4436" s="15"/>
      <c r="C4436" s="7"/>
      <c r="D4436" s="7"/>
      <c r="E4436" s="13"/>
      <c r="F4436" s="14"/>
      <c r="G4436" s="14"/>
      <c r="H4436" s="14"/>
      <c r="I4436" s="14"/>
      <c r="J4436" s="13"/>
      <c r="K4436" s="5"/>
      <c r="L4436" s="2"/>
      <c r="M4436" s="17"/>
      <c r="N4436" s="12"/>
      <c r="O4436" s="12"/>
      <c r="P4436" s="17"/>
      <c r="Q4436" s="14"/>
      <c r="R4436" s="20"/>
      <c r="S4436" s="14"/>
      <c r="T4436" s="4"/>
      <c r="U4436" s="5"/>
      <c r="V4436" s="10"/>
      <c r="W4436" s="10"/>
      <c r="X4436" s="10"/>
      <c r="Y4436" s="27"/>
      <c r="Z4436" s="3"/>
      <c r="AA4436" s="1"/>
      <c r="AB4436" s="10"/>
      <c r="AC4436" s="3"/>
      <c r="AD4436" s="3"/>
      <c r="AE4436" s="3"/>
      <c r="AF4436" s="10"/>
      <c r="AG4436" s="11"/>
      <c r="AH4436" s="10"/>
      <c r="AI4436" s="10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1"/>
      <c r="DR4436" s="1"/>
      <c r="DS4436" s="1"/>
      <c r="DT4436" s="1"/>
      <c r="DU4436" s="1"/>
      <c r="DV4436" s="1"/>
      <c r="DW4436" s="1"/>
      <c r="DX4436" s="1"/>
      <c r="DY4436" s="1"/>
      <c r="DZ4436" s="1"/>
      <c r="EA4436" s="1"/>
      <c r="EB4436" s="1"/>
      <c r="EC4436" s="1"/>
      <c r="ED4436" s="1"/>
      <c r="EE4436" s="1"/>
      <c r="EF4436" s="1"/>
      <c r="EG4436" s="1"/>
      <c r="EH4436" s="1"/>
      <c r="EI4436" s="1"/>
      <c r="EJ4436" s="1"/>
      <c r="EK4436" s="1"/>
      <c r="EL4436" s="1"/>
      <c r="EM4436" s="1"/>
      <c r="EN4436" s="1"/>
      <c r="EO4436" s="1"/>
      <c r="EP4436" s="1"/>
      <c r="EQ4436" s="1"/>
      <c r="ER4436" s="1"/>
      <c r="ES4436" s="1"/>
      <c r="ET4436" s="1"/>
      <c r="EU4436" s="1"/>
      <c r="EV4436" s="1"/>
      <c r="EW4436" s="1"/>
      <c r="EX4436" s="1"/>
      <c r="EY4436" s="1"/>
    </row>
    <row r="4437" spans="1:155" x14ac:dyDescent="0.15">
      <c r="A4437" s="38"/>
      <c r="B4437" s="15"/>
      <c r="C4437" s="7"/>
      <c r="D4437" s="7"/>
      <c r="E4437" s="13"/>
      <c r="F4437" s="14"/>
      <c r="G4437" s="14"/>
      <c r="H4437" s="14"/>
      <c r="I4437" s="14"/>
      <c r="J4437" s="13"/>
      <c r="K4437" s="5"/>
      <c r="L4437" s="2"/>
      <c r="M4437" s="17"/>
      <c r="N4437" s="12"/>
      <c r="O4437" s="12"/>
      <c r="P4437" s="17"/>
      <c r="Q4437" s="14"/>
      <c r="R4437" s="20"/>
      <c r="S4437" s="14"/>
      <c r="T4437" s="4"/>
      <c r="U4437" s="5"/>
      <c r="V4437" s="10"/>
      <c r="W4437" s="10"/>
      <c r="X4437" s="10"/>
      <c r="Y4437" s="27"/>
      <c r="Z4437" s="3"/>
      <c r="AA4437" s="1"/>
      <c r="AB4437" s="10"/>
      <c r="AC4437" s="3"/>
      <c r="AD4437" s="3"/>
      <c r="AE4437" s="3"/>
      <c r="AF4437" s="10"/>
      <c r="AG4437" s="11"/>
      <c r="AH4437" s="10"/>
      <c r="AI4437" s="10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1"/>
      <c r="DR4437" s="1"/>
      <c r="DS4437" s="1"/>
      <c r="DT4437" s="1"/>
      <c r="DU4437" s="1"/>
      <c r="DV4437" s="1"/>
      <c r="DW4437" s="1"/>
      <c r="DX4437" s="1"/>
      <c r="DY4437" s="1"/>
      <c r="DZ4437" s="1"/>
      <c r="EA4437" s="1"/>
      <c r="EB4437" s="1"/>
      <c r="EC4437" s="1"/>
      <c r="ED4437" s="1"/>
      <c r="EE4437" s="1"/>
      <c r="EF4437" s="1"/>
      <c r="EG4437" s="1"/>
      <c r="EH4437" s="1"/>
      <c r="EI4437" s="1"/>
      <c r="EJ4437" s="1"/>
      <c r="EK4437" s="1"/>
      <c r="EL4437" s="1"/>
      <c r="EM4437" s="1"/>
      <c r="EN4437" s="1"/>
      <c r="EO4437" s="1"/>
      <c r="EP4437" s="1"/>
      <c r="EQ4437" s="1"/>
      <c r="ER4437" s="1"/>
      <c r="ES4437" s="1"/>
      <c r="ET4437" s="1"/>
      <c r="EU4437" s="1"/>
      <c r="EV4437" s="1"/>
      <c r="EW4437" s="1"/>
      <c r="EX4437" s="1"/>
      <c r="EY4437" s="1"/>
    </row>
    <row r="4438" spans="1:155" x14ac:dyDescent="0.15">
      <c r="A4438" s="38"/>
      <c r="B4438" s="15"/>
      <c r="C4438" s="7"/>
      <c r="D4438" s="7"/>
      <c r="E4438" s="13"/>
      <c r="F4438" s="14"/>
      <c r="G4438" s="14"/>
      <c r="H4438" s="14"/>
      <c r="I4438" s="14"/>
      <c r="J4438" s="13"/>
      <c r="K4438" s="5"/>
      <c r="L4438" s="2"/>
      <c r="M4438" s="17"/>
      <c r="N4438" s="12"/>
      <c r="O4438" s="12"/>
      <c r="P4438" s="17"/>
      <c r="Q4438" s="14"/>
      <c r="R4438" s="20"/>
      <c r="S4438" s="14"/>
      <c r="T4438" s="4"/>
      <c r="U4438" s="5"/>
      <c r="V4438" s="10"/>
      <c r="W4438" s="10"/>
      <c r="X4438" s="10"/>
      <c r="Y4438" s="27"/>
      <c r="Z4438" s="3"/>
      <c r="AA4438" s="1"/>
      <c r="AB4438" s="10"/>
      <c r="AC4438" s="3"/>
      <c r="AD4438" s="3"/>
      <c r="AE4438" s="3"/>
      <c r="AF4438" s="10"/>
      <c r="AG4438" s="11"/>
      <c r="AH4438" s="10"/>
      <c r="AI4438" s="10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1"/>
      <c r="DR4438" s="1"/>
      <c r="DS4438" s="1"/>
      <c r="DT4438" s="1"/>
      <c r="DU4438" s="1"/>
      <c r="DV4438" s="1"/>
      <c r="DW4438" s="1"/>
      <c r="DX4438" s="1"/>
      <c r="DY4438" s="1"/>
      <c r="DZ4438" s="1"/>
      <c r="EA4438" s="1"/>
      <c r="EB4438" s="1"/>
      <c r="EC4438" s="1"/>
      <c r="ED4438" s="1"/>
      <c r="EE4438" s="1"/>
      <c r="EF4438" s="1"/>
      <c r="EG4438" s="1"/>
      <c r="EH4438" s="1"/>
      <c r="EI4438" s="1"/>
      <c r="EJ4438" s="1"/>
      <c r="EK4438" s="1"/>
      <c r="EL4438" s="1"/>
      <c r="EM4438" s="1"/>
      <c r="EN4438" s="1"/>
      <c r="EO4438" s="1"/>
      <c r="EP4438" s="1"/>
      <c r="EQ4438" s="1"/>
      <c r="ER4438" s="1"/>
      <c r="ES4438" s="1"/>
      <c r="ET4438" s="1"/>
      <c r="EU4438" s="1"/>
      <c r="EV4438" s="1"/>
      <c r="EW4438" s="1"/>
      <c r="EX4438" s="1"/>
      <c r="EY4438" s="1"/>
    </row>
    <row r="4439" spans="1:155" x14ac:dyDescent="0.15">
      <c r="A4439" s="38"/>
      <c r="B4439" s="15"/>
      <c r="C4439" s="7"/>
      <c r="D4439" s="7"/>
      <c r="E4439" s="13"/>
      <c r="F4439" s="14"/>
      <c r="G4439" s="14"/>
      <c r="H4439" s="14"/>
      <c r="I4439" s="14"/>
      <c r="J4439" s="13"/>
      <c r="K4439" s="5"/>
      <c r="L4439" s="2"/>
      <c r="M4439" s="17"/>
      <c r="N4439" s="12"/>
      <c r="O4439" s="12"/>
      <c r="P4439" s="17"/>
      <c r="Q4439" s="14"/>
      <c r="R4439" s="20"/>
      <c r="S4439" s="14"/>
      <c r="T4439" s="4"/>
      <c r="U4439" s="5"/>
      <c r="V4439" s="10"/>
      <c r="W4439" s="10"/>
      <c r="X4439" s="10"/>
      <c r="Y4439" s="27"/>
      <c r="Z4439" s="3"/>
      <c r="AA4439" s="1"/>
      <c r="AB4439" s="10"/>
      <c r="AC4439" s="3"/>
      <c r="AD4439" s="3"/>
      <c r="AE4439" s="3"/>
      <c r="AF4439" s="10"/>
      <c r="AG4439" s="11"/>
      <c r="AH4439" s="10"/>
      <c r="AI4439" s="10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1"/>
      <c r="DR4439" s="1"/>
      <c r="DS4439" s="1"/>
      <c r="DT4439" s="1"/>
      <c r="DU4439" s="1"/>
      <c r="DV4439" s="1"/>
      <c r="DW4439" s="1"/>
      <c r="DX4439" s="1"/>
      <c r="DY4439" s="1"/>
      <c r="DZ4439" s="1"/>
      <c r="EA4439" s="1"/>
      <c r="EB4439" s="1"/>
      <c r="EC4439" s="1"/>
      <c r="ED4439" s="1"/>
      <c r="EE4439" s="1"/>
      <c r="EF4439" s="1"/>
      <c r="EG4439" s="1"/>
      <c r="EH4439" s="1"/>
      <c r="EI4439" s="1"/>
      <c r="EJ4439" s="1"/>
      <c r="EK4439" s="1"/>
      <c r="EL4439" s="1"/>
      <c r="EM4439" s="1"/>
      <c r="EN4439" s="1"/>
      <c r="EO4439" s="1"/>
      <c r="EP4439" s="1"/>
      <c r="EQ4439" s="1"/>
      <c r="ER4439" s="1"/>
      <c r="ES4439" s="1"/>
      <c r="ET4439" s="1"/>
      <c r="EU4439" s="1"/>
      <c r="EV4439" s="1"/>
      <c r="EW4439" s="1"/>
      <c r="EX4439" s="1"/>
      <c r="EY4439" s="1"/>
    </row>
    <row r="4440" spans="1:155" x14ac:dyDescent="0.15">
      <c r="A4440" s="38"/>
      <c r="B4440" s="15"/>
      <c r="C4440" s="7"/>
      <c r="D4440" s="7"/>
      <c r="E4440" s="13"/>
      <c r="F4440" s="14"/>
      <c r="G4440" s="14"/>
      <c r="H4440" s="14"/>
      <c r="I4440" s="14"/>
      <c r="J4440" s="13"/>
      <c r="K4440" s="5"/>
      <c r="L4440" s="2"/>
      <c r="M4440" s="17"/>
      <c r="N4440" s="12"/>
      <c r="O4440" s="12"/>
      <c r="P4440" s="17"/>
      <c r="Q4440" s="14"/>
      <c r="R4440" s="20"/>
      <c r="S4440" s="14"/>
      <c r="T4440" s="4"/>
      <c r="U4440" s="5"/>
      <c r="V4440" s="10"/>
      <c r="W4440" s="10"/>
      <c r="X4440" s="10"/>
      <c r="Y4440" s="27"/>
      <c r="Z4440" s="3"/>
      <c r="AA4440" s="1"/>
      <c r="AB4440" s="10"/>
      <c r="AC4440" s="3"/>
      <c r="AD4440" s="3"/>
      <c r="AE4440" s="3"/>
      <c r="AF4440" s="10"/>
      <c r="AG4440" s="11"/>
      <c r="AH4440" s="10"/>
      <c r="AI4440" s="10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1"/>
      <c r="DR4440" s="1"/>
      <c r="DS4440" s="1"/>
      <c r="DT4440" s="1"/>
      <c r="DU4440" s="1"/>
      <c r="DV4440" s="1"/>
      <c r="DW4440" s="1"/>
      <c r="DX4440" s="1"/>
      <c r="DY4440" s="1"/>
      <c r="DZ4440" s="1"/>
      <c r="EA4440" s="1"/>
      <c r="EB4440" s="1"/>
      <c r="EC4440" s="1"/>
      <c r="ED4440" s="1"/>
      <c r="EE4440" s="1"/>
      <c r="EF4440" s="1"/>
      <c r="EG4440" s="1"/>
      <c r="EH4440" s="1"/>
      <c r="EI4440" s="1"/>
      <c r="EJ4440" s="1"/>
      <c r="EK4440" s="1"/>
      <c r="EL4440" s="1"/>
      <c r="EM4440" s="1"/>
      <c r="EN4440" s="1"/>
      <c r="EO4440" s="1"/>
      <c r="EP4440" s="1"/>
      <c r="EQ4440" s="1"/>
      <c r="ER4440" s="1"/>
      <c r="ES4440" s="1"/>
      <c r="ET4440" s="1"/>
      <c r="EU4440" s="1"/>
      <c r="EV4440" s="1"/>
      <c r="EW4440" s="1"/>
      <c r="EX4440" s="1"/>
      <c r="EY4440" s="1"/>
    </row>
    <row r="4441" spans="1:155" x14ac:dyDescent="0.15">
      <c r="A4441" s="38"/>
      <c r="B4441" s="15"/>
      <c r="C4441" s="7"/>
      <c r="D4441" s="7"/>
      <c r="E4441" s="13"/>
      <c r="F4441" s="14"/>
      <c r="G4441" s="14"/>
      <c r="H4441" s="14"/>
      <c r="I4441" s="14"/>
      <c r="J4441" s="13"/>
      <c r="K4441" s="5"/>
      <c r="L4441" s="2"/>
      <c r="M4441" s="17"/>
      <c r="N4441" s="12"/>
      <c r="O4441" s="12"/>
      <c r="P4441" s="17"/>
      <c r="Q4441" s="14"/>
      <c r="R4441" s="20"/>
      <c r="S4441" s="14"/>
      <c r="T4441" s="4"/>
      <c r="U4441" s="5"/>
      <c r="V4441" s="10"/>
      <c r="W4441" s="10"/>
      <c r="X4441" s="10"/>
      <c r="Y4441" s="27"/>
      <c r="Z4441" s="3"/>
      <c r="AA4441" s="1"/>
      <c r="AB4441" s="10"/>
      <c r="AC4441" s="3"/>
      <c r="AD4441" s="3"/>
      <c r="AE4441" s="3"/>
      <c r="AF4441" s="10"/>
      <c r="AG4441" s="11"/>
      <c r="AH4441" s="10"/>
      <c r="AI4441" s="10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1"/>
      <c r="DR4441" s="1"/>
      <c r="DS4441" s="1"/>
      <c r="DT4441" s="1"/>
      <c r="DU4441" s="1"/>
      <c r="DV4441" s="1"/>
      <c r="DW4441" s="1"/>
      <c r="DX4441" s="1"/>
      <c r="DY4441" s="1"/>
      <c r="DZ4441" s="1"/>
      <c r="EA4441" s="1"/>
      <c r="EB4441" s="1"/>
      <c r="EC4441" s="1"/>
      <c r="ED4441" s="1"/>
      <c r="EE4441" s="1"/>
      <c r="EF4441" s="1"/>
      <c r="EG4441" s="1"/>
      <c r="EH4441" s="1"/>
      <c r="EI4441" s="1"/>
      <c r="EJ4441" s="1"/>
      <c r="EK4441" s="1"/>
      <c r="EL4441" s="1"/>
      <c r="EM4441" s="1"/>
      <c r="EN4441" s="1"/>
      <c r="EO4441" s="1"/>
      <c r="EP4441" s="1"/>
      <c r="EQ4441" s="1"/>
      <c r="ER4441" s="1"/>
      <c r="ES4441" s="1"/>
      <c r="ET4441" s="1"/>
      <c r="EU4441" s="1"/>
      <c r="EV4441" s="1"/>
      <c r="EW4441" s="1"/>
      <c r="EX4441" s="1"/>
      <c r="EY4441" s="1"/>
    </row>
    <row r="4442" spans="1:155" x14ac:dyDescent="0.15">
      <c r="A4442" s="38"/>
      <c r="B4442" s="15"/>
      <c r="C4442" s="7"/>
      <c r="D4442" s="7"/>
      <c r="E4442" s="13"/>
      <c r="F4442" s="14"/>
      <c r="G4442" s="14"/>
      <c r="H4442" s="14"/>
      <c r="I4442" s="14"/>
      <c r="J4442" s="13"/>
      <c r="K4442" s="5"/>
      <c r="L4442" s="2"/>
      <c r="M4442" s="17"/>
      <c r="N4442" s="12"/>
      <c r="O4442" s="12"/>
      <c r="P4442" s="17"/>
      <c r="Q4442" s="14"/>
      <c r="R4442" s="20"/>
      <c r="S4442" s="14"/>
      <c r="T4442" s="4"/>
      <c r="U4442" s="5"/>
      <c r="V4442" s="10"/>
      <c r="W4442" s="10"/>
      <c r="X4442" s="10"/>
      <c r="Y4442" s="27"/>
      <c r="Z4442" s="3"/>
      <c r="AA4442" s="1"/>
      <c r="AB4442" s="10"/>
      <c r="AC4442" s="3"/>
      <c r="AD4442" s="3"/>
      <c r="AE4442" s="3"/>
      <c r="AF4442" s="10"/>
      <c r="AG4442" s="11"/>
      <c r="AH4442" s="10"/>
      <c r="AI4442" s="10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1"/>
      <c r="DR4442" s="1"/>
      <c r="DS4442" s="1"/>
      <c r="DT4442" s="1"/>
      <c r="DU4442" s="1"/>
      <c r="DV4442" s="1"/>
      <c r="DW4442" s="1"/>
      <c r="DX4442" s="1"/>
      <c r="DY4442" s="1"/>
      <c r="DZ4442" s="1"/>
      <c r="EA4442" s="1"/>
      <c r="EB4442" s="1"/>
      <c r="EC4442" s="1"/>
      <c r="ED4442" s="1"/>
      <c r="EE4442" s="1"/>
      <c r="EF4442" s="1"/>
      <c r="EG4442" s="1"/>
      <c r="EH4442" s="1"/>
      <c r="EI4442" s="1"/>
      <c r="EJ4442" s="1"/>
      <c r="EK4442" s="1"/>
      <c r="EL4442" s="1"/>
      <c r="EM4442" s="1"/>
      <c r="EN4442" s="1"/>
      <c r="EO4442" s="1"/>
      <c r="EP4442" s="1"/>
      <c r="EQ4442" s="1"/>
      <c r="ER4442" s="1"/>
      <c r="ES4442" s="1"/>
      <c r="ET4442" s="1"/>
      <c r="EU4442" s="1"/>
      <c r="EV4442" s="1"/>
      <c r="EW4442" s="1"/>
      <c r="EX4442" s="1"/>
      <c r="EY4442" s="1"/>
    </row>
    <row r="4443" spans="1:155" x14ac:dyDescent="0.15">
      <c r="A4443" s="38"/>
      <c r="B4443" s="15"/>
      <c r="C4443" s="7"/>
      <c r="D4443" s="7"/>
      <c r="E4443" s="13"/>
      <c r="F4443" s="14"/>
      <c r="G4443" s="14"/>
      <c r="H4443" s="14"/>
      <c r="I4443" s="14"/>
      <c r="J4443" s="13"/>
      <c r="K4443" s="5"/>
      <c r="L4443" s="2"/>
      <c r="M4443" s="17"/>
      <c r="N4443" s="12"/>
      <c r="O4443" s="12"/>
      <c r="P4443" s="17"/>
      <c r="Q4443" s="14"/>
      <c r="R4443" s="20"/>
      <c r="S4443" s="14"/>
      <c r="T4443" s="4"/>
      <c r="U4443" s="5"/>
      <c r="V4443" s="10"/>
      <c r="W4443" s="10"/>
      <c r="X4443" s="10"/>
      <c r="Y4443" s="27"/>
      <c r="Z4443" s="3"/>
      <c r="AA4443" s="1"/>
      <c r="AB4443" s="10"/>
      <c r="AC4443" s="3"/>
      <c r="AD4443" s="3"/>
      <c r="AE4443" s="3"/>
      <c r="AF4443" s="10"/>
      <c r="AG4443" s="11"/>
      <c r="AH4443" s="10"/>
      <c r="AI4443" s="10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1"/>
      <c r="DR4443" s="1"/>
      <c r="DS4443" s="1"/>
      <c r="DT4443" s="1"/>
      <c r="DU4443" s="1"/>
      <c r="DV4443" s="1"/>
      <c r="DW4443" s="1"/>
      <c r="DX4443" s="1"/>
      <c r="DY4443" s="1"/>
      <c r="DZ4443" s="1"/>
      <c r="EA4443" s="1"/>
      <c r="EB4443" s="1"/>
      <c r="EC4443" s="1"/>
      <c r="ED4443" s="1"/>
      <c r="EE4443" s="1"/>
      <c r="EF4443" s="1"/>
      <c r="EG4443" s="1"/>
      <c r="EH4443" s="1"/>
      <c r="EI4443" s="1"/>
      <c r="EJ4443" s="1"/>
      <c r="EK4443" s="1"/>
      <c r="EL4443" s="1"/>
      <c r="EM4443" s="1"/>
      <c r="EN4443" s="1"/>
      <c r="EO4443" s="1"/>
      <c r="EP4443" s="1"/>
      <c r="EQ4443" s="1"/>
      <c r="ER4443" s="1"/>
      <c r="ES4443" s="1"/>
      <c r="ET4443" s="1"/>
      <c r="EU4443" s="1"/>
      <c r="EV4443" s="1"/>
      <c r="EW4443" s="1"/>
      <c r="EX4443" s="1"/>
      <c r="EY4443" s="1"/>
    </row>
    <row r="4444" spans="1:155" x14ac:dyDescent="0.15">
      <c r="A4444" s="38"/>
      <c r="B4444" s="15"/>
      <c r="C4444" s="7"/>
      <c r="D4444" s="7"/>
      <c r="E4444" s="13"/>
      <c r="F4444" s="14"/>
      <c r="G4444" s="14"/>
      <c r="H4444" s="14"/>
      <c r="I4444" s="14"/>
      <c r="J4444" s="13"/>
      <c r="K4444" s="5"/>
      <c r="L4444" s="2"/>
      <c r="M4444" s="17"/>
      <c r="N4444" s="12"/>
      <c r="O4444" s="12"/>
      <c r="P4444" s="17"/>
      <c r="Q4444" s="14"/>
      <c r="R4444" s="20"/>
      <c r="S4444" s="14"/>
      <c r="T4444" s="4"/>
      <c r="U4444" s="5"/>
      <c r="V4444" s="10"/>
      <c r="W4444" s="10"/>
      <c r="X4444" s="10"/>
      <c r="Y4444" s="27"/>
      <c r="Z4444" s="3"/>
      <c r="AA4444" s="1"/>
      <c r="AB4444" s="10"/>
      <c r="AC4444" s="3"/>
      <c r="AD4444" s="3"/>
      <c r="AE4444" s="3"/>
      <c r="AF4444" s="10"/>
      <c r="AG4444" s="11"/>
      <c r="AH4444" s="10"/>
      <c r="AI4444" s="10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1"/>
      <c r="DR4444" s="1"/>
      <c r="DS4444" s="1"/>
      <c r="DT4444" s="1"/>
      <c r="DU4444" s="1"/>
      <c r="DV4444" s="1"/>
      <c r="DW4444" s="1"/>
      <c r="DX4444" s="1"/>
      <c r="DY4444" s="1"/>
      <c r="DZ4444" s="1"/>
      <c r="EA4444" s="1"/>
      <c r="EB4444" s="1"/>
      <c r="EC4444" s="1"/>
      <c r="ED4444" s="1"/>
      <c r="EE4444" s="1"/>
      <c r="EF4444" s="1"/>
      <c r="EG4444" s="1"/>
      <c r="EH4444" s="1"/>
      <c r="EI4444" s="1"/>
      <c r="EJ4444" s="1"/>
      <c r="EK4444" s="1"/>
      <c r="EL4444" s="1"/>
      <c r="EM4444" s="1"/>
      <c r="EN4444" s="1"/>
      <c r="EO4444" s="1"/>
      <c r="EP4444" s="1"/>
      <c r="EQ4444" s="1"/>
      <c r="ER4444" s="1"/>
      <c r="ES4444" s="1"/>
      <c r="ET4444" s="1"/>
      <c r="EU4444" s="1"/>
      <c r="EV4444" s="1"/>
      <c r="EW4444" s="1"/>
      <c r="EX4444" s="1"/>
      <c r="EY4444" s="1"/>
    </row>
    <row r="4445" spans="1:155" x14ac:dyDescent="0.15">
      <c r="A4445" s="38"/>
      <c r="B4445" s="15"/>
      <c r="C4445" s="7"/>
      <c r="D4445" s="7"/>
      <c r="E4445" s="13"/>
      <c r="F4445" s="14"/>
      <c r="G4445" s="14"/>
      <c r="H4445" s="14"/>
      <c r="I4445" s="14"/>
      <c r="J4445" s="13"/>
      <c r="K4445" s="5"/>
      <c r="L4445" s="2"/>
      <c r="M4445" s="17"/>
      <c r="N4445" s="12"/>
      <c r="O4445" s="12"/>
      <c r="P4445" s="17"/>
      <c r="Q4445" s="14"/>
      <c r="R4445" s="20"/>
      <c r="S4445" s="14"/>
      <c r="T4445" s="4"/>
      <c r="U4445" s="5"/>
      <c r="V4445" s="10"/>
      <c r="W4445" s="10"/>
      <c r="X4445" s="10"/>
      <c r="Y4445" s="27"/>
      <c r="Z4445" s="3"/>
      <c r="AA4445" s="1"/>
      <c r="AB4445" s="10"/>
      <c r="AC4445" s="3"/>
      <c r="AD4445" s="3"/>
      <c r="AE4445" s="3"/>
      <c r="AF4445" s="10"/>
      <c r="AG4445" s="11"/>
      <c r="AH4445" s="10"/>
      <c r="AI4445" s="10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1"/>
      <c r="DR4445" s="1"/>
      <c r="DS4445" s="1"/>
      <c r="DT4445" s="1"/>
      <c r="DU4445" s="1"/>
      <c r="DV4445" s="1"/>
      <c r="DW4445" s="1"/>
      <c r="DX4445" s="1"/>
      <c r="DY4445" s="1"/>
      <c r="DZ4445" s="1"/>
      <c r="EA4445" s="1"/>
      <c r="EB4445" s="1"/>
      <c r="EC4445" s="1"/>
      <c r="ED4445" s="1"/>
      <c r="EE4445" s="1"/>
      <c r="EF4445" s="1"/>
      <c r="EG4445" s="1"/>
      <c r="EH4445" s="1"/>
      <c r="EI4445" s="1"/>
      <c r="EJ4445" s="1"/>
      <c r="EK4445" s="1"/>
      <c r="EL4445" s="1"/>
      <c r="EM4445" s="1"/>
      <c r="EN4445" s="1"/>
      <c r="EO4445" s="1"/>
      <c r="EP4445" s="1"/>
      <c r="EQ4445" s="1"/>
      <c r="ER4445" s="1"/>
      <c r="ES4445" s="1"/>
      <c r="ET4445" s="1"/>
      <c r="EU4445" s="1"/>
      <c r="EV4445" s="1"/>
      <c r="EW4445" s="1"/>
      <c r="EX4445" s="1"/>
      <c r="EY4445" s="1"/>
    </row>
    <row r="4446" spans="1:155" x14ac:dyDescent="0.15">
      <c r="A4446" s="38"/>
      <c r="B4446" s="15"/>
      <c r="C4446" s="7"/>
      <c r="D4446" s="7"/>
      <c r="E4446" s="13"/>
      <c r="F4446" s="14"/>
      <c r="G4446" s="14"/>
      <c r="H4446" s="14"/>
      <c r="I4446" s="14"/>
      <c r="J4446" s="13"/>
      <c r="K4446" s="5"/>
      <c r="L4446" s="2"/>
      <c r="M4446" s="17"/>
      <c r="N4446" s="12"/>
      <c r="O4446" s="12"/>
      <c r="P4446" s="17"/>
      <c r="Q4446" s="14"/>
      <c r="R4446" s="20"/>
      <c r="S4446" s="14"/>
      <c r="T4446" s="4"/>
      <c r="U4446" s="5"/>
      <c r="V4446" s="10"/>
      <c r="W4446" s="10"/>
      <c r="X4446" s="10"/>
      <c r="Y4446" s="27"/>
      <c r="Z4446" s="3"/>
      <c r="AA4446" s="1"/>
      <c r="AB4446" s="10"/>
      <c r="AC4446" s="3"/>
      <c r="AD4446" s="3"/>
      <c r="AE4446" s="3"/>
      <c r="AF4446" s="10"/>
      <c r="AG4446" s="11"/>
      <c r="AH4446" s="10"/>
      <c r="AI4446" s="10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1"/>
      <c r="DR4446" s="1"/>
      <c r="DS4446" s="1"/>
      <c r="DT4446" s="1"/>
      <c r="DU4446" s="1"/>
      <c r="DV4446" s="1"/>
      <c r="DW4446" s="1"/>
      <c r="DX4446" s="1"/>
      <c r="DY4446" s="1"/>
      <c r="DZ4446" s="1"/>
      <c r="EA4446" s="1"/>
      <c r="EB4446" s="1"/>
      <c r="EC4446" s="1"/>
      <c r="ED4446" s="1"/>
      <c r="EE4446" s="1"/>
      <c r="EF4446" s="1"/>
      <c r="EG4446" s="1"/>
      <c r="EH4446" s="1"/>
      <c r="EI4446" s="1"/>
      <c r="EJ4446" s="1"/>
      <c r="EK4446" s="1"/>
      <c r="EL4446" s="1"/>
      <c r="EM4446" s="1"/>
      <c r="EN4446" s="1"/>
      <c r="EO4446" s="1"/>
      <c r="EP4446" s="1"/>
      <c r="EQ4446" s="1"/>
      <c r="ER4446" s="1"/>
      <c r="ES4446" s="1"/>
      <c r="ET4446" s="1"/>
      <c r="EU4446" s="1"/>
      <c r="EV4446" s="1"/>
      <c r="EW4446" s="1"/>
      <c r="EX4446" s="1"/>
      <c r="EY4446" s="1"/>
    </row>
    <row r="4447" spans="1:155" x14ac:dyDescent="0.15">
      <c r="A4447" s="38"/>
      <c r="B4447" s="15"/>
      <c r="C4447" s="7"/>
      <c r="D4447" s="7"/>
      <c r="E4447" s="13"/>
      <c r="F4447" s="14"/>
      <c r="G4447" s="14"/>
      <c r="H4447" s="14"/>
      <c r="I4447" s="14"/>
      <c r="J4447" s="13"/>
      <c r="K4447" s="5"/>
      <c r="L4447" s="2"/>
      <c r="M4447" s="17"/>
      <c r="N4447" s="12"/>
      <c r="O4447" s="12"/>
      <c r="P4447" s="17"/>
      <c r="Q4447" s="14"/>
      <c r="R4447" s="20"/>
      <c r="S4447" s="14"/>
      <c r="T4447" s="4"/>
      <c r="U4447" s="5"/>
      <c r="V4447" s="10"/>
      <c r="W4447" s="10"/>
      <c r="X4447" s="10"/>
      <c r="Y4447" s="27"/>
      <c r="Z4447" s="3"/>
      <c r="AA4447" s="1"/>
      <c r="AB4447" s="10"/>
      <c r="AC4447" s="3"/>
      <c r="AD4447" s="3"/>
      <c r="AE4447" s="3"/>
      <c r="AF4447" s="10"/>
      <c r="AG4447" s="11"/>
      <c r="AH4447" s="10"/>
      <c r="AI4447" s="10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1"/>
      <c r="DR4447" s="1"/>
      <c r="DS4447" s="1"/>
      <c r="DT4447" s="1"/>
      <c r="DU4447" s="1"/>
      <c r="DV4447" s="1"/>
      <c r="DW4447" s="1"/>
      <c r="DX4447" s="1"/>
      <c r="DY4447" s="1"/>
      <c r="DZ4447" s="1"/>
      <c r="EA4447" s="1"/>
      <c r="EB4447" s="1"/>
      <c r="EC4447" s="1"/>
      <c r="ED4447" s="1"/>
      <c r="EE4447" s="1"/>
      <c r="EF4447" s="1"/>
      <c r="EG4447" s="1"/>
      <c r="EH4447" s="1"/>
      <c r="EI4447" s="1"/>
      <c r="EJ4447" s="1"/>
      <c r="EK4447" s="1"/>
      <c r="EL4447" s="1"/>
      <c r="EM4447" s="1"/>
      <c r="EN4447" s="1"/>
      <c r="EO4447" s="1"/>
      <c r="EP4447" s="1"/>
      <c r="EQ4447" s="1"/>
      <c r="ER4447" s="1"/>
      <c r="ES4447" s="1"/>
      <c r="ET4447" s="1"/>
      <c r="EU4447" s="1"/>
      <c r="EV4447" s="1"/>
      <c r="EW4447" s="1"/>
      <c r="EX4447" s="1"/>
      <c r="EY4447" s="1"/>
    </row>
    <row r="4448" spans="1:155" x14ac:dyDescent="0.15">
      <c r="A4448" s="38"/>
      <c r="B4448" s="15"/>
      <c r="C4448" s="7"/>
      <c r="D4448" s="7"/>
      <c r="E4448" s="13"/>
      <c r="F4448" s="14"/>
      <c r="G4448" s="14"/>
      <c r="H4448" s="14"/>
      <c r="I4448" s="14"/>
      <c r="J4448" s="13"/>
      <c r="K4448" s="5"/>
      <c r="L4448" s="2"/>
      <c r="M4448" s="17"/>
      <c r="N4448" s="12"/>
      <c r="O4448" s="12"/>
      <c r="P4448" s="17"/>
      <c r="Q4448" s="14"/>
      <c r="R4448" s="20"/>
      <c r="S4448" s="14"/>
      <c r="T4448" s="4"/>
      <c r="U4448" s="5"/>
      <c r="V4448" s="10"/>
      <c r="W4448" s="10"/>
      <c r="X4448" s="10"/>
      <c r="Y4448" s="27"/>
      <c r="Z4448" s="3"/>
      <c r="AA4448" s="1"/>
      <c r="AB4448" s="10"/>
      <c r="AC4448" s="3"/>
      <c r="AD4448" s="3"/>
      <c r="AE4448" s="3"/>
      <c r="AF4448" s="10"/>
      <c r="AG4448" s="11"/>
      <c r="AH4448" s="10"/>
      <c r="AI4448" s="10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1"/>
      <c r="DR4448" s="1"/>
      <c r="DS4448" s="1"/>
      <c r="DT4448" s="1"/>
      <c r="DU4448" s="1"/>
      <c r="DV4448" s="1"/>
      <c r="DW4448" s="1"/>
      <c r="DX4448" s="1"/>
      <c r="DY4448" s="1"/>
      <c r="DZ4448" s="1"/>
      <c r="EA4448" s="1"/>
      <c r="EB4448" s="1"/>
      <c r="EC4448" s="1"/>
      <c r="ED4448" s="1"/>
      <c r="EE4448" s="1"/>
      <c r="EF4448" s="1"/>
      <c r="EG4448" s="1"/>
      <c r="EH4448" s="1"/>
      <c r="EI4448" s="1"/>
      <c r="EJ4448" s="1"/>
      <c r="EK4448" s="1"/>
      <c r="EL4448" s="1"/>
      <c r="EM4448" s="1"/>
      <c r="EN4448" s="1"/>
      <c r="EO4448" s="1"/>
      <c r="EP4448" s="1"/>
      <c r="EQ4448" s="1"/>
      <c r="ER4448" s="1"/>
      <c r="ES4448" s="1"/>
      <c r="ET4448" s="1"/>
      <c r="EU4448" s="1"/>
      <c r="EV4448" s="1"/>
      <c r="EW4448" s="1"/>
      <c r="EX4448" s="1"/>
      <c r="EY4448" s="1"/>
    </row>
    <row r="4449" spans="1:155" x14ac:dyDescent="0.15">
      <c r="A4449" s="38"/>
      <c r="B4449" s="15"/>
      <c r="C4449" s="7"/>
      <c r="D4449" s="7"/>
      <c r="E4449" s="13"/>
      <c r="F4449" s="14"/>
      <c r="G4449" s="14"/>
      <c r="H4449" s="14"/>
      <c r="I4449" s="14"/>
      <c r="J4449" s="13"/>
      <c r="K4449" s="5"/>
      <c r="L4449" s="2"/>
      <c r="M4449" s="17"/>
      <c r="N4449" s="12"/>
      <c r="O4449" s="12"/>
      <c r="P4449" s="17"/>
      <c r="Q4449" s="14"/>
      <c r="R4449" s="20"/>
      <c r="S4449" s="14"/>
      <c r="T4449" s="4"/>
      <c r="U4449" s="5"/>
      <c r="V4449" s="10"/>
      <c r="W4449" s="10"/>
      <c r="X4449" s="10"/>
      <c r="Y4449" s="27"/>
      <c r="Z4449" s="3"/>
      <c r="AA4449" s="1"/>
      <c r="AB4449" s="10"/>
      <c r="AC4449" s="3"/>
      <c r="AD4449" s="3"/>
      <c r="AE4449" s="3"/>
      <c r="AF4449" s="10"/>
      <c r="AG4449" s="11"/>
      <c r="AH4449" s="10"/>
      <c r="AI4449" s="10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1"/>
      <c r="DR4449" s="1"/>
      <c r="DS4449" s="1"/>
      <c r="DT4449" s="1"/>
      <c r="DU4449" s="1"/>
      <c r="DV4449" s="1"/>
      <c r="DW4449" s="1"/>
      <c r="DX4449" s="1"/>
      <c r="DY4449" s="1"/>
      <c r="DZ4449" s="1"/>
      <c r="EA4449" s="1"/>
      <c r="EB4449" s="1"/>
      <c r="EC4449" s="1"/>
      <c r="ED4449" s="1"/>
      <c r="EE4449" s="1"/>
      <c r="EF4449" s="1"/>
      <c r="EG4449" s="1"/>
      <c r="EH4449" s="1"/>
      <c r="EI4449" s="1"/>
      <c r="EJ4449" s="1"/>
      <c r="EK4449" s="1"/>
      <c r="EL4449" s="1"/>
      <c r="EM4449" s="1"/>
      <c r="EN4449" s="1"/>
      <c r="EO4449" s="1"/>
      <c r="EP4449" s="1"/>
      <c r="EQ4449" s="1"/>
      <c r="ER4449" s="1"/>
      <c r="ES4449" s="1"/>
      <c r="ET4449" s="1"/>
      <c r="EU4449" s="1"/>
      <c r="EV4449" s="1"/>
      <c r="EW4449" s="1"/>
      <c r="EX4449" s="1"/>
      <c r="EY4449" s="1"/>
    </row>
    <row r="4450" spans="1:155" x14ac:dyDescent="0.15">
      <c r="A4450" s="38"/>
      <c r="B4450" s="15"/>
      <c r="C4450" s="7"/>
      <c r="D4450" s="7"/>
      <c r="E4450" s="13"/>
      <c r="F4450" s="14"/>
      <c r="G4450" s="14"/>
      <c r="H4450" s="14"/>
      <c r="I4450" s="14"/>
      <c r="J4450" s="13"/>
      <c r="K4450" s="5"/>
      <c r="L4450" s="2"/>
      <c r="M4450" s="17"/>
      <c r="N4450" s="12"/>
      <c r="O4450" s="12"/>
      <c r="P4450" s="17"/>
      <c r="Q4450" s="14"/>
      <c r="R4450" s="20"/>
      <c r="S4450" s="14"/>
      <c r="T4450" s="4"/>
      <c r="U4450" s="5"/>
      <c r="V4450" s="10"/>
      <c r="W4450" s="10"/>
      <c r="X4450" s="10"/>
      <c r="Y4450" s="27"/>
      <c r="Z4450" s="3"/>
      <c r="AA4450" s="1"/>
      <c r="AB4450" s="10"/>
      <c r="AC4450" s="3"/>
      <c r="AD4450" s="3"/>
      <c r="AE4450" s="3"/>
      <c r="AF4450" s="10"/>
      <c r="AG4450" s="11"/>
      <c r="AH4450" s="10"/>
      <c r="AI4450" s="10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1"/>
      <c r="DR4450" s="1"/>
      <c r="DS4450" s="1"/>
      <c r="DT4450" s="1"/>
      <c r="DU4450" s="1"/>
      <c r="DV4450" s="1"/>
      <c r="DW4450" s="1"/>
      <c r="DX4450" s="1"/>
      <c r="DY4450" s="1"/>
      <c r="DZ4450" s="1"/>
      <c r="EA4450" s="1"/>
      <c r="EB4450" s="1"/>
      <c r="EC4450" s="1"/>
      <c r="ED4450" s="1"/>
      <c r="EE4450" s="1"/>
      <c r="EF4450" s="1"/>
      <c r="EG4450" s="1"/>
      <c r="EH4450" s="1"/>
      <c r="EI4450" s="1"/>
      <c r="EJ4450" s="1"/>
      <c r="EK4450" s="1"/>
      <c r="EL4450" s="1"/>
      <c r="EM4450" s="1"/>
      <c r="EN4450" s="1"/>
      <c r="EO4450" s="1"/>
      <c r="EP4450" s="1"/>
      <c r="EQ4450" s="1"/>
      <c r="ER4450" s="1"/>
      <c r="ES4450" s="1"/>
      <c r="ET4450" s="1"/>
      <c r="EU4450" s="1"/>
      <c r="EV4450" s="1"/>
      <c r="EW4450" s="1"/>
      <c r="EX4450" s="1"/>
      <c r="EY4450" s="1"/>
    </row>
    <row r="4451" spans="1:155" x14ac:dyDescent="0.15">
      <c r="A4451" s="38"/>
      <c r="B4451" s="15"/>
      <c r="C4451" s="7"/>
      <c r="D4451" s="7"/>
      <c r="E4451" s="13"/>
      <c r="F4451" s="14"/>
      <c r="G4451" s="14"/>
      <c r="H4451" s="14"/>
      <c r="I4451" s="14"/>
      <c r="J4451" s="13"/>
      <c r="K4451" s="5"/>
      <c r="L4451" s="2"/>
      <c r="M4451" s="17"/>
      <c r="N4451" s="12"/>
      <c r="O4451" s="12"/>
      <c r="P4451" s="17"/>
      <c r="Q4451" s="14"/>
      <c r="R4451" s="20"/>
      <c r="S4451" s="14"/>
      <c r="T4451" s="4"/>
      <c r="U4451" s="5"/>
      <c r="V4451" s="10"/>
      <c r="W4451" s="10"/>
      <c r="X4451" s="10"/>
      <c r="Y4451" s="27"/>
      <c r="Z4451" s="3"/>
      <c r="AA4451" s="1"/>
      <c r="AB4451" s="10"/>
      <c r="AC4451" s="3"/>
      <c r="AD4451" s="3"/>
      <c r="AE4451" s="3"/>
      <c r="AF4451" s="10"/>
      <c r="AG4451" s="11"/>
      <c r="AH4451" s="10"/>
      <c r="AI4451" s="10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1"/>
      <c r="DR4451" s="1"/>
      <c r="DS4451" s="1"/>
      <c r="DT4451" s="1"/>
      <c r="DU4451" s="1"/>
      <c r="DV4451" s="1"/>
      <c r="DW4451" s="1"/>
      <c r="DX4451" s="1"/>
      <c r="DY4451" s="1"/>
      <c r="DZ4451" s="1"/>
      <c r="EA4451" s="1"/>
      <c r="EB4451" s="1"/>
      <c r="EC4451" s="1"/>
      <c r="ED4451" s="1"/>
      <c r="EE4451" s="1"/>
      <c r="EF4451" s="1"/>
      <c r="EG4451" s="1"/>
      <c r="EH4451" s="1"/>
      <c r="EI4451" s="1"/>
      <c r="EJ4451" s="1"/>
      <c r="EK4451" s="1"/>
      <c r="EL4451" s="1"/>
      <c r="EM4451" s="1"/>
      <c r="EN4451" s="1"/>
      <c r="EO4451" s="1"/>
      <c r="EP4451" s="1"/>
      <c r="EQ4451" s="1"/>
      <c r="ER4451" s="1"/>
      <c r="ES4451" s="1"/>
      <c r="ET4451" s="1"/>
      <c r="EU4451" s="1"/>
      <c r="EV4451" s="1"/>
      <c r="EW4451" s="1"/>
      <c r="EX4451" s="1"/>
      <c r="EY4451" s="1"/>
    </row>
    <row r="4452" spans="1:155" x14ac:dyDescent="0.15">
      <c r="A4452" s="38"/>
      <c r="B4452" s="15"/>
      <c r="C4452" s="7"/>
      <c r="D4452" s="7"/>
      <c r="E4452" s="13"/>
      <c r="F4452" s="14"/>
      <c r="G4452" s="14"/>
      <c r="H4452" s="14"/>
      <c r="I4452" s="14"/>
      <c r="J4452" s="13"/>
      <c r="K4452" s="5"/>
      <c r="L4452" s="2"/>
      <c r="M4452" s="17"/>
      <c r="N4452" s="12"/>
      <c r="O4452" s="12"/>
      <c r="P4452" s="17"/>
      <c r="Q4452" s="14"/>
      <c r="R4452" s="20"/>
      <c r="S4452" s="14"/>
      <c r="T4452" s="4"/>
      <c r="U4452" s="5"/>
      <c r="V4452" s="10"/>
      <c r="W4452" s="10"/>
      <c r="X4452" s="10"/>
      <c r="Y4452" s="27"/>
      <c r="Z4452" s="3"/>
      <c r="AA4452" s="1"/>
      <c r="AB4452" s="10"/>
      <c r="AC4452" s="3"/>
      <c r="AD4452" s="3"/>
      <c r="AE4452" s="3"/>
      <c r="AF4452" s="10"/>
      <c r="AG4452" s="11"/>
      <c r="AH4452" s="10"/>
      <c r="AI4452" s="10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1"/>
      <c r="DR4452" s="1"/>
      <c r="DS4452" s="1"/>
      <c r="DT4452" s="1"/>
      <c r="DU4452" s="1"/>
      <c r="DV4452" s="1"/>
      <c r="DW4452" s="1"/>
      <c r="DX4452" s="1"/>
      <c r="DY4452" s="1"/>
      <c r="DZ4452" s="1"/>
      <c r="EA4452" s="1"/>
      <c r="EB4452" s="1"/>
      <c r="EC4452" s="1"/>
      <c r="ED4452" s="1"/>
      <c r="EE4452" s="1"/>
      <c r="EF4452" s="1"/>
      <c r="EG4452" s="1"/>
      <c r="EH4452" s="1"/>
      <c r="EI4452" s="1"/>
      <c r="EJ4452" s="1"/>
      <c r="EK4452" s="1"/>
      <c r="EL4452" s="1"/>
      <c r="EM4452" s="1"/>
      <c r="EN4452" s="1"/>
      <c r="EO4452" s="1"/>
      <c r="EP4452" s="1"/>
      <c r="EQ4452" s="1"/>
      <c r="ER4452" s="1"/>
      <c r="ES4452" s="1"/>
      <c r="ET4452" s="1"/>
      <c r="EU4452" s="1"/>
      <c r="EV4452" s="1"/>
      <c r="EW4452" s="1"/>
      <c r="EX4452" s="1"/>
      <c r="EY4452" s="1"/>
    </row>
    <row r="4453" spans="1:155" x14ac:dyDescent="0.15">
      <c r="A4453" s="38"/>
      <c r="B4453" s="15"/>
      <c r="C4453" s="7"/>
      <c r="D4453" s="7"/>
      <c r="E4453" s="13"/>
      <c r="F4453" s="14"/>
      <c r="G4453" s="14"/>
      <c r="H4453" s="14"/>
      <c r="I4453" s="14"/>
      <c r="J4453" s="13"/>
      <c r="K4453" s="5"/>
      <c r="L4453" s="2"/>
      <c r="M4453" s="17"/>
      <c r="N4453" s="12"/>
      <c r="O4453" s="12"/>
      <c r="P4453" s="17"/>
      <c r="Q4453" s="14"/>
      <c r="R4453" s="20"/>
      <c r="S4453" s="14"/>
      <c r="T4453" s="4"/>
      <c r="U4453" s="5"/>
      <c r="V4453" s="10"/>
      <c r="W4453" s="10"/>
      <c r="X4453" s="10"/>
      <c r="Y4453" s="27"/>
      <c r="Z4453" s="3"/>
      <c r="AA4453" s="1"/>
      <c r="AB4453" s="10"/>
      <c r="AC4453" s="3"/>
      <c r="AD4453" s="3"/>
      <c r="AE4453" s="3"/>
      <c r="AF4453" s="10"/>
      <c r="AG4453" s="11"/>
      <c r="AH4453" s="10"/>
      <c r="AI4453" s="10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1"/>
      <c r="DR4453" s="1"/>
      <c r="DS4453" s="1"/>
      <c r="DT4453" s="1"/>
      <c r="DU4453" s="1"/>
      <c r="DV4453" s="1"/>
      <c r="DW4453" s="1"/>
      <c r="DX4453" s="1"/>
      <c r="DY4453" s="1"/>
      <c r="DZ4453" s="1"/>
      <c r="EA4453" s="1"/>
      <c r="EB4453" s="1"/>
      <c r="EC4453" s="1"/>
      <c r="ED4453" s="1"/>
      <c r="EE4453" s="1"/>
      <c r="EF4453" s="1"/>
      <c r="EG4453" s="1"/>
      <c r="EH4453" s="1"/>
      <c r="EI4453" s="1"/>
      <c r="EJ4453" s="1"/>
      <c r="EK4453" s="1"/>
      <c r="EL4453" s="1"/>
      <c r="EM4453" s="1"/>
      <c r="EN4453" s="1"/>
      <c r="EO4453" s="1"/>
      <c r="EP4453" s="1"/>
      <c r="EQ4453" s="1"/>
      <c r="ER4453" s="1"/>
      <c r="ES4453" s="1"/>
      <c r="ET4453" s="1"/>
      <c r="EU4453" s="1"/>
      <c r="EV4453" s="1"/>
      <c r="EW4453" s="1"/>
      <c r="EX4453" s="1"/>
      <c r="EY4453" s="1"/>
    </row>
    <row r="4454" spans="1:155" x14ac:dyDescent="0.15">
      <c r="A4454" s="38"/>
      <c r="B4454" s="15"/>
      <c r="C4454" s="7"/>
      <c r="D4454" s="7"/>
      <c r="E4454" s="13"/>
      <c r="F4454" s="14"/>
      <c r="G4454" s="14"/>
      <c r="H4454" s="14"/>
      <c r="I4454" s="14"/>
      <c r="J4454" s="13"/>
      <c r="K4454" s="5"/>
      <c r="L4454" s="2"/>
      <c r="M4454" s="17"/>
      <c r="N4454" s="12"/>
      <c r="O4454" s="12"/>
      <c r="P4454" s="17"/>
      <c r="Q4454" s="14"/>
      <c r="R4454" s="20"/>
      <c r="S4454" s="14"/>
      <c r="T4454" s="4"/>
      <c r="U4454" s="5"/>
      <c r="V4454" s="10"/>
      <c r="W4454" s="10"/>
      <c r="X4454" s="10"/>
      <c r="Y4454" s="27"/>
      <c r="Z4454" s="3"/>
      <c r="AA4454" s="1"/>
      <c r="AB4454" s="10"/>
      <c r="AC4454" s="3"/>
      <c r="AD4454" s="3"/>
      <c r="AE4454" s="3"/>
      <c r="AF4454" s="10"/>
      <c r="AG4454" s="11"/>
      <c r="AH4454" s="10"/>
      <c r="AI4454" s="10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1"/>
      <c r="DR4454" s="1"/>
      <c r="DS4454" s="1"/>
      <c r="DT4454" s="1"/>
      <c r="DU4454" s="1"/>
      <c r="DV4454" s="1"/>
      <c r="DW4454" s="1"/>
      <c r="DX4454" s="1"/>
      <c r="DY4454" s="1"/>
      <c r="DZ4454" s="1"/>
      <c r="EA4454" s="1"/>
      <c r="EB4454" s="1"/>
      <c r="EC4454" s="1"/>
      <c r="ED4454" s="1"/>
      <c r="EE4454" s="1"/>
      <c r="EF4454" s="1"/>
      <c r="EG4454" s="1"/>
      <c r="EH4454" s="1"/>
      <c r="EI4454" s="1"/>
      <c r="EJ4454" s="1"/>
      <c r="EK4454" s="1"/>
      <c r="EL4454" s="1"/>
      <c r="EM4454" s="1"/>
      <c r="EN4454" s="1"/>
      <c r="EO4454" s="1"/>
      <c r="EP4454" s="1"/>
      <c r="EQ4454" s="1"/>
      <c r="ER4454" s="1"/>
      <c r="ES4454" s="1"/>
      <c r="ET4454" s="1"/>
      <c r="EU4454" s="1"/>
      <c r="EV4454" s="1"/>
      <c r="EW4454" s="1"/>
      <c r="EX4454" s="1"/>
      <c r="EY4454" s="1"/>
    </row>
    <row r="4455" spans="1:155" x14ac:dyDescent="0.15">
      <c r="A4455" s="38"/>
      <c r="B4455" s="15"/>
      <c r="C4455" s="7"/>
      <c r="D4455" s="7"/>
      <c r="E4455" s="13"/>
      <c r="F4455" s="14"/>
      <c r="G4455" s="14"/>
      <c r="H4455" s="14"/>
      <c r="I4455" s="14"/>
      <c r="J4455" s="13"/>
      <c r="K4455" s="5"/>
      <c r="L4455" s="2"/>
      <c r="M4455" s="17"/>
      <c r="N4455" s="12"/>
      <c r="O4455" s="12"/>
      <c r="P4455" s="17"/>
      <c r="Q4455" s="14"/>
      <c r="R4455" s="20"/>
      <c r="S4455" s="14"/>
      <c r="T4455" s="4"/>
      <c r="U4455" s="5"/>
      <c r="V4455" s="10"/>
      <c r="W4455" s="10"/>
      <c r="X4455" s="10"/>
      <c r="Y4455" s="27"/>
      <c r="Z4455" s="3"/>
      <c r="AA4455" s="1"/>
      <c r="AB4455" s="10"/>
      <c r="AC4455" s="3"/>
      <c r="AD4455" s="3"/>
      <c r="AE4455" s="3"/>
      <c r="AF4455" s="10"/>
      <c r="AG4455" s="11"/>
      <c r="AH4455" s="10"/>
      <c r="AI4455" s="10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1"/>
      <c r="DR4455" s="1"/>
      <c r="DS4455" s="1"/>
      <c r="DT4455" s="1"/>
      <c r="DU4455" s="1"/>
      <c r="DV4455" s="1"/>
      <c r="DW4455" s="1"/>
      <c r="DX4455" s="1"/>
      <c r="DY4455" s="1"/>
      <c r="DZ4455" s="1"/>
      <c r="EA4455" s="1"/>
      <c r="EB4455" s="1"/>
      <c r="EC4455" s="1"/>
      <c r="ED4455" s="1"/>
      <c r="EE4455" s="1"/>
      <c r="EF4455" s="1"/>
      <c r="EG4455" s="1"/>
      <c r="EH4455" s="1"/>
      <c r="EI4455" s="1"/>
      <c r="EJ4455" s="1"/>
      <c r="EK4455" s="1"/>
      <c r="EL4455" s="1"/>
      <c r="EM4455" s="1"/>
      <c r="EN4455" s="1"/>
      <c r="EO4455" s="1"/>
      <c r="EP4455" s="1"/>
      <c r="EQ4455" s="1"/>
      <c r="ER4455" s="1"/>
      <c r="ES4455" s="1"/>
      <c r="ET4455" s="1"/>
      <c r="EU4455" s="1"/>
      <c r="EV4455" s="1"/>
      <c r="EW4455" s="1"/>
      <c r="EX4455" s="1"/>
      <c r="EY4455" s="1"/>
    </row>
    <row r="4456" spans="1:155" x14ac:dyDescent="0.15">
      <c r="A4456" s="38"/>
      <c r="B4456" s="15"/>
      <c r="C4456" s="7"/>
      <c r="D4456" s="7"/>
      <c r="E4456" s="13"/>
      <c r="F4456" s="14"/>
      <c r="G4456" s="14"/>
      <c r="H4456" s="14"/>
      <c r="I4456" s="14"/>
      <c r="J4456" s="13"/>
      <c r="K4456" s="5"/>
      <c r="L4456" s="2"/>
      <c r="M4456" s="17"/>
      <c r="N4456" s="12"/>
      <c r="O4456" s="12"/>
      <c r="P4456" s="17"/>
      <c r="Q4456" s="14"/>
      <c r="R4456" s="20"/>
      <c r="S4456" s="14"/>
      <c r="T4456" s="4"/>
      <c r="U4456" s="5"/>
      <c r="V4456" s="10"/>
      <c r="W4456" s="10"/>
      <c r="X4456" s="10"/>
      <c r="Y4456" s="27"/>
      <c r="Z4456" s="3"/>
      <c r="AA4456" s="1"/>
      <c r="AB4456" s="10"/>
      <c r="AC4456" s="3"/>
      <c r="AD4456" s="3"/>
      <c r="AE4456" s="3"/>
      <c r="AF4456" s="10"/>
      <c r="AG4456" s="11"/>
      <c r="AH4456" s="10"/>
      <c r="AI4456" s="10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1"/>
      <c r="DR4456" s="1"/>
      <c r="DS4456" s="1"/>
      <c r="DT4456" s="1"/>
      <c r="DU4456" s="1"/>
      <c r="DV4456" s="1"/>
      <c r="DW4456" s="1"/>
      <c r="DX4456" s="1"/>
      <c r="DY4456" s="1"/>
      <c r="DZ4456" s="1"/>
      <c r="EA4456" s="1"/>
      <c r="EB4456" s="1"/>
      <c r="EC4456" s="1"/>
      <c r="ED4456" s="1"/>
      <c r="EE4456" s="1"/>
      <c r="EF4456" s="1"/>
      <c r="EG4456" s="1"/>
      <c r="EH4456" s="1"/>
      <c r="EI4456" s="1"/>
      <c r="EJ4456" s="1"/>
      <c r="EK4456" s="1"/>
      <c r="EL4456" s="1"/>
      <c r="EM4456" s="1"/>
      <c r="EN4456" s="1"/>
      <c r="EO4456" s="1"/>
      <c r="EP4456" s="1"/>
      <c r="EQ4456" s="1"/>
      <c r="ER4456" s="1"/>
      <c r="ES4456" s="1"/>
      <c r="ET4456" s="1"/>
      <c r="EU4456" s="1"/>
      <c r="EV4456" s="1"/>
      <c r="EW4456" s="1"/>
      <c r="EX4456" s="1"/>
      <c r="EY4456" s="1"/>
    </row>
    <row r="4457" spans="1:155" x14ac:dyDescent="0.15">
      <c r="A4457" s="38"/>
      <c r="B4457" s="15"/>
      <c r="C4457" s="7"/>
      <c r="D4457" s="7"/>
      <c r="E4457" s="13"/>
      <c r="F4457" s="14"/>
      <c r="G4457" s="14"/>
      <c r="H4457" s="14"/>
      <c r="I4457" s="14"/>
      <c r="J4457" s="13"/>
      <c r="K4457" s="5"/>
      <c r="L4457" s="2"/>
      <c r="M4457" s="17"/>
      <c r="N4457" s="12"/>
      <c r="O4457" s="12"/>
      <c r="P4457" s="17"/>
      <c r="Q4457" s="14"/>
      <c r="R4457" s="20"/>
      <c r="S4457" s="14"/>
      <c r="T4457" s="4"/>
      <c r="U4457" s="5"/>
      <c r="V4457" s="10"/>
      <c r="W4457" s="10"/>
      <c r="X4457" s="10"/>
      <c r="Y4457" s="27"/>
      <c r="Z4457" s="3"/>
      <c r="AA4457" s="1"/>
      <c r="AB4457" s="10"/>
      <c r="AC4457" s="3"/>
      <c r="AD4457" s="3"/>
      <c r="AE4457" s="3"/>
      <c r="AF4457" s="10"/>
      <c r="AG4457" s="11"/>
      <c r="AH4457" s="10"/>
      <c r="AI4457" s="10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1"/>
      <c r="DR4457" s="1"/>
      <c r="DS4457" s="1"/>
      <c r="DT4457" s="1"/>
      <c r="DU4457" s="1"/>
      <c r="DV4457" s="1"/>
      <c r="DW4457" s="1"/>
      <c r="DX4457" s="1"/>
      <c r="DY4457" s="1"/>
      <c r="DZ4457" s="1"/>
      <c r="EA4457" s="1"/>
      <c r="EB4457" s="1"/>
      <c r="EC4457" s="1"/>
      <c r="ED4457" s="1"/>
      <c r="EE4457" s="1"/>
      <c r="EF4457" s="1"/>
      <c r="EG4457" s="1"/>
      <c r="EH4457" s="1"/>
      <c r="EI4457" s="1"/>
      <c r="EJ4457" s="1"/>
      <c r="EK4457" s="1"/>
      <c r="EL4457" s="1"/>
      <c r="EM4457" s="1"/>
      <c r="EN4457" s="1"/>
      <c r="EO4457" s="1"/>
      <c r="EP4457" s="1"/>
      <c r="EQ4457" s="1"/>
      <c r="ER4457" s="1"/>
      <c r="ES4457" s="1"/>
      <c r="ET4457" s="1"/>
      <c r="EU4457" s="1"/>
      <c r="EV4457" s="1"/>
      <c r="EW4457" s="1"/>
      <c r="EX4457" s="1"/>
      <c r="EY4457" s="1"/>
    </row>
    <row r="4458" spans="1:155" x14ac:dyDescent="0.15">
      <c r="A4458" s="38"/>
      <c r="B4458" s="15"/>
      <c r="C4458" s="7"/>
      <c r="D4458" s="7"/>
      <c r="E4458" s="13"/>
      <c r="F4458" s="14"/>
      <c r="G4458" s="14"/>
      <c r="H4458" s="14"/>
      <c r="I4458" s="14"/>
      <c r="J4458" s="13"/>
      <c r="K4458" s="5"/>
      <c r="L4458" s="2"/>
      <c r="M4458" s="17"/>
      <c r="N4458" s="12"/>
      <c r="O4458" s="12"/>
      <c r="P4458" s="17"/>
      <c r="Q4458" s="14"/>
      <c r="R4458" s="20"/>
      <c r="S4458" s="14"/>
      <c r="T4458" s="4"/>
      <c r="U4458" s="5"/>
      <c r="V4458" s="10"/>
      <c r="W4458" s="10"/>
      <c r="X4458" s="10"/>
      <c r="Y4458" s="27"/>
      <c r="Z4458" s="3"/>
      <c r="AA4458" s="1"/>
      <c r="AB4458" s="10"/>
      <c r="AC4458" s="3"/>
      <c r="AD4458" s="3"/>
      <c r="AE4458" s="3"/>
      <c r="AF4458" s="10"/>
      <c r="AG4458" s="11"/>
      <c r="AH4458" s="10"/>
      <c r="AI4458" s="10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1"/>
      <c r="DR4458" s="1"/>
      <c r="DS4458" s="1"/>
      <c r="DT4458" s="1"/>
      <c r="DU4458" s="1"/>
      <c r="DV4458" s="1"/>
      <c r="DW4458" s="1"/>
      <c r="DX4458" s="1"/>
      <c r="DY4458" s="1"/>
      <c r="DZ4458" s="1"/>
      <c r="EA4458" s="1"/>
      <c r="EB4458" s="1"/>
      <c r="EC4458" s="1"/>
      <c r="ED4458" s="1"/>
      <c r="EE4458" s="1"/>
      <c r="EF4458" s="1"/>
      <c r="EG4458" s="1"/>
      <c r="EH4458" s="1"/>
      <c r="EI4458" s="1"/>
      <c r="EJ4458" s="1"/>
      <c r="EK4458" s="1"/>
      <c r="EL4458" s="1"/>
      <c r="EM4458" s="1"/>
      <c r="EN4458" s="1"/>
      <c r="EO4458" s="1"/>
      <c r="EP4458" s="1"/>
      <c r="EQ4458" s="1"/>
      <c r="ER4458" s="1"/>
      <c r="ES4458" s="1"/>
      <c r="ET4458" s="1"/>
      <c r="EU4458" s="1"/>
      <c r="EV4458" s="1"/>
      <c r="EW4458" s="1"/>
      <c r="EX4458" s="1"/>
      <c r="EY4458" s="1"/>
    </row>
    <row r="4459" spans="1:155" x14ac:dyDescent="0.15">
      <c r="A4459" s="38"/>
      <c r="B4459" s="15"/>
      <c r="C4459" s="7"/>
      <c r="D4459" s="7"/>
      <c r="E4459" s="13"/>
      <c r="F4459" s="14"/>
      <c r="G4459" s="14"/>
      <c r="H4459" s="14"/>
      <c r="I4459" s="14"/>
      <c r="J4459" s="13"/>
      <c r="K4459" s="5"/>
      <c r="L4459" s="2"/>
      <c r="M4459" s="17"/>
      <c r="N4459" s="12"/>
      <c r="O4459" s="12"/>
      <c r="P4459" s="17"/>
      <c r="Q4459" s="14"/>
      <c r="R4459" s="20"/>
      <c r="S4459" s="14"/>
      <c r="T4459" s="4"/>
      <c r="U4459" s="5"/>
      <c r="V4459" s="10"/>
      <c r="W4459" s="10"/>
      <c r="X4459" s="10"/>
      <c r="Y4459" s="27"/>
      <c r="Z4459" s="3"/>
      <c r="AA4459" s="1"/>
      <c r="AB4459" s="10"/>
      <c r="AC4459" s="3"/>
      <c r="AD4459" s="3"/>
      <c r="AE4459" s="3"/>
      <c r="AF4459" s="10"/>
      <c r="AG4459" s="11"/>
      <c r="AH4459" s="10"/>
      <c r="AI4459" s="10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1"/>
      <c r="DR4459" s="1"/>
      <c r="DS4459" s="1"/>
      <c r="DT4459" s="1"/>
      <c r="DU4459" s="1"/>
      <c r="DV4459" s="1"/>
      <c r="DW4459" s="1"/>
      <c r="DX4459" s="1"/>
      <c r="DY4459" s="1"/>
      <c r="DZ4459" s="1"/>
      <c r="EA4459" s="1"/>
      <c r="EB4459" s="1"/>
      <c r="EC4459" s="1"/>
      <c r="ED4459" s="1"/>
      <c r="EE4459" s="1"/>
      <c r="EF4459" s="1"/>
      <c r="EG4459" s="1"/>
      <c r="EH4459" s="1"/>
      <c r="EI4459" s="1"/>
      <c r="EJ4459" s="1"/>
      <c r="EK4459" s="1"/>
      <c r="EL4459" s="1"/>
      <c r="EM4459" s="1"/>
      <c r="EN4459" s="1"/>
      <c r="EO4459" s="1"/>
      <c r="EP4459" s="1"/>
      <c r="EQ4459" s="1"/>
      <c r="ER4459" s="1"/>
      <c r="ES4459" s="1"/>
      <c r="ET4459" s="1"/>
      <c r="EU4459" s="1"/>
      <c r="EV4459" s="1"/>
      <c r="EW4459" s="1"/>
      <c r="EX4459" s="1"/>
      <c r="EY4459" s="1"/>
    </row>
    <row r="4460" spans="1:155" x14ac:dyDescent="0.15">
      <c r="A4460" s="38"/>
      <c r="B4460" s="15"/>
      <c r="C4460" s="7"/>
      <c r="D4460" s="7"/>
      <c r="E4460" s="13"/>
      <c r="F4460" s="14"/>
      <c r="G4460" s="14"/>
      <c r="H4460" s="14"/>
      <c r="I4460" s="14"/>
      <c r="J4460" s="13"/>
      <c r="K4460" s="5"/>
      <c r="L4460" s="2"/>
      <c r="M4460" s="17"/>
      <c r="N4460" s="12"/>
      <c r="O4460" s="12"/>
      <c r="P4460" s="17"/>
      <c r="Q4460" s="14"/>
      <c r="R4460" s="20"/>
      <c r="S4460" s="14"/>
      <c r="T4460" s="4"/>
      <c r="U4460" s="5"/>
      <c r="V4460" s="10"/>
      <c r="W4460" s="10"/>
      <c r="X4460" s="10"/>
      <c r="Y4460" s="27"/>
      <c r="Z4460" s="3"/>
      <c r="AA4460" s="1"/>
      <c r="AB4460" s="10"/>
      <c r="AC4460" s="3"/>
      <c r="AD4460" s="3"/>
      <c r="AE4460" s="3"/>
      <c r="AF4460" s="10"/>
      <c r="AG4460" s="11"/>
      <c r="AH4460" s="10"/>
      <c r="AI4460" s="10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1"/>
      <c r="DR4460" s="1"/>
      <c r="DS4460" s="1"/>
      <c r="DT4460" s="1"/>
      <c r="DU4460" s="1"/>
      <c r="DV4460" s="1"/>
      <c r="DW4460" s="1"/>
      <c r="DX4460" s="1"/>
      <c r="DY4460" s="1"/>
      <c r="DZ4460" s="1"/>
      <c r="EA4460" s="1"/>
      <c r="EB4460" s="1"/>
      <c r="EC4460" s="1"/>
      <c r="ED4460" s="1"/>
      <c r="EE4460" s="1"/>
      <c r="EF4460" s="1"/>
      <c r="EG4460" s="1"/>
      <c r="EH4460" s="1"/>
      <c r="EI4460" s="1"/>
      <c r="EJ4460" s="1"/>
      <c r="EK4460" s="1"/>
      <c r="EL4460" s="1"/>
      <c r="EM4460" s="1"/>
      <c r="EN4460" s="1"/>
      <c r="EO4460" s="1"/>
      <c r="EP4460" s="1"/>
      <c r="EQ4460" s="1"/>
      <c r="ER4460" s="1"/>
      <c r="ES4460" s="1"/>
      <c r="ET4460" s="1"/>
      <c r="EU4460" s="1"/>
      <c r="EV4460" s="1"/>
      <c r="EW4460" s="1"/>
      <c r="EX4460" s="1"/>
      <c r="EY4460" s="1"/>
    </row>
    <row r="4461" spans="1:155" x14ac:dyDescent="0.15">
      <c r="A4461" s="38"/>
      <c r="B4461" s="15"/>
      <c r="C4461" s="7"/>
      <c r="D4461" s="7"/>
      <c r="E4461" s="13"/>
      <c r="F4461" s="14"/>
      <c r="G4461" s="14"/>
      <c r="H4461" s="14"/>
      <c r="I4461" s="14"/>
      <c r="J4461" s="13"/>
      <c r="K4461" s="5"/>
      <c r="L4461" s="2"/>
      <c r="M4461" s="17"/>
      <c r="N4461" s="12"/>
      <c r="O4461" s="12"/>
      <c r="P4461" s="17"/>
      <c r="Q4461" s="14"/>
      <c r="R4461" s="20"/>
      <c r="S4461" s="14"/>
      <c r="T4461" s="4"/>
      <c r="U4461" s="5"/>
      <c r="V4461" s="10"/>
      <c r="W4461" s="10"/>
      <c r="X4461" s="10"/>
      <c r="Y4461" s="27"/>
      <c r="Z4461" s="3"/>
      <c r="AA4461" s="1"/>
      <c r="AB4461" s="10"/>
      <c r="AC4461" s="3"/>
      <c r="AD4461" s="3"/>
      <c r="AE4461" s="3"/>
      <c r="AF4461" s="10"/>
      <c r="AG4461" s="11"/>
      <c r="AH4461" s="10"/>
      <c r="AI4461" s="10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1"/>
      <c r="DR4461" s="1"/>
      <c r="DS4461" s="1"/>
      <c r="DT4461" s="1"/>
      <c r="DU4461" s="1"/>
      <c r="DV4461" s="1"/>
      <c r="DW4461" s="1"/>
      <c r="DX4461" s="1"/>
      <c r="DY4461" s="1"/>
      <c r="DZ4461" s="1"/>
      <c r="EA4461" s="1"/>
      <c r="EB4461" s="1"/>
      <c r="EC4461" s="1"/>
      <c r="ED4461" s="1"/>
      <c r="EE4461" s="1"/>
      <c r="EF4461" s="1"/>
      <c r="EG4461" s="1"/>
      <c r="EH4461" s="1"/>
      <c r="EI4461" s="1"/>
      <c r="EJ4461" s="1"/>
      <c r="EK4461" s="1"/>
      <c r="EL4461" s="1"/>
      <c r="EM4461" s="1"/>
      <c r="EN4461" s="1"/>
      <c r="EO4461" s="1"/>
      <c r="EP4461" s="1"/>
      <c r="EQ4461" s="1"/>
      <c r="ER4461" s="1"/>
      <c r="ES4461" s="1"/>
      <c r="ET4461" s="1"/>
      <c r="EU4461" s="1"/>
      <c r="EV4461" s="1"/>
      <c r="EW4461" s="1"/>
      <c r="EX4461" s="1"/>
      <c r="EY4461" s="1"/>
    </row>
    <row r="4462" spans="1:155" x14ac:dyDescent="0.15">
      <c r="A4462" s="38"/>
      <c r="B4462" s="15"/>
      <c r="C4462" s="7"/>
      <c r="D4462" s="7"/>
      <c r="E4462" s="13"/>
      <c r="F4462" s="14"/>
      <c r="G4462" s="14"/>
      <c r="H4462" s="14"/>
      <c r="I4462" s="14"/>
      <c r="J4462" s="13"/>
      <c r="K4462" s="5"/>
      <c r="L4462" s="2"/>
      <c r="M4462" s="17"/>
      <c r="N4462" s="12"/>
      <c r="O4462" s="12"/>
      <c r="P4462" s="17"/>
      <c r="Q4462" s="14"/>
      <c r="R4462" s="20"/>
      <c r="S4462" s="14"/>
      <c r="T4462" s="4"/>
      <c r="U4462" s="5"/>
      <c r="V4462" s="10"/>
      <c r="W4462" s="10"/>
      <c r="X4462" s="10"/>
      <c r="Y4462" s="27"/>
      <c r="Z4462" s="3"/>
      <c r="AA4462" s="1"/>
      <c r="AB4462" s="10"/>
      <c r="AC4462" s="3"/>
      <c r="AD4462" s="3"/>
      <c r="AE4462" s="3"/>
      <c r="AF4462" s="10"/>
      <c r="AG4462" s="11"/>
      <c r="AH4462" s="10"/>
      <c r="AI4462" s="10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1"/>
      <c r="DR4462" s="1"/>
      <c r="DS4462" s="1"/>
      <c r="DT4462" s="1"/>
      <c r="DU4462" s="1"/>
      <c r="DV4462" s="1"/>
      <c r="DW4462" s="1"/>
      <c r="DX4462" s="1"/>
      <c r="DY4462" s="1"/>
      <c r="DZ4462" s="1"/>
      <c r="EA4462" s="1"/>
      <c r="EB4462" s="1"/>
      <c r="EC4462" s="1"/>
      <c r="ED4462" s="1"/>
      <c r="EE4462" s="1"/>
      <c r="EF4462" s="1"/>
      <c r="EG4462" s="1"/>
      <c r="EH4462" s="1"/>
      <c r="EI4462" s="1"/>
      <c r="EJ4462" s="1"/>
      <c r="EK4462" s="1"/>
      <c r="EL4462" s="1"/>
      <c r="EM4462" s="1"/>
      <c r="EN4462" s="1"/>
      <c r="EO4462" s="1"/>
      <c r="EP4462" s="1"/>
      <c r="EQ4462" s="1"/>
      <c r="ER4462" s="1"/>
      <c r="ES4462" s="1"/>
      <c r="ET4462" s="1"/>
      <c r="EU4462" s="1"/>
      <c r="EV4462" s="1"/>
      <c r="EW4462" s="1"/>
      <c r="EX4462" s="1"/>
      <c r="EY4462" s="1"/>
    </row>
    <row r="4463" spans="1:155" x14ac:dyDescent="0.15">
      <c r="A4463" s="38"/>
      <c r="B4463" s="15"/>
      <c r="C4463" s="7"/>
      <c r="D4463" s="7"/>
      <c r="E4463" s="13"/>
      <c r="F4463" s="14"/>
      <c r="G4463" s="14"/>
      <c r="H4463" s="14"/>
      <c r="I4463" s="14"/>
      <c r="J4463" s="13"/>
      <c r="K4463" s="5"/>
      <c r="L4463" s="2"/>
      <c r="M4463" s="17"/>
      <c r="N4463" s="12"/>
      <c r="O4463" s="12"/>
      <c r="P4463" s="17"/>
      <c r="Q4463" s="14"/>
      <c r="R4463" s="20"/>
      <c r="S4463" s="14"/>
      <c r="T4463" s="4"/>
      <c r="U4463" s="5"/>
      <c r="V4463" s="10"/>
      <c r="W4463" s="10"/>
      <c r="X4463" s="10"/>
      <c r="Y4463" s="27"/>
      <c r="Z4463" s="3"/>
      <c r="AA4463" s="1"/>
      <c r="AB4463" s="10"/>
      <c r="AC4463" s="3"/>
      <c r="AD4463" s="3"/>
      <c r="AE4463" s="3"/>
      <c r="AF4463" s="10"/>
      <c r="AG4463" s="11"/>
      <c r="AH4463" s="10"/>
      <c r="AI4463" s="10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1"/>
      <c r="DR4463" s="1"/>
      <c r="DS4463" s="1"/>
      <c r="DT4463" s="1"/>
      <c r="DU4463" s="1"/>
      <c r="DV4463" s="1"/>
      <c r="DW4463" s="1"/>
      <c r="DX4463" s="1"/>
      <c r="DY4463" s="1"/>
      <c r="DZ4463" s="1"/>
      <c r="EA4463" s="1"/>
      <c r="EB4463" s="1"/>
      <c r="EC4463" s="1"/>
      <c r="ED4463" s="1"/>
      <c r="EE4463" s="1"/>
      <c r="EF4463" s="1"/>
      <c r="EG4463" s="1"/>
      <c r="EH4463" s="1"/>
      <c r="EI4463" s="1"/>
      <c r="EJ4463" s="1"/>
      <c r="EK4463" s="1"/>
      <c r="EL4463" s="1"/>
      <c r="EM4463" s="1"/>
      <c r="EN4463" s="1"/>
      <c r="EO4463" s="1"/>
      <c r="EP4463" s="1"/>
      <c r="EQ4463" s="1"/>
      <c r="ER4463" s="1"/>
      <c r="ES4463" s="1"/>
      <c r="ET4463" s="1"/>
      <c r="EU4463" s="1"/>
      <c r="EV4463" s="1"/>
      <c r="EW4463" s="1"/>
      <c r="EX4463" s="1"/>
      <c r="EY4463" s="1"/>
    </row>
    <row r="4464" spans="1:155" x14ac:dyDescent="0.15">
      <c r="A4464" s="38"/>
      <c r="B4464" s="15"/>
      <c r="C4464" s="7"/>
      <c r="D4464" s="7"/>
      <c r="E4464" s="13"/>
      <c r="F4464" s="14"/>
      <c r="G4464" s="14"/>
      <c r="H4464" s="14"/>
      <c r="I4464" s="14"/>
      <c r="J4464" s="13"/>
      <c r="K4464" s="5"/>
      <c r="L4464" s="2"/>
      <c r="M4464" s="17"/>
      <c r="N4464" s="12"/>
      <c r="O4464" s="12"/>
      <c r="P4464" s="17"/>
      <c r="Q4464" s="14"/>
      <c r="R4464" s="20"/>
      <c r="S4464" s="14"/>
      <c r="T4464" s="4"/>
      <c r="U4464" s="5"/>
      <c r="V4464" s="10"/>
      <c r="W4464" s="10"/>
      <c r="X4464" s="10"/>
      <c r="Y4464" s="27"/>
      <c r="Z4464" s="3"/>
      <c r="AA4464" s="1"/>
      <c r="AB4464" s="10"/>
      <c r="AC4464" s="3"/>
      <c r="AD4464" s="3"/>
      <c r="AE4464" s="3"/>
      <c r="AF4464" s="10"/>
      <c r="AG4464" s="11"/>
      <c r="AH4464" s="10"/>
      <c r="AI4464" s="10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1"/>
      <c r="DR4464" s="1"/>
      <c r="DS4464" s="1"/>
      <c r="DT4464" s="1"/>
      <c r="DU4464" s="1"/>
      <c r="DV4464" s="1"/>
      <c r="DW4464" s="1"/>
      <c r="DX4464" s="1"/>
      <c r="DY4464" s="1"/>
      <c r="DZ4464" s="1"/>
      <c r="EA4464" s="1"/>
      <c r="EB4464" s="1"/>
      <c r="EC4464" s="1"/>
      <c r="ED4464" s="1"/>
      <c r="EE4464" s="1"/>
      <c r="EF4464" s="1"/>
      <c r="EG4464" s="1"/>
      <c r="EH4464" s="1"/>
      <c r="EI4464" s="1"/>
      <c r="EJ4464" s="1"/>
      <c r="EK4464" s="1"/>
      <c r="EL4464" s="1"/>
      <c r="EM4464" s="1"/>
      <c r="EN4464" s="1"/>
      <c r="EO4464" s="1"/>
      <c r="EP4464" s="1"/>
      <c r="EQ4464" s="1"/>
      <c r="ER4464" s="1"/>
      <c r="ES4464" s="1"/>
      <c r="ET4464" s="1"/>
      <c r="EU4464" s="1"/>
      <c r="EV4464" s="1"/>
      <c r="EW4464" s="1"/>
      <c r="EX4464" s="1"/>
      <c r="EY4464" s="1"/>
    </row>
    <row r="4465" spans="1:155" x14ac:dyDescent="0.15">
      <c r="A4465" s="38"/>
      <c r="B4465" s="15"/>
      <c r="C4465" s="7"/>
      <c r="D4465" s="7"/>
      <c r="E4465" s="13"/>
      <c r="F4465" s="14"/>
      <c r="G4465" s="14"/>
      <c r="H4465" s="14"/>
      <c r="I4465" s="14"/>
      <c r="J4465" s="13"/>
      <c r="K4465" s="5"/>
      <c r="L4465" s="2"/>
      <c r="M4465" s="17"/>
      <c r="N4465" s="12"/>
      <c r="O4465" s="12"/>
      <c r="P4465" s="17"/>
      <c r="Q4465" s="14"/>
      <c r="R4465" s="20"/>
      <c r="S4465" s="14"/>
      <c r="T4465" s="4"/>
      <c r="U4465" s="5"/>
      <c r="V4465" s="10"/>
      <c r="W4465" s="10"/>
      <c r="X4465" s="10"/>
      <c r="Y4465" s="27"/>
      <c r="Z4465" s="3"/>
      <c r="AA4465" s="1"/>
      <c r="AB4465" s="10"/>
      <c r="AC4465" s="3"/>
      <c r="AD4465" s="3"/>
      <c r="AE4465" s="3"/>
      <c r="AF4465" s="10"/>
      <c r="AG4465" s="11"/>
      <c r="AH4465" s="10"/>
      <c r="AI4465" s="10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1"/>
      <c r="DR4465" s="1"/>
      <c r="DS4465" s="1"/>
      <c r="DT4465" s="1"/>
      <c r="DU4465" s="1"/>
      <c r="DV4465" s="1"/>
      <c r="DW4465" s="1"/>
      <c r="DX4465" s="1"/>
      <c r="DY4465" s="1"/>
      <c r="DZ4465" s="1"/>
      <c r="EA4465" s="1"/>
      <c r="EB4465" s="1"/>
      <c r="EC4465" s="1"/>
      <c r="ED4465" s="1"/>
      <c r="EE4465" s="1"/>
      <c r="EF4465" s="1"/>
      <c r="EG4465" s="1"/>
      <c r="EH4465" s="1"/>
      <c r="EI4465" s="1"/>
      <c r="EJ4465" s="1"/>
      <c r="EK4465" s="1"/>
      <c r="EL4465" s="1"/>
      <c r="EM4465" s="1"/>
      <c r="EN4465" s="1"/>
      <c r="EO4465" s="1"/>
      <c r="EP4465" s="1"/>
      <c r="EQ4465" s="1"/>
      <c r="ER4465" s="1"/>
      <c r="ES4465" s="1"/>
      <c r="ET4465" s="1"/>
      <c r="EU4465" s="1"/>
      <c r="EV4465" s="1"/>
      <c r="EW4465" s="1"/>
      <c r="EX4465" s="1"/>
      <c r="EY4465" s="1"/>
    </row>
    <row r="4466" spans="1:155" x14ac:dyDescent="0.15">
      <c r="A4466" s="38"/>
      <c r="B4466" s="15"/>
      <c r="C4466" s="7"/>
      <c r="D4466" s="7"/>
      <c r="E4466" s="13"/>
      <c r="F4466" s="14"/>
      <c r="G4466" s="14"/>
      <c r="H4466" s="14"/>
      <c r="I4466" s="14"/>
      <c r="J4466" s="13"/>
      <c r="K4466" s="5"/>
      <c r="L4466" s="2"/>
      <c r="M4466" s="17"/>
      <c r="N4466" s="12"/>
      <c r="O4466" s="12"/>
      <c r="P4466" s="17"/>
      <c r="Q4466" s="14"/>
      <c r="R4466" s="20"/>
      <c r="S4466" s="14"/>
      <c r="T4466" s="4"/>
      <c r="U4466" s="5"/>
      <c r="V4466" s="10"/>
      <c r="W4466" s="10"/>
      <c r="X4466" s="10"/>
      <c r="Y4466" s="27"/>
      <c r="Z4466" s="3"/>
      <c r="AA4466" s="1"/>
      <c r="AB4466" s="10"/>
      <c r="AC4466" s="3"/>
      <c r="AD4466" s="3"/>
      <c r="AE4466" s="3"/>
      <c r="AF4466" s="10"/>
      <c r="AG4466" s="11"/>
      <c r="AH4466" s="10"/>
      <c r="AI4466" s="10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1"/>
      <c r="DR4466" s="1"/>
      <c r="DS4466" s="1"/>
      <c r="DT4466" s="1"/>
      <c r="DU4466" s="1"/>
      <c r="DV4466" s="1"/>
      <c r="DW4466" s="1"/>
      <c r="DX4466" s="1"/>
      <c r="DY4466" s="1"/>
      <c r="DZ4466" s="1"/>
      <c r="EA4466" s="1"/>
      <c r="EB4466" s="1"/>
      <c r="EC4466" s="1"/>
      <c r="ED4466" s="1"/>
      <c r="EE4466" s="1"/>
      <c r="EF4466" s="1"/>
      <c r="EG4466" s="1"/>
      <c r="EH4466" s="1"/>
      <c r="EI4466" s="1"/>
      <c r="EJ4466" s="1"/>
      <c r="EK4466" s="1"/>
      <c r="EL4466" s="1"/>
      <c r="EM4466" s="1"/>
      <c r="EN4466" s="1"/>
      <c r="EO4466" s="1"/>
      <c r="EP4466" s="1"/>
      <c r="EQ4466" s="1"/>
      <c r="ER4466" s="1"/>
      <c r="ES4466" s="1"/>
      <c r="ET4466" s="1"/>
      <c r="EU4466" s="1"/>
      <c r="EV4466" s="1"/>
      <c r="EW4466" s="1"/>
      <c r="EX4466" s="1"/>
      <c r="EY4466" s="1"/>
    </row>
    <row r="4467" spans="1:155" x14ac:dyDescent="0.15">
      <c r="A4467" s="38"/>
      <c r="B4467" s="15"/>
      <c r="C4467" s="7"/>
      <c r="D4467" s="7"/>
      <c r="E4467" s="13"/>
      <c r="F4467" s="14"/>
      <c r="G4467" s="14"/>
      <c r="H4467" s="14"/>
      <c r="I4467" s="14"/>
      <c r="J4467" s="13"/>
      <c r="K4467" s="5"/>
      <c r="L4467" s="2"/>
      <c r="M4467" s="17"/>
      <c r="N4467" s="12"/>
      <c r="O4467" s="12"/>
      <c r="P4467" s="17"/>
      <c r="Q4467" s="14"/>
      <c r="R4467" s="20"/>
      <c r="S4467" s="14"/>
      <c r="T4467" s="4"/>
      <c r="U4467" s="5"/>
      <c r="V4467" s="10"/>
      <c r="W4467" s="10"/>
      <c r="X4467" s="10"/>
      <c r="Y4467" s="27"/>
      <c r="Z4467" s="3"/>
      <c r="AA4467" s="1"/>
      <c r="AB4467" s="10"/>
      <c r="AC4467" s="3"/>
      <c r="AD4467" s="3"/>
      <c r="AE4467" s="3"/>
      <c r="AF4467" s="10"/>
      <c r="AG4467" s="11"/>
      <c r="AH4467" s="10"/>
      <c r="AI4467" s="10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1"/>
      <c r="DR4467" s="1"/>
      <c r="DS4467" s="1"/>
      <c r="DT4467" s="1"/>
      <c r="DU4467" s="1"/>
      <c r="DV4467" s="1"/>
      <c r="DW4467" s="1"/>
      <c r="DX4467" s="1"/>
      <c r="DY4467" s="1"/>
      <c r="DZ4467" s="1"/>
      <c r="EA4467" s="1"/>
      <c r="EB4467" s="1"/>
      <c r="EC4467" s="1"/>
      <c r="ED4467" s="1"/>
      <c r="EE4467" s="1"/>
      <c r="EF4467" s="1"/>
      <c r="EG4467" s="1"/>
      <c r="EH4467" s="1"/>
      <c r="EI4467" s="1"/>
      <c r="EJ4467" s="1"/>
      <c r="EK4467" s="1"/>
      <c r="EL4467" s="1"/>
      <c r="EM4467" s="1"/>
      <c r="EN4467" s="1"/>
      <c r="EO4467" s="1"/>
      <c r="EP4467" s="1"/>
      <c r="EQ4467" s="1"/>
      <c r="ER4467" s="1"/>
      <c r="ES4467" s="1"/>
      <c r="ET4467" s="1"/>
      <c r="EU4467" s="1"/>
      <c r="EV4467" s="1"/>
      <c r="EW4467" s="1"/>
      <c r="EX4467" s="1"/>
      <c r="EY4467" s="1"/>
    </row>
    <row r="4468" spans="1:155" x14ac:dyDescent="0.15">
      <c r="A4468" s="38"/>
      <c r="B4468" s="15"/>
      <c r="C4468" s="7"/>
      <c r="D4468" s="7"/>
      <c r="E4468" s="13"/>
      <c r="F4468" s="14"/>
      <c r="G4468" s="14"/>
      <c r="H4468" s="14"/>
      <c r="I4468" s="14"/>
      <c r="J4468" s="13"/>
      <c r="K4468" s="5"/>
      <c r="L4468" s="2"/>
      <c r="M4468" s="17"/>
      <c r="N4468" s="12"/>
      <c r="O4468" s="12"/>
      <c r="P4468" s="17"/>
      <c r="Q4468" s="14"/>
      <c r="R4468" s="20"/>
      <c r="S4468" s="14"/>
      <c r="T4468" s="4"/>
      <c r="U4468" s="5"/>
      <c r="V4468" s="10"/>
      <c r="W4468" s="10"/>
      <c r="X4468" s="10"/>
      <c r="Y4468" s="27"/>
      <c r="Z4468" s="3"/>
      <c r="AA4468" s="1"/>
      <c r="AB4468" s="10"/>
      <c r="AC4468" s="3"/>
      <c r="AD4468" s="3"/>
      <c r="AE4468" s="3"/>
      <c r="AF4468" s="10"/>
      <c r="AG4468" s="11"/>
      <c r="AH4468" s="10"/>
      <c r="AI4468" s="10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1"/>
      <c r="DR4468" s="1"/>
      <c r="DS4468" s="1"/>
      <c r="DT4468" s="1"/>
      <c r="DU4468" s="1"/>
      <c r="DV4468" s="1"/>
      <c r="DW4468" s="1"/>
      <c r="DX4468" s="1"/>
      <c r="DY4468" s="1"/>
      <c r="DZ4468" s="1"/>
      <c r="EA4468" s="1"/>
      <c r="EB4468" s="1"/>
      <c r="EC4468" s="1"/>
      <c r="ED4468" s="1"/>
      <c r="EE4468" s="1"/>
      <c r="EF4468" s="1"/>
      <c r="EG4468" s="1"/>
      <c r="EH4468" s="1"/>
      <c r="EI4468" s="1"/>
      <c r="EJ4468" s="1"/>
      <c r="EK4468" s="1"/>
      <c r="EL4468" s="1"/>
      <c r="EM4468" s="1"/>
      <c r="EN4468" s="1"/>
      <c r="EO4468" s="1"/>
      <c r="EP4468" s="1"/>
      <c r="EQ4468" s="1"/>
      <c r="ER4468" s="1"/>
      <c r="ES4468" s="1"/>
      <c r="ET4468" s="1"/>
      <c r="EU4468" s="1"/>
      <c r="EV4468" s="1"/>
      <c r="EW4468" s="1"/>
      <c r="EX4468" s="1"/>
      <c r="EY4468" s="1"/>
    </row>
    <row r="4469" spans="1:155" x14ac:dyDescent="0.15">
      <c r="A4469" s="38"/>
      <c r="B4469" s="15"/>
      <c r="C4469" s="7"/>
      <c r="D4469" s="7"/>
      <c r="E4469" s="13"/>
      <c r="F4469" s="14"/>
      <c r="G4469" s="14"/>
      <c r="H4469" s="14"/>
      <c r="I4469" s="14"/>
      <c r="J4469" s="13"/>
      <c r="K4469" s="5"/>
      <c r="L4469" s="2"/>
      <c r="M4469" s="17"/>
      <c r="N4469" s="12"/>
      <c r="O4469" s="12"/>
      <c r="P4469" s="17"/>
      <c r="Q4469" s="14"/>
      <c r="R4469" s="20"/>
      <c r="S4469" s="14"/>
      <c r="T4469" s="4"/>
      <c r="U4469" s="5"/>
      <c r="V4469" s="10"/>
      <c r="W4469" s="10"/>
      <c r="X4469" s="10"/>
      <c r="Y4469" s="27"/>
      <c r="Z4469" s="3"/>
      <c r="AA4469" s="1"/>
      <c r="AB4469" s="10"/>
      <c r="AC4469" s="3"/>
      <c r="AD4469" s="3"/>
      <c r="AE4469" s="3"/>
      <c r="AF4469" s="10"/>
      <c r="AG4469" s="11"/>
      <c r="AH4469" s="10"/>
      <c r="AI4469" s="10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1"/>
      <c r="DR4469" s="1"/>
      <c r="DS4469" s="1"/>
      <c r="DT4469" s="1"/>
      <c r="DU4469" s="1"/>
      <c r="DV4469" s="1"/>
      <c r="DW4469" s="1"/>
      <c r="DX4469" s="1"/>
      <c r="DY4469" s="1"/>
      <c r="DZ4469" s="1"/>
      <c r="EA4469" s="1"/>
      <c r="EB4469" s="1"/>
      <c r="EC4469" s="1"/>
      <c r="ED4469" s="1"/>
      <c r="EE4469" s="1"/>
      <c r="EF4469" s="1"/>
      <c r="EG4469" s="1"/>
      <c r="EH4469" s="1"/>
      <c r="EI4469" s="1"/>
      <c r="EJ4469" s="1"/>
      <c r="EK4469" s="1"/>
      <c r="EL4469" s="1"/>
      <c r="EM4469" s="1"/>
      <c r="EN4469" s="1"/>
      <c r="EO4469" s="1"/>
      <c r="EP4469" s="1"/>
      <c r="EQ4469" s="1"/>
      <c r="ER4469" s="1"/>
      <c r="ES4469" s="1"/>
      <c r="ET4469" s="1"/>
      <c r="EU4469" s="1"/>
      <c r="EV4469" s="1"/>
      <c r="EW4469" s="1"/>
      <c r="EX4469" s="1"/>
      <c r="EY4469" s="1"/>
    </row>
    <row r="4470" spans="1:155" x14ac:dyDescent="0.15">
      <c r="A4470" s="38"/>
      <c r="B4470" s="15"/>
      <c r="C4470" s="7"/>
      <c r="D4470" s="7"/>
      <c r="E4470" s="13"/>
      <c r="F4470" s="14"/>
      <c r="G4470" s="14"/>
      <c r="H4470" s="14"/>
      <c r="I4470" s="14"/>
      <c r="J4470" s="13"/>
      <c r="K4470" s="5"/>
      <c r="L4470" s="2"/>
      <c r="M4470" s="17"/>
      <c r="N4470" s="12"/>
      <c r="O4470" s="12"/>
      <c r="P4470" s="17"/>
      <c r="Q4470" s="14"/>
      <c r="R4470" s="20"/>
      <c r="S4470" s="14"/>
      <c r="T4470" s="4"/>
      <c r="U4470" s="5"/>
      <c r="V4470" s="10"/>
      <c r="W4470" s="10"/>
      <c r="X4470" s="10"/>
      <c r="Y4470" s="27"/>
      <c r="Z4470" s="3"/>
      <c r="AA4470" s="1"/>
      <c r="AB4470" s="10"/>
      <c r="AC4470" s="3"/>
      <c r="AD4470" s="3"/>
      <c r="AE4470" s="3"/>
      <c r="AF4470" s="10"/>
      <c r="AG4470" s="11"/>
      <c r="AH4470" s="10"/>
      <c r="AI4470" s="10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1"/>
      <c r="DR4470" s="1"/>
      <c r="DS4470" s="1"/>
      <c r="DT4470" s="1"/>
      <c r="DU4470" s="1"/>
      <c r="DV4470" s="1"/>
      <c r="DW4470" s="1"/>
      <c r="DX4470" s="1"/>
      <c r="DY4470" s="1"/>
      <c r="DZ4470" s="1"/>
      <c r="EA4470" s="1"/>
      <c r="EB4470" s="1"/>
      <c r="EC4470" s="1"/>
      <c r="ED4470" s="1"/>
      <c r="EE4470" s="1"/>
      <c r="EF4470" s="1"/>
      <c r="EG4470" s="1"/>
      <c r="EH4470" s="1"/>
      <c r="EI4470" s="1"/>
      <c r="EJ4470" s="1"/>
      <c r="EK4470" s="1"/>
      <c r="EL4470" s="1"/>
      <c r="EM4470" s="1"/>
      <c r="EN4470" s="1"/>
      <c r="EO4470" s="1"/>
      <c r="EP4470" s="1"/>
      <c r="EQ4470" s="1"/>
      <c r="ER4470" s="1"/>
      <c r="ES4470" s="1"/>
      <c r="ET4470" s="1"/>
      <c r="EU4470" s="1"/>
      <c r="EV4470" s="1"/>
      <c r="EW4470" s="1"/>
      <c r="EX4470" s="1"/>
      <c r="EY4470" s="1"/>
    </row>
    <row r="4471" spans="1:155" x14ac:dyDescent="0.15">
      <c r="A4471" s="38"/>
      <c r="B4471" s="15"/>
      <c r="C4471" s="7"/>
      <c r="D4471" s="7"/>
      <c r="E4471" s="13"/>
      <c r="F4471" s="14"/>
      <c r="G4471" s="14"/>
      <c r="H4471" s="14"/>
      <c r="I4471" s="14"/>
      <c r="J4471" s="13"/>
      <c r="K4471" s="5"/>
      <c r="L4471" s="2"/>
      <c r="M4471" s="17"/>
      <c r="N4471" s="12"/>
      <c r="O4471" s="12"/>
      <c r="P4471" s="17"/>
      <c r="Q4471" s="14"/>
      <c r="R4471" s="20"/>
      <c r="S4471" s="14"/>
      <c r="T4471" s="4"/>
      <c r="U4471" s="5"/>
      <c r="V4471" s="10"/>
      <c r="W4471" s="10"/>
      <c r="X4471" s="10"/>
      <c r="Y4471" s="27"/>
      <c r="Z4471" s="3"/>
      <c r="AA4471" s="1"/>
      <c r="AB4471" s="10"/>
      <c r="AC4471" s="3"/>
      <c r="AD4471" s="3"/>
      <c r="AE4471" s="3"/>
      <c r="AF4471" s="10"/>
      <c r="AG4471" s="11"/>
      <c r="AH4471" s="10"/>
      <c r="AI4471" s="10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1"/>
      <c r="DR4471" s="1"/>
      <c r="DS4471" s="1"/>
      <c r="DT4471" s="1"/>
      <c r="DU4471" s="1"/>
      <c r="DV4471" s="1"/>
      <c r="DW4471" s="1"/>
      <c r="DX4471" s="1"/>
      <c r="DY4471" s="1"/>
      <c r="DZ4471" s="1"/>
      <c r="EA4471" s="1"/>
      <c r="EB4471" s="1"/>
      <c r="EC4471" s="1"/>
      <c r="ED4471" s="1"/>
      <c r="EE4471" s="1"/>
      <c r="EF4471" s="1"/>
      <c r="EG4471" s="1"/>
      <c r="EH4471" s="1"/>
      <c r="EI4471" s="1"/>
      <c r="EJ4471" s="1"/>
      <c r="EK4471" s="1"/>
      <c r="EL4471" s="1"/>
      <c r="EM4471" s="1"/>
      <c r="EN4471" s="1"/>
      <c r="EO4471" s="1"/>
      <c r="EP4471" s="1"/>
      <c r="EQ4471" s="1"/>
      <c r="ER4471" s="1"/>
      <c r="ES4471" s="1"/>
      <c r="ET4471" s="1"/>
      <c r="EU4471" s="1"/>
      <c r="EV4471" s="1"/>
      <c r="EW4471" s="1"/>
      <c r="EX4471" s="1"/>
      <c r="EY4471" s="1"/>
    </row>
    <row r="4472" spans="1:155" x14ac:dyDescent="0.15">
      <c r="A4472" s="38"/>
      <c r="B4472" s="15"/>
      <c r="C4472" s="7"/>
      <c r="D4472" s="7"/>
      <c r="E4472" s="13"/>
      <c r="F4472" s="14"/>
      <c r="G4472" s="14"/>
      <c r="H4472" s="14"/>
      <c r="I4472" s="14"/>
      <c r="J4472" s="13"/>
      <c r="K4472" s="5"/>
      <c r="L4472" s="2"/>
      <c r="M4472" s="17"/>
      <c r="N4472" s="12"/>
      <c r="O4472" s="12"/>
      <c r="P4472" s="17"/>
      <c r="Q4472" s="14"/>
      <c r="R4472" s="20"/>
      <c r="S4472" s="14"/>
      <c r="T4472" s="4"/>
      <c r="U4472" s="5"/>
      <c r="V4472" s="10"/>
      <c r="W4472" s="10"/>
      <c r="X4472" s="10"/>
      <c r="Y4472" s="27"/>
      <c r="Z4472" s="3"/>
      <c r="AA4472" s="1"/>
      <c r="AB4472" s="10"/>
      <c r="AC4472" s="3"/>
      <c r="AD4472" s="3"/>
      <c r="AE4472" s="3"/>
      <c r="AF4472" s="10"/>
      <c r="AG4472" s="11"/>
      <c r="AH4472" s="10"/>
      <c r="AI4472" s="10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1"/>
      <c r="DR4472" s="1"/>
      <c r="DS4472" s="1"/>
      <c r="DT4472" s="1"/>
      <c r="DU4472" s="1"/>
      <c r="DV4472" s="1"/>
      <c r="DW4472" s="1"/>
      <c r="DX4472" s="1"/>
      <c r="DY4472" s="1"/>
      <c r="DZ4472" s="1"/>
      <c r="EA4472" s="1"/>
      <c r="EB4472" s="1"/>
      <c r="EC4472" s="1"/>
      <c r="ED4472" s="1"/>
      <c r="EE4472" s="1"/>
      <c r="EF4472" s="1"/>
      <c r="EG4472" s="1"/>
      <c r="EH4472" s="1"/>
      <c r="EI4472" s="1"/>
      <c r="EJ4472" s="1"/>
      <c r="EK4472" s="1"/>
      <c r="EL4472" s="1"/>
      <c r="EM4472" s="1"/>
      <c r="EN4472" s="1"/>
      <c r="EO4472" s="1"/>
      <c r="EP4472" s="1"/>
      <c r="EQ4472" s="1"/>
      <c r="ER4472" s="1"/>
      <c r="ES4472" s="1"/>
      <c r="ET4472" s="1"/>
      <c r="EU4472" s="1"/>
      <c r="EV4472" s="1"/>
      <c r="EW4472" s="1"/>
      <c r="EX4472" s="1"/>
      <c r="EY4472" s="1"/>
    </row>
    <row r="4473" spans="1:155" x14ac:dyDescent="0.15">
      <c r="A4473" s="38"/>
      <c r="B4473" s="15"/>
      <c r="C4473" s="7"/>
      <c r="D4473" s="7"/>
      <c r="E4473" s="13"/>
      <c r="F4473" s="14"/>
      <c r="G4473" s="14"/>
      <c r="H4473" s="14"/>
      <c r="I4473" s="14"/>
      <c r="J4473" s="13"/>
      <c r="K4473" s="5"/>
      <c r="L4473" s="2"/>
      <c r="M4473" s="17"/>
      <c r="N4473" s="12"/>
      <c r="O4473" s="12"/>
      <c r="P4473" s="17"/>
      <c r="Q4473" s="14"/>
      <c r="R4473" s="20"/>
      <c r="S4473" s="14"/>
      <c r="T4473" s="4"/>
      <c r="U4473" s="5"/>
      <c r="V4473" s="10"/>
      <c r="W4473" s="10"/>
      <c r="X4473" s="10"/>
      <c r="Y4473" s="27"/>
      <c r="Z4473" s="3"/>
      <c r="AA4473" s="1"/>
      <c r="AB4473" s="10"/>
      <c r="AC4473" s="3"/>
      <c r="AD4473" s="3"/>
      <c r="AE4473" s="3"/>
      <c r="AF4473" s="10"/>
      <c r="AG4473" s="11"/>
      <c r="AH4473" s="10"/>
      <c r="AI4473" s="10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1"/>
      <c r="DR4473" s="1"/>
      <c r="DS4473" s="1"/>
      <c r="DT4473" s="1"/>
      <c r="DU4473" s="1"/>
      <c r="DV4473" s="1"/>
      <c r="DW4473" s="1"/>
      <c r="DX4473" s="1"/>
      <c r="DY4473" s="1"/>
      <c r="DZ4473" s="1"/>
      <c r="EA4473" s="1"/>
      <c r="EB4473" s="1"/>
      <c r="EC4473" s="1"/>
      <c r="ED4473" s="1"/>
      <c r="EE4473" s="1"/>
      <c r="EF4473" s="1"/>
      <c r="EG4473" s="1"/>
      <c r="EH4473" s="1"/>
      <c r="EI4473" s="1"/>
      <c r="EJ4473" s="1"/>
      <c r="EK4473" s="1"/>
      <c r="EL4473" s="1"/>
      <c r="EM4473" s="1"/>
      <c r="EN4473" s="1"/>
      <c r="EO4473" s="1"/>
      <c r="EP4473" s="1"/>
      <c r="EQ4473" s="1"/>
      <c r="ER4473" s="1"/>
      <c r="ES4473" s="1"/>
      <c r="ET4473" s="1"/>
      <c r="EU4473" s="1"/>
      <c r="EV4473" s="1"/>
      <c r="EW4473" s="1"/>
      <c r="EX4473" s="1"/>
      <c r="EY4473" s="1"/>
    </row>
    <row r="4474" spans="1:155" x14ac:dyDescent="0.15">
      <c r="A4474" s="38"/>
      <c r="B4474" s="15"/>
      <c r="C4474" s="7"/>
      <c r="D4474" s="7"/>
      <c r="E4474" s="13"/>
      <c r="F4474" s="14"/>
      <c r="G4474" s="14"/>
      <c r="H4474" s="14"/>
      <c r="I4474" s="14"/>
      <c r="J4474" s="13"/>
      <c r="K4474" s="5"/>
      <c r="L4474" s="2"/>
      <c r="M4474" s="17"/>
      <c r="N4474" s="12"/>
      <c r="O4474" s="12"/>
      <c r="P4474" s="17"/>
      <c r="Q4474" s="14"/>
      <c r="R4474" s="20"/>
      <c r="S4474" s="14"/>
      <c r="T4474" s="4"/>
      <c r="U4474" s="5"/>
      <c r="V4474" s="10"/>
      <c r="W4474" s="10"/>
      <c r="X4474" s="10"/>
      <c r="Y4474" s="27"/>
      <c r="Z4474" s="3"/>
      <c r="AA4474" s="1"/>
      <c r="AB4474" s="10"/>
      <c r="AC4474" s="3"/>
      <c r="AD4474" s="3"/>
      <c r="AE4474" s="3"/>
      <c r="AF4474" s="10"/>
      <c r="AG4474" s="11"/>
      <c r="AH4474" s="10"/>
      <c r="AI4474" s="10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1"/>
      <c r="DR4474" s="1"/>
      <c r="DS4474" s="1"/>
      <c r="DT4474" s="1"/>
      <c r="DU4474" s="1"/>
      <c r="DV4474" s="1"/>
      <c r="DW4474" s="1"/>
      <c r="DX4474" s="1"/>
      <c r="DY4474" s="1"/>
      <c r="DZ4474" s="1"/>
      <c r="EA4474" s="1"/>
      <c r="EB4474" s="1"/>
      <c r="EC4474" s="1"/>
      <c r="ED4474" s="1"/>
      <c r="EE4474" s="1"/>
      <c r="EF4474" s="1"/>
      <c r="EG4474" s="1"/>
      <c r="EH4474" s="1"/>
      <c r="EI4474" s="1"/>
      <c r="EJ4474" s="1"/>
      <c r="EK4474" s="1"/>
      <c r="EL4474" s="1"/>
      <c r="EM4474" s="1"/>
      <c r="EN4474" s="1"/>
      <c r="EO4474" s="1"/>
      <c r="EP4474" s="1"/>
      <c r="EQ4474" s="1"/>
      <c r="ER4474" s="1"/>
      <c r="ES4474" s="1"/>
      <c r="ET4474" s="1"/>
      <c r="EU4474" s="1"/>
      <c r="EV4474" s="1"/>
      <c r="EW4474" s="1"/>
      <c r="EX4474" s="1"/>
      <c r="EY4474" s="1"/>
    </row>
    <row r="4475" spans="1:155" x14ac:dyDescent="0.15">
      <c r="A4475" s="38"/>
      <c r="B4475" s="15"/>
      <c r="C4475" s="7"/>
      <c r="D4475" s="7"/>
      <c r="E4475" s="13"/>
      <c r="F4475" s="14"/>
      <c r="G4475" s="14"/>
      <c r="H4475" s="14"/>
      <c r="I4475" s="14"/>
      <c r="J4475" s="13"/>
      <c r="K4475" s="5"/>
      <c r="L4475" s="2"/>
      <c r="M4475" s="17"/>
      <c r="N4475" s="12"/>
      <c r="O4475" s="12"/>
      <c r="P4475" s="17"/>
      <c r="Q4475" s="14"/>
      <c r="R4475" s="20"/>
      <c r="S4475" s="14"/>
      <c r="T4475" s="4"/>
      <c r="U4475" s="5"/>
      <c r="V4475" s="10"/>
      <c r="W4475" s="10"/>
      <c r="X4475" s="10"/>
      <c r="Y4475" s="27"/>
      <c r="Z4475" s="3"/>
      <c r="AA4475" s="1"/>
      <c r="AB4475" s="10"/>
      <c r="AC4475" s="3"/>
      <c r="AD4475" s="3"/>
      <c r="AE4475" s="3"/>
      <c r="AF4475" s="10"/>
      <c r="AG4475" s="11"/>
      <c r="AH4475" s="10"/>
      <c r="AI4475" s="10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1"/>
      <c r="DR4475" s="1"/>
      <c r="DS4475" s="1"/>
      <c r="DT4475" s="1"/>
      <c r="DU4475" s="1"/>
      <c r="DV4475" s="1"/>
      <c r="DW4475" s="1"/>
      <c r="DX4475" s="1"/>
      <c r="DY4475" s="1"/>
      <c r="DZ4475" s="1"/>
      <c r="EA4475" s="1"/>
      <c r="EB4475" s="1"/>
      <c r="EC4475" s="1"/>
      <c r="ED4475" s="1"/>
      <c r="EE4475" s="1"/>
      <c r="EF4475" s="1"/>
      <c r="EG4475" s="1"/>
      <c r="EH4475" s="1"/>
      <c r="EI4475" s="1"/>
      <c r="EJ4475" s="1"/>
      <c r="EK4475" s="1"/>
      <c r="EL4475" s="1"/>
      <c r="EM4475" s="1"/>
      <c r="EN4475" s="1"/>
      <c r="EO4475" s="1"/>
      <c r="EP4475" s="1"/>
      <c r="EQ4475" s="1"/>
      <c r="ER4475" s="1"/>
      <c r="ES4475" s="1"/>
      <c r="ET4475" s="1"/>
      <c r="EU4475" s="1"/>
      <c r="EV4475" s="1"/>
      <c r="EW4475" s="1"/>
      <c r="EX4475" s="1"/>
      <c r="EY4475" s="1"/>
    </row>
    <row r="4476" spans="1:155" x14ac:dyDescent="0.15">
      <c r="A4476" s="38"/>
      <c r="B4476" s="15"/>
      <c r="C4476" s="7"/>
      <c r="D4476" s="7"/>
      <c r="E4476" s="13"/>
      <c r="F4476" s="14"/>
      <c r="G4476" s="14"/>
      <c r="H4476" s="14"/>
      <c r="I4476" s="14"/>
      <c r="J4476" s="13"/>
      <c r="K4476" s="5"/>
      <c r="L4476" s="2"/>
      <c r="M4476" s="17"/>
      <c r="N4476" s="12"/>
      <c r="O4476" s="12"/>
      <c r="P4476" s="17"/>
      <c r="Q4476" s="14"/>
      <c r="R4476" s="20"/>
      <c r="S4476" s="14"/>
      <c r="T4476" s="4"/>
      <c r="U4476" s="5"/>
      <c r="V4476" s="10"/>
      <c r="W4476" s="10"/>
      <c r="X4476" s="10"/>
      <c r="Y4476" s="27"/>
      <c r="Z4476" s="3"/>
      <c r="AA4476" s="1"/>
      <c r="AB4476" s="10"/>
      <c r="AC4476" s="3"/>
      <c r="AD4476" s="3"/>
      <c r="AE4476" s="3"/>
      <c r="AF4476" s="10"/>
      <c r="AG4476" s="11"/>
      <c r="AH4476" s="10"/>
      <c r="AI4476" s="10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1"/>
      <c r="DR4476" s="1"/>
      <c r="DS4476" s="1"/>
      <c r="DT4476" s="1"/>
      <c r="DU4476" s="1"/>
      <c r="DV4476" s="1"/>
      <c r="DW4476" s="1"/>
      <c r="DX4476" s="1"/>
      <c r="DY4476" s="1"/>
      <c r="DZ4476" s="1"/>
      <c r="EA4476" s="1"/>
      <c r="EB4476" s="1"/>
      <c r="EC4476" s="1"/>
      <c r="ED4476" s="1"/>
      <c r="EE4476" s="1"/>
      <c r="EF4476" s="1"/>
      <c r="EG4476" s="1"/>
      <c r="EH4476" s="1"/>
      <c r="EI4476" s="1"/>
      <c r="EJ4476" s="1"/>
      <c r="EK4476" s="1"/>
      <c r="EL4476" s="1"/>
      <c r="EM4476" s="1"/>
      <c r="EN4476" s="1"/>
      <c r="EO4476" s="1"/>
      <c r="EP4476" s="1"/>
      <c r="EQ4476" s="1"/>
      <c r="ER4476" s="1"/>
      <c r="ES4476" s="1"/>
      <c r="ET4476" s="1"/>
      <c r="EU4476" s="1"/>
      <c r="EV4476" s="1"/>
      <c r="EW4476" s="1"/>
      <c r="EX4476" s="1"/>
      <c r="EY4476" s="1"/>
    </row>
    <row r="4477" spans="1:155" x14ac:dyDescent="0.15">
      <c r="A4477" s="38"/>
      <c r="B4477" s="15"/>
      <c r="C4477" s="7"/>
      <c r="D4477" s="7"/>
      <c r="E4477" s="13"/>
      <c r="F4477" s="14"/>
      <c r="G4477" s="14"/>
      <c r="H4477" s="14"/>
      <c r="I4477" s="14"/>
      <c r="J4477" s="13"/>
      <c r="K4477" s="5"/>
      <c r="L4477" s="2"/>
      <c r="M4477" s="17"/>
      <c r="N4477" s="12"/>
      <c r="O4477" s="12"/>
      <c r="P4477" s="17"/>
      <c r="Q4477" s="14"/>
      <c r="R4477" s="20"/>
      <c r="S4477" s="14"/>
      <c r="T4477" s="4"/>
      <c r="U4477" s="5"/>
      <c r="V4477" s="10"/>
      <c r="W4477" s="10"/>
      <c r="X4477" s="10"/>
      <c r="Y4477" s="27"/>
      <c r="Z4477" s="3"/>
      <c r="AA4477" s="1"/>
      <c r="AB4477" s="10"/>
      <c r="AC4477" s="3"/>
      <c r="AD4477" s="3"/>
      <c r="AE4477" s="3"/>
      <c r="AF4477" s="10"/>
      <c r="AG4477" s="11"/>
      <c r="AH4477" s="10"/>
      <c r="AI4477" s="10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1"/>
      <c r="DR4477" s="1"/>
      <c r="DS4477" s="1"/>
      <c r="DT4477" s="1"/>
      <c r="DU4477" s="1"/>
      <c r="DV4477" s="1"/>
      <c r="DW4477" s="1"/>
      <c r="DX4477" s="1"/>
      <c r="DY4477" s="1"/>
      <c r="DZ4477" s="1"/>
      <c r="EA4477" s="1"/>
      <c r="EB4477" s="1"/>
      <c r="EC4477" s="1"/>
      <c r="ED4477" s="1"/>
      <c r="EE4477" s="1"/>
      <c r="EF4477" s="1"/>
      <c r="EG4477" s="1"/>
      <c r="EH4477" s="1"/>
      <c r="EI4477" s="1"/>
      <c r="EJ4477" s="1"/>
      <c r="EK4477" s="1"/>
      <c r="EL4477" s="1"/>
      <c r="EM4477" s="1"/>
      <c r="EN4477" s="1"/>
      <c r="EO4477" s="1"/>
      <c r="EP4477" s="1"/>
      <c r="EQ4477" s="1"/>
      <c r="ER4477" s="1"/>
      <c r="ES4477" s="1"/>
      <c r="ET4477" s="1"/>
      <c r="EU4477" s="1"/>
      <c r="EV4477" s="1"/>
      <c r="EW4477" s="1"/>
      <c r="EX4477" s="1"/>
      <c r="EY4477" s="1"/>
    </row>
    <row r="4478" spans="1:155" x14ac:dyDescent="0.15">
      <c r="A4478" s="38"/>
      <c r="B4478" s="15"/>
      <c r="C4478" s="7"/>
      <c r="D4478" s="7"/>
      <c r="E4478" s="13"/>
      <c r="F4478" s="14"/>
      <c r="G4478" s="14"/>
      <c r="H4478" s="14"/>
      <c r="I4478" s="14"/>
      <c r="J4478" s="13"/>
      <c r="K4478" s="5"/>
      <c r="L4478" s="2"/>
      <c r="M4478" s="17"/>
      <c r="N4478" s="12"/>
      <c r="O4478" s="12"/>
      <c r="P4478" s="17"/>
      <c r="Q4478" s="14"/>
      <c r="R4478" s="20"/>
      <c r="S4478" s="14"/>
      <c r="T4478" s="4"/>
      <c r="U4478" s="5"/>
      <c r="V4478" s="10"/>
      <c r="W4478" s="10"/>
      <c r="X4478" s="10"/>
      <c r="Y4478" s="27"/>
      <c r="Z4478" s="3"/>
      <c r="AA4478" s="1"/>
      <c r="AB4478" s="10"/>
      <c r="AC4478" s="3"/>
      <c r="AD4478" s="3"/>
      <c r="AE4478" s="3"/>
      <c r="AF4478" s="10"/>
      <c r="AG4478" s="11"/>
      <c r="AH4478" s="10"/>
      <c r="AI4478" s="10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1"/>
      <c r="DR4478" s="1"/>
      <c r="DS4478" s="1"/>
      <c r="DT4478" s="1"/>
      <c r="DU4478" s="1"/>
      <c r="DV4478" s="1"/>
      <c r="DW4478" s="1"/>
      <c r="DX4478" s="1"/>
      <c r="DY4478" s="1"/>
      <c r="DZ4478" s="1"/>
      <c r="EA4478" s="1"/>
      <c r="EB4478" s="1"/>
      <c r="EC4478" s="1"/>
      <c r="ED4478" s="1"/>
      <c r="EE4478" s="1"/>
      <c r="EF4478" s="1"/>
      <c r="EG4478" s="1"/>
      <c r="EH4478" s="1"/>
      <c r="EI4478" s="1"/>
      <c r="EJ4478" s="1"/>
      <c r="EK4478" s="1"/>
      <c r="EL4478" s="1"/>
      <c r="EM4478" s="1"/>
      <c r="EN4478" s="1"/>
      <c r="EO4478" s="1"/>
      <c r="EP4478" s="1"/>
      <c r="EQ4478" s="1"/>
      <c r="ER4478" s="1"/>
      <c r="ES4478" s="1"/>
      <c r="ET4478" s="1"/>
      <c r="EU4478" s="1"/>
      <c r="EV4478" s="1"/>
      <c r="EW4478" s="1"/>
      <c r="EX4478" s="1"/>
      <c r="EY4478" s="1"/>
    </row>
    <row r="4479" spans="1:155" x14ac:dyDescent="0.15">
      <c r="A4479" s="38"/>
      <c r="B4479" s="15"/>
      <c r="C4479" s="7"/>
      <c r="D4479" s="7"/>
      <c r="E4479" s="13"/>
      <c r="F4479" s="14"/>
      <c r="G4479" s="14"/>
      <c r="H4479" s="14"/>
      <c r="I4479" s="14"/>
      <c r="J4479" s="13"/>
      <c r="K4479" s="5"/>
      <c r="L4479" s="2"/>
      <c r="M4479" s="17"/>
      <c r="N4479" s="12"/>
      <c r="O4479" s="12"/>
      <c r="P4479" s="17"/>
      <c r="Q4479" s="14"/>
      <c r="R4479" s="20"/>
      <c r="S4479" s="14"/>
      <c r="T4479" s="4"/>
      <c r="U4479" s="5"/>
      <c r="V4479" s="10"/>
      <c r="W4479" s="10"/>
      <c r="X4479" s="10"/>
      <c r="Y4479" s="27"/>
      <c r="Z4479" s="3"/>
      <c r="AA4479" s="1"/>
      <c r="AB4479" s="10"/>
      <c r="AC4479" s="3"/>
      <c r="AD4479" s="3"/>
      <c r="AE4479" s="3"/>
      <c r="AF4479" s="10"/>
      <c r="AG4479" s="11"/>
      <c r="AH4479" s="10"/>
      <c r="AI4479" s="10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1"/>
      <c r="DR4479" s="1"/>
      <c r="DS4479" s="1"/>
      <c r="DT4479" s="1"/>
      <c r="DU4479" s="1"/>
      <c r="DV4479" s="1"/>
      <c r="DW4479" s="1"/>
      <c r="DX4479" s="1"/>
      <c r="DY4479" s="1"/>
      <c r="DZ4479" s="1"/>
      <c r="EA4479" s="1"/>
      <c r="EB4479" s="1"/>
      <c r="EC4479" s="1"/>
      <c r="ED4479" s="1"/>
      <c r="EE4479" s="1"/>
      <c r="EF4479" s="1"/>
      <c r="EG4479" s="1"/>
      <c r="EH4479" s="1"/>
      <c r="EI4479" s="1"/>
      <c r="EJ4479" s="1"/>
      <c r="EK4479" s="1"/>
      <c r="EL4479" s="1"/>
      <c r="EM4479" s="1"/>
      <c r="EN4479" s="1"/>
      <c r="EO4479" s="1"/>
      <c r="EP4479" s="1"/>
      <c r="EQ4479" s="1"/>
      <c r="ER4479" s="1"/>
      <c r="ES4479" s="1"/>
      <c r="ET4479" s="1"/>
      <c r="EU4479" s="1"/>
      <c r="EV4479" s="1"/>
      <c r="EW4479" s="1"/>
      <c r="EX4479" s="1"/>
      <c r="EY4479" s="1"/>
    </row>
    <row r="4480" spans="1:155" x14ac:dyDescent="0.15">
      <c r="A4480" s="38"/>
      <c r="B4480" s="15"/>
      <c r="C4480" s="7"/>
      <c r="D4480" s="7"/>
      <c r="E4480" s="13"/>
      <c r="F4480" s="14"/>
      <c r="G4480" s="14"/>
      <c r="H4480" s="14"/>
      <c r="I4480" s="14"/>
      <c r="J4480" s="13"/>
      <c r="K4480" s="5"/>
      <c r="L4480" s="2"/>
      <c r="M4480" s="17"/>
      <c r="N4480" s="12"/>
      <c r="O4480" s="12"/>
      <c r="P4480" s="17"/>
      <c r="Q4480" s="14"/>
      <c r="R4480" s="20"/>
      <c r="S4480" s="14"/>
      <c r="T4480" s="4"/>
      <c r="U4480" s="5"/>
      <c r="V4480" s="10"/>
      <c r="W4480" s="10"/>
      <c r="X4480" s="10"/>
      <c r="Y4480" s="27"/>
      <c r="Z4480" s="3"/>
      <c r="AA4480" s="1"/>
      <c r="AB4480" s="10"/>
      <c r="AC4480" s="3"/>
      <c r="AD4480" s="3"/>
      <c r="AE4480" s="3"/>
      <c r="AF4480" s="10"/>
      <c r="AG4480" s="11"/>
      <c r="AH4480" s="10"/>
      <c r="AI4480" s="10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1"/>
      <c r="DR4480" s="1"/>
      <c r="DS4480" s="1"/>
      <c r="DT4480" s="1"/>
      <c r="DU4480" s="1"/>
      <c r="DV4480" s="1"/>
      <c r="DW4480" s="1"/>
      <c r="DX4480" s="1"/>
      <c r="DY4480" s="1"/>
      <c r="DZ4480" s="1"/>
      <c r="EA4480" s="1"/>
      <c r="EB4480" s="1"/>
      <c r="EC4480" s="1"/>
      <c r="ED4480" s="1"/>
      <c r="EE4480" s="1"/>
      <c r="EF4480" s="1"/>
      <c r="EG4480" s="1"/>
      <c r="EH4480" s="1"/>
      <c r="EI4480" s="1"/>
      <c r="EJ4480" s="1"/>
      <c r="EK4480" s="1"/>
      <c r="EL4480" s="1"/>
      <c r="EM4480" s="1"/>
      <c r="EN4480" s="1"/>
      <c r="EO4480" s="1"/>
      <c r="EP4480" s="1"/>
      <c r="EQ4480" s="1"/>
      <c r="ER4480" s="1"/>
      <c r="ES4480" s="1"/>
      <c r="ET4480" s="1"/>
      <c r="EU4480" s="1"/>
      <c r="EV4480" s="1"/>
      <c r="EW4480" s="1"/>
      <c r="EX4480" s="1"/>
      <c r="EY4480" s="1"/>
    </row>
    <row r="4481" spans="1:155" x14ac:dyDescent="0.15">
      <c r="A4481" s="38"/>
      <c r="B4481" s="15"/>
      <c r="C4481" s="7"/>
      <c r="D4481" s="7"/>
      <c r="E4481" s="13"/>
      <c r="F4481" s="14"/>
      <c r="G4481" s="14"/>
      <c r="H4481" s="14"/>
      <c r="I4481" s="14"/>
      <c r="J4481" s="13"/>
      <c r="K4481" s="5"/>
      <c r="L4481" s="2"/>
      <c r="M4481" s="17"/>
      <c r="N4481" s="12"/>
      <c r="O4481" s="12"/>
      <c r="P4481" s="17"/>
      <c r="Q4481" s="14"/>
      <c r="R4481" s="20"/>
      <c r="S4481" s="14"/>
      <c r="T4481" s="4"/>
      <c r="U4481" s="5"/>
      <c r="V4481" s="10"/>
      <c r="W4481" s="10"/>
      <c r="X4481" s="10"/>
      <c r="Y4481" s="27"/>
      <c r="Z4481" s="3"/>
      <c r="AA4481" s="1"/>
      <c r="AB4481" s="10"/>
      <c r="AC4481" s="3"/>
      <c r="AD4481" s="3"/>
      <c r="AE4481" s="3"/>
      <c r="AF4481" s="10"/>
      <c r="AG4481" s="11"/>
      <c r="AH4481" s="10"/>
      <c r="AI4481" s="10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1"/>
      <c r="DR4481" s="1"/>
      <c r="DS4481" s="1"/>
      <c r="DT4481" s="1"/>
      <c r="DU4481" s="1"/>
      <c r="DV4481" s="1"/>
      <c r="DW4481" s="1"/>
      <c r="DX4481" s="1"/>
      <c r="DY4481" s="1"/>
      <c r="DZ4481" s="1"/>
      <c r="EA4481" s="1"/>
      <c r="EB4481" s="1"/>
      <c r="EC4481" s="1"/>
      <c r="ED4481" s="1"/>
      <c r="EE4481" s="1"/>
      <c r="EF4481" s="1"/>
      <c r="EG4481" s="1"/>
      <c r="EH4481" s="1"/>
      <c r="EI4481" s="1"/>
      <c r="EJ4481" s="1"/>
      <c r="EK4481" s="1"/>
      <c r="EL4481" s="1"/>
      <c r="EM4481" s="1"/>
      <c r="EN4481" s="1"/>
      <c r="EO4481" s="1"/>
      <c r="EP4481" s="1"/>
      <c r="EQ4481" s="1"/>
      <c r="ER4481" s="1"/>
      <c r="ES4481" s="1"/>
      <c r="ET4481" s="1"/>
      <c r="EU4481" s="1"/>
      <c r="EV4481" s="1"/>
      <c r="EW4481" s="1"/>
      <c r="EX4481" s="1"/>
      <c r="EY4481" s="1"/>
    </row>
    <row r="4482" spans="1:155" x14ac:dyDescent="0.15">
      <c r="A4482" s="38"/>
      <c r="B4482" s="15"/>
      <c r="C4482" s="7"/>
      <c r="D4482" s="7"/>
      <c r="E4482" s="13"/>
      <c r="F4482" s="14"/>
      <c r="G4482" s="14"/>
      <c r="H4482" s="14"/>
      <c r="I4482" s="14"/>
      <c r="J4482" s="13"/>
      <c r="K4482" s="5"/>
      <c r="L4482" s="2"/>
      <c r="M4482" s="17"/>
      <c r="N4482" s="12"/>
      <c r="O4482" s="12"/>
      <c r="P4482" s="17"/>
      <c r="Q4482" s="14"/>
      <c r="R4482" s="20"/>
      <c r="S4482" s="14"/>
      <c r="T4482" s="4"/>
      <c r="U4482" s="5"/>
      <c r="V4482" s="10"/>
      <c r="W4482" s="10"/>
      <c r="X4482" s="10"/>
      <c r="Y4482" s="27"/>
      <c r="Z4482" s="3"/>
      <c r="AA4482" s="1"/>
      <c r="AB4482" s="10"/>
      <c r="AC4482" s="3"/>
      <c r="AD4482" s="3"/>
      <c r="AE4482" s="3"/>
      <c r="AF4482" s="10"/>
      <c r="AG4482" s="11"/>
      <c r="AH4482" s="10"/>
      <c r="AI4482" s="10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1"/>
      <c r="DR4482" s="1"/>
      <c r="DS4482" s="1"/>
      <c r="DT4482" s="1"/>
      <c r="DU4482" s="1"/>
      <c r="DV4482" s="1"/>
      <c r="DW4482" s="1"/>
      <c r="DX4482" s="1"/>
      <c r="DY4482" s="1"/>
      <c r="DZ4482" s="1"/>
      <c r="EA4482" s="1"/>
      <c r="EB4482" s="1"/>
      <c r="EC4482" s="1"/>
      <c r="ED4482" s="1"/>
      <c r="EE4482" s="1"/>
      <c r="EF4482" s="1"/>
      <c r="EG4482" s="1"/>
      <c r="EH4482" s="1"/>
      <c r="EI4482" s="1"/>
      <c r="EJ4482" s="1"/>
      <c r="EK4482" s="1"/>
      <c r="EL4482" s="1"/>
      <c r="EM4482" s="1"/>
      <c r="EN4482" s="1"/>
      <c r="EO4482" s="1"/>
      <c r="EP4482" s="1"/>
      <c r="EQ4482" s="1"/>
      <c r="ER4482" s="1"/>
      <c r="ES4482" s="1"/>
      <c r="ET4482" s="1"/>
      <c r="EU4482" s="1"/>
      <c r="EV4482" s="1"/>
      <c r="EW4482" s="1"/>
      <c r="EX4482" s="1"/>
      <c r="EY4482" s="1"/>
    </row>
    <row r="4483" spans="1:155" x14ac:dyDescent="0.15">
      <c r="A4483" s="38"/>
      <c r="B4483" s="15"/>
      <c r="C4483" s="7"/>
      <c r="D4483" s="7"/>
      <c r="E4483" s="13"/>
      <c r="F4483" s="14"/>
      <c r="G4483" s="14"/>
      <c r="H4483" s="14"/>
      <c r="I4483" s="14"/>
      <c r="J4483" s="13"/>
      <c r="K4483" s="5"/>
      <c r="L4483" s="2"/>
      <c r="M4483" s="17"/>
      <c r="N4483" s="12"/>
      <c r="O4483" s="12"/>
      <c r="P4483" s="17"/>
      <c r="Q4483" s="14"/>
      <c r="R4483" s="20"/>
      <c r="S4483" s="14"/>
      <c r="T4483" s="4"/>
      <c r="U4483" s="5"/>
      <c r="V4483" s="10"/>
      <c r="W4483" s="10"/>
      <c r="X4483" s="10"/>
      <c r="Y4483" s="27"/>
      <c r="Z4483" s="3"/>
      <c r="AA4483" s="1"/>
      <c r="AB4483" s="10"/>
      <c r="AC4483" s="3"/>
      <c r="AD4483" s="3"/>
      <c r="AE4483" s="3"/>
      <c r="AF4483" s="10"/>
      <c r="AG4483" s="11"/>
      <c r="AH4483" s="10"/>
      <c r="AI4483" s="10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1"/>
      <c r="DR4483" s="1"/>
      <c r="DS4483" s="1"/>
      <c r="DT4483" s="1"/>
      <c r="DU4483" s="1"/>
      <c r="DV4483" s="1"/>
      <c r="DW4483" s="1"/>
      <c r="DX4483" s="1"/>
      <c r="DY4483" s="1"/>
      <c r="DZ4483" s="1"/>
      <c r="EA4483" s="1"/>
      <c r="EB4483" s="1"/>
      <c r="EC4483" s="1"/>
      <c r="ED4483" s="1"/>
      <c r="EE4483" s="1"/>
      <c r="EF4483" s="1"/>
      <c r="EG4483" s="1"/>
      <c r="EH4483" s="1"/>
      <c r="EI4483" s="1"/>
      <c r="EJ4483" s="1"/>
      <c r="EK4483" s="1"/>
      <c r="EL4483" s="1"/>
      <c r="EM4483" s="1"/>
      <c r="EN4483" s="1"/>
      <c r="EO4483" s="1"/>
      <c r="EP4483" s="1"/>
      <c r="EQ4483" s="1"/>
      <c r="ER4483" s="1"/>
      <c r="ES4483" s="1"/>
      <c r="ET4483" s="1"/>
      <c r="EU4483" s="1"/>
      <c r="EV4483" s="1"/>
      <c r="EW4483" s="1"/>
      <c r="EX4483" s="1"/>
      <c r="EY4483" s="1"/>
    </row>
    <row r="4484" spans="1:155" x14ac:dyDescent="0.15">
      <c r="A4484" s="38"/>
      <c r="B4484" s="15"/>
      <c r="C4484" s="7"/>
      <c r="D4484" s="7"/>
      <c r="E4484" s="13"/>
      <c r="F4484" s="14"/>
      <c r="G4484" s="14"/>
      <c r="H4484" s="14"/>
      <c r="I4484" s="14"/>
      <c r="J4484" s="13"/>
      <c r="K4484" s="5"/>
      <c r="L4484" s="2"/>
      <c r="M4484" s="17"/>
      <c r="N4484" s="12"/>
      <c r="O4484" s="12"/>
      <c r="P4484" s="17"/>
      <c r="Q4484" s="14"/>
      <c r="R4484" s="20"/>
      <c r="S4484" s="14"/>
      <c r="T4484" s="4"/>
      <c r="U4484" s="5"/>
      <c r="V4484" s="10"/>
      <c r="W4484" s="10"/>
      <c r="X4484" s="10"/>
      <c r="Y4484" s="27"/>
      <c r="Z4484" s="3"/>
      <c r="AA4484" s="1"/>
      <c r="AB4484" s="10"/>
      <c r="AC4484" s="3"/>
      <c r="AD4484" s="3"/>
      <c r="AE4484" s="3"/>
      <c r="AF4484" s="10"/>
      <c r="AG4484" s="11"/>
      <c r="AH4484" s="10"/>
      <c r="AI4484" s="10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1"/>
      <c r="DR4484" s="1"/>
      <c r="DS4484" s="1"/>
      <c r="DT4484" s="1"/>
      <c r="DU4484" s="1"/>
      <c r="DV4484" s="1"/>
      <c r="DW4484" s="1"/>
      <c r="DX4484" s="1"/>
      <c r="DY4484" s="1"/>
      <c r="DZ4484" s="1"/>
      <c r="EA4484" s="1"/>
      <c r="EB4484" s="1"/>
      <c r="EC4484" s="1"/>
      <c r="ED4484" s="1"/>
      <c r="EE4484" s="1"/>
      <c r="EF4484" s="1"/>
      <c r="EG4484" s="1"/>
      <c r="EH4484" s="1"/>
      <c r="EI4484" s="1"/>
      <c r="EJ4484" s="1"/>
      <c r="EK4484" s="1"/>
      <c r="EL4484" s="1"/>
      <c r="EM4484" s="1"/>
      <c r="EN4484" s="1"/>
      <c r="EO4484" s="1"/>
      <c r="EP4484" s="1"/>
      <c r="EQ4484" s="1"/>
      <c r="ER4484" s="1"/>
      <c r="ES4484" s="1"/>
      <c r="ET4484" s="1"/>
      <c r="EU4484" s="1"/>
      <c r="EV4484" s="1"/>
      <c r="EW4484" s="1"/>
      <c r="EX4484" s="1"/>
      <c r="EY4484" s="1"/>
    </row>
    <row r="4485" spans="1:155" x14ac:dyDescent="0.15">
      <c r="A4485" s="38"/>
      <c r="B4485" s="15"/>
      <c r="C4485" s="7"/>
      <c r="D4485" s="7"/>
      <c r="E4485" s="13"/>
      <c r="F4485" s="14"/>
      <c r="G4485" s="14"/>
      <c r="H4485" s="14"/>
      <c r="I4485" s="14"/>
      <c r="J4485" s="13"/>
      <c r="K4485" s="5"/>
      <c r="L4485" s="2"/>
      <c r="M4485" s="17"/>
      <c r="N4485" s="12"/>
      <c r="O4485" s="12"/>
      <c r="P4485" s="17"/>
      <c r="Q4485" s="14"/>
      <c r="R4485" s="20"/>
      <c r="S4485" s="14"/>
      <c r="T4485" s="4"/>
      <c r="U4485" s="5"/>
      <c r="V4485" s="10"/>
      <c r="W4485" s="10"/>
      <c r="X4485" s="10"/>
      <c r="Y4485" s="27"/>
      <c r="Z4485" s="3"/>
      <c r="AA4485" s="1"/>
      <c r="AB4485" s="10"/>
      <c r="AC4485" s="3"/>
      <c r="AD4485" s="3"/>
      <c r="AE4485" s="3"/>
      <c r="AF4485" s="10"/>
      <c r="AG4485" s="11"/>
      <c r="AH4485" s="10"/>
      <c r="AI4485" s="10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1"/>
      <c r="DR4485" s="1"/>
      <c r="DS4485" s="1"/>
      <c r="DT4485" s="1"/>
      <c r="DU4485" s="1"/>
      <c r="DV4485" s="1"/>
      <c r="DW4485" s="1"/>
      <c r="DX4485" s="1"/>
      <c r="DY4485" s="1"/>
      <c r="DZ4485" s="1"/>
      <c r="EA4485" s="1"/>
      <c r="EB4485" s="1"/>
      <c r="EC4485" s="1"/>
      <c r="ED4485" s="1"/>
      <c r="EE4485" s="1"/>
      <c r="EF4485" s="1"/>
      <c r="EG4485" s="1"/>
      <c r="EH4485" s="1"/>
      <c r="EI4485" s="1"/>
      <c r="EJ4485" s="1"/>
      <c r="EK4485" s="1"/>
      <c r="EL4485" s="1"/>
      <c r="EM4485" s="1"/>
      <c r="EN4485" s="1"/>
      <c r="EO4485" s="1"/>
      <c r="EP4485" s="1"/>
      <c r="EQ4485" s="1"/>
      <c r="ER4485" s="1"/>
      <c r="ES4485" s="1"/>
      <c r="ET4485" s="1"/>
      <c r="EU4485" s="1"/>
      <c r="EV4485" s="1"/>
      <c r="EW4485" s="1"/>
      <c r="EX4485" s="1"/>
      <c r="EY4485" s="1"/>
    </row>
    <row r="4486" spans="1:155" x14ac:dyDescent="0.15">
      <c r="A4486" s="38"/>
      <c r="B4486" s="15"/>
      <c r="C4486" s="7"/>
      <c r="D4486" s="7"/>
      <c r="E4486" s="13"/>
      <c r="F4486" s="14"/>
      <c r="G4486" s="14"/>
      <c r="H4486" s="14"/>
      <c r="I4486" s="14"/>
      <c r="J4486" s="13"/>
      <c r="K4486" s="5"/>
      <c r="L4486" s="2"/>
      <c r="M4486" s="17"/>
      <c r="N4486" s="12"/>
      <c r="O4486" s="12"/>
      <c r="P4486" s="17"/>
      <c r="Q4486" s="14"/>
      <c r="R4486" s="20"/>
      <c r="S4486" s="14"/>
      <c r="T4486" s="4"/>
      <c r="U4486" s="5"/>
      <c r="V4486" s="10"/>
      <c r="W4486" s="10"/>
      <c r="X4486" s="10"/>
      <c r="Y4486" s="27"/>
      <c r="Z4486" s="3"/>
      <c r="AA4486" s="1"/>
      <c r="AB4486" s="10"/>
      <c r="AC4486" s="3"/>
      <c r="AD4486" s="3"/>
      <c r="AE4486" s="3"/>
      <c r="AF4486" s="10"/>
      <c r="AG4486" s="11"/>
      <c r="AH4486" s="10"/>
      <c r="AI4486" s="10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1"/>
      <c r="DR4486" s="1"/>
      <c r="DS4486" s="1"/>
      <c r="DT4486" s="1"/>
      <c r="DU4486" s="1"/>
      <c r="DV4486" s="1"/>
      <c r="DW4486" s="1"/>
      <c r="DX4486" s="1"/>
      <c r="DY4486" s="1"/>
      <c r="DZ4486" s="1"/>
      <c r="EA4486" s="1"/>
      <c r="EB4486" s="1"/>
      <c r="EC4486" s="1"/>
      <c r="ED4486" s="1"/>
      <c r="EE4486" s="1"/>
      <c r="EF4486" s="1"/>
      <c r="EG4486" s="1"/>
      <c r="EH4486" s="1"/>
      <c r="EI4486" s="1"/>
      <c r="EJ4486" s="1"/>
      <c r="EK4486" s="1"/>
      <c r="EL4486" s="1"/>
      <c r="EM4486" s="1"/>
      <c r="EN4486" s="1"/>
      <c r="EO4486" s="1"/>
      <c r="EP4486" s="1"/>
      <c r="EQ4486" s="1"/>
      <c r="ER4486" s="1"/>
      <c r="ES4486" s="1"/>
      <c r="ET4486" s="1"/>
      <c r="EU4486" s="1"/>
      <c r="EV4486" s="1"/>
      <c r="EW4486" s="1"/>
      <c r="EX4486" s="1"/>
      <c r="EY4486" s="1"/>
    </row>
    <row r="4487" spans="1:155" x14ac:dyDescent="0.15">
      <c r="A4487" s="38"/>
      <c r="B4487" s="15"/>
      <c r="C4487" s="7"/>
      <c r="D4487" s="7"/>
      <c r="E4487" s="13"/>
      <c r="F4487" s="14"/>
      <c r="G4487" s="14"/>
      <c r="H4487" s="14"/>
      <c r="I4487" s="14"/>
      <c r="J4487" s="13"/>
      <c r="K4487" s="5"/>
      <c r="L4487" s="2"/>
      <c r="M4487" s="17"/>
      <c r="N4487" s="12"/>
      <c r="O4487" s="12"/>
      <c r="P4487" s="17"/>
      <c r="Q4487" s="14"/>
      <c r="R4487" s="20"/>
      <c r="S4487" s="14"/>
      <c r="T4487" s="4"/>
      <c r="U4487" s="5"/>
      <c r="V4487" s="10"/>
      <c r="W4487" s="10"/>
      <c r="X4487" s="10"/>
      <c r="Y4487" s="27"/>
      <c r="Z4487" s="3"/>
      <c r="AA4487" s="1"/>
      <c r="AB4487" s="10"/>
      <c r="AC4487" s="3"/>
      <c r="AD4487" s="3"/>
      <c r="AE4487" s="3"/>
      <c r="AF4487" s="10"/>
      <c r="AG4487" s="11"/>
      <c r="AH4487" s="10"/>
      <c r="AI4487" s="10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1"/>
      <c r="DR4487" s="1"/>
      <c r="DS4487" s="1"/>
      <c r="DT4487" s="1"/>
      <c r="DU4487" s="1"/>
      <c r="DV4487" s="1"/>
      <c r="DW4487" s="1"/>
      <c r="DX4487" s="1"/>
      <c r="DY4487" s="1"/>
      <c r="DZ4487" s="1"/>
      <c r="EA4487" s="1"/>
      <c r="EB4487" s="1"/>
      <c r="EC4487" s="1"/>
      <c r="ED4487" s="1"/>
      <c r="EE4487" s="1"/>
      <c r="EF4487" s="1"/>
      <c r="EG4487" s="1"/>
      <c r="EH4487" s="1"/>
      <c r="EI4487" s="1"/>
      <c r="EJ4487" s="1"/>
      <c r="EK4487" s="1"/>
      <c r="EL4487" s="1"/>
      <c r="EM4487" s="1"/>
      <c r="EN4487" s="1"/>
      <c r="EO4487" s="1"/>
      <c r="EP4487" s="1"/>
      <c r="EQ4487" s="1"/>
      <c r="ER4487" s="1"/>
      <c r="ES4487" s="1"/>
      <c r="ET4487" s="1"/>
      <c r="EU4487" s="1"/>
      <c r="EV4487" s="1"/>
      <c r="EW4487" s="1"/>
      <c r="EX4487" s="1"/>
      <c r="EY4487" s="1"/>
    </row>
    <row r="4488" spans="1:155" x14ac:dyDescent="0.15">
      <c r="A4488" s="38"/>
      <c r="B4488" s="15"/>
      <c r="C4488" s="7"/>
      <c r="D4488" s="7"/>
      <c r="E4488" s="13"/>
      <c r="F4488" s="14"/>
      <c r="G4488" s="14"/>
      <c r="H4488" s="14"/>
      <c r="I4488" s="14"/>
      <c r="J4488" s="13"/>
      <c r="K4488" s="5"/>
      <c r="L4488" s="2"/>
      <c r="M4488" s="17"/>
      <c r="N4488" s="12"/>
      <c r="O4488" s="12"/>
      <c r="P4488" s="17"/>
      <c r="Q4488" s="14"/>
      <c r="R4488" s="20"/>
      <c r="S4488" s="14"/>
      <c r="T4488" s="4"/>
      <c r="U4488" s="5"/>
      <c r="V4488" s="10"/>
      <c r="W4488" s="10"/>
      <c r="X4488" s="10"/>
      <c r="Y4488" s="27"/>
      <c r="Z4488" s="3"/>
      <c r="AA4488" s="1"/>
      <c r="AB4488" s="10"/>
      <c r="AC4488" s="3"/>
      <c r="AD4488" s="3"/>
      <c r="AE4488" s="3"/>
      <c r="AF4488" s="10"/>
      <c r="AG4488" s="11"/>
      <c r="AH4488" s="10"/>
      <c r="AI4488" s="10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1"/>
      <c r="DR4488" s="1"/>
      <c r="DS4488" s="1"/>
      <c r="DT4488" s="1"/>
      <c r="DU4488" s="1"/>
      <c r="DV4488" s="1"/>
      <c r="DW4488" s="1"/>
      <c r="DX4488" s="1"/>
      <c r="DY4488" s="1"/>
      <c r="DZ4488" s="1"/>
      <c r="EA4488" s="1"/>
      <c r="EB4488" s="1"/>
      <c r="EC4488" s="1"/>
      <c r="ED4488" s="1"/>
      <c r="EE4488" s="1"/>
      <c r="EF4488" s="1"/>
      <c r="EG4488" s="1"/>
      <c r="EH4488" s="1"/>
      <c r="EI4488" s="1"/>
      <c r="EJ4488" s="1"/>
      <c r="EK4488" s="1"/>
      <c r="EL4488" s="1"/>
      <c r="EM4488" s="1"/>
      <c r="EN4488" s="1"/>
      <c r="EO4488" s="1"/>
      <c r="EP4488" s="1"/>
      <c r="EQ4488" s="1"/>
      <c r="ER4488" s="1"/>
      <c r="ES4488" s="1"/>
      <c r="ET4488" s="1"/>
      <c r="EU4488" s="1"/>
      <c r="EV4488" s="1"/>
      <c r="EW4488" s="1"/>
      <c r="EX4488" s="1"/>
      <c r="EY4488" s="1"/>
    </row>
    <row r="4489" spans="1:155" x14ac:dyDescent="0.15">
      <c r="A4489" s="38"/>
      <c r="B4489" s="15"/>
      <c r="C4489" s="7"/>
      <c r="D4489" s="7"/>
      <c r="E4489" s="13"/>
      <c r="F4489" s="14"/>
      <c r="G4489" s="14"/>
      <c r="H4489" s="14"/>
      <c r="I4489" s="14"/>
      <c r="J4489" s="13"/>
      <c r="K4489" s="5"/>
      <c r="L4489" s="2"/>
      <c r="M4489" s="17"/>
      <c r="N4489" s="12"/>
      <c r="O4489" s="12"/>
      <c r="P4489" s="17"/>
      <c r="Q4489" s="14"/>
      <c r="R4489" s="20"/>
      <c r="S4489" s="14"/>
      <c r="T4489" s="4"/>
      <c r="U4489" s="5"/>
      <c r="V4489" s="10"/>
      <c r="W4489" s="10"/>
      <c r="X4489" s="10"/>
      <c r="Y4489" s="27"/>
      <c r="Z4489" s="3"/>
      <c r="AA4489" s="1"/>
      <c r="AB4489" s="10"/>
      <c r="AC4489" s="3"/>
      <c r="AD4489" s="3"/>
      <c r="AE4489" s="3"/>
      <c r="AF4489" s="10"/>
      <c r="AG4489" s="11"/>
      <c r="AH4489" s="10"/>
      <c r="AI4489" s="10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1"/>
      <c r="DR4489" s="1"/>
      <c r="DS4489" s="1"/>
      <c r="DT4489" s="1"/>
      <c r="DU4489" s="1"/>
      <c r="DV4489" s="1"/>
      <c r="DW4489" s="1"/>
      <c r="DX4489" s="1"/>
      <c r="DY4489" s="1"/>
      <c r="DZ4489" s="1"/>
      <c r="EA4489" s="1"/>
      <c r="EB4489" s="1"/>
      <c r="EC4489" s="1"/>
      <c r="ED4489" s="1"/>
      <c r="EE4489" s="1"/>
      <c r="EF4489" s="1"/>
      <c r="EG4489" s="1"/>
      <c r="EH4489" s="1"/>
      <c r="EI4489" s="1"/>
      <c r="EJ4489" s="1"/>
      <c r="EK4489" s="1"/>
      <c r="EL4489" s="1"/>
      <c r="EM4489" s="1"/>
      <c r="EN4489" s="1"/>
      <c r="EO4489" s="1"/>
      <c r="EP4489" s="1"/>
      <c r="EQ4489" s="1"/>
      <c r="ER4489" s="1"/>
      <c r="ES4489" s="1"/>
      <c r="ET4489" s="1"/>
      <c r="EU4489" s="1"/>
      <c r="EV4489" s="1"/>
      <c r="EW4489" s="1"/>
      <c r="EX4489" s="1"/>
      <c r="EY4489" s="1"/>
    </row>
    <row r="4490" spans="1:155" x14ac:dyDescent="0.15">
      <c r="A4490" s="38"/>
      <c r="B4490" s="15"/>
      <c r="C4490" s="7"/>
      <c r="D4490" s="7"/>
      <c r="E4490" s="13"/>
      <c r="F4490" s="14"/>
      <c r="G4490" s="14"/>
      <c r="H4490" s="14"/>
      <c r="I4490" s="14"/>
      <c r="J4490" s="13"/>
      <c r="K4490" s="5"/>
      <c r="L4490" s="2"/>
      <c r="M4490" s="17"/>
      <c r="N4490" s="12"/>
      <c r="O4490" s="12"/>
      <c r="P4490" s="17"/>
      <c r="Q4490" s="14"/>
      <c r="R4490" s="20"/>
      <c r="S4490" s="14"/>
      <c r="T4490" s="4"/>
      <c r="U4490" s="5"/>
      <c r="V4490" s="10"/>
      <c r="W4490" s="10"/>
      <c r="X4490" s="10"/>
      <c r="Y4490" s="27"/>
      <c r="Z4490" s="3"/>
      <c r="AA4490" s="1"/>
      <c r="AB4490" s="10"/>
      <c r="AC4490" s="3"/>
      <c r="AD4490" s="3"/>
      <c r="AE4490" s="3"/>
      <c r="AF4490" s="10"/>
      <c r="AG4490" s="11"/>
      <c r="AH4490" s="10"/>
      <c r="AI4490" s="10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1"/>
      <c r="DR4490" s="1"/>
      <c r="DS4490" s="1"/>
      <c r="DT4490" s="1"/>
      <c r="DU4490" s="1"/>
      <c r="DV4490" s="1"/>
      <c r="DW4490" s="1"/>
      <c r="DX4490" s="1"/>
      <c r="DY4490" s="1"/>
      <c r="DZ4490" s="1"/>
      <c r="EA4490" s="1"/>
      <c r="EB4490" s="1"/>
      <c r="EC4490" s="1"/>
      <c r="ED4490" s="1"/>
      <c r="EE4490" s="1"/>
      <c r="EF4490" s="1"/>
      <c r="EG4490" s="1"/>
      <c r="EH4490" s="1"/>
      <c r="EI4490" s="1"/>
      <c r="EJ4490" s="1"/>
      <c r="EK4490" s="1"/>
      <c r="EL4490" s="1"/>
      <c r="EM4490" s="1"/>
      <c r="EN4490" s="1"/>
      <c r="EO4490" s="1"/>
      <c r="EP4490" s="1"/>
      <c r="EQ4490" s="1"/>
      <c r="ER4490" s="1"/>
      <c r="ES4490" s="1"/>
      <c r="ET4490" s="1"/>
      <c r="EU4490" s="1"/>
      <c r="EV4490" s="1"/>
      <c r="EW4490" s="1"/>
      <c r="EX4490" s="1"/>
      <c r="EY4490" s="1"/>
    </row>
    <row r="4491" spans="1:155" x14ac:dyDescent="0.15">
      <c r="A4491" s="38"/>
      <c r="B4491" s="15"/>
      <c r="C4491" s="7"/>
      <c r="D4491" s="7"/>
      <c r="E4491" s="13"/>
      <c r="F4491" s="14"/>
      <c r="G4491" s="14"/>
      <c r="H4491" s="14"/>
      <c r="I4491" s="14"/>
      <c r="J4491" s="13"/>
      <c r="K4491" s="5"/>
      <c r="L4491" s="2"/>
      <c r="M4491" s="17"/>
      <c r="N4491" s="12"/>
      <c r="O4491" s="12"/>
      <c r="P4491" s="17"/>
      <c r="Q4491" s="14"/>
      <c r="R4491" s="20"/>
      <c r="S4491" s="14"/>
      <c r="T4491" s="4"/>
      <c r="U4491" s="5"/>
      <c r="V4491" s="10"/>
      <c r="W4491" s="10"/>
      <c r="X4491" s="10"/>
      <c r="Y4491" s="27"/>
      <c r="Z4491" s="3"/>
      <c r="AA4491" s="1"/>
      <c r="AB4491" s="10"/>
      <c r="AC4491" s="3"/>
      <c r="AD4491" s="3"/>
      <c r="AE4491" s="3"/>
      <c r="AF4491" s="10"/>
      <c r="AG4491" s="11"/>
      <c r="AH4491" s="10"/>
      <c r="AI4491" s="10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1"/>
      <c r="DR4491" s="1"/>
      <c r="DS4491" s="1"/>
      <c r="DT4491" s="1"/>
      <c r="DU4491" s="1"/>
      <c r="DV4491" s="1"/>
      <c r="DW4491" s="1"/>
      <c r="DX4491" s="1"/>
      <c r="DY4491" s="1"/>
      <c r="DZ4491" s="1"/>
      <c r="EA4491" s="1"/>
      <c r="EB4491" s="1"/>
      <c r="EC4491" s="1"/>
      <c r="ED4491" s="1"/>
      <c r="EE4491" s="1"/>
      <c r="EF4491" s="1"/>
      <c r="EG4491" s="1"/>
      <c r="EH4491" s="1"/>
      <c r="EI4491" s="1"/>
      <c r="EJ4491" s="1"/>
      <c r="EK4491" s="1"/>
      <c r="EL4491" s="1"/>
      <c r="EM4491" s="1"/>
      <c r="EN4491" s="1"/>
      <c r="EO4491" s="1"/>
      <c r="EP4491" s="1"/>
      <c r="EQ4491" s="1"/>
      <c r="ER4491" s="1"/>
      <c r="ES4491" s="1"/>
      <c r="ET4491" s="1"/>
      <c r="EU4491" s="1"/>
      <c r="EV4491" s="1"/>
      <c r="EW4491" s="1"/>
      <c r="EX4491" s="1"/>
      <c r="EY4491" s="1"/>
    </row>
    <row r="4492" spans="1:155" x14ac:dyDescent="0.15">
      <c r="A4492" s="38"/>
      <c r="B4492" s="15"/>
      <c r="C4492" s="7"/>
      <c r="D4492" s="7"/>
      <c r="E4492" s="13"/>
      <c r="F4492" s="14"/>
      <c r="G4492" s="14"/>
      <c r="H4492" s="14"/>
      <c r="I4492" s="14"/>
      <c r="J4492" s="13"/>
      <c r="K4492" s="5"/>
      <c r="L4492" s="2"/>
      <c r="M4492" s="17"/>
      <c r="N4492" s="12"/>
      <c r="O4492" s="12"/>
      <c r="P4492" s="17"/>
      <c r="Q4492" s="14"/>
      <c r="R4492" s="20"/>
      <c r="S4492" s="14"/>
      <c r="T4492" s="4"/>
      <c r="U4492" s="5"/>
      <c r="V4492" s="10"/>
      <c r="W4492" s="10"/>
      <c r="X4492" s="10"/>
      <c r="Y4492" s="27"/>
      <c r="Z4492" s="3"/>
      <c r="AA4492" s="1"/>
      <c r="AB4492" s="10"/>
      <c r="AC4492" s="3"/>
      <c r="AD4492" s="3"/>
      <c r="AE4492" s="3"/>
      <c r="AF4492" s="10"/>
      <c r="AG4492" s="11"/>
      <c r="AH4492" s="10"/>
      <c r="AI4492" s="10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1"/>
      <c r="DR4492" s="1"/>
      <c r="DS4492" s="1"/>
      <c r="DT4492" s="1"/>
      <c r="DU4492" s="1"/>
      <c r="DV4492" s="1"/>
      <c r="DW4492" s="1"/>
      <c r="DX4492" s="1"/>
      <c r="DY4492" s="1"/>
      <c r="DZ4492" s="1"/>
      <c r="EA4492" s="1"/>
      <c r="EB4492" s="1"/>
      <c r="EC4492" s="1"/>
      <c r="ED4492" s="1"/>
      <c r="EE4492" s="1"/>
      <c r="EF4492" s="1"/>
      <c r="EG4492" s="1"/>
      <c r="EH4492" s="1"/>
      <c r="EI4492" s="1"/>
      <c r="EJ4492" s="1"/>
      <c r="EK4492" s="1"/>
      <c r="EL4492" s="1"/>
      <c r="EM4492" s="1"/>
      <c r="EN4492" s="1"/>
      <c r="EO4492" s="1"/>
      <c r="EP4492" s="1"/>
      <c r="EQ4492" s="1"/>
      <c r="ER4492" s="1"/>
      <c r="ES4492" s="1"/>
      <c r="ET4492" s="1"/>
      <c r="EU4492" s="1"/>
      <c r="EV4492" s="1"/>
      <c r="EW4492" s="1"/>
      <c r="EX4492" s="1"/>
      <c r="EY4492" s="1"/>
    </row>
    <row r="4493" spans="1:155" x14ac:dyDescent="0.15">
      <c r="A4493" s="38"/>
      <c r="B4493" s="15"/>
      <c r="C4493" s="7"/>
      <c r="D4493" s="7"/>
      <c r="E4493" s="13"/>
      <c r="F4493" s="14"/>
      <c r="G4493" s="14"/>
      <c r="H4493" s="14"/>
      <c r="I4493" s="14"/>
      <c r="J4493" s="13"/>
      <c r="K4493" s="5"/>
      <c r="L4493" s="2"/>
      <c r="M4493" s="17"/>
      <c r="N4493" s="12"/>
      <c r="O4493" s="12"/>
      <c r="P4493" s="17"/>
      <c r="Q4493" s="14"/>
      <c r="R4493" s="20"/>
      <c r="S4493" s="14"/>
      <c r="T4493" s="4"/>
      <c r="U4493" s="5"/>
      <c r="V4493" s="10"/>
      <c r="W4493" s="10"/>
      <c r="X4493" s="10"/>
      <c r="Y4493" s="27"/>
      <c r="Z4493" s="3"/>
      <c r="AA4493" s="1"/>
      <c r="AB4493" s="10"/>
      <c r="AC4493" s="3"/>
      <c r="AD4493" s="3"/>
      <c r="AE4493" s="3"/>
      <c r="AF4493" s="10"/>
      <c r="AG4493" s="11"/>
      <c r="AH4493" s="10"/>
      <c r="AI4493" s="10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1"/>
      <c r="DR4493" s="1"/>
      <c r="DS4493" s="1"/>
      <c r="DT4493" s="1"/>
      <c r="DU4493" s="1"/>
      <c r="DV4493" s="1"/>
      <c r="DW4493" s="1"/>
      <c r="DX4493" s="1"/>
      <c r="DY4493" s="1"/>
      <c r="DZ4493" s="1"/>
      <c r="EA4493" s="1"/>
      <c r="EB4493" s="1"/>
      <c r="EC4493" s="1"/>
      <c r="ED4493" s="1"/>
      <c r="EE4493" s="1"/>
      <c r="EF4493" s="1"/>
      <c r="EG4493" s="1"/>
      <c r="EH4493" s="1"/>
      <c r="EI4493" s="1"/>
      <c r="EJ4493" s="1"/>
      <c r="EK4493" s="1"/>
      <c r="EL4493" s="1"/>
      <c r="EM4493" s="1"/>
      <c r="EN4493" s="1"/>
      <c r="EO4493" s="1"/>
      <c r="EP4493" s="1"/>
      <c r="EQ4493" s="1"/>
      <c r="ER4493" s="1"/>
      <c r="ES4493" s="1"/>
      <c r="ET4493" s="1"/>
      <c r="EU4493" s="1"/>
      <c r="EV4493" s="1"/>
      <c r="EW4493" s="1"/>
      <c r="EX4493" s="1"/>
      <c r="EY4493" s="1"/>
    </row>
    <row r="4494" spans="1:155" x14ac:dyDescent="0.15">
      <c r="A4494" s="38"/>
      <c r="B4494" s="15"/>
      <c r="C4494" s="7"/>
      <c r="D4494" s="7"/>
      <c r="E4494" s="13"/>
      <c r="F4494" s="14"/>
      <c r="G4494" s="14"/>
      <c r="H4494" s="14"/>
      <c r="I4494" s="14"/>
      <c r="J4494" s="13"/>
      <c r="K4494" s="5"/>
      <c r="L4494" s="2"/>
      <c r="M4494" s="17"/>
      <c r="N4494" s="12"/>
      <c r="O4494" s="12"/>
      <c r="P4494" s="17"/>
      <c r="Q4494" s="14"/>
      <c r="R4494" s="20"/>
      <c r="S4494" s="14"/>
      <c r="T4494" s="4"/>
      <c r="U4494" s="5"/>
      <c r="V4494" s="10"/>
      <c r="W4494" s="10"/>
      <c r="X4494" s="10"/>
      <c r="Y4494" s="27"/>
      <c r="Z4494" s="3"/>
      <c r="AA4494" s="1"/>
      <c r="AB4494" s="10"/>
      <c r="AC4494" s="3"/>
      <c r="AD4494" s="3"/>
      <c r="AE4494" s="3"/>
      <c r="AF4494" s="10"/>
      <c r="AG4494" s="11"/>
      <c r="AH4494" s="10"/>
      <c r="AI4494" s="10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1"/>
      <c r="DR4494" s="1"/>
      <c r="DS4494" s="1"/>
      <c r="DT4494" s="1"/>
      <c r="DU4494" s="1"/>
      <c r="DV4494" s="1"/>
      <c r="DW4494" s="1"/>
      <c r="DX4494" s="1"/>
      <c r="DY4494" s="1"/>
      <c r="DZ4494" s="1"/>
      <c r="EA4494" s="1"/>
      <c r="EB4494" s="1"/>
      <c r="EC4494" s="1"/>
      <c r="ED4494" s="1"/>
      <c r="EE4494" s="1"/>
      <c r="EF4494" s="1"/>
      <c r="EG4494" s="1"/>
      <c r="EH4494" s="1"/>
      <c r="EI4494" s="1"/>
      <c r="EJ4494" s="1"/>
      <c r="EK4494" s="1"/>
      <c r="EL4494" s="1"/>
      <c r="EM4494" s="1"/>
      <c r="EN4494" s="1"/>
      <c r="EO4494" s="1"/>
      <c r="EP4494" s="1"/>
      <c r="EQ4494" s="1"/>
      <c r="ER4494" s="1"/>
      <c r="ES4494" s="1"/>
      <c r="ET4494" s="1"/>
      <c r="EU4494" s="1"/>
      <c r="EV4494" s="1"/>
      <c r="EW4494" s="1"/>
      <c r="EX4494" s="1"/>
      <c r="EY4494" s="1"/>
    </row>
    <row r="4495" spans="1:155" x14ac:dyDescent="0.15">
      <c r="A4495" s="38"/>
      <c r="B4495" s="15"/>
      <c r="C4495" s="7"/>
      <c r="D4495" s="7"/>
      <c r="E4495" s="13"/>
      <c r="F4495" s="14"/>
      <c r="G4495" s="14"/>
      <c r="H4495" s="14"/>
      <c r="I4495" s="14"/>
      <c r="J4495" s="13"/>
      <c r="K4495" s="5"/>
      <c r="L4495" s="2"/>
      <c r="M4495" s="17"/>
      <c r="N4495" s="12"/>
      <c r="O4495" s="12"/>
      <c r="P4495" s="17"/>
      <c r="Q4495" s="14"/>
      <c r="R4495" s="20"/>
      <c r="S4495" s="14"/>
      <c r="T4495" s="4"/>
      <c r="U4495" s="5"/>
      <c r="V4495" s="10"/>
      <c r="W4495" s="10"/>
      <c r="X4495" s="10"/>
      <c r="Y4495" s="27"/>
      <c r="Z4495" s="3"/>
      <c r="AA4495" s="1"/>
      <c r="AB4495" s="10"/>
      <c r="AC4495" s="3"/>
      <c r="AD4495" s="3"/>
      <c r="AE4495" s="3"/>
      <c r="AF4495" s="10"/>
      <c r="AG4495" s="11"/>
      <c r="AH4495" s="10"/>
      <c r="AI4495" s="10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1"/>
      <c r="DR4495" s="1"/>
      <c r="DS4495" s="1"/>
      <c r="DT4495" s="1"/>
      <c r="DU4495" s="1"/>
      <c r="DV4495" s="1"/>
      <c r="DW4495" s="1"/>
      <c r="DX4495" s="1"/>
      <c r="DY4495" s="1"/>
      <c r="DZ4495" s="1"/>
      <c r="EA4495" s="1"/>
      <c r="EB4495" s="1"/>
      <c r="EC4495" s="1"/>
      <c r="ED4495" s="1"/>
      <c r="EE4495" s="1"/>
      <c r="EF4495" s="1"/>
      <c r="EG4495" s="1"/>
      <c r="EH4495" s="1"/>
      <c r="EI4495" s="1"/>
      <c r="EJ4495" s="1"/>
      <c r="EK4495" s="1"/>
      <c r="EL4495" s="1"/>
      <c r="EM4495" s="1"/>
      <c r="EN4495" s="1"/>
      <c r="EO4495" s="1"/>
      <c r="EP4495" s="1"/>
      <c r="EQ4495" s="1"/>
      <c r="ER4495" s="1"/>
      <c r="ES4495" s="1"/>
      <c r="ET4495" s="1"/>
      <c r="EU4495" s="1"/>
      <c r="EV4495" s="1"/>
      <c r="EW4495" s="1"/>
      <c r="EX4495" s="1"/>
      <c r="EY4495" s="1"/>
    </row>
    <row r="4496" spans="1:155" x14ac:dyDescent="0.15">
      <c r="A4496" s="38"/>
      <c r="B4496" s="15"/>
      <c r="C4496" s="7"/>
      <c r="D4496" s="7"/>
      <c r="E4496" s="13"/>
      <c r="F4496" s="14"/>
      <c r="G4496" s="14"/>
      <c r="H4496" s="14"/>
      <c r="I4496" s="14"/>
      <c r="J4496" s="13"/>
      <c r="K4496" s="5"/>
      <c r="L4496" s="2"/>
      <c r="M4496" s="17"/>
      <c r="N4496" s="12"/>
      <c r="O4496" s="12"/>
      <c r="P4496" s="17"/>
      <c r="Q4496" s="14"/>
      <c r="R4496" s="20"/>
      <c r="S4496" s="14"/>
      <c r="T4496" s="4"/>
      <c r="U4496" s="5"/>
      <c r="V4496" s="10"/>
      <c r="W4496" s="10"/>
      <c r="X4496" s="10"/>
      <c r="Y4496" s="27"/>
      <c r="Z4496" s="3"/>
      <c r="AA4496" s="1"/>
      <c r="AB4496" s="10"/>
      <c r="AC4496" s="3"/>
      <c r="AD4496" s="3"/>
      <c r="AE4496" s="3"/>
      <c r="AF4496" s="10"/>
      <c r="AG4496" s="11"/>
      <c r="AH4496" s="10"/>
      <c r="AI4496" s="10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1"/>
      <c r="DR4496" s="1"/>
      <c r="DS4496" s="1"/>
      <c r="DT4496" s="1"/>
      <c r="DU4496" s="1"/>
      <c r="DV4496" s="1"/>
      <c r="DW4496" s="1"/>
      <c r="DX4496" s="1"/>
      <c r="DY4496" s="1"/>
      <c r="DZ4496" s="1"/>
      <c r="EA4496" s="1"/>
      <c r="EB4496" s="1"/>
      <c r="EC4496" s="1"/>
      <c r="ED4496" s="1"/>
      <c r="EE4496" s="1"/>
      <c r="EF4496" s="1"/>
      <c r="EG4496" s="1"/>
      <c r="EH4496" s="1"/>
      <c r="EI4496" s="1"/>
      <c r="EJ4496" s="1"/>
      <c r="EK4496" s="1"/>
      <c r="EL4496" s="1"/>
      <c r="EM4496" s="1"/>
      <c r="EN4496" s="1"/>
      <c r="EO4496" s="1"/>
      <c r="EP4496" s="1"/>
      <c r="EQ4496" s="1"/>
      <c r="ER4496" s="1"/>
      <c r="ES4496" s="1"/>
      <c r="ET4496" s="1"/>
      <c r="EU4496" s="1"/>
      <c r="EV4496" s="1"/>
      <c r="EW4496" s="1"/>
      <c r="EX4496" s="1"/>
      <c r="EY4496" s="1"/>
    </row>
    <row r="4497" spans="1:155" x14ac:dyDescent="0.15">
      <c r="A4497" s="38"/>
      <c r="B4497" s="15"/>
      <c r="C4497" s="7"/>
      <c r="D4497" s="7"/>
      <c r="E4497" s="13"/>
      <c r="F4497" s="14"/>
      <c r="G4497" s="14"/>
      <c r="H4497" s="14"/>
      <c r="I4497" s="14"/>
      <c r="J4497" s="13"/>
      <c r="K4497" s="5"/>
      <c r="L4497" s="2"/>
      <c r="M4497" s="17"/>
      <c r="N4497" s="12"/>
      <c r="O4497" s="12"/>
      <c r="P4497" s="17"/>
      <c r="Q4497" s="14"/>
      <c r="R4497" s="20"/>
      <c r="S4497" s="14"/>
      <c r="T4497" s="4"/>
      <c r="U4497" s="5"/>
      <c r="V4497" s="10"/>
      <c r="W4497" s="10"/>
      <c r="X4497" s="10"/>
      <c r="Y4497" s="27"/>
      <c r="Z4497" s="3"/>
      <c r="AA4497" s="1"/>
      <c r="AB4497" s="10"/>
      <c r="AC4497" s="3"/>
      <c r="AD4497" s="3"/>
      <c r="AE4497" s="3"/>
      <c r="AF4497" s="10"/>
      <c r="AG4497" s="11"/>
      <c r="AH4497" s="10"/>
      <c r="AI4497" s="10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1"/>
      <c r="DR4497" s="1"/>
      <c r="DS4497" s="1"/>
      <c r="DT4497" s="1"/>
      <c r="DU4497" s="1"/>
      <c r="DV4497" s="1"/>
      <c r="DW4497" s="1"/>
      <c r="DX4497" s="1"/>
      <c r="DY4497" s="1"/>
      <c r="DZ4497" s="1"/>
      <c r="EA4497" s="1"/>
      <c r="EB4497" s="1"/>
      <c r="EC4497" s="1"/>
      <c r="ED4497" s="1"/>
      <c r="EE4497" s="1"/>
      <c r="EF4497" s="1"/>
      <c r="EG4497" s="1"/>
      <c r="EH4497" s="1"/>
      <c r="EI4497" s="1"/>
      <c r="EJ4497" s="1"/>
      <c r="EK4497" s="1"/>
      <c r="EL4497" s="1"/>
      <c r="EM4497" s="1"/>
      <c r="EN4497" s="1"/>
      <c r="EO4497" s="1"/>
      <c r="EP4497" s="1"/>
      <c r="EQ4497" s="1"/>
      <c r="ER4497" s="1"/>
      <c r="ES4497" s="1"/>
      <c r="ET4497" s="1"/>
      <c r="EU4497" s="1"/>
      <c r="EV4497" s="1"/>
      <c r="EW4497" s="1"/>
      <c r="EX4497" s="1"/>
      <c r="EY4497" s="1"/>
    </row>
    <row r="4498" spans="1:155" x14ac:dyDescent="0.15">
      <c r="A4498" s="38"/>
      <c r="B4498" s="15"/>
      <c r="C4498" s="7"/>
      <c r="D4498" s="7"/>
      <c r="E4498" s="13"/>
      <c r="F4498" s="14"/>
      <c r="G4498" s="14"/>
      <c r="H4498" s="14"/>
      <c r="I4498" s="14"/>
      <c r="J4498" s="13"/>
      <c r="K4498" s="5"/>
      <c r="L4498" s="2"/>
      <c r="M4498" s="17"/>
      <c r="N4498" s="12"/>
      <c r="O4498" s="12"/>
      <c r="P4498" s="17"/>
      <c r="Q4498" s="14"/>
      <c r="R4498" s="20"/>
      <c r="S4498" s="14"/>
      <c r="T4498" s="4"/>
      <c r="U4498" s="5"/>
      <c r="V4498" s="10"/>
      <c r="W4498" s="10"/>
      <c r="X4498" s="10"/>
      <c r="Y4498" s="27"/>
      <c r="Z4498" s="3"/>
      <c r="AA4498" s="1"/>
      <c r="AB4498" s="10"/>
      <c r="AC4498" s="3"/>
      <c r="AD4498" s="3"/>
      <c r="AE4498" s="3"/>
      <c r="AF4498" s="10"/>
      <c r="AG4498" s="11"/>
      <c r="AH4498" s="10"/>
      <c r="AI4498" s="10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1"/>
      <c r="DR4498" s="1"/>
      <c r="DS4498" s="1"/>
      <c r="DT4498" s="1"/>
      <c r="DU4498" s="1"/>
      <c r="DV4498" s="1"/>
      <c r="DW4498" s="1"/>
      <c r="DX4498" s="1"/>
      <c r="DY4498" s="1"/>
      <c r="DZ4498" s="1"/>
      <c r="EA4498" s="1"/>
      <c r="EB4498" s="1"/>
      <c r="EC4498" s="1"/>
      <c r="ED4498" s="1"/>
      <c r="EE4498" s="1"/>
      <c r="EF4498" s="1"/>
      <c r="EG4498" s="1"/>
      <c r="EH4498" s="1"/>
      <c r="EI4498" s="1"/>
      <c r="EJ4498" s="1"/>
      <c r="EK4498" s="1"/>
      <c r="EL4498" s="1"/>
      <c r="EM4498" s="1"/>
      <c r="EN4498" s="1"/>
      <c r="EO4498" s="1"/>
      <c r="EP4498" s="1"/>
      <c r="EQ4498" s="1"/>
      <c r="ER4498" s="1"/>
      <c r="ES4498" s="1"/>
      <c r="ET4498" s="1"/>
      <c r="EU4498" s="1"/>
      <c r="EV4498" s="1"/>
      <c r="EW4498" s="1"/>
      <c r="EX4498" s="1"/>
      <c r="EY4498" s="1"/>
    </row>
    <row r="4499" spans="1:155" x14ac:dyDescent="0.15">
      <c r="A4499" s="38"/>
      <c r="B4499" s="15"/>
      <c r="C4499" s="7"/>
      <c r="D4499" s="7"/>
      <c r="E4499" s="13"/>
      <c r="F4499" s="14"/>
      <c r="G4499" s="14"/>
      <c r="H4499" s="14"/>
      <c r="I4499" s="14"/>
      <c r="J4499" s="13"/>
      <c r="K4499" s="5"/>
      <c r="L4499" s="2"/>
      <c r="M4499" s="17"/>
      <c r="N4499" s="12"/>
      <c r="O4499" s="12"/>
      <c r="P4499" s="17"/>
      <c r="Q4499" s="14"/>
      <c r="R4499" s="20"/>
      <c r="S4499" s="14"/>
      <c r="T4499" s="4"/>
      <c r="U4499" s="5"/>
      <c r="V4499" s="10"/>
      <c r="W4499" s="10"/>
      <c r="X4499" s="10"/>
      <c r="Y4499" s="27"/>
      <c r="Z4499" s="3"/>
      <c r="AA4499" s="1"/>
      <c r="AB4499" s="10"/>
      <c r="AC4499" s="3"/>
      <c r="AD4499" s="3"/>
      <c r="AE4499" s="3"/>
      <c r="AF4499" s="10"/>
      <c r="AG4499" s="11"/>
      <c r="AH4499" s="10"/>
      <c r="AI4499" s="10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1"/>
      <c r="DR4499" s="1"/>
      <c r="DS4499" s="1"/>
      <c r="DT4499" s="1"/>
      <c r="DU4499" s="1"/>
      <c r="DV4499" s="1"/>
      <c r="DW4499" s="1"/>
      <c r="DX4499" s="1"/>
      <c r="DY4499" s="1"/>
      <c r="DZ4499" s="1"/>
      <c r="EA4499" s="1"/>
      <c r="EB4499" s="1"/>
      <c r="EC4499" s="1"/>
      <c r="ED4499" s="1"/>
      <c r="EE4499" s="1"/>
      <c r="EF4499" s="1"/>
      <c r="EG4499" s="1"/>
      <c r="EH4499" s="1"/>
      <c r="EI4499" s="1"/>
      <c r="EJ4499" s="1"/>
      <c r="EK4499" s="1"/>
      <c r="EL4499" s="1"/>
      <c r="EM4499" s="1"/>
      <c r="EN4499" s="1"/>
      <c r="EO4499" s="1"/>
      <c r="EP4499" s="1"/>
      <c r="EQ4499" s="1"/>
      <c r="ER4499" s="1"/>
      <c r="ES4499" s="1"/>
      <c r="ET4499" s="1"/>
      <c r="EU4499" s="1"/>
      <c r="EV4499" s="1"/>
      <c r="EW4499" s="1"/>
      <c r="EX4499" s="1"/>
      <c r="EY4499" s="1"/>
    </row>
    <row r="4500" spans="1:155" x14ac:dyDescent="0.15">
      <c r="A4500" s="38"/>
      <c r="B4500" s="15"/>
      <c r="C4500" s="7"/>
      <c r="D4500" s="7"/>
      <c r="E4500" s="13"/>
      <c r="F4500" s="14"/>
      <c r="G4500" s="14"/>
      <c r="H4500" s="14"/>
      <c r="I4500" s="14"/>
      <c r="J4500" s="13"/>
      <c r="K4500" s="5"/>
      <c r="L4500" s="2"/>
      <c r="M4500" s="17"/>
      <c r="N4500" s="12"/>
      <c r="O4500" s="12"/>
      <c r="P4500" s="17"/>
      <c r="Q4500" s="14"/>
      <c r="R4500" s="20"/>
      <c r="S4500" s="14"/>
      <c r="T4500" s="4"/>
      <c r="U4500" s="5"/>
      <c r="V4500" s="10"/>
      <c r="W4500" s="10"/>
      <c r="X4500" s="10"/>
      <c r="Y4500" s="27"/>
      <c r="Z4500" s="3"/>
      <c r="AA4500" s="1"/>
      <c r="AB4500" s="10"/>
      <c r="AC4500" s="3"/>
      <c r="AD4500" s="3"/>
      <c r="AE4500" s="3"/>
      <c r="AF4500" s="10"/>
      <c r="AG4500" s="11"/>
      <c r="AH4500" s="10"/>
      <c r="AI4500" s="10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1"/>
      <c r="DR4500" s="1"/>
      <c r="DS4500" s="1"/>
      <c r="DT4500" s="1"/>
      <c r="DU4500" s="1"/>
      <c r="DV4500" s="1"/>
      <c r="DW4500" s="1"/>
      <c r="DX4500" s="1"/>
      <c r="DY4500" s="1"/>
      <c r="DZ4500" s="1"/>
      <c r="EA4500" s="1"/>
      <c r="EB4500" s="1"/>
      <c r="EC4500" s="1"/>
      <c r="ED4500" s="1"/>
      <c r="EE4500" s="1"/>
      <c r="EF4500" s="1"/>
      <c r="EG4500" s="1"/>
      <c r="EH4500" s="1"/>
      <c r="EI4500" s="1"/>
      <c r="EJ4500" s="1"/>
      <c r="EK4500" s="1"/>
      <c r="EL4500" s="1"/>
      <c r="EM4500" s="1"/>
      <c r="EN4500" s="1"/>
      <c r="EO4500" s="1"/>
      <c r="EP4500" s="1"/>
      <c r="EQ4500" s="1"/>
      <c r="ER4500" s="1"/>
      <c r="ES4500" s="1"/>
      <c r="ET4500" s="1"/>
      <c r="EU4500" s="1"/>
      <c r="EV4500" s="1"/>
      <c r="EW4500" s="1"/>
      <c r="EX4500" s="1"/>
      <c r="EY4500" s="1"/>
    </row>
    <row r="4501" spans="1:155" x14ac:dyDescent="0.15">
      <c r="A4501" s="38"/>
      <c r="B4501" s="15"/>
      <c r="C4501" s="7"/>
      <c r="D4501" s="7"/>
      <c r="E4501" s="13"/>
      <c r="F4501" s="14"/>
      <c r="G4501" s="14"/>
      <c r="H4501" s="14"/>
      <c r="I4501" s="14"/>
      <c r="J4501" s="13"/>
      <c r="K4501" s="5"/>
      <c r="L4501" s="2"/>
      <c r="M4501" s="17"/>
      <c r="N4501" s="12"/>
      <c r="O4501" s="12"/>
      <c r="P4501" s="17"/>
      <c r="Q4501" s="14"/>
      <c r="R4501" s="20"/>
      <c r="S4501" s="14"/>
      <c r="T4501" s="4"/>
      <c r="U4501" s="5"/>
      <c r="V4501" s="10"/>
      <c r="W4501" s="10"/>
      <c r="X4501" s="10"/>
      <c r="Y4501" s="27"/>
      <c r="Z4501" s="3"/>
      <c r="AA4501" s="1"/>
      <c r="AB4501" s="10"/>
      <c r="AC4501" s="3"/>
      <c r="AD4501" s="3"/>
      <c r="AE4501" s="3"/>
      <c r="AF4501" s="10"/>
      <c r="AG4501" s="11"/>
      <c r="AH4501" s="10"/>
      <c r="AI4501" s="10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1"/>
      <c r="DR4501" s="1"/>
      <c r="DS4501" s="1"/>
      <c r="DT4501" s="1"/>
      <c r="DU4501" s="1"/>
      <c r="DV4501" s="1"/>
      <c r="DW4501" s="1"/>
      <c r="DX4501" s="1"/>
      <c r="DY4501" s="1"/>
      <c r="DZ4501" s="1"/>
      <c r="EA4501" s="1"/>
      <c r="EB4501" s="1"/>
      <c r="EC4501" s="1"/>
      <c r="ED4501" s="1"/>
      <c r="EE4501" s="1"/>
      <c r="EF4501" s="1"/>
      <c r="EG4501" s="1"/>
      <c r="EH4501" s="1"/>
      <c r="EI4501" s="1"/>
      <c r="EJ4501" s="1"/>
      <c r="EK4501" s="1"/>
      <c r="EL4501" s="1"/>
      <c r="EM4501" s="1"/>
      <c r="EN4501" s="1"/>
      <c r="EO4501" s="1"/>
      <c r="EP4501" s="1"/>
      <c r="EQ4501" s="1"/>
      <c r="ER4501" s="1"/>
      <c r="ES4501" s="1"/>
      <c r="ET4501" s="1"/>
      <c r="EU4501" s="1"/>
      <c r="EV4501" s="1"/>
      <c r="EW4501" s="1"/>
      <c r="EX4501" s="1"/>
      <c r="EY4501" s="1"/>
    </row>
    <row r="4502" spans="1:155" x14ac:dyDescent="0.15">
      <c r="A4502" s="38"/>
      <c r="B4502" s="15"/>
      <c r="C4502" s="7"/>
      <c r="D4502" s="7"/>
      <c r="E4502" s="13"/>
      <c r="F4502" s="14"/>
      <c r="G4502" s="14"/>
      <c r="H4502" s="14"/>
      <c r="I4502" s="14"/>
      <c r="J4502" s="13"/>
      <c r="K4502" s="5"/>
      <c r="L4502" s="2"/>
      <c r="M4502" s="17"/>
      <c r="N4502" s="12"/>
      <c r="O4502" s="12"/>
      <c r="P4502" s="17"/>
      <c r="Q4502" s="14"/>
      <c r="R4502" s="20"/>
      <c r="S4502" s="14"/>
      <c r="T4502" s="4"/>
      <c r="U4502" s="5"/>
      <c r="V4502" s="10"/>
      <c r="W4502" s="10"/>
      <c r="X4502" s="10"/>
      <c r="Y4502" s="27"/>
      <c r="Z4502" s="3"/>
      <c r="AA4502" s="1"/>
      <c r="AB4502" s="10"/>
      <c r="AC4502" s="3"/>
      <c r="AD4502" s="3"/>
      <c r="AE4502" s="3"/>
      <c r="AF4502" s="10"/>
      <c r="AG4502" s="11"/>
      <c r="AH4502" s="10"/>
      <c r="AI4502" s="10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1"/>
      <c r="DR4502" s="1"/>
      <c r="DS4502" s="1"/>
      <c r="DT4502" s="1"/>
      <c r="DU4502" s="1"/>
      <c r="DV4502" s="1"/>
      <c r="DW4502" s="1"/>
      <c r="DX4502" s="1"/>
      <c r="DY4502" s="1"/>
      <c r="DZ4502" s="1"/>
      <c r="EA4502" s="1"/>
      <c r="EB4502" s="1"/>
      <c r="EC4502" s="1"/>
      <c r="ED4502" s="1"/>
      <c r="EE4502" s="1"/>
      <c r="EF4502" s="1"/>
      <c r="EG4502" s="1"/>
      <c r="EH4502" s="1"/>
      <c r="EI4502" s="1"/>
      <c r="EJ4502" s="1"/>
      <c r="EK4502" s="1"/>
      <c r="EL4502" s="1"/>
      <c r="EM4502" s="1"/>
      <c r="EN4502" s="1"/>
      <c r="EO4502" s="1"/>
      <c r="EP4502" s="1"/>
      <c r="EQ4502" s="1"/>
      <c r="ER4502" s="1"/>
      <c r="ES4502" s="1"/>
      <c r="ET4502" s="1"/>
      <c r="EU4502" s="1"/>
      <c r="EV4502" s="1"/>
      <c r="EW4502" s="1"/>
      <c r="EX4502" s="1"/>
      <c r="EY4502" s="1"/>
    </row>
    <row r="4503" spans="1:155" x14ac:dyDescent="0.15">
      <c r="A4503" s="38"/>
      <c r="B4503" s="15"/>
      <c r="C4503" s="7"/>
      <c r="D4503" s="7"/>
      <c r="E4503" s="13"/>
      <c r="F4503" s="14"/>
      <c r="G4503" s="14"/>
      <c r="H4503" s="14"/>
      <c r="I4503" s="14"/>
      <c r="J4503" s="13"/>
      <c r="K4503" s="5"/>
      <c r="L4503" s="2"/>
      <c r="M4503" s="17"/>
      <c r="N4503" s="12"/>
      <c r="O4503" s="12"/>
      <c r="P4503" s="17"/>
      <c r="Q4503" s="14"/>
      <c r="R4503" s="20"/>
      <c r="S4503" s="14"/>
      <c r="T4503" s="4"/>
      <c r="U4503" s="5"/>
      <c r="V4503" s="10"/>
      <c r="W4503" s="10"/>
      <c r="X4503" s="10"/>
      <c r="Y4503" s="27"/>
      <c r="Z4503" s="3"/>
      <c r="AA4503" s="1"/>
      <c r="AB4503" s="10"/>
      <c r="AC4503" s="3"/>
      <c r="AD4503" s="3"/>
      <c r="AE4503" s="3"/>
      <c r="AF4503" s="10"/>
      <c r="AG4503" s="11"/>
      <c r="AH4503" s="10"/>
      <c r="AI4503" s="10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1"/>
      <c r="DR4503" s="1"/>
      <c r="DS4503" s="1"/>
      <c r="DT4503" s="1"/>
      <c r="DU4503" s="1"/>
      <c r="DV4503" s="1"/>
      <c r="DW4503" s="1"/>
      <c r="DX4503" s="1"/>
      <c r="DY4503" s="1"/>
      <c r="DZ4503" s="1"/>
      <c r="EA4503" s="1"/>
      <c r="EB4503" s="1"/>
      <c r="EC4503" s="1"/>
      <c r="ED4503" s="1"/>
      <c r="EE4503" s="1"/>
      <c r="EF4503" s="1"/>
      <c r="EG4503" s="1"/>
      <c r="EH4503" s="1"/>
      <c r="EI4503" s="1"/>
      <c r="EJ4503" s="1"/>
      <c r="EK4503" s="1"/>
      <c r="EL4503" s="1"/>
      <c r="EM4503" s="1"/>
      <c r="EN4503" s="1"/>
      <c r="EO4503" s="1"/>
      <c r="EP4503" s="1"/>
      <c r="EQ4503" s="1"/>
      <c r="ER4503" s="1"/>
      <c r="ES4503" s="1"/>
      <c r="ET4503" s="1"/>
      <c r="EU4503" s="1"/>
      <c r="EV4503" s="1"/>
      <c r="EW4503" s="1"/>
      <c r="EX4503" s="1"/>
      <c r="EY4503" s="1"/>
    </row>
    <row r="4504" spans="1:155" x14ac:dyDescent="0.15">
      <c r="A4504" s="38"/>
      <c r="B4504" s="15"/>
      <c r="C4504" s="7"/>
      <c r="D4504" s="7"/>
      <c r="E4504" s="13"/>
      <c r="F4504" s="14"/>
      <c r="G4504" s="14"/>
      <c r="H4504" s="14"/>
      <c r="I4504" s="14"/>
      <c r="J4504" s="13"/>
      <c r="K4504" s="5"/>
      <c r="L4504" s="2"/>
      <c r="M4504" s="17"/>
      <c r="N4504" s="12"/>
      <c r="O4504" s="12"/>
      <c r="P4504" s="17"/>
      <c r="Q4504" s="14"/>
      <c r="R4504" s="20"/>
      <c r="S4504" s="14"/>
      <c r="T4504" s="4"/>
      <c r="U4504" s="5"/>
      <c r="V4504" s="10"/>
      <c r="W4504" s="10"/>
      <c r="X4504" s="10"/>
      <c r="Y4504" s="27"/>
      <c r="Z4504" s="3"/>
      <c r="AA4504" s="1"/>
      <c r="AB4504" s="10"/>
      <c r="AC4504" s="3"/>
      <c r="AD4504" s="3"/>
      <c r="AE4504" s="3"/>
      <c r="AF4504" s="10"/>
      <c r="AG4504" s="11"/>
      <c r="AH4504" s="10"/>
      <c r="AI4504" s="10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1"/>
      <c r="DR4504" s="1"/>
      <c r="DS4504" s="1"/>
      <c r="DT4504" s="1"/>
      <c r="DU4504" s="1"/>
      <c r="DV4504" s="1"/>
      <c r="DW4504" s="1"/>
      <c r="DX4504" s="1"/>
      <c r="DY4504" s="1"/>
      <c r="DZ4504" s="1"/>
      <c r="EA4504" s="1"/>
      <c r="EB4504" s="1"/>
      <c r="EC4504" s="1"/>
      <c r="ED4504" s="1"/>
      <c r="EE4504" s="1"/>
      <c r="EF4504" s="1"/>
      <c r="EG4504" s="1"/>
      <c r="EH4504" s="1"/>
      <c r="EI4504" s="1"/>
      <c r="EJ4504" s="1"/>
      <c r="EK4504" s="1"/>
      <c r="EL4504" s="1"/>
      <c r="EM4504" s="1"/>
      <c r="EN4504" s="1"/>
      <c r="EO4504" s="1"/>
      <c r="EP4504" s="1"/>
      <c r="EQ4504" s="1"/>
      <c r="ER4504" s="1"/>
      <c r="ES4504" s="1"/>
      <c r="ET4504" s="1"/>
      <c r="EU4504" s="1"/>
      <c r="EV4504" s="1"/>
      <c r="EW4504" s="1"/>
      <c r="EX4504" s="1"/>
      <c r="EY4504" s="1"/>
    </row>
    <row r="4505" spans="1:155" x14ac:dyDescent="0.15">
      <c r="A4505" s="38"/>
      <c r="B4505" s="15"/>
      <c r="C4505" s="7"/>
      <c r="D4505" s="7"/>
      <c r="E4505" s="13"/>
      <c r="F4505" s="14"/>
      <c r="G4505" s="14"/>
      <c r="H4505" s="14"/>
      <c r="I4505" s="14"/>
      <c r="J4505" s="13"/>
      <c r="K4505" s="5"/>
      <c r="L4505" s="2"/>
      <c r="M4505" s="17"/>
      <c r="N4505" s="12"/>
      <c r="O4505" s="12"/>
      <c r="P4505" s="17"/>
      <c r="Q4505" s="14"/>
      <c r="R4505" s="20"/>
      <c r="S4505" s="14"/>
      <c r="T4505" s="4"/>
      <c r="U4505" s="5"/>
      <c r="V4505" s="10"/>
      <c r="W4505" s="10"/>
      <c r="X4505" s="10"/>
      <c r="Y4505" s="27"/>
      <c r="Z4505" s="3"/>
      <c r="AA4505" s="1"/>
      <c r="AB4505" s="10"/>
      <c r="AC4505" s="3"/>
      <c r="AD4505" s="3"/>
      <c r="AE4505" s="3"/>
      <c r="AF4505" s="10"/>
      <c r="AG4505" s="11"/>
      <c r="AH4505" s="10"/>
      <c r="AI4505" s="10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1"/>
      <c r="DR4505" s="1"/>
      <c r="DS4505" s="1"/>
      <c r="DT4505" s="1"/>
      <c r="DU4505" s="1"/>
      <c r="DV4505" s="1"/>
      <c r="DW4505" s="1"/>
      <c r="DX4505" s="1"/>
      <c r="DY4505" s="1"/>
      <c r="DZ4505" s="1"/>
      <c r="EA4505" s="1"/>
      <c r="EB4505" s="1"/>
      <c r="EC4505" s="1"/>
      <c r="ED4505" s="1"/>
      <c r="EE4505" s="1"/>
      <c r="EF4505" s="1"/>
      <c r="EG4505" s="1"/>
      <c r="EH4505" s="1"/>
      <c r="EI4505" s="1"/>
      <c r="EJ4505" s="1"/>
      <c r="EK4505" s="1"/>
      <c r="EL4505" s="1"/>
      <c r="EM4505" s="1"/>
      <c r="EN4505" s="1"/>
      <c r="EO4505" s="1"/>
      <c r="EP4505" s="1"/>
      <c r="EQ4505" s="1"/>
      <c r="ER4505" s="1"/>
      <c r="ES4505" s="1"/>
      <c r="ET4505" s="1"/>
      <c r="EU4505" s="1"/>
      <c r="EV4505" s="1"/>
      <c r="EW4505" s="1"/>
      <c r="EX4505" s="1"/>
      <c r="EY4505" s="1"/>
    </row>
    <row r="4506" spans="1:155" x14ac:dyDescent="0.15">
      <c r="A4506" s="38"/>
      <c r="B4506" s="15"/>
      <c r="C4506" s="7"/>
      <c r="D4506" s="7"/>
      <c r="E4506" s="13"/>
      <c r="F4506" s="14"/>
      <c r="G4506" s="14"/>
      <c r="H4506" s="14"/>
      <c r="I4506" s="14"/>
      <c r="J4506" s="13"/>
      <c r="K4506" s="5"/>
      <c r="L4506" s="2"/>
      <c r="M4506" s="17"/>
      <c r="N4506" s="12"/>
      <c r="O4506" s="12"/>
      <c r="P4506" s="17"/>
      <c r="Q4506" s="14"/>
      <c r="R4506" s="20"/>
      <c r="S4506" s="14"/>
      <c r="T4506" s="4"/>
      <c r="U4506" s="5"/>
      <c r="V4506" s="10"/>
      <c r="W4506" s="10"/>
      <c r="X4506" s="10"/>
      <c r="Y4506" s="27"/>
      <c r="Z4506" s="3"/>
      <c r="AA4506" s="1"/>
      <c r="AB4506" s="10"/>
      <c r="AC4506" s="3"/>
      <c r="AD4506" s="3"/>
      <c r="AE4506" s="3"/>
      <c r="AF4506" s="10"/>
      <c r="AG4506" s="11"/>
      <c r="AH4506" s="10"/>
      <c r="AI4506" s="10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1"/>
      <c r="DR4506" s="1"/>
      <c r="DS4506" s="1"/>
      <c r="DT4506" s="1"/>
      <c r="DU4506" s="1"/>
      <c r="DV4506" s="1"/>
      <c r="DW4506" s="1"/>
      <c r="DX4506" s="1"/>
      <c r="DY4506" s="1"/>
      <c r="DZ4506" s="1"/>
      <c r="EA4506" s="1"/>
      <c r="EB4506" s="1"/>
      <c r="EC4506" s="1"/>
      <c r="ED4506" s="1"/>
      <c r="EE4506" s="1"/>
      <c r="EF4506" s="1"/>
      <c r="EG4506" s="1"/>
      <c r="EH4506" s="1"/>
      <c r="EI4506" s="1"/>
      <c r="EJ4506" s="1"/>
      <c r="EK4506" s="1"/>
      <c r="EL4506" s="1"/>
      <c r="EM4506" s="1"/>
      <c r="EN4506" s="1"/>
      <c r="EO4506" s="1"/>
      <c r="EP4506" s="1"/>
      <c r="EQ4506" s="1"/>
      <c r="ER4506" s="1"/>
      <c r="ES4506" s="1"/>
      <c r="ET4506" s="1"/>
      <c r="EU4506" s="1"/>
      <c r="EV4506" s="1"/>
      <c r="EW4506" s="1"/>
      <c r="EX4506" s="1"/>
      <c r="EY4506" s="1"/>
    </row>
    <row r="4507" spans="1:155" x14ac:dyDescent="0.15">
      <c r="A4507" s="38"/>
      <c r="B4507" s="15"/>
      <c r="C4507" s="7"/>
      <c r="D4507" s="7"/>
      <c r="E4507" s="13"/>
      <c r="F4507" s="14"/>
      <c r="G4507" s="14"/>
      <c r="H4507" s="14"/>
      <c r="I4507" s="14"/>
      <c r="J4507" s="13"/>
      <c r="K4507" s="5"/>
      <c r="L4507" s="2"/>
      <c r="M4507" s="17"/>
      <c r="N4507" s="12"/>
      <c r="O4507" s="12"/>
      <c r="P4507" s="17"/>
      <c r="Q4507" s="14"/>
      <c r="R4507" s="20"/>
      <c r="S4507" s="14"/>
      <c r="T4507" s="4"/>
      <c r="U4507" s="5"/>
      <c r="V4507" s="10"/>
      <c r="W4507" s="10"/>
      <c r="X4507" s="10"/>
      <c r="Y4507" s="27"/>
      <c r="Z4507" s="3"/>
      <c r="AA4507" s="1"/>
      <c r="AB4507" s="10"/>
      <c r="AC4507" s="3"/>
      <c r="AD4507" s="3"/>
      <c r="AE4507" s="3"/>
      <c r="AF4507" s="10"/>
      <c r="AG4507" s="11"/>
      <c r="AH4507" s="10"/>
      <c r="AI4507" s="10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1"/>
      <c r="DR4507" s="1"/>
      <c r="DS4507" s="1"/>
      <c r="DT4507" s="1"/>
      <c r="DU4507" s="1"/>
      <c r="DV4507" s="1"/>
      <c r="DW4507" s="1"/>
      <c r="DX4507" s="1"/>
      <c r="DY4507" s="1"/>
      <c r="DZ4507" s="1"/>
      <c r="EA4507" s="1"/>
      <c r="EB4507" s="1"/>
      <c r="EC4507" s="1"/>
      <c r="ED4507" s="1"/>
      <c r="EE4507" s="1"/>
      <c r="EF4507" s="1"/>
      <c r="EG4507" s="1"/>
      <c r="EH4507" s="1"/>
      <c r="EI4507" s="1"/>
      <c r="EJ4507" s="1"/>
      <c r="EK4507" s="1"/>
      <c r="EL4507" s="1"/>
      <c r="EM4507" s="1"/>
      <c r="EN4507" s="1"/>
      <c r="EO4507" s="1"/>
      <c r="EP4507" s="1"/>
      <c r="EQ4507" s="1"/>
      <c r="ER4507" s="1"/>
      <c r="ES4507" s="1"/>
      <c r="ET4507" s="1"/>
      <c r="EU4507" s="1"/>
      <c r="EV4507" s="1"/>
      <c r="EW4507" s="1"/>
      <c r="EX4507" s="1"/>
      <c r="EY4507" s="1"/>
    </row>
    <row r="4508" spans="1:155" x14ac:dyDescent="0.15">
      <c r="A4508" s="38"/>
      <c r="B4508" s="15"/>
      <c r="C4508" s="7"/>
      <c r="D4508" s="7"/>
      <c r="E4508" s="13"/>
      <c r="F4508" s="14"/>
      <c r="G4508" s="14"/>
      <c r="H4508" s="14"/>
      <c r="I4508" s="14"/>
      <c r="J4508" s="13"/>
      <c r="K4508" s="5"/>
      <c r="L4508" s="2"/>
      <c r="M4508" s="17"/>
      <c r="N4508" s="12"/>
      <c r="O4508" s="12"/>
      <c r="P4508" s="17"/>
      <c r="Q4508" s="14"/>
      <c r="R4508" s="20"/>
      <c r="S4508" s="14"/>
      <c r="T4508" s="4"/>
      <c r="U4508" s="5"/>
      <c r="V4508" s="10"/>
      <c r="W4508" s="10"/>
      <c r="X4508" s="10"/>
      <c r="Y4508" s="27"/>
      <c r="Z4508" s="3"/>
      <c r="AA4508" s="1"/>
      <c r="AB4508" s="10"/>
      <c r="AC4508" s="3"/>
      <c r="AD4508" s="3"/>
      <c r="AE4508" s="3"/>
      <c r="AF4508" s="10"/>
      <c r="AG4508" s="11"/>
      <c r="AH4508" s="10"/>
      <c r="AI4508" s="10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1"/>
      <c r="DR4508" s="1"/>
      <c r="DS4508" s="1"/>
      <c r="DT4508" s="1"/>
      <c r="DU4508" s="1"/>
      <c r="DV4508" s="1"/>
      <c r="DW4508" s="1"/>
      <c r="DX4508" s="1"/>
      <c r="DY4508" s="1"/>
      <c r="DZ4508" s="1"/>
      <c r="EA4508" s="1"/>
      <c r="EB4508" s="1"/>
      <c r="EC4508" s="1"/>
      <c r="ED4508" s="1"/>
      <c r="EE4508" s="1"/>
      <c r="EF4508" s="1"/>
      <c r="EG4508" s="1"/>
      <c r="EH4508" s="1"/>
      <c r="EI4508" s="1"/>
      <c r="EJ4508" s="1"/>
      <c r="EK4508" s="1"/>
      <c r="EL4508" s="1"/>
      <c r="EM4508" s="1"/>
      <c r="EN4508" s="1"/>
      <c r="EO4508" s="1"/>
      <c r="EP4508" s="1"/>
      <c r="EQ4508" s="1"/>
      <c r="ER4508" s="1"/>
      <c r="ES4508" s="1"/>
      <c r="ET4508" s="1"/>
      <c r="EU4508" s="1"/>
      <c r="EV4508" s="1"/>
      <c r="EW4508" s="1"/>
      <c r="EX4508" s="1"/>
      <c r="EY4508" s="1"/>
    </row>
    <row r="4509" spans="1:155" x14ac:dyDescent="0.15">
      <c r="A4509" s="38"/>
      <c r="B4509" s="15"/>
      <c r="C4509" s="7"/>
      <c r="D4509" s="7"/>
      <c r="E4509" s="13"/>
      <c r="F4509" s="14"/>
      <c r="G4509" s="14"/>
      <c r="H4509" s="14"/>
      <c r="I4509" s="14"/>
      <c r="J4509" s="13"/>
      <c r="K4509" s="5"/>
      <c r="L4509" s="2"/>
      <c r="M4509" s="17"/>
      <c r="N4509" s="12"/>
      <c r="O4509" s="12"/>
      <c r="P4509" s="17"/>
      <c r="Q4509" s="14"/>
      <c r="R4509" s="20"/>
      <c r="S4509" s="14"/>
      <c r="T4509" s="4"/>
      <c r="U4509" s="5"/>
      <c r="V4509" s="10"/>
      <c r="W4509" s="10"/>
      <c r="X4509" s="10"/>
      <c r="Y4509" s="27"/>
      <c r="Z4509" s="3"/>
      <c r="AA4509" s="1"/>
      <c r="AB4509" s="10"/>
      <c r="AC4509" s="3"/>
      <c r="AD4509" s="3"/>
      <c r="AE4509" s="3"/>
      <c r="AF4509" s="10"/>
      <c r="AG4509" s="11"/>
      <c r="AH4509" s="10"/>
      <c r="AI4509" s="10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1"/>
      <c r="DR4509" s="1"/>
      <c r="DS4509" s="1"/>
      <c r="DT4509" s="1"/>
      <c r="DU4509" s="1"/>
      <c r="DV4509" s="1"/>
      <c r="DW4509" s="1"/>
      <c r="DX4509" s="1"/>
      <c r="DY4509" s="1"/>
      <c r="DZ4509" s="1"/>
      <c r="EA4509" s="1"/>
      <c r="EB4509" s="1"/>
      <c r="EC4509" s="1"/>
      <c r="ED4509" s="1"/>
      <c r="EE4509" s="1"/>
      <c r="EF4509" s="1"/>
      <c r="EG4509" s="1"/>
      <c r="EH4509" s="1"/>
      <c r="EI4509" s="1"/>
      <c r="EJ4509" s="1"/>
      <c r="EK4509" s="1"/>
      <c r="EL4509" s="1"/>
      <c r="EM4509" s="1"/>
      <c r="EN4509" s="1"/>
      <c r="EO4509" s="1"/>
      <c r="EP4509" s="1"/>
      <c r="EQ4509" s="1"/>
      <c r="ER4509" s="1"/>
      <c r="ES4509" s="1"/>
      <c r="ET4509" s="1"/>
      <c r="EU4509" s="1"/>
      <c r="EV4509" s="1"/>
      <c r="EW4509" s="1"/>
      <c r="EX4509" s="1"/>
      <c r="EY4509" s="1"/>
    </row>
    <row r="4510" spans="1:155" x14ac:dyDescent="0.15">
      <c r="A4510" s="38"/>
      <c r="B4510" s="15"/>
      <c r="C4510" s="7"/>
      <c r="D4510" s="7"/>
      <c r="E4510" s="13"/>
      <c r="F4510" s="14"/>
      <c r="G4510" s="14"/>
      <c r="H4510" s="14"/>
      <c r="I4510" s="14"/>
      <c r="J4510" s="13"/>
      <c r="K4510" s="5"/>
      <c r="L4510" s="2"/>
      <c r="M4510" s="17"/>
      <c r="N4510" s="12"/>
      <c r="O4510" s="12"/>
      <c r="P4510" s="17"/>
      <c r="Q4510" s="14"/>
      <c r="R4510" s="20"/>
      <c r="S4510" s="14"/>
      <c r="T4510" s="4"/>
      <c r="U4510" s="5"/>
      <c r="V4510" s="10"/>
      <c r="W4510" s="10"/>
      <c r="X4510" s="10"/>
      <c r="Y4510" s="27"/>
      <c r="Z4510" s="3"/>
      <c r="AA4510" s="1"/>
      <c r="AB4510" s="10"/>
      <c r="AC4510" s="3"/>
      <c r="AD4510" s="3"/>
      <c r="AE4510" s="3"/>
      <c r="AF4510" s="10"/>
      <c r="AG4510" s="11"/>
      <c r="AH4510" s="10"/>
      <c r="AI4510" s="10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1"/>
      <c r="DR4510" s="1"/>
      <c r="DS4510" s="1"/>
      <c r="DT4510" s="1"/>
      <c r="DU4510" s="1"/>
      <c r="DV4510" s="1"/>
      <c r="DW4510" s="1"/>
      <c r="DX4510" s="1"/>
      <c r="DY4510" s="1"/>
      <c r="DZ4510" s="1"/>
      <c r="EA4510" s="1"/>
      <c r="EB4510" s="1"/>
      <c r="EC4510" s="1"/>
      <c r="ED4510" s="1"/>
      <c r="EE4510" s="1"/>
      <c r="EF4510" s="1"/>
      <c r="EG4510" s="1"/>
      <c r="EH4510" s="1"/>
      <c r="EI4510" s="1"/>
      <c r="EJ4510" s="1"/>
      <c r="EK4510" s="1"/>
      <c r="EL4510" s="1"/>
      <c r="EM4510" s="1"/>
      <c r="EN4510" s="1"/>
      <c r="EO4510" s="1"/>
      <c r="EP4510" s="1"/>
      <c r="EQ4510" s="1"/>
      <c r="ER4510" s="1"/>
      <c r="ES4510" s="1"/>
      <c r="ET4510" s="1"/>
      <c r="EU4510" s="1"/>
      <c r="EV4510" s="1"/>
      <c r="EW4510" s="1"/>
      <c r="EX4510" s="1"/>
      <c r="EY4510" s="1"/>
    </row>
    <row r="4511" spans="1:155" x14ac:dyDescent="0.15">
      <c r="A4511" s="38"/>
      <c r="B4511" s="15"/>
      <c r="C4511" s="7"/>
      <c r="D4511" s="7"/>
      <c r="E4511" s="13"/>
      <c r="F4511" s="14"/>
      <c r="G4511" s="14"/>
      <c r="H4511" s="14"/>
      <c r="I4511" s="14"/>
      <c r="J4511" s="13"/>
      <c r="K4511" s="5"/>
      <c r="L4511" s="2"/>
      <c r="M4511" s="17"/>
      <c r="N4511" s="12"/>
      <c r="O4511" s="12"/>
      <c r="P4511" s="17"/>
      <c r="Q4511" s="14"/>
      <c r="R4511" s="20"/>
      <c r="S4511" s="14"/>
      <c r="T4511" s="4"/>
      <c r="U4511" s="5"/>
      <c r="V4511" s="10"/>
      <c r="W4511" s="10"/>
      <c r="X4511" s="10"/>
      <c r="Y4511" s="27"/>
      <c r="Z4511" s="3"/>
      <c r="AA4511" s="1"/>
      <c r="AB4511" s="10"/>
      <c r="AC4511" s="3"/>
      <c r="AD4511" s="3"/>
      <c r="AE4511" s="3"/>
      <c r="AF4511" s="10"/>
      <c r="AG4511" s="11"/>
      <c r="AH4511" s="10"/>
      <c r="AI4511" s="10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1"/>
      <c r="DR4511" s="1"/>
      <c r="DS4511" s="1"/>
      <c r="DT4511" s="1"/>
      <c r="DU4511" s="1"/>
      <c r="DV4511" s="1"/>
      <c r="DW4511" s="1"/>
      <c r="DX4511" s="1"/>
      <c r="DY4511" s="1"/>
      <c r="DZ4511" s="1"/>
      <c r="EA4511" s="1"/>
      <c r="EB4511" s="1"/>
      <c r="EC4511" s="1"/>
      <c r="ED4511" s="1"/>
      <c r="EE4511" s="1"/>
      <c r="EF4511" s="1"/>
      <c r="EG4511" s="1"/>
      <c r="EH4511" s="1"/>
      <c r="EI4511" s="1"/>
      <c r="EJ4511" s="1"/>
      <c r="EK4511" s="1"/>
      <c r="EL4511" s="1"/>
      <c r="EM4511" s="1"/>
      <c r="EN4511" s="1"/>
      <c r="EO4511" s="1"/>
      <c r="EP4511" s="1"/>
      <c r="EQ4511" s="1"/>
      <c r="ER4511" s="1"/>
      <c r="ES4511" s="1"/>
      <c r="ET4511" s="1"/>
      <c r="EU4511" s="1"/>
      <c r="EV4511" s="1"/>
      <c r="EW4511" s="1"/>
      <c r="EX4511" s="1"/>
      <c r="EY4511" s="1"/>
    </row>
    <row r="4512" spans="1:155" x14ac:dyDescent="0.15">
      <c r="A4512" s="38"/>
      <c r="B4512" s="15"/>
      <c r="C4512" s="7"/>
      <c r="D4512" s="7"/>
      <c r="E4512" s="13"/>
      <c r="F4512" s="14"/>
      <c r="G4512" s="14"/>
      <c r="H4512" s="14"/>
      <c r="I4512" s="14"/>
      <c r="J4512" s="13"/>
      <c r="K4512" s="5"/>
      <c r="L4512" s="2"/>
      <c r="M4512" s="17"/>
      <c r="N4512" s="12"/>
      <c r="O4512" s="12"/>
      <c r="P4512" s="17"/>
      <c r="Q4512" s="14"/>
      <c r="R4512" s="20"/>
      <c r="S4512" s="14"/>
      <c r="T4512" s="4"/>
      <c r="U4512" s="5"/>
      <c r="V4512" s="10"/>
      <c r="W4512" s="10"/>
      <c r="X4512" s="10"/>
      <c r="Y4512" s="27"/>
      <c r="Z4512" s="3"/>
      <c r="AA4512" s="1"/>
      <c r="AB4512" s="10"/>
      <c r="AC4512" s="3"/>
      <c r="AD4512" s="3"/>
      <c r="AE4512" s="3"/>
      <c r="AF4512" s="10"/>
      <c r="AG4512" s="11"/>
      <c r="AH4512" s="10"/>
      <c r="AI4512" s="10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1"/>
      <c r="DR4512" s="1"/>
      <c r="DS4512" s="1"/>
      <c r="DT4512" s="1"/>
      <c r="DU4512" s="1"/>
      <c r="DV4512" s="1"/>
      <c r="DW4512" s="1"/>
      <c r="DX4512" s="1"/>
      <c r="DY4512" s="1"/>
      <c r="DZ4512" s="1"/>
      <c r="EA4512" s="1"/>
      <c r="EB4512" s="1"/>
      <c r="EC4512" s="1"/>
      <c r="ED4512" s="1"/>
      <c r="EE4512" s="1"/>
      <c r="EF4512" s="1"/>
      <c r="EG4512" s="1"/>
      <c r="EH4512" s="1"/>
      <c r="EI4512" s="1"/>
      <c r="EJ4512" s="1"/>
      <c r="EK4512" s="1"/>
      <c r="EL4512" s="1"/>
      <c r="EM4512" s="1"/>
      <c r="EN4512" s="1"/>
      <c r="EO4512" s="1"/>
      <c r="EP4512" s="1"/>
      <c r="EQ4512" s="1"/>
      <c r="ER4512" s="1"/>
      <c r="ES4512" s="1"/>
      <c r="ET4512" s="1"/>
      <c r="EU4512" s="1"/>
      <c r="EV4512" s="1"/>
      <c r="EW4512" s="1"/>
      <c r="EX4512" s="1"/>
      <c r="EY4512" s="1"/>
    </row>
    <row r="4513" spans="1:155" x14ac:dyDescent="0.15">
      <c r="A4513" s="38"/>
      <c r="B4513" s="15"/>
      <c r="C4513" s="7"/>
      <c r="D4513" s="7"/>
      <c r="E4513" s="13"/>
      <c r="F4513" s="14"/>
      <c r="G4513" s="14"/>
      <c r="H4513" s="14"/>
      <c r="I4513" s="14"/>
      <c r="J4513" s="13"/>
      <c r="K4513" s="5"/>
      <c r="L4513" s="2"/>
      <c r="M4513" s="17"/>
      <c r="N4513" s="12"/>
      <c r="O4513" s="12"/>
      <c r="P4513" s="17"/>
      <c r="Q4513" s="14"/>
      <c r="R4513" s="20"/>
      <c r="S4513" s="14"/>
      <c r="T4513" s="4"/>
      <c r="U4513" s="5"/>
      <c r="V4513" s="10"/>
      <c r="W4513" s="10"/>
      <c r="X4513" s="10"/>
      <c r="Y4513" s="27"/>
      <c r="Z4513" s="3"/>
      <c r="AA4513" s="1"/>
      <c r="AB4513" s="10"/>
      <c r="AC4513" s="3"/>
      <c r="AD4513" s="3"/>
      <c r="AE4513" s="3"/>
      <c r="AF4513" s="10"/>
      <c r="AG4513" s="11"/>
      <c r="AH4513" s="10"/>
      <c r="AI4513" s="10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1"/>
      <c r="DR4513" s="1"/>
      <c r="DS4513" s="1"/>
      <c r="DT4513" s="1"/>
      <c r="DU4513" s="1"/>
      <c r="DV4513" s="1"/>
      <c r="DW4513" s="1"/>
      <c r="DX4513" s="1"/>
      <c r="DY4513" s="1"/>
      <c r="DZ4513" s="1"/>
      <c r="EA4513" s="1"/>
      <c r="EB4513" s="1"/>
      <c r="EC4513" s="1"/>
      <c r="ED4513" s="1"/>
      <c r="EE4513" s="1"/>
      <c r="EF4513" s="1"/>
      <c r="EG4513" s="1"/>
      <c r="EH4513" s="1"/>
      <c r="EI4513" s="1"/>
      <c r="EJ4513" s="1"/>
      <c r="EK4513" s="1"/>
      <c r="EL4513" s="1"/>
      <c r="EM4513" s="1"/>
      <c r="EN4513" s="1"/>
      <c r="EO4513" s="1"/>
      <c r="EP4513" s="1"/>
      <c r="EQ4513" s="1"/>
      <c r="ER4513" s="1"/>
      <c r="ES4513" s="1"/>
      <c r="ET4513" s="1"/>
      <c r="EU4513" s="1"/>
      <c r="EV4513" s="1"/>
      <c r="EW4513" s="1"/>
      <c r="EX4513" s="1"/>
      <c r="EY4513" s="1"/>
    </row>
    <row r="4514" spans="1:155" x14ac:dyDescent="0.15">
      <c r="A4514" s="38"/>
      <c r="B4514" s="15"/>
      <c r="C4514" s="7"/>
      <c r="D4514" s="7"/>
      <c r="E4514" s="13"/>
      <c r="F4514" s="14"/>
      <c r="G4514" s="14"/>
      <c r="H4514" s="14"/>
      <c r="I4514" s="14"/>
      <c r="J4514" s="13"/>
      <c r="K4514" s="5"/>
      <c r="L4514" s="2"/>
      <c r="M4514" s="17"/>
      <c r="N4514" s="12"/>
      <c r="O4514" s="12"/>
      <c r="P4514" s="17"/>
      <c r="Q4514" s="14"/>
      <c r="R4514" s="20"/>
      <c r="S4514" s="14"/>
      <c r="T4514" s="4"/>
      <c r="U4514" s="5"/>
      <c r="V4514" s="10"/>
      <c r="W4514" s="10"/>
      <c r="X4514" s="10"/>
      <c r="Y4514" s="27"/>
      <c r="Z4514" s="3"/>
      <c r="AA4514" s="1"/>
      <c r="AB4514" s="10"/>
      <c r="AC4514" s="3"/>
      <c r="AD4514" s="3"/>
      <c r="AE4514" s="3"/>
      <c r="AF4514" s="10"/>
      <c r="AG4514" s="11"/>
      <c r="AH4514" s="10"/>
      <c r="AI4514" s="10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1"/>
      <c r="DR4514" s="1"/>
      <c r="DS4514" s="1"/>
      <c r="DT4514" s="1"/>
      <c r="DU4514" s="1"/>
      <c r="DV4514" s="1"/>
      <c r="DW4514" s="1"/>
      <c r="DX4514" s="1"/>
      <c r="DY4514" s="1"/>
      <c r="DZ4514" s="1"/>
      <c r="EA4514" s="1"/>
      <c r="EB4514" s="1"/>
      <c r="EC4514" s="1"/>
      <c r="ED4514" s="1"/>
      <c r="EE4514" s="1"/>
      <c r="EF4514" s="1"/>
      <c r="EG4514" s="1"/>
      <c r="EH4514" s="1"/>
      <c r="EI4514" s="1"/>
      <c r="EJ4514" s="1"/>
      <c r="EK4514" s="1"/>
      <c r="EL4514" s="1"/>
      <c r="EM4514" s="1"/>
      <c r="EN4514" s="1"/>
      <c r="EO4514" s="1"/>
      <c r="EP4514" s="1"/>
      <c r="EQ4514" s="1"/>
      <c r="ER4514" s="1"/>
      <c r="ES4514" s="1"/>
      <c r="ET4514" s="1"/>
      <c r="EU4514" s="1"/>
      <c r="EV4514" s="1"/>
      <c r="EW4514" s="1"/>
      <c r="EX4514" s="1"/>
      <c r="EY4514" s="1"/>
    </row>
    <row r="4515" spans="1:155" x14ac:dyDescent="0.15">
      <c r="A4515" s="38"/>
      <c r="B4515" s="15"/>
      <c r="C4515" s="7"/>
      <c r="D4515" s="7"/>
      <c r="E4515" s="13"/>
      <c r="F4515" s="14"/>
      <c r="G4515" s="14"/>
      <c r="H4515" s="14"/>
      <c r="I4515" s="14"/>
      <c r="J4515" s="13"/>
      <c r="K4515" s="5"/>
      <c r="L4515" s="2"/>
      <c r="M4515" s="17"/>
      <c r="N4515" s="12"/>
      <c r="O4515" s="12"/>
      <c r="P4515" s="17"/>
      <c r="Q4515" s="14"/>
      <c r="R4515" s="20"/>
      <c r="S4515" s="14"/>
      <c r="T4515" s="4"/>
      <c r="U4515" s="5"/>
      <c r="V4515" s="10"/>
      <c r="W4515" s="10"/>
      <c r="X4515" s="10"/>
      <c r="Y4515" s="27"/>
      <c r="Z4515" s="3"/>
      <c r="AA4515" s="1"/>
      <c r="AB4515" s="10"/>
      <c r="AC4515" s="3"/>
      <c r="AD4515" s="3"/>
      <c r="AE4515" s="3"/>
      <c r="AF4515" s="10"/>
      <c r="AG4515" s="11"/>
      <c r="AH4515" s="10"/>
      <c r="AI4515" s="10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1"/>
      <c r="DR4515" s="1"/>
      <c r="DS4515" s="1"/>
      <c r="DT4515" s="1"/>
      <c r="DU4515" s="1"/>
      <c r="DV4515" s="1"/>
      <c r="DW4515" s="1"/>
      <c r="DX4515" s="1"/>
      <c r="DY4515" s="1"/>
      <c r="DZ4515" s="1"/>
      <c r="EA4515" s="1"/>
      <c r="EB4515" s="1"/>
      <c r="EC4515" s="1"/>
      <c r="ED4515" s="1"/>
      <c r="EE4515" s="1"/>
      <c r="EF4515" s="1"/>
      <c r="EG4515" s="1"/>
      <c r="EH4515" s="1"/>
      <c r="EI4515" s="1"/>
      <c r="EJ4515" s="1"/>
      <c r="EK4515" s="1"/>
      <c r="EL4515" s="1"/>
      <c r="EM4515" s="1"/>
      <c r="EN4515" s="1"/>
      <c r="EO4515" s="1"/>
      <c r="EP4515" s="1"/>
      <c r="EQ4515" s="1"/>
      <c r="ER4515" s="1"/>
      <c r="ES4515" s="1"/>
      <c r="ET4515" s="1"/>
      <c r="EU4515" s="1"/>
      <c r="EV4515" s="1"/>
      <c r="EW4515" s="1"/>
      <c r="EX4515" s="1"/>
      <c r="EY4515" s="1"/>
    </row>
    <row r="4516" spans="1:155" x14ac:dyDescent="0.15">
      <c r="A4516" s="38"/>
      <c r="B4516" s="15"/>
      <c r="C4516" s="7"/>
      <c r="D4516" s="7"/>
      <c r="E4516" s="13"/>
      <c r="F4516" s="14"/>
      <c r="G4516" s="14"/>
      <c r="H4516" s="14"/>
      <c r="I4516" s="14"/>
      <c r="J4516" s="13"/>
      <c r="K4516" s="5"/>
      <c r="L4516" s="2"/>
      <c r="M4516" s="17"/>
      <c r="N4516" s="12"/>
      <c r="O4516" s="12"/>
      <c r="P4516" s="17"/>
      <c r="Q4516" s="14"/>
      <c r="R4516" s="20"/>
      <c r="S4516" s="14"/>
      <c r="T4516" s="4"/>
      <c r="U4516" s="5"/>
      <c r="V4516" s="10"/>
      <c r="W4516" s="10"/>
      <c r="X4516" s="10"/>
      <c r="Y4516" s="27"/>
      <c r="Z4516" s="3"/>
      <c r="AA4516" s="1"/>
      <c r="AB4516" s="10"/>
      <c r="AC4516" s="3"/>
      <c r="AD4516" s="3"/>
      <c r="AE4516" s="3"/>
      <c r="AF4516" s="10"/>
      <c r="AG4516" s="11"/>
      <c r="AH4516" s="10"/>
      <c r="AI4516" s="10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1"/>
      <c r="DR4516" s="1"/>
      <c r="DS4516" s="1"/>
      <c r="DT4516" s="1"/>
      <c r="DU4516" s="1"/>
      <c r="DV4516" s="1"/>
      <c r="DW4516" s="1"/>
      <c r="DX4516" s="1"/>
      <c r="DY4516" s="1"/>
      <c r="DZ4516" s="1"/>
      <c r="EA4516" s="1"/>
      <c r="EB4516" s="1"/>
      <c r="EC4516" s="1"/>
      <c r="ED4516" s="1"/>
      <c r="EE4516" s="1"/>
      <c r="EF4516" s="1"/>
      <c r="EG4516" s="1"/>
      <c r="EH4516" s="1"/>
      <c r="EI4516" s="1"/>
      <c r="EJ4516" s="1"/>
      <c r="EK4516" s="1"/>
      <c r="EL4516" s="1"/>
      <c r="EM4516" s="1"/>
      <c r="EN4516" s="1"/>
      <c r="EO4516" s="1"/>
      <c r="EP4516" s="1"/>
      <c r="EQ4516" s="1"/>
      <c r="ER4516" s="1"/>
      <c r="ES4516" s="1"/>
      <c r="ET4516" s="1"/>
      <c r="EU4516" s="1"/>
      <c r="EV4516" s="1"/>
      <c r="EW4516" s="1"/>
      <c r="EX4516" s="1"/>
      <c r="EY4516" s="1"/>
    </row>
    <row r="4517" spans="1:155" x14ac:dyDescent="0.15">
      <c r="A4517" s="38"/>
      <c r="B4517" s="15"/>
      <c r="C4517" s="7"/>
      <c r="D4517" s="7"/>
      <c r="E4517" s="13"/>
      <c r="F4517" s="14"/>
      <c r="G4517" s="14"/>
      <c r="H4517" s="14"/>
      <c r="I4517" s="14"/>
      <c r="J4517" s="13"/>
      <c r="K4517" s="5"/>
      <c r="L4517" s="2"/>
      <c r="M4517" s="17"/>
      <c r="N4517" s="12"/>
      <c r="O4517" s="12"/>
      <c r="P4517" s="17"/>
      <c r="Q4517" s="14"/>
      <c r="R4517" s="20"/>
      <c r="S4517" s="14"/>
      <c r="T4517" s="4"/>
      <c r="U4517" s="5"/>
      <c r="V4517" s="10"/>
      <c r="W4517" s="10"/>
      <c r="X4517" s="10"/>
      <c r="Y4517" s="27"/>
      <c r="Z4517" s="3"/>
      <c r="AA4517" s="1"/>
      <c r="AB4517" s="10"/>
      <c r="AC4517" s="3"/>
      <c r="AD4517" s="3"/>
      <c r="AE4517" s="3"/>
      <c r="AF4517" s="10"/>
      <c r="AG4517" s="11"/>
      <c r="AH4517" s="10"/>
      <c r="AI4517" s="10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1"/>
      <c r="DR4517" s="1"/>
      <c r="DS4517" s="1"/>
      <c r="DT4517" s="1"/>
      <c r="DU4517" s="1"/>
      <c r="DV4517" s="1"/>
      <c r="DW4517" s="1"/>
      <c r="DX4517" s="1"/>
      <c r="DY4517" s="1"/>
      <c r="DZ4517" s="1"/>
      <c r="EA4517" s="1"/>
      <c r="EB4517" s="1"/>
      <c r="EC4517" s="1"/>
      <c r="ED4517" s="1"/>
      <c r="EE4517" s="1"/>
      <c r="EF4517" s="1"/>
      <c r="EG4517" s="1"/>
      <c r="EH4517" s="1"/>
      <c r="EI4517" s="1"/>
      <c r="EJ4517" s="1"/>
      <c r="EK4517" s="1"/>
      <c r="EL4517" s="1"/>
      <c r="EM4517" s="1"/>
      <c r="EN4517" s="1"/>
      <c r="EO4517" s="1"/>
      <c r="EP4517" s="1"/>
      <c r="EQ4517" s="1"/>
      <c r="ER4517" s="1"/>
      <c r="ES4517" s="1"/>
      <c r="ET4517" s="1"/>
      <c r="EU4517" s="1"/>
      <c r="EV4517" s="1"/>
      <c r="EW4517" s="1"/>
      <c r="EX4517" s="1"/>
      <c r="EY4517" s="1"/>
    </row>
    <row r="4518" spans="1:155" x14ac:dyDescent="0.15">
      <c r="A4518" s="38"/>
      <c r="B4518" s="15"/>
      <c r="C4518" s="7"/>
      <c r="D4518" s="7"/>
      <c r="E4518" s="13"/>
      <c r="F4518" s="14"/>
      <c r="G4518" s="14"/>
      <c r="H4518" s="14"/>
      <c r="I4518" s="14"/>
      <c r="J4518" s="13"/>
      <c r="K4518" s="5"/>
      <c r="L4518" s="2"/>
      <c r="M4518" s="17"/>
      <c r="N4518" s="12"/>
      <c r="O4518" s="12"/>
      <c r="P4518" s="17"/>
      <c r="Q4518" s="14"/>
      <c r="R4518" s="20"/>
      <c r="S4518" s="14"/>
      <c r="T4518" s="4"/>
      <c r="U4518" s="5"/>
      <c r="V4518" s="10"/>
      <c r="W4518" s="10"/>
      <c r="X4518" s="10"/>
      <c r="Y4518" s="27"/>
      <c r="Z4518" s="3"/>
      <c r="AA4518" s="1"/>
      <c r="AB4518" s="10"/>
      <c r="AC4518" s="3"/>
      <c r="AD4518" s="3"/>
      <c r="AE4518" s="3"/>
      <c r="AF4518" s="10"/>
      <c r="AG4518" s="11"/>
      <c r="AH4518" s="10"/>
      <c r="AI4518" s="10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1"/>
      <c r="DR4518" s="1"/>
      <c r="DS4518" s="1"/>
      <c r="DT4518" s="1"/>
      <c r="DU4518" s="1"/>
      <c r="DV4518" s="1"/>
      <c r="DW4518" s="1"/>
      <c r="DX4518" s="1"/>
      <c r="DY4518" s="1"/>
      <c r="DZ4518" s="1"/>
      <c r="EA4518" s="1"/>
      <c r="EB4518" s="1"/>
      <c r="EC4518" s="1"/>
      <c r="ED4518" s="1"/>
      <c r="EE4518" s="1"/>
      <c r="EF4518" s="1"/>
      <c r="EG4518" s="1"/>
      <c r="EH4518" s="1"/>
      <c r="EI4518" s="1"/>
      <c r="EJ4518" s="1"/>
      <c r="EK4518" s="1"/>
      <c r="EL4518" s="1"/>
      <c r="EM4518" s="1"/>
      <c r="EN4518" s="1"/>
      <c r="EO4518" s="1"/>
      <c r="EP4518" s="1"/>
      <c r="EQ4518" s="1"/>
      <c r="ER4518" s="1"/>
      <c r="ES4518" s="1"/>
      <c r="ET4518" s="1"/>
      <c r="EU4518" s="1"/>
      <c r="EV4518" s="1"/>
      <c r="EW4518" s="1"/>
      <c r="EX4518" s="1"/>
      <c r="EY4518" s="1"/>
    </row>
    <row r="4519" spans="1:155" x14ac:dyDescent="0.15">
      <c r="A4519" s="38"/>
      <c r="B4519" s="15"/>
      <c r="C4519" s="7"/>
      <c r="D4519" s="7"/>
      <c r="E4519" s="13"/>
      <c r="F4519" s="14"/>
      <c r="G4519" s="14"/>
      <c r="H4519" s="14"/>
      <c r="I4519" s="14"/>
      <c r="J4519" s="13"/>
      <c r="K4519" s="5"/>
      <c r="L4519" s="2"/>
      <c r="M4519" s="17"/>
      <c r="N4519" s="12"/>
      <c r="O4519" s="12"/>
      <c r="P4519" s="17"/>
      <c r="Q4519" s="14"/>
      <c r="R4519" s="20"/>
      <c r="S4519" s="14"/>
      <c r="T4519" s="4"/>
      <c r="U4519" s="5"/>
      <c r="V4519" s="10"/>
      <c r="W4519" s="10"/>
      <c r="X4519" s="10"/>
      <c r="Y4519" s="27"/>
      <c r="Z4519" s="3"/>
      <c r="AA4519" s="1"/>
      <c r="AB4519" s="10"/>
      <c r="AC4519" s="3"/>
      <c r="AD4519" s="3"/>
      <c r="AE4519" s="3"/>
      <c r="AF4519" s="10"/>
      <c r="AG4519" s="11"/>
      <c r="AH4519" s="10"/>
      <c r="AI4519" s="10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1"/>
      <c r="DR4519" s="1"/>
      <c r="DS4519" s="1"/>
      <c r="DT4519" s="1"/>
      <c r="DU4519" s="1"/>
      <c r="DV4519" s="1"/>
      <c r="DW4519" s="1"/>
      <c r="DX4519" s="1"/>
      <c r="DY4519" s="1"/>
      <c r="DZ4519" s="1"/>
      <c r="EA4519" s="1"/>
      <c r="EB4519" s="1"/>
      <c r="EC4519" s="1"/>
      <c r="ED4519" s="1"/>
      <c r="EE4519" s="1"/>
      <c r="EF4519" s="1"/>
      <c r="EG4519" s="1"/>
      <c r="EH4519" s="1"/>
      <c r="EI4519" s="1"/>
      <c r="EJ4519" s="1"/>
      <c r="EK4519" s="1"/>
      <c r="EL4519" s="1"/>
      <c r="EM4519" s="1"/>
      <c r="EN4519" s="1"/>
      <c r="EO4519" s="1"/>
      <c r="EP4519" s="1"/>
      <c r="EQ4519" s="1"/>
      <c r="ER4519" s="1"/>
      <c r="ES4519" s="1"/>
      <c r="ET4519" s="1"/>
      <c r="EU4519" s="1"/>
      <c r="EV4519" s="1"/>
      <c r="EW4519" s="1"/>
      <c r="EX4519" s="1"/>
      <c r="EY4519" s="1"/>
    </row>
    <row r="4520" spans="1:155" x14ac:dyDescent="0.15">
      <c r="A4520" s="38"/>
      <c r="B4520" s="15"/>
      <c r="C4520" s="7"/>
      <c r="D4520" s="7"/>
      <c r="E4520" s="13"/>
      <c r="F4520" s="14"/>
      <c r="G4520" s="14"/>
      <c r="H4520" s="14"/>
      <c r="I4520" s="14"/>
      <c r="J4520" s="13"/>
      <c r="K4520" s="5"/>
      <c r="L4520" s="2"/>
      <c r="M4520" s="17"/>
      <c r="N4520" s="12"/>
      <c r="O4520" s="12"/>
      <c r="P4520" s="17"/>
      <c r="Q4520" s="14"/>
      <c r="R4520" s="20"/>
      <c r="S4520" s="14"/>
      <c r="T4520" s="4"/>
      <c r="U4520" s="5"/>
      <c r="V4520" s="10"/>
      <c r="W4520" s="10"/>
      <c r="X4520" s="10"/>
      <c r="Y4520" s="27"/>
      <c r="Z4520" s="3"/>
      <c r="AA4520" s="1"/>
      <c r="AB4520" s="10"/>
      <c r="AC4520" s="3"/>
      <c r="AD4520" s="3"/>
      <c r="AE4520" s="3"/>
      <c r="AF4520" s="10"/>
      <c r="AG4520" s="11"/>
      <c r="AH4520" s="10"/>
      <c r="AI4520" s="10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1"/>
      <c r="DR4520" s="1"/>
      <c r="DS4520" s="1"/>
      <c r="DT4520" s="1"/>
      <c r="DU4520" s="1"/>
      <c r="DV4520" s="1"/>
      <c r="DW4520" s="1"/>
      <c r="DX4520" s="1"/>
      <c r="DY4520" s="1"/>
      <c r="DZ4520" s="1"/>
      <c r="EA4520" s="1"/>
      <c r="EB4520" s="1"/>
      <c r="EC4520" s="1"/>
      <c r="ED4520" s="1"/>
      <c r="EE4520" s="1"/>
      <c r="EF4520" s="1"/>
      <c r="EG4520" s="1"/>
      <c r="EH4520" s="1"/>
      <c r="EI4520" s="1"/>
      <c r="EJ4520" s="1"/>
      <c r="EK4520" s="1"/>
      <c r="EL4520" s="1"/>
      <c r="EM4520" s="1"/>
      <c r="EN4520" s="1"/>
      <c r="EO4520" s="1"/>
      <c r="EP4520" s="1"/>
      <c r="EQ4520" s="1"/>
      <c r="ER4520" s="1"/>
      <c r="ES4520" s="1"/>
      <c r="ET4520" s="1"/>
      <c r="EU4520" s="1"/>
      <c r="EV4520" s="1"/>
      <c r="EW4520" s="1"/>
      <c r="EX4520" s="1"/>
      <c r="EY4520" s="1"/>
    </row>
    <row r="4521" spans="1:155" x14ac:dyDescent="0.15">
      <c r="A4521" s="38"/>
      <c r="B4521" s="15"/>
      <c r="C4521" s="7"/>
      <c r="D4521" s="7"/>
      <c r="E4521" s="13"/>
      <c r="F4521" s="14"/>
      <c r="G4521" s="14"/>
      <c r="H4521" s="14"/>
      <c r="I4521" s="14"/>
      <c r="J4521" s="13"/>
      <c r="K4521" s="5"/>
      <c r="L4521" s="2"/>
      <c r="M4521" s="17"/>
      <c r="N4521" s="12"/>
      <c r="O4521" s="12"/>
      <c r="P4521" s="17"/>
      <c r="Q4521" s="14"/>
      <c r="R4521" s="20"/>
      <c r="S4521" s="14"/>
      <c r="T4521" s="4"/>
      <c r="U4521" s="5"/>
      <c r="V4521" s="10"/>
      <c r="W4521" s="10"/>
      <c r="X4521" s="10"/>
      <c r="Y4521" s="27"/>
      <c r="Z4521" s="3"/>
      <c r="AA4521" s="1"/>
      <c r="AB4521" s="10"/>
      <c r="AC4521" s="3"/>
      <c r="AD4521" s="3"/>
      <c r="AE4521" s="3"/>
      <c r="AF4521" s="10"/>
      <c r="AG4521" s="11"/>
      <c r="AH4521" s="10"/>
      <c r="AI4521" s="10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1"/>
      <c r="DR4521" s="1"/>
      <c r="DS4521" s="1"/>
      <c r="DT4521" s="1"/>
      <c r="DU4521" s="1"/>
      <c r="DV4521" s="1"/>
      <c r="DW4521" s="1"/>
      <c r="DX4521" s="1"/>
      <c r="DY4521" s="1"/>
      <c r="DZ4521" s="1"/>
      <c r="EA4521" s="1"/>
      <c r="EB4521" s="1"/>
      <c r="EC4521" s="1"/>
      <c r="ED4521" s="1"/>
      <c r="EE4521" s="1"/>
      <c r="EF4521" s="1"/>
      <c r="EG4521" s="1"/>
      <c r="EH4521" s="1"/>
      <c r="EI4521" s="1"/>
      <c r="EJ4521" s="1"/>
      <c r="EK4521" s="1"/>
      <c r="EL4521" s="1"/>
      <c r="EM4521" s="1"/>
      <c r="EN4521" s="1"/>
      <c r="EO4521" s="1"/>
      <c r="EP4521" s="1"/>
      <c r="EQ4521" s="1"/>
      <c r="ER4521" s="1"/>
      <c r="ES4521" s="1"/>
      <c r="ET4521" s="1"/>
      <c r="EU4521" s="1"/>
      <c r="EV4521" s="1"/>
      <c r="EW4521" s="1"/>
      <c r="EX4521" s="1"/>
      <c r="EY4521" s="1"/>
    </row>
    <row r="4522" spans="1:155" x14ac:dyDescent="0.15">
      <c r="A4522" s="38"/>
      <c r="B4522" s="15"/>
      <c r="C4522" s="7"/>
      <c r="D4522" s="7"/>
      <c r="E4522" s="13"/>
      <c r="F4522" s="14"/>
      <c r="G4522" s="14"/>
      <c r="H4522" s="14"/>
      <c r="I4522" s="14"/>
      <c r="J4522" s="13"/>
      <c r="K4522" s="5"/>
      <c r="L4522" s="2"/>
      <c r="M4522" s="17"/>
      <c r="N4522" s="12"/>
      <c r="O4522" s="12"/>
      <c r="P4522" s="17"/>
      <c r="Q4522" s="14"/>
      <c r="R4522" s="20"/>
      <c r="S4522" s="14"/>
      <c r="T4522" s="4"/>
      <c r="U4522" s="5"/>
      <c r="V4522" s="10"/>
      <c r="W4522" s="10"/>
      <c r="X4522" s="10"/>
      <c r="Y4522" s="27"/>
      <c r="Z4522" s="3"/>
      <c r="AA4522" s="1"/>
      <c r="AB4522" s="10"/>
      <c r="AC4522" s="3"/>
      <c r="AD4522" s="3"/>
      <c r="AE4522" s="3"/>
      <c r="AF4522" s="10"/>
      <c r="AG4522" s="11"/>
      <c r="AH4522" s="10"/>
      <c r="AI4522" s="10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1"/>
      <c r="DR4522" s="1"/>
      <c r="DS4522" s="1"/>
      <c r="DT4522" s="1"/>
      <c r="DU4522" s="1"/>
      <c r="DV4522" s="1"/>
      <c r="DW4522" s="1"/>
      <c r="DX4522" s="1"/>
      <c r="DY4522" s="1"/>
      <c r="DZ4522" s="1"/>
      <c r="EA4522" s="1"/>
      <c r="EB4522" s="1"/>
      <c r="EC4522" s="1"/>
      <c r="ED4522" s="1"/>
      <c r="EE4522" s="1"/>
      <c r="EF4522" s="1"/>
      <c r="EG4522" s="1"/>
      <c r="EH4522" s="1"/>
      <c r="EI4522" s="1"/>
      <c r="EJ4522" s="1"/>
      <c r="EK4522" s="1"/>
      <c r="EL4522" s="1"/>
      <c r="EM4522" s="1"/>
      <c r="EN4522" s="1"/>
      <c r="EO4522" s="1"/>
      <c r="EP4522" s="1"/>
      <c r="EQ4522" s="1"/>
      <c r="ER4522" s="1"/>
      <c r="ES4522" s="1"/>
      <c r="ET4522" s="1"/>
      <c r="EU4522" s="1"/>
      <c r="EV4522" s="1"/>
      <c r="EW4522" s="1"/>
      <c r="EX4522" s="1"/>
      <c r="EY4522" s="1"/>
    </row>
    <row r="4523" spans="1:155" x14ac:dyDescent="0.15">
      <c r="A4523" s="38"/>
      <c r="B4523" s="15"/>
      <c r="C4523" s="7"/>
      <c r="D4523" s="7"/>
      <c r="E4523" s="13"/>
      <c r="F4523" s="14"/>
      <c r="G4523" s="14"/>
      <c r="H4523" s="14"/>
      <c r="I4523" s="14"/>
      <c r="J4523" s="13"/>
      <c r="K4523" s="5"/>
      <c r="L4523" s="2"/>
      <c r="M4523" s="17"/>
      <c r="N4523" s="12"/>
      <c r="O4523" s="12"/>
      <c r="P4523" s="17"/>
      <c r="Q4523" s="14"/>
      <c r="R4523" s="20"/>
      <c r="S4523" s="14"/>
      <c r="T4523" s="4"/>
      <c r="U4523" s="5"/>
      <c r="V4523" s="10"/>
      <c r="W4523" s="10"/>
      <c r="X4523" s="10"/>
      <c r="Y4523" s="27"/>
      <c r="Z4523" s="3"/>
      <c r="AA4523" s="1"/>
      <c r="AB4523" s="10"/>
      <c r="AC4523" s="3"/>
      <c r="AD4523" s="3"/>
      <c r="AE4523" s="3"/>
      <c r="AF4523" s="10"/>
      <c r="AG4523" s="11"/>
      <c r="AH4523" s="10"/>
      <c r="AI4523" s="10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1"/>
      <c r="DR4523" s="1"/>
      <c r="DS4523" s="1"/>
      <c r="DT4523" s="1"/>
      <c r="DU4523" s="1"/>
      <c r="DV4523" s="1"/>
      <c r="DW4523" s="1"/>
      <c r="DX4523" s="1"/>
      <c r="DY4523" s="1"/>
      <c r="DZ4523" s="1"/>
      <c r="EA4523" s="1"/>
      <c r="EB4523" s="1"/>
      <c r="EC4523" s="1"/>
      <c r="ED4523" s="1"/>
      <c r="EE4523" s="1"/>
      <c r="EF4523" s="1"/>
      <c r="EG4523" s="1"/>
      <c r="EH4523" s="1"/>
      <c r="EI4523" s="1"/>
      <c r="EJ4523" s="1"/>
      <c r="EK4523" s="1"/>
      <c r="EL4523" s="1"/>
      <c r="EM4523" s="1"/>
      <c r="EN4523" s="1"/>
      <c r="EO4523" s="1"/>
      <c r="EP4523" s="1"/>
      <c r="EQ4523" s="1"/>
      <c r="ER4523" s="1"/>
      <c r="ES4523" s="1"/>
      <c r="ET4523" s="1"/>
      <c r="EU4523" s="1"/>
      <c r="EV4523" s="1"/>
      <c r="EW4523" s="1"/>
      <c r="EX4523" s="1"/>
      <c r="EY4523" s="1"/>
    </row>
    <row r="4524" spans="1:155" x14ac:dyDescent="0.15">
      <c r="A4524" s="38"/>
      <c r="B4524" s="15"/>
      <c r="C4524" s="7"/>
      <c r="D4524" s="7"/>
      <c r="E4524" s="13"/>
      <c r="F4524" s="14"/>
      <c r="G4524" s="14"/>
      <c r="H4524" s="14"/>
      <c r="I4524" s="14"/>
      <c r="J4524" s="13"/>
      <c r="K4524" s="5"/>
      <c r="L4524" s="2"/>
      <c r="M4524" s="17"/>
      <c r="N4524" s="12"/>
      <c r="O4524" s="12"/>
      <c r="P4524" s="17"/>
      <c r="Q4524" s="14"/>
      <c r="R4524" s="20"/>
      <c r="S4524" s="14"/>
      <c r="T4524" s="4"/>
      <c r="U4524" s="5"/>
      <c r="V4524" s="10"/>
      <c r="W4524" s="10"/>
      <c r="X4524" s="10"/>
      <c r="Y4524" s="27"/>
      <c r="Z4524" s="3"/>
      <c r="AA4524" s="1"/>
      <c r="AB4524" s="10"/>
      <c r="AC4524" s="3"/>
      <c r="AD4524" s="3"/>
      <c r="AE4524" s="3"/>
      <c r="AF4524" s="10"/>
      <c r="AG4524" s="11"/>
      <c r="AH4524" s="10"/>
      <c r="AI4524" s="10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1"/>
      <c r="DR4524" s="1"/>
      <c r="DS4524" s="1"/>
      <c r="DT4524" s="1"/>
      <c r="DU4524" s="1"/>
      <c r="DV4524" s="1"/>
      <c r="DW4524" s="1"/>
      <c r="DX4524" s="1"/>
      <c r="DY4524" s="1"/>
      <c r="DZ4524" s="1"/>
      <c r="EA4524" s="1"/>
      <c r="EB4524" s="1"/>
      <c r="EC4524" s="1"/>
      <c r="ED4524" s="1"/>
      <c r="EE4524" s="1"/>
      <c r="EF4524" s="1"/>
      <c r="EG4524" s="1"/>
      <c r="EH4524" s="1"/>
      <c r="EI4524" s="1"/>
      <c r="EJ4524" s="1"/>
      <c r="EK4524" s="1"/>
      <c r="EL4524" s="1"/>
      <c r="EM4524" s="1"/>
      <c r="EN4524" s="1"/>
      <c r="EO4524" s="1"/>
      <c r="EP4524" s="1"/>
      <c r="EQ4524" s="1"/>
      <c r="ER4524" s="1"/>
      <c r="ES4524" s="1"/>
      <c r="ET4524" s="1"/>
      <c r="EU4524" s="1"/>
      <c r="EV4524" s="1"/>
      <c r="EW4524" s="1"/>
      <c r="EX4524" s="1"/>
      <c r="EY4524" s="1"/>
    </row>
    <row r="4525" spans="1:155" x14ac:dyDescent="0.15">
      <c r="A4525" s="38"/>
      <c r="B4525" s="15"/>
      <c r="C4525" s="7"/>
      <c r="D4525" s="7"/>
      <c r="E4525" s="13"/>
      <c r="F4525" s="14"/>
      <c r="G4525" s="14"/>
      <c r="H4525" s="14"/>
      <c r="I4525" s="14"/>
      <c r="J4525" s="13"/>
      <c r="K4525" s="5"/>
      <c r="L4525" s="2"/>
      <c r="M4525" s="17"/>
      <c r="N4525" s="12"/>
      <c r="O4525" s="12"/>
      <c r="P4525" s="17"/>
      <c r="Q4525" s="14"/>
      <c r="R4525" s="20"/>
      <c r="S4525" s="14"/>
      <c r="T4525" s="4"/>
      <c r="U4525" s="5"/>
      <c r="V4525" s="10"/>
      <c r="W4525" s="10"/>
      <c r="X4525" s="10"/>
      <c r="Y4525" s="27"/>
      <c r="Z4525" s="3"/>
      <c r="AA4525" s="1"/>
      <c r="AB4525" s="10"/>
      <c r="AC4525" s="3"/>
      <c r="AD4525" s="3"/>
      <c r="AE4525" s="3"/>
      <c r="AF4525" s="10"/>
      <c r="AG4525" s="11"/>
      <c r="AH4525" s="10"/>
      <c r="AI4525" s="10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1"/>
      <c r="DR4525" s="1"/>
      <c r="DS4525" s="1"/>
      <c r="DT4525" s="1"/>
      <c r="DU4525" s="1"/>
      <c r="DV4525" s="1"/>
      <c r="DW4525" s="1"/>
      <c r="DX4525" s="1"/>
      <c r="DY4525" s="1"/>
      <c r="DZ4525" s="1"/>
      <c r="EA4525" s="1"/>
      <c r="EB4525" s="1"/>
      <c r="EC4525" s="1"/>
      <c r="ED4525" s="1"/>
      <c r="EE4525" s="1"/>
      <c r="EF4525" s="1"/>
      <c r="EG4525" s="1"/>
      <c r="EH4525" s="1"/>
      <c r="EI4525" s="1"/>
      <c r="EJ4525" s="1"/>
      <c r="EK4525" s="1"/>
      <c r="EL4525" s="1"/>
      <c r="EM4525" s="1"/>
      <c r="EN4525" s="1"/>
      <c r="EO4525" s="1"/>
      <c r="EP4525" s="1"/>
      <c r="EQ4525" s="1"/>
      <c r="ER4525" s="1"/>
      <c r="ES4525" s="1"/>
      <c r="ET4525" s="1"/>
      <c r="EU4525" s="1"/>
      <c r="EV4525" s="1"/>
      <c r="EW4525" s="1"/>
      <c r="EX4525" s="1"/>
      <c r="EY4525" s="1"/>
    </row>
    <row r="4526" spans="1:155" x14ac:dyDescent="0.15">
      <c r="A4526" s="38"/>
      <c r="B4526" s="15"/>
      <c r="C4526" s="7"/>
      <c r="D4526" s="7"/>
      <c r="E4526" s="13"/>
      <c r="F4526" s="14"/>
      <c r="G4526" s="14"/>
      <c r="H4526" s="14"/>
      <c r="I4526" s="14"/>
      <c r="J4526" s="13"/>
      <c r="K4526" s="5"/>
      <c r="L4526" s="2"/>
      <c r="M4526" s="17"/>
      <c r="N4526" s="12"/>
      <c r="O4526" s="12"/>
      <c r="P4526" s="17"/>
      <c r="Q4526" s="14"/>
      <c r="R4526" s="20"/>
      <c r="S4526" s="14"/>
      <c r="T4526" s="4"/>
      <c r="U4526" s="5"/>
      <c r="V4526" s="10"/>
      <c r="W4526" s="10"/>
      <c r="X4526" s="10"/>
      <c r="Y4526" s="27"/>
      <c r="Z4526" s="3"/>
      <c r="AA4526" s="1"/>
      <c r="AB4526" s="10"/>
      <c r="AC4526" s="3"/>
      <c r="AD4526" s="3"/>
      <c r="AE4526" s="3"/>
      <c r="AF4526" s="10"/>
      <c r="AG4526" s="11"/>
      <c r="AH4526" s="10"/>
      <c r="AI4526" s="10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1"/>
      <c r="DR4526" s="1"/>
      <c r="DS4526" s="1"/>
      <c r="DT4526" s="1"/>
      <c r="DU4526" s="1"/>
      <c r="DV4526" s="1"/>
      <c r="DW4526" s="1"/>
      <c r="DX4526" s="1"/>
      <c r="DY4526" s="1"/>
      <c r="DZ4526" s="1"/>
      <c r="EA4526" s="1"/>
      <c r="EB4526" s="1"/>
      <c r="EC4526" s="1"/>
      <c r="ED4526" s="1"/>
      <c r="EE4526" s="1"/>
      <c r="EF4526" s="1"/>
      <c r="EG4526" s="1"/>
      <c r="EH4526" s="1"/>
      <c r="EI4526" s="1"/>
      <c r="EJ4526" s="1"/>
      <c r="EK4526" s="1"/>
      <c r="EL4526" s="1"/>
      <c r="EM4526" s="1"/>
      <c r="EN4526" s="1"/>
      <c r="EO4526" s="1"/>
      <c r="EP4526" s="1"/>
      <c r="EQ4526" s="1"/>
      <c r="ER4526" s="1"/>
      <c r="ES4526" s="1"/>
      <c r="ET4526" s="1"/>
      <c r="EU4526" s="1"/>
      <c r="EV4526" s="1"/>
      <c r="EW4526" s="1"/>
      <c r="EX4526" s="1"/>
      <c r="EY4526" s="1"/>
    </row>
    <row r="4527" spans="1:155" x14ac:dyDescent="0.15">
      <c r="A4527" s="38"/>
      <c r="B4527" s="15"/>
      <c r="C4527" s="7"/>
      <c r="D4527" s="7"/>
      <c r="E4527" s="13"/>
      <c r="F4527" s="14"/>
      <c r="G4527" s="14"/>
      <c r="H4527" s="14"/>
      <c r="I4527" s="14"/>
      <c r="J4527" s="13"/>
      <c r="K4527" s="5"/>
      <c r="L4527" s="2"/>
      <c r="M4527" s="17"/>
      <c r="N4527" s="12"/>
      <c r="O4527" s="12"/>
      <c r="P4527" s="17"/>
      <c r="Q4527" s="14"/>
      <c r="R4527" s="20"/>
      <c r="S4527" s="14"/>
      <c r="T4527" s="4"/>
      <c r="U4527" s="5"/>
      <c r="V4527" s="10"/>
      <c r="W4527" s="10"/>
      <c r="X4527" s="10"/>
      <c r="Y4527" s="27"/>
      <c r="Z4527" s="3"/>
      <c r="AA4527" s="1"/>
      <c r="AB4527" s="10"/>
      <c r="AC4527" s="3"/>
      <c r="AD4527" s="3"/>
      <c r="AE4527" s="3"/>
      <c r="AF4527" s="10"/>
      <c r="AG4527" s="11"/>
      <c r="AH4527" s="10"/>
      <c r="AI4527" s="10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1"/>
      <c r="DR4527" s="1"/>
      <c r="DS4527" s="1"/>
      <c r="DT4527" s="1"/>
      <c r="DU4527" s="1"/>
      <c r="DV4527" s="1"/>
      <c r="DW4527" s="1"/>
      <c r="DX4527" s="1"/>
      <c r="DY4527" s="1"/>
      <c r="DZ4527" s="1"/>
      <c r="EA4527" s="1"/>
      <c r="EB4527" s="1"/>
      <c r="EC4527" s="1"/>
      <c r="ED4527" s="1"/>
      <c r="EE4527" s="1"/>
      <c r="EF4527" s="1"/>
      <c r="EG4527" s="1"/>
      <c r="EH4527" s="1"/>
      <c r="EI4527" s="1"/>
      <c r="EJ4527" s="1"/>
      <c r="EK4527" s="1"/>
      <c r="EL4527" s="1"/>
      <c r="EM4527" s="1"/>
      <c r="EN4527" s="1"/>
      <c r="EO4527" s="1"/>
      <c r="EP4527" s="1"/>
      <c r="EQ4527" s="1"/>
      <c r="ER4527" s="1"/>
      <c r="ES4527" s="1"/>
      <c r="ET4527" s="1"/>
      <c r="EU4527" s="1"/>
      <c r="EV4527" s="1"/>
      <c r="EW4527" s="1"/>
      <c r="EX4527" s="1"/>
      <c r="EY4527" s="1"/>
    </row>
    <row r="4528" spans="1:155" x14ac:dyDescent="0.15">
      <c r="A4528" s="38"/>
      <c r="B4528" s="15"/>
      <c r="C4528" s="7"/>
      <c r="D4528" s="7"/>
      <c r="E4528" s="13"/>
      <c r="F4528" s="14"/>
      <c r="G4528" s="14"/>
      <c r="H4528" s="14"/>
      <c r="I4528" s="14"/>
      <c r="J4528" s="13"/>
      <c r="K4528" s="5"/>
      <c r="L4528" s="2"/>
      <c r="M4528" s="17"/>
      <c r="N4528" s="12"/>
      <c r="O4528" s="12"/>
      <c r="P4528" s="17"/>
      <c r="Q4528" s="14"/>
      <c r="R4528" s="20"/>
      <c r="S4528" s="14"/>
      <c r="T4528" s="4"/>
      <c r="U4528" s="5"/>
      <c r="V4528" s="10"/>
      <c r="W4528" s="10"/>
      <c r="X4528" s="10"/>
      <c r="Y4528" s="27"/>
      <c r="Z4528" s="3"/>
      <c r="AA4528" s="1"/>
      <c r="AB4528" s="10"/>
      <c r="AC4528" s="3"/>
      <c r="AD4528" s="3"/>
      <c r="AE4528" s="3"/>
      <c r="AF4528" s="10"/>
      <c r="AG4528" s="11"/>
      <c r="AH4528" s="10"/>
      <c r="AI4528" s="10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1"/>
      <c r="DR4528" s="1"/>
      <c r="DS4528" s="1"/>
      <c r="DT4528" s="1"/>
      <c r="DU4528" s="1"/>
      <c r="DV4528" s="1"/>
      <c r="DW4528" s="1"/>
      <c r="DX4528" s="1"/>
      <c r="DY4528" s="1"/>
      <c r="DZ4528" s="1"/>
      <c r="EA4528" s="1"/>
      <c r="EB4528" s="1"/>
      <c r="EC4528" s="1"/>
      <c r="ED4528" s="1"/>
      <c r="EE4528" s="1"/>
      <c r="EF4528" s="1"/>
      <c r="EG4528" s="1"/>
      <c r="EH4528" s="1"/>
      <c r="EI4528" s="1"/>
      <c r="EJ4528" s="1"/>
      <c r="EK4528" s="1"/>
      <c r="EL4528" s="1"/>
      <c r="EM4528" s="1"/>
      <c r="EN4528" s="1"/>
      <c r="EO4528" s="1"/>
      <c r="EP4528" s="1"/>
      <c r="EQ4528" s="1"/>
      <c r="ER4528" s="1"/>
      <c r="ES4528" s="1"/>
      <c r="ET4528" s="1"/>
      <c r="EU4528" s="1"/>
      <c r="EV4528" s="1"/>
      <c r="EW4528" s="1"/>
      <c r="EX4528" s="1"/>
      <c r="EY4528" s="1"/>
    </row>
    <row r="4529" spans="1:155" x14ac:dyDescent="0.15">
      <c r="A4529" s="38"/>
      <c r="B4529" s="15"/>
      <c r="C4529" s="7"/>
      <c r="D4529" s="7"/>
      <c r="E4529" s="13"/>
      <c r="F4529" s="14"/>
      <c r="G4529" s="14"/>
      <c r="H4529" s="14"/>
      <c r="I4529" s="14"/>
      <c r="J4529" s="13"/>
      <c r="K4529" s="5"/>
      <c r="L4529" s="2"/>
      <c r="M4529" s="17"/>
      <c r="N4529" s="12"/>
      <c r="O4529" s="12"/>
      <c r="P4529" s="17"/>
      <c r="Q4529" s="14"/>
      <c r="R4529" s="20"/>
      <c r="S4529" s="14"/>
      <c r="T4529" s="4"/>
      <c r="U4529" s="5"/>
      <c r="V4529" s="10"/>
      <c r="W4529" s="10"/>
      <c r="X4529" s="10"/>
      <c r="Y4529" s="27"/>
      <c r="Z4529" s="3"/>
      <c r="AA4529" s="1"/>
      <c r="AB4529" s="10"/>
      <c r="AC4529" s="3"/>
      <c r="AD4529" s="3"/>
      <c r="AE4529" s="3"/>
      <c r="AF4529" s="10"/>
      <c r="AG4529" s="11"/>
      <c r="AH4529" s="10"/>
      <c r="AI4529" s="10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1"/>
      <c r="DR4529" s="1"/>
      <c r="DS4529" s="1"/>
      <c r="DT4529" s="1"/>
      <c r="DU4529" s="1"/>
      <c r="DV4529" s="1"/>
      <c r="DW4529" s="1"/>
      <c r="DX4529" s="1"/>
      <c r="DY4529" s="1"/>
      <c r="DZ4529" s="1"/>
      <c r="EA4529" s="1"/>
      <c r="EB4529" s="1"/>
      <c r="EC4529" s="1"/>
      <c r="ED4529" s="1"/>
      <c r="EE4529" s="1"/>
      <c r="EF4529" s="1"/>
      <c r="EG4529" s="1"/>
      <c r="EH4529" s="1"/>
      <c r="EI4529" s="1"/>
      <c r="EJ4529" s="1"/>
      <c r="EK4529" s="1"/>
      <c r="EL4529" s="1"/>
      <c r="EM4529" s="1"/>
      <c r="EN4529" s="1"/>
      <c r="EO4529" s="1"/>
      <c r="EP4529" s="1"/>
      <c r="EQ4529" s="1"/>
      <c r="ER4529" s="1"/>
      <c r="ES4529" s="1"/>
      <c r="ET4529" s="1"/>
      <c r="EU4529" s="1"/>
      <c r="EV4529" s="1"/>
      <c r="EW4529" s="1"/>
      <c r="EX4529" s="1"/>
      <c r="EY4529" s="1"/>
    </row>
    <row r="4530" spans="1:155" x14ac:dyDescent="0.15">
      <c r="A4530" s="38"/>
      <c r="B4530" s="15"/>
      <c r="C4530" s="7"/>
      <c r="D4530" s="7"/>
      <c r="E4530" s="13"/>
      <c r="F4530" s="14"/>
      <c r="G4530" s="14"/>
      <c r="H4530" s="14"/>
      <c r="I4530" s="14"/>
      <c r="J4530" s="13"/>
      <c r="K4530" s="5"/>
      <c r="L4530" s="2"/>
      <c r="M4530" s="17"/>
      <c r="N4530" s="12"/>
      <c r="O4530" s="12"/>
      <c r="P4530" s="17"/>
      <c r="Q4530" s="14"/>
      <c r="R4530" s="20"/>
      <c r="S4530" s="14"/>
      <c r="T4530" s="4"/>
      <c r="U4530" s="5"/>
      <c r="V4530" s="10"/>
      <c r="W4530" s="10"/>
      <c r="X4530" s="10"/>
      <c r="Y4530" s="27"/>
      <c r="Z4530" s="3"/>
      <c r="AA4530" s="1"/>
      <c r="AB4530" s="10"/>
      <c r="AC4530" s="3"/>
      <c r="AD4530" s="3"/>
      <c r="AE4530" s="3"/>
      <c r="AF4530" s="10"/>
      <c r="AG4530" s="11"/>
      <c r="AH4530" s="10"/>
      <c r="AI4530" s="10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1"/>
      <c r="DK4530" s="1"/>
      <c r="DL4530" s="1"/>
      <c r="DM4530" s="1"/>
      <c r="DN4530" s="1"/>
      <c r="DO4530" s="1"/>
      <c r="DP4530" s="1"/>
      <c r="DQ4530" s="1"/>
      <c r="DR4530" s="1"/>
      <c r="DS4530" s="1"/>
      <c r="DT4530" s="1"/>
      <c r="DU4530" s="1"/>
      <c r="DV4530" s="1"/>
      <c r="DW4530" s="1"/>
      <c r="DX4530" s="1"/>
      <c r="DY4530" s="1"/>
      <c r="DZ4530" s="1"/>
      <c r="EA4530" s="1"/>
      <c r="EB4530" s="1"/>
      <c r="EC4530" s="1"/>
      <c r="ED4530" s="1"/>
      <c r="EE4530" s="1"/>
      <c r="EF4530" s="1"/>
      <c r="EG4530" s="1"/>
      <c r="EH4530" s="1"/>
      <c r="EI4530" s="1"/>
      <c r="EJ4530" s="1"/>
      <c r="EK4530" s="1"/>
      <c r="EL4530" s="1"/>
      <c r="EM4530" s="1"/>
      <c r="EN4530" s="1"/>
      <c r="EO4530" s="1"/>
      <c r="EP4530" s="1"/>
      <c r="EQ4530" s="1"/>
      <c r="ER4530" s="1"/>
      <c r="ES4530" s="1"/>
      <c r="ET4530" s="1"/>
      <c r="EU4530" s="1"/>
      <c r="EV4530" s="1"/>
      <c r="EW4530" s="1"/>
      <c r="EX4530" s="1"/>
      <c r="EY4530" s="1"/>
    </row>
    <row r="4531" spans="1:155" x14ac:dyDescent="0.15">
      <c r="A4531" s="38"/>
      <c r="B4531" s="15"/>
      <c r="C4531" s="7"/>
      <c r="D4531" s="7"/>
      <c r="E4531" s="13"/>
      <c r="F4531" s="14"/>
      <c r="G4531" s="14"/>
      <c r="H4531" s="14"/>
      <c r="I4531" s="14"/>
      <c r="J4531" s="13"/>
      <c r="K4531" s="5"/>
      <c r="L4531" s="2"/>
      <c r="M4531" s="17"/>
      <c r="N4531" s="12"/>
      <c r="O4531" s="12"/>
      <c r="P4531" s="17"/>
      <c r="Q4531" s="14"/>
      <c r="R4531" s="20"/>
      <c r="S4531" s="14"/>
      <c r="T4531" s="4"/>
      <c r="U4531" s="5"/>
      <c r="V4531" s="10"/>
      <c r="W4531" s="10"/>
      <c r="X4531" s="10"/>
      <c r="Y4531" s="27"/>
      <c r="Z4531" s="3"/>
      <c r="AA4531" s="1"/>
      <c r="AB4531" s="10"/>
      <c r="AC4531" s="3"/>
      <c r="AD4531" s="3"/>
      <c r="AE4531" s="3"/>
      <c r="AF4531" s="10"/>
      <c r="AG4531" s="11"/>
      <c r="AH4531" s="10"/>
      <c r="AI4531" s="10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1"/>
      <c r="DI4531" s="1"/>
      <c r="DJ4531" s="1"/>
      <c r="DK4531" s="1"/>
      <c r="DL4531" s="1"/>
      <c r="DM4531" s="1"/>
      <c r="DN4531" s="1"/>
      <c r="DO4531" s="1"/>
      <c r="DP4531" s="1"/>
      <c r="DQ4531" s="1"/>
      <c r="DR4531" s="1"/>
      <c r="DS4531" s="1"/>
      <c r="DT4531" s="1"/>
      <c r="DU4531" s="1"/>
      <c r="DV4531" s="1"/>
      <c r="DW4531" s="1"/>
      <c r="DX4531" s="1"/>
      <c r="DY4531" s="1"/>
      <c r="DZ4531" s="1"/>
      <c r="EA4531" s="1"/>
      <c r="EB4531" s="1"/>
      <c r="EC4531" s="1"/>
      <c r="ED4531" s="1"/>
      <c r="EE4531" s="1"/>
      <c r="EF4531" s="1"/>
      <c r="EG4531" s="1"/>
      <c r="EH4531" s="1"/>
      <c r="EI4531" s="1"/>
      <c r="EJ4531" s="1"/>
      <c r="EK4531" s="1"/>
      <c r="EL4531" s="1"/>
      <c r="EM4531" s="1"/>
      <c r="EN4531" s="1"/>
      <c r="EO4531" s="1"/>
      <c r="EP4531" s="1"/>
      <c r="EQ4531" s="1"/>
      <c r="ER4531" s="1"/>
      <c r="ES4531" s="1"/>
      <c r="ET4531" s="1"/>
      <c r="EU4531" s="1"/>
      <c r="EV4531" s="1"/>
      <c r="EW4531" s="1"/>
      <c r="EX4531" s="1"/>
      <c r="EY4531" s="1"/>
    </row>
    <row r="4532" spans="1:155" x14ac:dyDescent="0.15">
      <c r="A4532" s="38"/>
      <c r="B4532" s="15"/>
      <c r="C4532" s="7"/>
      <c r="D4532" s="7"/>
      <c r="E4532" s="13"/>
      <c r="F4532" s="14"/>
      <c r="G4532" s="14"/>
      <c r="H4532" s="14"/>
      <c r="I4532" s="14"/>
      <c r="J4532" s="13"/>
      <c r="K4532" s="5"/>
      <c r="L4532" s="2"/>
      <c r="M4532" s="17"/>
      <c r="N4532" s="12"/>
      <c r="O4532" s="12"/>
      <c r="P4532" s="17"/>
      <c r="Q4532" s="14"/>
      <c r="R4532" s="20"/>
      <c r="S4532" s="14"/>
      <c r="T4532" s="4"/>
      <c r="U4532" s="5"/>
      <c r="V4532" s="10"/>
      <c r="W4532" s="10"/>
      <c r="X4532" s="10"/>
      <c r="Y4532" s="27"/>
      <c r="Z4532" s="3"/>
      <c r="AA4532" s="1"/>
      <c r="AB4532" s="10"/>
      <c r="AC4532" s="3"/>
      <c r="AD4532" s="3"/>
      <c r="AE4532" s="3"/>
      <c r="AF4532" s="10"/>
      <c r="AG4532" s="11"/>
      <c r="AH4532" s="10"/>
      <c r="AI4532" s="10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1"/>
      <c r="DI4532" s="1"/>
      <c r="DJ4532" s="1"/>
      <c r="DK4532" s="1"/>
      <c r="DL4532" s="1"/>
      <c r="DM4532" s="1"/>
      <c r="DN4532" s="1"/>
      <c r="DO4532" s="1"/>
      <c r="DP4532" s="1"/>
      <c r="DQ4532" s="1"/>
      <c r="DR4532" s="1"/>
      <c r="DS4532" s="1"/>
      <c r="DT4532" s="1"/>
      <c r="DU4532" s="1"/>
      <c r="DV4532" s="1"/>
      <c r="DW4532" s="1"/>
      <c r="DX4532" s="1"/>
      <c r="DY4532" s="1"/>
      <c r="DZ4532" s="1"/>
      <c r="EA4532" s="1"/>
      <c r="EB4532" s="1"/>
      <c r="EC4532" s="1"/>
      <c r="ED4532" s="1"/>
      <c r="EE4532" s="1"/>
      <c r="EF4532" s="1"/>
      <c r="EG4532" s="1"/>
      <c r="EH4532" s="1"/>
      <c r="EI4532" s="1"/>
      <c r="EJ4532" s="1"/>
      <c r="EK4532" s="1"/>
      <c r="EL4532" s="1"/>
      <c r="EM4532" s="1"/>
      <c r="EN4532" s="1"/>
      <c r="EO4532" s="1"/>
      <c r="EP4532" s="1"/>
      <c r="EQ4532" s="1"/>
      <c r="ER4532" s="1"/>
      <c r="ES4532" s="1"/>
      <c r="ET4532" s="1"/>
      <c r="EU4532" s="1"/>
      <c r="EV4532" s="1"/>
      <c r="EW4532" s="1"/>
      <c r="EX4532" s="1"/>
      <c r="EY4532" s="1"/>
    </row>
    <row r="4533" spans="1:155" x14ac:dyDescent="0.15">
      <c r="A4533" s="38"/>
      <c r="B4533" s="15"/>
      <c r="C4533" s="7"/>
      <c r="D4533" s="7"/>
      <c r="E4533" s="13"/>
      <c r="F4533" s="14"/>
      <c r="G4533" s="14"/>
      <c r="H4533" s="14"/>
      <c r="I4533" s="14"/>
      <c r="J4533" s="13"/>
      <c r="K4533" s="5"/>
      <c r="L4533" s="2"/>
      <c r="M4533" s="17"/>
      <c r="N4533" s="12"/>
      <c r="O4533" s="12"/>
      <c r="P4533" s="17"/>
      <c r="Q4533" s="14"/>
      <c r="R4533" s="20"/>
      <c r="S4533" s="14"/>
      <c r="T4533" s="4"/>
      <c r="U4533" s="5"/>
      <c r="V4533" s="10"/>
      <c r="W4533" s="10"/>
      <c r="X4533" s="10"/>
      <c r="Y4533" s="27"/>
      <c r="Z4533" s="3"/>
      <c r="AA4533" s="1"/>
      <c r="AB4533" s="10"/>
      <c r="AC4533" s="3"/>
      <c r="AD4533" s="3"/>
      <c r="AE4533" s="3"/>
      <c r="AF4533" s="10"/>
      <c r="AG4533" s="11"/>
      <c r="AH4533" s="10"/>
      <c r="AI4533" s="10"/>
      <c r="AJ4533" s="1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1"/>
      <c r="DI4533" s="1"/>
      <c r="DJ4533" s="1"/>
      <c r="DK4533" s="1"/>
      <c r="DL4533" s="1"/>
      <c r="DM4533" s="1"/>
      <c r="DN4533" s="1"/>
      <c r="DO4533" s="1"/>
      <c r="DP4533" s="1"/>
      <c r="DQ4533" s="1"/>
      <c r="DR4533" s="1"/>
      <c r="DS4533" s="1"/>
      <c r="DT4533" s="1"/>
      <c r="DU4533" s="1"/>
      <c r="DV4533" s="1"/>
      <c r="DW4533" s="1"/>
      <c r="DX4533" s="1"/>
      <c r="DY4533" s="1"/>
      <c r="DZ4533" s="1"/>
      <c r="EA4533" s="1"/>
      <c r="EB4533" s="1"/>
      <c r="EC4533" s="1"/>
      <c r="ED4533" s="1"/>
      <c r="EE4533" s="1"/>
      <c r="EF4533" s="1"/>
      <c r="EG4533" s="1"/>
      <c r="EH4533" s="1"/>
      <c r="EI4533" s="1"/>
      <c r="EJ4533" s="1"/>
      <c r="EK4533" s="1"/>
      <c r="EL4533" s="1"/>
      <c r="EM4533" s="1"/>
      <c r="EN4533" s="1"/>
      <c r="EO4533" s="1"/>
      <c r="EP4533" s="1"/>
      <c r="EQ4533" s="1"/>
      <c r="ER4533" s="1"/>
      <c r="ES4533" s="1"/>
      <c r="ET4533" s="1"/>
      <c r="EU4533" s="1"/>
      <c r="EV4533" s="1"/>
      <c r="EW4533" s="1"/>
      <c r="EX4533" s="1"/>
      <c r="EY4533" s="1"/>
    </row>
    <row r="4534" spans="1:155" x14ac:dyDescent="0.15">
      <c r="A4534" s="38"/>
      <c r="B4534" s="15"/>
      <c r="C4534" s="7"/>
      <c r="D4534" s="7"/>
      <c r="E4534" s="13"/>
      <c r="F4534" s="14"/>
      <c r="G4534" s="14"/>
      <c r="H4534" s="14"/>
      <c r="I4534" s="14"/>
      <c r="J4534" s="13"/>
      <c r="K4534" s="5"/>
      <c r="L4534" s="2"/>
      <c r="M4534" s="17"/>
      <c r="N4534" s="12"/>
      <c r="O4534" s="12"/>
      <c r="P4534" s="17"/>
      <c r="Q4534" s="14"/>
      <c r="R4534" s="20"/>
      <c r="S4534" s="14"/>
      <c r="T4534" s="4"/>
      <c r="U4534" s="5"/>
      <c r="V4534" s="10"/>
      <c r="W4534" s="10"/>
      <c r="X4534" s="10"/>
      <c r="Y4534" s="27"/>
      <c r="Z4534" s="3"/>
      <c r="AA4534" s="1"/>
      <c r="AB4534" s="10"/>
      <c r="AC4534" s="3"/>
      <c r="AD4534" s="3"/>
      <c r="AE4534" s="3"/>
      <c r="AF4534" s="10"/>
      <c r="AG4534" s="11"/>
      <c r="AH4534" s="10"/>
      <c r="AI4534" s="10"/>
      <c r="AJ4534" s="1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1"/>
      <c r="DI4534" s="1"/>
      <c r="DJ4534" s="1"/>
      <c r="DK4534" s="1"/>
      <c r="DL4534" s="1"/>
      <c r="DM4534" s="1"/>
      <c r="DN4534" s="1"/>
      <c r="DO4534" s="1"/>
      <c r="DP4534" s="1"/>
      <c r="DQ4534" s="1"/>
      <c r="DR4534" s="1"/>
      <c r="DS4534" s="1"/>
      <c r="DT4534" s="1"/>
      <c r="DU4534" s="1"/>
      <c r="DV4534" s="1"/>
      <c r="DW4534" s="1"/>
      <c r="DX4534" s="1"/>
      <c r="DY4534" s="1"/>
      <c r="DZ4534" s="1"/>
      <c r="EA4534" s="1"/>
      <c r="EB4534" s="1"/>
      <c r="EC4534" s="1"/>
      <c r="ED4534" s="1"/>
      <c r="EE4534" s="1"/>
      <c r="EF4534" s="1"/>
      <c r="EG4534" s="1"/>
      <c r="EH4534" s="1"/>
      <c r="EI4534" s="1"/>
      <c r="EJ4534" s="1"/>
      <c r="EK4534" s="1"/>
      <c r="EL4534" s="1"/>
      <c r="EM4534" s="1"/>
      <c r="EN4534" s="1"/>
      <c r="EO4534" s="1"/>
      <c r="EP4534" s="1"/>
      <c r="EQ4534" s="1"/>
      <c r="ER4534" s="1"/>
      <c r="ES4534" s="1"/>
      <c r="ET4534" s="1"/>
      <c r="EU4534" s="1"/>
      <c r="EV4534" s="1"/>
      <c r="EW4534" s="1"/>
      <c r="EX4534" s="1"/>
      <c r="EY4534" s="1"/>
    </row>
    <row r="4535" spans="1:155" x14ac:dyDescent="0.15">
      <c r="A4535" s="38"/>
      <c r="B4535" s="15"/>
      <c r="C4535" s="7"/>
      <c r="D4535" s="7"/>
      <c r="E4535" s="13"/>
      <c r="F4535" s="14"/>
      <c r="G4535" s="14"/>
      <c r="H4535" s="14"/>
      <c r="I4535" s="14"/>
      <c r="J4535" s="13"/>
      <c r="K4535" s="5"/>
      <c r="L4535" s="2"/>
      <c r="M4535" s="17"/>
      <c r="N4535" s="12"/>
      <c r="O4535" s="12"/>
      <c r="P4535" s="17"/>
      <c r="Q4535" s="14"/>
      <c r="R4535" s="20"/>
      <c r="S4535" s="14"/>
      <c r="T4535" s="4"/>
      <c r="U4535" s="5"/>
      <c r="V4535" s="10"/>
      <c r="W4535" s="10"/>
      <c r="X4535" s="10"/>
      <c r="Y4535" s="27"/>
      <c r="Z4535" s="3"/>
      <c r="AA4535" s="1"/>
      <c r="AB4535" s="10"/>
      <c r="AC4535" s="3"/>
      <c r="AD4535" s="3"/>
      <c r="AE4535" s="3"/>
      <c r="AF4535" s="10"/>
      <c r="AG4535" s="11"/>
      <c r="AH4535" s="10"/>
      <c r="AI4535" s="10"/>
      <c r="AJ4535" s="1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1"/>
      <c r="DI4535" s="1"/>
      <c r="DJ4535" s="1"/>
      <c r="DK4535" s="1"/>
      <c r="DL4535" s="1"/>
      <c r="DM4535" s="1"/>
      <c r="DN4535" s="1"/>
      <c r="DO4535" s="1"/>
      <c r="DP4535" s="1"/>
      <c r="DQ4535" s="1"/>
      <c r="DR4535" s="1"/>
      <c r="DS4535" s="1"/>
      <c r="DT4535" s="1"/>
      <c r="DU4535" s="1"/>
      <c r="DV4535" s="1"/>
      <c r="DW4535" s="1"/>
      <c r="DX4535" s="1"/>
      <c r="DY4535" s="1"/>
      <c r="DZ4535" s="1"/>
      <c r="EA4535" s="1"/>
      <c r="EB4535" s="1"/>
      <c r="EC4535" s="1"/>
      <c r="ED4535" s="1"/>
      <c r="EE4535" s="1"/>
      <c r="EF4535" s="1"/>
      <c r="EG4535" s="1"/>
      <c r="EH4535" s="1"/>
      <c r="EI4535" s="1"/>
      <c r="EJ4535" s="1"/>
      <c r="EK4535" s="1"/>
      <c r="EL4535" s="1"/>
      <c r="EM4535" s="1"/>
      <c r="EN4535" s="1"/>
      <c r="EO4535" s="1"/>
      <c r="EP4535" s="1"/>
      <c r="EQ4535" s="1"/>
      <c r="ER4535" s="1"/>
      <c r="ES4535" s="1"/>
      <c r="ET4535" s="1"/>
      <c r="EU4535" s="1"/>
      <c r="EV4535" s="1"/>
      <c r="EW4535" s="1"/>
      <c r="EX4535" s="1"/>
      <c r="EY4535" s="1"/>
    </row>
    <row r="4536" spans="1:155" x14ac:dyDescent="0.15">
      <c r="A4536" s="38"/>
      <c r="B4536" s="15"/>
      <c r="C4536" s="7"/>
      <c r="D4536" s="7"/>
      <c r="E4536" s="13"/>
      <c r="F4536" s="14"/>
      <c r="G4536" s="14"/>
      <c r="H4536" s="14"/>
      <c r="I4536" s="14"/>
      <c r="J4536" s="13"/>
      <c r="K4536" s="5"/>
      <c r="L4536" s="2"/>
      <c r="M4536" s="17"/>
      <c r="N4536" s="12"/>
      <c r="O4536" s="12"/>
      <c r="P4536" s="17"/>
      <c r="Q4536" s="14"/>
      <c r="R4536" s="20"/>
      <c r="S4536" s="14"/>
      <c r="T4536" s="4"/>
      <c r="U4536" s="5"/>
      <c r="V4536" s="10"/>
      <c r="W4536" s="10"/>
      <c r="X4536" s="10"/>
      <c r="Y4536" s="27"/>
      <c r="Z4536" s="3"/>
      <c r="AA4536" s="1"/>
      <c r="AB4536" s="10"/>
      <c r="AC4536" s="3"/>
      <c r="AD4536" s="3"/>
      <c r="AE4536" s="3"/>
      <c r="AF4536" s="10"/>
      <c r="AG4536" s="11"/>
      <c r="AH4536" s="10"/>
      <c r="AI4536" s="10"/>
      <c r="AJ4536" s="1"/>
      <c r="AK4536" s="1"/>
      <c r="AL4536" s="1"/>
      <c r="AM4536" s="1"/>
      <c r="AN4536" s="1"/>
      <c r="AO4536" s="1"/>
      <c r="AP4536" s="1"/>
      <c r="AQ4536" s="1"/>
      <c r="AR4536" s="1"/>
      <c r="AS4536" s="1"/>
      <c r="AT4536" s="1"/>
      <c r="AU4536" s="1"/>
      <c r="AV4536" s="1"/>
      <c r="AW4536" s="1"/>
      <c r="AX4536" s="1"/>
      <c r="AY4536" s="1"/>
      <c r="AZ4536" s="1"/>
      <c r="BA4536" s="1"/>
      <c r="BB4536" s="1"/>
      <c r="BC4536" s="1"/>
      <c r="BD4536" s="1"/>
      <c r="BE4536" s="1"/>
      <c r="BF4536" s="1"/>
      <c r="BG4536" s="1"/>
      <c r="BH4536" s="1"/>
      <c r="BI4536" s="1"/>
      <c r="BJ4536" s="1"/>
      <c r="BK4536" s="1"/>
      <c r="BL4536" s="1"/>
      <c r="BM4536" s="1"/>
      <c r="BN4536" s="1"/>
      <c r="BO4536" s="1"/>
      <c r="BP4536" s="1"/>
      <c r="BQ4536" s="1"/>
      <c r="BR4536" s="1"/>
      <c r="BS4536" s="1"/>
      <c r="BT4536" s="1"/>
      <c r="BU4536" s="1"/>
      <c r="BV4536" s="1"/>
      <c r="BW4536" s="1"/>
      <c r="BX4536" s="1"/>
      <c r="BY4536" s="1"/>
      <c r="BZ4536" s="1"/>
      <c r="CA4536" s="1"/>
      <c r="CB4536" s="1"/>
      <c r="CC4536" s="1"/>
      <c r="CD4536" s="1"/>
      <c r="CE4536" s="1"/>
      <c r="CF4536" s="1"/>
      <c r="CG4536" s="1"/>
      <c r="CH4536" s="1"/>
      <c r="CI4536" s="1"/>
      <c r="CJ4536" s="1"/>
      <c r="CK4536" s="1"/>
      <c r="CL4536" s="1"/>
      <c r="CM4536" s="1"/>
      <c r="CN4536" s="1"/>
      <c r="CO4536" s="1"/>
      <c r="CP4536" s="1"/>
      <c r="CQ4536" s="1"/>
      <c r="CR4536" s="1"/>
      <c r="CS4536" s="1"/>
      <c r="CT4536" s="1"/>
      <c r="CU4536" s="1"/>
      <c r="CV4536" s="1"/>
      <c r="CW4536" s="1"/>
      <c r="CX4536" s="1"/>
      <c r="CY4536" s="1"/>
      <c r="CZ4536" s="1"/>
      <c r="DA4536" s="1"/>
      <c r="DB4536" s="1"/>
      <c r="DC4536" s="1"/>
      <c r="DD4536" s="1"/>
      <c r="DE4536" s="1"/>
      <c r="DF4536" s="1"/>
      <c r="DG4536" s="1"/>
      <c r="DH4536" s="1"/>
      <c r="DI4536" s="1"/>
      <c r="DJ4536" s="1"/>
      <c r="DK4536" s="1"/>
      <c r="DL4536" s="1"/>
      <c r="DM4536" s="1"/>
      <c r="DN4536" s="1"/>
      <c r="DO4536" s="1"/>
      <c r="DP4536" s="1"/>
      <c r="DQ4536" s="1"/>
      <c r="DR4536" s="1"/>
      <c r="DS4536" s="1"/>
      <c r="DT4536" s="1"/>
      <c r="DU4536" s="1"/>
      <c r="DV4536" s="1"/>
      <c r="DW4536" s="1"/>
      <c r="DX4536" s="1"/>
      <c r="DY4536" s="1"/>
      <c r="DZ4536" s="1"/>
      <c r="EA4536" s="1"/>
      <c r="EB4536" s="1"/>
      <c r="EC4536" s="1"/>
      <c r="ED4536" s="1"/>
      <c r="EE4536" s="1"/>
      <c r="EF4536" s="1"/>
      <c r="EG4536" s="1"/>
      <c r="EH4536" s="1"/>
      <c r="EI4536" s="1"/>
      <c r="EJ4536" s="1"/>
      <c r="EK4536" s="1"/>
      <c r="EL4536" s="1"/>
      <c r="EM4536" s="1"/>
      <c r="EN4536" s="1"/>
      <c r="EO4536" s="1"/>
      <c r="EP4536" s="1"/>
      <c r="EQ4536" s="1"/>
      <c r="ER4536" s="1"/>
      <c r="ES4536" s="1"/>
      <c r="ET4536" s="1"/>
      <c r="EU4536" s="1"/>
      <c r="EV4536" s="1"/>
      <c r="EW4536" s="1"/>
      <c r="EX4536" s="1"/>
      <c r="EY4536" s="1"/>
    </row>
    <row r="4537" spans="1:155" x14ac:dyDescent="0.15">
      <c r="A4537" s="38"/>
      <c r="B4537" s="15"/>
      <c r="C4537" s="7"/>
      <c r="D4537" s="7"/>
      <c r="E4537" s="13"/>
      <c r="F4537" s="14"/>
      <c r="G4537" s="14"/>
      <c r="H4537" s="14"/>
      <c r="I4537" s="14"/>
      <c r="J4537" s="13"/>
      <c r="K4537" s="5"/>
      <c r="L4537" s="2"/>
      <c r="M4537" s="17"/>
      <c r="N4537" s="12"/>
      <c r="O4537" s="12"/>
      <c r="P4537" s="17"/>
      <c r="Q4537" s="14"/>
      <c r="R4537" s="20"/>
      <c r="S4537" s="14"/>
      <c r="T4537" s="4"/>
      <c r="U4537" s="5"/>
      <c r="V4537" s="10"/>
      <c r="W4537" s="10"/>
      <c r="X4537" s="10"/>
      <c r="Y4537" s="27"/>
      <c r="Z4537" s="3"/>
      <c r="AA4537" s="1"/>
      <c r="AB4537" s="10"/>
      <c r="AC4537" s="3"/>
      <c r="AD4537" s="3"/>
      <c r="AE4537" s="3"/>
      <c r="AF4537" s="10"/>
      <c r="AG4537" s="11"/>
      <c r="AH4537" s="10"/>
      <c r="AI4537" s="10"/>
      <c r="AJ4537" s="1"/>
      <c r="AK4537" s="1"/>
      <c r="AL4537" s="1"/>
      <c r="AM4537" s="1"/>
      <c r="AN4537" s="1"/>
      <c r="AO4537" s="1"/>
      <c r="AP4537" s="1"/>
      <c r="AQ4537" s="1"/>
      <c r="AR4537" s="1"/>
      <c r="AS4537" s="1"/>
      <c r="AT4537" s="1"/>
      <c r="AU4537" s="1"/>
      <c r="AV4537" s="1"/>
      <c r="AW4537" s="1"/>
      <c r="AX4537" s="1"/>
      <c r="AY4537" s="1"/>
      <c r="AZ4537" s="1"/>
      <c r="BA4537" s="1"/>
      <c r="BB4537" s="1"/>
      <c r="BC4537" s="1"/>
      <c r="BD4537" s="1"/>
      <c r="BE4537" s="1"/>
      <c r="BF4537" s="1"/>
      <c r="BG4537" s="1"/>
      <c r="BH4537" s="1"/>
      <c r="BI4537" s="1"/>
      <c r="BJ4537" s="1"/>
      <c r="BK4537" s="1"/>
      <c r="BL4537" s="1"/>
      <c r="BM4537" s="1"/>
      <c r="BN4537" s="1"/>
      <c r="BO4537" s="1"/>
      <c r="BP4537" s="1"/>
      <c r="BQ4537" s="1"/>
      <c r="BR4537" s="1"/>
      <c r="BS4537" s="1"/>
      <c r="BT4537" s="1"/>
      <c r="BU4537" s="1"/>
      <c r="BV4537" s="1"/>
      <c r="BW4537" s="1"/>
      <c r="BX4537" s="1"/>
      <c r="BY4537" s="1"/>
      <c r="BZ4537" s="1"/>
      <c r="CA4537" s="1"/>
      <c r="CB4537" s="1"/>
      <c r="CC4537" s="1"/>
      <c r="CD4537" s="1"/>
      <c r="CE4537" s="1"/>
      <c r="CF4537" s="1"/>
      <c r="CG4537" s="1"/>
      <c r="CH4537" s="1"/>
      <c r="CI4537" s="1"/>
      <c r="CJ4537" s="1"/>
      <c r="CK4537" s="1"/>
      <c r="CL4537" s="1"/>
      <c r="CM4537" s="1"/>
      <c r="CN4537" s="1"/>
      <c r="CO4537" s="1"/>
      <c r="CP4537" s="1"/>
      <c r="CQ4537" s="1"/>
      <c r="CR4537" s="1"/>
      <c r="CS4537" s="1"/>
      <c r="CT4537" s="1"/>
      <c r="CU4537" s="1"/>
      <c r="CV4537" s="1"/>
      <c r="CW4537" s="1"/>
      <c r="CX4537" s="1"/>
      <c r="CY4537" s="1"/>
      <c r="CZ4537" s="1"/>
      <c r="DA4537" s="1"/>
      <c r="DB4537" s="1"/>
      <c r="DC4537" s="1"/>
      <c r="DD4537" s="1"/>
      <c r="DE4537" s="1"/>
      <c r="DF4537" s="1"/>
      <c r="DG4537" s="1"/>
      <c r="DH4537" s="1"/>
      <c r="DI4537" s="1"/>
      <c r="DJ4537" s="1"/>
      <c r="DK4537" s="1"/>
      <c r="DL4537" s="1"/>
      <c r="DM4537" s="1"/>
      <c r="DN4537" s="1"/>
      <c r="DO4537" s="1"/>
      <c r="DP4537" s="1"/>
      <c r="DQ4537" s="1"/>
      <c r="DR4537" s="1"/>
      <c r="DS4537" s="1"/>
      <c r="DT4537" s="1"/>
      <c r="DU4537" s="1"/>
      <c r="DV4537" s="1"/>
      <c r="DW4537" s="1"/>
      <c r="DX4537" s="1"/>
      <c r="DY4537" s="1"/>
      <c r="DZ4537" s="1"/>
      <c r="EA4537" s="1"/>
      <c r="EB4537" s="1"/>
      <c r="EC4537" s="1"/>
      <c r="ED4537" s="1"/>
      <c r="EE4537" s="1"/>
      <c r="EF4537" s="1"/>
      <c r="EG4537" s="1"/>
      <c r="EH4537" s="1"/>
      <c r="EI4537" s="1"/>
      <c r="EJ4537" s="1"/>
      <c r="EK4537" s="1"/>
      <c r="EL4537" s="1"/>
      <c r="EM4537" s="1"/>
      <c r="EN4537" s="1"/>
      <c r="EO4537" s="1"/>
      <c r="EP4537" s="1"/>
      <c r="EQ4537" s="1"/>
      <c r="ER4537" s="1"/>
      <c r="ES4537" s="1"/>
      <c r="ET4537" s="1"/>
      <c r="EU4537" s="1"/>
      <c r="EV4537" s="1"/>
      <c r="EW4537" s="1"/>
      <c r="EX4537" s="1"/>
      <c r="EY4537" s="1"/>
    </row>
    <row r="4538" spans="1:155" x14ac:dyDescent="0.15">
      <c r="A4538" s="38"/>
      <c r="B4538" s="15"/>
      <c r="C4538" s="7"/>
      <c r="D4538" s="7"/>
      <c r="E4538" s="13"/>
      <c r="F4538" s="14"/>
      <c r="G4538" s="14"/>
      <c r="H4538" s="14"/>
      <c r="I4538" s="14"/>
      <c r="J4538" s="13"/>
      <c r="K4538" s="5"/>
      <c r="L4538" s="2"/>
      <c r="M4538" s="17"/>
      <c r="N4538" s="12"/>
      <c r="O4538" s="12"/>
      <c r="P4538" s="17"/>
      <c r="Q4538" s="14"/>
      <c r="R4538" s="20"/>
      <c r="S4538" s="14"/>
      <c r="T4538" s="4"/>
      <c r="U4538" s="5"/>
      <c r="V4538" s="10"/>
      <c r="W4538" s="10"/>
      <c r="X4538" s="10"/>
      <c r="Y4538" s="27"/>
      <c r="Z4538" s="3"/>
      <c r="AA4538" s="1"/>
      <c r="AB4538" s="10"/>
      <c r="AC4538" s="3"/>
      <c r="AD4538" s="3"/>
      <c r="AE4538" s="3"/>
      <c r="AF4538" s="10"/>
      <c r="AG4538" s="11"/>
      <c r="AH4538" s="10"/>
      <c r="AI4538" s="10"/>
      <c r="AJ4538" s="1"/>
      <c r="AK4538" s="1"/>
      <c r="AL4538" s="1"/>
      <c r="AM4538" s="1"/>
      <c r="AN4538" s="1"/>
      <c r="AO4538" s="1"/>
      <c r="AP4538" s="1"/>
      <c r="AQ4538" s="1"/>
      <c r="AR4538" s="1"/>
      <c r="AS4538" s="1"/>
      <c r="AT4538" s="1"/>
      <c r="AU4538" s="1"/>
      <c r="AV4538" s="1"/>
      <c r="AW4538" s="1"/>
      <c r="AX4538" s="1"/>
      <c r="AY4538" s="1"/>
      <c r="AZ4538" s="1"/>
      <c r="BA4538" s="1"/>
      <c r="BB4538" s="1"/>
      <c r="BC4538" s="1"/>
      <c r="BD4538" s="1"/>
      <c r="BE4538" s="1"/>
      <c r="BF4538" s="1"/>
      <c r="BG4538" s="1"/>
      <c r="BH4538" s="1"/>
      <c r="BI4538" s="1"/>
      <c r="BJ4538" s="1"/>
      <c r="BK4538" s="1"/>
      <c r="BL4538" s="1"/>
      <c r="BM4538" s="1"/>
      <c r="BN4538" s="1"/>
      <c r="BO4538" s="1"/>
      <c r="BP4538" s="1"/>
      <c r="BQ4538" s="1"/>
      <c r="BR4538" s="1"/>
      <c r="BS4538" s="1"/>
      <c r="BT4538" s="1"/>
      <c r="BU4538" s="1"/>
      <c r="BV4538" s="1"/>
      <c r="BW4538" s="1"/>
      <c r="BX4538" s="1"/>
      <c r="BY4538" s="1"/>
      <c r="BZ4538" s="1"/>
      <c r="CA4538" s="1"/>
      <c r="CB4538" s="1"/>
      <c r="CC4538" s="1"/>
      <c r="CD4538" s="1"/>
      <c r="CE4538" s="1"/>
      <c r="CF4538" s="1"/>
      <c r="CG4538" s="1"/>
      <c r="CH4538" s="1"/>
      <c r="CI4538" s="1"/>
      <c r="CJ4538" s="1"/>
      <c r="CK4538" s="1"/>
      <c r="CL4538" s="1"/>
      <c r="CM4538" s="1"/>
      <c r="CN4538" s="1"/>
      <c r="CO4538" s="1"/>
      <c r="CP4538" s="1"/>
      <c r="CQ4538" s="1"/>
      <c r="CR4538" s="1"/>
      <c r="CS4538" s="1"/>
      <c r="CT4538" s="1"/>
      <c r="CU4538" s="1"/>
      <c r="CV4538" s="1"/>
      <c r="CW4538" s="1"/>
      <c r="CX4538" s="1"/>
      <c r="CY4538" s="1"/>
      <c r="CZ4538" s="1"/>
      <c r="DA4538" s="1"/>
      <c r="DB4538" s="1"/>
      <c r="DC4538" s="1"/>
      <c r="DD4538" s="1"/>
      <c r="DE4538" s="1"/>
      <c r="DF4538" s="1"/>
      <c r="DG4538" s="1"/>
      <c r="DH4538" s="1"/>
      <c r="DI4538" s="1"/>
      <c r="DJ4538" s="1"/>
      <c r="DK4538" s="1"/>
      <c r="DL4538" s="1"/>
      <c r="DM4538" s="1"/>
      <c r="DN4538" s="1"/>
      <c r="DO4538" s="1"/>
      <c r="DP4538" s="1"/>
      <c r="DQ4538" s="1"/>
      <c r="DR4538" s="1"/>
      <c r="DS4538" s="1"/>
      <c r="DT4538" s="1"/>
      <c r="DU4538" s="1"/>
      <c r="DV4538" s="1"/>
      <c r="DW4538" s="1"/>
      <c r="DX4538" s="1"/>
      <c r="DY4538" s="1"/>
      <c r="DZ4538" s="1"/>
      <c r="EA4538" s="1"/>
      <c r="EB4538" s="1"/>
      <c r="EC4538" s="1"/>
      <c r="ED4538" s="1"/>
      <c r="EE4538" s="1"/>
      <c r="EF4538" s="1"/>
      <c r="EG4538" s="1"/>
      <c r="EH4538" s="1"/>
      <c r="EI4538" s="1"/>
      <c r="EJ4538" s="1"/>
      <c r="EK4538" s="1"/>
      <c r="EL4538" s="1"/>
      <c r="EM4538" s="1"/>
      <c r="EN4538" s="1"/>
      <c r="EO4538" s="1"/>
      <c r="EP4538" s="1"/>
      <c r="EQ4538" s="1"/>
      <c r="ER4538" s="1"/>
      <c r="ES4538" s="1"/>
      <c r="ET4538" s="1"/>
      <c r="EU4538" s="1"/>
      <c r="EV4538" s="1"/>
      <c r="EW4538" s="1"/>
      <c r="EX4538" s="1"/>
      <c r="EY4538" s="1"/>
    </row>
    <row r="4539" spans="1:155" x14ac:dyDescent="0.15">
      <c r="A4539" s="38"/>
      <c r="B4539" s="15"/>
      <c r="C4539" s="7"/>
      <c r="D4539" s="7"/>
      <c r="E4539" s="13"/>
      <c r="F4539" s="14"/>
      <c r="G4539" s="14"/>
      <c r="H4539" s="14"/>
      <c r="I4539" s="14"/>
      <c r="J4539" s="13"/>
      <c r="K4539" s="5"/>
      <c r="L4539" s="2"/>
      <c r="M4539" s="17"/>
      <c r="N4539" s="12"/>
      <c r="O4539" s="12"/>
      <c r="P4539" s="17"/>
      <c r="Q4539" s="14"/>
      <c r="R4539" s="20"/>
      <c r="S4539" s="14"/>
      <c r="T4539" s="4"/>
      <c r="U4539" s="5"/>
      <c r="V4539" s="10"/>
      <c r="W4539" s="10"/>
      <c r="X4539" s="10"/>
      <c r="Y4539" s="27"/>
      <c r="Z4539" s="3"/>
      <c r="AA4539" s="1"/>
      <c r="AB4539" s="10"/>
      <c r="AC4539" s="3"/>
      <c r="AD4539" s="3"/>
      <c r="AE4539" s="3"/>
      <c r="AF4539" s="10"/>
      <c r="AG4539" s="11"/>
      <c r="AH4539" s="10"/>
      <c r="AI4539" s="10"/>
      <c r="AJ4539" s="1"/>
      <c r="AK4539" s="1"/>
      <c r="AL4539" s="1"/>
      <c r="AM4539" s="1"/>
      <c r="AN4539" s="1"/>
      <c r="AO4539" s="1"/>
      <c r="AP4539" s="1"/>
      <c r="AQ4539" s="1"/>
      <c r="AR4539" s="1"/>
      <c r="AS4539" s="1"/>
      <c r="AT4539" s="1"/>
      <c r="AU4539" s="1"/>
      <c r="AV4539" s="1"/>
      <c r="AW4539" s="1"/>
      <c r="AX4539" s="1"/>
      <c r="AY4539" s="1"/>
      <c r="AZ4539" s="1"/>
      <c r="BA4539" s="1"/>
      <c r="BB4539" s="1"/>
      <c r="BC4539" s="1"/>
      <c r="BD4539" s="1"/>
      <c r="BE4539" s="1"/>
      <c r="BF4539" s="1"/>
      <c r="BG4539" s="1"/>
      <c r="BH4539" s="1"/>
      <c r="BI4539" s="1"/>
      <c r="BJ4539" s="1"/>
      <c r="BK4539" s="1"/>
      <c r="BL4539" s="1"/>
      <c r="BM4539" s="1"/>
      <c r="BN4539" s="1"/>
      <c r="BO4539" s="1"/>
      <c r="BP4539" s="1"/>
      <c r="BQ4539" s="1"/>
      <c r="BR4539" s="1"/>
      <c r="BS4539" s="1"/>
      <c r="BT4539" s="1"/>
      <c r="BU4539" s="1"/>
      <c r="BV4539" s="1"/>
      <c r="BW4539" s="1"/>
      <c r="BX4539" s="1"/>
      <c r="BY4539" s="1"/>
      <c r="BZ4539" s="1"/>
      <c r="CA4539" s="1"/>
      <c r="CB4539" s="1"/>
      <c r="CC4539" s="1"/>
      <c r="CD4539" s="1"/>
      <c r="CE4539" s="1"/>
      <c r="CF4539" s="1"/>
      <c r="CG4539" s="1"/>
      <c r="CH4539" s="1"/>
      <c r="CI4539" s="1"/>
      <c r="CJ4539" s="1"/>
      <c r="CK4539" s="1"/>
      <c r="CL4539" s="1"/>
      <c r="CM4539" s="1"/>
      <c r="CN4539" s="1"/>
      <c r="CO4539" s="1"/>
      <c r="CP4539" s="1"/>
      <c r="CQ4539" s="1"/>
      <c r="CR4539" s="1"/>
      <c r="CS4539" s="1"/>
      <c r="CT4539" s="1"/>
      <c r="CU4539" s="1"/>
      <c r="CV4539" s="1"/>
      <c r="CW4539" s="1"/>
      <c r="CX4539" s="1"/>
      <c r="CY4539" s="1"/>
      <c r="CZ4539" s="1"/>
      <c r="DA4539" s="1"/>
      <c r="DB4539" s="1"/>
      <c r="DC4539" s="1"/>
      <c r="DD4539" s="1"/>
      <c r="DE4539" s="1"/>
      <c r="DF4539" s="1"/>
      <c r="DG4539" s="1"/>
      <c r="DH4539" s="1"/>
      <c r="DI4539" s="1"/>
      <c r="DJ4539" s="1"/>
      <c r="DK4539" s="1"/>
      <c r="DL4539" s="1"/>
      <c r="DM4539" s="1"/>
      <c r="DN4539" s="1"/>
      <c r="DO4539" s="1"/>
      <c r="DP4539" s="1"/>
      <c r="DQ4539" s="1"/>
      <c r="DR4539" s="1"/>
      <c r="DS4539" s="1"/>
      <c r="DT4539" s="1"/>
      <c r="DU4539" s="1"/>
      <c r="DV4539" s="1"/>
      <c r="DW4539" s="1"/>
      <c r="DX4539" s="1"/>
      <c r="DY4539" s="1"/>
      <c r="DZ4539" s="1"/>
      <c r="EA4539" s="1"/>
      <c r="EB4539" s="1"/>
      <c r="EC4539" s="1"/>
      <c r="ED4539" s="1"/>
      <c r="EE4539" s="1"/>
      <c r="EF4539" s="1"/>
      <c r="EG4539" s="1"/>
      <c r="EH4539" s="1"/>
      <c r="EI4539" s="1"/>
      <c r="EJ4539" s="1"/>
      <c r="EK4539" s="1"/>
      <c r="EL4539" s="1"/>
      <c r="EM4539" s="1"/>
      <c r="EN4539" s="1"/>
      <c r="EO4539" s="1"/>
      <c r="EP4539" s="1"/>
      <c r="EQ4539" s="1"/>
      <c r="ER4539" s="1"/>
      <c r="ES4539" s="1"/>
      <c r="ET4539" s="1"/>
      <c r="EU4539" s="1"/>
      <c r="EV4539" s="1"/>
      <c r="EW4539" s="1"/>
      <c r="EX4539" s="1"/>
      <c r="EY4539" s="1"/>
    </row>
    <row r="4540" spans="1:155" x14ac:dyDescent="0.15">
      <c r="A4540" s="38"/>
      <c r="B4540" s="15"/>
      <c r="C4540" s="7"/>
      <c r="D4540" s="7"/>
      <c r="E4540" s="13"/>
      <c r="F4540" s="14"/>
      <c r="G4540" s="14"/>
      <c r="H4540" s="14"/>
      <c r="I4540" s="14"/>
      <c r="J4540" s="13"/>
      <c r="K4540" s="5"/>
      <c r="L4540" s="2"/>
      <c r="M4540" s="17"/>
      <c r="N4540" s="12"/>
      <c r="O4540" s="12"/>
      <c r="P4540" s="17"/>
      <c r="Q4540" s="14"/>
      <c r="R4540" s="20"/>
      <c r="S4540" s="14"/>
      <c r="T4540" s="4"/>
      <c r="U4540" s="5"/>
      <c r="V4540" s="10"/>
      <c r="W4540" s="10"/>
      <c r="X4540" s="10"/>
      <c r="Y4540" s="27"/>
      <c r="Z4540" s="3"/>
      <c r="AA4540" s="1"/>
      <c r="AB4540" s="10"/>
      <c r="AC4540" s="3"/>
      <c r="AD4540" s="3"/>
      <c r="AE4540" s="3"/>
      <c r="AF4540" s="10"/>
      <c r="AG4540" s="11"/>
      <c r="AH4540" s="10"/>
      <c r="AI4540" s="10"/>
      <c r="AJ4540" s="1"/>
      <c r="AK4540" s="1"/>
      <c r="AL4540" s="1"/>
      <c r="AM4540" s="1"/>
      <c r="AN4540" s="1"/>
      <c r="AO4540" s="1"/>
      <c r="AP4540" s="1"/>
      <c r="AQ4540" s="1"/>
      <c r="AR4540" s="1"/>
      <c r="AS4540" s="1"/>
      <c r="AT4540" s="1"/>
      <c r="AU4540" s="1"/>
      <c r="AV4540" s="1"/>
      <c r="AW4540" s="1"/>
      <c r="AX4540" s="1"/>
      <c r="AY4540" s="1"/>
      <c r="AZ4540" s="1"/>
      <c r="BA4540" s="1"/>
      <c r="BB4540" s="1"/>
      <c r="BC4540" s="1"/>
      <c r="BD4540" s="1"/>
      <c r="BE4540" s="1"/>
      <c r="BF4540" s="1"/>
      <c r="BG4540" s="1"/>
      <c r="BH4540" s="1"/>
      <c r="BI4540" s="1"/>
      <c r="BJ4540" s="1"/>
      <c r="BK4540" s="1"/>
      <c r="BL4540" s="1"/>
      <c r="BM4540" s="1"/>
      <c r="BN4540" s="1"/>
      <c r="BO4540" s="1"/>
      <c r="BP4540" s="1"/>
      <c r="BQ4540" s="1"/>
      <c r="BR4540" s="1"/>
      <c r="BS4540" s="1"/>
      <c r="BT4540" s="1"/>
      <c r="BU4540" s="1"/>
      <c r="BV4540" s="1"/>
      <c r="BW4540" s="1"/>
      <c r="BX4540" s="1"/>
      <c r="BY4540" s="1"/>
      <c r="BZ4540" s="1"/>
      <c r="CA4540" s="1"/>
      <c r="CB4540" s="1"/>
      <c r="CC4540" s="1"/>
      <c r="CD4540" s="1"/>
      <c r="CE4540" s="1"/>
      <c r="CF4540" s="1"/>
      <c r="CG4540" s="1"/>
      <c r="CH4540" s="1"/>
      <c r="CI4540" s="1"/>
      <c r="CJ4540" s="1"/>
      <c r="CK4540" s="1"/>
      <c r="CL4540" s="1"/>
      <c r="CM4540" s="1"/>
      <c r="CN4540" s="1"/>
      <c r="CO4540" s="1"/>
      <c r="CP4540" s="1"/>
      <c r="CQ4540" s="1"/>
      <c r="CR4540" s="1"/>
      <c r="CS4540" s="1"/>
      <c r="CT4540" s="1"/>
      <c r="CU4540" s="1"/>
      <c r="CV4540" s="1"/>
      <c r="CW4540" s="1"/>
      <c r="CX4540" s="1"/>
      <c r="CY4540" s="1"/>
      <c r="CZ4540" s="1"/>
      <c r="DA4540" s="1"/>
      <c r="DB4540" s="1"/>
      <c r="DC4540" s="1"/>
      <c r="DD4540" s="1"/>
      <c r="DE4540" s="1"/>
      <c r="DF4540" s="1"/>
      <c r="DG4540" s="1"/>
      <c r="DH4540" s="1"/>
      <c r="DI4540" s="1"/>
      <c r="DJ4540" s="1"/>
      <c r="DK4540" s="1"/>
      <c r="DL4540" s="1"/>
      <c r="DM4540" s="1"/>
      <c r="DN4540" s="1"/>
      <c r="DO4540" s="1"/>
      <c r="DP4540" s="1"/>
      <c r="DQ4540" s="1"/>
      <c r="DR4540" s="1"/>
      <c r="DS4540" s="1"/>
      <c r="DT4540" s="1"/>
      <c r="DU4540" s="1"/>
      <c r="DV4540" s="1"/>
      <c r="DW4540" s="1"/>
      <c r="DX4540" s="1"/>
      <c r="DY4540" s="1"/>
      <c r="DZ4540" s="1"/>
      <c r="EA4540" s="1"/>
      <c r="EB4540" s="1"/>
      <c r="EC4540" s="1"/>
      <c r="ED4540" s="1"/>
      <c r="EE4540" s="1"/>
      <c r="EF4540" s="1"/>
      <c r="EG4540" s="1"/>
      <c r="EH4540" s="1"/>
      <c r="EI4540" s="1"/>
      <c r="EJ4540" s="1"/>
      <c r="EK4540" s="1"/>
      <c r="EL4540" s="1"/>
      <c r="EM4540" s="1"/>
      <c r="EN4540" s="1"/>
      <c r="EO4540" s="1"/>
      <c r="EP4540" s="1"/>
      <c r="EQ4540" s="1"/>
      <c r="ER4540" s="1"/>
      <c r="ES4540" s="1"/>
      <c r="ET4540" s="1"/>
      <c r="EU4540" s="1"/>
      <c r="EV4540" s="1"/>
      <c r="EW4540" s="1"/>
      <c r="EX4540" s="1"/>
      <c r="EY4540" s="1"/>
    </row>
    <row r="4541" spans="1:155" x14ac:dyDescent="0.15">
      <c r="A4541" s="38"/>
      <c r="B4541" s="15"/>
      <c r="C4541" s="7"/>
      <c r="D4541" s="7"/>
      <c r="E4541" s="13"/>
      <c r="F4541" s="14"/>
      <c r="G4541" s="14"/>
      <c r="H4541" s="14"/>
      <c r="I4541" s="14"/>
      <c r="J4541" s="13"/>
      <c r="K4541" s="5"/>
      <c r="L4541" s="2"/>
      <c r="M4541" s="17"/>
      <c r="N4541" s="12"/>
      <c r="O4541" s="12"/>
      <c r="P4541" s="17"/>
      <c r="Q4541" s="14"/>
      <c r="R4541" s="20"/>
      <c r="S4541" s="14"/>
      <c r="T4541" s="4"/>
      <c r="U4541" s="5"/>
      <c r="V4541" s="10"/>
      <c r="W4541" s="10"/>
      <c r="X4541" s="10"/>
      <c r="Y4541" s="27"/>
      <c r="Z4541" s="3"/>
      <c r="AA4541" s="1"/>
      <c r="AB4541" s="10"/>
      <c r="AC4541" s="3"/>
      <c r="AD4541" s="3"/>
      <c r="AE4541" s="3"/>
      <c r="AF4541" s="10"/>
      <c r="AG4541" s="11"/>
      <c r="AH4541" s="10"/>
      <c r="AI4541" s="10"/>
      <c r="AJ4541" s="1"/>
      <c r="AK4541" s="1"/>
      <c r="AL4541" s="1"/>
      <c r="AM4541" s="1"/>
      <c r="AN4541" s="1"/>
      <c r="AO4541" s="1"/>
      <c r="AP4541" s="1"/>
      <c r="AQ4541" s="1"/>
      <c r="AR4541" s="1"/>
      <c r="AS4541" s="1"/>
      <c r="AT4541" s="1"/>
      <c r="AU4541" s="1"/>
      <c r="AV4541" s="1"/>
      <c r="AW4541" s="1"/>
      <c r="AX4541" s="1"/>
      <c r="AY4541" s="1"/>
      <c r="AZ4541" s="1"/>
      <c r="BA4541" s="1"/>
      <c r="BB4541" s="1"/>
      <c r="BC4541" s="1"/>
      <c r="BD4541" s="1"/>
      <c r="BE4541" s="1"/>
      <c r="BF4541" s="1"/>
      <c r="BG4541" s="1"/>
      <c r="BH4541" s="1"/>
      <c r="BI4541" s="1"/>
      <c r="BJ4541" s="1"/>
      <c r="BK4541" s="1"/>
      <c r="BL4541" s="1"/>
      <c r="BM4541" s="1"/>
      <c r="BN4541" s="1"/>
      <c r="BO4541" s="1"/>
      <c r="BP4541" s="1"/>
      <c r="BQ4541" s="1"/>
      <c r="BR4541" s="1"/>
      <c r="BS4541" s="1"/>
      <c r="BT4541" s="1"/>
      <c r="BU4541" s="1"/>
      <c r="BV4541" s="1"/>
      <c r="BW4541" s="1"/>
      <c r="BX4541" s="1"/>
      <c r="BY4541" s="1"/>
      <c r="BZ4541" s="1"/>
      <c r="CA4541" s="1"/>
      <c r="CB4541" s="1"/>
      <c r="CC4541" s="1"/>
      <c r="CD4541" s="1"/>
      <c r="CE4541" s="1"/>
      <c r="CF4541" s="1"/>
      <c r="CG4541" s="1"/>
      <c r="CH4541" s="1"/>
      <c r="CI4541" s="1"/>
      <c r="CJ4541" s="1"/>
      <c r="CK4541" s="1"/>
      <c r="CL4541" s="1"/>
      <c r="CM4541" s="1"/>
      <c r="CN4541" s="1"/>
      <c r="CO4541" s="1"/>
      <c r="CP4541" s="1"/>
      <c r="CQ4541" s="1"/>
      <c r="CR4541" s="1"/>
      <c r="CS4541" s="1"/>
      <c r="CT4541" s="1"/>
      <c r="CU4541" s="1"/>
      <c r="CV4541" s="1"/>
      <c r="CW4541" s="1"/>
      <c r="CX4541" s="1"/>
      <c r="CY4541" s="1"/>
      <c r="CZ4541" s="1"/>
      <c r="DA4541" s="1"/>
      <c r="DB4541" s="1"/>
      <c r="DC4541" s="1"/>
      <c r="DD4541" s="1"/>
      <c r="DE4541" s="1"/>
      <c r="DF4541" s="1"/>
      <c r="DG4541" s="1"/>
      <c r="DH4541" s="1"/>
      <c r="DI4541" s="1"/>
      <c r="DJ4541" s="1"/>
      <c r="DK4541" s="1"/>
      <c r="DL4541" s="1"/>
      <c r="DM4541" s="1"/>
      <c r="DN4541" s="1"/>
      <c r="DO4541" s="1"/>
      <c r="DP4541" s="1"/>
      <c r="DQ4541" s="1"/>
      <c r="DR4541" s="1"/>
      <c r="DS4541" s="1"/>
      <c r="DT4541" s="1"/>
      <c r="DU4541" s="1"/>
      <c r="DV4541" s="1"/>
      <c r="DW4541" s="1"/>
      <c r="DX4541" s="1"/>
      <c r="DY4541" s="1"/>
      <c r="DZ4541" s="1"/>
      <c r="EA4541" s="1"/>
      <c r="EB4541" s="1"/>
      <c r="EC4541" s="1"/>
      <c r="ED4541" s="1"/>
      <c r="EE4541" s="1"/>
      <c r="EF4541" s="1"/>
      <c r="EG4541" s="1"/>
      <c r="EH4541" s="1"/>
      <c r="EI4541" s="1"/>
      <c r="EJ4541" s="1"/>
      <c r="EK4541" s="1"/>
      <c r="EL4541" s="1"/>
      <c r="EM4541" s="1"/>
      <c r="EN4541" s="1"/>
      <c r="EO4541" s="1"/>
      <c r="EP4541" s="1"/>
      <c r="EQ4541" s="1"/>
      <c r="ER4541" s="1"/>
      <c r="ES4541" s="1"/>
      <c r="ET4541" s="1"/>
      <c r="EU4541" s="1"/>
      <c r="EV4541" s="1"/>
      <c r="EW4541" s="1"/>
      <c r="EX4541" s="1"/>
      <c r="EY4541" s="1"/>
    </row>
    <row r="4542" spans="1:155" x14ac:dyDescent="0.15">
      <c r="A4542" s="38"/>
      <c r="B4542" s="15"/>
      <c r="C4542" s="7"/>
      <c r="D4542" s="7"/>
      <c r="E4542" s="13"/>
      <c r="F4542" s="14"/>
      <c r="G4542" s="14"/>
      <c r="H4542" s="14"/>
      <c r="I4542" s="14"/>
      <c r="J4542" s="13"/>
      <c r="K4542" s="5"/>
      <c r="L4542" s="2"/>
      <c r="M4542" s="17"/>
      <c r="N4542" s="12"/>
      <c r="O4542" s="12"/>
      <c r="P4542" s="17"/>
      <c r="Q4542" s="14"/>
      <c r="R4542" s="20"/>
      <c r="S4542" s="14"/>
      <c r="T4542" s="4"/>
      <c r="U4542" s="5"/>
      <c r="V4542" s="10"/>
      <c r="W4542" s="10"/>
      <c r="X4542" s="10"/>
      <c r="Y4542" s="27"/>
      <c r="Z4542" s="3"/>
      <c r="AA4542" s="1"/>
      <c r="AB4542" s="10"/>
      <c r="AC4542" s="3"/>
      <c r="AD4542" s="3"/>
      <c r="AE4542" s="3"/>
      <c r="AF4542" s="10"/>
      <c r="AG4542" s="11"/>
      <c r="AH4542" s="10"/>
      <c r="AI4542" s="10"/>
      <c r="AJ4542" s="1"/>
      <c r="AK4542" s="1"/>
      <c r="AL4542" s="1"/>
      <c r="AM4542" s="1"/>
      <c r="AN4542" s="1"/>
      <c r="AO4542" s="1"/>
      <c r="AP4542" s="1"/>
      <c r="AQ4542" s="1"/>
      <c r="AR4542" s="1"/>
      <c r="AS4542" s="1"/>
      <c r="AT4542" s="1"/>
      <c r="AU4542" s="1"/>
      <c r="AV4542" s="1"/>
      <c r="AW4542" s="1"/>
      <c r="AX4542" s="1"/>
      <c r="AY4542" s="1"/>
      <c r="AZ4542" s="1"/>
      <c r="BA4542" s="1"/>
      <c r="BB4542" s="1"/>
      <c r="BC4542" s="1"/>
      <c r="BD4542" s="1"/>
      <c r="BE4542" s="1"/>
      <c r="BF4542" s="1"/>
      <c r="BG4542" s="1"/>
      <c r="BH4542" s="1"/>
      <c r="BI4542" s="1"/>
      <c r="BJ4542" s="1"/>
      <c r="BK4542" s="1"/>
      <c r="BL4542" s="1"/>
      <c r="BM4542" s="1"/>
      <c r="BN4542" s="1"/>
      <c r="BO4542" s="1"/>
      <c r="BP4542" s="1"/>
      <c r="BQ4542" s="1"/>
      <c r="BR4542" s="1"/>
      <c r="BS4542" s="1"/>
      <c r="BT4542" s="1"/>
      <c r="BU4542" s="1"/>
      <c r="BV4542" s="1"/>
      <c r="BW4542" s="1"/>
      <c r="BX4542" s="1"/>
      <c r="BY4542" s="1"/>
      <c r="BZ4542" s="1"/>
      <c r="CA4542" s="1"/>
      <c r="CB4542" s="1"/>
      <c r="CC4542" s="1"/>
      <c r="CD4542" s="1"/>
      <c r="CE4542" s="1"/>
      <c r="CF4542" s="1"/>
      <c r="CG4542" s="1"/>
      <c r="CH4542" s="1"/>
      <c r="CI4542" s="1"/>
      <c r="CJ4542" s="1"/>
      <c r="CK4542" s="1"/>
      <c r="CL4542" s="1"/>
      <c r="CM4542" s="1"/>
      <c r="CN4542" s="1"/>
      <c r="CO4542" s="1"/>
      <c r="CP4542" s="1"/>
      <c r="CQ4542" s="1"/>
      <c r="CR4542" s="1"/>
      <c r="CS4542" s="1"/>
      <c r="CT4542" s="1"/>
      <c r="CU4542" s="1"/>
      <c r="CV4542" s="1"/>
      <c r="CW4542" s="1"/>
      <c r="CX4542" s="1"/>
      <c r="CY4542" s="1"/>
      <c r="CZ4542" s="1"/>
      <c r="DA4542" s="1"/>
      <c r="DB4542" s="1"/>
      <c r="DC4542" s="1"/>
      <c r="DD4542" s="1"/>
      <c r="DE4542" s="1"/>
      <c r="DF4542" s="1"/>
      <c r="DG4542" s="1"/>
      <c r="DH4542" s="1"/>
      <c r="DI4542" s="1"/>
      <c r="DJ4542" s="1"/>
      <c r="DK4542" s="1"/>
      <c r="DL4542" s="1"/>
      <c r="DM4542" s="1"/>
      <c r="DN4542" s="1"/>
      <c r="DO4542" s="1"/>
      <c r="DP4542" s="1"/>
      <c r="DQ4542" s="1"/>
      <c r="DR4542" s="1"/>
      <c r="DS4542" s="1"/>
      <c r="DT4542" s="1"/>
      <c r="DU4542" s="1"/>
      <c r="DV4542" s="1"/>
      <c r="DW4542" s="1"/>
      <c r="DX4542" s="1"/>
      <c r="DY4542" s="1"/>
      <c r="DZ4542" s="1"/>
      <c r="EA4542" s="1"/>
      <c r="EB4542" s="1"/>
      <c r="EC4542" s="1"/>
      <c r="ED4542" s="1"/>
      <c r="EE4542" s="1"/>
      <c r="EF4542" s="1"/>
      <c r="EG4542" s="1"/>
      <c r="EH4542" s="1"/>
      <c r="EI4542" s="1"/>
      <c r="EJ4542" s="1"/>
      <c r="EK4542" s="1"/>
      <c r="EL4542" s="1"/>
      <c r="EM4542" s="1"/>
      <c r="EN4542" s="1"/>
      <c r="EO4542" s="1"/>
      <c r="EP4542" s="1"/>
      <c r="EQ4542" s="1"/>
      <c r="ER4542" s="1"/>
      <c r="ES4542" s="1"/>
      <c r="ET4542" s="1"/>
      <c r="EU4542" s="1"/>
      <c r="EV4542" s="1"/>
      <c r="EW4542" s="1"/>
      <c r="EX4542" s="1"/>
      <c r="EY4542" s="1"/>
    </row>
    <row r="4543" spans="1:155" x14ac:dyDescent="0.15">
      <c r="A4543" s="38"/>
      <c r="B4543" s="15"/>
      <c r="C4543" s="7"/>
      <c r="D4543" s="7"/>
      <c r="E4543" s="13"/>
      <c r="F4543" s="14"/>
      <c r="G4543" s="14"/>
      <c r="H4543" s="14"/>
      <c r="I4543" s="14"/>
      <c r="J4543" s="13"/>
      <c r="K4543" s="5"/>
      <c r="L4543" s="2"/>
      <c r="M4543" s="17"/>
      <c r="N4543" s="12"/>
      <c r="O4543" s="12"/>
      <c r="P4543" s="17"/>
      <c r="Q4543" s="14"/>
      <c r="R4543" s="20"/>
      <c r="S4543" s="14"/>
      <c r="T4543" s="4"/>
      <c r="U4543" s="5"/>
      <c r="V4543" s="10"/>
      <c r="W4543" s="10"/>
      <c r="X4543" s="10"/>
      <c r="Y4543" s="27"/>
      <c r="Z4543" s="3"/>
      <c r="AA4543" s="1"/>
      <c r="AB4543" s="10"/>
      <c r="AC4543" s="3"/>
      <c r="AD4543" s="3"/>
      <c r="AE4543" s="3"/>
      <c r="AF4543" s="10"/>
      <c r="AG4543" s="11"/>
      <c r="AH4543" s="10"/>
      <c r="AI4543" s="10"/>
      <c r="AJ4543" s="1"/>
      <c r="AK4543" s="1"/>
      <c r="AL4543" s="1"/>
      <c r="AM4543" s="1"/>
      <c r="AN4543" s="1"/>
      <c r="AO4543" s="1"/>
      <c r="AP4543" s="1"/>
      <c r="AQ4543" s="1"/>
      <c r="AR4543" s="1"/>
      <c r="AS4543" s="1"/>
      <c r="AT4543" s="1"/>
      <c r="AU4543" s="1"/>
      <c r="AV4543" s="1"/>
      <c r="AW4543" s="1"/>
      <c r="AX4543" s="1"/>
      <c r="AY4543" s="1"/>
      <c r="AZ4543" s="1"/>
      <c r="BA4543" s="1"/>
      <c r="BB4543" s="1"/>
      <c r="BC4543" s="1"/>
      <c r="BD4543" s="1"/>
      <c r="BE4543" s="1"/>
      <c r="BF4543" s="1"/>
      <c r="BG4543" s="1"/>
      <c r="BH4543" s="1"/>
      <c r="BI4543" s="1"/>
      <c r="BJ4543" s="1"/>
      <c r="BK4543" s="1"/>
      <c r="BL4543" s="1"/>
      <c r="BM4543" s="1"/>
      <c r="BN4543" s="1"/>
      <c r="BO4543" s="1"/>
      <c r="BP4543" s="1"/>
      <c r="BQ4543" s="1"/>
      <c r="BR4543" s="1"/>
      <c r="BS4543" s="1"/>
      <c r="BT4543" s="1"/>
      <c r="BU4543" s="1"/>
      <c r="BV4543" s="1"/>
      <c r="BW4543" s="1"/>
      <c r="BX4543" s="1"/>
      <c r="BY4543" s="1"/>
      <c r="BZ4543" s="1"/>
      <c r="CA4543" s="1"/>
      <c r="CB4543" s="1"/>
      <c r="CC4543" s="1"/>
      <c r="CD4543" s="1"/>
      <c r="CE4543" s="1"/>
      <c r="CF4543" s="1"/>
      <c r="CG4543" s="1"/>
      <c r="CH4543" s="1"/>
      <c r="CI4543" s="1"/>
      <c r="CJ4543" s="1"/>
      <c r="CK4543" s="1"/>
      <c r="CL4543" s="1"/>
      <c r="CM4543" s="1"/>
      <c r="CN4543" s="1"/>
      <c r="CO4543" s="1"/>
      <c r="CP4543" s="1"/>
      <c r="CQ4543" s="1"/>
      <c r="CR4543" s="1"/>
      <c r="CS4543" s="1"/>
      <c r="CT4543" s="1"/>
      <c r="CU4543" s="1"/>
      <c r="CV4543" s="1"/>
      <c r="CW4543" s="1"/>
      <c r="CX4543" s="1"/>
      <c r="CY4543" s="1"/>
      <c r="CZ4543" s="1"/>
      <c r="DA4543" s="1"/>
      <c r="DB4543" s="1"/>
      <c r="DC4543" s="1"/>
      <c r="DD4543" s="1"/>
      <c r="DE4543" s="1"/>
      <c r="DF4543" s="1"/>
      <c r="DG4543" s="1"/>
      <c r="DH4543" s="1"/>
      <c r="DI4543" s="1"/>
      <c r="DJ4543" s="1"/>
      <c r="DK4543" s="1"/>
      <c r="DL4543" s="1"/>
      <c r="DM4543" s="1"/>
      <c r="DN4543" s="1"/>
      <c r="DO4543" s="1"/>
      <c r="DP4543" s="1"/>
      <c r="DQ4543" s="1"/>
      <c r="DR4543" s="1"/>
      <c r="DS4543" s="1"/>
      <c r="DT4543" s="1"/>
      <c r="DU4543" s="1"/>
      <c r="DV4543" s="1"/>
      <c r="DW4543" s="1"/>
      <c r="DX4543" s="1"/>
      <c r="DY4543" s="1"/>
      <c r="DZ4543" s="1"/>
      <c r="EA4543" s="1"/>
      <c r="EB4543" s="1"/>
      <c r="EC4543" s="1"/>
      <c r="ED4543" s="1"/>
      <c r="EE4543" s="1"/>
      <c r="EF4543" s="1"/>
      <c r="EG4543" s="1"/>
      <c r="EH4543" s="1"/>
      <c r="EI4543" s="1"/>
      <c r="EJ4543" s="1"/>
      <c r="EK4543" s="1"/>
      <c r="EL4543" s="1"/>
      <c r="EM4543" s="1"/>
      <c r="EN4543" s="1"/>
      <c r="EO4543" s="1"/>
      <c r="EP4543" s="1"/>
      <c r="EQ4543" s="1"/>
      <c r="ER4543" s="1"/>
      <c r="ES4543" s="1"/>
      <c r="ET4543" s="1"/>
      <c r="EU4543" s="1"/>
      <c r="EV4543" s="1"/>
      <c r="EW4543" s="1"/>
      <c r="EX4543" s="1"/>
      <c r="EY4543" s="1"/>
    </row>
    <row r="4544" spans="1:155" x14ac:dyDescent="0.15">
      <c r="A4544" s="38"/>
      <c r="B4544" s="15"/>
      <c r="C4544" s="7"/>
      <c r="D4544" s="7"/>
      <c r="E4544" s="13"/>
      <c r="F4544" s="14"/>
      <c r="G4544" s="14"/>
      <c r="H4544" s="14"/>
      <c r="I4544" s="14"/>
      <c r="J4544" s="13"/>
      <c r="K4544" s="5"/>
      <c r="L4544" s="2"/>
      <c r="M4544" s="17"/>
      <c r="N4544" s="12"/>
      <c r="O4544" s="12"/>
      <c r="P4544" s="17"/>
      <c r="Q4544" s="14"/>
      <c r="R4544" s="20"/>
      <c r="S4544" s="14"/>
      <c r="T4544" s="4"/>
      <c r="U4544" s="5"/>
      <c r="V4544" s="10"/>
      <c r="W4544" s="10"/>
      <c r="X4544" s="10"/>
      <c r="Y4544" s="27"/>
      <c r="Z4544" s="3"/>
      <c r="AA4544" s="1"/>
      <c r="AB4544" s="10"/>
      <c r="AC4544" s="3"/>
      <c r="AD4544" s="3"/>
      <c r="AE4544" s="3"/>
      <c r="AF4544" s="10"/>
      <c r="AG4544" s="11"/>
      <c r="AH4544" s="10"/>
      <c r="AI4544" s="10"/>
      <c r="AJ4544" s="1"/>
      <c r="AK4544" s="1"/>
      <c r="AL4544" s="1"/>
      <c r="AM4544" s="1"/>
      <c r="AN4544" s="1"/>
      <c r="AO4544" s="1"/>
      <c r="AP4544" s="1"/>
      <c r="AQ4544" s="1"/>
      <c r="AR4544" s="1"/>
      <c r="AS4544" s="1"/>
      <c r="AT4544" s="1"/>
      <c r="AU4544" s="1"/>
      <c r="AV4544" s="1"/>
      <c r="AW4544" s="1"/>
      <c r="AX4544" s="1"/>
      <c r="AY4544" s="1"/>
      <c r="AZ4544" s="1"/>
      <c r="BA4544" s="1"/>
      <c r="BB4544" s="1"/>
      <c r="BC4544" s="1"/>
      <c r="BD4544" s="1"/>
      <c r="BE4544" s="1"/>
      <c r="BF4544" s="1"/>
      <c r="BG4544" s="1"/>
      <c r="BH4544" s="1"/>
      <c r="BI4544" s="1"/>
      <c r="BJ4544" s="1"/>
      <c r="BK4544" s="1"/>
      <c r="BL4544" s="1"/>
      <c r="BM4544" s="1"/>
      <c r="BN4544" s="1"/>
      <c r="BO4544" s="1"/>
      <c r="BP4544" s="1"/>
      <c r="BQ4544" s="1"/>
      <c r="BR4544" s="1"/>
      <c r="BS4544" s="1"/>
      <c r="BT4544" s="1"/>
      <c r="BU4544" s="1"/>
      <c r="BV4544" s="1"/>
      <c r="BW4544" s="1"/>
      <c r="BX4544" s="1"/>
      <c r="BY4544" s="1"/>
      <c r="BZ4544" s="1"/>
      <c r="CA4544" s="1"/>
      <c r="CB4544" s="1"/>
      <c r="CC4544" s="1"/>
      <c r="CD4544" s="1"/>
      <c r="CE4544" s="1"/>
      <c r="CF4544" s="1"/>
      <c r="CG4544" s="1"/>
      <c r="CH4544" s="1"/>
      <c r="CI4544" s="1"/>
      <c r="CJ4544" s="1"/>
      <c r="CK4544" s="1"/>
      <c r="CL4544" s="1"/>
      <c r="CM4544" s="1"/>
      <c r="CN4544" s="1"/>
      <c r="CO4544" s="1"/>
      <c r="CP4544" s="1"/>
      <c r="CQ4544" s="1"/>
      <c r="CR4544" s="1"/>
      <c r="CS4544" s="1"/>
      <c r="CT4544" s="1"/>
      <c r="CU4544" s="1"/>
      <c r="CV4544" s="1"/>
      <c r="CW4544" s="1"/>
      <c r="CX4544" s="1"/>
      <c r="CY4544" s="1"/>
      <c r="CZ4544" s="1"/>
      <c r="DA4544" s="1"/>
      <c r="DB4544" s="1"/>
      <c r="DC4544" s="1"/>
      <c r="DD4544" s="1"/>
      <c r="DE4544" s="1"/>
      <c r="DF4544" s="1"/>
      <c r="DG4544" s="1"/>
      <c r="DH4544" s="1"/>
      <c r="DI4544" s="1"/>
      <c r="DJ4544" s="1"/>
      <c r="DK4544" s="1"/>
      <c r="DL4544" s="1"/>
      <c r="DM4544" s="1"/>
      <c r="DN4544" s="1"/>
      <c r="DO4544" s="1"/>
      <c r="DP4544" s="1"/>
      <c r="DQ4544" s="1"/>
      <c r="DR4544" s="1"/>
      <c r="DS4544" s="1"/>
      <c r="DT4544" s="1"/>
      <c r="DU4544" s="1"/>
      <c r="DV4544" s="1"/>
      <c r="DW4544" s="1"/>
      <c r="DX4544" s="1"/>
      <c r="DY4544" s="1"/>
      <c r="DZ4544" s="1"/>
      <c r="EA4544" s="1"/>
      <c r="EB4544" s="1"/>
      <c r="EC4544" s="1"/>
      <c r="ED4544" s="1"/>
      <c r="EE4544" s="1"/>
      <c r="EF4544" s="1"/>
      <c r="EG4544" s="1"/>
      <c r="EH4544" s="1"/>
      <c r="EI4544" s="1"/>
      <c r="EJ4544" s="1"/>
      <c r="EK4544" s="1"/>
      <c r="EL4544" s="1"/>
      <c r="EM4544" s="1"/>
      <c r="EN4544" s="1"/>
      <c r="EO4544" s="1"/>
      <c r="EP4544" s="1"/>
      <c r="EQ4544" s="1"/>
      <c r="ER4544" s="1"/>
      <c r="ES4544" s="1"/>
      <c r="ET4544" s="1"/>
      <c r="EU4544" s="1"/>
      <c r="EV4544" s="1"/>
      <c r="EW4544" s="1"/>
      <c r="EX4544" s="1"/>
      <c r="EY4544" s="1"/>
    </row>
    <row r="4545" spans="1:155" x14ac:dyDescent="0.15">
      <c r="A4545" s="38"/>
      <c r="B4545" s="15"/>
      <c r="C4545" s="7"/>
      <c r="D4545" s="7"/>
      <c r="E4545" s="13"/>
      <c r="F4545" s="14"/>
      <c r="G4545" s="14"/>
      <c r="H4545" s="14"/>
      <c r="I4545" s="14"/>
      <c r="J4545" s="13"/>
      <c r="K4545" s="5"/>
      <c r="L4545" s="2"/>
      <c r="M4545" s="17"/>
      <c r="N4545" s="12"/>
      <c r="O4545" s="12"/>
      <c r="P4545" s="17"/>
      <c r="Q4545" s="14"/>
      <c r="R4545" s="20"/>
      <c r="S4545" s="14"/>
      <c r="T4545" s="4"/>
      <c r="U4545" s="5"/>
      <c r="V4545" s="10"/>
      <c r="W4545" s="10"/>
      <c r="X4545" s="10"/>
      <c r="Y4545" s="27"/>
      <c r="Z4545" s="3"/>
      <c r="AA4545" s="1"/>
      <c r="AB4545" s="10"/>
      <c r="AC4545" s="3"/>
      <c r="AD4545" s="3"/>
      <c r="AE4545" s="3"/>
      <c r="AF4545" s="10"/>
      <c r="AG4545" s="11"/>
      <c r="AH4545" s="10"/>
      <c r="AI4545" s="10"/>
      <c r="AJ4545" s="1"/>
      <c r="AK4545" s="1"/>
      <c r="AL4545" s="1"/>
      <c r="AM4545" s="1"/>
      <c r="AN4545" s="1"/>
      <c r="AO4545" s="1"/>
      <c r="AP4545" s="1"/>
      <c r="AQ4545" s="1"/>
      <c r="AR4545" s="1"/>
      <c r="AS4545" s="1"/>
      <c r="AT4545" s="1"/>
      <c r="AU4545" s="1"/>
      <c r="AV4545" s="1"/>
      <c r="AW4545" s="1"/>
      <c r="AX4545" s="1"/>
      <c r="AY4545" s="1"/>
      <c r="AZ4545" s="1"/>
      <c r="BA4545" s="1"/>
      <c r="BB4545" s="1"/>
      <c r="BC4545" s="1"/>
      <c r="BD4545" s="1"/>
      <c r="BE4545" s="1"/>
      <c r="BF4545" s="1"/>
      <c r="BG4545" s="1"/>
      <c r="BH4545" s="1"/>
      <c r="BI4545" s="1"/>
      <c r="BJ4545" s="1"/>
      <c r="BK4545" s="1"/>
      <c r="BL4545" s="1"/>
      <c r="BM4545" s="1"/>
      <c r="BN4545" s="1"/>
      <c r="BO4545" s="1"/>
      <c r="BP4545" s="1"/>
      <c r="BQ4545" s="1"/>
      <c r="BR4545" s="1"/>
      <c r="BS4545" s="1"/>
      <c r="BT4545" s="1"/>
      <c r="BU4545" s="1"/>
      <c r="BV4545" s="1"/>
      <c r="BW4545" s="1"/>
      <c r="BX4545" s="1"/>
      <c r="BY4545" s="1"/>
      <c r="BZ4545" s="1"/>
      <c r="CA4545" s="1"/>
      <c r="CB4545" s="1"/>
      <c r="CC4545" s="1"/>
      <c r="CD4545" s="1"/>
      <c r="CE4545" s="1"/>
      <c r="CF4545" s="1"/>
      <c r="CG4545" s="1"/>
      <c r="CH4545" s="1"/>
      <c r="CI4545" s="1"/>
      <c r="CJ4545" s="1"/>
      <c r="CK4545" s="1"/>
      <c r="CL4545" s="1"/>
      <c r="CM4545" s="1"/>
      <c r="CN4545" s="1"/>
      <c r="CO4545" s="1"/>
      <c r="CP4545" s="1"/>
      <c r="CQ4545" s="1"/>
      <c r="CR4545" s="1"/>
      <c r="CS4545" s="1"/>
      <c r="CT4545" s="1"/>
      <c r="CU4545" s="1"/>
      <c r="CV4545" s="1"/>
      <c r="CW4545" s="1"/>
      <c r="CX4545" s="1"/>
      <c r="CY4545" s="1"/>
      <c r="CZ4545" s="1"/>
      <c r="DA4545" s="1"/>
      <c r="DB4545" s="1"/>
      <c r="DC4545" s="1"/>
      <c r="DD4545" s="1"/>
      <c r="DE4545" s="1"/>
      <c r="DF4545" s="1"/>
      <c r="DG4545" s="1"/>
      <c r="DH4545" s="1"/>
      <c r="DI4545" s="1"/>
      <c r="DJ4545" s="1"/>
      <c r="DK4545" s="1"/>
      <c r="DL4545" s="1"/>
      <c r="DM4545" s="1"/>
      <c r="DN4545" s="1"/>
      <c r="DO4545" s="1"/>
      <c r="DP4545" s="1"/>
      <c r="DQ4545" s="1"/>
      <c r="DR4545" s="1"/>
      <c r="DS4545" s="1"/>
      <c r="DT4545" s="1"/>
      <c r="DU4545" s="1"/>
      <c r="DV4545" s="1"/>
      <c r="DW4545" s="1"/>
      <c r="DX4545" s="1"/>
      <c r="DY4545" s="1"/>
      <c r="DZ4545" s="1"/>
      <c r="EA4545" s="1"/>
      <c r="EB4545" s="1"/>
      <c r="EC4545" s="1"/>
      <c r="ED4545" s="1"/>
      <c r="EE4545" s="1"/>
      <c r="EF4545" s="1"/>
      <c r="EG4545" s="1"/>
      <c r="EH4545" s="1"/>
      <c r="EI4545" s="1"/>
      <c r="EJ4545" s="1"/>
      <c r="EK4545" s="1"/>
      <c r="EL4545" s="1"/>
      <c r="EM4545" s="1"/>
      <c r="EN4545" s="1"/>
      <c r="EO4545" s="1"/>
      <c r="EP4545" s="1"/>
      <c r="EQ4545" s="1"/>
      <c r="ER4545" s="1"/>
      <c r="ES4545" s="1"/>
      <c r="ET4545" s="1"/>
      <c r="EU4545" s="1"/>
      <c r="EV4545" s="1"/>
      <c r="EW4545" s="1"/>
      <c r="EX4545" s="1"/>
      <c r="EY4545" s="1"/>
    </row>
    <row r="4546" spans="1:155" x14ac:dyDescent="0.15">
      <c r="A4546" s="38"/>
      <c r="B4546" s="15"/>
      <c r="C4546" s="7"/>
      <c r="D4546" s="7"/>
      <c r="E4546" s="13"/>
      <c r="F4546" s="14"/>
      <c r="G4546" s="14"/>
      <c r="H4546" s="14"/>
      <c r="I4546" s="14"/>
      <c r="J4546" s="13"/>
      <c r="K4546" s="5"/>
      <c r="L4546" s="2"/>
      <c r="M4546" s="17"/>
      <c r="N4546" s="12"/>
      <c r="O4546" s="12"/>
      <c r="P4546" s="17"/>
      <c r="Q4546" s="14"/>
      <c r="R4546" s="20"/>
      <c r="S4546" s="14"/>
      <c r="T4546" s="4"/>
      <c r="U4546" s="5"/>
      <c r="V4546" s="10"/>
      <c r="W4546" s="10"/>
      <c r="X4546" s="10"/>
      <c r="Y4546" s="27"/>
      <c r="Z4546" s="3"/>
      <c r="AA4546" s="1"/>
      <c r="AB4546" s="10"/>
      <c r="AC4546" s="3"/>
      <c r="AD4546" s="3"/>
      <c r="AE4546" s="3"/>
      <c r="AF4546" s="10"/>
      <c r="AG4546" s="11"/>
      <c r="AH4546" s="10"/>
      <c r="AI4546" s="10"/>
      <c r="AJ4546" s="1"/>
      <c r="AK4546" s="1"/>
      <c r="AL4546" s="1"/>
      <c r="AM4546" s="1"/>
      <c r="AN4546" s="1"/>
      <c r="AO4546" s="1"/>
      <c r="AP4546" s="1"/>
      <c r="AQ4546" s="1"/>
      <c r="AR4546" s="1"/>
      <c r="AS4546" s="1"/>
      <c r="AT4546" s="1"/>
      <c r="AU4546" s="1"/>
      <c r="AV4546" s="1"/>
      <c r="AW4546" s="1"/>
      <c r="AX4546" s="1"/>
      <c r="AY4546" s="1"/>
      <c r="AZ4546" s="1"/>
      <c r="BA4546" s="1"/>
      <c r="BB4546" s="1"/>
      <c r="BC4546" s="1"/>
      <c r="BD4546" s="1"/>
      <c r="BE4546" s="1"/>
      <c r="BF4546" s="1"/>
      <c r="BG4546" s="1"/>
      <c r="BH4546" s="1"/>
      <c r="BI4546" s="1"/>
      <c r="BJ4546" s="1"/>
      <c r="BK4546" s="1"/>
      <c r="BL4546" s="1"/>
      <c r="BM4546" s="1"/>
      <c r="BN4546" s="1"/>
      <c r="BO4546" s="1"/>
      <c r="BP4546" s="1"/>
      <c r="BQ4546" s="1"/>
      <c r="BR4546" s="1"/>
      <c r="BS4546" s="1"/>
      <c r="BT4546" s="1"/>
      <c r="BU4546" s="1"/>
      <c r="BV4546" s="1"/>
      <c r="BW4546" s="1"/>
      <c r="BX4546" s="1"/>
      <c r="BY4546" s="1"/>
      <c r="BZ4546" s="1"/>
      <c r="CA4546" s="1"/>
      <c r="CB4546" s="1"/>
      <c r="CC4546" s="1"/>
      <c r="CD4546" s="1"/>
      <c r="CE4546" s="1"/>
      <c r="CF4546" s="1"/>
      <c r="CG4546" s="1"/>
      <c r="CH4546" s="1"/>
      <c r="CI4546" s="1"/>
      <c r="CJ4546" s="1"/>
      <c r="CK4546" s="1"/>
      <c r="CL4546" s="1"/>
      <c r="CM4546" s="1"/>
      <c r="CN4546" s="1"/>
      <c r="CO4546" s="1"/>
      <c r="CP4546" s="1"/>
      <c r="CQ4546" s="1"/>
      <c r="CR4546" s="1"/>
      <c r="CS4546" s="1"/>
      <c r="CT4546" s="1"/>
      <c r="CU4546" s="1"/>
      <c r="CV4546" s="1"/>
      <c r="CW4546" s="1"/>
      <c r="CX4546" s="1"/>
      <c r="CY4546" s="1"/>
      <c r="CZ4546" s="1"/>
      <c r="DA4546" s="1"/>
      <c r="DB4546" s="1"/>
      <c r="DC4546" s="1"/>
      <c r="DD4546" s="1"/>
      <c r="DE4546" s="1"/>
      <c r="DF4546" s="1"/>
      <c r="DG4546" s="1"/>
      <c r="DH4546" s="1"/>
      <c r="DI4546" s="1"/>
      <c r="DJ4546" s="1"/>
      <c r="DK4546" s="1"/>
      <c r="DL4546" s="1"/>
      <c r="DM4546" s="1"/>
      <c r="DN4546" s="1"/>
      <c r="DO4546" s="1"/>
      <c r="DP4546" s="1"/>
      <c r="DQ4546" s="1"/>
      <c r="DR4546" s="1"/>
      <c r="DS4546" s="1"/>
      <c r="DT4546" s="1"/>
      <c r="DU4546" s="1"/>
      <c r="DV4546" s="1"/>
      <c r="DW4546" s="1"/>
      <c r="DX4546" s="1"/>
      <c r="DY4546" s="1"/>
      <c r="DZ4546" s="1"/>
      <c r="EA4546" s="1"/>
      <c r="EB4546" s="1"/>
      <c r="EC4546" s="1"/>
      <c r="ED4546" s="1"/>
      <c r="EE4546" s="1"/>
      <c r="EF4546" s="1"/>
      <c r="EG4546" s="1"/>
      <c r="EH4546" s="1"/>
      <c r="EI4546" s="1"/>
      <c r="EJ4546" s="1"/>
      <c r="EK4546" s="1"/>
      <c r="EL4546" s="1"/>
      <c r="EM4546" s="1"/>
      <c r="EN4546" s="1"/>
      <c r="EO4546" s="1"/>
      <c r="EP4546" s="1"/>
      <c r="EQ4546" s="1"/>
      <c r="ER4546" s="1"/>
      <c r="ES4546" s="1"/>
      <c r="ET4546" s="1"/>
      <c r="EU4546" s="1"/>
      <c r="EV4546" s="1"/>
      <c r="EW4546" s="1"/>
      <c r="EX4546" s="1"/>
      <c r="EY4546" s="1"/>
    </row>
    <row r="4547" spans="1:155" x14ac:dyDescent="0.15">
      <c r="A4547" s="38"/>
      <c r="B4547" s="15"/>
      <c r="C4547" s="7"/>
      <c r="D4547" s="7"/>
      <c r="E4547" s="13"/>
      <c r="F4547" s="14"/>
      <c r="G4547" s="14"/>
      <c r="H4547" s="14"/>
      <c r="I4547" s="14"/>
      <c r="J4547" s="13"/>
      <c r="K4547" s="5"/>
      <c r="L4547" s="2"/>
      <c r="M4547" s="17"/>
      <c r="N4547" s="12"/>
      <c r="O4547" s="12"/>
      <c r="P4547" s="17"/>
      <c r="Q4547" s="14"/>
      <c r="R4547" s="20"/>
      <c r="S4547" s="14"/>
      <c r="T4547" s="4"/>
      <c r="U4547" s="5"/>
      <c r="V4547" s="10"/>
      <c r="W4547" s="10"/>
      <c r="X4547" s="10"/>
      <c r="Y4547" s="27"/>
      <c r="Z4547" s="3"/>
      <c r="AA4547" s="1"/>
      <c r="AB4547" s="10"/>
      <c r="AC4547" s="3"/>
      <c r="AD4547" s="3"/>
      <c r="AE4547" s="3"/>
      <c r="AF4547" s="10"/>
      <c r="AG4547" s="11"/>
      <c r="AH4547" s="10"/>
      <c r="AI4547" s="10"/>
      <c r="AJ4547" s="1"/>
      <c r="AK4547" s="1"/>
      <c r="AL4547" s="1"/>
      <c r="AM4547" s="1"/>
      <c r="AN4547" s="1"/>
      <c r="AO4547" s="1"/>
      <c r="AP4547" s="1"/>
      <c r="AQ4547" s="1"/>
      <c r="AR4547" s="1"/>
      <c r="AS4547" s="1"/>
      <c r="AT4547" s="1"/>
      <c r="AU4547" s="1"/>
      <c r="AV4547" s="1"/>
      <c r="AW4547" s="1"/>
      <c r="AX4547" s="1"/>
      <c r="AY4547" s="1"/>
      <c r="AZ4547" s="1"/>
      <c r="BA4547" s="1"/>
      <c r="BB4547" s="1"/>
      <c r="BC4547" s="1"/>
      <c r="BD4547" s="1"/>
      <c r="BE4547" s="1"/>
      <c r="BF4547" s="1"/>
      <c r="BG4547" s="1"/>
      <c r="BH4547" s="1"/>
      <c r="BI4547" s="1"/>
      <c r="BJ4547" s="1"/>
      <c r="BK4547" s="1"/>
      <c r="BL4547" s="1"/>
      <c r="BM4547" s="1"/>
      <c r="BN4547" s="1"/>
      <c r="BO4547" s="1"/>
      <c r="BP4547" s="1"/>
      <c r="BQ4547" s="1"/>
      <c r="BR4547" s="1"/>
      <c r="BS4547" s="1"/>
      <c r="BT4547" s="1"/>
      <c r="BU4547" s="1"/>
      <c r="BV4547" s="1"/>
      <c r="BW4547" s="1"/>
      <c r="BX4547" s="1"/>
      <c r="BY4547" s="1"/>
      <c r="BZ4547" s="1"/>
      <c r="CA4547" s="1"/>
      <c r="CB4547" s="1"/>
      <c r="CC4547" s="1"/>
      <c r="CD4547" s="1"/>
      <c r="CE4547" s="1"/>
      <c r="CF4547" s="1"/>
      <c r="CG4547" s="1"/>
      <c r="CH4547" s="1"/>
      <c r="CI4547" s="1"/>
      <c r="CJ4547" s="1"/>
      <c r="CK4547" s="1"/>
      <c r="CL4547" s="1"/>
      <c r="CM4547" s="1"/>
      <c r="CN4547" s="1"/>
      <c r="CO4547" s="1"/>
      <c r="CP4547" s="1"/>
      <c r="CQ4547" s="1"/>
      <c r="CR4547" s="1"/>
      <c r="CS4547" s="1"/>
      <c r="CT4547" s="1"/>
      <c r="CU4547" s="1"/>
      <c r="CV4547" s="1"/>
      <c r="CW4547" s="1"/>
      <c r="CX4547" s="1"/>
      <c r="CY4547" s="1"/>
      <c r="CZ4547" s="1"/>
      <c r="DA4547" s="1"/>
      <c r="DB4547" s="1"/>
      <c r="DC4547" s="1"/>
      <c r="DD4547" s="1"/>
      <c r="DE4547" s="1"/>
      <c r="DF4547" s="1"/>
      <c r="DG4547" s="1"/>
      <c r="DH4547" s="1"/>
      <c r="DI4547" s="1"/>
      <c r="DJ4547" s="1"/>
      <c r="DK4547" s="1"/>
      <c r="DL4547" s="1"/>
      <c r="DM4547" s="1"/>
      <c r="DN4547" s="1"/>
      <c r="DO4547" s="1"/>
      <c r="DP4547" s="1"/>
      <c r="DQ4547" s="1"/>
      <c r="DR4547" s="1"/>
      <c r="DS4547" s="1"/>
      <c r="DT4547" s="1"/>
      <c r="DU4547" s="1"/>
      <c r="DV4547" s="1"/>
      <c r="DW4547" s="1"/>
      <c r="DX4547" s="1"/>
      <c r="DY4547" s="1"/>
      <c r="DZ4547" s="1"/>
      <c r="EA4547" s="1"/>
      <c r="EB4547" s="1"/>
      <c r="EC4547" s="1"/>
      <c r="ED4547" s="1"/>
      <c r="EE4547" s="1"/>
      <c r="EF4547" s="1"/>
      <c r="EG4547" s="1"/>
      <c r="EH4547" s="1"/>
      <c r="EI4547" s="1"/>
      <c r="EJ4547" s="1"/>
      <c r="EK4547" s="1"/>
      <c r="EL4547" s="1"/>
      <c r="EM4547" s="1"/>
      <c r="EN4547" s="1"/>
      <c r="EO4547" s="1"/>
      <c r="EP4547" s="1"/>
      <c r="EQ4547" s="1"/>
      <c r="ER4547" s="1"/>
      <c r="ES4547" s="1"/>
      <c r="ET4547" s="1"/>
      <c r="EU4547" s="1"/>
      <c r="EV4547" s="1"/>
      <c r="EW4547" s="1"/>
      <c r="EX4547" s="1"/>
      <c r="EY4547" s="1"/>
    </row>
    <row r="4548" spans="1:155" x14ac:dyDescent="0.15">
      <c r="A4548" s="38"/>
      <c r="B4548" s="15"/>
      <c r="C4548" s="7"/>
      <c r="D4548" s="7"/>
      <c r="E4548" s="13"/>
      <c r="F4548" s="14"/>
      <c r="G4548" s="14"/>
      <c r="H4548" s="14"/>
      <c r="I4548" s="14"/>
      <c r="J4548" s="13"/>
      <c r="K4548" s="5"/>
      <c r="L4548" s="2"/>
      <c r="M4548" s="17"/>
      <c r="N4548" s="12"/>
      <c r="O4548" s="12"/>
      <c r="P4548" s="17"/>
      <c r="Q4548" s="14"/>
      <c r="R4548" s="20"/>
      <c r="S4548" s="14"/>
      <c r="T4548" s="4"/>
      <c r="U4548" s="5"/>
      <c r="V4548" s="10"/>
      <c r="W4548" s="10"/>
      <c r="X4548" s="10"/>
      <c r="Y4548" s="27"/>
      <c r="Z4548" s="3"/>
      <c r="AA4548" s="1"/>
      <c r="AB4548" s="10"/>
      <c r="AC4548" s="3"/>
      <c r="AD4548" s="3"/>
      <c r="AE4548" s="3"/>
      <c r="AF4548" s="10"/>
      <c r="AG4548" s="11"/>
      <c r="AH4548" s="10"/>
      <c r="AI4548" s="10"/>
      <c r="AJ4548" s="1"/>
      <c r="AK4548" s="1"/>
      <c r="AL4548" s="1"/>
      <c r="AM4548" s="1"/>
      <c r="AN4548" s="1"/>
      <c r="AO4548" s="1"/>
      <c r="AP4548" s="1"/>
      <c r="AQ4548" s="1"/>
      <c r="AR4548" s="1"/>
      <c r="AS4548" s="1"/>
      <c r="AT4548" s="1"/>
      <c r="AU4548" s="1"/>
      <c r="AV4548" s="1"/>
      <c r="AW4548" s="1"/>
      <c r="AX4548" s="1"/>
      <c r="AY4548" s="1"/>
      <c r="AZ4548" s="1"/>
      <c r="BA4548" s="1"/>
      <c r="BB4548" s="1"/>
      <c r="BC4548" s="1"/>
      <c r="BD4548" s="1"/>
      <c r="BE4548" s="1"/>
      <c r="BF4548" s="1"/>
      <c r="BG4548" s="1"/>
      <c r="BH4548" s="1"/>
      <c r="BI4548" s="1"/>
      <c r="BJ4548" s="1"/>
      <c r="BK4548" s="1"/>
      <c r="BL4548" s="1"/>
      <c r="BM4548" s="1"/>
      <c r="BN4548" s="1"/>
      <c r="BO4548" s="1"/>
      <c r="BP4548" s="1"/>
      <c r="BQ4548" s="1"/>
      <c r="BR4548" s="1"/>
      <c r="BS4548" s="1"/>
      <c r="BT4548" s="1"/>
      <c r="BU4548" s="1"/>
      <c r="BV4548" s="1"/>
      <c r="BW4548" s="1"/>
      <c r="BX4548" s="1"/>
      <c r="BY4548" s="1"/>
      <c r="BZ4548" s="1"/>
      <c r="CA4548" s="1"/>
      <c r="CB4548" s="1"/>
      <c r="CC4548" s="1"/>
      <c r="CD4548" s="1"/>
      <c r="CE4548" s="1"/>
      <c r="CF4548" s="1"/>
      <c r="CG4548" s="1"/>
      <c r="CH4548" s="1"/>
      <c r="CI4548" s="1"/>
      <c r="CJ4548" s="1"/>
      <c r="CK4548" s="1"/>
      <c r="CL4548" s="1"/>
      <c r="CM4548" s="1"/>
      <c r="CN4548" s="1"/>
      <c r="CO4548" s="1"/>
      <c r="CP4548" s="1"/>
      <c r="CQ4548" s="1"/>
      <c r="CR4548" s="1"/>
      <c r="CS4548" s="1"/>
      <c r="CT4548" s="1"/>
      <c r="CU4548" s="1"/>
      <c r="CV4548" s="1"/>
      <c r="CW4548" s="1"/>
      <c r="CX4548" s="1"/>
      <c r="CY4548" s="1"/>
      <c r="CZ4548" s="1"/>
      <c r="DA4548" s="1"/>
      <c r="DB4548" s="1"/>
      <c r="DC4548" s="1"/>
      <c r="DD4548" s="1"/>
      <c r="DE4548" s="1"/>
      <c r="DF4548" s="1"/>
      <c r="DG4548" s="1"/>
      <c r="DH4548" s="1"/>
      <c r="DI4548" s="1"/>
      <c r="DJ4548" s="1"/>
      <c r="DK4548" s="1"/>
      <c r="DL4548" s="1"/>
      <c r="DM4548" s="1"/>
      <c r="DN4548" s="1"/>
      <c r="DO4548" s="1"/>
      <c r="DP4548" s="1"/>
      <c r="DQ4548" s="1"/>
      <c r="DR4548" s="1"/>
      <c r="DS4548" s="1"/>
      <c r="DT4548" s="1"/>
      <c r="DU4548" s="1"/>
      <c r="DV4548" s="1"/>
      <c r="DW4548" s="1"/>
      <c r="DX4548" s="1"/>
      <c r="DY4548" s="1"/>
      <c r="DZ4548" s="1"/>
      <c r="EA4548" s="1"/>
      <c r="EB4548" s="1"/>
      <c r="EC4548" s="1"/>
      <c r="ED4548" s="1"/>
      <c r="EE4548" s="1"/>
      <c r="EF4548" s="1"/>
      <c r="EG4548" s="1"/>
      <c r="EH4548" s="1"/>
      <c r="EI4548" s="1"/>
      <c r="EJ4548" s="1"/>
      <c r="EK4548" s="1"/>
      <c r="EL4548" s="1"/>
      <c r="EM4548" s="1"/>
      <c r="EN4548" s="1"/>
      <c r="EO4548" s="1"/>
      <c r="EP4548" s="1"/>
      <c r="EQ4548" s="1"/>
      <c r="ER4548" s="1"/>
      <c r="ES4548" s="1"/>
      <c r="ET4548" s="1"/>
      <c r="EU4548" s="1"/>
      <c r="EV4548" s="1"/>
      <c r="EW4548" s="1"/>
      <c r="EX4548" s="1"/>
      <c r="EY4548" s="1"/>
    </row>
    <row r="4549" spans="1:155" x14ac:dyDescent="0.15">
      <c r="A4549" s="38"/>
      <c r="B4549" s="15"/>
      <c r="C4549" s="7"/>
      <c r="D4549" s="7"/>
      <c r="E4549" s="13"/>
      <c r="F4549" s="14"/>
      <c r="G4549" s="14"/>
      <c r="H4549" s="14"/>
      <c r="I4549" s="14"/>
      <c r="J4549" s="13"/>
      <c r="K4549" s="5"/>
      <c r="L4549" s="2"/>
      <c r="M4549" s="17"/>
      <c r="N4549" s="12"/>
      <c r="O4549" s="12"/>
      <c r="P4549" s="17"/>
      <c r="Q4549" s="14"/>
      <c r="R4549" s="20"/>
      <c r="S4549" s="14"/>
      <c r="T4549" s="4"/>
      <c r="U4549" s="5"/>
      <c r="V4549" s="10"/>
      <c r="W4549" s="10"/>
      <c r="X4549" s="10"/>
      <c r="Y4549" s="27"/>
      <c r="Z4549" s="3"/>
      <c r="AA4549" s="1"/>
      <c r="AB4549" s="10"/>
      <c r="AC4549" s="3"/>
      <c r="AD4549" s="3"/>
      <c r="AE4549" s="3"/>
      <c r="AF4549" s="10"/>
      <c r="AG4549" s="11"/>
      <c r="AH4549" s="10"/>
      <c r="AI4549" s="10"/>
      <c r="AJ4549" s="1"/>
      <c r="AK4549" s="1"/>
      <c r="AL4549" s="1"/>
      <c r="AM4549" s="1"/>
      <c r="AN4549" s="1"/>
      <c r="AO4549" s="1"/>
      <c r="AP4549" s="1"/>
      <c r="AQ4549" s="1"/>
      <c r="AR4549" s="1"/>
      <c r="AS4549" s="1"/>
      <c r="AT4549" s="1"/>
      <c r="AU4549" s="1"/>
      <c r="AV4549" s="1"/>
      <c r="AW4549" s="1"/>
      <c r="AX4549" s="1"/>
      <c r="AY4549" s="1"/>
      <c r="AZ4549" s="1"/>
      <c r="BA4549" s="1"/>
      <c r="BB4549" s="1"/>
      <c r="BC4549" s="1"/>
      <c r="BD4549" s="1"/>
      <c r="BE4549" s="1"/>
      <c r="BF4549" s="1"/>
      <c r="BG4549" s="1"/>
      <c r="BH4549" s="1"/>
      <c r="BI4549" s="1"/>
      <c r="BJ4549" s="1"/>
      <c r="BK4549" s="1"/>
      <c r="BL4549" s="1"/>
      <c r="BM4549" s="1"/>
      <c r="BN4549" s="1"/>
      <c r="BO4549" s="1"/>
      <c r="BP4549" s="1"/>
      <c r="BQ4549" s="1"/>
      <c r="BR4549" s="1"/>
      <c r="BS4549" s="1"/>
      <c r="BT4549" s="1"/>
      <c r="BU4549" s="1"/>
      <c r="BV4549" s="1"/>
      <c r="BW4549" s="1"/>
      <c r="BX4549" s="1"/>
      <c r="BY4549" s="1"/>
      <c r="BZ4549" s="1"/>
      <c r="CA4549" s="1"/>
      <c r="CB4549" s="1"/>
      <c r="CC4549" s="1"/>
      <c r="CD4549" s="1"/>
      <c r="CE4549" s="1"/>
      <c r="CF4549" s="1"/>
      <c r="CG4549" s="1"/>
      <c r="CH4549" s="1"/>
      <c r="CI4549" s="1"/>
      <c r="CJ4549" s="1"/>
      <c r="CK4549" s="1"/>
      <c r="CL4549" s="1"/>
      <c r="CM4549" s="1"/>
      <c r="CN4549" s="1"/>
      <c r="CO4549" s="1"/>
      <c r="CP4549" s="1"/>
      <c r="CQ4549" s="1"/>
      <c r="CR4549" s="1"/>
      <c r="CS4549" s="1"/>
      <c r="CT4549" s="1"/>
      <c r="CU4549" s="1"/>
      <c r="CV4549" s="1"/>
      <c r="CW4549" s="1"/>
      <c r="CX4549" s="1"/>
      <c r="CY4549" s="1"/>
      <c r="CZ4549" s="1"/>
      <c r="DA4549" s="1"/>
      <c r="DB4549" s="1"/>
      <c r="DC4549" s="1"/>
      <c r="DD4549" s="1"/>
      <c r="DE4549" s="1"/>
      <c r="DF4549" s="1"/>
      <c r="DG4549" s="1"/>
      <c r="DH4549" s="1"/>
      <c r="DI4549" s="1"/>
      <c r="DJ4549" s="1"/>
      <c r="DK4549" s="1"/>
      <c r="DL4549" s="1"/>
      <c r="DM4549" s="1"/>
      <c r="DN4549" s="1"/>
      <c r="DO4549" s="1"/>
      <c r="DP4549" s="1"/>
      <c r="DQ4549" s="1"/>
      <c r="DR4549" s="1"/>
      <c r="DS4549" s="1"/>
      <c r="DT4549" s="1"/>
      <c r="DU4549" s="1"/>
      <c r="DV4549" s="1"/>
      <c r="DW4549" s="1"/>
      <c r="DX4549" s="1"/>
      <c r="DY4549" s="1"/>
      <c r="DZ4549" s="1"/>
      <c r="EA4549" s="1"/>
      <c r="EB4549" s="1"/>
      <c r="EC4549" s="1"/>
      <c r="ED4549" s="1"/>
      <c r="EE4549" s="1"/>
      <c r="EF4549" s="1"/>
      <c r="EG4549" s="1"/>
      <c r="EH4549" s="1"/>
      <c r="EI4549" s="1"/>
      <c r="EJ4549" s="1"/>
      <c r="EK4549" s="1"/>
      <c r="EL4549" s="1"/>
      <c r="EM4549" s="1"/>
      <c r="EN4549" s="1"/>
      <c r="EO4549" s="1"/>
      <c r="EP4549" s="1"/>
      <c r="EQ4549" s="1"/>
      <c r="ER4549" s="1"/>
      <c r="ES4549" s="1"/>
      <c r="ET4549" s="1"/>
      <c r="EU4549" s="1"/>
      <c r="EV4549" s="1"/>
      <c r="EW4549" s="1"/>
      <c r="EX4549" s="1"/>
      <c r="EY4549" s="1"/>
    </row>
    <row r="4550" spans="1:155" x14ac:dyDescent="0.15">
      <c r="A4550" s="38"/>
      <c r="B4550" s="15"/>
      <c r="C4550" s="7"/>
      <c r="D4550" s="7"/>
      <c r="E4550" s="13"/>
      <c r="F4550" s="14"/>
      <c r="G4550" s="14"/>
      <c r="H4550" s="14"/>
      <c r="I4550" s="14"/>
      <c r="J4550" s="13"/>
      <c r="K4550" s="5"/>
      <c r="L4550" s="2"/>
      <c r="M4550" s="17"/>
      <c r="N4550" s="12"/>
      <c r="O4550" s="12"/>
      <c r="P4550" s="17"/>
      <c r="Q4550" s="14"/>
      <c r="R4550" s="20"/>
      <c r="S4550" s="14"/>
      <c r="T4550" s="4"/>
      <c r="U4550" s="5"/>
      <c r="V4550" s="10"/>
      <c r="W4550" s="10"/>
      <c r="X4550" s="10"/>
      <c r="Y4550" s="27"/>
      <c r="Z4550" s="3"/>
      <c r="AA4550" s="1"/>
      <c r="AB4550" s="10"/>
      <c r="AC4550" s="3"/>
      <c r="AD4550" s="3"/>
      <c r="AE4550" s="3"/>
      <c r="AF4550" s="10"/>
      <c r="AG4550" s="11"/>
      <c r="AH4550" s="10"/>
      <c r="AI4550" s="10"/>
      <c r="AJ4550" s="1"/>
      <c r="AK4550" s="1"/>
      <c r="AL4550" s="1"/>
      <c r="AM4550" s="1"/>
      <c r="AN4550" s="1"/>
      <c r="AO4550" s="1"/>
      <c r="AP4550" s="1"/>
      <c r="AQ4550" s="1"/>
      <c r="AR4550" s="1"/>
      <c r="AS4550" s="1"/>
      <c r="AT4550" s="1"/>
      <c r="AU4550" s="1"/>
      <c r="AV4550" s="1"/>
      <c r="AW4550" s="1"/>
      <c r="AX4550" s="1"/>
      <c r="AY4550" s="1"/>
      <c r="AZ4550" s="1"/>
      <c r="BA4550" s="1"/>
      <c r="BB4550" s="1"/>
      <c r="BC4550" s="1"/>
      <c r="BD4550" s="1"/>
      <c r="BE4550" s="1"/>
      <c r="BF4550" s="1"/>
      <c r="BG4550" s="1"/>
      <c r="BH4550" s="1"/>
      <c r="BI4550" s="1"/>
      <c r="BJ4550" s="1"/>
      <c r="BK4550" s="1"/>
      <c r="BL4550" s="1"/>
      <c r="BM4550" s="1"/>
      <c r="BN4550" s="1"/>
      <c r="BO4550" s="1"/>
      <c r="BP4550" s="1"/>
      <c r="BQ4550" s="1"/>
      <c r="BR4550" s="1"/>
      <c r="BS4550" s="1"/>
      <c r="BT4550" s="1"/>
      <c r="BU4550" s="1"/>
      <c r="BV4550" s="1"/>
      <c r="BW4550" s="1"/>
      <c r="BX4550" s="1"/>
      <c r="BY4550" s="1"/>
      <c r="BZ4550" s="1"/>
      <c r="CA4550" s="1"/>
      <c r="CB4550" s="1"/>
      <c r="CC4550" s="1"/>
      <c r="CD4550" s="1"/>
      <c r="CE4550" s="1"/>
      <c r="CF4550" s="1"/>
      <c r="CG4550" s="1"/>
      <c r="CH4550" s="1"/>
      <c r="CI4550" s="1"/>
      <c r="CJ4550" s="1"/>
      <c r="CK4550" s="1"/>
      <c r="CL4550" s="1"/>
      <c r="CM4550" s="1"/>
      <c r="CN4550" s="1"/>
      <c r="CO4550" s="1"/>
      <c r="CP4550" s="1"/>
      <c r="CQ4550" s="1"/>
      <c r="CR4550" s="1"/>
      <c r="CS4550" s="1"/>
      <c r="CT4550" s="1"/>
      <c r="CU4550" s="1"/>
      <c r="CV4550" s="1"/>
      <c r="CW4550" s="1"/>
      <c r="CX4550" s="1"/>
      <c r="CY4550" s="1"/>
      <c r="CZ4550" s="1"/>
      <c r="DA4550" s="1"/>
      <c r="DB4550" s="1"/>
      <c r="DC4550" s="1"/>
      <c r="DD4550" s="1"/>
      <c r="DE4550" s="1"/>
      <c r="DF4550" s="1"/>
      <c r="DG4550" s="1"/>
      <c r="DH4550" s="1"/>
      <c r="DI4550" s="1"/>
      <c r="DJ4550" s="1"/>
      <c r="DK4550" s="1"/>
      <c r="DL4550" s="1"/>
      <c r="DM4550" s="1"/>
      <c r="DN4550" s="1"/>
      <c r="DO4550" s="1"/>
      <c r="DP4550" s="1"/>
      <c r="DQ4550" s="1"/>
      <c r="DR4550" s="1"/>
      <c r="DS4550" s="1"/>
      <c r="DT4550" s="1"/>
      <c r="DU4550" s="1"/>
      <c r="DV4550" s="1"/>
      <c r="DW4550" s="1"/>
      <c r="DX4550" s="1"/>
      <c r="DY4550" s="1"/>
      <c r="DZ4550" s="1"/>
      <c r="EA4550" s="1"/>
      <c r="EB4550" s="1"/>
      <c r="EC4550" s="1"/>
      <c r="ED4550" s="1"/>
      <c r="EE4550" s="1"/>
      <c r="EF4550" s="1"/>
      <c r="EG4550" s="1"/>
      <c r="EH4550" s="1"/>
      <c r="EI4550" s="1"/>
      <c r="EJ4550" s="1"/>
      <c r="EK4550" s="1"/>
      <c r="EL4550" s="1"/>
      <c r="EM4550" s="1"/>
      <c r="EN4550" s="1"/>
      <c r="EO4550" s="1"/>
      <c r="EP4550" s="1"/>
      <c r="EQ4550" s="1"/>
      <c r="ER4550" s="1"/>
      <c r="ES4550" s="1"/>
      <c r="ET4550" s="1"/>
      <c r="EU4550" s="1"/>
      <c r="EV4550" s="1"/>
      <c r="EW4550" s="1"/>
      <c r="EX4550" s="1"/>
      <c r="EY4550" s="1"/>
    </row>
    <row r="4551" spans="1:155" x14ac:dyDescent="0.15">
      <c r="A4551" s="38"/>
      <c r="B4551" s="15"/>
      <c r="C4551" s="7"/>
      <c r="D4551" s="7"/>
      <c r="E4551" s="13"/>
      <c r="F4551" s="14"/>
      <c r="G4551" s="14"/>
      <c r="H4551" s="14"/>
      <c r="I4551" s="14"/>
      <c r="J4551" s="13"/>
      <c r="K4551" s="5"/>
      <c r="L4551" s="2"/>
      <c r="M4551" s="17"/>
      <c r="N4551" s="12"/>
      <c r="O4551" s="12"/>
      <c r="P4551" s="17"/>
      <c r="Q4551" s="14"/>
      <c r="R4551" s="20"/>
      <c r="S4551" s="14"/>
      <c r="T4551" s="4"/>
      <c r="U4551" s="5"/>
      <c r="V4551" s="10"/>
      <c r="W4551" s="10"/>
      <c r="X4551" s="10"/>
      <c r="Y4551" s="27"/>
      <c r="Z4551" s="3"/>
      <c r="AA4551" s="1"/>
      <c r="AB4551" s="10"/>
      <c r="AC4551" s="3"/>
      <c r="AD4551" s="3"/>
      <c r="AE4551" s="3"/>
      <c r="AF4551" s="10"/>
      <c r="AG4551" s="11"/>
      <c r="AH4551" s="10"/>
      <c r="AI4551" s="10"/>
      <c r="AJ4551" s="1"/>
      <c r="AK4551" s="1"/>
      <c r="AL4551" s="1"/>
      <c r="AM4551" s="1"/>
      <c r="AN4551" s="1"/>
      <c r="AO4551" s="1"/>
      <c r="AP4551" s="1"/>
      <c r="AQ4551" s="1"/>
      <c r="AR4551" s="1"/>
      <c r="AS4551" s="1"/>
      <c r="AT4551" s="1"/>
      <c r="AU4551" s="1"/>
      <c r="AV4551" s="1"/>
      <c r="AW4551" s="1"/>
      <c r="AX4551" s="1"/>
      <c r="AY4551" s="1"/>
      <c r="AZ4551" s="1"/>
      <c r="BA4551" s="1"/>
      <c r="BB4551" s="1"/>
      <c r="BC4551" s="1"/>
      <c r="BD4551" s="1"/>
      <c r="BE4551" s="1"/>
      <c r="BF4551" s="1"/>
      <c r="BG4551" s="1"/>
      <c r="BH4551" s="1"/>
      <c r="BI4551" s="1"/>
      <c r="BJ4551" s="1"/>
      <c r="BK4551" s="1"/>
      <c r="BL4551" s="1"/>
      <c r="BM4551" s="1"/>
      <c r="BN4551" s="1"/>
      <c r="BO4551" s="1"/>
      <c r="BP4551" s="1"/>
      <c r="BQ4551" s="1"/>
      <c r="BR4551" s="1"/>
      <c r="BS4551" s="1"/>
      <c r="BT4551" s="1"/>
      <c r="BU4551" s="1"/>
      <c r="BV4551" s="1"/>
      <c r="BW4551" s="1"/>
      <c r="BX4551" s="1"/>
      <c r="BY4551" s="1"/>
      <c r="BZ4551" s="1"/>
      <c r="CA4551" s="1"/>
      <c r="CB4551" s="1"/>
      <c r="CC4551" s="1"/>
      <c r="CD4551" s="1"/>
      <c r="CE4551" s="1"/>
      <c r="CF4551" s="1"/>
      <c r="CG4551" s="1"/>
      <c r="CH4551" s="1"/>
      <c r="CI4551" s="1"/>
      <c r="CJ4551" s="1"/>
      <c r="CK4551" s="1"/>
      <c r="CL4551" s="1"/>
      <c r="CM4551" s="1"/>
      <c r="CN4551" s="1"/>
      <c r="CO4551" s="1"/>
      <c r="CP4551" s="1"/>
      <c r="CQ4551" s="1"/>
      <c r="CR4551" s="1"/>
      <c r="CS4551" s="1"/>
      <c r="CT4551" s="1"/>
      <c r="CU4551" s="1"/>
      <c r="CV4551" s="1"/>
      <c r="CW4551" s="1"/>
      <c r="CX4551" s="1"/>
      <c r="CY4551" s="1"/>
      <c r="CZ4551" s="1"/>
      <c r="DA4551" s="1"/>
      <c r="DB4551" s="1"/>
      <c r="DC4551" s="1"/>
      <c r="DD4551" s="1"/>
      <c r="DE4551" s="1"/>
      <c r="DF4551" s="1"/>
      <c r="DG4551" s="1"/>
      <c r="DH4551" s="1"/>
      <c r="DI4551" s="1"/>
      <c r="DJ4551" s="1"/>
      <c r="DK4551" s="1"/>
      <c r="DL4551" s="1"/>
      <c r="DM4551" s="1"/>
      <c r="DN4551" s="1"/>
      <c r="DO4551" s="1"/>
      <c r="DP4551" s="1"/>
      <c r="DQ4551" s="1"/>
      <c r="DR4551" s="1"/>
      <c r="DS4551" s="1"/>
      <c r="DT4551" s="1"/>
      <c r="DU4551" s="1"/>
      <c r="DV4551" s="1"/>
      <c r="DW4551" s="1"/>
      <c r="DX4551" s="1"/>
      <c r="DY4551" s="1"/>
      <c r="DZ4551" s="1"/>
      <c r="EA4551" s="1"/>
      <c r="EB4551" s="1"/>
      <c r="EC4551" s="1"/>
      <c r="ED4551" s="1"/>
      <c r="EE4551" s="1"/>
      <c r="EF4551" s="1"/>
      <c r="EG4551" s="1"/>
      <c r="EH4551" s="1"/>
      <c r="EI4551" s="1"/>
      <c r="EJ4551" s="1"/>
      <c r="EK4551" s="1"/>
      <c r="EL4551" s="1"/>
      <c r="EM4551" s="1"/>
      <c r="EN4551" s="1"/>
      <c r="EO4551" s="1"/>
      <c r="EP4551" s="1"/>
      <c r="EQ4551" s="1"/>
      <c r="ER4551" s="1"/>
      <c r="ES4551" s="1"/>
      <c r="ET4551" s="1"/>
      <c r="EU4551" s="1"/>
      <c r="EV4551" s="1"/>
      <c r="EW4551" s="1"/>
      <c r="EX4551" s="1"/>
      <c r="EY4551" s="1"/>
    </row>
    <row r="4552" spans="1:155" x14ac:dyDescent="0.15">
      <c r="A4552" s="38"/>
      <c r="B4552" s="15"/>
      <c r="C4552" s="7"/>
      <c r="D4552" s="7"/>
      <c r="E4552" s="13"/>
      <c r="F4552" s="14"/>
      <c r="G4552" s="14"/>
      <c r="H4552" s="14"/>
      <c r="I4552" s="14"/>
      <c r="J4552" s="13"/>
      <c r="K4552" s="5"/>
      <c r="L4552" s="2"/>
      <c r="M4552" s="17"/>
      <c r="N4552" s="12"/>
      <c r="O4552" s="12"/>
      <c r="P4552" s="17"/>
      <c r="Q4552" s="14"/>
      <c r="R4552" s="20"/>
      <c r="S4552" s="14"/>
      <c r="T4552" s="4"/>
      <c r="U4552" s="5"/>
      <c r="V4552" s="10"/>
      <c r="W4552" s="10"/>
      <c r="X4552" s="10"/>
      <c r="Y4552" s="27"/>
      <c r="Z4552" s="3"/>
      <c r="AA4552" s="1"/>
      <c r="AB4552" s="10"/>
      <c r="AC4552" s="3"/>
      <c r="AD4552" s="3"/>
      <c r="AE4552" s="3"/>
      <c r="AF4552" s="10"/>
      <c r="AG4552" s="11"/>
      <c r="AH4552" s="10"/>
      <c r="AI4552" s="10"/>
      <c r="AJ4552" s="1"/>
      <c r="AK4552" s="1"/>
      <c r="AL4552" s="1"/>
      <c r="AM4552" s="1"/>
      <c r="AN4552" s="1"/>
      <c r="AO4552" s="1"/>
      <c r="AP4552" s="1"/>
      <c r="AQ4552" s="1"/>
      <c r="AR4552" s="1"/>
      <c r="AS4552" s="1"/>
      <c r="AT4552" s="1"/>
      <c r="AU4552" s="1"/>
      <c r="AV4552" s="1"/>
      <c r="AW4552" s="1"/>
      <c r="AX4552" s="1"/>
      <c r="AY4552" s="1"/>
      <c r="AZ4552" s="1"/>
      <c r="BA4552" s="1"/>
      <c r="BB4552" s="1"/>
      <c r="BC4552" s="1"/>
      <c r="BD4552" s="1"/>
      <c r="BE4552" s="1"/>
      <c r="BF4552" s="1"/>
      <c r="BG4552" s="1"/>
      <c r="BH4552" s="1"/>
      <c r="BI4552" s="1"/>
      <c r="BJ4552" s="1"/>
      <c r="BK4552" s="1"/>
      <c r="BL4552" s="1"/>
      <c r="BM4552" s="1"/>
      <c r="BN4552" s="1"/>
      <c r="BO4552" s="1"/>
      <c r="BP4552" s="1"/>
      <c r="BQ4552" s="1"/>
      <c r="BR4552" s="1"/>
      <c r="BS4552" s="1"/>
      <c r="BT4552" s="1"/>
      <c r="BU4552" s="1"/>
      <c r="BV4552" s="1"/>
      <c r="BW4552" s="1"/>
      <c r="BX4552" s="1"/>
      <c r="BY4552" s="1"/>
      <c r="BZ4552" s="1"/>
      <c r="CA4552" s="1"/>
      <c r="CB4552" s="1"/>
      <c r="CC4552" s="1"/>
      <c r="CD4552" s="1"/>
      <c r="CE4552" s="1"/>
      <c r="CF4552" s="1"/>
      <c r="CG4552" s="1"/>
      <c r="CH4552" s="1"/>
      <c r="CI4552" s="1"/>
      <c r="CJ4552" s="1"/>
      <c r="CK4552" s="1"/>
      <c r="CL4552" s="1"/>
      <c r="CM4552" s="1"/>
      <c r="CN4552" s="1"/>
      <c r="CO4552" s="1"/>
      <c r="CP4552" s="1"/>
      <c r="CQ4552" s="1"/>
      <c r="CR4552" s="1"/>
      <c r="CS4552" s="1"/>
      <c r="CT4552" s="1"/>
      <c r="CU4552" s="1"/>
      <c r="CV4552" s="1"/>
      <c r="CW4552" s="1"/>
      <c r="CX4552" s="1"/>
      <c r="CY4552" s="1"/>
      <c r="CZ4552" s="1"/>
      <c r="DA4552" s="1"/>
      <c r="DB4552" s="1"/>
      <c r="DC4552" s="1"/>
      <c r="DD4552" s="1"/>
      <c r="DE4552" s="1"/>
      <c r="DF4552" s="1"/>
      <c r="DG4552" s="1"/>
      <c r="DH4552" s="1"/>
      <c r="DI4552" s="1"/>
      <c r="DJ4552" s="1"/>
      <c r="DK4552" s="1"/>
      <c r="DL4552" s="1"/>
      <c r="DM4552" s="1"/>
      <c r="DN4552" s="1"/>
      <c r="DO4552" s="1"/>
      <c r="DP4552" s="1"/>
      <c r="DQ4552" s="1"/>
      <c r="DR4552" s="1"/>
      <c r="DS4552" s="1"/>
      <c r="DT4552" s="1"/>
      <c r="DU4552" s="1"/>
      <c r="DV4552" s="1"/>
      <c r="DW4552" s="1"/>
      <c r="DX4552" s="1"/>
      <c r="DY4552" s="1"/>
      <c r="DZ4552" s="1"/>
      <c r="EA4552" s="1"/>
      <c r="EB4552" s="1"/>
      <c r="EC4552" s="1"/>
      <c r="ED4552" s="1"/>
      <c r="EE4552" s="1"/>
      <c r="EF4552" s="1"/>
      <c r="EG4552" s="1"/>
      <c r="EH4552" s="1"/>
      <c r="EI4552" s="1"/>
      <c r="EJ4552" s="1"/>
      <c r="EK4552" s="1"/>
      <c r="EL4552" s="1"/>
      <c r="EM4552" s="1"/>
      <c r="EN4552" s="1"/>
      <c r="EO4552" s="1"/>
      <c r="EP4552" s="1"/>
      <c r="EQ4552" s="1"/>
      <c r="ER4552" s="1"/>
      <c r="ES4552" s="1"/>
      <c r="ET4552" s="1"/>
      <c r="EU4552" s="1"/>
      <c r="EV4552" s="1"/>
      <c r="EW4552" s="1"/>
      <c r="EX4552" s="1"/>
      <c r="EY4552" s="1"/>
    </row>
    <row r="4553" spans="1:155" x14ac:dyDescent="0.15">
      <c r="A4553" s="38"/>
      <c r="B4553" s="15"/>
      <c r="C4553" s="7"/>
      <c r="D4553" s="7"/>
      <c r="E4553" s="13"/>
      <c r="F4553" s="14"/>
      <c r="G4553" s="14"/>
      <c r="H4553" s="14"/>
      <c r="I4553" s="14"/>
      <c r="J4553" s="13"/>
      <c r="K4553" s="5"/>
      <c r="L4553" s="2"/>
      <c r="M4553" s="17"/>
      <c r="N4553" s="12"/>
      <c r="O4553" s="12"/>
      <c r="P4553" s="17"/>
      <c r="Q4553" s="14"/>
      <c r="R4553" s="20"/>
      <c r="S4553" s="14"/>
      <c r="T4553" s="4"/>
      <c r="U4553" s="5"/>
      <c r="V4553" s="10"/>
      <c r="W4553" s="10"/>
      <c r="X4553" s="10"/>
      <c r="Y4553" s="27"/>
      <c r="Z4553" s="3"/>
      <c r="AA4553" s="1"/>
      <c r="AB4553" s="10"/>
      <c r="AC4553" s="3"/>
      <c r="AD4553" s="3"/>
      <c r="AE4553" s="3"/>
      <c r="AF4553" s="10"/>
      <c r="AG4553" s="11"/>
      <c r="AH4553" s="10"/>
      <c r="AI4553" s="10"/>
      <c r="AJ4553" s="1"/>
      <c r="AK4553" s="1"/>
      <c r="AL4553" s="1"/>
      <c r="AM4553" s="1"/>
      <c r="AN4553" s="1"/>
      <c r="AO4553" s="1"/>
      <c r="AP4553" s="1"/>
      <c r="AQ4553" s="1"/>
      <c r="AR4553" s="1"/>
      <c r="AS4553" s="1"/>
      <c r="AT4553" s="1"/>
      <c r="AU4553" s="1"/>
      <c r="AV4553" s="1"/>
      <c r="AW4553" s="1"/>
      <c r="AX4553" s="1"/>
      <c r="AY4553" s="1"/>
      <c r="AZ4553" s="1"/>
      <c r="BA4553" s="1"/>
      <c r="BB4553" s="1"/>
      <c r="BC4553" s="1"/>
      <c r="BD4553" s="1"/>
      <c r="BE4553" s="1"/>
      <c r="BF4553" s="1"/>
      <c r="BG4553" s="1"/>
      <c r="BH4553" s="1"/>
      <c r="BI4553" s="1"/>
      <c r="BJ4553" s="1"/>
      <c r="BK4553" s="1"/>
      <c r="BL4553" s="1"/>
      <c r="BM4553" s="1"/>
      <c r="BN4553" s="1"/>
      <c r="BO4553" s="1"/>
      <c r="BP4553" s="1"/>
      <c r="BQ4553" s="1"/>
      <c r="BR4553" s="1"/>
      <c r="BS4553" s="1"/>
      <c r="BT4553" s="1"/>
      <c r="BU4553" s="1"/>
      <c r="BV4553" s="1"/>
      <c r="BW4553" s="1"/>
      <c r="BX4553" s="1"/>
      <c r="BY4553" s="1"/>
      <c r="BZ4553" s="1"/>
      <c r="CA4553" s="1"/>
      <c r="CB4553" s="1"/>
      <c r="CC4553" s="1"/>
      <c r="CD4553" s="1"/>
      <c r="CE4553" s="1"/>
      <c r="CF4553" s="1"/>
      <c r="CG4553" s="1"/>
      <c r="CH4553" s="1"/>
      <c r="CI4553" s="1"/>
      <c r="CJ4553" s="1"/>
      <c r="CK4553" s="1"/>
      <c r="CL4553" s="1"/>
      <c r="CM4553" s="1"/>
      <c r="CN4553" s="1"/>
      <c r="CO4553" s="1"/>
      <c r="CP4553" s="1"/>
      <c r="CQ4553" s="1"/>
      <c r="CR4553" s="1"/>
      <c r="CS4553" s="1"/>
      <c r="CT4553" s="1"/>
      <c r="CU4553" s="1"/>
      <c r="CV4553" s="1"/>
      <c r="CW4553" s="1"/>
      <c r="CX4553" s="1"/>
      <c r="CY4553" s="1"/>
      <c r="CZ4553" s="1"/>
      <c r="DA4553" s="1"/>
      <c r="DB4553" s="1"/>
      <c r="DC4553" s="1"/>
      <c r="DD4553" s="1"/>
      <c r="DE4553" s="1"/>
      <c r="DF4553" s="1"/>
      <c r="DG4553" s="1"/>
      <c r="DH4553" s="1"/>
      <c r="DI4553" s="1"/>
      <c r="DJ4553" s="1"/>
      <c r="DK4553" s="1"/>
      <c r="DL4553" s="1"/>
      <c r="DM4553" s="1"/>
      <c r="DN4553" s="1"/>
      <c r="DO4553" s="1"/>
      <c r="DP4553" s="1"/>
      <c r="DQ4553" s="1"/>
      <c r="DR4553" s="1"/>
      <c r="DS4553" s="1"/>
      <c r="DT4553" s="1"/>
      <c r="DU4553" s="1"/>
      <c r="DV4553" s="1"/>
      <c r="DW4553" s="1"/>
      <c r="DX4553" s="1"/>
      <c r="DY4553" s="1"/>
      <c r="DZ4553" s="1"/>
      <c r="EA4553" s="1"/>
      <c r="EB4553" s="1"/>
      <c r="EC4553" s="1"/>
      <c r="ED4553" s="1"/>
      <c r="EE4553" s="1"/>
      <c r="EF4553" s="1"/>
      <c r="EG4553" s="1"/>
      <c r="EH4553" s="1"/>
      <c r="EI4553" s="1"/>
      <c r="EJ4553" s="1"/>
      <c r="EK4553" s="1"/>
      <c r="EL4553" s="1"/>
      <c r="EM4553" s="1"/>
      <c r="EN4553" s="1"/>
      <c r="EO4553" s="1"/>
      <c r="EP4553" s="1"/>
      <c r="EQ4553" s="1"/>
      <c r="ER4553" s="1"/>
      <c r="ES4553" s="1"/>
      <c r="ET4553" s="1"/>
      <c r="EU4553" s="1"/>
      <c r="EV4553" s="1"/>
      <c r="EW4553" s="1"/>
      <c r="EX4553" s="1"/>
      <c r="EY4553" s="1"/>
    </row>
    <row r="4554" spans="1:155" x14ac:dyDescent="0.15">
      <c r="A4554" s="38"/>
      <c r="B4554" s="15"/>
      <c r="C4554" s="7"/>
      <c r="D4554" s="7"/>
      <c r="E4554" s="13"/>
      <c r="F4554" s="14"/>
      <c r="G4554" s="14"/>
      <c r="H4554" s="14"/>
      <c r="I4554" s="14"/>
      <c r="J4554" s="13"/>
      <c r="K4554" s="5"/>
      <c r="L4554" s="2"/>
      <c r="M4554" s="17"/>
      <c r="N4554" s="12"/>
      <c r="O4554" s="12"/>
      <c r="P4554" s="17"/>
      <c r="Q4554" s="14"/>
      <c r="R4554" s="20"/>
      <c r="S4554" s="14"/>
      <c r="T4554" s="4"/>
      <c r="U4554" s="5"/>
      <c r="V4554" s="10"/>
      <c r="W4554" s="10"/>
      <c r="X4554" s="10"/>
      <c r="Y4554" s="27"/>
      <c r="Z4554" s="3"/>
      <c r="AA4554" s="1"/>
      <c r="AB4554" s="10"/>
      <c r="AC4554" s="3"/>
      <c r="AD4554" s="3"/>
      <c r="AE4554" s="3"/>
      <c r="AF4554" s="10"/>
      <c r="AG4554" s="11"/>
      <c r="AH4554" s="10"/>
      <c r="AI4554" s="10"/>
      <c r="AJ4554" s="1"/>
      <c r="AK4554" s="1"/>
      <c r="AL4554" s="1"/>
      <c r="AM4554" s="1"/>
      <c r="AN4554" s="1"/>
      <c r="AO4554" s="1"/>
      <c r="AP4554" s="1"/>
      <c r="AQ4554" s="1"/>
      <c r="AR4554" s="1"/>
      <c r="AS4554" s="1"/>
      <c r="AT4554" s="1"/>
      <c r="AU4554" s="1"/>
      <c r="AV4554" s="1"/>
      <c r="AW4554" s="1"/>
      <c r="AX4554" s="1"/>
      <c r="AY4554" s="1"/>
      <c r="AZ4554" s="1"/>
      <c r="BA4554" s="1"/>
      <c r="BB4554" s="1"/>
      <c r="BC4554" s="1"/>
      <c r="BD4554" s="1"/>
      <c r="BE4554" s="1"/>
      <c r="BF4554" s="1"/>
      <c r="BG4554" s="1"/>
      <c r="BH4554" s="1"/>
      <c r="BI4554" s="1"/>
      <c r="BJ4554" s="1"/>
      <c r="BK4554" s="1"/>
      <c r="BL4554" s="1"/>
      <c r="BM4554" s="1"/>
      <c r="BN4554" s="1"/>
      <c r="BO4554" s="1"/>
      <c r="BP4554" s="1"/>
      <c r="BQ4554" s="1"/>
      <c r="BR4554" s="1"/>
      <c r="BS4554" s="1"/>
      <c r="BT4554" s="1"/>
      <c r="BU4554" s="1"/>
      <c r="BV4554" s="1"/>
      <c r="BW4554" s="1"/>
      <c r="BX4554" s="1"/>
      <c r="BY4554" s="1"/>
      <c r="BZ4554" s="1"/>
      <c r="CA4554" s="1"/>
      <c r="CB4554" s="1"/>
      <c r="CC4554" s="1"/>
      <c r="CD4554" s="1"/>
      <c r="CE4554" s="1"/>
      <c r="CF4554" s="1"/>
      <c r="CG4554" s="1"/>
      <c r="CH4554" s="1"/>
      <c r="CI4554" s="1"/>
      <c r="CJ4554" s="1"/>
      <c r="CK4554" s="1"/>
      <c r="CL4554" s="1"/>
      <c r="CM4554" s="1"/>
      <c r="CN4554" s="1"/>
      <c r="CO4554" s="1"/>
      <c r="CP4554" s="1"/>
      <c r="CQ4554" s="1"/>
      <c r="CR4554" s="1"/>
      <c r="CS4554" s="1"/>
      <c r="CT4554" s="1"/>
      <c r="CU4554" s="1"/>
      <c r="CV4554" s="1"/>
      <c r="CW4554" s="1"/>
      <c r="CX4554" s="1"/>
      <c r="CY4554" s="1"/>
      <c r="CZ4554" s="1"/>
      <c r="DA4554" s="1"/>
      <c r="DB4554" s="1"/>
      <c r="DC4554" s="1"/>
      <c r="DD4554" s="1"/>
      <c r="DE4554" s="1"/>
      <c r="DF4554" s="1"/>
      <c r="DG4554" s="1"/>
      <c r="DH4554" s="1"/>
      <c r="DI4554" s="1"/>
      <c r="DJ4554" s="1"/>
      <c r="DK4554" s="1"/>
      <c r="DL4554" s="1"/>
      <c r="DM4554" s="1"/>
      <c r="DN4554" s="1"/>
      <c r="DO4554" s="1"/>
      <c r="DP4554" s="1"/>
      <c r="DQ4554" s="1"/>
      <c r="DR4554" s="1"/>
      <c r="DS4554" s="1"/>
      <c r="DT4554" s="1"/>
      <c r="DU4554" s="1"/>
      <c r="DV4554" s="1"/>
      <c r="DW4554" s="1"/>
      <c r="DX4554" s="1"/>
      <c r="DY4554" s="1"/>
      <c r="DZ4554" s="1"/>
      <c r="EA4554" s="1"/>
      <c r="EB4554" s="1"/>
      <c r="EC4554" s="1"/>
      <c r="ED4554" s="1"/>
      <c r="EE4554" s="1"/>
      <c r="EF4554" s="1"/>
      <c r="EG4554" s="1"/>
      <c r="EH4554" s="1"/>
      <c r="EI4554" s="1"/>
      <c r="EJ4554" s="1"/>
      <c r="EK4554" s="1"/>
      <c r="EL4554" s="1"/>
      <c r="EM4554" s="1"/>
      <c r="EN4554" s="1"/>
      <c r="EO4554" s="1"/>
      <c r="EP4554" s="1"/>
      <c r="EQ4554" s="1"/>
      <c r="ER4554" s="1"/>
      <c r="ES4554" s="1"/>
      <c r="ET4554" s="1"/>
      <c r="EU4554" s="1"/>
      <c r="EV4554" s="1"/>
      <c r="EW4554" s="1"/>
      <c r="EX4554" s="1"/>
      <c r="EY4554" s="1"/>
    </row>
    <row r="4555" spans="1:155" x14ac:dyDescent="0.15">
      <c r="A4555" s="38"/>
      <c r="B4555" s="15"/>
      <c r="C4555" s="7"/>
      <c r="D4555" s="7"/>
      <c r="E4555" s="13"/>
      <c r="F4555" s="14"/>
      <c r="G4555" s="14"/>
      <c r="H4555" s="14"/>
      <c r="I4555" s="14"/>
      <c r="J4555" s="13"/>
      <c r="K4555" s="5"/>
      <c r="L4555" s="2"/>
      <c r="M4555" s="17"/>
      <c r="N4555" s="12"/>
      <c r="O4555" s="12"/>
      <c r="P4555" s="17"/>
      <c r="Q4555" s="14"/>
      <c r="R4555" s="20"/>
      <c r="S4555" s="14"/>
      <c r="T4555" s="4"/>
      <c r="U4555" s="5"/>
      <c r="V4555" s="10"/>
      <c r="W4555" s="10"/>
      <c r="X4555" s="10"/>
      <c r="Y4555" s="27"/>
      <c r="Z4555" s="3"/>
      <c r="AA4555" s="1"/>
      <c r="AB4555" s="10"/>
      <c r="AC4555" s="3"/>
      <c r="AD4555" s="3"/>
      <c r="AE4555" s="3"/>
      <c r="AF4555" s="10"/>
      <c r="AG4555" s="11"/>
      <c r="AH4555" s="10"/>
      <c r="AI4555" s="10"/>
      <c r="AJ4555" s="1"/>
      <c r="AK4555" s="1"/>
      <c r="AL4555" s="1"/>
      <c r="AM4555" s="1"/>
      <c r="AN4555" s="1"/>
      <c r="AO4555" s="1"/>
      <c r="AP4555" s="1"/>
      <c r="AQ4555" s="1"/>
      <c r="AR4555" s="1"/>
      <c r="AS4555" s="1"/>
      <c r="AT4555" s="1"/>
      <c r="AU4555" s="1"/>
      <c r="AV4555" s="1"/>
      <c r="AW4555" s="1"/>
      <c r="AX4555" s="1"/>
      <c r="AY4555" s="1"/>
      <c r="AZ4555" s="1"/>
      <c r="BA4555" s="1"/>
      <c r="BB4555" s="1"/>
      <c r="BC4555" s="1"/>
      <c r="BD4555" s="1"/>
      <c r="BE4555" s="1"/>
      <c r="BF4555" s="1"/>
      <c r="BG4555" s="1"/>
      <c r="BH4555" s="1"/>
      <c r="BI4555" s="1"/>
      <c r="BJ4555" s="1"/>
      <c r="BK4555" s="1"/>
      <c r="BL4555" s="1"/>
      <c r="BM4555" s="1"/>
      <c r="BN4555" s="1"/>
      <c r="BO4555" s="1"/>
      <c r="BP4555" s="1"/>
      <c r="BQ4555" s="1"/>
      <c r="BR4555" s="1"/>
      <c r="BS4555" s="1"/>
      <c r="BT4555" s="1"/>
      <c r="BU4555" s="1"/>
      <c r="BV4555" s="1"/>
      <c r="BW4555" s="1"/>
      <c r="BX4555" s="1"/>
      <c r="BY4555" s="1"/>
      <c r="BZ4555" s="1"/>
      <c r="CA4555" s="1"/>
      <c r="CB4555" s="1"/>
      <c r="CC4555" s="1"/>
      <c r="CD4555" s="1"/>
      <c r="CE4555" s="1"/>
      <c r="CF4555" s="1"/>
      <c r="CG4555" s="1"/>
      <c r="CH4555" s="1"/>
      <c r="CI4555" s="1"/>
      <c r="CJ4555" s="1"/>
      <c r="CK4555" s="1"/>
      <c r="CL4555" s="1"/>
      <c r="CM4555" s="1"/>
      <c r="CN4555" s="1"/>
      <c r="CO4555" s="1"/>
      <c r="CP4555" s="1"/>
      <c r="CQ4555" s="1"/>
      <c r="CR4555" s="1"/>
      <c r="CS4555" s="1"/>
      <c r="CT4555" s="1"/>
      <c r="CU4555" s="1"/>
      <c r="CV4555" s="1"/>
      <c r="CW4555" s="1"/>
      <c r="CX4555" s="1"/>
      <c r="CY4555" s="1"/>
      <c r="CZ4555" s="1"/>
      <c r="DA4555" s="1"/>
      <c r="DB4555" s="1"/>
      <c r="DC4555" s="1"/>
      <c r="DD4555" s="1"/>
      <c r="DE4555" s="1"/>
      <c r="DF4555" s="1"/>
      <c r="DG4555" s="1"/>
      <c r="DH4555" s="1"/>
      <c r="DI4555" s="1"/>
      <c r="DJ4555" s="1"/>
      <c r="DK4555" s="1"/>
      <c r="DL4555" s="1"/>
      <c r="DM4555" s="1"/>
      <c r="DN4555" s="1"/>
      <c r="DO4555" s="1"/>
      <c r="DP4555" s="1"/>
      <c r="DQ4555" s="1"/>
      <c r="DR4555" s="1"/>
      <c r="DS4555" s="1"/>
      <c r="DT4555" s="1"/>
      <c r="DU4555" s="1"/>
      <c r="DV4555" s="1"/>
      <c r="DW4555" s="1"/>
      <c r="DX4555" s="1"/>
      <c r="DY4555" s="1"/>
      <c r="DZ4555" s="1"/>
      <c r="EA4555" s="1"/>
      <c r="EB4555" s="1"/>
      <c r="EC4555" s="1"/>
      <c r="ED4555" s="1"/>
      <c r="EE4555" s="1"/>
      <c r="EF4555" s="1"/>
      <c r="EG4555" s="1"/>
      <c r="EH4555" s="1"/>
      <c r="EI4555" s="1"/>
      <c r="EJ4555" s="1"/>
      <c r="EK4555" s="1"/>
      <c r="EL4555" s="1"/>
      <c r="EM4555" s="1"/>
      <c r="EN4555" s="1"/>
      <c r="EO4555" s="1"/>
      <c r="EP4555" s="1"/>
      <c r="EQ4555" s="1"/>
      <c r="ER4555" s="1"/>
      <c r="ES4555" s="1"/>
      <c r="ET4555" s="1"/>
      <c r="EU4555" s="1"/>
      <c r="EV4555" s="1"/>
      <c r="EW4555" s="1"/>
      <c r="EX4555" s="1"/>
      <c r="EY4555" s="1"/>
    </row>
    <row r="4556" spans="1:155" x14ac:dyDescent="0.15">
      <c r="A4556" s="38"/>
      <c r="B4556" s="15"/>
      <c r="C4556" s="7"/>
      <c r="D4556" s="7"/>
      <c r="E4556" s="13"/>
      <c r="F4556" s="14"/>
      <c r="G4556" s="14"/>
      <c r="H4556" s="14"/>
      <c r="I4556" s="14"/>
      <c r="J4556" s="13"/>
      <c r="K4556" s="5"/>
      <c r="L4556" s="2"/>
      <c r="M4556" s="17"/>
      <c r="N4556" s="12"/>
      <c r="O4556" s="12"/>
      <c r="P4556" s="17"/>
      <c r="Q4556" s="14"/>
      <c r="R4556" s="20"/>
      <c r="S4556" s="14"/>
      <c r="T4556" s="4"/>
      <c r="U4556" s="5"/>
      <c r="V4556" s="10"/>
      <c r="W4556" s="10"/>
      <c r="X4556" s="10"/>
      <c r="Y4556" s="27"/>
      <c r="Z4556" s="3"/>
      <c r="AA4556" s="1"/>
      <c r="AB4556" s="10"/>
      <c r="AC4556" s="3"/>
      <c r="AD4556" s="3"/>
      <c r="AE4556" s="3"/>
      <c r="AF4556" s="10"/>
      <c r="AG4556" s="11"/>
      <c r="AH4556" s="10"/>
      <c r="AI4556" s="10"/>
      <c r="AJ4556" s="1"/>
      <c r="AK4556" s="1"/>
      <c r="AL4556" s="1"/>
      <c r="AM4556" s="1"/>
      <c r="AN4556" s="1"/>
      <c r="AO4556" s="1"/>
      <c r="AP4556" s="1"/>
      <c r="AQ4556" s="1"/>
      <c r="AR4556" s="1"/>
      <c r="AS4556" s="1"/>
      <c r="AT4556" s="1"/>
      <c r="AU4556" s="1"/>
      <c r="AV4556" s="1"/>
      <c r="AW4556" s="1"/>
      <c r="AX4556" s="1"/>
      <c r="AY4556" s="1"/>
      <c r="AZ4556" s="1"/>
      <c r="BA4556" s="1"/>
      <c r="BB4556" s="1"/>
      <c r="BC4556" s="1"/>
      <c r="BD4556" s="1"/>
      <c r="BE4556" s="1"/>
      <c r="BF4556" s="1"/>
      <c r="BG4556" s="1"/>
      <c r="BH4556" s="1"/>
      <c r="BI4556" s="1"/>
      <c r="BJ4556" s="1"/>
      <c r="BK4556" s="1"/>
      <c r="BL4556" s="1"/>
      <c r="BM4556" s="1"/>
      <c r="BN4556" s="1"/>
      <c r="BO4556" s="1"/>
      <c r="BP4556" s="1"/>
      <c r="BQ4556" s="1"/>
      <c r="BR4556" s="1"/>
      <c r="BS4556" s="1"/>
      <c r="BT4556" s="1"/>
      <c r="BU4556" s="1"/>
      <c r="BV4556" s="1"/>
      <c r="BW4556" s="1"/>
      <c r="BX4556" s="1"/>
      <c r="BY4556" s="1"/>
      <c r="BZ4556" s="1"/>
      <c r="CA4556" s="1"/>
      <c r="CB4556" s="1"/>
      <c r="CC4556" s="1"/>
      <c r="CD4556" s="1"/>
      <c r="CE4556" s="1"/>
      <c r="CF4556" s="1"/>
      <c r="CG4556" s="1"/>
      <c r="CH4556" s="1"/>
      <c r="CI4556" s="1"/>
      <c r="CJ4556" s="1"/>
      <c r="CK4556" s="1"/>
      <c r="CL4556" s="1"/>
      <c r="CM4556" s="1"/>
      <c r="CN4556" s="1"/>
      <c r="CO4556" s="1"/>
      <c r="CP4556" s="1"/>
      <c r="CQ4556" s="1"/>
      <c r="CR4556" s="1"/>
      <c r="CS4556" s="1"/>
      <c r="CT4556" s="1"/>
      <c r="CU4556" s="1"/>
      <c r="CV4556" s="1"/>
      <c r="CW4556" s="1"/>
      <c r="CX4556" s="1"/>
      <c r="CY4556" s="1"/>
      <c r="CZ4556" s="1"/>
      <c r="DA4556" s="1"/>
      <c r="DB4556" s="1"/>
      <c r="DC4556" s="1"/>
      <c r="DD4556" s="1"/>
      <c r="DE4556" s="1"/>
      <c r="DF4556" s="1"/>
      <c r="DG4556" s="1"/>
      <c r="DH4556" s="1"/>
      <c r="DI4556" s="1"/>
      <c r="DJ4556" s="1"/>
      <c r="DK4556" s="1"/>
      <c r="DL4556" s="1"/>
      <c r="DM4556" s="1"/>
      <c r="DN4556" s="1"/>
      <c r="DO4556" s="1"/>
      <c r="DP4556" s="1"/>
      <c r="DQ4556" s="1"/>
      <c r="DR4556" s="1"/>
      <c r="DS4556" s="1"/>
      <c r="DT4556" s="1"/>
      <c r="DU4556" s="1"/>
      <c r="DV4556" s="1"/>
      <c r="DW4556" s="1"/>
      <c r="DX4556" s="1"/>
      <c r="DY4556" s="1"/>
      <c r="DZ4556" s="1"/>
      <c r="EA4556" s="1"/>
      <c r="EB4556" s="1"/>
      <c r="EC4556" s="1"/>
      <c r="ED4556" s="1"/>
      <c r="EE4556" s="1"/>
      <c r="EF4556" s="1"/>
      <c r="EG4556" s="1"/>
      <c r="EH4556" s="1"/>
      <c r="EI4556" s="1"/>
      <c r="EJ4556" s="1"/>
      <c r="EK4556" s="1"/>
      <c r="EL4556" s="1"/>
      <c r="EM4556" s="1"/>
      <c r="EN4556" s="1"/>
      <c r="EO4556" s="1"/>
      <c r="EP4556" s="1"/>
      <c r="EQ4556" s="1"/>
      <c r="ER4556" s="1"/>
      <c r="ES4556" s="1"/>
      <c r="ET4556" s="1"/>
      <c r="EU4556" s="1"/>
      <c r="EV4556" s="1"/>
      <c r="EW4556" s="1"/>
      <c r="EX4556" s="1"/>
      <c r="EY4556" s="1"/>
    </row>
    <row r="4557" spans="1:155" x14ac:dyDescent="0.15">
      <c r="A4557" s="38"/>
      <c r="B4557" s="15"/>
      <c r="C4557" s="7"/>
      <c r="D4557" s="7"/>
      <c r="E4557" s="13"/>
      <c r="F4557" s="14"/>
      <c r="G4557" s="14"/>
      <c r="H4557" s="14"/>
      <c r="I4557" s="14"/>
      <c r="J4557" s="13"/>
      <c r="K4557" s="5"/>
      <c r="L4557" s="2"/>
      <c r="M4557" s="17"/>
      <c r="N4557" s="12"/>
      <c r="O4557" s="12"/>
      <c r="P4557" s="17"/>
      <c r="Q4557" s="14"/>
      <c r="R4557" s="20"/>
      <c r="S4557" s="14"/>
      <c r="T4557" s="4"/>
      <c r="U4557" s="5"/>
      <c r="V4557" s="10"/>
      <c r="W4557" s="10"/>
      <c r="X4557" s="10"/>
      <c r="Y4557" s="27"/>
      <c r="Z4557" s="3"/>
      <c r="AA4557" s="1"/>
      <c r="AB4557" s="10"/>
      <c r="AC4557" s="3"/>
      <c r="AD4557" s="3"/>
      <c r="AE4557" s="3"/>
      <c r="AF4557" s="10"/>
      <c r="AG4557" s="11"/>
      <c r="AH4557" s="10"/>
      <c r="AI4557" s="10"/>
      <c r="AJ4557" s="1"/>
      <c r="AK4557" s="1"/>
      <c r="AL4557" s="1"/>
      <c r="AM4557" s="1"/>
      <c r="AN4557" s="1"/>
      <c r="AO4557" s="1"/>
      <c r="AP4557" s="1"/>
      <c r="AQ4557" s="1"/>
      <c r="AR4557" s="1"/>
      <c r="AS4557" s="1"/>
      <c r="AT4557" s="1"/>
      <c r="AU4557" s="1"/>
      <c r="AV4557" s="1"/>
      <c r="AW4557" s="1"/>
      <c r="AX4557" s="1"/>
      <c r="AY4557" s="1"/>
      <c r="AZ4557" s="1"/>
      <c r="BA4557" s="1"/>
      <c r="BB4557" s="1"/>
      <c r="BC4557" s="1"/>
      <c r="BD4557" s="1"/>
      <c r="BE4557" s="1"/>
      <c r="BF4557" s="1"/>
      <c r="BG4557" s="1"/>
      <c r="BH4557" s="1"/>
      <c r="BI4557" s="1"/>
      <c r="BJ4557" s="1"/>
      <c r="BK4557" s="1"/>
      <c r="BL4557" s="1"/>
      <c r="BM4557" s="1"/>
      <c r="BN4557" s="1"/>
      <c r="BO4557" s="1"/>
      <c r="BP4557" s="1"/>
      <c r="BQ4557" s="1"/>
      <c r="BR4557" s="1"/>
      <c r="BS4557" s="1"/>
      <c r="BT4557" s="1"/>
      <c r="BU4557" s="1"/>
      <c r="BV4557" s="1"/>
      <c r="BW4557" s="1"/>
      <c r="BX4557" s="1"/>
      <c r="BY4557" s="1"/>
      <c r="BZ4557" s="1"/>
      <c r="CA4557" s="1"/>
      <c r="CB4557" s="1"/>
      <c r="CC4557" s="1"/>
      <c r="CD4557" s="1"/>
      <c r="CE4557" s="1"/>
      <c r="CF4557" s="1"/>
      <c r="CG4557" s="1"/>
      <c r="CH4557" s="1"/>
      <c r="CI4557" s="1"/>
      <c r="CJ4557" s="1"/>
      <c r="CK4557" s="1"/>
      <c r="CL4557" s="1"/>
      <c r="CM4557" s="1"/>
      <c r="CN4557" s="1"/>
      <c r="CO4557" s="1"/>
      <c r="CP4557" s="1"/>
      <c r="CQ4557" s="1"/>
      <c r="CR4557" s="1"/>
      <c r="CS4557" s="1"/>
      <c r="CT4557" s="1"/>
      <c r="CU4557" s="1"/>
      <c r="CV4557" s="1"/>
      <c r="CW4557" s="1"/>
      <c r="CX4557" s="1"/>
      <c r="CY4557" s="1"/>
      <c r="CZ4557" s="1"/>
      <c r="DA4557" s="1"/>
      <c r="DB4557" s="1"/>
      <c r="DC4557" s="1"/>
      <c r="DD4557" s="1"/>
      <c r="DE4557" s="1"/>
      <c r="DF4557" s="1"/>
      <c r="DG4557" s="1"/>
      <c r="DH4557" s="1"/>
      <c r="DI4557" s="1"/>
      <c r="DJ4557" s="1"/>
      <c r="DK4557" s="1"/>
      <c r="DL4557" s="1"/>
      <c r="DM4557" s="1"/>
      <c r="DN4557" s="1"/>
      <c r="DO4557" s="1"/>
      <c r="DP4557" s="1"/>
      <c r="DQ4557" s="1"/>
      <c r="DR4557" s="1"/>
      <c r="DS4557" s="1"/>
      <c r="DT4557" s="1"/>
      <c r="DU4557" s="1"/>
      <c r="DV4557" s="1"/>
      <c r="DW4557" s="1"/>
      <c r="DX4557" s="1"/>
      <c r="DY4557" s="1"/>
      <c r="DZ4557" s="1"/>
      <c r="EA4557" s="1"/>
      <c r="EB4557" s="1"/>
      <c r="EC4557" s="1"/>
      <c r="ED4557" s="1"/>
      <c r="EE4557" s="1"/>
      <c r="EF4557" s="1"/>
      <c r="EG4557" s="1"/>
      <c r="EH4557" s="1"/>
      <c r="EI4557" s="1"/>
      <c r="EJ4557" s="1"/>
      <c r="EK4557" s="1"/>
      <c r="EL4557" s="1"/>
      <c r="EM4557" s="1"/>
      <c r="EN4557" s="1"/>
      <c r="EO4557" s="1"/>
      <c r="EP4557" s="1"/>
      <c r="EQ4557" s="1"/>
      <c r="ER4557" s="1"/>
      <c r="ES4557" s="1"/>
      <c r="ET4557" s="1"/>
      <c r="EU4557" s="1"/>
      <c r="EV4557" s="1"/>
      <c r="EW4557" s="1"/>
      <c r="EX4557" s="1"/>
      <c r="EY4557" s="1"/>
    </row>
    <row r="4558" spans="1:155" x14ac:dyDescent="0.15">
      <c r="A4558" s="38"/>
      <c r="B4558" s="15"/>
      <c r="C4558" s="7"/>
      <c r="D4558" s="7"/>
      <c r="E4558" s="13"/>
      <c r="F4558" s="14"/>
      <c r="G4558" s="14"/>
      <c r="H4558" s="14"/>
      <c r="I4558" s="14"/>
      <c r="J4558" s="13"/>
      <c r="K4558" s="5"/>
      <c r="L4558" s="2"/>
      <c r="M4558" s="17"/>
      <c r="N4558" s="12"/>
      <c r="O4558" s="12"/>
      <c r="P4558" s="17"/>
      <c r="Q4558" s="14"/>
      <c r="R4558" s="20"/>
      <c r="S4558" s="14"/>
      <c r="T4558" s="4"/>
      <c r="U4558" s="5"/>
      <c r="V4558" s="10"/>
      <c r="W4558" s="10"/>
      <c r="X4558" s="10"/>
      <c r="Y4558" s="27"/>
      <c r="Z4558" s="3"/>
      <c r="AA4558" s="1"/>
      <c r="AB4558" s="10"/>
      <c r="AC4558" s="3"/>
      <c r="AD4558" s="3"/>
      <c r="AE4558" s="3"/>
      <c r="AF4558" s="10"/>
      <c r="AG4558" s="11"/>
      <c r="AH4558" s="10"/>
      <c r="AI4558" s="10"/>
      <c r="AJ4558" s="1"/>
      <c r="AK4558" s="1"/>
      <c r="AL4558" s="1"/>
      <c r="AM4558" s="1"/>
      <c r="AN4558" s="1"/>
      <c r="AO4558" s="1"/>
      <c r="AP4558" s="1"/>
      <c r="AQ4558" s="1"/>
      <c r="AR4558" s="1"/>
      <c r="AS4558" s="1"/>
      <c r="AT4558" s="1"/>
      <c r="AU4558" s="1"/>
      <c r="AV4558" s="1"/>
      <c r="AW4558" s="1"/>
      <c r="AX4558" s="1"/>
      <c r="AY4558" s="1"/>
      <c r="AZ4558" s="1"/>
      <c r="BA4558" s="1"/>
      <c r="BB4558" s="1"/>
      <c r="BC4558" s="1"/>
      <c r="BD4558" s="1"/>
      <c r="BE4558" s="1"/>
      <c r="BF4558" s="1"/>
      <c r="BG4558" s="1"/>
      <c r="BH4558" s="1"/>
      <c r="BI4558" s="1"/>
      <c r="BJ4558" s="1"/>
      <c r="BK4558" s="1"/>
      <c r="BL4558" s="1"/>
      <c r="BM4558" s="1"/>
      <c r="BN4558" s="1"/>
      <c r="BO4558" s="1"/>
      <c r="BP4558" s="1"/>
      <c r="BQ4558" s="1"/>
      <c r="BR4558" s="1"/>
      <c r="BS4558" s="1"/>
      <c r="BT4558" s="1"/>
      <c r="BU4558" s="1"/>
      <c r="BV4558" s="1"/>
      <c r="BW4558" s="1"/>
      <c r="BX4558" s="1"/>
      <c r="BY4558" s="1"/>
      <c r="BZ4558" s="1"/>
      <c r="CA4558" s="1"/>
      <c r="CB4558" s="1"/>
      <c r="CC4558" s="1"/>
      <c r="CD4558" s="1"/>
      <c r="CE4558" s="1"/>
      <c r="CF4558" s="1"/>
      <c r="CG4558" s="1"/>
      <c r="CH4558" s="1"/>
      <c r="CI4558" s="1"/>
      <c r="CJ4558" s="1"/>
      <c r="CK4558" s="1"/>
      <c r="CL4558" s="1"/>
      <c r="CM4558" s="1"/>
      <c r="CN4558" s="1"/>
      <c r="CO4558" s="1"/>
      <c r="CP4558" s="1"/>
      <c r="CQ4558" s="1"/>
      <c r="CR4558" s="1"/>
      <c r="CS4558" s="1"/>
      <c r="CT4558" s="1"/>
      <c r="CU4558" s="1"/>
      <c r="CV4558" s="1"/>
      <c r="CW4558" s="1"/>
      <c r="CX4558" s="1"/>
      <c r="CY4558" s="1"/>
      <c r="CZ4558" s="1"/>
      <c r="DA4558" s="1"/>
      <c r="DB4558" s="1"/>
      <c r="DC4558" s="1"/>
      <c r="DD4558" s="1"/>
      <c r="DE4558" s="1"/>
      <c r="DF4558" s="1"/>
      <c r="DG4558" s="1"/>
      <c r="DH4558" s="1"/>
      <c r="DI4558" s="1"/>
      <c r="DJ4558" s="1"/>
      <c r="DK4558" s="1"/>
      <c r="DL4558" s="1"/>
      <c r="DM4558" s="1"/>
      <c r="DN4558" s="1"/>
      <c r="DO4558" s="1"/>
      <c r="DP4558" s="1"/>
      <c r="DQ4558" s="1"/>
      <c r="DR4558" s="1"/>
      <c r="DS4558" s="1"/>
      <c r="DT4558" s="1"/>
      <c r="DU4558" s="1"/>
      <c r="DV4558" s="1"/>
      <c r="DW4558" s="1"/>
      <c r="DX4558" s="1"/>
      <c r="DY4558" s="1"/>
      <c r="DZ4558" s="1"/>
      <c r="EA4558" s="1"/>
      <c r="EB4558" s="1"/>
      <c r="EC4558" s="1"/>
      <c r="ED4558" s="1"/>
      <c r="EE4558" s="1"/>
      <c r="EF4558" s="1"/>
      <c r="EG4558" s="1"/>
      <c r="EH4558" s="1"/>
      <c r="EI4558" s="1"/>
      <c r="EJ4558" s="1"/>
      <c r="EK4558" s="1"/>
      <c r="EL4558" s="1"/>
      <c r="EM4558" s="1"/>
      <c r="EN4558" s="1"/>
      <c r="EO4558" s="1"/>
      <c r="EP4558" s="1"/>
      <c r="EQ4558" s="1"/>
      <c r="ER4558" s="1"/>
      <c r="ES4558" s="1"/>
      <c r="ET4558" s="1"/>
      <c r="EU4558" s="1"/>
      <c r="EV4558" s="1"/>
      <c r="EW4558" s="1"/>
      <c r="EX4558" s="1"/>
      <c r="EY4558" s="1"/>
    </row>
    <row r="4559" spans="1:155" x14ac:dyDescent="0.15">
      <c r="A4559" s="38"/>
      <c r="B4559" s="15"/>
      <c r="C4559" s="7"/>
      <c r="D4559" s="7"/>
      <c r="E4559" s="13"/>
      <c r="F4559" s="14"/>
      <c r="G4559" s="14"/>
      <c r="H4559" s="14"/>
      <c r="I4559" s="14"/>
      <c r="J4559" s="13"/>
      <c r="K4559" s="5"/>
      <c r="L4559" s="2"/>
      <c r="M4559" s="17"/>
      <c r="N4559" s="12"/>
      <c r="O4559" s="12"/>
      <c r="P4559" s="17"/>
      <c r="Q4559" s="14"/>
      <c r="R4559" s="20"/>
      <c r="S4559" s="14"/>
      <c r="T4559" s="4"/>
      <c r="U4559" s="5"/>
      <c r="V4559" s="10"/>
      <c r="W4559" s="10"/>
      <c r="X4559" s="10"/>
      <c r="Y4559" s="27"/>
      <c r="Z4559" s="3"/>
      <c r="AA4559" s="1"/>
      <c r="AB4559" s="10"/>
      <c r="AC4559" s="3"/>
      <c r="AD4559" s="3"/>
      <c r="AE4559" s="3"/>
      <c r="AF4559" s="10"/>
      <c r="AG4559" s="11"/>
      <c r="AH4559" s="10"/>
      <c r="AI4559" s="10"/>
      <c r="AJ4559" s="1"/>
      <c r="AK4559" s="1"/>
      <c r="AL4559" s="1"/>
      <c r="AM4559" s="1"/>
      <c r="AN4559" s="1"/>
      <c r="AO4559" s="1"/>
      <c r="AP4559" s="1"/>
      <c r="AQ4559" s="1"/>
      <c r="AR4559" s="1"/>
      <c r="AS4559" s="1"/>
      <c r="AT4559" s="1"/>
      <c r="AU4559" s="1"/>
      <c r="AV4559" s="1"/>
      <c r="AW4559" s="1"/>
      <c r="AX4559" s="1"/>
      <c r="AY4559" s="1"/>
      <c r="AZ4559" s="1"/>
      <c r="BA4559" s="1"/>
      <c r="BB4559" s="1"/>
      <c r="BC4559" s="1"/>
      <c r="BD4559" s="1"/>
      <c r="BE4559" s="1"/>
      <c r="BF4559" s="1"/>
      <c r="BG4559" s="1"/>
      <c r="BH4559" s="1"/>
      <c r="BI4559" s="1"/>
      <c r="BJ4559" s="1"/>
      <c r="BK4559" s="1"/>
      <c r="BL4559" s="1"/>
      <c r="BM4559" s="1"/>
      <c r="BN4559" s="1"/>
      <c r="BO4559" s="1"/>
      <c r="BP4559" s="1"/>
      <c r="BQ4559" s="1"/>
      <c r="BR4559" s="1"/>
      <c r="BS4559" s="1"/>
      <c r="BT4559" s="1"/>
      <c r="BU4559" s="1"/>
      <c r="BV4559" s="1"/>
      <c r="BW4559" s="1"/>
      <c r="BX4559" s="1"/>
      <c r="BY4559" s="1"/>
      <c r="BZ4559" s="1"/>
      <c r="CA4559" s="1"/>
      <c r="CB4559" s="1"/>
      <c r="CC4559" s="1"/>
      <c r="CD4559" s="1"/>
      <c r="CE4559" s="1"/>
      <c r="CF4559" s="1"/>
      <c r="CG4559" s="1"/>
      <c r="CH4559" s="1"/>
      <c r="CI4559" s="1"/>
      <c r="CJ4559" s="1"/>
      <c r="CK4559" s="1"/>
      <c r="CL4559" s="1"/>
      <c r="CM4559" s="1"/>
      <c r="CN4559" s="1"/>
      <c r="CO4559" s="1"/>
      <c r="CP4559" s="1"/>
      <c r="CQ4559" s="1"/>
      <c r="CR4559" s="1"/>
      <c r="CS4559" s="1"/>
      <c r="CT4559" s="1"/>
      <c r="CU4559" s="1"/>
      <c r="CV4559" s="1"/>
      <c r="CW4559" s="1"/>
      <c r="CX4559" s="1"/>
      <c r="CY4559" s="1"/>
      <c r="CZ4559" s="1"/>
      <c r="DA4559" s="1"/>
      <c r="DB4559" s="1"/>
      <c r="DC4559" s="1"/>
      <c r="DD4559" s="1"/>
      <c r="DE4559" s="1"/>
      <c r="DF4559" s="1"/>
      <c r="DG4559" s="1"/>
      <c r="DH4559" s="1"/>
      <c r="DI4559" s="1"/>
      <c r="DJ4559" s="1"/>
      <c r="DK4559" s="1"/>
      <c r="DL4559" s="1"/>
      <c r="DM4559" s="1"/>
      <c r="DN4559" s="1"/>
      <c r="DO4559" s="1"/>
      <c r="DP4559" s="1"/>
      <c r="DQ4559" s="1"/>
      <c r="DR4559" s="1"/>
      <c r="DS4559" s="1"/>
      <c r="DT4559" s="1"/>
      <c r="DU4559" s="1"/>
      <c r="DV4559" s="1"/>
      <c r="DW4559" s="1"/>
      <c r="DX4559" s="1"/>
      <c r="DY4559" s="1"/>
      <c r="DZ4559" s="1"/>
      <c r="EA4559" s="1"/>
      <c r="EB4559" s="1"/>
      <c r="EC4559" s="1"/>
      <c r="ED4559" s="1"/>
      <c r="EE4559" s="1"/>
      <c r="EF4559" s="1"/>
      <c r="EG4559" s="1"/>
      <c r="EH4559" s="1"/>
      <c r="EI4559" s="1"/>
      <c r="EJ4559" s="1"/>
      <c r="EK4559" s="1"/>
      <c r="EL4559" s="1"/>
      <c r="EM4559" s="1"/>
      <c r="EN4559" s="1"/>
      <c r="EO4559" s="1"/>
      <c r="EP4559" s="1"/>
      <c r="EQ4559" s="1"/>
      <c r="ER4559" s="1"/>
      <c r="ES4559" s="1"/>
      <c r="ET4559" s="1"/>
      <c r="EU4559" s="1"/>
      <c r="EV4559" s="1"/>
      <c r="EW4559" s="1"/>
      <c r="EX4559" s="1"/>
      <c r="EY4559" s="1"/>
    </row>
    <row r="4560" spans="1:155" x14ac:dyDescent="0.15">
      <c r="A4560" s="38"/>
      <c r="B4560" s="15"/>
      <c r="C4560" s="7"/>
      <c r="D4560" s="7"/>
      <c r="E4560" s="13"/>
      <c r="F4560" s="14"/>
      <c r="G4560" s="14"/>
      <c r="H4560" s="14"/>
      <c r="I4560" s="14"/>
      <c r="J4560" s="13"/>
      <c r="K4560" s="5"/>
      <c r="L4560" s="2"/>
      <c r="M4560" s="17"/>
      <c r="N4560" s="12"/>
      <c r="O4560" s="12"/>
      <c r="P4560" s="17"/>
      <c r="Q4560" s="14"/>
      <c r="R4560" s="20"/>
      <c r="S4560" s="14"/>
      <c r="T4560" s="4"/>
      <c r="U4560" s="5"/>
      <c r="V4560" s="10"/>
      <c r="W4560" s="10"/>
      <c r="X4560" s="10"/>
      <c r="Y4560" s="27"/>
      <c r="Z4560" s="3"/>
      <c r="AA4560" s="1"/>
      <c r="AB4560" s="10"/>
      <c r="AC4560" s="3"/>
      <c r="AD4560" s="3"/>
      <c r="AE4560" s="3"/>
      <c r="AF4560" s="10"/>
      <c r="AG4560" s="11"/>
      <c r="AH4560" s="10"/>
      <c r="AI4560" s="10"/>
      <c r="AJ4560" s="1"/>
      <c r="AK4560" s="1"/>
      <c r="AL4560" s="1"/>
      <c r="AM4560" s="1"/>
      <c r="AN4560" s="1"/>
      <c r="AO4560" s="1"/>
      <c r="AP4560" s="1"/>
      <c r="AQ4560" s="1"/>
      <c r="AR4560" s="1"/>
      <c r="AS4560" s="1"/>
      <c r="AT4560" s="1"/>
      <c r="AU4560" s="1"/>
      <c r="AV4560" s="1"/>
      <c r="AW4560" s="1"/>
      <c r="AX4560" s="1"/>
      <c r="AY4560" s="1"/>
      <c r="AZ4560" s="1"/>
      <c r="BA4560" s="1"/>
      <c r="BB4560" s="1"/>
      <c r="BC4560" s="1"/>
      <c r="BD4560" s="1"/>
      <c r="BE4560" s="1"/>
      <c r="BF4560" s="1"/>
      <c r="BG4560" s="1"/>
      <c r="BH4560" s="1"/>
      <c r="BI4560" s="1"/>
      <c r="BJ4560" s="1"/>
      <c r="BK4560" s="1"/>
      <c r="BL4560" s="1"/>
      <c r="BM4560" s="1"/>
      <c r="BN4560" s="1"/>
      <c r="BO4560" s="1"/>
      <c r="BP4560" s="1"/>
      <c r="BQ4560" s="1"/>
      <c r="BR4560" s="1"/>
      <c r="BS4560" s="1"/>
      <c r="BT4560" s="1"/>
      <c r="BU4560" s="1"/>
      <c r="BV4560" s="1"/>
      <c r="BW4560" s="1"/>
      <c r="BX4560" s="1"/>
      <c r="BY4560" s="1"/>
      <c r="BZ4560" s="1"/>
      <c r="CA4560" s="1"/>
      <c r="CB4560" s="1"/>
      <c r="CC4560" s="1"/>
      <c r="CD4560" s="1"/>
      <c r="CE4560" s="1"/>
      <c r="CF4560" s="1"/>
      <c r="CG4560" s="1"/>
      <c r="CH4560" s="1"/>
      <c r="CI4560" s="1"/>
      <c r="CJ4560" s="1"/>
      <c r="CK4560" s="1"/>
      <c r="CL4560" s="1"/>
      <c r="CM4560" s="1"/>
      <c r="CN4560" s="1"/>
      <c r="CO4560" s="1"/>
      <c r="CP4560" s="1"/>
      <c r="CQ4560" s="1"/>
      <c r="CR4560" s="1"/>
      <c r="CS4560" s="1"/>
      <c r="CT4560" s="1"/>
      <c r="CU4560" s="1"/>
      <c r="CV4560" s="1"/>
      <c r="CW4560" s="1"/>
      <c r="CX4560" s="1"/>
      <c r="CY4560" s="1"/>
      <c r="CZ4560" s="1"/>
      <c r="DA4560" s="1"/>
      <c r="DB4560" s="1"/>
      <c r="DC4560" s="1"/>
      <c r="DD4560" s="1"/>
      <c r="DE4560" s="1"/>
      <c r="DF4560" s="1"/>
      <c r="DG4560" s="1"/>
      <c r="DH4560" s="1"/>
      <c r="DI4560" s="1"/>
      <c r="DJ4560" s="1"/>
      <c r="DK4560" s="1"/>
      <c r="DL4560" s="1"/>
      <c r="DM4560" s="1"/>
      <c r="DN4560" s="1"/>
      <c r="DO4560" s="1"/>
      <c r="DP4560" s="1"/>
      <c r="DQ4560" s="1"/>
      <c r="DR4560" s="1"/>
      <c r="DS4560" s="1"/>
      <c r="DT4560" s="1"/>
      <c r="DU4560" s="1"/>
      <c r="DV4560" s="1"/>
      <c r="DW4560" s="1"/>
      <c r="DX4560" s="1"/>
      <c r="DY4560" s="1"/>
      <c r="DZ4560" s="1"/>
      <c r="EA4560" s="1"/>
      <c r="EB4560" s="1"/>
      <c r="EC4560" s="1"/>
      <c r="ED4560" s="1"/>
      <c r="EE4560" s="1"/>
      <c r="EF4560" s="1"/>
      <c r="EG4560" s="1"/>
      <c r="EH4560" s="1"/>
      <c r="EI4560" s="1"/>
      <c r="EJ4560" s="1"/>
      <c r="EK4560" s="1"/>
      <c r="EL4560" s="1"/>
      <c r="EM4560" s="1"/>
      <c r="EN4560" s="1"/>
      <c r="EO4560" s="1"/>
      <c r="EP4560" s="1"/>
      <c r="EQ4560" s="1"/>
      <c r="ER4560" s="1"/>
      <c r="ES4560" s="1"/>
      <c r="ET4560" s="1"/>
      <c r="EU4560" s="1"/>
      <c r="EV4560" s="1"/>
      <c r="EW4560" s="1"/>
      <c r="EX4560" s="1"/>
      <c r="EY4560" s="1"/>
    </row>
    <row r="4561" spans="1:155" x14ac:dyDescent="0.15">
      <c r="A4561" s="38"/>
      <c r="B4561" s="15"/>
      <c r="C4561" s="7"/>
      <c r="D4561" s="7"/>
      <c r="E4561" s="13"/>
      <c r="F4561" s="14"/>
      <c r="G4561" s="14"/>
      <c r="H4561" s="14"/>
      <c r="I4561" s="14"/>
      <c r="J4561" s="13"/>
      <c r="K4561" s="5"/>
      <c r="L4561" s="2"/>
      <c r="M4561" s="17"/>
      <c r="N4561" s="12"/>
      <c r="O4561" s="12"/>
      <c r="P4561" s="17"/>
      <c r="Q4561" s="14"/>
      <c r="R4561" s="20"/>
      <c r="S4561" s="14"/>
      <c r="T4561" s="4"/>
      <c r="U4561" s="5"/>
      <c r="V4561" s="10"/>
      <c r="W4561" s="10"/>
      <c r="X4561" s="10"/>
      <c r="Y4561" s="27"/>
      <c r="Z4561" s="3"/>
      <c r="AA4561" s="1"/>
      <c r="AB4561" s="10"/>
      <c r="AC4561" s="3"/>
      <c r="AD4561" s="3"/>
      <c r="AE4561" s="3"/>
      <c r="AF4561" s="10"/>
      <c r="AG4561" s="11"/>
      <c r="AH4561" s="10"/>
      <c r="AI4561" s="10"/>
      <c r="AJ4561" s="1"/>
      <c r="AK4561" s="1"/>
      <c r="AL4561" s="1"/>
      <c r="AM4561" s="1"/>
      <c r="AN4561" s="1"/>
      <c r="AO4561" s="1"/>
      <c r="AP4561" s="1"/>
      <c r="AQ4561" s="1"/>
      <c r="AR4561" s="1"/>
      <c r="AS4561" s="1"/>
      <c r="AT4561" s="1"/>
      <c r="AU4561" s="1"/>
      <c r="AV4561" s="1"/>
      <c r="AW4561" s="1"/>
      <c r="AX4561" s="1"/>
      <c r="AY4561" s="1"/>
      <c r="AZ4561" s="1"/>
      <c r="BA4561" s="1"/>
      <c r="BB4561" s="1"/>
      <c r="BC4561" s="1"/>
      <c r="BD4561" s="1"/>
      <c r="BE4561" s="1"/>
      <c r="BF4561" s="1"/>
      <c r="BG4561" s="1"/>
      <c r="BH4561" s="1"/>
      <c r="BI4561" s="1"/>
      <c r="BJ4561" s="1"/>
      <c r="BK4561" s="1"/>
      <c r="BL4561" s="1"/>
      <c r="BM4561" s="1"/>
      <c r="BN4561" s="1"/>
      <c r="BO4561" s="1"/>
      <c r="BP4561" s="1"/>
      <c r="BQ4561" s="1"/>
      <c r="BR4561" s="1"/>
      <c r="BS4561" s="1"/>
      <c r="BT4561" s="1"/>
      <c r="BU4561" s="1"/>
      <c r="BV4561" s="1"/>
      <c r="BW4561" s="1"/>
      <c r="BX4561" s="1"/>
      <c r="BY4561" s="1"/>
      <c r="BZ4561" s="1"/>
      <c r="CA4561" s="1"/>
      <c r="CB4561" s="1"/>
      <c r="CC4561" s="1"/>
      <c r="CD4561" s="1"/>
      <c r="CE4561" s="1"/>
      <c r="CF4561" s="1"/>
      <c r="CG4561" s="1"/>
      <c r="CH4561" s="1"/>
      <c r="CI4561" s="1"/>
      <c r="CJ4561" s="1"/>
      <c r="CK4561" s="1"/>
      <c r="CL4561" s="1"/>
      <c r="CM4561" s="1"/>
      <c r="CN4561" s="1"/>
      <c r="CO4561" s="1"/>
      <c r="CP4561" s="1"/>
      <c r="CQ4561" s="1"/>
      <c r="CR4561" s="1"/>
      <c r="CS4561" s="1"/>
      <c r="CT4561" s="1"/>
      <c r="CU4561" s="1"/>
      <c r="CV4561" s="1"/>
      <c r="CW4561" s="1"/>
      <c r="CX4561" s="1"/>
      <c r="CY4561" s="1"/>
      <c r="CZ4561" s="1"/>
      <c r="DA4561" s="1"/>
      <c r="DB4561" s="1"/>
      <c r="DC4561" s="1"/>
      <c r="DD4561" s="1"/>
      <c r="DE4561" s="1"/>
      <c r="DF4561" s="1"/>
      <c r="DG4561" s="1"/>
      <c r="DH4561" s="1"/>
      <c r="DI4561" s="1"/>
      <c r="DJ4561" s="1"/>
      <c r="DK4561" s="1"/>
      <c r="DL4561" s="1"/>
      <c r="DM4561" s="1"/>
      <c r="DN4561" s="1"/>
      <c r="DO4561" s="1"/>
      <c r="DP4561" s="1"/>
      <c r="DQ4561" s="1"/>
      <c r="DR4561" s="1"/>
      <c r="DS4561" s="1"/>
      <c r="DT4561" s="1"/>
      <c r="DU4561" s="1"/>
      <c r="DV4561" s="1"/>
      <c r="DW4561" s="1"/>
      <c r="DX4561" s="1"/>
      <c r="DY4561" s="1"/>
      <c r="DZ4561" s="1"/>
      <c r="EA4561" s="1"/>
      <c r="EB4561" s="1"/>
      <c r="EC4561" s="1"/>
      <c r="ED4561" s="1"/>
      <c r="EE4561" s="1"/>
      <c r="EF4561" s="1"/>
      <c r="EG4561" s="1"/>
      <c r="EH4561" s="1"/>
      <c r="EI4561" s="1"/>
      <c r="EJ4561" s="1"/>
      <c r="EK4561" s="1"/>
      <c r="EL4561" s="1"/>
      <c r="EM4561" s="1"/>
      <c r="EN4561" s="1"/>
      <c r="EO4561" s="1"/>
      <c r="EP4561" s="1"/>
      <c r="EQ4561" s="1"/>
      <c r="ER4561" s="1"/>
      <c r="ES4561" s="1"/>
      <c r="ET4561" s="1"/>
      <c r="EU4561" s="1"/>
      <c r="EV4561" s="1"/>
      <c r="EW4561" s="1"/>
      <c r="EX4561" s="1"/>
      <c r="EY4561" s="1"/>
    </row>
    <row r="4562" spans="1:155" x14ac:dyDescent="0.15">
      <c r="A4562" s="38"/>
      <c r="B4562" s="15"/>
      <c r="C4562" s="7"/>
      <c r="D4562" s="7"/>
      <c r="E4562" s="13"/>
      <c r="F4562" s="14"/>
      <c r="G4562" s="14"/>
      <c r="H4562" s="14"/>
      <c r="I4562" s="14"/>
      <c r="J4562" s="13"/>
      <c r="K4562" s="5"/>
      <c r="L4562" s="2"/>
      <c r="M4562" s="17"/>
      <c r="N4562" s="12"/>
      <c r="O4562" s="12"/>
      <c r="P4562" s="17"/>
      <c r="Q4562" s="14"/>
      <c r="R4562" s="20"/>
      <c r="S4562" s="14"/>
      <c r="T4562" s="4"/>
      <c r="U4562" s="5"/>
      <c r="V4562" s="10"/>
      <c r="W4562" s="10"/>
      <c r="X4562" s="10"/>
      <c r="Y4562" s="27"/>
      <c r="Z4562" s="3"/>
      <c r="AA4562" s="1"/>
      <c r="AB4562" s="10"/>
      <c r="AC4562" s="3"/>
      <c r="AD4562" s="3"/>
      <c r="AE4562" s="3"/>
      <c r="AF4562" s="10"/>
      <c r="AG4562" s="11"/>
      <c r="AH4562" s="10"/>
      <c r="AI4562" s="10"/>
      <c r="AJ4562" s="1"/>
      <c r="AK4562" s="1"/>
      <c r="AL4562" s="1"/>
      <c r="AM4562" s="1"/>
      <c r="AN4562" s="1"/>
      <c r="AO4562" s="1"/>
      <c r="AP4562" s="1"/>
      <c r="AQ4562" s="1"/>
      <c r="AR4562" s="1"/>
      <c r="AS4562" s="1"/>
      <c r="AT4562" s="1"/>
      <c r="AU4562" s="1"/>
      <c r="AV4562" s="1"/>
      <c r="AW4562" s="1"/>
      <c r="AX4562" s="1"/>
      <c r="AY4562" s="1"/>
      <c r="AZ4562" s="1"/>
      <c r="BA4562" s="1"/>
      <c r="BB4562" s="1"/>
      <c r="BC4562" s="1"/>
      <c r="BD4562" s="1"/>
      <c r="BE4562" s="1"/>
      <c r="BF4562" s="1"/>
      <c r="BG4562" s="1"/>
      <c r="BH4562" s="1"/>
      <c r="BI4562" s="1"/>
      <c r="BJ4562" s="1"/>
      <c r="BK4562" s="1"/>
      <c r="BL4562" s="1"/>
      <c r="BM4562" s="1"/>
      <c r="BN4562" s="1"/>
      <c r="BO4562" s="1"/>
      <c r="BP4562" s="1"/>
      <c r="BQ4562" s="1"/>
      <c r="BR4562" s="1"/>
      <c r="BS4562" s="1"/>
      <c r="BT4562" s="1"/>
      <c r="BU4562" s="1"/>
      <c r="BV4562" s="1"/>
      <c r="BW4562" s="1"/>
      <c r="BX4562" s="1"/>
      <c r="BY4562" s="1"/>
      <c r="BZ4562" s="1"/>
      <c r="CA4562" s="1"/>
      <c r="CB4562" s="1"/>
      <c r="CC4562" s="1"/>
      <c r="CD4562" s="1"/>
      <c r="CE4562" s="1"/>
      <c r="CF4562" s="1"/>
      <c r="CG4562" s="1"/>
      <c r="CH4562" s="1"/>
      <c r="CI4562" s="1"/>
      <c r="CJ4562" s="1"/>
      <c r="CK4562" s="1"/>
      <c r="CL4562" s="1"/>
      <c r="CM4562" s="1"/>
      <c r="CN4562" s="1"/>
      <c r="CO4562" s="1"/>
      <c r="CP4562" s="1"/>
      <c r="CQ4562" s="1"/>
      <c r="CR4562" s="1"/>
      <c r="CS4562" s="1"/>
      <c r="CT4562" s="1"/>
      <c r="CU4562" s="1"/>
      <c r="CV4562" s="1"/>
      <c r="CW4562" s="1"/>
      <c r="CX4562" s="1"/>
      <c r="CY4562" s="1"/>
      <c r="CZ4562" s="1"/>
      <c r="DA4562" s="1"/>
      <c r="DB4562" s="1"/>
      <c r="DC4562" s="1"/>
      <c r="DD4562" s="1"/>
      <c r="DE4562" s="1"/>
      <c r="DF4562" s="1"/>
      <c r="DG4562" s="1"/>
      <c r="DH4562" s="1"/>
      <c r="DI4562" s="1"/>
      <c r="DJ4562" s="1"/>
      <c r="DK4562" s="1"/>
      <c r="DL4562" s="1"/>
      <c r="DM4562" s="1"/>
      <c r="DN4562" s="1"/>
      <c r="DO4562" s="1"/>
      <c r="DP4562" s="1"/>
      <c r="DQ4562" s="1"/>
      <c r="DR4562" s="1"/>
      <c r="DS4562" s="1"/>
      <c r="DT4562" s="1"/>
      <c r="DU4562" s="1"/>
      <c r="DV4562" s="1"/>
      <c r="DW4562" s="1"/>
      <c r="DX4562" s="1"/>
      <c r="DY4562" s="1"/>
      <c r="DZ4562" s="1"/>
      <c r="EA4562" s="1"/>
      <c r="EB4562" s="1"/>
      <c r="EC4562" s="1"/>
      <c r="ED4562" s="1"/>
      <c r="EE4562" s="1"/>
      <c r="EF4562" s="1"/>
      <c r="EG4562" s="1"/>
      <c r="EH4562" s="1"/>
      <c r="EI4562" s="1"/>
      <c r="EJ4562" s="1"/>
      <c r="EK4562" s="1"/>
      <c r="EL4562" s="1"/>
      <c r="EM4562" s="1"/>
      <c r="EN4562" s="1"/>
      <c r="EO4562" s="1"/>
      <c r="EP4562" s="1"/>
      <c r="EQ4562" s="1"/>
      <c r="ER4562" s="1"/>
      <c r="ES4562" s="1"/>
      <c r="ET4562" s="1"/>
      <c r="EU4562" s="1"/>
      <c r="EV4562" s="1"/>
      <c r="EW4562" s="1"/>
      <c r="EX4562" s="1"/>
      <c r="EY4562" s="1"/>
    </row>
    <row r="4563" spans="1:155" x14ac:dyDescent="0.15">
      <c r="A4563" s="38"/>
      <c r="B4563" s="15"/>
      <c r="C4563" s="7"/>
      <c r="D4563" s="7"/>
      <c r="E4563" s="13"/>
      <c r="F4563" s="14"/>
      <c r="G4563" s="14"/>
      <c r="H4563" s="14"/>
      <c r="I4563" s="14"/>
      <c r="J4563" s="13"/>
      <c r="K4563" s="5"/>
      <c r="L4563" s="2"/>
      <c r="M4563" s="17"/>
      <c r="N4563" s="12"/>
      <c r="O4563" s="12"/>
      <c r="P4563" s="17"/>
      <c r="Q4563" s="14"/>
      <c r="R4563" s="20"/>
      <c r="S4563" s="14"/>
      <c r="T4563" s="4"/>
      <c r="U4563" s="5"/>
      <c r="V4563" s="10"/>
      <c r="W4563" s="10"/>
      <c r="X4563" s="10"/>
      <c r="Y4563" s="27"/>
      <c r="Z4563" s="3"/>
      <c r="AA4563" s="1"/>
      <c r="AB4563" s="10"/>
      <c r="AC4563" s="3"/>
      <c r="AD4563" s="3"/>
      <c r="AE4563" s="3"/>
      <c r="AF4563" s="10"/>
      <c r="AG4563" s="11"/>
      <c r="AH4563" s="10"/>
      <c r="AI4563" s="10"/>
      <c r="AJ4563" s="1"/>
      <c r="AK4563" s="1"/>
      <c r="AL4563" s="1"/>
      <c r="AM4563" s="1"/>
      <c r="AN4563" s="1"/>
      <c r="AO4563" s="1"/>
      <c r="AP4563" s="1"/>
      <c r="AQ4563" s="1"/>
      <c r="AR4563" s="1"/>
      <c r="AS4563" s="1"/>
      <c r="AT4563" s="1"/>
      <c r="AU4563" s="1"/>
      <c r="AV4563" s="1"/>
      <c r="AW4563" s="1"/>
      <c r="AX4563" s="1"/>
      <c r="AY4563" s="1"/>
      <c r="AZ4563" s="1"/>
      <c r="BA4563" s="1"/>
      <c r="BB4563" s="1"/>
      <c r="BC4563" s="1"/>
      <c r="BD4563" s="1"/>
      <c r="BE4563" s="1"/>
      <c r="BF4563" s="1"/>
      <c r="BG4563" s="1"/>
      <c r="BH4563" s="1"/>
      <c r="BI4563" s="1"/>
      <c r="BJ4563" s="1"/>
      <c r="BK4563" s="1"/>
      <c r="BL4563" s="1"/>
      <c r="BM4563" s="1"/>
      <c r="BN4563" s="1"/>
      <c r="BO4563" s="1"/>
      <c r="BP4563" s="1"/>
      <c r="BQ4563" s="1"/>
      <c r="BR4563" s="1"/>
      <c r="BS4563" s="1"/>
      <c r="BT4563" s="1"/>
      <c r="BU4563" s="1"/>
      <c r="BV4563" s="1"/>
      <c r="BW4563" s="1"/>
      <c r="BX4563" s="1"/>
      <c r="BY4563" s="1"/>
      <c r="BZ4563" s="1"/>
      <c r="CA4563" s="1"/>
      <c r="CB4563" s="1"/>
      <c r="CC4563" s="1"/>
      <c r="CD4563" s="1"/>
      <c r="CE4563" s="1"/>
      <c r="CF4563" s="1"/>
      <c r="CG4563" s="1"/>
      <c r="CH4563" s="1"/>
      <c r="CI4563" s="1"/>
      <c r="CJ4563" s="1"/>
      <c r="CK4563" s="1"/>
      <c r="CL4563" s="1"/>
      <c r="CM4563" s="1"/>
      <c r="CN4563" s="1"/>
      <c r="CO4563" s="1"/>
      <c r="CP4563" s="1"/>
      <c r="CQ4563" s="1"/>
      <c r="CR4563" s="1"/>
      <c r="CS4563" s="1"/>
      <c r="CT4563" s="1"/>
      <c r="CU4563" s="1"/>
      <c r="CV4563" s="1"/>
      <c r="CW4563" s="1"/>
      <c r="CX4563" s="1"/>
      <c r="CY4563" s="1"/>
      <c r="CZ4563" s="1"/>
      <c r="DA4563" s="1"/>
      <c r="DB4563" s="1"/>
      <c r="DC4563" s="1"/>
      <c r="DD4563" s="1"/>
      <c r="DE4563" s="1"/>
      <c r="DF4563" s="1"/>
      <c r="DG4563" s="1"/>
      <c r="DH4563" s="1"/>
      <c r="DI4563" s="1"/>
      <c r="DJ4563" s="1"/>
      <c r="DK4563" s="1"/>
      <c r="DL4563" s="1"/>
      <c r="DM4563" s="1"/>
      <c r="DN4563" s="1"/>
      <c r="DO4563" s="1"/>
      <c r="DP4563" s="1"/>
      <c r="DQ4563" s="1"/>
      <c r="DR4563" s="1"/>
      <c r="DS4563" s="1"/>
      <c r="DT4563" s="1"/>
      <c r="DU4563" s="1"/>
      <c r="DV4563" s="1"/>
      <c r="DW4563" s="1"/>
      <c r="DX4563" s="1"/>
      <c r="DY4563" s="1"/>
      <c r="DZ4563" s="1"/>
      <c r="EA4563" s="1"/>
      <c r="EB4563" s="1"/>
      <c r="EC4563" s="1"/>
      <c r="ED4563" s="1"/>
      <c r="EE4563" s="1"/>
      <c r="EF4563" s="1"/>
      <c r="EG4563" s="1"/>
      <c r="EH4563" s="1"/>
      <c r="EI4563" s="1"/>
      <c r="EJ4563" s="1"/>
      <c r="EK4563" s="1"/>
      <c r="EL4563" s="1"/>
      <c r="EM4563" s="1"/>
      <c r="EN4563" s="1"/>
      <c r="EO4563" s="1"/>
      <c r="EP4563" s="1"/>
      <c r="EQ4563" s="1"/>
      <c r="ER4563" s="1"/>
      <c r="ES4563" s="1"/>
      <c r="ET4563" s="1"/>
      <c r="EU4563" s="1"/>
      <c r="EV4563" s="1"/>
      <c r="EW4563" s="1"/>
      <c r="EX4563" s="1"/>
      <c r="EY4563" s="1"/>
    </row>
    <row r="4564" spans="1:155" x14ac:dyDescent="0.15">
      <c r="A4564" s="38"/>
      <c r="B4564" s="15"/>
      <c r="C4564" s="7"/>
      <c r="D4564" s="7"/>
      <c r="E4564" s="13"/>
      <c r="F4564" s="14"/>
      <c r="G4564" s="14"/>
      <c r="H4564" s="14"/>
      <c r="I4564" s="14"/>
      <c r="J4564" s="13"/>
      <c r="K4564" s="5"/>
      <c r="L4564" s="2"/>
      <c r="M4564" s="17"/>
      <c r="N4564" s="12"/>
      <c r="O4564" s="12"/>
      <c r="P4564" s="17"/>
      <c r="Q4564" s="14"/>
      <c r="R4564" s="20"/>
      <c r="S4564" s="14"/>
      <c r="T4564" s="4"/>
      <c r="U4564" s="5"/>
      <c r="V4564" s="10"/>
      <c r="W4564" s="10"/>
      <c r="X4564" s="10"/>
      <c r="Y4564" s="27"/>
      <c r="Z4564" s="3"/>
      <c r="AA4564" s="1"/>
      <c r="AB4564" s="10"/>
      <c r="AC4564" s="3"/>
      <c r="AD4564" s="3"/>
      <c r="AE4564" s="3"/>
      <c r="AF4564" s="10"/>
      <c r="AG4564" s="11"/>
      <c r="AH4564" s="10"/>
      <c r="AI4564" s="10"/>
      <c r="AJ4564" s="1"/>
      <c r="AK4564" s="1"/>
      <c r="AL4564" s="1"/>
      <c r="AM4564" s="1"/>
      <c r="AN4564" s="1"/>
      <c r="AO4564" s="1"/>
      <c r="AP4564" s="1"/>
      <c r="AQ4564" s="1"/>
      <c r="AR4564" s="1"/>
      <c r="AS4564" s="1"/>
      <c r="AT4564" s="1"/>
      <c r="AU4564" s="1"/>
      <c r="AV4564" s="1"/>
      <c r="AW4564" s="1"/>
      <c r="AX4564" s="1"/>
      <c r="AY4564" s="1"/>
      <c r="AZ4564" s="1"/>
      <c r="BA4564" s="1"/>
      <c r="BB4564" s="1"/>
      <c r="BC4564" s="1"/>
      <c r="BD4564" s="1"/>
      <c r="BE4564" s="1"/>
      <c r="BF4564" s="1"/>
      <c r="BG4564" s="1"/>
      <c r="BH4564" s="1"/>
      <c r="BI4564" s="1"/>
      <c r="BJ4564" s="1"/>
      <c r="BK4564" s="1"/>
      <c r="BL4564" s="1"/>
      <c r="BM4564" s="1"/>
      <c r="BN4564" s="1"/>
      <c r="BO4564" s="1"/>
      <c r="BP4564" s="1"/>
      <c r="BQ4564" s="1"/>
      <c r="BR4564" s="1"/>
      <c r="BS4564" s="1"/>
      <c r="BT4564" s="1"/>
      <c r="BU4564" s="1"/>
      <c r="BV4564" s="1"/>
      <c r="BW4564" s="1"/>
      <c r="BX4564" s="1"/>
      <c r="BY4564" s="1"/>
      <c r="BZ4564" s="1"/>
      <c r="CA4564" s="1"/>
      <c r="CB4564" s="1"/>
      <c r="CC4564" s="1"/>
      <c r="CD4564" s="1"/>
      <c r="CE4564" s="1"/>
      <c r="CF4564" s="1"/>
      <c r="CG4564" s="1"/>
      <c r="CH4564" s="1"/>
      <c r="CI4564" s="1"/>
      <c r="CJ4564" s="1"/>
      <c r="CK4564" s="1"/>
      <c r="CL4564" s="1"/>
      <c r="CM4564" s="1"/>
      <c r="CN4564" s="1"/>
      <c r="CO4564" s="1"/>
      <c r="CP4564" s="1"/>
      <c r="CQ4564" s="1"/>
      <c r="CR4564" s="1"/>
      <c r="CS4564" s="1"/>
      <c r="CT4564" s="1"/>
      <c r="CU4564" s="1"/>
      <c r="CV4564" s="1"/>
      <c r="CW4564" s="1"/>
      <c r="CX4564" s="1"/>
      <c r="CY4564" s="1"/>
      <c r="CZ4564" s="1"/>
      <c r="DA4564" s="1"/>
      <c r="DB4564" s="1"/>
      <c r="DC4564" s="1"/>
      <c r="DD4564" s="1"/>
      <c r="DE4564" s="1"/>
      <c r="DF4564" s="1"/>
      <c r="DG4564" s="1"/>
      <c r="DH4564" s="1"/>
      <c r="DI4564" s="1"/>
      <c r="DJ4564" s="1"/>
      <c r="DK4564" s="1"/>
      <c r="DL4564" s="1"/>
      <c r="DM4564" s="1"/>
      <c r="DN4564" s="1"/>
      <c r="DO4564" s="1"/>
      <c r="DP4564" s="1"/>
      <c r="DQ4564" s="1"/>
      <c r="DR4564" s="1"/>
      <c r="DS4564" s="1"/>
      <c r="DT4564" s="1"/>
      <c r="DU4564" s="1"/>
      <c r="DV4564" s="1"/>
      <c r="DW4564" s="1"/>
      <c r="DX4564" s="1"/>
      <c r="DY4564" s="1"/>
      <c r="DZ4564" s="1"/>
      <c r="EA4564" s="1"/>
      <c r="EB4564" s="1"/>
      <c r="EC4564" s="1"/>
      <c r="ED4564" s="1"/>
      <c r="EE4564" s="1"/>
      <c r="EF4564" s="1"/>
      <c r="EG4564" s="1"/>
      <c r="EH4564" s="1"/>
      <c r="EI4564" s="1"/>
      <c r="EJ4564" s="1"/>
      <c r="EK4564" s="1"/>
      <c r="EL4564" s="1"/>
      <c r="EM4564" s="1"/>
      <c r="EN4564" s="1"/>
      <c r="EO4564" s="1"/>
      <c r="EP4564" s="1"/>
      <c r="EQ4564" s="1"/>
      <c r="ER4564" s="1"/>
      <c r="ES4564" s="1"/>
      <c r="ET4564" s="1"/>
      <c r="EU4564" s="1"/>
      <c r="EV4564" s="1"/>
      <c r="EW4564" s="1"/>
      <c r="EX4564" s="1"/>
      <c r="EY4564" s="1"/>
    </row>
    <row r="4565" spans="1:155" x14ac:dyDescent="0.15">
      <c r="A4565" s="38"/>
      <c r="B4565" s="15"/>
      <c r="C4565" s="7"/>
      <c r="D4565" s="7"/>
      <c r="E4565" s="13"/>
      <c r="F4565" s="14"/>
      <c r="G4565" s="14"/>
      <c r="H4565" s="14"/>
      <c r="I4565" s="14"/>
      <c r="J4565" s="13"/>
      <c r="K4565" s="5"/>
      <c r="L4565" s="2"/>
      <c r="M4565" s="17"/>
      <c r="N4565" s="12"/>
      <c r="O4565" s="12"/>
      <c r="P4565" s="17"/>
      <c r="Q4565" s="14"/>
      <c r="R4565" s="20"/>
      <c r="S4565" s="14"/>
      <c r="T4565" s="4"/>
      <c r="U4565" s="5"/>
      <c r="V4565" s="10"/>
      <c r="W4565" s="10"/>
      <c r="X4565" s="10"/>
      <c r="Y4565" s="27"/>
      <c r="Z4565" s="3"/>
      <c r="AA4565" s="1"/>
      <c r="AB4565" s="10"/>
      <c r="AC4565" s="3"/>
      <c r="AD4565" s="3"/>
      <c r="AE4565" s="3"/>
      <c r="AF4565" s="10"/>
      <c r="AG4565" s="11"/>
      <c r="AH4565" s="10"/>
      <c r="AI4565" s="10"/>
      <c r="AJ4565" s="1"/>
      <c r="AK4565" s="1"/>
      <c r="AL4565" s="1"/>
      <c r="AM4565" s="1"/>
      <c r="AN4565" s="1"/>
      <c r="AO4565" s="1"/>
      <c r="AP4565" s="1"/>
      <c r="AQ4565" s="1"/>
      <c r="AR4565" s="1"/>
      <c r="AS4565" s="1"/>
      <c r="AT4565" s="1"/>
      <c r="AU4565" s="1"/>
      <c r="AV4565" s="1"/>
      <c r="AW4565" s="1"/>
      <c r="AX4565" s="1"/>
      <c r="AY4565" s="1"/>
      <c r="AZ4565" s="1"/>
      <c r="BA4565" s="1"/>
      <c r="BB4565" s="1"/>
      <c r="BC4565" s="1"/>
      <c r="BD4565" s="1"/>
      <c r="BE4565" s="1"/>
      <c r="BF4565" s="1"/>
      <c r="BG4565" s="1"/>
      <c r="BH4565" s="1"/>
      <c r="BI4565" s="1"/>
      <c r="BJ4565" s="1"/>
      <c r="BK4565" s="1"/>
      <c r="BL4565" s="1"/>
      <c r="BM4565" s="1"/>
      <c r="BN4565" s="1"/>
      <c r="BO4565" s="1"/>
      <c r="BP4565" s="1"/>
      <c r="BQ4565" s="1"/>
      <c r="BR4565" s="1"/>
      <c r="BS4565" s="1"/>
      <c r="BT4565" s="1"/>
      <c r="BU4565" s="1"/>
      <c r="BV4565" s="1"/>
      <c r="BW4565" s="1"/>
      <c r="BX4565" s="1"/>
      <c r="BY4565" s="1"/>
      <c r="BZ4565" s="1"/>
      <c r="CA4565" s="1"/>
      <c r="CB4565" s="1"/>
      <c r="CC4565" s="1"/>
      <c r="CD4565" s="1"/>
      <c r="CE4565" s="1"/>
      <c r="CF4565" s="1"/>
      <c r="CG4565" s="1"/>
      <c r="CH4565" s="1"/>
      <c r="CI4565" s="1"/>
      <c r="CJ4565" s="1"/>
      <c r="CK4565" s="1"/>
      <c r="CL4565" s="1"/>
      <c r="CM4565" s="1"/>
      <c r="CN4565" s="1"/>
      <c r="CO4565" s="1"/>
      <c r="CP4565" s="1"/>
      <c r="CQ4565" s="1"/>
      <c r="CR4565" s="1"/>
      <c r="CS4565" s="1"/>
      <c r="CT4565" s="1"/>
      <c r="CU4565" s="1"/>
      <c r="CV4565" s="1"/>
      <c r="CW4565" s="1"/>
      <c r="CX4565" s="1"/>
      <c r="CY4565" s="1"/>
      <c r="CZ4565" s="1"/>
      <c r="DA4565" s="1"/>
      <c r="DB4565" s="1"/>
      <c r="DC4565" s="1"/>
      <c r="DD4565" s="1"/>
      <c r="DE4565" s="1"/>
      <c r="DF4565" s="1"/>
      <c r="DG4565" s="1"/>
      <c r="DH4565" s="1"/>
      <c r="DI4565" s="1"/>
      <c r="DJ4565" s="1"/>
      <c r="DK4565" s="1"/>
      <c r="DL4565" s="1"/>
      <c r="DM4565" s="1"/>
      <c r="DN4565" s="1"/>
      <c r="DO4565" s="1"/>
      <c r="DP4565" s="1"/>
      <c r="DQ4565" s="1"/>
      <c r="DR4565" s="1"/>
      <c r="DS4565" s="1"/>
      <c r="DT4565" s="1"/>
      <c r="DU4565" s="1"/>
      <c r="DV4565" s="1"/>
      <c r="DW4565" s="1"/>
      <c r="DX4565" s="1"/>
      <c r="DY4565" s="1"/>
      <c r="DZ4565" s="1"/>
      <c r="EA4565" s="1"/>
      <c r="EB4565" s="1"/>
      <c r="EC4565" s="1"/>
      <c r="ED4565" s="1"/>
      <c r="EE4565" s="1"/>
      <c r="EF4565" s="1"/>
      <c r="EG4565" s="1"/>
      <c r="EH4565" s="1"/>
      <c r="EI4565" s="1"/>
      <c r="EJ4565" s="1"/>
      <c r="EK4565" s="1"/>
      <c r="EL4565" s="1"/>
      <c r="EM4565" s="1"/>
      <c r="EN4565" s="1"/>
      <c r="EO4565" s="1"/>
      <c r="EP4565" s="1"/>
      <c r="EQ4565" s="1"/>
      <c r="ER4565" s="1"/>
      <c r="ES4565" s="1"/>
      <c r="ET4565" s="1"/>
      <c r="EU4565" s="1"/>
      <c r="EV4565" s="1"/>
      <c r="EW4565" s="1"/>
      <c r="EX4565" s="1"/>
      <c r="EY4565" s="1"/>
    </row>
    <row r="4566" spans="1:155" x14ac:dyDescent="0.15">
      <c r="A4566" s="38"/>
      <c r="B4566" s="15"/>
      <c r="C4566" s="7"/>
      <c r="D4566" s="7"/>
      <c r="E4566" s="13"/>
      <c r="F4566" s="14"/>
      <c r="G4566" s="14"/>
      <c r="H4566" s="14"/>
      <c r="I4566" s="14"/>
      <c r="J4566" s="13"/>
      <c r="K4566" s="5"/>
      <c r="L4566" s="2"/>
      <c r="M4566" s="17"/>
      <c r="N4566" s="12"/>
      <c r="O4566" s="12"/>
      <c r="P4566" s="17"/>
      <c r="Q4566" s="14"/>
      <c r="R4566" s="20"/>
      <c r="S4566" s="14"/>
      <c r="T4566" s="4"/>
      <c r="U4566" s="5"/>
      <c r="V4566" s="10"/>
      <c r="W4566" s="10"/>
      <c r="X4566" s="10"/>
      <c r="Y4566" s="27"/>
      <c r="Z4566" s="3"/>
      <c r="AA4566" s="1"/>
      <c r="AB4566" s="10"/>
      <c r="AC4566" s="3"/>
      <c r="AD4566" s="3"/>
      <c r="AE4566" s="3"/>
      <c r="AF4566" s="10"/>
      <c r="AG4566" s="11"/>
      <c r="AH4566" s="10"/>
      <c r="AI4566" s="10"/>
      <c r="AJ4566" s="1"/>
      <c r="AK4566" s="1"/>
      <c r="AL4566" s="1"/>
      <c r="AM4566" s="1"/>
      <c r="AN4566" s="1"/>
      <c r="AO4566" s="1"/>
      <c r="AP4566" s="1"/>
      <c r="AQ4566" s="1"/>
      <c r="AR4566" s="1"/>
      <c r="AS4566" s="1"/>
      <c r="AT4566" s="1"/>
      <c r="AU4566" s="1"/>
      <c r="AV4566" s="1"/>
      <c r="AW4566" s="1"/>
      <c r="AX4566" s="1"/>
      <c r="AY4566" s="1"/>
      <c r="AZ4566" s="1"/>
      <c r="BA4566" s="1"/>
      <c r="BB4566" s="1"/>
      <c r="BC4566" s="1"/>
      <c r="BD4566" s="1"/>
      <c r="BE4566" s="1"/>
      <c r="BF4566" s="1"/>
      <c r="BG4566" s="1"/>
      <c r="BH4566" s="1"/>
      <c r="BI4566" s="1"/>
      <c r="BJ4566" s="1"/>
      <c r="BK4566" s="1"/>
      <c r="BL4566" s="1"/>
      <c r="BM4566" s="1"/>
      <c r="BN4566" s="1"/>
      <c r="BO4566" s="1"/>
      <c r="BP4566" s="1"/>
      <c r="BQ4566" s="1"/>
      <c r="BR4566" s="1"/>
      <c r="BS4566" s="1"/>
      <c r="BT4566" s="1"/>
      <c r="BU4566" s="1"/>
      <c r="BV4566" s="1"/>
      <c r="BW4566" s="1"/>
      <c r="BX4566" s="1"/>
      <c r="BY4566" s="1"/>
      <c r="BZ4566" s="1"/>
      <c r="CA4566" s="1"/>
      <c r="CB4566" s="1"/>
      <c r="CC4566" s="1"/>
      <c r="CD4566" s="1"/>
      <c r="CE4566" s="1"/>
      <c r="CF4566" s="1"/>
      <c r="CG4566" s="1"/>
      <c r="CH4566" s="1"/>
      <c r="CI4566" s="1"/>
      <c r="CJ4566" s="1"/>
      <c r="CK4566" s="1"/>
      <c r="CL4566" s="1"/>
      <c r="CM4566" s="1"/>
      <c r="CN4566" s="1"/>
      <c r="CO4566" s="1"/>
      <c r="CP4566" s="1"/>
      <c r="CQ4566" s="1"/>
      <c r="CR4566" s="1"/>
      <c r="CS4566" s="1"/>
      <c r="CT4566" s="1"/>
      <c r="CU4566" s="1"/>
      <c r="CV4566" s="1"/>
      <c r="CW4566" s="1"/>
      <c r="CX4566" s="1"/>
      <c r="CY4566" s="1"/>
      <c r="CZ4566" s="1"/>
      <c r="DA4566" s="1"/>
      <c r="DB4566" s="1"/>
      <c r="DC4566" s="1"/>
      <c r="DD4566" s="1"/>
      <c r="DE4566" s="1"/>
      <c r="DF4566" s="1"/>
      <c r="DG4566" s="1"/>
      <c r="DH4566" s="1"/>
      <c r="DI4566" s="1"/>
      <c r="DJ4566" s="1"/>
      <c r="DK4566" s="1"/>
      <c r="DL4566" s="1"/>
      <c r="DM4566" s="1"/>
      <c r="DN4566" s="1"/>
      <c r="DO4566" s="1"/>
      <c r="DP4566" s="1"/>
      <c r="DQ4566" s="1"/>
      <c r="DR4566" s="1"/>
      <c r="DS4566" s="1"/>
      <c r="DT4566" s="1"/>
      <c r="DU4566" s="1"/>
      <c r="DV4566" s="1"/>
      <c r="DW4566" s="1"/>
      <c r="DX4566" s="1"/>
      <c r="DY4566" s="1"/>
      <c r="DZ4566" s="1"/>
      <c r="EA4566" s="1"/>
      <c r="EB4566" s="1"/>
      <c r="EC4566" s="1"/>
      <c r="ED4566" s="1"/>
      <c r="EE4566" s="1"/>
      <c r="EF4566" s="1"/>
      <c r="EG4566" s="1"/>
      <c r="EH4566" s="1"/>
      <c r="EI4566" s="1"/>
      <c r="EJ4566" s="1"/>
      <c r="EK4566" s="1"/>
      <c r="EL4566" s="1"/>
      <c r="EM4566" s="1"/>
      <c r="EN4566" s="1"/>
      <c r="EO4566" s="1"/>
      <c r="EP4566" s="1"/>
      <c r="EQ4566" s="1"/>
      <c r="ER4566" s="1"/>
      <c r="ES4566" s="1"/>
      <c r="ET4566" s="1"/>
      <c r="EU4566" s="1"/>
      <c r="EV4566" s="1"/>
      <c r="EW4566" s="1"/>
      <c r="EX4566" s="1"/>
      <c r="EY4566" s="1"/>
    </row>
    <row r="4567" spans="1:155" x14ac:dyDescent="0.15">
      <c r="A4567" s="38"/>
      <c r="B4567" s="15"/>
      <c r="C4567" s="7"/>
      <c r="D4567" s="7"/>
      <c r="E4567" s="13"/>
      <c r="F4567" s="14"/>
      <c r="G4567" s="14"/>
      <c r="H4567" s="14"/>
      <c r="I4567" s="14"/>
      <c r="J4567" s="13"/>
      <c r="K4567" s="5"/>
      <c r="L4567" s="2"/>
      <c r="M4567" s="17"/>
      <c r="N4567" s="12"/>
      <c r="O4567" s="12"/>
      <c r="P4567" s="17"/>
      <c r="Q4567" s="14"/>
      <c r="R4567" s="20"/>
      <c r="S4567" s="14"/>
      <c r="T4567" s="4"/>
      <c r="U4567" s="5"/>
      <c r="V4567" s="10"/>
      <c r="W4567" s="10"/>
      <c r="X4567" s="10"/>
      <c r="Y4567" s="27"/>
      <c r="Z4567" s="3"/>
      <c r="AA4567" s="1"/>
      <c r="AB4567" s="10"/>
      <c r="AC4567" s="3"/>
      <c r="AD4567" s="3"/>
      <c r="AE4567" s="3"/>
      <c r="AF4567" s="10"/>
      <c r="AG4567" s="11"/>
      <c r="AH4567" s="10"/>
      <c r="AI4567" s="10"/>
      <c r="AJ4567" s="1"/>
      <c r="AK4567" s="1"/>
      <c r="AL4567" s="1"/>
      <c r="AM4567" s="1"/>
      <c r="AN4567" s="1"/>
      <c r="AO4567" s="1"/>
      <c r="AP4567" s="1"/>
      <c r="AQ4567" s="1"/>
      <c r="AR4567" s="1"/>
      <c r="AS4567" s="1"/>
      <c r="AT4567" s="1"/>
      <c r="AU4567" s="1"/>
      <c r="AV4567" s="1"/>
      <c r="AW4567" s="1"/>
      <c r="AX4567" s="1"/>
      <c r="AY4567" s="1"/>
      <c r="AZ4567" s="1"/>
      <c r="BA4567" s="1"/>
      <c r="BB4567" s="1"/>
      <c r="BC4567" s="1"/>
      <c r="BD4567" s="1"/>
      <c r="BE4567" s="1"/>
      <c r="BF4567" s="1"/>
      <c r="BG4567" s="1"/>
      <c r="BH4567" s="1"/>
      <c r="BI4567" s="1"/>
      <c r="BJ4567" s="1"/>
      <c r="BK4567" s="1"/>
      <c r="BL4567" s="1"/>
      <c r="BM4567" s="1"/>
      <c r="BN4567" s="1"/>
      <c r="BO4567" s="1"/>
      <c r="BP4567" s="1"/>
      <c r="BQ4567" s="1"/>
      <c r="BR4567" s="1"/>
      <c r="BS4567" s="1"/>
      <c r="BT4567" s="1"/>
      <c r="BU4567" s="1"/>
      <c r="BV4567" s="1"/>
      <c r="BW4567" s="1"/>
      <c r="BX4567" s="1"/>
      <c r="BY4567" s="1"/>
      <c r="BZ4567" s="1"/>
      <c r="CA4567" s="1"/>
      <c r="CB4567" s="1"/>
      <c r="CC4567" s="1"/>
      <c r="CD4567" s="1"/>
      <c r="CE4567" s="1"/>
      <c r="CF4567" s="1"/>
      <c r="CG4567" s="1"/>
      <c r="CH4567" s="1"/>
      <c r="CI4567" s="1"/>
      <c r="CJ4567" s="1"/>
      <c r="CK4567" s="1"/>
      <c r="CL4567" s="1"/>
      <c r="CM4567" s="1"/>
      <c r="CN4567" s="1"/>
      <c r="CO4567" s="1"/>
      <c r="CP4567" s="1"/>
      <c r="CQ4567" s="1"/>
      <c r="CR4567" s="1"/>
      <c r="CS4567" s="1"/>
      <c r="CT4567" s="1"/>
      <c r="CU4567" s="1"/>
      <c r="CV4567" s="1"/>
      <c r="CW4567" s="1"/>
      <c r="CX4567" s="1"/>
      <c r="CY4567" s="1"/>
      <c r="CZ4567" s="1"/>
      <c r="DA4567" s="1"/>
      <c r="DB4567" s="1"/>
      <c r="DC4567" s="1"/>
      <c r="DD4567" s="1"/>
      <c r="DE4567" s="1"/>
      <c r="DF4567" s="1"/>
      <c r="DG4567" s="1"/>
      <c r="DH4567" s="1"/>
      <c r="DI4567" s="1"/>
      <c r="DJ4567" s="1"/>
      <c r="DK4567" s="1"/>
      <c r="DL4567" s="1"/>
      <c r="DM4567" s="1"/>
      <c r="DN4567" s="1"/>
      <c r="DO4567" s="1"/>
      <c r="DP4567" s="1"/>
      <c r="DQ4567" s="1"/>
      <c r="DR4567" s="1"/>
      <c r="DS4567" s="1"/>
      <c r="DT4567" s="1"/>
      <c r="DU4567" s="1"/>
      <c r="DV4567" s="1"/>
      <c r="DW4567" s="1"/>
      <c r="DX4567" s="1"/>
      <c r="DY4567" s="1"/>
      <c r="DZ4567" s="1"/>
      <c r="EA4567" s="1"/>
      <c r="EB4567" s="1"/>
      <c r="EC4567" s="1"/>
      <c r="ED4567" s="1"/>
      <c r="EE4567" s="1"/>
      <c r="EF4567" s="1"/>
      <c r="EG4567" s="1"/>
      <c r="EH4567" s="1"/>
      <c r="EI4567" s="1"/>
      <c r="EJ4567" s="1"/>
      <c r="EK4567" s="1"/>
      <c r="EL4567" s="1"/>
      <c r="EM4567" s="1"/>
      <c r="EN4567" s="1"/>
      <c r="EO4567" s="1"/>
      <c r="EP4567" s="1"/>
      <c r="EQ4567" s="1"/>
      <c r="ER4567" s="1"/>
      <c r="ES4567" s="1"/>
      <c r="ET4567" s="1"/>
      <c r="EU4567" s="1"/>
      <c r="EV4567" s="1"/>
      <c r="EW4567" s="1"/>
      <c r="EX4567" s="1"/>
      <c r="EY4567" s="1"/>
    </row>
    <row r="4568" spans="1:155" x14ac:dyDescent="0.15">
      <c r="A4568" s="38"/>
      <c r="B4568" s="15"/>
      <c r="C4568" s="7"/>
      <c r="D4568" s="7"/>
      <c r="E4568" s="13"/>
      <c r="F4568" s="14"/>
      <c r="G4568" s="14"/>
      <c r="H4568" s="14"/>
      <c r="I4568" s="14"/>
      <c r="J4568" s="13"/>
      <c r="K4568" s="5"/>
      <c r="L4568" s="2"/>
      <c r="M4568" s="17"/>
      <c r="N4568" s="12"/>
      <c r="O4568" s="12"/>
      <c r="P4568" s="17"/>
      <c r="Q4568" s="14"/>
      <c r="R4568" s="20"/>
      <c r="S4568" s="14"/>
      <c r="T4568" s="4"/>
      <c r="U4568" s="5"/>
      <c r="V4568" s="10"/>
      <c r="W4568" s="10"/>
      <c r="X4568" s="10"/>
      <c r="Y4568" s="27"/>
      <c r="Z4568" s="3"/>
      <c r="AA4568" s="1"/>
      <c r="AB4568" s="10"/>
      <c r="AC4568" s="3"/>
      <c r="AD4568" s="3"/>
      <c r="AE4568" s="3"/>
      <c r="AF4568" s="10"/>
      <c r="AG4568" s="11"/>
      <c r="AH4568" s="10"/>
      <c r="AI4568" s="10"/>
      <c r="AJ4568" s="1"/>
      <c r="AK4568" s="1"/>
      <c r="AL4568" s="1"/>
      <c r="AM4568" s="1"/>
      <c r="AN4568" s="1"/>
      <c r="AO4568" s="1"/>
      <c r="AP4568" s="1"/>
      <c r="AQ4568" s="1"/>
      <c r="AR4568" s="1"/>
      <c r="AS4568" s="1"/>
      <c r="AT4568" s="1"/>
      <c r="AU4568" s="1"/>
      <c r="AV4568" s="1"/>
      <c r="AW4568" s="1"/>
      <c r="AX4568" s="1"/>
      <c r="AY4568" s="1"/>
      <c r="AZ4568" s="1"/>
      <c r="BA4568" s="1"/>
      <c r="BB4568" s="1"/>
      <c r="BC4568" s="1"/>
      <c r="BD4568" s="1"/>
      <c r="BE4568" s="1"/>
      <c r="BF4568" s="1"/>
      <c r="BG4568" s="1"/>
      <c r="BH4568" s="1"/>
      <c r="BI4568" s="1"/>
      <c r="BJ4568" s="1"/>
      <c r="BK4568" s="1"/>
      <c r="BL4568" s="1"/>
      <c r="BM4568" s="1"/>
      <c r="BN4568" s="1"/>
      <c r="BO4568" s="1"/>
      <c r="BP4568" s="1"/>
      <c r="BQ4568" s="1"/>
      <c r="BR4568" s="1"/>
      <c r="BS4568" s="1"/>
      <c r="BT4568" s="1"/>
      <c r="BU4568" s="1"/>
      <c r="BV4568" s="1"/>
      <c r="BW4568" s="1"/>
      <c r="BX4568" s="1"/>
      <c r="BY4568" s="1"/>
      <c r="BZ4568" s="1"/>
      <c r="CA4568" s="1"/>
      <c r="CB4568" s="1"/>
      <c r="CC4568" s="1"/>
      <c r="CD4568" s="1"/>
      <c r="CE4568" s="1"/>
      <c r="CF4568" s="1"/>
      <c r="CG4568" s="1"/>
      <c r="CH4568" s="1"/>
      <c r="CI4568" s="1"/>
      <c r="CJ4568" s="1"/>
      <c r="CK4568" s="1"/>
      <c r="CL4568" s="1"/>
      <c r="CM4568" s="1"/>
      <c r="CN4568" s="1"/>
      <c r="CO4568" s="1"/>
      <c r="CP4568" s="1"/>
      <c r="CQ4568" s="1"/>
      <c r="CR4568" s="1"/>
      <c r="CS4568" s="1"/>
      <c r="CT4568" s="1"/>
      <c r="CU4568" s="1"/>
      <c r="CV4568" s="1"/>
      <c r="CW4568" s="1"/>
      <c r="CX4568" s="1"/>
      <c r="CY4568" s="1"/>
      <c r="CZ4568" s="1"/>
      <c r="DA4568" s="1"/>
      <c r="DB4568" s="1"/>
      <c r="DC4568" s="1"/>
      <c r="DD4568" s="1"/>
      <c r="DE4568" s="1"/>
      <c r="DF4568" s="1"/>
      <c r="DG4568" s="1"/>
      <c r="DH4568" s="1"/>
      <c r="DI4568" s="1"/>
      <c r="DJ4568" s="1"/>
      <c r="DK4568" s="1"/>
      <c r="DL4568" s="1"/>
      <c r="DM4568" s="1"/>
      <c r="DN4568" s="1"/>
      <c r="DO4568" s="1"/>
      <c r="DP4568" s="1"/>
      <c r="DQ4568" s="1"/>
      <c r="DR4568" s="1"/>
      <c r="DS4568" s="1"/>
      <c r="DT4568" s="1"/>
      <c r="DU4568" s="1"/>
      <c r="DV4568" s="1"/>
      <c r="DW4568" s="1"/>
      <c r="DX4568" s="1"/>
      <c r="DY4568" s="1"/>
      <c r="DZ4568" s="1"/>
      <c r="EA4568" s="1"/>
      <c r="EB4568" s="1"/>
      <c r="EC4568" s="1"/>
      <c r="ED4568" s="1"/>
      <c r="EE4568" s="1"/>
      <c r="EF4568" s="1"/>
      <c r="EG4568" s="1"/>
      <c r="EH4568" s="1"/>
      <c r="EI4568" s="1"/>
      <c r="EJ4568" s="1"/>
      <c r="EK4568" s="1"/>
      <c r="EL4568" s="1"/>
      <c r="EM4568" s="1"/>
      <c r="EN4568" s="1"/>
      <c r="EO4568" s="1"/>
      <c r="EP4568" s="1"/>
      <c r="EQ4568" s="1"/>
      <c r="ER4568" s="1"/>
      <c r="ES4568" s="1"/>
      <c r="ET4568" s="1"/>
      <c r="EU4568" s="1"/>
      <c r="EV4568" s="1"/>
      <c r="EW4568" s="1"/>
      <c r="EX4568" s="1"/>
      <c r="EY4568" s="1"/>
    </row>
    <row r="4569" spans="1:155" x14ac:dyDescent="0.15">
      <c r="A4569" s="38"/>
      <c r="B4569" s="15"/>
      <c r="C4569" s="7"/>
      <c r="D4569" s="7"/>
      <c r="E4569" s="13"/>
      <c r="F4569" s="14"/>
      <c r="G4569" s="14"/>
      <c r="H4569" s="14"/>
      <c r="I4569" s="14"/>
      <c r="J4569" s="13"/>
      <c r="K4569" s="5"/>
      <c r="L4569" s="2"/>
      <c r="M4569" s="17"/>
      <c r="N4569" s="12"/>
      <c r="O4569" s="12"/>
      <c r="P4569" s="17"/>
      <c r="Q4569" s="14"/>
      <c r="R4569" s="20"/>
      <c r="S4569" s="14"/>
      <c r="T4569" s="4"/>
      <c r="U4569" s="5"/>
      <c r="V4569" s="10"/>
      <c r="W4569" s="10"/>
      <c r="X4569" s="10"/>
      <c r="Y4569" s="27"/>
      <c r="Z4569" s="3"/>
      <c r="AA4569" s="1"/>
      <c r="AB4569" s="10"/>
      <c r="AC4569" s="3"/>
      <c r="AD4569" s="3"/>
      <c r="AE4569" s="3"/>
      <c r="AF4569" s="10"/>
      <c r="AG4569" s="11"/>
      <c r="AH4569" s="10"/>
      <c r="AI4569" s="10"/>
      <c r="AJ4569" s="1"/>
      <c r="AK4569" s="1"/>
      <c r="AL4569" s="1"/>
      <c r="AM4569" s="1"/>
      <c r="AN4569" s="1"/>
      <c r="AO4569" s="1"/>
      <c r="AP4569" s="1"/>
      <c r="AQ4569" s="1"/>
      <c r="AR4569" s="1"/>
      <c r="AS4569" s="1"/>
      <c r="AT4569" s="1"/>
      <c r="AU4569" s="1"/>
      <c r="AV4569" s="1"/>
      <c r="AW4569" s="1"/>
      <c r="AX4569" s="1"/>
      <c r="AY4569" s="1"/>
      <c r="AZ4569" s="1"/>
      <c r="BA4569" s="1"/>
      <c r="BB4569" s="1"/>
      <c r="BC4569" s="1"/>
      <c r="BD4569" s="1"/>
      <c r="BE4569" s="1"/>
      <c r="BF4569" s="1"/>
      <c r="BG4569" s="1"/>
      <c r="BH4569" s="1"/>
      <c r="BI4569" s="1"/>
      <c r="BJ4569" s="1"/>
      <c r="BK4569" s="1"/>
      <c r="BL4569" s="1"/>
      <c r="BM4569" s="1"/>
      <c r="BN4569" s="1"/>
      <c r="BO4569" s="1"/>
      <c r="BP4569" s="1"/>
      <c r="BQ4569" s="1"/>
      <c r="BR4569" s="1"/>
      <c r="BS4569" s="1"/>
      <c r="BT4569" s="1"/>
      <c r="BU4569" s="1"/>
      <c r="BV4569" s="1"/>
      <c r="BW4569" s="1"/>
      <c r="BX4569" s="1"/>
      <c r="BY4569" s="1"/>
      <c r="BZ4569" s="1"/>
      <c r="CA4569" s="1"/>
      <c r="CB4569" s="1"/>
      <c r="CC4569" s="1"/>
      <c r="CD4569" s="1"/>
      <c r="CE4569" s="1"/>
      <c r="CF4569" s="1"/>
      <c r="CG4569" s="1"/>
      <c r="CH4569" s="1"/>
      <c r="CI4569" s="1"/>
      <c r="CJ4569" s="1"/>
      <c r="CK4569" s="1"/>
      <c r="CL4569" s="1"/>
      <c r="CM4569" s="1"/>
      <c r="CN4569" s="1"/>
      <c r="CO4569" s="1"/>
      <c r="CP4569" s="1"/>
      <c r="CQ4569" s="1"/>
      <c r="CR4569" s="1"/>
      <c r="CS4569" s="1"/>
      <c r="CT4569" s="1"/>
      <c r="CU4569" s="1"/>
      <c r="CV4569" s="1"/>
      <c r="CW4569" s="1"/>
      <c r="CX4569" s="1"/>
      <c r="CY4569" s="1"/>
      <c r="CZ4569" s="1"/>
      <c r="DA4569" s="1"/>
      <c r="DB4569" s="1"/>
      <c r="DC4569" s="1"/>
      <c r="DD4569" s="1"/>
      <c r="DE4569" s="1"/>
      <c r="DF4569" s="1"/>
      <c r="DG4569" s="1"/>
      <c r="DH4569" s="1"/>
      <c r="DI4569" s="1"/>
      <c r="DJ4569" s="1"/>
      <c r="DK4569" s="1"/>
      <c r="DL4569" s="1"/>
      <c r="DM4569" s="1"/>
      <c r="DN4569" s="1"/>
      <c r="DO4569" s="1"/>
      <c r="DP4569" s="1"/>
      <c r="DQ4569" s="1"/>
      <c r="DR4569" s="1"/>
      <c r="DS4569" s="1"/>
      <c r="DT4569" s="1"/>
      <c r="DU4569" s="1"/>
      <c r="DV4569" s="1"/>
      <c r="DW4569" s="1"/>
      <c r="DX4569" s="1"/>
      <c r="DY4569" s="1"/>
      <c r="DZ4569" s="1"/>
      <c r="EA4569" s="1"/>
      <c r="EB4569" s="1"/>
      <c r="EC4569" s="1"/>
      <c r="ED4569" s="1"/>
      <c r="EE4569" s="1"/>
      <c r="EF4569" s="1"/>
      <c r="EG4569" s="1"/>
      <c r="EH4569" s="1"/>
      <c r="EI4569" s="1"/>
      <c r="EJ4569" s="1"/>
      <c r="EK4569" s="1"/>
      <c r="EL4569" s="1"/>
      <c r="EM4569" s="1"/>
      <c r="EN4569" s="1"/>
      <c r="EO4569" s="1"/>
      <c r="EP4569" s="1"/>
      <c r="EQ4569" s="1"/>
      <c r="ER4569" s="1"/>
      <c r="ES4569" s="1"/>
      <c r="ET4569" s="1"/>
      <c r="EU4569" s="1"/>
      <c r="EV4569" s="1"/>
      <c r="EW4569" s="1"/>
      <c r="EX4569" s="1"/>
      <c r="EY4569" s="1"/>
    </row>
    <row r="4570" spans="1:155" x14ac:dyDescent="0.15">
      <c r="A4570" s="38"/>
      <c r="B4570" s="15"/>
      <c r="C4570" s="7"/>
      <c r="D4570" s="7"/>
      <c r="E4570" s="13"/>
      <c r="F4570" s="14"/>
      <c r="G4570" s="14"/>
      <c r="H4570" s="14"/>
      <c r="I4570" s="14"/>
      <c r="J4570" s="13"/>
      <c r="K4570" s="5"/>
      <c r="L4570" s="2"/>
      <c r="M4570" s="17"/>
      <c r="N4570" s="12"/>
      <c r="O4570" s="12"/>
      <c r="P4570" s="17"/>
      <c r="Q4570" s="14"/>
      <c r="R4570" s="20"/>
      <c r="S4570" s="14"/>
      <c r="T4570" s="4"/>
      <c r="U4570" s="5"/>
      <c r="V4570" s="10"/>
      <c r="W4570" s="10"/>
      <c r="X4570" s="10"/>
      <c r="Y4570" s="27"/>
      <c r="Z4570" s="3"/>
      <c r="AA4570" s="1"/>
      <c r="AB4570" s="10"/>
      <c r="AC4570" s="3"/>
      <c r="AD4570" s="3"/>
      <c r="AE4570" s="3"/>
      <c r="AF4570" s="10"/>
      <c r="AG4570" s="11"/>
      <c r="AH4570" s="10"/>
      <c r="AI4570" s="10"/>
      <c r="AJ4570" s="1"/>
      <c r="AK4570" s="1"/>
      <c r="AL4570" s="1"/>
      <c r="AM4570" s="1"/>
      <c r="AN4570" s="1"/>
      <c r="AO4570" s="1"/>
      <c r="AP4570" s="1"/>
      <c r="AQ4570" s="1"/>
      <c r="AR4570" s="1"/>
      <c r="AS4570" s="1"/>
      <c r="AT4570" s="1"/>
      <c r="AU4570" s="1"/>
      <c r="AV4570" s="1"/>
      <c r="AW4570" s="1"/>
      <c r="AX4570" s="1"/>
      <c r="AY4570" s="1"/>
      <c r="AZ4570" s="1"/>
      <c r="BA4570" s="1"/>
      <c r="BB4570" s="1"/>
      <c r="BC4570" s="1"/>
      <c r="BD4570" s="1"/>
      <c r="BE4570" s="1"/>
      <c r="BF4570" s="1"/>
      <c r="BG4570" s="1"/>
      <c r="BH4570" s="1"/>
      <c r="BI4570" s="1"/>
      <c r="BJ4570" s="1"/>
      <c r="BK4570" s="1"/>
      <c r="BL4570" s="1"/>
      <c r="BM4570" s="1"/>
      <c r="BN4570" s="1"/>
      <c r="BO4570" s="1"/>
      <c r="BP4570" s="1"/>
      <c r="BQ4570" s="1"/>
      <c r="BR4570" s="1"/>
      <c r="BS4570" s="1"/>
      <c r="BT4570" s="1"/>
      <c r="BU4570" s="1"/>
      <c r="BV4570" s="1"/>
      <c r="BW4570" s="1"/>
      <c r="BX4570" s="1"/>
      <c r="BY4570" s="1"/>
      <c r="BZ4570" s="1"/>
      <c r="CA4570" s="1"/>
      <c r="CB4570" s="1"/>
      <c r="CC4570" s="1"/>
      <c r="CD4570" s="1"/>
      <c r="CE4570" s="1"/>
      <c r="CF4570" s="1"/>
      <c r="CG4570" s="1"/>
      <c r="CH4570" s="1"/>
      <c r="CI4570" s="1"/>
      <c r="CJ4570" s="1"/>
      <c r="CK4570" s="1"/>
      <c r="CL4570" s="1"/>
      <c r="CM4570" s="1"/>
      <c r="CN4570" s="1"/>
      <c r="CO4570" s="1"/>
      <c r="CP4570" s="1"/>
      <c r="CQ4570" s="1"/>
      <c r="CR4570" s="1"/>
      <c r="CS4570" s="1"/>
      <c r="CT4570" s="1"/>
      <c r="CU4570" s="1"/>
      <c r="CV4570" s="1"/>
      <c r="CW4570" s="1"/>
      <c r="CX4570" s="1"/>
      <c r="CY4570" s="1"/>
      <c r="CZ4570" s="1"/>
      <c r="DA4570" s="1"/>
      <c r="DB4570" s="1"/>
      <c r="DC4570" s="1"/>
      <c r="DD4570" s="1"/>
      <c r="DE4570" s="1"/>
      <c r="DF4570" s="1"/>
      <c r="DG4570" s="1"/>
      <c r="DH4570" s="1"/>
      <c r="DI4570" s="1"/>
      <c r="DJ4570" s="1"/>
      <c r="DK4570" s="1"/>
      <c r="DL4570" s="1"/>
      <c r="DM4570" s="1"/>
      <c r="DN4570" s="1"/>
      <c r="DO4570" s="1"/>
      <c r="DP4570" s="1"/>
      <c r="DQ4570" s="1"/>
      <c r="DR4570" s="1"/>
      <c r="DS4570" s="1"/>
      <c r="DT4570" s="1"/>
      <c r="DU4570" s="1"/>
      <c r="DV4570" s="1"/>
      <c r="DW4570" s="1"/>
      <c r="DX4570" s="1"/>
      <c r="DY4570" s="1"/>
      <c r="DZ4570" s="1"/>
      <c r="EA4570" s="1"/>
      <c r="EB4570" s="1"/>
      <c r="EC4570" s="1"/>
      <c r="ED4570" s="1"/>
      <c r="EE4570" s="1"/>
      <c r="EF4570" s="1"/>
      <c r="EG4570" s="1"/>
      <c r="EH4570" s="1"/>
      <c r="EI4570" s="1"/>
      <c r="EJ4570" s="1"/>
      <c r="EK4570" s="1"/>
      <c r="EL4570" s="1"/>
      <c r="EM4570" s="1"/>
      <c r="EN4570" s="1"/>
      <c r="EO4570" s="1"/>
      <c r="EP4570" s="1"/>
      <c r="EQ4570" s="1"/>
      <c r="ER4570" s="1"/>
      <c r="ES4570" s="1"/>
      <c r="ET4570" s="1"/>
      <c r="EU4570" s="1"/>
      <c r="EV4570" s="1"/>
      <c r="EW4570" s="1"/>
      <c r="EX4570" s="1"/>
      <c r="EY4570" s="1"/>
    </row>
    <row r="4571" spans="1:155" x14ac:dyDescent="0.15">
      <c r="A4571" s="38"/>
      <c r="B4571" s="15"/>
      <c r="C4571" s="7"/>
      <c r="D4571" s="7"/>
      <c r="E4571" s="13"/>
      <c r="F4571" s="14"/>
      <c r="G4571" s="14"/>
      <c r="H4571" s="14"/>
      <c r="I4571" s="14"/>
      <c r="J4571" s="13"/>
      <c r="K4571" s="5"/>
      <c r="L4571" s="2"/>
      <c r="M4571" s="17"/>
      <c r="N4571" s="12"/>
      <c r="O4571" s="12"/>
      <c r="P4571" s="17"/>
      <c r="Q4571" s="14"/>
      <c r="R4571" s="20"/>
      <c r="S4571" s="14"/>
      <c r="T4571" s="4"/>
      <c r="U4571" s="5"/>
      <c r="V4571" s="10"/>
      <c r="W4571" s="10"/>
      <c r="X4571" s="10"/>
      <c r="Y4571" s="27"/>
      <c r="Z4571" s="3"/>
      <c r="AA4571" s="1"/>
      <c r="AB4571" s="10"/>
      <c r="AC4571" s="3"/>
      <c r="AD4571" s="3"/>
      <c r="AE4571" s="3"/>
      <c r="AF4571" s="10"/>
      <c r="AG4571" s="11"/>
      <c r="AH4571" s="10"/>
      <c r="AI4571" s="10"/>
      <c r="AJ4571" s="1"/>
      <c r="AK4571" s="1"/>
      <c r="AL4571" s="1"/>
      <c r="AM4571" s="1"/>
      <c r="AN4571" s="1"/>
      <c r="AO4571" s="1"/>
      <c r="AP4571" s="1"/>
      <c r="AQ4571" s="1"/>
      <c r="AR4571" s="1"/>
      <c r="AS4571" s="1"/>
      <c r="AT4571" s="1"/>
      <c r="AU4571" s="1"/>
      <c r="AV4571" s="1"/>
      <c r="AW4571" s="1"/>
      <c r="AX4571" s="1"/>
      <c r="AY4571" s="1"/>
      <c r="AZ4571" s="1"/>
      <c r="BA4571" s="1"/>
      <c r="BB4571" s="1"/>
      <c r="BC4571" s="1"/>
      <c r="BD4571" s="1"/>
      <c r="BE4571" s="1"/>
      <c r="BF4571" s="1"/>
      <c r="BG4571" s="1"/>
      <c r="BH4571" s="1"/>
      <c r="BI4571" s="1"/>
      <c r="BJ4571" s="1"/>
      <c r="BK4571" s="1"/>
      <c r="BL4571" s="1"/>
      <c r="BM4571" s="1"/>
      <c r="BN4571" s="1"/>
      <c r="BO4571" s="1"/>
      <c r="BP4571" s="1"/>
      <c r="BQ4571" s="1"/>
      <c r="BR4571" s="1"/>
      <c r="BS4571" s="1"/>
      <c r="BT4571" s="1"/>
      <c r="BU4571" s="1"/>
      <c r="BV4571" s="1"/>
      <c r="BW4571" s="1"/>
      <c r="BX4571" s="1"/>
      <c r="BY4571" s="1"/>
      <c r="BZ4571" s="1"/>
      <c r="CA4571" s="1"/>
      <c r="CB4571" s="1"/>
      <c r="CC4571" s="1"/>
      <c r="CD4571" s="1"/>
      <c r="CE4571" s="1"/>
      <c r="CF4571" s="1"/>
      <c r="CG4571" s="1"/>
      <c r="CH4571" s="1"/>
      <c r="CI4571" s="1"/>
      <c r="CJ4571" s="1"/>
      <c r="CK4571" s="1"/>
      <c r="CL4571" s="1"/>
      <c r="CM4571" s="1"/>
      <c r="CN4571" s="1"/>
      <c r="CO4571" s="1"/>
      <c r="CP4571" s="1"/>
      <c r="CQ4571" s="1"/>
      <c r="CR4571" s="1"/>
      <c r="CS4571" s="1"/>
      <c r="CT4571" s="1"/>
      <c r="CU4571" s="1"/>
      <c r="CV4571" s="1"/>
      <c r="CW4571" s="1"/>
      <c r="CX4571" s="1"/>
      <c r="CY4571" s="1"/>
      <c r="CZ4571" s="1"/>
      <c r="DA4571" s="1"/>
      <c r="DB4571" s="1"/>
      <c r="DC4571" s="1"/>
      <c r="DD4571" s="1"/>
      <c r="DE4571" s="1"/>
      <c r="DF4571" s="1"/>
      <c r="DG4571" s="1"/>
      <c r="DH4571" s="1"/>
      <c r="DI4571" s="1"/>
      <c r="DJ4571" s="1"/>
      <c r="DK4571" s="1"/>
      <c r="DL4571" s="1"/>
      <c r="DM4571" s="1"/>
      <c r="DN4571" s="1"/>
      <c r="DO4571" s="1"/>
      <c r="DP4571" s="1"/>
      <c r="DQ4571" s="1"/>
      <c r="DR4571" s="1"/>
      <c r="DS4571" s="1"/>
      <c r="DT4571" s="1"/>
      <c r="DU4571" s="1"/>
      <c r="DV4571" s="1"/>
      <c r="DW4571" s="1"/>
      <c r="DX4571" s="1"/>
      <c r="DY4571" s="1"/>
      <c r="DZ4571" s="1"/>
      <c r="EA4571" s="1"/>
      <c r="EB4571" s="1"/>
      <c r="EC4571" s="1"/>
      <c r="ED4571" s="1"/>
      <c r="EE4571" s="1"/>
      <c r="EF4571" s="1"/>
      <c r="EG4571" s="1"/>
      <c r="EH4571" s="1"/>
      <c r="EI4571" s="1"/>
      <c r="EJ4571" s="1"/>
      <c r="EK4571" s="1"/>
      <c r="EL4571" s="1"/>
      <c r="EM4571" s="1"/>
      <c r="EN4571" s="1"/>
      <c r="EO4571" s="1"/>
      <c r="EP4571" s="1"/>
      <c r="EQ4571" s="1"/>
      <c r="ER4571" s="1"/>
      <c r="ES4571" s="1"/>
      <c r="ET4571" s="1"/>
      <c r="EU4571" s="1"/>
      <c r="EV4571" s="1"/>
      <c r="EW4571" s="1"/>
      <c r="EX4571" s="1"/>
      <c r="EY4571" s="1"/>
    </row>
    <row r="4572" spans="1:155" x14ac:dyDescent="0.15">
      <c r="A4572" s="38"/>
      <c r="B4572" s="15"/>
      <c r="C4572" s="7"/>
      <c r="D4572" s="7"/>
      <c r="E4572" s="13"/>
      <c r="F4572" s="14"/>
      <c r="G4572" s="14"/>
      <c r="H4572" s="14"/>
      <c r="I4572" s="14"/>
      <c r="J4572" s="13"/>
      <c r="K4572" s="5"/>
      <c r="L4572" s="2"/>
      <c r="M4572" s="17"/>
      <c r="N4572" s="12"/>
      <c r="O4572" s="12"/>
      <c r="P4572" s="17"/>
      <c r="Q4572" s="14"/>
      <c r="R4572" s="20"/>
      <c r="S4572" s="14"/>
      <c r="T4572" s="4"/>
      <c r="U4572" s="5"/>
      <c r="V4572" s="10"/>
      <c r="W4572" s="10"/>
      <c r="X4572" s="10"/>
      <c r="Y4572" s="27"/>
      <c r="Z4572" s="3"/>
      <c r="AA4572" s="1"/>
      <c r="AB4572" s="10"/>
      <c r="AC4572" s="3"/>
      <c r="AD4572" s="3"/>
      <c r="AE4572" s="3"/>
      <c r="AF4572" s="10"/>
      <c r="AG4572" s="11"/>
      <c r="AH4572" s="10"/>
      <c r="AI4572" s="10"/>
      <c r="AJ4572" s="1"/>
      <c r="AK4572" s="1"/>
      <c r="AL4572" s="1"/>
      <c r="AM4572" s="1"/>
      <c r="AN4572" s="1"/>
      <c r="AO4572" s="1"/>
      <c r="AP4572" s="1"/>
      <c r="AQ4572" s="1"/>
      <c r="AR4572" s="1"/>
      <c r="AS4572" s="1"/>
      <c r="AT4572" s="1"/>
      <c r="AU4572" s="1"/>
      <c r="AV4572" s="1"/>
      <c r="AW4572" s="1"/>
      <c r="AX4572" s="1"/>
      <c r="AY4572" s="1"/>
      <c r="AZ4572" s="1"/>
      <c r="BA4572" s="1"/>
      <c r="BB4572" s="1"/>
      <c r="BC4572" s="1"/>
      <c r="BD4572" s="1"/>
      <c r="BE4572" s="1"/>
      <c r="BF4572" s="1"/>
      <c r="BG4572" s="1"/>
      <c r="BH4572" s="1"/>
      <c r="BI4572" s="1"/>
      <c r="BJ4572" s="1"/>
      <c r="BK4572" s="1"/>
      <c r="BL4572" s="1"/>
      <c r="BM4572" s="1"/>
      <c r="BN4572" s="1"/>
      <c r="BO4572" s="1"/>
      <c r="BP4572" s="1"/>
      <c r="BQ4572" s="1"/>
      <c r="BR4572" s="1"/>
      <c r="BS4572" s="1"/>
      <c r="BT4572" s="1"/>
      <c r="BU4572" s="1"/>
      <c r="BV4572" s="1"/>
      <c r="BW4572" s="1"/>
      <c r="BX4572" s="1"/>
      <c r="BY4572" s="1"/>
      <c r="BZ4572" s="1"/>
      <c r="CA4572" s="1"/>
      <c r="CB4572" s="1"/>
      <c r="CC4572" s="1"/>
      <c r="CD4572" s="1"/>
      <c r="CE4572" s="1"/>
      <c r="CF4572" s="1"/>
      <c r="CG4572" s="1"/>
      <c r="CH4572" s="1"/>
      <c r="CI4572" s="1"/>
      <c r="CJ4572" s="1"/>
      <c r="CK4572" s="1"/>
      <c r="CL4572" s="1"/>
      <c r="CM4572" s="1"/>
      <c r="CN4572" s="1"/>
      <c r="CO4572" s="1"/>
      <c r="CP4572" s="1"/>
      <c r="CQ4572" s="1"/>
      <c r="CR4572" s="1"/>
      <c r="CS4572" s="1"/>
      <c r="CT4572" s="1"/>
      <c r="CU4572" s="1"/>
      <c r="CV4572" s="1"/>
      <c r="CW4572" s="1"/>
      <c r="CX4572" s="1"/>
      <c r="CY4572" s="1"/>
      <c r="CZ4572" s="1"/>
      <c r="DA4572" s="1"/>
      <c r="DB4572" s="1"/>
      <c r="DC4572" s="1"/>
      <c r="DD4572" s="1"/>
      <c r="DE4572" s="1"/>
      <c r="DF4572" s="1"/>
      <c r="DG4572" s="1"/>
      <c r="DH4572" s="1"/>
      <c r="DI4572" s="1"/>
      <c r="DJ4572" s="1"/>
      <c r="DK4572" s="1"/>
      <c r="DL4572" s="1"/>
      <c r="DM4572" s="1"/>
      <c r="DN4572" s="1"/>
      <c r="DO4572" s="1"/>
      <c r="DP4572" s="1"/>
      <c r="DQ4572" s="1"/>
      <c r="DR4572" s="1"/>
      <c r="DS4572" s="1"/>
      <c r="DT4572" s="1"/>
      <c r="DU4572" s="1"/>
      <c r="DV4572" s="1"/>
      <c r="DW4572" s="1"/>
      <c r="DX4572" s="1"/>
      <c r="DY4572" s="1"/>
      <c r="DZ4572" s="1"/>
      <c r="EA4572" s="1"/>
      <c r="EB4572" s="1"/>
      <c r="EC4572" s="1"/>
      <c r="ED4572" s="1"/>
      <c r="EE4572" s="1"/>
      <c r="EF4572" s="1"/>
      <c r="EG4572" s="1"/>
      <c r="EH4572" s="1"/>
      <c r="EI4572" s="1"/>
      <c r="EJ4572" s="1"/>
      <c r="EK4572" s="1"/>
      <c r="EL4572" s="1"/>
      <c r="EM4572" s="1"/>
      <c r="EN4572" s="1"/>
      <c r="EO4572" s="1"/>
      <c r="EP4572" s="1"/>
      <c r="EQ4572" s="1"/>
      <c r="ER4572" s="1"/>
      <c r="ES4572" s="1"/>
      <c r="ET4572" s="1"/>
      <c r="EU4572" s="1"/>
      <c r="EV4572" s="1"/>
      <c r="EW4572" s="1"/>
      <c r="EX4572" s="1"/>
      <c r="EY4572" s="1"/>
    </row>
    <row r="4573" spans="1:155" x14ac:dyDescent="0.15">
      <c r="A4573" s="38"/>
      <c r="B4573" s="15"/>
      <c r="C4573" s="7"/>
      <c r="D4573" s="7"/>
      <c r="E4573" s="13"/>
      <c r="F4573" s="14"/>
      <c r="G4573" s="14"/>
      <c r="H4573" s="14"/>
      <c r="I4573" s="14"/>
      <c r="J4573" s="13"/>
      <c r="K4573" s="5"/>
      <c r="L4573" s="2"/>
      <c r="M4573" s="17"/>
      <c r="N4573" s="12"/>
      <c r="O4573" s="12"/>
      <c r="P4573" s="17"/>
      <c r="Q4573" s="14"/>
      <c r="R4573" s="20"/>
      <c r="S4573" s="14"/>
      <c r="T4573" s="4"/>
      <c r="U4573" s="5"/>
      <c r="V4573" s="10"/>
      <c r="W4573" s="10"/>
      <c r="X4573" s="10"/>
      <c r="Y4573" s="27"/>
      <c r="Z4573" s="3"/>
      <c r="AA4573" s="1"/>
      <c r="AB4573" s="10"/>
      <c r="AC4573" s="3"/>
      <c r="AD4573" s="3"/>
      <c r="AE4573" s="3"/>
      <c r="AF4573" s="10"/>
      <c r="AG4573" s="11"/>
      <c r="AH4573" s="10"/>
      <c r="AI4573" s="10"/>
      <c r="AJ4573" s="1"/>
      <c r="AK4573" s="1"/>
      <c r="AL4573" s="1"/>
      <c r="AM4573" s="1"/>
      <c r="AN4573" s="1"/>
      <c r="AO4573" s="1"/>
      <c r="AP4573" s="1"/>
      <c r="AQ4573" s="1"/>
      <c r="AR4573" s="1"/>
      <c r="AS4573" s="1"/>
      <c r="AT4573" s="1"/>
      <c r="AU4573" s="1"/>
      <c r="AV4573" s="1"/>
      <c r="AW4573" s="1"/>
      <c r="AX4573" s="1"/>
      <c r="AY4573" s="1"/>
      <c r="AZ4573" s="1"/>
      <c r="BA4573" s="1"/>
      <c r="BB4573" s="1"/>
      <c r="BC4573" s="1"/>
      <c r="BD4573" s="1"/>
      <c r="BE4573" s="1"/>
      <c r="BF4573" s="1"/>
      <c r="BG4573" s="1"/>
      <c r="BH4573" s="1"/>
      <c r="BI4573" s="1"/>
      <c r="BJ4573" s="1"/>
      <c r="BK4573" s="1"/>
      <c r="BL4573" s="1"/>
      <c r="BM4573" s="1"/>
      <c r="BN4573" s="1"/>
      <c r="BO4573" s="1"/>
      <c r="BP4573" s="1"/>
      <c r="BQ4573" s="1"/>
      <c r="BR4573" s="1"/>
      <c r="BS4573" s="1"/>
      <c r="BT4573" s="1"/>
      <c r="BU4573" s="1"/>
      <c r="BV4573" s="1"/>
      <c r="BW4573" s="1"/>
      <c r="BX4573" s="1"/>
      <c r="BY4573" s="1"/>
      <c r="BZ4573" s="1"/>
      <c r="CA4573" s="1"/>
      <c r="CB4573" s="1"/>
      <c r="CC4573" s="1"/>
      <c r="CD4573" s="1"/>
      <c r="CE4573" s="1"/>
      <c r="CF4573" s="1"/>
      <c r="CG4573" s="1"/>
      <c r="CH4573" s="1"/>
      <c r="CI4573" s="1"/>
      <c r="CJ4573" s="1"/>
      <c r="CK4573" s="1"/>
      <c r="CL4573" s="1"/>
      <c r="CM4573" s="1"/>
      <c r="CN4573" s="1"/>
      <c r="CO4573" s="1"/>
      <c r="CP4573" s="1"/>
      <c r="CQ4573" s="1"/>
      <c r="CR4573" s="1"/>
      <c r="CS4573" s="1"/>
      <c r="CT4573" s="1"/>
      <c r="CU4573" s="1"/>
      <c r="CV4573" s="1"/>
      <c r="CW4573" s="1"/>
      <c r="CX4573" s="1"/>
      <c r="CY4573" s="1"/>
      <c r="CZ4573" s="1"/>
      <c r="DA4573" s="1"/>
      <c r="DB4573" s="1"/>
      <c r="DC4573" s="1"/>
      <c r="DD4573" s="1"/>
      <c r="DE4573" s="1"/>
      <c r="DF4573" s="1"/>
      <c r="DG4573" s="1"/>
      <c r="DH4573" s="1"/>
      <c r="DI4573" s="1"/>
      <c r="DJ4573" s="1"/>
      <c r="DK4573" s="1"/>
      <c r="DL4573" s="1"/>
      <c r="DM4573" s="1"/>
      <c r="DN4573" s="1"/>
      <c r="DO4573" s="1"/>
      <c r="DP4573" s="1"/>
      <c r="DQ4573" s="1"/>
      <c r="DR4573" s="1"/>
      <c r="DS4573" s="1"/>
      <c r="DT4573" s="1"/>
      <c r="DU4573" s="1"/>
      <c r="DV4573" s="1"/>
      <c r="DW4573" s="1"/>
      <c r="DX4573" s="1"/>
      <c r="DY4573" s="1"/>
      <c r="DZ4573" s="1"/>
      <c r="EA4573" s="1"/>
      <c r="EB4573" s="1"/>
      <c r="EC4573" s="1"/>
      <c r="ED4573" s="1"/>
      <c r="EE4573" s="1"/>
      <c r="EF4573" s="1"/>
      <c r="EG4573" s="1"/>
      <c r="EH4573" s="1"/>
      <c r="EI4573" s="1"/>
      <c r="EJ4573" s="1"/>
      <c r="EK4573" s="1"/>
      <c r="EL4573" s="1"/>
      <c r="EM4573" s="1"/>
      <c r="EN4573" s="1"/>
      <c r="EO4573" s="1"/>
      <c r="EP4573" s="1"/>
      <c r="EQ4573" s="1"/>
      <c r="ER4573" s="1"/>
      <c r="ES4573" s="1"/>
      <c r="ET4573" s="1"/>
      <c r="EU4573" s="1"/>
      <c r="EV4573" s="1"/>
      <c r="EW4573" s="1"/>
      <c r="EX4573" s="1"/>
      <c r="EY4573" s="1"/>
    </row>
    <row r="4574" spans="1:155" x14ac:dyDescent="0.15">
      <c r="A4574" s="38"/>
      <c r="B4574" s="15"/>
      <c r="C4574" s="7"/>
      <c r="D4574" s="7"/>
      <c r="E4574" s="13"/>
      <c r="F4574" s="14"/>
      <c r="G4574" s="14"/>
      <c r="H4574" s="14"/>
      <c r="I4574" s="14"/>
      <c r="J4574" s="13"/>
      <c r="K4574" s="5"/>
      <c r="L4574" s="2"/>
      <c r="M4574" s="17"/>
      <c r="N4574" s="12"/>
      <c r="O4574" s="12"/>
      <c r="P4574" s="17"/>
      <c r="Q4574" s="14"/>
      <c r="R4574" s="20"/>
      <c r="S4574" s="14"/>
      <c r="T4574" s="4"/>
      <c r="U4574" s="5"/>
      <c r="V4574" s="10"/>
      <c r="W4574" s="10"/>
      <c r="X4574" s="10"/>
      <c r="Y4574" s="27"/>
      <c r="Z4574" s="3"/>
      <c r="AA4574" s="1"/>
      <c r="AB4574" s="10"/>
      <c r="AC4574" s="3"/>
      <c r="AD4574" s="3"/>
      <c r="AE4574" s="3"/>
      <c r="AF4574" s="10"/>
      <c r="AG4574" s="11"/>
      <c r="AH4574" s="10"/>
      <c r="AI4574" s="10"/>
      <c r="AJ4574" s="1"/>
      <c r="AK4574" s="1"/>
      <c r="AL4574" s="1"/>
      <c r="AM4574" s="1"/>
      <c r="AN4574" s="1"/>
      <c r="AO4574" s="1"/>
      <c r="AP4574" s="1"/>
      <c r="AQ4574" s="1"/>
      <c r="AR4574" s="1"/>
      <c r="AS4574" s="1"/>
      <c r="AT4574" s="1"/>
      <c r="AU4574" s="1"/>
      <c r="AV4574" s="1"/>
      <c r="AW4574" s="1"/>
      <c r="AX4574" s="1"/>
      <c r="AY4574" s="1"/>
      <c r="AZ4574" s="1"/>
      <c r="BA4574" s="1"/>
      <c r="BB4574" s="1"/>
      <c r="BC4574" s="1"/>
      <c r="BD4574" s="1"/>
      <c r="BE4574" s="1"/>
      <c r="BF4574" s="1"/>
      <c r="BG4574" s="1"/>
      <c r="BH4574" s="1"/>
      <c r="BI4574" s="1"/>
      <c r="BJ4574" s="1"/>
      <c r="BK4574" s="1"/>
      <c r="BL4574" s="1"/>
      <c r="BM4574" s="1"/>
      <c r="BN4574" s="1"/>
      <c r="BO4574" s="1"/>
      <c r="BP4574" s="1"/>
      <c r="BQ4574" s="1"/>
      <c r="BR4574" s="1"/>
      <c r="BS4574" s="1"/>
      <c r="BT4574" s="1"/>
      <c r="BU4574" s="1"/>
      <c r="BV4574" s="1"/>
      <c r="BW4574" s="1"/>
      <c r="BX4574" s="1"/>
      <c r="BY4574" s="1"/>
      <c r="BZ4574" s="1"/>
      <c r="CA4574" s="1"/>
      <c r="CB4574" s="1"/>
      <c r="CC4574" s="1"/>
      <c r="CD4574" s="1"/>
      <c r="CE4574" s="1"/>
      <c r="CF4574" s="1"/>
      <c r="CG4574" s="1"/>
      <c r="CH4574" s="1"/>
      <c r="CI4574" s="1"/>
      <c r="CJ4574" s="1"/>
      <c r="CK4574" s="1"/>
      <c r="CL4574" s="1"/>
      <c r="CM4574" s="1"/>
      <c r="CN4574" s="1"/>
      <c r="CO4574" s="1"/>
      <c r="CP4574" s="1"/>
      <c r="CQ4574" s="1"/>
      <c r="CR4574" s="1"/>
      <c r="CS4574" s="1"/>
      <c r="CT4574" s="1"/>
      <c r="CU4574" s="1"/>
      <c r="CV4574" s="1"/>
      <c r="CW4574" s="1"/>
      <c r="CX4574" s="1"/>
      <c r="CY4574" s="1"/>
      <c r="CZ4574" s="1"/>
      <c r="DA4574" s="1"/>
      <c r="DB4574" s="1"/>
      <c r="DC4574" s="1"/>
      <c r="DD4574" s="1"/>
      <c r="DE4574" s="1"/>
      <c r="DF4574" s="1"/>
      <c r="DG4574" s="1"/>
      <c r="DH4574" s="1"/>
      <c r="DI4574" s="1"/>
      <c r="DJ4574" s="1"/>
      <c r="DK4574" s="1"/>
      <c r="DL4574" s="1"/>
      <c r="DM4574" s="1"/>
      <c r="DN4574" s="1"/>
      <c r="DO4574" s="1"/>
      <c r="DP4574" s="1"/>
      <c r="DQ4574" s="1"/>
      <c r="DR4574" s="1"/>
      <c r="DS4574" s="1"/>
      <c r="DT4574" s="1"/>
      <c r="DU4574" s="1"/>
      <c r="DV4574" s="1"/>
      <c r="DW4574" s="1"/>
      <c r="DX4574" s="1"/>
      <c r="DY4574" s="1"/>
      <c r="DZ4574" s="1"/>
      <c r="EA4574" s="1"/>
      <c r="EB4574" s="1"/>
      <c r="EC4574" s="1"/>
      <c r="ED4574" s="1"/>
      <c r="EE4574" s="1"/>
      <c r="EF4574" s="1"/>
      <c r="EG4574" s="1"/>
      <c r="EH4574" s="1"/>
      <c r="EI4574" s="1"/>
      <c r="EJ4574" s="1"/>
      <c r="EK4574" s="1"/>
      <c r="EL4574" s="1"/>
      <c r="EM4574" s="1"/>
      <c r="EN4574" s="1"/>
      <c r="EO4574" s="1"/>
      <c r="EP4574" s="1"/>
      <c r="EQ4574" s="1"/>
      <c r="ER4574" s="1"/>
      <c r="ES4574" s="1"/>
      <c r="ET4574" s="1"/>
      <c r="EU4574" s="1"/>
      <c r="EV4574" s="1"/>
      <c r="EW4574" s="1"/>
      <c r="EX4574" s="1"/>
      <c r="EY4574" s="1"/>
    </row>
    <row r="4575" spans="1:155" x14ac:dyDescent="0.15">
      <c r="A4575" s="38"/>
      <c r="B4575" s="15"/>
      <c r="C4575" s="7"/>
      <c r="D4575" s="7"/>
      <c r="E4575" s="13"/>
      <c r="F4575" s="14"/>
      <c r="G4575" s="14"/>
      <c r="H4575" s="14"/>
      <c r="I4575" s="14"/>
      <c r="J4575" s="13"/>
      <c r="K4575" s="5"/>
      <c r="L4575" s="2"/>
      <c r="M4575" s="17"/>
      <c r="N4575" s="12"/>
      <c r="O4575" s="12"/>
      <c r="P4575" s="17"/>
      <c r="Q4575" s="14"/>
      <c r="R4575" s="20"/>
      <c r="S4575" s="14"/>
      <c r="T4575" s="4"/>
      <c r="U4575" s="5"/>
      <c r="V4575" s="10"/>
      <c r="W4575" s="10"/>
      <c r="X4575" s="10"/>
      <c r="Y4575" s="27"/>
      <c r="Z4575" s="3"/>
      <c r="AA4575" s="1"/>
      <c r="AB4575" s="10"/>
      <c r="AC4575" s="3"/>
      <c r="AD4575" s="3"/>
      <c r="AE4575" s="3"/>
      <c r="AF4575" s="10"/>
      <c r="AG4575" s="11"/>
      <c r="AH4575" s="10"/>
      <c r="AI4575" s="10"/>
      <c r="AJ4575" s="1"/>
      <c r="AK4575" s="1"/>
      <c r="AL4575" s="1"/>
      <c r="AM4575" s="1"/>
      <c r="AN4575" s="1"/>
      <c r="AO4575" s="1"/>
      <c r="AP4575" s="1"/>
      <c r="AQ4575" s="1"/>
      <c r="AR4575" s="1"/>
      <c r="AS4575" s="1"/>
      <c r="AT4575" s="1"/>
      <c r="AU4575" s="1"/>
      <c r="AV4575" s="1"/>
      <c r="AW4575" s="1"/>
      <c r="AX4575" s="1"/>
      <c r="AY4575" s="1"/>
      <c r="AZ4575" s="1"/>
      <c r="BA4575" s="1"/>
      <c r="BB4575" s="1"/>
      <c r="BC4575" s="1"/>
      <c r="BD4575" s="1"/>
      <c r="BE4575" s="1"/>
      <c r="BF4575" s="1"/>
      <c r="BG4575" s="1"/>
      <c r="BH4575" s="1"/>
      <c r="BI4575" s="1"/>
      <c r="BJ4575" s="1"/>
      <c r="BK4575" s="1"/>
      <c r="BL4575" s="1"/>
      <c r="BM4575" s="1"/>
      <c r="BN4575" s="1"/>
      <c r="BO4575" s="1"/>
      <c r="BP4575" s="1"/>
      <c r="BQ4575" s="1"/>
      <c r="BR4575" s="1"/>
      <c r="BS4575" s="1"/>
      <c r="BT4575" s="1"/>
      <c r="BU4575" s="1"/>
      <c r="BV4575" s="1"/>
      <c r="BW4575" s="1"/>
      <c r="BX4575" s="1"/>
      <c r="BY4575" s="1"/>
      <c r="BZ4575" s="1"/>
      <c r="CA4575" s="1"/>
      <c r="CB4575" s="1"/>
      <c r="CC4575" s="1"/>
      <c r="CD4575" s="1"/>
      <c r="CE4575" s="1"/>
      <c r="CF4575" s="1"/>
      <c r="CG4575" s="1"/>
      <c r="CH4575" s="1"/>
      <c r="CI4575" s="1"/>
      <c r="CJ4575" s="1"/>
      <c r="CK4575" s="1"/>
      <c r="CL4575" s="1"/>
      <c r="CM4575" s="1"/>
      <c r="CN4575" s="1"/>
      <c r="CO4575" s="1"/>
      <c r="CP4575" s="1"/>
      <c r="CQ4575" s="1"/>
      <c r="CR4575" s="1"/>
      <c r="CS4575" s="1"/>
      <c r="CT4575" s="1"/>
      <c r="CU4575" s="1"/>
      <c r="CV4575" s="1"/>
      <c r="CW4575" s="1"/>
      <c r="CX4575" s="1"/>
      <c r="CY4575" s="1"/>
      <c r="CZ4575" s="1"/>
      <c r="DA4575" s="1"/>
      <c r="DB4575" s="1"/>
      <c r="DC4575" s="1"/>
      <c r="DD4575" s="1"/>
      <c r="DE4575" s="1"/>
      <c r="DF4575" s="1"/>
      <c r="DG4575" s="1"/>
      <c r="DH4575" s="1"/>
      <c r="DI4575" s="1"/>
      <c r="DJ4575" s="1"/>
      <c r="DK4575" s="1"/>
      <c r="DL4575" s="1"/>
      <c r="DM4575" s="1"/>
      <c r="DN4575" s="1"/>
      <c r="DO4575" s="1"/>
      <c r="DP4575" s="1"/>
      <c r="DQ4575" s="1"/>
      <c r="DR4575" s="1"/>
      <c r="DS4575" s="1"/>
      <c r="DT4575" s="1"/>
      <c r="DU4575" s="1"/>
      <c r="DV4575" s="1"/>
      <c r="DW4575" s="1"/>
      <c r="DX4575" s="1"/>
      <c r="DY4575" s="1"/>
      <c r="DZ4575" s="1"/>
      <c r="EA4575" s="1"/>
      <c r="EB4575" s="1"/>
      <c r="EC4575" s="1"/>
      <c r="ED4575" s="1"/>
      <c r="EE4575" s="1"/>
      <c r="EF4575" s="1"/>
      <c r="EG4575" s="1"/>
      <c r="EH4575" s="1"/>
      <c r="EI4575" s="1"/>
      <c r="EJ4575" s="1"/>
      <c r="EK4575" s="1"/>
      <c r="EL4575" s="1"/>
      <c r="EM4575" s="1"/>
      <c r="EN4575" s="1"/>
      <c r="EO4575" s="1"/>
      <c r="EP4575" s="1"/>
      <c r="EQ4575" s="1"/>
      <c r="ER4575" s="1"/>
      <c r="ES4575" s="1"/>
      <c r="ET4575" s="1"/>
      <c r="EU4575" s="1"/>
      <c r="EV4575" s="1"/>
      <c r="EW4575" s="1"/>
      <c r="EX4575" s="1"/>
      <c r="EY4575" s="1"/>
    </row>
    <row r="4576" spans="1:155" x14ac:dyDescent="0.15">
      <c r="A4576" s="38"/>
      <c r="B4576" s="15"/>
      <c r="C4576" s="7"/>
      <c r="D4576" s="7"/>
      <c r="E4576" s="13"/>
      <c r="F4576" s="14"/>
      <c r="G4576" s="14"/>
      <c r="H4576" s="14"/>
      <c r="I4576" s="14"/>
      <c r="J4576" s="13"/>
      <c r="K4576" s="5"/>
      <c r="L4576" s="2"/>
      <c r="M4576" s="17"/>
      <c r="N4576" s="12"/>
      <c r="O4576" s="12"/>
      <c r="P4576" s="17"/>
      <c r="Q4576" s="14"/>
      <c r="R4576" s="20"/>
      <c r="S4576" s="14"/>
      <c r="T4576" s="4"/>
      <c r="U4576" s="5"/>
      <c r="V4576" s="10"/>
      <c r="W4576" s="10"/>
      <c r="X4576" s="10"/>
      <c r="Y4576" s="27"/>
      <c r="Z4576" s="3"/>
      <c r="AA4576" s="1"/>
      <c r="AB4576" s="10"/>
      <c r="AC4576" s="3"/>
      <c r="AD4576" s="3"/>
      <c r="AE4576" s="3"/>
      <c r="AF4576" s="10"/>
      <c r="AG4576" s="11"/>
      <c r="AH4576" s="10"/>
      <c r="AI4576" s="10"/>
      <c r="AJ4576" s="1"/>
      <c r="AK4576" s="1"/>
      <c r="AL4576" s="1"/>
      <c r="AM4576" s="1"/>
      <c r="AN4576" s="1"/>
      <c r="AO4576" s="1"/>
      <c r="AP4576" s="1"/>
      <c r="AQ4576" s="1"/>
      <c r="AR4576" s="1"/>
      <c r="AS4576" s="1"/>
      <c r="AT4576" s="1"/>
      <c r="AU4576" s="1"/>
      <c r="AV4576" s="1"/>
      <c r="AW4576" s="1"/>
      <c r="AX4576" s="1"/>
      <c r="AY4576" s="1"/>
      <c r="AZ4576" s="1"/>
      <c r="BA4576" s="1"/>
      <c r="BB4576" s="1"/>
      <c r="BC4576" s="1"/>
      <c r="BD4576" s="1"/>
      <c r="BE4576" s="1"/>
      <c r="BF4576" s="1"/>
      <c r="BG4576" s="1"/>
      <c r="BH4576" s="1"/>
      <c r="BI4576" s="1"/>
      <c r="BJ4576" s="1"/>
      <c r="BK4576" s="1"/>
      <c r="BL4576" s="1"/>
      <c r="BM4576" s="1"/>
      <c r="BN4576" s="1"/>
      <c r="BO4576" s="1"/>
      <c r="BP4576" s="1"/>
      <c r="BQ4576" s="1"/>
      <c r="BR4576" s="1"/>
      <c r="BS4576" s="1"/>
      <c r="BT4576" s="1"/>
      <c r="BU4576" s="1"/>
      <c r="BV4576" s="1"/>
      <c r="BW4576" s="1"/>
      <c r="BX4576" s="1"/>
      <c r="BY4576" s="1"/>
      <c r="BZ4576" s="1"/>
      <c r="CA4576" s="1"/>
      <c r="CB4576" s="1"/>
      <c r="CC4576" s="1"/>
      <c r="CD4576" s="1"/>
      <c r="CE4576" s="1"/>
      <c r="CF4576" s="1"/>
      <c r="CG4576" s="1"/>
      <c r="CH4576" s="1"/>
      <c r="CI4576" s="1"/>
      <c r="CJ4576" s="1"/>
      <c r="CK4576" s="1"/>
      <c r="CL4576" s="1"/>
      <c r="CM4576" s="1"/>
      <c r="CN4576" s="1"/>
      <c r="CO4576" s="1"/>
      <c r="CP4576" s="1"/>
      <c r="CQ4576" s="1"/>
      <c r="CR4576" s="1"/>
      <c r="CS4576" s="1"/>
      <c r="CT4576" s="1"/>
      <c r="CU4576" s="1"/>
      <c r="CV4576" s="1"/>
      <c r="CW4576" s="1"/>
      <c r="CX4576" s="1"/>
      <c r="CY4576" s="1"/>
      <c r="CZ4576" s="1"/>
      <c r="DA4576" s="1"/>
      <c r="DB4576" s="1"/>
      <c r="DC4576" s="1"/>
      <c r="DD4576" s="1"/>
      <c r="DE4576" s="1"/>
      <c r="DF4576" s="1"/>
      <c r="DG4576" s="1"/>
      <c r="DH4576" s="1"/>
      <c r="DI4576" s="1"/>
      <c r="DJ4576" s="1"/>
      <c r="DK4576" s="1"/>
      <c r="DL4576" s="1"/>
      <c r="DM4576" s="1"/>
      <c r="DN4576" s="1"/>
      <c r="DO4576" s="1"/>
      <c r="DP4576" s="1"/>
      <c r="DQ4576" s="1"/>
      <c r="DR4576" s="1"/>
      <c r="DS4576" s="1"/>
      <c r="DT4576" s="1"/>
      <c r="DU4576" s="1"/>
      <c r="DV4576" s="1"/>
      <c r="DW4576" s="1"/>
      <c r="DX4576" s="1"/>
      <c r="DY4576" s="1"/>
      <c r="DZ4576" s="1"/>
      <c r="EA4576" s="1"/>
      <c r="EB4576" s="1"/>
      <c r="EC4576" s="1"/>
      <c r="ED4576" s="1"/>
      <c r="EE4576" s="1"/>
      <c r="EF4576" s="1"/>
      <c r="EG4576" s="1"/>
      <c r="EH4576" s="1"/>
      <c r="EI4576" s="1"/>
      <c r="EJ4576" s="1"/>
      <c r="EK4576" s="1"/>
      <c r="EL4576" s="1"/>
      <c r="EM4576" s="1"/>
      <c r="EN4576" s="1"/>
      <c r="EO4576" s="1"/>
      <c r="EP4576" s="1"/>
      <c r="EQ4576" s="1"/>
      <c r="ER4576" s="1"/>
      <c r="ES4576" s="1"/>
      <c r="ET4576" s="1"/>
      <c r="EU4576" s="1"/>
      <c r="EV4576" s="1"/>
      <c r="EW4576" s="1"/>
      <c r="EX4576" s="1"/>
      <c r="EY4576" s="1"/>
    </row>
    <row r="4577" spans="1:155" x14ac:dyDescent="0.15">
      <c r="A4577" s="38"/>
      <c r="B4577" s="15"/>
      <c r="C4577" s="7"/>
      <c r="D4577" s="7"/>
      <c r="E4577" s="13"/>
      <c r="F4577" s="14"/>
      <c r="G4577" s="14"/>
      <c r="H4577" s="14"/>
      <c r="I4577" s="14"/>
      <c r="J4577" s="13"/>
      <c r="K4577" s="5"/>
      <c r="L4577" s="2"/>
      <c r="M4577" s="17"/>
      <c r="N4577" s="12"/>
      <c r="O4577" s="12"/>
      <c r="P4577" s="17"/>
      <c r="Q4577" s="14"/>
      <c r="R4577" s="20"/>
      <c r="S4577" s="14"/>
      <c r="T4577" s="4"/>
      <c r="U4577" s="5"/>
      <c r="V4577" s="10"/>
      <c r="W4577" s="10"/>
      <c r="X4577" s="10"/>
      <c r="Y4577" s="27"/>
      <c r="Z4577" s="3"/>
      <c r="AA4577" s="1"/>
      <c r="AB4577" s="10"/>
      <c r="AC4577" s="3"/>
      <c r="AD4577" s="3"/>
      <c r="AE4577" s="3"/>
      <c r="AF4577" s="10"/>
      <c r="AG4577" s="11"/>
      <c r="AH4577" s="10"/>
      <c r="AI4577" s="10"/>
      <c r="AJ4577" s="1"/>
      <c r="AK4577" s="1"/>
      <c r="AL4577" s="1"/>
      <c r="AM4577" s="1"/>
      <c r="AN4577" s="1"/>
      <c r="AO4577" s="1"/>
      <c r="AP4577" s="1"/>
      <c r="AQ4577" s="1"/>
      <c r="AR4577" s="1"/>
      <c r="AS4577" s="1"/>
      <c r="AT4577" s="1"/>
      <c r="AU4577" s="1"/>
      <c r="AV4577" s="1"/>
      <c r="AW4577" s="1"/>
      <c r="AX4577" s="1"/>
      <c r="AY4577" s="1"/>
      <c r="AZ4577" s="1"/>
      <c r="BA4577" s="1"/>
      <c r="BB4577" s="1"/>
      <c r="BC4577" s="1"/>
      <c r="BD4577" s="1"/>
      <c r="BE4577" s="1"/>
      <c r="BF4577" s="1"/>
      <c r="BG4577" s="1"/>
      <c r="BH4577" s="1"/>
      <c r="BI4577" s="1"/>
      <c r="BJ4577" s="1"/>
      <c r="BK4577" s="1"/>
      <c r="BL4577" s="1"/>
      <c r="BM4577" s="1"/>
      <c r="BN4577" s="1"/>
      <c r="BO4577" s="1"/>
      <c r="BP4577" s="1"/>
      <c r="BQ4577" s="1"/>
      <c r="BR4577" s="1"/>
      <c r="BS4577" s="1"/>
      <c r="BT4577" s="1"/>
      <c r="BU4577" s="1"/>
      <c r="BV4577" s="1"/>
      <c r="BW4577" s="1"/>
      <c r="BX4577" s="1"/>
      <c r="BY4577" s="1"/>
      <c r="BZ4577" s="1"/>
      <c r="CA4577" s="1"/>
      <c r="CB4577" s="1"/>
      <c r="CC4577" s="1"/>
      <c r="CD4577" s="1"/>
      <c r="CE4577" s="1"/>
      <c r="CF4577" s="1"/>
      <c r="CG4577" s="1"/>
      <c r="CH4577" s="1"/>
      <c r="CI4577" s="1"/>
      <c r="CJ4577" s="1"/>
      <c r="CK4577" s="1"/>
      <c r="CL4577" s="1"/>
      <c r="CM4577" s="1"/>
      <c r="CN4577" s="1"/>
      <c r="CO4577" s="1"/>
      <c r="CP4577" s="1"/>
      <c r="CQ4577" s="1"/>
      <c r="CR4577" s="1"/>
      <c r="CS4577" s="1"/>
      <c r="CT4577" s="1"/>
      <c r="CU4577" s="1"/>
      <c r="CV4577" s="1"/>
      <c r="CW4577" s="1"/>
      <c r="CX4577" s="1"/>
      <c r="CY4577" s="1"/>
      <c r="CZ4577" s="1"/>
      <c r="DA4577" s="1"/>
      <c r="DB4577" s="1"/>
      <c r="DC4577" s="1"/>
      <c r="DD4577" s="1"/>
      <c r="DE4577" s="1"/>
      <c r="DF4577" s="1"/>
      <c r="DG4577" s="1"/>
      <c r="DH4577" s="1"/>
      <c r="DI4577" s="1"/>
      <c r="DJ4577" s="1"/>
      <c r="DK4577" s="1"/>
      <c r="DL4577" s="1"/>
      <c r="DM4577" s="1"/>
      <c r="DN4577" s="1"/>
      <c r="DO4577" s="1"/>
      <c r="DP4577" s="1"/>
      <c r="DQ4577" s="1"/>
      <c r="DR4577" s="1"/>
      <c r="DS4577" s="1"/>
      <c r="DT4577" s="1"/>
      <c r="DU4577" s="1"/>
      <c r="DV4577" s="1"/>
      <c r="DW4577" s="1"/>
      <c r="DX4577" s="1"/>
      <c r="DY4577" s="1"/>
      <c r="DZ4577" s="1"/>
      <c r="EA4577" s="1"/>
      <c r="EB4577" s="1"/>
      <c r="EC4577" s="1"/>
      <c r="ED4577" s="1"/>
      <c r="EE4577" s="1"/>
      <c r="EF4577" s="1"/>
      <c r="EG4577" s="1"/>
      <c r="EH4577" s="1"/>
      <c r="EI4577" s="1"/>
      <c r="EJ4577" s="1"/>
      <c r="EK4577" s="1"/>
      <c r="EL4577" s="1"/>
      <c r="EM4577" s="1"/>
      <c r="EN4577" s="1"/>
      <c r="EO4577" s="1"/>
      <c r="EP4577" s="1"/>
      <c r="EQ4577" s="1"/>
      <c r="ER4577" s="1"/>
      <c r="ES4577" s="1"/>
      <c r="ET4577" s="1"/>
      <c r="EU4577" s="1"/>
      <c r="EV4577" s="1"/>
      <c r="EW4577" s="1"/>
      <c r="EX4577" s="1"/>
      <c r="EY4577" s="1"/>
    </row>
    <row r="4578" spans="1:155" x14ac:dyDescent="0.15">
      <c r="A4578" s="38"/>
      <c r="B4578" s="15"/>
      <c r="C4578" s="7"/>
      <c r="D4578" s="7"/>
      <c r="E4578" s="13"/>
      <c r="F4578" s="14"/>
      <c r="G4578" s="14"/>
      <c r="H4578" s="14"/>
      <c r="I4578" s="14"/>
      <c r="J4578" s="13"/>
      <c r="K4578" s="5"/>
      <c r="L4578" s="2"/>
      <c r="M4578" s="17"/>
      <c r="N4578" s="12"/>
      <c r="O4578" s="12"/>
      <c r="P4578" s="17"/>
      <c r="Q4578" s="14"/>
      <c r="R4578" s="20"/>
      <c r="S4578" s="14"/>
      <c r="T4578" s="4"/>
      <c r="U4578" s="5"/>
      <c r="V4578" s="10"/>
      <c r="W4578" s="10"/>
      <c r="X4578" s="10"/>
      <c r="Y4578" s="27"/>
      <c r="Z4578" s="3"/>
      <c r="AA4578" s="1"/>
      <c r="AB4578" s="10"/>
      <c r="AC4578" s="3"/>
      <c r="AD4578" s="3"/>
      <c r="AE4578" s="3"/>
      <c r="AF4578" s="10"/>
      <c r="AG4578" s="11"/>
      <c r="AH4578" s="10"/>
      <c r="AI4578" s="10"/>
      <c r="AJ4578" s="1"/>
      <c r="AK4578" s="1"/>
      <c r="AL4578" s="1"/>
      <c r="AM4578" s="1"/>
      <c r="AN4578" s="1"/>
      <c r="AO4578" s="1"/>
      <c r="AP4578" s="1"/>
      <c r="AQ4578" s="1"/>
      <c r="AR4578" s="1"/>
      <c r="AS4578" s="1"/>
      <c r="AT4578" s="1"/>
      <c r="AU4578" s="1"/>
      <c r="AV4578" s="1"/>
      <c r="AW4578" s="1"/>
      <c r="AX4578" s="1"/>
      <c r="AY4578" s="1"/>
      <c r="AZ4578" s="1"/>
      <c r="BA4578" s="1"/>
      <c r="BB4578" s="1"/>
      <c r="BC4578" s="1"/>
      <c r="BD4578" s="1"/>
      <c r="BE4578" s="1"/>
      <c r="BF4578" s="1"/>
      <c r="BG4578" s="1"/>
      <c r="BH4578" s="1"/>
      <c r="BI4578" s="1"/>
      <c r="BJ4578" s="1"/>
      <c r="BK4578" s="1"/>
      <c r="BL4578" s="1"/>
      <c r="BM4578" s="1"/>
      <c r="BN4578" s="1"/>
      <c r="BO4578" s="1"/>
      <c r="BP4578" s="1"/>
      <c r="BQ4578" s="1"/>
      <c r="BR4578" s="1"/>
      <c r="BS4578" s="1"/>
      <c r="BT4578" s="1"/>
      <c r="BU4578" s="1"/>
      <c r="BV4578" s="1"/>
      <c r="BW4578" s="1"/>
      <c r="BX4578" s="1"/>
      <c r="BY4578" s="1"/>
      <c r="BZ4578" s="1"/>
      <c r="CA4578" s="1"/>
      <c r="CB4578" s="1"/>
      <c r="CC4578" s="1"/>
      <c r="CD4578" s="1"/>
      <c r="CE4578" s="1"/>
      <c r="CF4578" s="1"/>
      <c r="CG4578" s="1"/>
      <c r="CH4578" s="1"/>
      <c r="CI4578" s="1"/>
      <c r="CJ4578" s="1"/>
      <c r="CK4578" s="1"/>
      <c r="CL4578" s="1"/>
      <c r="CM4578" s="1"/>
      <c r="CN4578" s="1"/>
      <c r="CO4578" s="1"/>
      <c r="CP4578" s="1"/>
      <c r="CQ4578" s="1"/>
      <c r="CR4578" s="1"/>
      <c r="CS4578" s="1"/>
      <c r="CT4578" s="1"/>
      <c r="CU4578" s="1"/>
      <c r="CV4578" s="1"/>
      <c r="CW4578" s="1"/>
      <c r="CX4578" s="1"/>
      <c r="CY4578" s="1"/>
      <c r="CZ4578" s="1"/>
      <c r="DA4578" s="1"/>
      <c r="DB4578" s="1"/>
      <c r="DC4578" s="1"/>
      <c r="DD4578" s="1"/>
      <c r="DE4578" s="1"/>
      <c r="DF4578" s="1"/>
      <c r="DG4578" s="1"/>
      <c r="DH4578" s="1"/>
      <c r="DI4578" s="1"/>
      <c r="DJ4578" s="1"/>
      <c r="DK4578" s="1"/>
      <c r="DL4578" s="1"/>
      <c r="DM4578" s="1"/>
      <c r="DN4578" s="1"/>
      <c r="DO4578" s="1"/>
      <c r="DP4578" s="1"/>
      <c r="DQ4578" s="1"/>
      <c r="DR4578" s="1"/>
      <c r="DS4578" s="1"/>
      <c r="DT4578" s="1"/>
      <c r="DU4578" s="1"/>
      <c r="DV4578" s="1"/>
      <c r="DW4578" s="1"/>
      <c r="DX4578" s="1"/>
      <c r="DY4578" s="1"/>
      <c r="DZ4578" s="1"/>
      <c r="EA4578" s="1"/>
      <c r="EB4578" s="1"/>
      <c r="EC4578" s="1"/>
      <c r="ED4578" s="1"/>
      <c r="EE4578" s="1"/>
      <c r="EF4578" s="1"/>
      <c r="EG4578" s="1"/>
      <c r="EH4578" s="1"/>
      <c r="EI4578" s="1"/>
      <c r="EJ4578" s="1"/>
      <c r="EK4578" s="1"/>
      <c r="EL4578" s="1"/>
      <c r="EM4578" s="1"/>
      <c r="EN4578" s="1"/>
      <c r="EO4578" s="1"/>
      <c r="EP4578" s="1"/>
      <c r="EQ4578" s="1"/>
      <c r="ER4578" s="1"/>
      <c r="ES4578" s="1"/>
      <c r="ET4578" s="1"/>
      <c r="EU4578" s="1"/>
      <c r="EV4578" s="1"/>
      <c r="EW4578" s="1"/>
      <c r="EX4578" s="1"/>
      <c r="EY4578" s="1"/>
    </row>
    <row r="4579" spans="1:155" x14ac:dyDescent="0.15">
      <c r="A4579" s="38"/>
      <c r="B4579" s="15"/>
      <c r="C4579" s="7"/>
      <c r="D4579" s="7"/>
      <c r="E4579" s="13"/>
      <c r="F4579" s="14"/>
      <c r="G4579" s="14"/>
      <c r="H4579" s="14"/>
      <c r="I4579" s="14"/>
      <c r="J4579" s="13"/>
      <c r="K4579" s="5"/>
      <c r="L4579" s="2"/>
      <c r="M4579" s="17"/>
      <c r="N4579" s="12"/>
      <c r="O4579" s="12"/>
      <c r="P4579" s="17"/>
      <c r="Q4579" s="14"/>
      <c r="R4579" s="20"/>
      <c r="S4579" s="14"/>
      <c r="T4579" s="4"/>
      <c r="U4579" s="5"/>
      <c r="V4579" s="10"/>
      <c r="W4579" s="10"/>
      <c r="X4579" s="10"/>
      <c r="Y4579" s="27"/>
      <c r="Z4579" s="3"/>
      <c r="AA4579" s="1"/>
      <c r="AB4579" s="10"/>
      <c r="AC4579" s="3"/>
      <c r="AD4579" s="3"/>
      <c r="AE4579" s="3"/>
      <c r="AF4579" s="10"/>
      <c r="AG4579" s="11"/>
      <c r="AH4579" s="10"/>
      <c r="AI4579" s="10"/>
      <c r="AJ4579" s="1"/>
      <c r="AK4579" s="1"/>
      <c r="AL4579" s="1"/>
      <c r="AM4579" s="1"/>
      <c r="AN4579" s="1"/>
      <c r="AO4579" s="1"/>
      <c r="AP4579" s="1"/>
      <c r="AQ4579" s="1"/>
      <c r="AR4579" s="1"/>
      <c r="AS4579" s="1"/>
      <c r="AT4579" s="1"/>
      <c r="AU4579" s="1"/>
      <c r="AV4579" s="1"/>
      <c r="AW4579" s="1"/>
      <c r="AX4579" s="1"/>
      <c r="AY4579" s="1"/>
      <c r="AZ4579" s="1"/>
      <c r="BA4579" s="1"/>
      <c r="BB4579" s="1"/>
      <c r="BC4579" s="1"/>
      <c r="BD4579" s="1"/>
      <c r="BE4579" s="1"/>
      <c r="BF4579" s="1"/>
      <c r="BG4579" s="1"/>
      <c r="BH4579" s="1"/>
      <c r="BI4579" s="1"/>
      <c r="BJ4579" s="1"/>
      <c r="BK4579" s="1"/>
      <c r="BL4579" s="1"/>
      <c r="BM4579" s="1"/>
      <c r="BN4579" s="1"/>
      <c r="BO4579" s="1"/>
      <c r="BP4579" s="1"/>
      <c r="BQ4579" s="1"/>
      <c r="BR4579" s="1"/>
      <c r="BS4579" s="1"/>
      <c r="BT4579" s="1"/>
      <c r="BU4579" s="1"/>
      <c r="BV4579" s="1"/>
      <c r="BW4579" s="1"/>
      <c r="BX4579" s="1"/>
      <c r="BY4579" s="1"/>
      <c r="BZ4579" s="1"/>
      <c r="CA4579" s="1"/>
      <c r="CB4579" s="1"/>
      <c r="CC4579" s="1"/>
      <c r="CD4579" s="1"/>
      <c r="CE4579" s="1"/>
      <c r="CF4579" s="1"/>
      <c r="CG4579" s="1"/>
      <c r="CH4579" s="1"/>
      <c r="CI4579" s="1"/>
      <c r="CJ4579" s="1"/>
      <c r="CK4579" s="1"/>
      <c r="CL4579" s="1"/>
      <c r="CM4579" s="1"/>
      <c r="CN4579" s="1"/>
      <c r="CO4579" s="1"/>
      <c r="CP4579" s="1"/>
      <c r="CQ4579" s="1"/>
      <c r="CR4579" s="1"/>
      <c r="CS4579" s="1"/>
      <c r="CT4579" s="1"/>
      <c r="CU4579" s="1"/>
      <c r="CV4579" s="1"/>
      <c r="CW4579" s="1"/>
      <c r="CX4579" s="1"/>
      <c r="CY4579" s="1"/>
      <c r="CZ4579" s="1"/>
      <c r="DA4579" s="1"/>
      <c r="DB4579" s="1"/>
      <c r="DC4579" s="1"/>
      <c r="DD4579" s="1"/>
      <c r="DE4579" s="1"/>
      <c r="DF4579" s="1"/>
      <c r="DG4579" s="1"/>
      <c r="DH4579" s="1"/>
      <c r="DI4579" s="1"/>
      <c r="DJ4579" s="1"/>
      <c r="DK4579" s="1"/>
      <c r="DL4579" s="1"/>
      <c r="DM4579" s="1"/>
      <c r="DN4579" s="1"/>
      <c r="DO4579" s="1"/>
      <c r="DP4579" s="1"/>
      <c r="DQ4579" s="1"/>
      <c r="DR4579" s="1"/>
      <c r="DS4579" s="1"/>
      <c r="DT4579" s="1"/>
      <c r="DU4579" s="1"/>
      <c r="DV4579" s="1"/>
      <c r="DW4579" s="1"/>
      <c r="DX4579" s="1"/>
      <c r="DY4579" s="1"/>
      <c r="DZ4579" s="1"/>
      <c r="EA4579" s="1"/>
      <c r="EB4579" s="1"/>
      <c r="EC4579" s="1"/>
      <c r="ED4579" s="1"/>
      <c r="EE4579" s="1"/>
      <c r="EF4579" s="1"/>
      <c r="EG4579" s="1"/>
      <c r="EH4579" s="1"/>
      <c r="EI4579" s="1"/>
      <c r="EJ4579" s="1"/>
      <c r="EK4579" s="1"/>
      <c r="EL4579" s="1"/>
      <c r="EM4579" s="1"/>
      <c r="EN4579" s="1"/>
      <c r="EO4579" s="1"/>
      <c r="EP4579" s="1"/>
      <c r="EQ4579" s="1"/>
      <c r="ER4579" s="1"/>
      <c r="ES4579" s="1"/>
      <c r="ET4579" s="1"/>
      <c r="EU4579" s="1"/>
      <c r="EV4579" s="1"/>
      <c r="EW4579" s="1"/>
      <c r="EX4579" s="1"/>
      <c r="EY4579" s="1"/>
    </row>
    <row r="4580" spans="1:155" x14ac:dyDescent="0.15">
      <c r="A4580" s="38"/>
      <c r="B4580" s="15"/>
      <c r="C4580" s="7"/>
      <c r="D4580" s="7"/>
      <c r="E4580" s="13"/>
      <c r="F4580" s="14"/>
      <c r="G4580" s="14"/>
      <c r="H4580" s="14"/>
      <c r="I4580" s="14"/>
      <c r="J4580" s="13"/>
      <c r="K4580" s="5"/>
      <c r="L4580" s="2"/>
      <c r="M4580" s="17"/>
      <c r="N4580" s="12"/>
      <c r="O4580" s="12"/>
      <c r="P4580" s="17"/>
      <c r="Q4580" s="14"/>
      <c r="R4580" s="20"/>
      <c r="S4580" s="14"/>
      <c r="T4580" s="4"/>
      <c r="U4580" s="5"/>
      <c r="V4580" s="10"/>
      <c r="W4580" s="10"/>
      <c r="X4580" s="10"/>
      <c r="Y4580" s="27"/>
      <c r="Z4580" s="3"/>
      <c r="AA4580" s="1"/>
      <c r="AB4580" s="10"/>
      <c r="AC4580" s="3"/>
      <c r="AD4580" s="3"/>
      <c r="AE4580" s="3"/>
      <c r="AF4580" s="10"/>
      <c r="AG4580" s="11"/>
      <c r="AH4580" s="10"/>
      <c r="AI4580" s="10"/>
      <c r="AJ4580" s="1"/>
      <c r="AK4580" s="1"/>
      <c r="AL4580" s="1"/>
      <c r="AM4580" s="1"/>
      <c r="AN4580" s="1"/>
      <c r="AO4580" s="1"/>
      <c r="AP4580" s="1"/>
      <c r="AQ4580" s="1"/>
      <c r="AR4580" s="1"/>
      <c r="AS4580" s="1"/>
      <c r="AT4580" s="1"/>
      <c r="AU4580" s="1"/>
      <c r="AV4580" s="1"/>
      <c r="AW4580" s="1"/>
      <c r="AX4580" s="1"/>
      <c r="AY4580" s="1"/>
      <c r="AZ4580" s="1"/>
      <c r="BA4580" s="1"/>
      <c r="BB4580" s="1"/>
      <c r="BC4580" s="1"/>
      <c r="BD4580" s="1"/>
      <c r="BE4580" s="1"/>
      <c r="BF4580" s="1"/>
      <c r="BG4580" s="1"/>
      <c r="BH4580" s="1"/>
      <c r="BI4580" s="1"/>
      <c r="BJ4580" s="1"/>
      <c r="BK4580" s="1"/>
      <c r="BL4580" s="1"/>
      <c r="BM4580" s="1"/>
      <c r="BN4580" s="1"/>
      <c r="BO4580" s="1"/>
      <c r="BP4580" s="1"/>
      <c r="BQ4580" s="1"/>
      <c r="BR4580" s="1"/>
      <c r="BS4580" s="1"/>
      <c r="BT4580" s="1"/>
      <c r="BU4580" s="1"/>
      <c r="BV4580" s="1"/>
      <c r="BW4580" s="1"/>
      <c r="BX4580" s="1"/>
      <c r="BY4580" s="1"/>
      <c r="BZ4580" s="1"/>
      <c r="CA4580" s="1"/>
      <c r="CB4580" s="1"/>
      <c r="CC4580" s="1"/>
      <c r="CD4580" s="1"/>
      <c r="CE4580" s="1"/>
      <c r="CF4580" s="1"/>
      <c r="CG4580" s="1"/>
      <c r="CH4580" s="1"/>
      <c r="CI4580" s="1"/>
      <c r="CJ4580" s="1"/>
      <c r="CK4580" s="1"/>
      <c r="CL4580" s="1"/>
      <c r="CM4580" s="1"/>
      <c r="CN4580" s="1"/>
      <c r="CO4580" s="1"/>
      <c r="CP4580" s="1"/>
      <c r="CQ4580" s="1"/>
      <c r="CR4580" s="1"/>
      <c r="CS4580" s="1"/>
      <c r="CT4580" s="1"/>
      <c r="CU4580" s="1"/>
      <c r="CV4580" s="1"/>
      <c r="CW4580" s="1"/>
      <c r="CX4580" s="1"/>
      <c r="CY4580" s="1"/>
      <c r="CZ4580" s="1"/>
      <c r="DA4580" s="1"/>
      <c r="DB4580" s="1"/>
      <c r="DC4580" s="1"/>
      <c r="DD4580" s="1"/>
      <c r="DE4580" s="1"/>
      <c r="DF4580" s="1"/>
      <c r="DG4580" s="1"/>
      <c r="DH4580" s="1"/>
      <c r="DI4580" s="1"/>
      <c r="DJ4580" s="1"/>
      <c r="DK4580" s="1"/>
      <c r="DL4580" s="1"/>
      <c r="DM4580" s="1"/>
      <c r="DN4580" s="1"/>
      <c r="DO4580" s="1"/>
      <c r="DP4580" s="1"/>
      <c r="DQ4580" s="1"/>
      <c r="DR4580" s="1"/>
      <c r="DS4580" s="1"/>
      <c r="DT4580" s="1"/>
      <c r="DU4580" s="1"/>
      <c r="DV4580" s="1"/>
      <c r="DW4580" s="1"/>
      <c r="DX4580" s="1"/>
      <c r="DY4580" s="1"/>
      <c r="DZ4580" s="1"/>
      <c r="EA4580" s="1"/>
      <c r="EB4580" s="1"/>
      <c r="EC4580" s="1"/>
      <c r="ED4580" s="1"/>
      <c r="EE4580" s="1"/>
      <c r="EF4580" s="1"/>
      <c r="EG4580" s="1"/>
      <c r="EH4580" s="1"/>
      <c r="EI4580" s="1"/>
      <c r="EJ4580" s="1"/>
      <c r="EK4580" s="1"/>
      <c r="EL4580" s="1"/>
      <c r="EM4580" s="1"/>
      <c r="EN4580" s="1"/>
      <c r="EO4580" s="1"/>
      <c r="EP4580" s="1"/>
      <c r="EQ4580" s="1"/>
      <c r="ER4580" s="1"/>
      <c r="ES4580" s="1"/>
      <c r="ET4580" s="1"/>
      <c r="EU4580" s="1"/>
      <c r="EV4580" s="1"/>
      <c r="EW4580" s="1"/>
      <c r="EX4580" s="1"/>
      <c r="EY4580" s="1"/>
    </row>
    <row r="4581" spans="1:155" x14ac:dyDescent="0.15">
      <c r="A4581" s="38"/>
      <c r="B4581" s="15"/>
      <c r="C4581" s="7"/>
      <c r="D4581" s="7"/>
      <c r="E4581" s="13"/>
      <c r="F4581" s="14"/>
      <c r="G4581" s="14"/>
      <c r="H4581" s="14"/>
      <c r="I4581" s="14"/>
      <c r="J4581" s="13"/>
      <c r="K4581" s="5"/>
      <c r="L4581" s="2"/>
      <c r="M4581" s="17"/>
      <c r="N4581" s="12"/>
      <c r="O4581" s="12"/>
      <c r="P4581" s="17"/>
      <c r="Q4581" s="14"/>
      <c r="R4581" s="20"/>
      <c r="S4581" s="14"/>
      <c r="T4581" s="4"/>
      <c r="U4581" s="5"/>
      <c r="V4581" s="25"/>
      <c r="W4581" s="25"/>
      <c r="X4581" s="25"/>
      <c r="Y4581" s="31"/>
      <c r="Z4581" s="21"/>
      <c r="AA4581" s="24"/>
      <c r="AB4581" s="25"/>
      <c r="AC4581" s="21"/>
      <c r="AD4581" s="21"/>
      <c r="AE4581" s="21"/>
      <c r="AF4581" s="25"/>
      <c r="AG4581" s="22"/>
      <c r="AH4581" s="25"/>
      <c r="AI4581" s="25"/>
      <c r="AJ4581" s="24"/>
      <c r="AK4581" s="24"/>
      <c r="AL4581" s="24"/>
      <c r="AM4581" s="24"/>
      <c r="AN4581" s="24"/>
      <c r="AO4581" s="24"/>
      <c r="AP4581" s="24"/>
      <c r="AQ4581" s="24"/>
      <c r="AR4581" s="24"/>
      <c r="AS4581" s="24"/>
      <c r="AT4581" s="24"/>
      <c r="AU4581" s="24"/>
      <c r="AV4581" s="24"/>
      <c r="AW4581" s="24"/>
      <c r="AX4581" s="24"/>
      <c r="AY4581" s="24"/>
      <c r="AZ4581" s="24"/>
      <c r="BA4581" s="24"/>
      <c r="BB4581" s="24"/>
      <c r="BC4581" s="24"/>
      <c r="BD4581" s="24"/>
      <c r="BE4581" s="24"/>
      <c r="BF4581" s="24"/>
      <c r="BG4581" s="24"/>
      <c r="BH4581" s="24"/>
      <c r="BI4581" s="24"/>
      <c r="BJ4581" s="24"/>
      <c r="BK4581" s="24"/>
      <c r="BL4581" s="24"/>
      <c r="BM4581" s="24"/>
      <c r="BN4581" s="24"/>
      <c r="BO4581" s="24"/>
      <c r="BP4581" s="24"/>
      <c r="BQ4581" s="24"/>
      <c r="BR4581" s="24"/>
      <c r="BS4581" s="24"/>
      <c r="BT4581" s="24"/>
      <c r="BU4581" s="24"/>
      <c r="BV4581" s="24"/>
      <c r="BW4581" s="24"/>
      <c r="BX4581" s="24"/>
      <c r="BY4581" s="24"/>
      <c r="BZ4581" s="24"/>
      <c r="CA4581" s="24"/>
      <c r="CB4581" s="24"/>
      <c r="CC4581" s="24"/>
      <c r="CD4581" s="24"/>
      <c r="CE4581" s="24"/>
      <c r="CF4581" s="24"/>
      <c r="CG4581" s="24"/>
      <c r="CH4581" s="24"/>
      <c r="CI4581" s="24"/>
      <c r="CJ4581" s="24"/>
      <c r="CK4581" s="24"/>
      <c r="CL4581" s="24"/>
      <c r="CM4581" s="24"/>
      <c r="CN4581" s="24"/>
      <c r="CO4581" s="24"/>
      <c r="CP4581" s="24"/>
      <c r="CQ4581" s="24"/>
      <c r="CR4581" s="24"/>
      <c r="CS4581" s="24"/>
      <c r="CT4581" s="24"/>
      <c r="CU4581" s="24"/>
      <c r="CV4581" s="24"/>
      <c r="CW4581" s="24"/>
      <c r="CX4581" s="24"/>
      <c r="CY4581" s="24"/>
      <c r="CZ4581" s="24"/>
      <c r="DA4581" s="24"/>
      <c r="DB4581" s="24"/>
      <c r="DC4581" s="24"/>
      <c r="DD4581" s="24"/>
      <c r="DE4581" s="24"/>
      <c r="DF4581" s="24"/>
      <c r="DG4581" s="24"/>
      <c r="DH4581" s="24"/>
      <c r="DI4581" s="24"/>
      <c r="DJ4581" s="24"/>
      <c r="DK4581" s="24"/>
      <c r="DL4581" s="24"/>
      <c r="DM4581" s="24"/>
      <c r="DN4581" s="24"/>
      <c r="DO4581" s="24"/>
      <c r="DP4581" s="24"/>
      <c r="DQ4581" s="24"/>
      <c r="DR4581" s="24"/>
      <c r="DS4581" s="24"/>
      <c r="DT4581" s="24"/>
      <c r="DU4581" s="24"/>
      <c r="DV4581" s="24"/>
      <c r="DW4581" s="24"/>
      <c r="DX4581" s="24"/>
      <c r="DY4581" s="24"/>
      <c r="DZ4581" s="24"/>
      <c r="EA4581" s="24"/>
      <c r="EB4581" s="24"/>
      <c r="EC4581" s="24"/>
      <c r="ED4581" s="24"/>
      <c r="EE4581" s="24"/>
      <c r="EF4581" s="24"/>
      <c r="EG4581" s="24"/>
      <c r="EH4581" s="24"/>
      <c r="EI4581" s="24"/>
      <c r="EJ4581" s="24"/>
      <c r="EK4581" s="24"/>
      <c r="EL4581" s="24"/>
      <c r="EM4581" s="24"/>
      <c r="EN4581" s="24"/>
      <c r="EO4581" s="24"/>
      <c r="EP4581" s="24"/>
      <c r="EQ4581" s="24"/>
      <c r="ER4581" s="24"/>
      <c r="ES4581" s="24"/>
      <c r="ET4581" s="24"/>
      <c r="EU4581" s="24"/>
      <c r="EV4581" s="24"/>
      <c r="EW4581" s="24"/>
      <c r="EX4581" s="24"/>
      <c r="EY4581" s="24"/>
    </row>
    <row r="4582" spans="1:155" x14ac:dyDescent="0.15">
      <c r="A4582" s="38"/>
      <c r="B4582" s="15"/>
      <c r="C4582" s="7"/>
      <c r="D4582" s="7"/>
      <c r="E4582" s="13"/>
      <c r="F4582" s="14"/>
      <c r="G4582" s="14"/>
      <c r="H4582" s="14"/>
      <c r="I4582" s="14"/>
      <c r="J4582" s="13"/>
      <c r="K4582" s="5"/>
      <c r="L4582" s="2"/>
      <c r="M4582" s="17"/>
      <c r="N4582" s="12"/>
      <c r="O4582" s="12"/>
      <c r="P4582" s="17"/>
      <c r="Q4582" s="14"/>
      <c r="R4582" s="20"/>
      <c r="S4582" s="14"/>
      <c r="T4582" s="4"/>
      <c r="U4582" s="5"/>
      <c r="V4582" s="10"/>
      <c r="W4582" s="10"/>
      <c r="X4582" s="10"/>
      <c r="Y4582" s="27"/>
      <c r="Z4582" s="3"/>
      <c r="AA4582" s="1"/>
      <c r="AB4582" s="10"/>
      <c r="AC4582" s="3"/>
      <c r="AD4582" s="3"/>
      <c r="AE4582" s="3"/>
      <c r="AF4582" s="10"/>
      <c r="AG4582" s="11"/>
      <c r="AH4582" s="10"/>
      <c r="AI4582" s="10"/>
      <c r="AJ4582" s="1"/>
      <c r="AK4582" s="1"/>
      <c r="AL4582" s="1"/>
      <c r="AM4582" s="1"/>
      <c r="AN4582" s="1"/>
      <c r="AO4582" s="1"/>
      <c r="AP4582" s="1"/>
      <c r="AQ4582" s="1"/>
      <c r="AR4582" s="1"/>
      <c r="AS4582" s="1"/>
      <c r="AT4582" s="1"/>
      <c r="AU4582" s="1"/>
      <c r="AV4582" s="1"/>
      <c r="AW4582" s="1"/>
      <c r="AX4582" s="1"/>
      <c r="AY4582" s="1"/>
      <c r="AZ4582" s="1"/>
      <c r="BA4582" s="1"/>
      <c r="BB4582" s="1"/>
      <c r="BC4582" s="1"/>
      <c r="BD4582" s="1"/>
      <c r="BE4582" s="1"/>
      <c r="BF4582" s="1"/>
      <c r="BG4582" s="1"/>
      <c r="BH4582" s="1"/>
      <c r="BI4582" s="1"/>
      <c r="BJ4582" s="1"/>
      <c r="BK4582" s="1"/>
      <c r="BL4582" s="1"/>
      <c r="BM4582" s="1"/>
      <c r="BN4582" s="1"/>
      <c r="BO4582" s="1"/>
      <c r="BP4582" s="1"/>
      <c r="BQ4582" s="1"/>
      <c r="BR4582" s="1"/>
      <c r="BS4582" s="1"/>
      <c r="BT4582" s="1"/>
      <c r="BU4582" s="1"/>
      <c r="BV4582" s="1"/>
      <c r="BW4582" s="1"/>
      <c r="BX4582" s="1"/>
      <c r="BY4582" s="1"/>
      <c r="BZ4582" s="1"/>
      <c r="CA4582" s="1"/>
      <c r="CB4582" s="1"/>
      <c r="CC4582" s="1"/>
      <c r="CD4582" s="1"/>
      <c r="CE4582" s="1"/>
      <c r="CF4582" s="1"/>
      <c r="CG4582" s="1"/>
      <c r="CH4582" s="1"/>
      <c r="CI4582" s="1"/>
      <c r="CJ4582" s="1"/>
      <c r="CK4582" s="1"/>
      <c r="CL4582" s="1"/>
      <c r="CM4582" s="1"/>
      <c r="CN4582" s="1"/>
      <c r="CO4582" s="1"/>
      <c r="CP4582" s="1"/>
      <c r="CQ4582" s="1"/>
      <c r="CR4582" s="1"/>
      <c r="CS4582" s="1"/>
      <c r="CT4582" s="1"/>
      <c r="CU4582" s="1"/>
      <c r="CV4582" s="1"/>
      <c r="CW4582" s="1"/>
      <c r="CX4582" s="1"/>
      <c r="CY4582" s="1"/>
      <c r="CZ4582" s="1"/>
      <c r="DA4582" s="1"/>
      <c r="DB4582" s="1"/>
      <c r="DC4582" s="1"/>
      <c r="DD4582" s="1"/>
      <c r="DE4582" s="1"/>
      <c r="DF4582" s="1"/>
      <c r="DG4582" s="1"/>
      <c r="DH4582" s="1"/>
      <c r="DI4582" s="1"/>
      <c r="DJ4582" s="1"/>
      <c r="DK4582" s="1"/>
      <c r="DL4582" s="1"/>
      <c r="DM4582" s="1"/>
      <c r="DN4582" s="1"/>
      <c r="DO4582" s="1"/>
      <c r="DP4582" s="1"/>
      <c r="DQ4582" s="1"/>
      <c r="DR4582" s="1"/>
      <c r="DS4582" s="1"/>
      <c r="DT4582" s="1"/>
      <c r="DU4582" s="1"/>
      <c r="DV4582" s="1"/>
      <c r="DW4582" s="1"/>
      <c r="DX4582" s="1"/>
      <c r="DY4582" s="1"/>
      <c r="DZ4582" s="1"/>
      <c r="EA4582" s="1"/>
      <c r="EB4582" s="1"/>
      <c r="EC4582" s="1"/>
      <c r="ED4582" s="1"/>
      <c r="EE4582" s="1"/>
      <c r="EF4582" s="1"/>
      <c r="EG4582" s="1"/>
      <c r="EH4582" s="1"/>
      <c r="EI4582" s="1"/>
      <c r="EJ4582" s="1"/>
      <c r="EK4582" s="1"/>
      <c r="EL4582" s="1"/>
      <c r="EM4582" s="1"/>
      <c r="EN4582" s="1"/>
      <c r="EO4582" s="1"/>
      <c r="EP4582" s="1"/>
      <c r="EQ4582" s="1"/>
      <c r="ER4582" s="1"/>
      <c r="ES4582" s="1"/>
      <c r="ET4582" s="1"/>
      <c r="EU4582" s="1"/>
      <c r="EV4582" s="1"/>
      <c r="EW4582" s="1"/>
      <c r="EX4582" s="1"/>
      <c r="EY4582" s="1"/>
    </row>
    <row r="4583" spans="1:155" x14ac:dyDescent="0.15">
      <c r="A4583" s="38"/>
      <c r="B4583" s="15"/>
      <c r="C4583" s="7"/>
      <c r="D4583" s="7"/>
      <c r="E4583" s="13"/>
      <c r="F4583" s="14"/>
      <c r="G4583" s="14"/>
      <c r="H4583" s="14"/>
      <c r="I4583" s="14"/>
      <c r="J4583" s="13"/>
      <c r="K4583" s="5"/>
      <c r="L4583" s="2"/>
      <c r="M4583" s="17"/>
      <c r="N4583" s="12"/>
      <c r="O4583" s="12"/>
      <c r="P4583" s="17"/>
      <c r="Q4583" s="14"/>
      <c r="R4583" s="20"/>
      <c r="S4583" s="14"/>
      <c r="T4583" s="4"/>
      <c r="U4583" s="5"/>
      <c r="V4583" s="10"/>
      <c r="W4583" s="10"/>
      <c r="X4583" s="10"/>
      <c r="Y4583" s="27"/>
      <c r="Z4583" s="3"/>
      <c r="AA4583" s="1"/>
      <c r="AB4583" s="10"/>
      <c r="AC4583" s="3"/>
      <c r="AD4583" s="3"/>
      <c r="AE4583" s="3"/>
      <c r="AF4583" s="10"/>
      <c r="AG4583" s="11"/>
      <c r="AH4583" s="10"/>
      <c r="AI4583" s="10"/>
      <c r="AJ4583" s="1"/>
      <c r="AK4583" s="1"/>
      <c r="AL4583" s="1"/>
      <c r="AM4583" s="1"/>
      <c r="AN4583" s="1"/>
      <c r="AO4583" s="1"/>
      <c r="AP4583" s="1"/>
      <c r="AQ4583" s="1"/>
      <c r="AR4583" s="1"/>
      <c r="AS4583" s="1"/>
      <c r="AT4583" s="1"/>
      <c r="AU4583" s="1"/>
      <c r="AV4583" s="1"/>
      <c r="AW4583" s="1"/>
      <c r="AX4583" s="1"/>
      <c r="AY4583" s="1"/>
      <c r="AZ4583" s="1"/>
      <c r="BA4583" s="1"/>
      <c r="BB4583" s="1"/>
      <c r="BC4583" s="1"/>
      <c r="BD4583" s="1"/>
      <c r="BE4583" s="1"/>
      <c r="BF4583" s="1"/>
      <c r="BG4583" s="1"/>
      <c r="BH4583" s="1"/>
      <c r="BI4583" s="1"/>
      <c r="BJ4583" s="1"/>
      <c r="BK4583" s="1"/>
      <c r="BL4583" s="1"/>
      <c r="BM4583" s="1"/>
      <c r="BN4583" s="1"/>
      <c r="BO4583" s="1"/>
      <c r="BP4583" s="1"/>
      <c r="BQ4583" s="1"/>
      <c r="BR4583" s="1"/>
      <c r="BS4583" s="1"/>
      <c r="BT4583" s="1"/>
      <c r="BU4583" s="1"/>
      <c r="BV4583" s="1"/>
      <c r="BW4583" s="1"/>
      <c r="BX4583" s="1"/>
      <c r="BY4583" s="1"/>
      <c r="BZ4583" s="1"/>
      <c r="CA4583" s="1"/>
      <c r="CB4583" s="1"/>
      <c r="CC4583" s="1"/>
      <c r="CD4583" s="1"/>
      <c r="CE4583" s="1"/>
      <c r="CF4583" s="1"/>
      <c r="CG4583" s="1"/>
      <c r="CH4583" s="1"/>
      <c r="CI4583" s="1"/>
      <c r="CJ4583" s="1"/>
      <c r="CK4583" s="1"/>
      <c r="CL4583" s="1"/>
      <c r="CM4583" s="1"/>
      <c r="CN4583" s="1"/>
      <c r="CO4583" s="1"/>
      <c r="CP4583" s="1"/>
      <c r="CQ4583" s="1"/>
      <c r="CR4583" s="1"/>
      <c r="CS4583" s="1"/>
      <c r="CT4583" s="1"/>
      <c r="CU4583" s="1"/>
      <c r="CV4583" s="1"/>
      <c r="CW4583" s="1"/>
      <c r="CX4583" s="1"/>
      <c r="CY4583" s="1"/>
      <c r="CZ4583" s="1"/>
      <c r="DA4583" s="1"/>
      <c r="DB4583" s="1"/>
      <c r="DC4583" s="1"/>
      <c r="DD4583" s="1"/>
      <c r="DE4583" s="1"/>
      <c r="DF4583" s="1"/>
      <c r="DG4583" s="1"/>
      <c r="DH4583" s="1"/>
      <c r="DI4583" s="1"/>
      <c r="DJ4583" s="1"/>
      <c r="DK4583" s="1"/>
      <c r="DL4583" s="1"/>
      <c r="DM4583" s="1"/>
      <c r="DN4583" s="1"/>
      <c r="DO4583" s="1"/>
      <c r="DP4583" s="1"/>
      <c r="DQ4583" s="1"/>
      <c r="DR4583" s="1"/>
      <c r="DS4583" s="1"/>
      <c r="DT4583" s="1"/>
      <c r="DU4583" s="1"/>
      <c r="DV4583" s="1"/>
      <c r="DW4583" s="1"/>
      <c r="DX4583" s="1"/>
      <c r="DY4583" s="1"/>
      <c r="DZ4583" s="1"/>
      <c r="EA4583" s="1"/>
      <c r="EB4583" s="1"/>
      <c r="EC4583" s="1"/>
      <c r="ED4583" s="1"/>
      <c r="EE4583" s="1"/>
      <c r="EF4583" s="1"/>
      <c r="EG4583" s="1"/>
      <c r="EH4583" s="1"/>
      <c r="EI4583" s="1"/>
      <c r="EJ4583" s="1"/>
      <c r="EK4583" s="1"/>
      <c r="EL4583" s="1"/>
      <c r="EM4583" s="1"/>
      <c r="EN4583" s="1"/>
      <c r="EO4583" s="1"/>
      <c r="EP4583" s="1"/>
      <c r="EQ4583" s="1"/>
      <c r="ER4583" s="1"/>
      <c r="ES4583" s="1"/>
      <c r="ET4583" s="1"/>
      <c r="EU4583" s="1"/>
      <c r="EV4583" s="1"/>
      <c r="EW4583" s="1"/>
      <c r="EX4583" s="1"/>
      <c r="EY4583" s="1"/>
    </row>
    <row r="4584" spans="1:155" x14ac:dyDescent="0.15">
      <c r="A4584" s="38"/>
      <c r="B4584" s="15"/>
      <c r="C4584" s="7"/>
      <c r="D4584" s="7"/>
      <c r="E4584" s="13"/>
      <c r="F4584" s="14"/>
      <c r="G4584" s="14"/>
      <c r="H4584" s="14"/>
      <c r="I4584" s="14"/>
      <c r="J4584" s="13"/>
      <c r="K4584" s="5"/>
      <c r="L4584" s="2"/>
      <c r="M4584" s="17"/>
      <c r="N4584" s="12"/>
      <c r="O4584" s="12"/>
      <c r="P4584" s="17"/>
      <c r="Q4584" s="14"/>
      <c r="R4584" s="20"/>
      <c r="S4584" s="14"/>
      <c r="T4584" s="4"/>
      <c r="U4584" s="5"/>
      <c r="V4584" s="10"/>
      <c r="W4584" s="10"/>
      <c r="X4584" s="10"/>
      <c r="Y4584" s="27"/>
      <c r="Z4584" s="3"/>
      <c r="AA4584" s="1"/>
      <c r="AB4584" s="10"/>
      <c r="AC4584" s="3"/>
      <c r="AD4584" s="3"/>
      <c r="AE4584" s="3"/>
      <c r="AF4584" s="10"/>
      <c r="AG4584" s="11"/>
      <c r="AH4584" s="10"/>
      <c r="AI4584" s="10"/>
      <c r="AJ4584" s="1"/>
      <c r="AK4584" s="1"/>
      <c r="AL4584" s="1"/>
      <c r="AM4584" s="1"/>
      <c r="AN4584" s="1"/>
      <c r="AO4584" s="1"/>
      <c r="AP4584" s="1"/>
      <c r="AQ4584" s="1"/>
      <c r="AR4584" s="1"/>
      <c r="AS4584" s="1"/>
      <c r="AT4584" s="1"/>
      <c r="AU4584" s="1"/>
      <c r="AV4584" s="1"/>
      <c r="AW4584" s="1"/>
      <c r="AX4584" s="1"/>
      <c r="AY4584" s="1"/>
      <c r="AZ4584" s="1"/>
      <c r="BA4584" s="1"/>
      <c r="BB4584" s="1"/>
      <c r="BC4584" s="1"/>
      <c r="BD4584" s="1"/>
      <c r="BE4584" s="1"/>
      <c r="BF4584" s="1"/>
      <c r="BG4584" s="1"/>
      <c r="BH4584" s="1"/>
      <c r="BI4584" s="1"/>
      <c r="BJ4584" s="1"/>
      <c r="BK4584" s="1"/>
      <c r="BL4584" s="1"/>
      <c r="BM4584" s="1"/>
      <c r="BN4584" s="1"/>
      <c r="BO4584" s="1"/>
      <c r="BP4584" s="1"/>
      <c r="BQ4584" s="1"/>
      <c r="BR4584" s="1"/>
      <c r="BS4584" s="1"/>
      <c r="BT4584" s="1"/>
      <c r="BU4584" s="1"/>
      <c r="BV4584" s="1"/>
      <c r="BW4584" s="1"/>
      <c r="BX4584" s="1"/>
      <c r="BY4584" s="1"/>
      <c r="BZ4584" s="1"/>
      <c r="CA4584" s="1"/>
      <c r="CB4584" s="1"/>
      <c r="CC4584" s="1"/>
      <c r="CD4584" s="1"/>
      <c r="CE4584" s="1"/>
      <c r="CF4584" s="1"/>
      <c r="CG4584" s="1"/>
      <c r="CH4584" s="1"/>
      <c r="CI4584" s="1"/>
      <c r="CJ4584" s="1"/>
      <c r="CK4584" s="1"/>
      <c r="CL4584" s="1"/>
      <c r="CM4584" s="1"/>
      <c r="CN4584" s="1"/>
      <c r="CO4584" s="1"/>
      <c r="CP4584" s="1"/>
      <c r="CQ4584" s="1"/>
      <c r="CR4584" s="1"/>
      <c r="CS4584" s="1"/>
      <c r="CT4584" s="1"/>
      <c r="CU4584" s="1"/>
      <c r="CV4584" s="1"/>
      <c r="CW4584" s="1"/>
      <c r="CX4584" s="1"/>
      <c r="CY4584" s="1"/>
      <c r="CZ4584" s="1"/>
      <c r="DA4584" s="1"/>
      <c r="DB4584" s="1"/>
      <c r="DC4584" s="1"/>
      <c r="DD4584" s="1"/>
      <c r="DE4584" s="1"/>
      <c r="DF4584" s="1"/>
      <c r="DG4584" s="1"/>
      <c r="DH4584" s="1"/>
      <c r="DI4584" s="1"/>
      <c r="DJ4584" s="1"/>
      <c r="DK4584" s="1"/>
      <c r="DL4584" s="1"/>
      <c r="DM4584" s="1"/>
      <c r="DN4584" s="1"/>
      <c r="DO4584" s="1"/>
      <c r="DP4584" s="1"/>
      <c r="DQ4584" s="1"/>
      <c r="DR4584" s="1"/>
      <c r="DS4584" s="1"/>
      <c r="DT4584" s="1"/>
      <c r="DU4584" s="1"/>
      <c r="DV4584" s="1"/>
      <c r="DW4584" s="1"/>
      <c r="DX4584" s="1"/>
      <c r="DY4584" s="1"/>
      <c r="DZ4584" s="1"/>
      <c r="EA4584" s="1"/>
      <c r="EB4584" s="1"/>
      <c r="EC4584" s="1"/>
      <c r="ED4584" s="1"/>
      <c r="EE4584" s="1"/>
      <c r="EF4584" s="1"/>
      <c r="EG4584" s="1"/>
      <c r="EH4584" s="1"/>
      <c r="EI4584" s="1"/>
      <c r="EJ4584" s="1"/>
      <c r="EK4584" s="1"/>
      <c r="EL4584" s="1"/>
      <c r="EM4584" s="1"/>
      <c r="EN4584" s="1"/>
      <c r="EO4584" s="1"/>
      <c r="EP4584" s="1"/>
      <c r="EQ4584" s="1"/>
      <c r="ER4584" s="1"/>
      <c r="ES4584" s="1"/>
      <c r="ET4584" s="1"/>
      <c r="EU4584" s="1"/>
      <c r="EV4584" s="1"/>
      <c r="EW4584" s="1"/>
      <c r="EX4584" s="1"/>
      <c r="EY4584" s="1"/>
    </row>
    <row r="4585" spans="1:155" x14ac:dyDescent="0.15">
      <c r="A4585" s="38"/>
      <c r="B4585" s="15"/>
      <c r="C4585" s="7"/>
      <c r="D4585" s="7"/>
      <c r="E4585" s="13"/>
      <c r="F4585" s="14"/>
      <c r="G4585" s="14"/>
      <c r="H4585" s="14"/>
      <c r="I4585" s="14"/>
      <c r="J4585" s="13"/>
      <c r="K4585" s="5"/>
      <c r="L4585" s="2"/>
      <c r="M4585" s="17"/>
      <c r="N4585" s="12"/>
      <c r="O4585" s="12"/>
      <c r="P4585" s="17"/>
      <c r="Q4585" s="14"/>
      <c r="R4585" s="20"/>
      <c r="S4585" s="14"/>
      <c r="T4585" s="4"/>
      <c r="U4585" s="5"/>
      <c r="V4585" s="10"/>
      <c r="W4585" s="10"/>
      <c r="X4585" s="10"/>
      <c r="Y4585" s="27"/>
      <c r="Z4585" s="3"/>
      <c r="AA4585" s="1"/>
      <c r="AB4585" s="10"/>
      <c r="AC4585" s="3"/>
      <c r="AD4585" s="3"/>
      <c r="AE4585" s="3"/>
      <c r="AF4585" s="10"/>
      <c r="AG4585" s="11"/>
      <c r="AH4585" s="10"/>
      <c r="AI4585" s="10"/>
      <c r="AJ4585" s="1"/>
      <c r="AK4585" s="1"/>
      <c r="AL4585" s="1"/>
      <c r="AM4585" s="1"/>
      <c r="AN4585" s="1"/>
      <c r="AO4585" s="1"/>
      <c r="AP4585" s="1"/>
      <c r="AQ4585" s="1"/>
      <c r="AR4585" s="1"/>
      <c r="AS4585" s="1"/>
      <c r="AT4585" s="1"/>
      <c r="AU4585" s="1"/>
      <c r="AV4585" s="1"/>
      <c r="AW4585" s="1"/>
      <c r="AX4585" s="1"/>
      <c r="AY4585" s="1"/>
      <c r="AZ4585" s="1"/>
      <c r="BA4585" s="1"/>
      <c r="BB4585" s="1"/>
      <c r="BC4585" s="1"/>
      <c r="BD4585" s="1"/>
      <c r="BE4585" s="1"/>
      <c r="BF4585" s="1"/>
      <c r="BG4585" s="1"/>
      <c r="BH4585" s="1"/>
      <c r="BI4585" s="1"/>
      <c r="BJ4585" s="1"/>
      <c r="BK4585" s="1"/>
      <c r="BL4585" s="1"/>
      <c r="BM4585" s="1"/>
      <c r="BN4585" s="1"/>
      <c r="BO4585" s="1"/>
      <c r="BP4585" s="1"/>
      <c r="BQ4585" s="1"/>
      <c r="BR4585" s="1"/>
      <c r="BS4585" s="1"/>
      <c r="BT4585" s="1"/>
      <c r="BU4585" s="1"/>
      <c r="BV4585" s="1"/>
      <c r="BW4585" s="1"/>
      <c r="BX4585" s="1"/>
      <c r="BY4585" s="1"/>
      <c r="BZ4585" s="1"/>
      <c r="CA4585" s="1"/>
      <c r="CB4585" s="1"/>
      <c r="CC4585" s="1"/>
      <c r="CD4585" s="1"/>
      <c r="CE4585" s="1"/>
      <c r="CF4585" s="1"/>
      <c r="CG4585" s="1"/>
      <c r="CH4585" s="1"/>
      <c r="CI4585" s="1"/>
      <c r="CJ4585" s="1"/>
      <c r="CK4585" s="1"/>
      <c r="CL4585" s="1"/>
      <c r="CM4585" s="1"/>
      <c r="CN4585" s="1"/>
      <c r="CO4585" s="1"/>
      <c r="CP4585" s="1"/>
      <c r="CQ4585" s="1"/>
      <c r="CR4585" s="1"/>
      <c r="CS4585" s="1"/>
      <c r="CT4585" s="1"/>
      <c r="CU4585" s="1"/>
      <c r="CV4585" s="1"/>
      <c r="CW4585" s="1"/>
      <c r="CX4585" s="1"/>
      <c r="CY4585" s="1"/>
      <c r="CZ4585" s="1"/>
      <c r="DA4585" s="1"/>
      <c r="DB4585" s="1"/>
      <c r="DC4585" s="1"/>
      <c r="DD4585" s="1"/>
      <c r="DE4585" s="1"/>
      <c r="DF4585" s="1"/>
      <c r="DG4585" s="1"/>
      <c r="DH4585" s="1"/>
      <c r="DI4585" s="1"/>
      <c r="DJ4585" s="1"/>
      <c r="DK4585" s="1"/>
      <c r="DL4585" s="1"/>
      <c r="DM4585" s="1"/>
      <c r="DN4585" s="1"/>
      <c r="DO4585" s="1"/>
      <c r="DP4585" s="1"/>
      <c r="DQ4585" s="1"/>
      <c r="DR4585" s="1"/>
      <c r="DS4585" s="1"/>
      <c r="DT4585" s="1"/>
      <c r="DU4585" s="1"/>
      <c r="DV4585" s="1"/>
      <c r="DW4585" s="1"/>
      <c r="DX4585" s="1"/>
      <c r="DY4585" s="1"/>
      <c r="DZ4585" s="1"/>
      <c r="EA4585" s="1"/>
      <c r="EB4585" s="1"/>
      <c r="EC4585" s="1"/>
      <c r="ED4585" s="1"/>
      <c r="EE4585" s="1"/>
      <c r="EF4585" s="1"/>
      <c r="EG4585" s="1"/>
      <c r="EH4585" s="1"/>
      <c r="EI4585" s="1"/>
      <c r="EJ4585" s="1"/>
      <c r="EK4585" s="1"/>
      <c r="EL4585" s="1"/>
      <c r="EM4585" s="1"/>
      <c r="EN4585" s="1"/>
      <c r="EO4585" s="1"/>
      <c r="EP4585" s="1"/>
      <c r="EQ4585" s="1"/>
      <c r="ER4585" s="1"/>
      <c r="ES4585" s="1"/>
      <c r="ET4585" s="1"/>
      <c r="EU4585" s="1"/>
      <c r="EV4585" s="1"/>
      <c r="EW4585" s="1"/>
      <c r="EX4585" s="1"/>
      <c r="EY4585" s="1"/>
    </row>
    <row r="4586" spans="1:155" x14ac:dyDescent="0.15">
      <c r="A4586" s="38"/>
      <c r="B4586" s="15"/>
      <c r="C4586" s="7"/>
      <c r="D4586" s="7"/>
      <c r="E4586" s="13"/>
      <c r="F4586" s="14"/>
      <c r="G4586" s="14"/>
      <c r="H4586" s="14"/>
      <c r="I4586" s="14"/>
      <c r="J4586" s="13"/>
      <c r="K4586" s="5"/>
      <c r="L4586" s="2"/>
      <c r="M4586" s="17"/>
      <c r="N4586" s="12"/>
      <c r="O4586" s="12"/>
      <c r="P4586" s="17"/>
      <c r="Q4586" s="14"/>
      <c r="R4586" s="20"/>
      <c r="S4586" s="14"/>
      <c r="T4586" s="4"/>
      <c r="U4586" s="5"/>
      <c r="V4586" s="10"/>
      <c r="W4586" s="10"/>
      <c r="X4586" s="10"/>
      <c r="Y4586" s="27"/>
      <c r="Z4586" s="3"/>
      <c r="AA4586" s="1"/>
      <c r="AB4586" s="10"/>
      <c r="AC4586" s="3"/>
      <c r="AD4586" s="3"/>
      <c r="AE4586" s="3"/>
      <c r="AF4586" s="10"/>
      <c r="AG4586" s="11"/>
      <c r="AH4586" s="10"/>
      <c r="AI4586" s="10"/>
      <c r="AJ4586" s="1"/>
      <c r="AK4586" s="1"/>
      <c r="AL4586" s="1"/>
      <c r="AM4586" s="1"/>
      <c r="AN4586" s="1"/>
      <c r="AO4586" s="1"/>
      <c r="AP4586" s="1"/>
      <c r="AQ4586" s="1"/>
      <c r="AR4586" s="1"/>
      <c r="AS4586" s="1"/>
      <c r="AT4586" s="1"/>
      <c r="AU4586" s="1"/>
      <c r="AV4586" s="1"/>
      <c r="AW4586" s="1"/>
      <c r="AX4586" s="1"/>
      <c r="AY4586" s="1"/>
      <c r="AZ4586" s="1"/>
      <c r="BA4586" s="1"/>
      <c r="BB4586" s="1"/>
      <c r="BC4586" s="1"/>
      <c r="BD4586" s="1"/>
      <c r="BE4586" s="1"/>
      <c r="BF4586" s="1"/>
      <c r="BG4586" s="1"/>
      <c r="BH4586" s="1"/>
      <c r="BI4586" s="1"/>
      <c r="BJ4586" s="1"/>
      <c r="BK4586" s="1"/>
      <c r="BL4586" s="1"/>
      <c r="BM4586" s="1"/>
      <c r="BN4586" s="1"/>
      <c r="BO4586" s="1"/>
      <c r="BP4586" s="1"/>
      <c r="BQ4586" s="1"/>
      <c r="BR4586" s="1"/>
      <c r="BS4586" s="1"/>
      <c r="BT4586" s="1"/>
      <c r="BU4586" s="1"/>
      <c r="BV4586" s="1"/>
      <c r="BW4586" s="1"/>
      <c r="BX4586" s="1"/>
      <c r="BY4586" s="1"/>
      <c r="BZ4586" s="1"/>
      <c r="CA4586" s="1"/>
      <c r="CB4586" s="1"/>
      <c r="CC4586" s="1"/>
      <c r="CD4586" s="1"/>
      <c r="CE4586" s="1"/>
      <c r="CF4586" s="1"/>
      <c r="CG4586" s="1"/>
      <c r="CH4586" s="1"/>
      <c r="CI4586" s="1"/>
      <c r="CJ4586" s="1"/>
      <c r="CK4586" s="1"/>
      <c r="CL4586" s="1"/>
      <c r="CM4586" s="1"/>
      <c r="CN4586" s="1"/>
      <c r="CO4586" s="1"/>
      <c r="CP4586" s="1"/>
      <c r="CQ4586" s="1"/>
      <c r="CR4586" s="1"/>
      <c r="CS4586" s="1"/>
      <c r="CT4586" s="1"/>
      <c r="CU4586" s="1"/>
      <c r="CV4586" s="1"/>
      <c r="CW4586" s="1"/>
      <c r="CX4586" s="1"/>
      <c r="CY4586" s="1"/>
      <c r="CZ4586" s="1"/>
      <c r="DA4586" s="1"/>
      <c r="DB4586" s="1"/>
      <c r="DC4586" s="1"/>
      <c r="DD4586" s="1"/>
      <c r="DE4586" s="1"/>
      <c r="DF4586" s="1"/>
      <c r="DG4586" s="1"/>
      <c r="DH4586" s="1"/>
      <c r="DI4586" s="1"/>
      <c r="DJ4586" s="1"/>
      <c r="DK4586" s="1"/>
      <c r="DL4586" s="1"/>
      <c r="DM4586" s="1"/>
      <c r="DN4586" s="1"/>
      <c r="DO4586" s="1"/>
      <c r="DP4586" s="1"/>
      <c r="DQ4586" s="1"/>
      <c r="DR4586" s="1"/>
      <c r="DS4586" s="1"/>
      <c r="DT4586" s="1"/>
      <c r="DU4586" s="1"/>
      <c r="DV4586" s="1"/>
      <c r="DW4586" s="1"/>
      <c r="DX4586" s="1"/>
      <c r="DY4586" s="1"/>
      <c r="DZ4586" s="1"/>
      <c r="EA4586" s="1"/>
      <c r="EB4586" s="1"/>
      <c r="EC4586" s="1"/>
      <c r="ED4586" s="1"/>
      <c r="EE4586" s="1"/>
      <c r="EF4586" s="1"/>
      <c r="EG4586" s="1"/>
      <c r="EH4586" s="1"/>
      <c r="EI4586" s="1"/>
      <c r="EJ4586" s="1"/>
      <c r="EK4586" s="1"/>
      <c r="EL4586" s="1"/>
      <c r="EM4586" s="1"/>
      <c r="EN4586" s="1"/>
      <c r="EO4586" s="1"/>
      <c r="EP4586" s="1"/>
      <c r="EQ4586" s="1"/>
      <c r="ER4586" s="1"/>
      <c r="ES4586" s="1"/>
      <c r="ET4586" s="1"/>
      <c r="EU4586" s="1"/>
      <c r="EV4586" s="1"/>
      <c r="EW4586" s="1"/>
      <c r="EX4586" s="1"/>
      <c r="EY4586" s="1"/>
    </row>
    <row r="4587" spans="1:155" x14ac:dyDescent="0.15">
      <c r="A4587" s="38"/>
      <c r="B4587" s="15"/>
      <c r="C4587" s="7"/>
      <c r="D4587" s="7"/>
      <c r="E4587" s="13"/>
      <c r="F4587" s="14"/>
      <c r="G4587" s="14"/>
      <c r="H4587" s="14"/>
      <c r="I4587" s="14"/>
      <c r="J4587" s="13"/>
      <c r="K4587" s="5"/>
      <c r="L4587" s="2"/>
      <c r="M4587" s="17"/>
      <c r="N4587" s="12"/>
      <c r="O4587" s="12"/>
      <c r="P4587" s="17"/>
      <c r="Q4587" s="14"/>
      <c r="R4587" s="20"/>
      <c r="S4587" s="14"/>
      <c r="T4587" s="4"/>
      <c r="U4587" s="5"/>
      <c r="V4587" s="10"/>
      <c r="W4587" s="10"/>
      <c r="X4587" s="10"/>
      <c r="Y4587" s="27"/>
      <c r="Z4587" s="3"/>
      <c r="AA4587" s="1"/>
      <c r="AB4587" s="10"/>
      <c r="AC4587" s="3"/>
      <c r="AD4587" s="3"/>
      <c r="AE4587" s="3"/>
      <c r="AF4587" s="10"/>
      <c r="AG4587" s="11"/>
      <c r="AH4587" s="10"/>
      <c r="AI4587" s="10"/>
      <c r="AJ4587" s="1"/>
      <c r="AK4587" s="1"/>
      <c r="AL4587" s="1"/>
      <c r="AM4587" s="1"/>
      <c r="AN4587" s="1"/>
      <c r="AO4587" s="1"/>
      <c r="AP4587" s="1"/>
      <c r="AQ4587" s="1"/>
      <c r="AR4587" s="1"/>
      <c r="AS4587" s="1"/>
      <c r="AT4587" s="1"/>
      <c r="AU4587" s="1"/>
      <c r="AV4587" s="1"/>
      <c r="AW4587" s="1"/>
      <c r="AX4587" s="1"/>
      <c r="AY4587" s="1"/>
      <c r="AZ4587" s="1"/>
      <c r="BA4587" s="1"/>
      <c r="BB4587" s="1"/>
      <c r="BC4587" s="1"/>
      <c r="BD4587" s="1"/>
      <c r="BE4587" s="1"/>
      <c r="BF4587" s="1"/>
      <c r="BG4587" s="1"/>
      <c r="BH4587" s="1"/>
      <c r="BI4587" s="1"/>
      <c r="BJ4587" s="1"/>
      <c r="BK4587" s="1"/>
      <c r="BL4587" s="1"/>
      <c r="BM4587" s="1"/>
      <c r="BN4587" s="1"/>
      <c r="BO4587" s="1"/>
      <c r="BP4587" s="1"/>
      <c r="BQ4587" s="1"/>
      <c r="BR4587" s="1"/>
      <c r="BS4587" s="1"/>
      <c r="BT4587" s="1"/>
      <c r="BU4587" s="1"/>
      <c r="BV4587" s="1"/>
      <c r="BW4587" s="1"/>
      <c r="BX4587" s="1"/>
      <c r="BY4587" s="1"/>
      <c r="BZ4587" s="1"/>
      <c r="CA4587" s="1"/>
      <c r="CB4587" s="1"/>
      <c r="CC4587" s="1"/>
      <c r="CD4587" s="1"/>
      <c r="CE4587" s="1"/>
      <c r="CF4587" s="1"/>
      <c r="CG4587" s="1"/>
      <c r="CH4587" s="1"/>
      <c r="CI4587" s="1"/>
      <c r="CJ4587" s="1"/>
      <c r="CK4587" s="1"/>
      <c r="CL4587" s="1"/>
      <c r="CM4587" s="1"/>
      <c r="CN4587" s="1"/>
      <c r="CO4587" s="1"/>
      <c r="CP4587" s="1"/>
      <c r="CQ4587" s="1"/>
      <c r="CR4587" s="1"/>
      <c r="CS4587" s="1"/>
      <c r="CT4587" s="1"/>
      <c r="CU4587" s="1"/>
      <c r="CV4587" s="1"/>
      <c r="CW4587" s="1"/>
      <c r="CX4587" s="1"/>
      <c r="CY4587" s="1"/>
      <c r="CZ4587" s="1"/>
      <c r="DA4587" s="1"/>
      <c r="DB4587" s="1"/>
      <c r="DC4587" s="1"/>
      <c r="DD4587" s="1"/>
      <c r="DE4587" s="1"/>
      <c r="DF4587" s="1"/>
      <c r="DG4587" s="1"/>
      <c r="DH4587" s="1"/>
      <c r="DI4587" s="1"/>
      <c r="DJ4587" s="1"/>
      <c r="DK4587" s="1"/>
      <c r="DL4587" s="1"/>
      <c r="DM4587" s="1"/>
      <c r="DN4587" s="1"/>
      <c r="DO4587" s="1"/>
      <c r="DP4587" s="1"/>
      <c r="DQ4587" s="1"/>
      <c r="DR4587" s="1"/>
      <c r="DS4587" s="1"/>
      <c r="DT4587" s="1"/>
      <c r="DU4587" s="1"/>
      <c r="DV4587" s="1"/>
      <c r="DW4587" s="1"/>
      <c r="DX4587" s="1"/>
      <c r="DY4587" s="1"/>
      <c r="DZ4587" s="1"/>
      <c r="EA4587" s="1"/>
      <c r="EB4587" s="1"/>
      <c r="EC4587" s="1"/>
      <c r="ED4587" s="1"/>
      <c r="EE4587" s="1"/>
      <c r="EF4587" s="1"/>
      <c r="EG4587" s="1"/>
      <c r="EH4587" s="1"/>
      <c r="EI4587" s="1"/>
      <c r="EJ4587" s="1"/>
      <c r="EK4587" s="1"/>
      <c r="EL4587" s="1"/>
      <c r="EM4587" s="1"/>
      <c r="EN4587" s="1"/>
      <c r="EO4587" s="1"/>
      <c r="EP4587" s="1"/>
      <c r="EQ4587" s="1"/>
      <c r="ER4587" s="1"/>
      <c r="ES4587" s="1"/>
      <c r="ET4587" s="1"/>
      <c r="EU4587" s="1"/>
      <c r="EV4587" s="1"/>
      <c r="EW4587" s="1"/>
      <c r="EX4587" s="1"/>
      <c r="EY4587" s="1"/>
    </row>
    <row r="4588" spans="1:155" x14ac:dyDescent="0.15">
      <c r="A4588" s="38"/>
      <c r="B4588" s="15"/>
      <c r="C4588" s="7"/>
      <c r="D4588" s="7"/>
      <c r="E4588" s="13"/>
      <c r="F4588" s="14"/>
      <c r="G4588" s="14"/>
      <c r="H4588" s="14"/>
      <c r="I4588" s="14"/>
      <c r="J4588" s="13"/>
      <c r="K4588" s="5"/>
      <c r="L4588" s="2"/>
      <c r="M4588" s="17"/>
      <c r="N4588" s="12"/>
      <c r="O4588" s="12"/>
      <c r="P4588" s="17"/>
      <c r="Q4588" s="14"/>
      <c r="R4588" s="20"/>
      <c r="S4588" s="14"/>
      <c r="T4588" s="4"/>
      <c r="U4588" s="5"/>
      <c r="V4588" s="10"/>
      <c r="W4588" s="10"/>
      <c r="X4588" s="10"/>
      <c r="Y4588" s="27"/>
      <c r="Z4588" s="3"/>
      <c r="AA4588" s="1"/>
      <c r="AB4588" s="10"/>
      <c r="AC4588" s="3"/>
      <c r="AD4588" s="3"/>
      <c r="AE4588" s="3"/>
      <c r="AF4588" s="10"/>
      <c r="AG4588" s="11"/>
      <c r="AH4588" s="10"/>
      <c r="AI4588" s="10"/>
      <c r="AJ4588" s="1"/>
      <c r="AK4588" s="1"/>
      <c r="AL4588" s="1"/>
      <c r="AM4588" s="1"/>
      <c r="AN4588" s="1"/>
      <c r="AO4588" s="1"/>
      <c r="AP4588" s="1"/>
      <c r="AQ4588" s="1"/>
      <c r="AR4588" s="1"/>
      <c r="AS4588" s="1"/>
      <c r="AT4588" s="1"/>
      <c r="AU4588" s="1"/>
      <c r="AV4588" s="1"/>
      <c r="AW4588" s="1"/>
      <c r="AX4588" s="1"/>
      <c r="AY4588" s="1"/>
      <c r="AZ4588" s="1"/>
      <c r="BA4588" s="1"/>
      <c r="BB4588" s="1"/>
      <c r="BC4588" s="1"/>
      <c r="BD4588" s="1"/>
      <c r="BE4588" s="1"/>
      <c r="BF4588" s="1"/>
      <c r="BG4588" s="1"/>
      <c r="BH4588" s="1"/>
      <c r="BI4588" s="1"/>
      <c r="BJ4588" s="1"/>
      <c r="BK4588" s="1"/>
      <c r="BL4588" s="1"/>
      <c r="BM4588" s="1"/>
      <c r="BN4588" s="1"/>
      <c r="BO4588" s="1"/>
      <c r="BP4588" s="1"/>
      <c r="BQ4588" s="1"/>
      <c r="BR4588" s="1"/>
      <c r="BS4588" s="1"/>
      <c r="BT4588" s="1"/>
      <c r="BU4588" s="1"/>
      <c r="BV4588" s="1"/>
      <c r="BW4588" s="1"/>
      <c r="BX4588" s="1"/>
      <c r="BY4588" s="1"/>
      <c r="BZ4588" s="1"/>
      <c r="CA4588" s="1"/>
      <c r="CB4588" s="1"/>
      <c r="CC4588" s="1"/>
      <c r="CD4588" s="1"/>
      <c r="CE4588" s="1"/>
      <c r="CF4588" s="1"/>
      <c r="CG4588" s="1"/>
      <c r="CH4588" s="1"/>
      <c r="CI4588" s="1"/>
      <c r="CJ4588" s="1"/>
      <c r="CK4588" s="1"/>
      <c r="CL4588" s="1"/>
      <c r="CM4588" s="1"/>
      <c r="CN4588" s="1"/>
      <c r="CO4588" s="1"/>
      <c r="CP4588" s="1"/>
      <c r="CQ4588" s="1"/>
      <c r="CR4588" s="1"/>
      <c r="CS4588" s="1"/>
      <c r="CT4588" s="1"/>
      <c r="CU4588" s="1"/>
      <c r="CV4588" s="1"/>
      <c r="CW4588" s="1"/>
      <c r="CX4588" s="1"/>
      <c r="CY4588" s="1"/>
      <c r="CZ4588" s="1"/>
      <c r="DA4588" s="1"/>
      <c r="DB4588" s="1"/>
      <c r="DC4588" s="1"/>
      <c r="DD4588" s="1"/>
      <c r="DE4588" s="1"/>
      <c r="DF4588" s="1"/>
      <c r="DG4588" s="1"/>
      <c r="DH4588" s="1"/>
      <c r="DI4588" s="1"/>
      <c r="DJ4588" s="1"/>
      <c r="DK4588" s="1"/>
      <c r="DL4588" s="1"/>
      <c r="DM4588" s="1"/>
      <c r="DN4588" s="1"/>
      <c r="DO4588" s="1"/>
      <c r="DP4588" s="1"/>
      <c r="DQ4588" s="1"/>
      <c r="DR4588" s="1"/>
      <c r="DS4588" s="1"/>
      <c r="DT4588" s="1"/>
      <c r="DU4588" s="1"/>
      <c r="DV4588" s="1"/>
      <c r="DW4588" s="1"/>
      <c r="DX4588" s="1"/>
      <c r="DY4588" s="1"/>
      <c r="DZ4588" s="1"/>
      <c r="EA4588" s="1"/>
      <c r="EB4588" s="1"/>
      <c r="EC4588" s="1"/>
      <c r="ED4588" s="1"/>
      <c r="EE4588" s="1"/>
      <c r="EF4588" s="1"/>
      <c r="EG4588" s="1"/>
      <c r="EH4588" s="1"/>
      <c r="EI4588" s="1"/>
      <c r="EJ4588" s="1"/>
      <c r="EK4588" s="1"/>
      <c r="EL4588" s="1"/>
      <c r="EM4588" s="1"/>
      <c r="EN4588" s="1"/>
      <c r="EO4588" s="1"/>
      <c r="EP4588" s="1"/>
      <c r="EQ4588" s="1"/>
      <c r="ER4588" s="1"/>
      <c r="ES4588" s="1"/>
      <c r="ET4588" s="1"/>
      <c r="EU4588" s="1"/>
      <c r="EV4588" s="1"/>
      <c r="EW4588" s="1"/>
      <c r="EX4588" s="1"/>
      <c r="EY4588" s="1"/>
    </row>
    <row r="4589" spans="1:155" x14ac:dyDescent="0.15">
      <c r="A4589" s="38"/>
      <c r="B4589" s="15"/>
      <c r="C4589" s="7"/>
      <c r="D4589" s="7"/>
      <c r="E4589" s="13"/>
      <c r="F4589" s="14"/>
      <c r="G4589" s="14"/>
      <c r="H4589" s="14"/>
      <c r="I4589" s="14"/>
      <c r="J4589" s="13"/>
      <c r="K4589" s="5"/>
      <c r="L4589" s="2"/>
      <c r="M4589" s="17"/>
      <c r="N4589" s="12"/>
      <c r="O4589" s="12"/>
      <c r="P4589" s="17"/>
      <c r="Q4589" s="14"/>
      <c r="R4589" s="20"/>
      <c r="S4589" s="14"/>
      <c r="T4589" s="4"/>
      <c r="U4589" s="5"/>
      <c r="V4589" s="10"/>
      <c r="W4589" s="10"/>
      <c r="X4589" s="10"/>
      <c r="Y4589" s="27"/>
      <c r="Z4589" s="3"/>
      <c r="AA4589" s="1"/>
      <c r="AB4589" s="10"/>
      <c r="AC4589" s="3"/>
      <c r="AD4589" s="3"/>
      <c r="AE4589" s="3"/>
      <c r="AF4589" s="10"/>
      <c r="AG4589" s="11"/>
      <c r="AH4589" s="10"/>
      <c r="AI4589" s="10"/>
      <c r="AJ4589" s="1"/>
      <c r="AK4589" s="1"/>
      <c r="AL4589" s="1"/>
      <c r="AM4589" s="1"/>
      <c r="AN4589" s="1"/>
      <c r="AO4589" s="1"/>
      <c r="AP4589" s="1"/>
      <c r="AQ4589" s="1"/>
      <c r="AR4589" s="1"/>
      <c r="AS4589" s="1"/>
      <c r="AT4589" s="1"/>
      <c r="AU4589" s="1"/>
      <c r="AV4589" s="1"/>
      <c r="AW4589" s="1"/>
      <c r="AX4589" s="1"/>
      <c r="AY4589" s="1"/>
      <c r="AZ4589" s="1"/>
      <c r="BA4589" s="1"/>
      <c r="BB4589" s="1"/>
      <c r="BC4589" s="1"/>
      <c r="BD4589" s="1"/>
      <c r="BE4589" s="1"/>
      <c r="BF4589" s="1"/>
      <c r="BG4589" s="1"/>
      <c r="BH4589" s="1"/>
      <c r="BI4589" s="1"/>
      <c r="BJ4589" s="1"/>
      <c r="BK4589" s="1"/>
      <c r="BL4589" s="1"/>
      <c r="BM4589" s="1"/>
      <c r="BN4589" s="1"/>
      <c r="BO4589" s="1"/>
      <c r="BP4589" s="1"/>
      <c r="BQ4589" s="1"/>
      <c r="BR4589" s="1"/>
      <c r="BS4589" s="1"/>
      <c r="BT4589" s="1"/>
      <c r="BU4589" s="1"/>
      <c r="BV4589" s="1"/>
      <c r="BW4589" s="1"/>
      <c r="BX4589" s="1"/>
      <c r="BY4589" s="1"/>
      <c r="BZ4589" s="1"/>
      <c r="CA4589" s="1"/>
      <c r="CB4589" s="1"/>
      <c r="CC4589" s="1"/>
      <c r="CD4589" s="1"/>
      <c r="CE4589" s="1"/>
      <c r="CF4589" s="1"/>
      <c r="CG4589" s="1"/>
      <c r="CH4589" s="1"/>
      <c r="CI4589" s="1"/>
      <c r="CJ4589" s="1"/>
      <c r="CK4589" s="1"/>
      <c r="CL4589" s="1"/>
      <c r="CM4589" s="1"/>
      <c r="CN4589" s="1"/>
      <c r="CO4589" s="1"/>
      <c r="CP4589" s="1"/>
      <c r="CQ4589" s="1"/>
      <c r="CR4589" s="1"/>
      <c r="CS4589" s="1"/>
      <c r="CT4589" s="1"/>
      <c r="CU4589" s="1"/>
      <c r="CV4589" s="1"/>
      <c r="CW4589" s="1"/>
      <c r="CX4589" s="1"/>
      <c r="CY4589" s="1"/>
      <c r="CZ4589" s="1"/>
      <c r="DA4589" s="1"/>
      <c r="DB4589" s="1"/>
      <c r="DC4589" s="1"/>
      <c r="DD4589" s="1"/>
      <c r="DE4589" s="1"/>
      <c r="DF4589" s="1"/>
      <c r="DG4589" s="1"/>
      <c r="DH4589" s="1"/>
      <c r="DI4589" s="1"/>
      <c r="DJ4589" s="1"/>
      <c r="DK4589" s="1"/>
      <c r="DL4589" s="1"/>
      <c r="DM4589" s="1"/>
      <c r="DN4589" s="1"/>
      <c r="DO4589" s="1"/>
      <c r="DP4589" s="1"/>
      <c r="DQ4589" s="1"/>
      <c r="DR4589" s="1"/>
      <c r="DS4589" s="1"/>
      <c r="DT4589" s="1"/>
      <c r="DU4589" s="1"/>
      <c r="DV4589" s="1"/>
      <c r="DW4589" s="1"/>
      <c r="DX4589" s="1"/>
      <c r="DY4589" s="1"/>
      <c r="DZ4589" s="1"/>
      <c r="EA4589" s="1"/>
      <c r="EB4589" s="1"/>
      <c r="EC4589" s="1"/>
      <c r="ED4589" s="1"/>
      <c r="EE4589" s="1"/>
      <c r="EF4589" s="1"/>
      <c r="EG4589" s="1"/>
      <c r="EH4589" s="1"/>
      <c r="EI4589" s="1"/>
      <c r="EJ4589" s="1"/>
      <c r="EK4589" s="1"/>
      <c r="EL4589" s="1"/>
      <c r="EM4589" s="1"/>
      <c r="EN4589" s="1"/>
      <c r="EO4589" s="1"/>
      <c r="EP4589" s="1"/>
      <c r="EQ4589" s="1"/>
      <c r="ER4589" s="1"/>
      <c r="ES4589" s="1"/>
      <c r="ET4589" s="1"/>
      <c r="EU4589" s="1"/>
      <c r="EV4589" s="1"/>
      <c r="EW4589" s="1"/>
      <c r="EX4589" s="1"/>
      <c r="EY4589" s="1"/>
    </row>
    <row r="4590" spans="1:155" x14ac:dyDescent="0.15">
      <c r="A4590" s="38"/>
      <c r="B4590" s="15"/>
      <c r="C4590" s="7"/>
      <c r="D4590" s="7"/>
      <c r="E4590" s="13"/>
      <c r="F4590" s="14"/>
      <c r="G4590" s="14"/>
      <c r="H4590" s="14"/>
      <c r="I4590" s="14"/>
      <c r="J4590" s="13"/>
      <c r="K4590" s="5"/>
      <c r="L4590" s="2"/>
      <c r="M4590" s="17"/>
      <c r="N4590" s="12"/>
      <c r="O4590" s="12"/>
      <c r="P4590" s="17"/>
      <c r="Q4590" s="14"/>
      <c r="R4590" s="20"/>
      <c r="S4590" s="14"/>
      <c r="T4590" s="4"/>
      <c r="U4590" s="5"/>
      <c r="V4590" s="10"/>
      <c r="W4590" s="10"/>
      <c r="X4590" s="10"/>
      <c r="Y4590" s="27"/>
      <c r="Z4590" s="3"/>
      <c r="AA4590" s="1"/>
      <c r="AB4590" s="10"/>
      <c r="AC4590" s="3"/>
      <c r="AD4590" s="3"/>
      <c r="AE4590" s="3"/>
      <c r="AF4590" s="10"/>
      <c r="AG4590" s="11"/>
      <c r="AH4590" s="10"/>
      <c r="AI4590" s="10"/>
      <c r="AJ4590" s="1"/>
      <c r="AK4590" s="1"/>
      <c r="AL4590" s="1"/>
      <c r="AM4590" s="1"/>
      <c r="AN4590" s="1"/>
      <c r="AO4590" s="1"/>
      <c r="AP4590" s="1"/>
      <c r="AQ4590" s="1"/>
      <c r="AR4590" s="1"/>
      <c r="AS4590" s="1"/>
      <c r="AT4590" s="1"/>
      <c r="AU4590" s="1"/>
      <c r="AV4590" s="1"/>
      <c r="AW4590" s="1"/>
      <c r="AX4590" s="1"/>
      <c r="AY4590" s="1"/>
      <c r="AZ4590" s="1"/>
      <c r="BA4590" s="1"/>
      <c r="BB4590" s="1"/>
      <c r="BC4590" s="1"/>
      <c r="BD4590" s="1"/>
      <c r="BE4590" s="1"/>
      <c r="BF4590" s="1"/>
      <c r="BG4590" s="1"/>
      <c r="BH4590" s="1"/>
      <c r="BI4590" s="1"/>
      <c r="BJ4590" s="1"/>
      <c r="BK4590" s="1"/>
      <c r="BL4590" s="1"/>
      <c r="BM4590" s="1"/>
      <c r="BN4590" s="1"/>
      <c r="BO4590" s="1"/>
      <c r="BP4590" s="1"/>
      <c r="BQ4590" s="1"/>
      <c r="BR4590" s="1"/>
      <c r="BS4590" s="1"/>
      <c r="BT4590" s="1"/>
      <c r="BU4590" s="1"/>
      <c r="BV4590" s="1"/>
      <c r="BW4590" s="1"/>
      <c r="BX4590" s="1"/>
      <c r="BY4590" s="1"/>
      <c r="BZ4590" s="1"/>
      <c r="CA4590" s="1"/>
      <c r="CB4590" s="1"/>
      <c r="CC4590" s="1"/>
      <c r="CD4590" s="1"/>
      <c r="CE4590" s="1"/>
      <c r="CF4590" s="1"/>
      <c r="CG4590" s="1"/>
      <c r="CH4590" s="1"/>
      <c r="CI4590" s="1"/>
      <c r="CJ4590" s="1"/>
      <c r="CK4590" s="1"/>
      <c r="CL4590" s="1"/>
      <c r="CM4590" s="1"/>
      <c r="CN4590" s="1"/>
      <c r="CO4590" s="1"/>
      <c r="CP4590" s="1"/>
      <c r="CQ4590" s="1"/>
      <c r="CR4590" s="1"/>
      <c r="CS4590" s="1"/>
      <c r="CT4590" s="1"/>
      <c r="CU4590" s="1"/>
      <c r="CV4590" s="1"/>
      <c r="CW4590" s="1"/>
      <c r="CX4590" s="1"/>
      <c r="CY4590" s="1"/>
      <c r="CZ4590" s="1"/>
      <c r="DA4590" s="1"/>
      <c r="DB4590" s="1"/>
      <c r="DC4590" s="1"/>
      <c r="DD4590" s="1"/>
      <c r="DE4590" s="1"/>
      <c r="DF4590" s="1"/>
      <c r="DG4590" s="1"/>
      <c r="DH4590" s="1"/>
      <c r="DI4590" s="1"/>
      <c r="DJ4590" s="1"/>
      <c r="DK4590" s="1"/>
      <c r="DL4590" s="1"/>
      <c r="DM4590" s="1"/>
      <c r="DN4590" s="1"/>
      <c r="DO4590" s="1"/>
      <c r="DP4590" s="1"/>
      <c r="DQ4590" s="1"/>
      <c r="DR4590" s="1"/>
      <c r="DS4590" s="1"/>
      <c r="DT4590" s="1"/>
      <c r="DU4590" s="1"/>
      <c r="DV4590" s="1"/>
      <c r="DW4590" s="1"/>
      <c r="DX4590" s="1"/>
      <c r="DY4590" s="1"/>
      <c r="DZ4590" s="1"/>
      <c r="EA4590" s="1"/>
      <c r="EB4590" s="1"/>
      <c r="EC4590" s="1"/>
      <c r="ED4590" s="1"/>
      <c r="EE4590" s="1"/>
      <c r="EF4590" s="1"/>
      <c r="EG4590" s="1"/>
      <c r="EH4590" s="1"/>
      <c r="EI4590" s="1"/>
      <c r="EJ4590" s="1"/>
      <c r="EK4590" s="1"/>
      <c r="EL4590" s="1"/>
      <c r="EM4590" s="1"/>
      <c r="EN4590" s="1"/>
      <c r="EO4590" s="1"/>
      <c r="EP4590" s="1"/>
      <c r="EQ4590" s="1"/>
      <c r="ER4590" s="1"/>
      <c r="ES4590" s="1"/>
      <c r="ET4590" s="1"/>
      <c r="EU4590" s="1"/>
      <c r="EV4590" s="1"/>
      <c r="EW4590" s="1"/>
      <c r="EX4590" s="1"/>
      <c r="EY4590" s="1"/>
    </row>
    <row r="4591" spans="1:155" x14ac:dyDescent="0.15">
      <c r="A4591" s="38"/>
      <c r="B4591" s="15"/>
      <c r="C4591" s="7"/>
      <c r="D4591" s="7"/>
      <c r="E4591" s="13"/>
      <c r="F4591" s="14"/>
      <c r="G4591" s="14"/>
      <c r="H4591" s="14"/>
      <c r="I4591" s="14"/>
      <c r="J4591" s="13"/>
      <c r="K4591" s="5"/>
      <c r="L4591" s="2"/>
      <c r="M4591" s="17"/>
      <c r="N4591" s="12"/>
      <c r="O4591" s="12"/>
      <c r="P4591" s="17"/>
      <c r="Q4591" s="14"/>
      <c r="R4591" s="20"/>
      <c r="S4591" s="14"/>
      <c r="T4591" s="4"/>
      <c r="U4591" s="5"/>
      <c r="V4591" s="10"/>
      <c r="W4591" s="10"/>
      <c r="X4591" s="10"/>
      <c r="Y4591" s="27"/>
      <c r="Z4591" s="3"/>
      <c r="AA4591" s="1"/>
      <c r="AB4591" s="10"/>
      <c r="AC4591" s="3"/>
      <c r="AD4591" s="3"/>
      <c r="AE4591" s="3"/>
      <c r="AF4591" s="10"/>
      <c r="AG4591" s="11"/>
      <c r="AH4591" s="10"/>
      <c r="AI4591" s="10"/>
      <c r="AJ4591" s="1"/>
      <c r="AK4591" s="1"/>
      <c r="AL4591" s="1"/>
      <c r="AM4591" s="1"/>
      <c r="AN4591" s="1"/>
      <c r="AO4591" s="1"/>
      <c r="AP4591" s="1"/>
      <c r="AQ4591" s="1"/>
      <c r="AR4591" s="1"/>
      <c r="AS4591" s="1"/>
      <c r="AT4591" s="1"/>
      <c r="AU4591" s="1"/>
      <c r="AV4591" s="1"/>
      <c r="AW4591" s="1"/>
      <c r="AX4591" s="1"/>
      <c r="AY4591" s="1"/>
      <c r="AZ4591" s="1"/>
      <c r="BA4591" s="1"/>
      <c r="BB4591" s="1"/>
      <c r="BC4591" s="1"/>
      <c r="BD4591" s="1"/>
      <c r="BE4591" s="1"/>
      <c r="BF4591" s="1"/>
      <c r="BG4591" s="1"/>
      <c r="BH4591" s="1"/>
      <c r="BI4591" s="1"/>
      <c r="BJ4591" s="1"/>
      <c r="BK4591" s="1"/>
      <c r="BL4591" s="1"/>
      <c r="BM4591" s="1"/>
      <c r="BN4591" s="1"/>
      <c r="BO4591" s="1"/>
      <c r="BP4591" s="1"/>
      <c r="BQ4591" s="1"/>
      <c r="BR4591" s="1"/>
      <c r="BS4591" s="1"/>
      <c r="BT4591" s="1"/>
      <c r="BU4591" s="1"/>
      <c r="BV4591" s="1"/>
      <c r="BW4591" s="1"/>
      <c r="BX4591" s="1"/>
      <c r="BY4591" s="1"/>
      <c r="BZ4591" s="1"/>
      <c r="CA4591" s="1"/>
      <c r="CB4591" s="1"/>
      <c r="CC4591" s="1"/>
      <c r="CD4591" s="1"/>
      <c r="CE4591" s="1"/>
      <c r="CF4591" s="1"/>
      <c r="CG4591" s="1"/>
      <c r="CH4591" s="1"/>
      <c r="CI4591" s="1"/>
      <c r="CJ4591" s="1"/>
      <c r="CK4591" s="1"/>
      <c r="CL4591" s="1"/>
      <c r="CM4591" s="1"/>
      <c r="CN4591" s="1"/>
      <c r="CO4591" s="1"/>
      <c r="CP4591" s="1"/>
      <c r="CQ4591" s="1"/>
      <c r="CR4591" s="1"/>
      <c r="CS4591" s="1"/>
      <c r="CT4591" s="1"/>
      <c r="CU4591" s="1"/>
      <c r="CV4591" s="1"/>
      <c r="CW4591" s="1"/>
      <c r="CX4591" s="1"/>
      <c r="CY4591" s="1"/>
      <c r="CZ4591" s="1"/>
      <c r="DA4591" s="1"/>
      <c r="DB4591" s="1"/>
      <c r="DC4591" s="1"/>
      <c r="DD4591" s="1"/>
      <c r="DE4591" s="1"/>
      <c r="DF4591" s="1"/>
      <c r="DG4591" s="1"/>
      <c r="DH4591" s="1"/>
      <c r="DI4591" s="1"/>
      <c r="DJ4591" s="1"/>
      <c r="DK4591" s="1"/>
      <c r="DL4591" s="1"/>
      <c r="DM4591" s="1"/>
      <c r="DN4591" s="1"/>
      <c r="DO4591" s="1"/>
      <c r="DP4591" s="1"/>
      <c r="DQ4591" s="1"/>
      <c r="DR4591" s="1"/>
      <c r="DS4591" s="1"/>
      <c r="DT4591" s="1"/>
      <c r="DU4591" s="1"/>
      <c r="DV4591" s="1"/>
      <c r="DW4591" s="1"/>
      <c r="DX4591" s="1"/>
      <c r="DY4591" s="1"/>
      <c r="DZ4591" s="1"/>
      <c r="EA4591" s="1"/>
      <c r="EB4591" s="1"/>
      <c r="EC4591" s="1"/>
      <c r="ED4591" s="1"/>
      <c r="EE4591" s="1"/>
      <c r="EF4591" s="1"/>
      <c r="EG4591" s="1"/>
      <c r="EH4591" s="1"/>
      <c r="EI4591" s="1"/>
      <c r="EJ4591" s="1"/>
      <c r="EK4591" s="1"/>
      <c r="EL4591" s="1"/>
      <c r="EM4591" s="1"/>
      <c r="EN4591" s="1"/>
      <c r="EO4591" s="1"/>
      <c r="EP4591" s="1"/>
      <c r="EQ4591" s="1"/>
      <c r="ER4591" s="1"/>
      <c r="ES4591" s="1"/>
      <c r="ET4591" s="1"/>
      <c r="EU4591" s="1"/>
      <c r="EV4591" s="1"/>
      <c r="EW4591" s="1"/>
      <c r="EX4591" s="1"/>
      <c r="EY4591" s="1"/>
    </row>
    <row r="4592" spans="1:155" x14ac:dyDescent="0.15">
      <c r="A4592" s="38"/>
      <c r="B4592" s="15"/>
      <c r="C4592" s="7"/>
      <c r="D4592" s="7"/>
      <c r="E4592" s="13"/>
      <c r="F4592" s="14"/>
      <c r="G4592" s="14"/>
      <c r="H4592" s="14"/>
      <c r="I4592" s="14"/>
      <c r="J4592" s="13"/>
      <c r="K4592" s="5"/>
      <c r="L4592" s="2"/>
      <c r="M4592" s="17"/>
      <c r="N4592" s="12"/>
      <c r="O4592" s="12"/>
      <c r="P4592" s="17"/>
      <c r="Q4592" s="14"/>
      <c r="R4592" s="20"/>
      <c r="S4592" s="14"/>
      <c r="T4592" s="4"/>
      <c r="U4592" s="5"/>
      <c r="V4592" s="10"/>
      <c r="W4592" s="10"/>
      <c r="X4592" s="10"/>
      <c r="Y4592" s="27"/>
      <c r="Z4592" s="3"/>
      <c r="AA4592" s="1"/>
      <c r="AB4592" s="10"/>
      <c r="AC4592" s="3"/>
      <c r="AD4592" s="3"/>
      <c r="AE4592" s="3"/>
      <c r="AF4592" s="10"/>
      <c r="AG4592" s="11"/>
      <c r="AH4592" s="10"/>
      <c r="AI4592" s="10"/>
      <c r="AJ4592" s="1"/>
      <c r="AK4592" s="1"/>
      <c r="AL4592" s="1"/>
      <c r="AM4592" s="1"/>
      <c r="AN4592" s="1"/>
      <c r="AO4592" s="1"/>
      <c r="AP4592" s="1"/>
      <c r="AQ4592" s="1"/>
      <c r="AR4592" s="1"/>
      <c r="AS4592" s="1"/>
      <c r="AT4592" s="1"/>
      <c r="AU4592" s="1"/>
      <c r="AV4592" s="1"/>
      <c r="AW4592" s="1"/>
      <c r="AX4592" s="1"/>
      <c r="AY4592" s="1"/>
      <c r="AZ4592" s="1"/>
      <c r="BA4592" s="1"/>
      <c r="BB4592" s="1"/>
      <c r="BC4592" s="1"/>
      <c r="BD4592" s="1"/>
      <c r="BE4592" s="1"/>
      <c r="BF4592" s="1"/>
      <c r="BG4592" s="1"/>
      <c r="BH4592" s="1"/>
      <c r="BI4592" s="1"/>
      <c r="BJ4592" s="1"/>
      <c r="BK4592" s="1"/>
      <c r="BL4592" s="1"/>
      <c r="BM4592" s="1"/>
      <c r="BN4592" s="1"/>
      <c r="BO4592" s="1"/>
      <c r="BP4592" s="1"/>
      <c r="BQ4592" s="1"/>
      <c r="BR4592" s="1"/>
      <c r="BS4592" s="1"/>
      <c r="BT4592" s="1"/>
      <c r="BU4592" s="1"/>
      <c r="BV4592" s="1"/>
      <c r="BW4592" s="1"/>
      <c r="BX4592" s="1"/>
      <c r="BY4592" s="1"/>
      <c r="BZ4592" s="1"/>
      <c r="CA4592" s="1"/>
      <c r="CB4592" s="1"/>
      <c r="CC4592" s="1"/>
      <c r="CD4592" s="1"/>
      <c r="CE4592" s="1"/>
      <c r="CF4592" s="1"/>
      <c r="CG4592" s="1"/>
      <c r="CH4592" s="1"/>
      <c r="CI4592" s="1"/>
      <c r="CJ4592" s="1"/>
      <c r="CK4592" s="1"/>
      <c r="CL4592" s="1"/>
      <c r="CM4592" s="1"/>
      <c r="CN4592" s="1"/>
      <c r="CO4592" s="1"/>
      <c r="CP4592" s="1"/>
      <c r="CQ4592" s="1"/>
      <c r="CR4592" s="1"/>
      <c r="CS4592" s="1"/>
      <c r="CT4592" s="1"/>
      <c r="CU4592" s="1"/>
      <c r="CV4592" s="1"/>
      <c r="CW4592" s="1"/>
      <c r="CX4592" s="1"/>
      <c r="CY4592" s="1"/>
      <c r="CZ4592" s="1"/>
      <c r="DA4592" s="1"/>
      <c r="DB4592" s="1"/>
      <c r="DC4592" s="1"/>
      <c r="DD4592" s="1"/>
      <c r="DE4592" s="1"/>
      <c r="DF4592" s="1"/>
      <c r="DG4592" s="1"/>
      <c r="DH4592" s="1"/>
      <c r="DI4592" s="1"/>
      <c r="DJ4592" s="1"/>
      <c r="DK4592" s="1"/>
      <c r="DL4592" s="1"/>
      <c r="DM4592" s="1"/>
      <c r="DN4592" s="1"/>
      <c r="DO4592" s="1"/>
      <c r="DP4592" s="1"/>
      <c r="DQ4592" s="1"/>
      <c r="DR4592" s="1"/>
      <c r="DS4592" s="1"/>
      <c r="DT4592" s="1"/>
      <c r="DU4592" s="1"/>
      <c r="DV4592" s="1"/>
      <c r="DW4592" s="1"/>
      <c r="DX4592" s="1"/>
      <c r="DY4592" s="1"/>
      <c r="DZ4592" s="1"/>
      <c r="EA4592" s="1"/>
      <c r="EB4592" s="1"/>
      <c r="EC4592" s="1"/>
      <c r="ED4592" s="1"/>
      <c r="EE4592" s="1"/>
      <c r="EF4592" s="1"/>
      <c r="EG4592" s="1"/>
      <c r="EH4592" s="1"/>
      <c r="EI4592" s="1"/>
      <c r="EJ4592" s="1"/>
      <c r="EK4592" s="1"/>
      <c r="EL4592" s="1"/>
      <c r="EM4592" s="1"/>
      <c r="EN4592" s="1"/>
      <c r="EO4592" s="1"/>
      <c r="EP4592" s="1"/>
      <c r="EQ4592" s="1"/>
      <c r="ER4592" s="1"/>
      <c r="ES4592" s="1"/>
      <c r="ET4592" s="1"/>
      <c r="EU4592" s="1"/>
      <c r="EV4592" s="1"/>
      <c r="EW4592" s="1"/>
      <c r="EX4592" s="1"/>
      <c r="EY4592" s="1"/>
    </row>
    <row r="4593" spans="1:155" x14ac:dyDescent="0.15">
      <c r="A4593" s="38"/>
      <c r="B4593" s="15"/>
      <c r="C4593" s="7"/>
      <c r="D4593" s="7"/>
      <c r="E4593" s="13"/>
      <c r="F4593" s="14"/>
      <c r="G4593" s="14"/>
      <c r="H4593" s="14"/>
      <c r="I4593" s="14"/>
      <c r="J4593" s="13"/>
      <c r="K4593" s="5"/>
      <c r="L4593" s="2"/>
      <c r="M4593" s="17"/>
      <c r="N4593" s="12"/>
      <c r="O4593" s="12"/>
      <c r="P4593" s="17"/>
      <c r="Q4593" s="14"/>
      <c r="R4593" s="20"/>
      <c r="S4593" s="14"/>
      <c r="T4593" s="4"/>
      <c r="U4593" s="5"/>
      <c r="V4593" s="10"/>
      <c r="W4593" s="10"/>
      <c r="X4593" s="10"/>
      <c r="Y4593" s="27"/>
      <c r="Z4593" s="3"/>
      <c r="AA4593" s="1"/>
      <c r="AB4593" s="10"/>
      <c r="AC4593" s="3"/>
      <c r="AD4593" s="3"/>
      <c r="AE4593" s="3"/>
      <c r="AF4593" s="10"/>
      <c r="AG4593" s="11"/>
      <c r="AH4593" s="10"/>
      <c r="AI4593" s="10"/>
      <c r="AJ4593" s="1"/>
      <c r="AK4593" s="1"/>
      <c r="AL4593" s="1"/>
      <c r="AM4593" s="1"/>
      <c r="AN4593" s="1"/>
      <c r="AO4593" s="1"/>
      <c r="AP4593" s="1"/>
      <c r="AQ4593" s="1"/>
      <c r="AR4593" s="1"/>
      <c r="AS4593" s="1"/>
      <c r="AT4593" s="1"/>
      <c r="AU4593" s="1"/>
      <c r="AV4593" s="1"/>
      <c r="AW4593" s="1"/>
      <c r="AX4593" s="1"/>
      <c r="AY4593" s="1"/>
      <c r="AZ4593" s="1"/>
      <c r="BA4593" s="1"/>
      <c r="BB4593" s="1"/>
      <c r="BC4593" s="1"/>
      <c r="BD4593" s="1"/>
      <c r="BE4593" s="1"/>
      <c r="BF4593" s="1"/>
      <c r="BG4593" s="1"/>
      <c r="BH4593" s="1"/>
      <c r="BI4593" s="1"/>
      <c r="BJ4593" s="1"/>
      <c r="BK4593" s="1"/>
      <c r="BL4593" s="1"/>
      <c r="BM4593" s="1"/>
      <c r="BN4593" s="1"/>
      <c r="BO4593" s="1"/>
      <c r="BP4593" s="1"/>
      <c r="BQ4593" s="1"/>
      <c r="BR4593" s="1"/>
      <c r="BS4593" s="1"/>
      <c r="BT4593" s="1"/>
      <c r="BU4593" s="1"/>
      <c r="BV4593" s="1"/>
      <c r="BW4593" s="1"/>
      <c r="BX4593" s="1"/>
      <c r="BY4593" s="1"/>
      <c r="BZ4593" s="1"/>
      <c r="CA4593" s="1"/>
      <c r="CB4593" s="1"/>
      <c r="CC4593" s="1"/>
      <c r="CD4593" s="1"/>
      <c r="CE4593" s="1"/>
      <c r="CF4593" s="1"/>
      <c r="CG4593" s="1"/>
      <c r="CH4593" s="1"/>
      <c r="CI4593" s="1"/>
      <c r="CJ4593" s="1"/>
      <c r="CK4593" s="1"/>
      <c r="CL4593" s="1"/>
      <c r="CM4593" s="1"/>
      <c r="CN4593" s="1"/>
      <c r="CO4593" s="1"/>
      <c r="CP4593" s="1"/>
      <c r="CQ4593" s="1"/>
      <c r="CR4593" s="1"/>
      <c r="CS4593" s="1"/>
      <c r="CT4593" s="1"/>
      <c r="CU4593" s="1"/>
      <c r="CV4593" s="1"/>
      <c r="CW4593" s="1"/>
      <c r="CX4593" s="1"/>
      <c r="CY4593" s="1"/>
      <c r="CZ4593" s="1"/>
      <c r="DA4593" s="1"/>
      <c r="DB4593" s="1"/>
      <c r="DC4593" s="1"/>
      <c r="DD4593" s="1"/>
      <c r="DE4593" s="1"/>
      <c r="DF4593" s="1"/>
      <c r="DG4593" s="1"/>
      <c r="DH4593" s="1"/>
      <c r="DI4593" s="1"/>
      <c r="DJ4593" s="1"/>
      <c r="DK4593" s="1"/>
      <c r="DL4593" s="1"/>
      <c r="DM4593" s="1"/>
      <c r="DN4593" s="1"/>
      <c r="DO4593" s="1"/>
      <c r="DP4593" s="1"/>
      <c r="DQ4593" s="1"/>
      <c r="DR4593" s="1"/>
      <c r="DS4593" s="1"/>
      <c r="DT4593" s="1"/>
      <c r="DU4593" s="1"/>
      <c r="DV4593" s="1"/>
      <c r="DW4593" s="1"/>
      <c r="DX4593" s="1"/>
      <c r="DY4593" s="1"/>
      <c r="DZ4593" s="1"/>
      <c r="EA4593" s="1"/>
      <c r="EB4593" s="1"/>
      <c r="EC4593" s="1"/>
      <c r="ED4593" s="1"/>
      <c r="EE4593" s="1"/>
      <c r="EF4593" s="1"/>
      <c r="EG4593" s="1"/>
      <c r="EH4593" s="1"/>
      <c r="EI4593" s="1"/>
      <c r="EJ4593" s="1"/>
      <c r="EK4593" s="1"/>
      <c r="EL4593" s="1"/>
      <c r="EM4593" s="1"/>
      <c r="EN4593" s="1"/>
      <c r="EO4593" s="1"/>
      <c r="EP4593" s="1"/>
      <c r="EQ4593" s="1"/>
      <c r="ER4593" s="1"/>
      <c r="ES4593" s="1"/>
      <c r="ET4593" s="1"/>
      <c r="EU4593" s="1"/>
      <c r="EV4593" s="1"/>
      <c r="EW4593" s="1"/>
      <c r="EX4593" s="1"/>
      <c r="EY4593" s="1"/>
    </row>
    <row r="4594" spans="1:155" x14ac:dyDescent="0.15">
      <c r="A4594" s="38"/>
      <c r="B4594" s="15"/>
      <c r="C4594" s="7"/>
      <c r="D4594" s="7"/>
      <c r="E4594" s="13"/>
      <c r="F4594" s="14"/>
      <c r="G4594" s="14"/>
      <c r="H4594" s="14"/>
      <c r="I4594" s="14"/>
      <c r="J4594" s="13"/>
      <c r="K4594" s="5"/>
      <c r="L4594" s="2"/>
      <c r="M4594" s="17"/>
      <c r="N4594" s="12"/>
      <c r="O4594" s="12"/>
      <c r="P4594" s="17"/>
      <c r="Q4594" s="14"/>
      <c r="R4594" s="20"/>
      <c r="S4594" s="14"/>
      <c r="T4594" s="4"/>
      <c r="U4594" s="5"/>
      <c r="V4594" s="10"/>
      <c r="W4594" s="10"/>
      <c r="X4594" s="10"/>
      <c r="Y4594" s="27"/>
      <c r="Z4594" s="3"/>
      <c r="AA4594" s="1"/>
      <c r="AB4594" s="10"/>
      <c r="AC4594" s="3"/>
      <c r="AD4594" s="3"/>
      <c r="AE4594" s="3"/>
      <c r="AF4594" s="10"/>
      <c r="AG4594" s="11"/>
      <c r="AH4594" s="10"/>
      <c r="AI4594" s="10"/>
      <c r="AJ4594" s="1"/>
      <c r="AK4594" s="1"/>
      <c r="AL4594" s="1"/>
      <c r="AM4594" s="1"/>
      <c r="AN4594" s="1"/>
      <c r="AO4594" s="1"/>
      <c r="AP4594" s="1"/>
      <c r="AQ4594" s="1"/>
      <c r="AR4594" s="1"/>
      <c r="AS4594" s="1"/>
      <c r="AT4594" s="1"/>
      <c r="AU4594" s="1"/>
      <c r="AV4594" s="1"/>
      <c r="AW4594" s="1"/>
      <c r="AX4594" s="1"/>
      <c r="AY4594" s="1"/>
      <c r="AZ4594" s="1"/>
      <c r="BA4594" s="1"/>
      <c r="BB4594" s="1"/>
      <c r="BC4594" s="1"/>
      <c r="BD4594" s="1"/>
      <c r="BE4594" s="1"/>
      <c r="BF4594" s="1"/>
      <c r="BG4594" s="1"/>
      <c r="BH4594" s="1"/>
      <c r="BI4594" s="1"/>
      <c r="BJ4594" s="1"/>
      <c r="BK4594" s="1"/>
      <c r="BL4594" s="1"/>
      <c r="BM4594" s="1"/>
      <c r="BN4594" s="1"/>
      <c r="BO4594" s="1"/>
      <c r="BP4594" s="1"/>
      <c r="BQ4594" s="1"/>
      <c r="BR4594" s="1"/>
      <c r="BS4594" s="1"/>
      <c r="BT4594" s="1"/>
      <c r="BU4594" s="1"/>
      <c r="BV4594" s="1"/>
      <c r="BW4594" s="1"/>
      <c r="BX4594" s="1"/>
      <c r="BY4594" s="1"/>
      <c r="BZ4594" s="1"/>
      <c r="CA4594" s="1"/>
      <c r="CB4594" s="1"/>
      <c r="CC4594" s="1"/>
      <c r="CD4594" s="1"/>
      <c r="CE4594" s="1"/>
      <c r="CF4594" s="1"/>
      <c r="CG4594" s="1"/>
      <c r="CH4594" s="1"/>
      <c r="CI4594" s="1"/>
      <c r="CJ4594" s="1"/>
      <c r="CK4594" s="1"/>
      <c r="CL4594" s="1"/>
      <c r="CM4594" s="1"/>
      <c r="CN4594" s="1"/>
      <c r="CO4594" s="1"/>
      <c r="CP4594" s="1"/>
      <c r="CQ4594" s="1"/>
      <c r="CR4594" s="1"/>
      <c r="CS4594" s="1"/>
      <c r="CT4594" s="1"/>
      <c r="CU4594" s="1"/>
      <c r="CV4594" s="1"/>
      <c r="CW4594" s="1"/>
      <c r="CX4594" s="1"/>
      <c r="CY4594" s="1"/>
      <c r="CZ4594" s="1"/>
      <c r="DA4594" s="1"/>
      <c r="DB4594" s="1"/>
      <c r="DC4594" s="1"/>
      <c r="DD4594" s="1"/>
      <c r="DE4594" s="1"/>
      <c r="DF4594" s="1"/>
      <c r="DG4594" s="1"/>
      <c r="DH4594" s="1"/>
      <c r="DI4594" s="1"/>
      <c r="DJ4594" s="1"/>
      <c r="DK4594" s="1"/>
      <c r="DL4594" s="1"/>
      <c r="DM4594" s="1"/>
      <c r="DN4594" s="1"/>
      <c r="DO4594" s="1"/>
      <c r="DP4594" s="1"/>
      <c r="DQ4594" s="1"/>
      <c r="DR4594" s="1"/>
      <c r="DS4594" s="1"/>
      <c r="DT4594" s="1"/>
      <c r="DU4594" s="1"/>
      <c r="DV4594" s="1"/>
      <c r="DW4594" s="1"/>
      <c r="DX4594" s="1"/>
      <c r="DY4594" s="1"/>
      <c r="DZ4594" s="1"/>
      <c r="EA4594" s="1"/>
      <c r="EB4594" s="1"/>
      <c r="EC4594" s="1"/>
      <c r="ED4594" s="1"/>
      <c r="EE4594" s="1"/>
      <c r="EF4594" s="1"/>
      <c r="EG4594" s="1"/>
      <c r="EH4594" s="1"/>
      <c r="EI4594" s="1"/>
      <c r="EJ4594" s="1"/>
      <c r="EK4594" s="1"/>
      <c r="EL4594" s="1"/>
      <c r="EM4594" s="1"/>
      <c r="EN4594" s="1"/>
      <c r="EO4594" s="1"/>
      <c r="EP4594" s="1"/>
      <c r="EQ4594" s="1"/>
      <c r="ER4594" s="1"/>
      <c r="ES4594" s="1"/>
      <c r="ET4594" s="1"/>
      <c r="EU4594" s="1"/>
      <c r="EV4594" s="1"/>
      <c r="EW4594" s="1"/>
      <c r="EX4594" s="1"/>
      <c r="EY4594" s="1"/>
    </row>
    <row r="4595" spans="1:155" x14ac:dyDescent="0.15">
      <c r="A4595" s="38"/>
      <c r="B4595" s="15"/>
      <c r="C4595" s="7"/>
      <c r="D4595" s="7"/>
      <c r="E4595" s="13"/>
      <c r="F4595" s="14"/>
      <c r="G4595" s="14"/>
      <c r="H4595" s="14"/>
      <c r="I4595" s="14"/>
      <c r="J4595" s="13"/>
      <c r="K4595" s="5"/>
      <c r="L4595" s="2"/>
      <c r="M4595" s="17"/>
      <c r="N4595" s="12"/>
      <c r="O4595" s="12"/>
      <c r="P4595" s="17"/>
      <c r="Q4595" s="14"/>
      <c r="R4595" s="20"/>
      <c r="S4595" s="14"/>
      <c r="T4595" s="4"/>
      <c r="U4595" s="5"/>
      <c r="V4595" s="10"/>
      <c r="W4595" s="10"/>
      <c r="X4595" s="10"/>
      <c r="Y4595" s="27"/>
      <c r="Z4595" s="3"/>
      <c r="AA4595" s="1"/>
      <c r="AB4595" s="10"/>
      <c r="AC4595" s="3"/>
      <c r="AD4595" s="3"/>
      <c r="AE4595" s="3"/>
      <c r="AF4595" s="10"/>
      <c r="AG4595" s="11"/>
      <c r="AH4595" s="10"/>
      <c r="AI4595" s="10"/>
      <c r="AJ4595" s="1"/>
      <c r="AK4595" s="1"/>
      <c r="AL4595" s="1"/>
      <c r="AM4595" s="1"/>
      <c r="AN4595" s="1"/>
      <c r="AO4595" s="1"/>
      <c r="AP4595" s="1"/>
      <c r="AQ4595" s="1"/>
      <c r="AR4595" s="1"/>
      <c r="AS4595" s="1"/>
      <c r="AT4595" s="1"/>
      <c r="AU4595" s="1"/>
      <c r="AV4595" s="1"/>
      <c r="AW4595" s="1"/>
      <c r="AX4595" s="1"/>
      <c r="AY4595" s="1"/>
      <c r="AZ4595" s="1"/>
      <c r="BA4595" s="1"/>
      <c r="BB4595" s="1"/>
      <c r="BC4595" s="1"/>
      <c r="BD4595" s="1"/>
      <c r="BE4595" s="1"/>
      <c r="BF4595" s="1"/>
      <c r="BG4595" s="1"/>
      <c r="BH4595" s="1"/>
      <c r="BI4595" s="1"/>
      <c r="BJ4595" s="1"/>
      <c r="BK4595" s="1"/>
      <c r="BL4595" s="1"/>
      <c r="BM4595" s="1"/>
      <c r="BN4595" s="1"/>
      <c r="BO4595" s="1"/>
      <c r="BP4595" s="1"/>
      <c r="BQ4595" s="1"/>
      <c r="BR4595" s="1"/>
      <c r="BS4595" s="1"/>
      <c r="BT4595" s="1"/>
      <c r="BU4595" s="1"/>
      <c r="BV4595" s="1"/>
      <c r="BW4595" s="1"/>
      <c r="BX4595" s="1"/>
      <c r="BY4595" s="1"/>
      <c r="BZ4595" s="1"/>
      <c r="CA4595" s="1"/>
      <c r="CB4595" s="1"/>
      <c r="CC4595" s="1"/>
      <c r="CD4595" s="1"/>
      <c r="CE4595" s="1"/>
      <c r="CF4595" s="1"/>
      <c r="CG4595" s="1"/>
      <c r="CH4595" s="1"/>
      <c r="CI4595" s="1"/>
      <c r="CJ4595" s="1"/>
      <c r="CK4595" s="1"/>
      <c r="CL4595" s="1"/>
      <c r="CM4595" s="1"/>
      <c r="CN4595" s="1"/>
      <c r="CO4595" s="1"/>
      <c r="CP4595" s="1"/>
      <c r="CQ4595" s="1"/>
      <c r="CR4595" s="1"/>
      <c r="CS4595" s="1"/>
      <c r="CT4595" s="1"/>
      <c r="CU4595" s="1"/>
      <c r="CV4595" s="1"/>
      <c r="CW4595" s="1"/>
      <c r="CX4595" s="1"/>
      <c r="CY4595" s="1"/>
      <c r="CZ4595" s="1"/>
      <c r="DA4595" s="1"/>
      <c r="DB4595" s="1"/>
      <c r="DC4595" s="1"/>
      <c r="DD4595" s="1"/>
      <c r="DE4595" s="1"/>
      <c r="DF4595" s="1"/>
      <c r="DG4595" s="1"/>
      <c r="DH4595" s="1"/>
      <c r="DI4595" s="1"/>
      <c r="DJ4595" s="1"/>
      <c r="DK4595" s="1"/>
      <c r="DL4595" s="1"/>
      <c r="DM4595" s="1"/>
      <c r="DN4595" s="1"/>
      <c r="DO4595" s="1"/>
      <c r="DP4595" s="1"/>
      <c r="DQ4595" s="1"/>
      <c r="DR4595" s="1"/>
      <c r="DS4595" s="1"/>
      <c r="DT4595" s="1"/>
      <c r="DU4595" s="1"/>
      <c r="DV4595" s="1"/>
      <c r="DW4595" s="1"/>
      <c r="DX4595" s="1"/>
      <c r="DY4595" s="1"/>
      <c r="DZ4595" s="1"/>
      <c r="EA4595" s="1"/>
      <c r="EB4595" s="1"/>
      <c r="EC4595" s="1"/>
      <c r="ED4595" s="1"/>
      <c r="EE4595" s="1"/>
      <c r="EF4595" s="1"/>
      <c r="EG4595" s="1"/>
      <c r="EH4595" s="1"/>
      <c r="EI4595" s="1"/>
      <c r="EJ4595" s="1"/>
      <c r="EK4595" s="1"/>
      <c r="EL4595" s="1"/>
      <c r="EM4595" s="1"/>
      <c r="EN4595" s="1"/>
      <c r="EO4595" s="1"/>
      <c r="EP4595" s="1"/>
      <c r="EQ4595" s="1"/>
      <c r="ER4595" s="1"/>
      <c r="ES4595" s="1"/>
      <c r="ET4595" s="1"/>
      <c r="EU4595" s="1"/>
      <c r="EV4595" s="1"/>
      <c r="EW4595" s="1"/>
      <c r="EX4595" s="1"/>
      <c r="EY4595" s="1"/>
    </row>
    <row r="4596" spans="1:155" x14ac:dyDescent="0.15">
      <c r="A4596" s="38"/>
      <c r="B4596" s="15"/>
      <c r="C4596" s="7"/>
      <c r="D4596" s="7"/>
      <c r="E4596" s="13"/>
      <c r="F4596" s="14"/>
      <c r="G4596" s="14"/>
      <c r="H4596" s="14"/>
      <c r="I4596" s="14"/>
      <c r="J4596" s="13"/>
      <c r="K4596" s="5"/>
      <c r="L4596" s="2"/>
      <c r="M4596" s="17"/>
      <c r="N4596" s="12"/>
      <c r="O4596" s="12"/>
      <c r="P4596" s="17"/>
      <c r="Q4596" s="14"/>
      <c r="R4596" s="20"/>
      <c r="S4596" s="14"/>
      <c r="T4596" s="4"/>
      <c r="U4596" s="5"/>
      <c r="V4596" s="10"/>
      <c r="W4596" s="10"/>
      <c r="X4596" s="10"/>
      <c r="Y4596" s="27"/>
      <c r="Z4596" s="3"/>
      <c r="AA4596" s="1"/>
      <c r="AB4596" s="10"/>
      <c r="AC4596" s="3"/>
      <c r="AD4596" s="3"/>
      <c r="AE4596" s="3"/>
      <c r="AF4596" s="10"/>
      <c r="AG4596" s="11"/>
      <c r="AH4596" s="10"/>
      <c r="AI4596" s="10"/>
      <c r="AJ4596" s="1"/>
      <c r="AK4596" s="1"/>
      <c r="AL4596" s="1"/>
      <c r="AM4596" s="1"/>
      <c r="AN4596" s="1"/>
      <c r="AO4596" s="1"/>
      <c r="AP4596" s="1"/>
      <c r="AQ4596" s="1"/>
      <c r="AR4596" s="1"/>
      <c r="AS4596" s="1"/>
      <c r="AT4596" s="1"/>
      <c r="AU4596" s="1"/>
      <c r="AV4596" s="1"/>
      <c r="AW4596" s="1"/>
      <c r="AX4596" s="1"/>
      <c r="AY4596" s="1"/>
      <c r="AZ4596" s="1"/>
      <c r="BA4596" s="1"/>
      <c r="BB4596" s="1"/>
      <c r="BC4596" s="1"/>
      <c r="BD4596" s="1"/>
      <c r="BE4596" s="1"/>
      <c r="BF4596" s="1"/>
      <c r="BG4596" s="1"/>
      <c r="BH4596" s="1"/>
      <c r="BI4596" s="1"/>
      <c r="BJ4596" s="1"/>
      <c r="BK4596" s="1"/>
      <c r="BL4596" s="1"/>
      <c r="BM4596" s="1"/>
      <c r="BN4596" s="1"/>
      <c r="BO4596" s="1"/>
      <c r="BP4596" s="1"/>
      <c r="BQ4596" s="1"/>
      <c r="BR4596" s="1"/>
      <c r="BS4596" s="1"/>
      <c r="BT4596" s="1"/>
      <c r="BU4596" s="1"/>
      <c r="BV4596" s="1"/>
      <c r="BW4596" s="1"/>
      <c r="BX4596" s="1"/>
      <c r="BY4596" s="1"/>
      <c r="BZ4596" s="1"/>
      <c r="CA4596" s="1"/>
      <c r="CB4596" s="1"/>
      <c r="CC4596" s="1"/>
      <c r="CD4596" s="1"/>
      <c r="CE4596" s="1"/>
      <c r="CF4596" s="1"/>
      <c r="CG4596" s="1"/>
      <c r="CH4596" s="1"/>
      <c r="CI4596" s="1"/>
      <c r="CJ4596" s="1"/>
      <c r="CK4596" s="1"/>
      <c r="CL4596" s="1"/>
      <c r="CM4596" s="1"/>
      <c r="CN4596" s="1"/>
      <c r="CO4596" s="1"/>
      <c r="CP4596" s="1"/>
      <c r="CQ4596" s="1"/>
      <c r="CR4596" s="1"/>
      <c r="CS4596" s="1"/>
      <c r="CT4596" s="1"/>
      <c r="CU4596" s="1"/>
      <c r="CV4596" s="1"/>
      <c r="CW4596" s="1"/>
      <c r="CX4596" s="1"/>
      <c r="CY4596" s="1"/>
      <c r="CZ4596" s="1"/>
      <c r="DA4596" s="1"/>
      <c r="DB4596" s="1"/>
      <c r="DC4596" s="1"/>
      <c r="DD4596" s="1"/>
      <c r="DE4596" s="1"/>
      <c r="DF4596" s="1"/>
      <c r="DG4596" s="1"/>
      <c r="DH4596" s="1"/>
      <c r="DI4596" s="1"/>
      <c r="DJ4596" s="1"/>
      <c r="DK4596" s="1"/>
      <c r="DL4596" s="1"/>
      <c r="DM4596" s="1"/>
      <c r="DN4596" s="1"/>
      <c r="DO4596" s="1"/>
      <c r="DP4596" s="1"/>
      <c r="DQ4596" s="1"/>
      <c r="DR4596" s="1"/>
      <c r="DS4596" s="1"/>
      <c r="DT4596" s="1"/>
      <c r="DU4596" s="1"/>
      <c r="DV4596" s="1"/>
      <c r="DW4596" s="1"/>
      <c r="DX4596" s="1"/>
      <c r="DY4596" s="1"/>
      <c r="DZ4596" s="1"/>
      <c r="EA4596" s="1"/>
      <c r="EB4596" s="1"/>
      <c r="EC4596" s="1"/>
      <c r="ED4596" s="1"/>
      <c r="EE4596" s="1"/>
      <c r="EF4596" s="1"/>
      <c r="EG4596" s="1"/>
      <c r="EH4596" s="1"/>
      <c r="EI4596" s="1"/>
      <c r="EJ4596" s="1"/>
      <c r="EK4596" s="1"/>
      <c r="EL4596" s="1"/>
      <c r="EM4596" s="1"/>
      <c r="EN4596" s="1"/>
      <c r="EO4596" s="1"/>
      <c r="EP4596" s="1"/>
      <c r="EQ4596" s="1"/>
      <c r="ER4596" s="1"/>
      <c r="ES4596" s="1"/>
      <c r="ET4596" s="1"/>
      <c r="EU4596" s="1"/>
      <c r="EV4596" s="1"/>
      <c r="EW4596" s="1"/>
      <c r="EX4596" s="1"/>
      <c r="EY4596" s="1"/>
    </row>
    <row r="4597" spans="1:155" x14ac:dyDescent="0.15">
      <c r="A4597" s="38"/>
      <c r="B4597" s="15"/>
      <c r="C4597" s="7"/>
      <c r="D4597" s="7"/>
      <c r="E4597" s="13"/>
      <c r="F4597" s="14"/>
      <c r="G4597" s="14"/>
      <c r="H4597" s="14"/>
      <c r="I4597" s="14"/>
      <c r="J4597" s="13"/>
      <c r="K4597" s="5"/>
      <c r="L4597" s="2"/>
      <c r="M4597" s="17"/>
      <c r="N4597" s="12"/>
      <c r="O4597" s="12"/>
      <c r="P4597" s="17"/>
      <c r="Q4597" s="14"/>
      <c r="R4597" s="20"/>
      <c r="S4597" s="14"/>
      <c r="T4597" s="4"/>
      <c r="U4597" s="5"/>
      <c r="V4597" s="10"/>
      <c r="W4597" s="10"/>
      <c r="X4597" s="10"/>
      <c r="Y4597" s="27"/>
      <c r="Z4597" s="3"/>
      <c r="AA4597" s="1"/>
      <c r="AB4597" s="10"/>
      <c r="AC4597" s="3"/>
      <c r="AD4597" s="3"/>
      <c r="AE4597" s="3"/>
      <c r="AF4597" s="10"/>
      <c r="AG4597" s="11"/>
      <c r="AH4597" s="10"/>
      <c r="AI4597" s="10"/>
      <c r="AJ4597" s="1"/>
      <c r="AK4597" s="1"/>
      <c r="AL4597" s="1"/>
      <c r="AM4597" s="1"/>
      <c r="AN4597" s="1"/>
      <c r="AO4597" s="1"/>
      <c r="AP4597" s="1"/>
      <c r="AQ4597" s="1"/>
      <c r="AR4597" s="1"/>
      <c r="AS4597" s="1"/>
      <c r="AT4597" s="1"/>
      <c r="AU4597" s="1"/>
      <c r="AV4597" s="1"/>
      <c r="AW4597" s="1"/>
      <c r="AX4597" s="1"/>
      <c r="AY4597" s="1"/>
      <c r="AZ4597" s="1"/>
      <c r="BA4597" s="1"/>
      <c r="BB4597" s="1"/>
      <c r="BC4597" s="1"/>
      <c r="BD4597" s="1"/>
      <c r="BE4597" s="1"/>
      <c r="BF4597" s="1"/>
      <c r="BG4597" s="1"/>
      <c r="BH4597" s="1"/>
      <c r="BI4597" s="1"/>
      <c r="BJ4597" s="1"/>
      <c r="BK4597" s="1"/>
      <c r="BL4597" s="1"/>
      <c r="BM4597" s="1"/>
      <c r="BN4597" s="1"/>
      <c r="BO4597" s="1"/>
      <c r="BP4597" s="1"/>
      <c r="BQ4597" s="1"/>
      <c r="BR4597" s="1"/>
      <c r="BS4597" s="1"/>
      <c r="BT4597" s="1"/>
      <c r="BU4597" s="1"/>
      <c r="BV4597" s="1"/>
      <c r="BW4597" s="1"/>
      <c r="BX4597" s="1"/>
      <c r="BY4597" s="1"/>
      <c r="BZ4597" s="1"/>
      <c r="CA4597" s="1"/>
      <c r="CB4597" s="1"/>
      <c r="CC4597" s="1"/>
      <c r="CD4597" s="1"/>
      <c r="CE4597" s="1"/>
      <c r="CF4597" s="1"/>
      <c r="CG4597" s="1"/>
      <c r="CH4597" s="1"/>
      <c r="CI4597" s="1"/>
      <c r="CJ4597" s="1"/>
      <c r="CK4597" s="1"/>
      <c r="CL4597" s="1"/>
      <c r="CM4597" s="1"/>
      <c r="CN4597" s="1"/>
      <c r="CO4597" s="1"/>
      <c r="CP4597" s="1"/>
      <c r="CQ4597" s="1"/>
      <c r="CR4597" s="1"/>
      <c r="CS4597" s="1"/>
      <c r="CT4597" s="1"/>
      <c r="CU4597" s="1"/>
      <c r="CV4597" s="1"/>
      <c r="CW4597" s="1"/>
      <c r="CX4597" s="1"/>
      <c r="CY4597" s="1"/>
      <c r="CZ4597" s="1"/>
      <c r="DA4597" s="1"/>
      <c r="DB4597" s="1"/>
      <c r="DC4597" s="1"/>
      <c r="DD4597" s="1"/>
      <c r="DE4597" s="1"/>
      <c r="DF4597" s="1"/>
      <c r="DG4597" s="1"/>
      <c r="DH4597" s="1"/>
      <c r="DI4597" s="1"/>
      <c r="DJ4597" s="1"/>
      <c r="DK4597" s="1"/>
      <c r="DL4597" s="1"/>
      <c r="DM4597" s="1"/>
      <c r="DN4597" s="1"/>
      <c r="DO4597" s="1"/>
      <c r="DP4597" s="1"/>
      <c r="DQ4597" s="1"/>
      <c r="DR4597" s="1"/>
      <c r="DS4597" s="1"/>
      <c r="DT4597" s="1"/>
      <c r="DU4597" s="1"/>
      <c r="DV4597" s="1"/>
      <c r="DW4597" s="1"/>
      <c r="DX4597" s="1"/>
      <c r="DY4597" s="1"/>
      <c r="DZ4597" s="1"/>
      <c r="EA4597" s="1"/>
      <c r="EB4597" s="1"/>
      <c r="EC4597" s="1"/>
      <c r="ED4597" s="1"/>
      <c r="EE4597" s="1"/>
      <c r="EF4597" s="1"/>
      <c r="EG4597" s="1"/>
      <c r="EH4597" s="1"/>
      <c r="EI4597" s="1"/>
      <c r="EJ4597" s="1"/>
      <c r="EK4597" s="1"/>
      <c r="EL4597" s="1"/>
      <c r="EM4597" s="1"/>
      <c r="EN4597" s="1"/>
      <c r="EO4597" s="1"/>
      <c r="EP4597" s="1"/>
      <c r="EQ4597" s="1"/>
      <c r="ER4597" s="1"/>
      <c r="ES4597" s="1"/>
      <c r="ET4597" s="1"/>
      <c r="EU4597" s="1"/>
      <c r="EV4597" s="1"/>
      <c r="EW4597" s="1"/>
      <c r="EX4597" s="1"/>
      <c r="EY4597" s="1"/>
    </row>
    <row r="4598" spans="1:155" x14ac:dyDescent="0.15">
      <c r="A4598" s="38"/>
      <c r="B4598" s="15"/>
      <c r="C4598" s="7"/>
      <c r="D4598" s="7"/>
      <c r="E4598" s="13"/>
      <c r="F4598" s="14"/>
      <c r="G4598" s="14"/>
      <c r="H4598" s="14"/>
      <c r="I4598" s="14"/>
      <c r="J4598" s="13"/>
      <c r="K4598" s="5"/>
      <c r="L4598" s="2"/>
      <c r="M4598" s="17"/>
      <c r="N4598" s="12"/>
      <c r="O4598" s="12"/>
      <c r="P4598" s="17"/>
      <c r="Q4598" s="14"/>
      <c r="R4598" s="20"/>
      <c r="S4598" s="14"/>
      <c r="T4598" s="4"/>
      <c r="U4598" s="5"/>
      <c r="V4598" s="10"/>
      <c r="W4598" s="10"/>
      <c r="X4598" s="10"/>
      <c r="Y4598" s="27"/>
      <c r="Z4598" s="3"/>
      <c r="AA4598" s="1"/>
      <c r="AB4598" s="10"/>
      <c r="AC4598" s="3"/>
      <c r="AD4598" s="3"/>
      <c r="AE4598" s="3"/>
      <c r="AF4598" s="10"/>
      <c r="AG4598" s="11"/>
      <c r="AH4598" s="10"/>
      <c r="AI4598" s="10"/>
      <c r="AJ4598" s="1"/>
      <c r="AK4598" s="1"/>
      <c r="AL4598" s="1"/>
      <c r="AM4598" s="1"/>
      <c r="AN4598" s="1"/>
      <c r="AO4598" s="1"/>
      <c r="AP4598" s="1"/>
      <c r="AQ4598" s="1"/>
      <c r="AR4598" s="1"/>
      <c r="AS4598" s="1"/>
      <c r="AT4598" s="1"/>
      <c r="AU4598" s="1"/>
      <c r="AV4598" s="1"/>
      <c r="AW4598" s="1"/>
      <c r="AX4598" s="1"/>
      <c r="AY4598" s="1"/>
      <c r="AZ4598" s="1"/>
      <c r="BA4598" s="1"/>
      <c r="BB4598" s="1"/>
      <c r="BC4598" s="1"/>
      <c r="BD4598" s="1"/>
      <c r="BE4598" s="1"/>
      <c r="BF4598" s="1"/>
      <c r="BG4598" s="1"/>
      <c r="BH4598" s="1"/>
      <c r="BI4598" s="1"/>
      <c r="BJ4598" s="1"/>
      <c r="BK4598" s="1"/>
      <c r="BL4598" s="1"/>
      <c r="BM4598" s="1"/>
      <c r="BN4598" s="1"/>
      <c r="BO4598" s="1"/>
      <c r="BP4598" s="1"/>
      <c r="BQ4598" s="1"/>
      <c r="BR4598" s="1"/>
      <c r="BS4598" s="1"/>
      <c r="BT4598" s="1"/>
      <c r="BU4598" s="1"/>
      <c r="BV4598" s="1"/>
      <c r="BW4598" s="1"/>
      <c r="BX4598" s="1"/>
      <c r="BY4598" s="1"/>
      <c r="BZ4598" s="1"/>
      <c r="CA4598" s="1"/>
      <c r="CB4598" s="1"/>
      <c r="CC4598" s="1"/>
      <c r="CD4598" s="1"/>
      <c r="CE4598" s="1"/>
      <c r="CF4598" s="1"/>
      <c r="CG4598" s="1"/>
      <c r="CH4598" s="1"/>
      <c r="CI4598" s="1"/>
      <c r="CJ4598" s="1"/>
      <c r="CK4598" s="1"/>
      <c r="CL4598" s="1"/>
      <c r="CM4598" s="1"/>
      <c r="CN4598" s="1"/>
      <c r="CO4598" s="1"/>
      <c r="CP4598" s="1"/>
      <c r="CQ4598" s="1"/>
      <c r="CR4598" s="1"/>
      <c r="CS4598" s="1"/>
      <c r="CT4598" s="1"/>
      <c r="CU4598" s="1"/>
      <c r="CV4598" s="1"/>
      <c r="CW4598" s="1"/>
      <c r="CX4598" s="1"/>
      <c r="CY4598" s="1"/>
      <c r="CZ4598" s="1"/>
      <c r="DA4598" s="1"/>
      <c r="DB4598" s="1"/>
      <c r="DC4598" s="1"/>
      <c r="DD4598" s="1"/>
      <c r="DE4598" s="1"/>
      <c r="DF4598" s="1"/>
      <c r="DG4598" s="1"/>
      <c r="DH4598" s="1"/>
      <c r="DI4598" s="1"/>
      <c r="DJ4598" s="1"/>
      <c r="DK4598" s="1"/>
      <c r="DL4598" s="1"/>
      <c r="DM4598" s="1"/>
      <c r="DN4598" s="1"/>
      <c r="DO4598" s="1"/>
      <c r="DP4598" s="1"/>
      <c r="DQ4598" s="1"/>
      <c r="DR4598" s="1"/>
      <c r="DS4598" s="1"/>
      <c r="DT4598" s="1"/>
      <c r="DU4598" s="1"/>
      <c r="DV4598" s="1"/>
      <c r="DW4598" s="1"/>
      <c r="DX4598" s="1"/>
      <c r="DY4598" s="1"/>
      <c r="DZ4598" s="1"/>
      <c r="EA4598" s="1"/>
      <c r="EB4598" s="1"/>
      <c r="EC4598" s="1"/>
      <c r="ED4598" s="1"/>
      <c r="EE4598" s="1"/>
      <c r="EF4598" s="1"/>
      <c r="EG4598" s="1"/>
      <c r="EH4598" s="1"/>
      <c r="EI4598" s="1"/>
      <c r="EJ4598" s="1"/>
      <c r="EK4598" s="1"/>
      <c r="EL4598" s="1"/>
      <c r="EM4598" s="1"/>
      <c r="EN4598" s="1"/>
      <c r="EO4598" s="1"/>
      <c r="EP4598" s="1"/>
      <c r="EQ4598" s="1"/>
      <c r="ER4598" s="1"/>
      <c r="ES4598" s="1"/>
      <c r="ET4598" s="1"/>
      <c r="EU4598" s="1"/>
      <c r="EV4598" s="1"/>
      <c r="EW4598" s="1"/>
      <c r="EX4598" s="1"/>
      <c r="EY4598" s="1"/>
    </row>
    <row r="4599" spans="1:155" x14ac:dyDescent="0.15">
      <c r="A4599" s="38"/>
      <c r="B4599" s="15"/>
      <c r="C4599" s="7"/>
      <c r="D4599" s="7"/>
      <c r="E4599" s="13"/>
      <c r="F4599" s="14"/>
      <c r="G4599" s="14"/>
      <c r="H4599" s="14"/>
      <c r="I4599" s="14"/>
      <c r="J4599" s="13"/>
      <c r="K4599" s="5"/>
      <c r="L4599" s="2"/>
      <c r="M4599" s="17"/>
      <c r="N4599" s="12"/>
      <c r="O4599" s="12"/>
      <c r="P4599" s="17"/>
      <c r="Q4599" s="14"/>
      <c r="R4599" s="20"/>
      <c r="S4599" s="14"/>
      <c r="T4599" s="4"/>
      <c r="U4599" s="5"/>
      <c r="V4599" s="10"/>
      <c r="W4599" s="10"/>
      <c r="X4599" s="10"/>
      <c r="Y4599" s="27"/>
      <c r="Z4599" s="3"/>
      <c r="AA4599" s="1"/>
      <c r="AB4599" s="10"/>
      <c r="AC4599" s="3"/>
      <c r="AD4599" s="3"/>
      <c r="AE4599" s="3"/>
      <c r="AF4599" s="10"/>
      <c r="AG4599" s="11"/>
      <c r="AH4599" s="10"/>
      <c r="AI4599" s="10"/>
      <c r="AJ4599" s="1"/>
      <c r="AK4599" s="1"/>
      <c r="AL4599" s="1"/>
      <c r="AM4599" s="1"/>
      <c r="AN4599" s="1"/>
      <c r="AO4599" s="1"/>
      <c r="AP4599" s="1"/>
      <c r="AQ4599" s="1"/>
      <c r="AR4599" s="1"/>
      <c r="AS4599" s="1"/>
      <c r="AT4599" s="1"/>
      <c r="AU4599" s="1"/>
      <c r="AV4599" s="1"/>
      <c r="AW4599" s="1"/>
      <c r="AX4599" s="1"/>
      <c r="AY4599" s="1"/>
      <c r="AZ4599" s="1"/>
      <c r="BA4599" s="1"/>
      <c r="BB4599" s="1"/>
      <c r="BC4599" s="1"/>
      <c r="BD4599" s="1"/>
      <c r="BE4599" s="1"/>
      <c r="BF4599" s="1"/>
      <c r="BG4599" s="1"/>
      <c r="BH4599" s="1"/>
      <c r="BI4599" s="1"/>
      <c r="BJ4599" s="1"/>
      <c r="BK4599" s="1"/>
      <c r="BL4599" s="1"/>
      <c r="BM4599" s="1"/>
      <c r="BN4599" s="1"/>
      <c r="BO4599" s="1"/>
      <c r="BP4599" s="1"/>
      <c r="BQ4599" s="1"/>
      <c r="BR4599" s="1"/>
      <c r="BS4599" s="1"/>
      <c r="BT4599" s="1"/>
      <c r="BU4599" s="1"/>
      <c r="BV4599" s="1"/>
      <c r="BW4599" s="1"/>
      <c r="BX4599" s="1"/>
      <c r="BY4599" s="1"/>
      <c r="BZ4599" s="1"/>
      <c r="CA4599" s="1"/>
      <c r="CB4599" s="1"/>
      <c r="CC4599" s="1"/>
      <c r="CD4599" s="1"/>
      <c r="CE4599" s="1"/>
      <c r="CF4599" s="1"/>
      <c r="CG4599" s="1"/>
      <c r="CH4599" s="1"/>
      <c r="CI4599" s="1"/>
      <c r="CJ4599" s="1"/>
      <c r="CK4599" s="1"/>
      <c r="CL4599" s="1"/>
      <c r="CM4599" s="1"/>
      <c r="CN4599" s="1"/>
      <c r="CO4599" s="1"/>
      <c r="CP4599" s="1"/>
      <c r="CQ4599" s="1"/>
      <c r="CR4599" s="1"/>
      <c r="CS4599" s="1"/>
      <c r="CT4599" s="1"/>
      <c r="CU4599" s="1"/>
      <c r="CV4599" s="1"/>
      <c r="CW4599" s="1"/>
      <c r="CX4599" s="1"/>
      <c r="CY4599" s="1"/>
      <c r="CZ4599" s="1"/>
      <c r="DA4599" s="1"/>
      <c r="DB4599" s="1"/>
      <c r="DC4599" s="1"/>
      <c r="DD4599" s="1"/>
      <c r="DE4599" s="1"/>
      <c r="DF4599" s="1"/>
      <c r="DG4599" s="1"/>
      <c r="DH4599" s="1"/>
      <c r="DI4599" s="1"/>
      <c r="DJ4599" s="1"/>
      <c r="DK4599" s="1"/>
      <c r="DL4599" s="1"/>
      <c r="DM4599" s="1"/>
      <c r="DN4599" s="1"/>
      <c r="DO4599" s="1"/>
      <c r="DP4599" s="1"/>
      <c r="DQ4599" s="1"/>
      <c r="DR4599" s="1"/>
      <c r="DS4599" s="1"/>
      <c r="DT4599" s="1"/>
      <c r="DU4599" s="1"/>
      <c r="DV4599" s="1"/>
      <c r="DW4599" s="1"/>
      <c r="DX4599" s="1"/>
      <c r="DY4599" s="1"/>
      <c r="DZ4599" s="1"/>
      <c r="EA4599" s="1"/>
      <c r="EB4599" s="1"/>
      <c r="EC4599" s="1"/>
      <c r="ED4599" s="1"/>
      <c r="EE4599" s="1"/>
      <c r="EF4599" s="1"/>
      <c r="EG4599" s="1"/>
      <c r="EH4599" s="1"/>
      <c r="EI4599" s="1"/>
      <c r="EJ4599" s="1"/>
      <c r="EK4599" s="1"/>
      <c r="EL4599" s="1"/>
      <c r="EM4599" s="1"/>
      <c r="EN4599" s="1"/>
      <c r="EO4599" s="1"/>
      <c r="EP4599" s="1"/>
      <c r="EQ4599" s="1"/>
      <c r="ER4599" s="1"/>
      <c r="ES4599" s="1"/>
      <c r="ET4599" s="1"/>
      <c r="EU4599" s="1"/>
      <c r="EV4599" s="1"/>
      <c r="EW4599" s="1"/>
      <c r="EX4599" s="1"/>
      <c r="EY4599" s="1"/>
    </row>
    <row r="4600" spans="1:155" x14ac:dyDescent="0.15">
      <c r="A4600" s="38"/>
      <c r="B4600" s="15"/>
      <c r="C4600" s="7"/>
      <c r="D4600" s="7"/>
      <c r="E4600" s="13"/>
      <c r="F4600" s="14"/>
      <c r="G4600" s="14"/>
      <c r="H4600" s="14"/>
      <c r="I4600" s="14"/>
      <c r="J4600" s="13"/>
      <c r="K4600" s="5"/>
      <c r="L4600" s="2"/>
      <c r="M4600" s="17"/>
      <c r="N4600" s="12"/>
      <c r="O4600" s="12"/>
      <c r="P4600" s="17"/>
      <c r="Q4600" s="14"/>
      <c r="R4600" s="20"/>
      <c r="S4600" s="14"/>
      <c r="T4600" s="4"/>
      <c r="U4600" s="5"/>
      <c r="V4600" s="10"/>
      <c r="W4600" s="10"/>
      <c r="X4600" s="10"/>
      <c r="Y4600" s="27"/>
      <c r="Z4600" s="3"/>
      <c r="AA4600" s="1"/>
      <c r="AB4600" s="10"/>
      <c r="AC4600" s="3"/>
      <c r="AD4600" s="3"/>
      <c r="AE4600" s="3"/>
      <c r="AF4600" s="10"/>
      <c r="AG4600" s="11"/>
      <c r="AH4600" s="10"/>
      <c r="AI4600" s="10"/>
      <c r="AJ4600" s="1"/>
      <c r="AK4600" s="1"/>
      <c r="AL4600" s="1"/>
      <c r="AM4600" s="1"/>
      <c r="AN4600" s="1"/>
      <c r="AO4600" s="1"/>
      <c r="AP4600" s="1"/>
      <c r="AQ4600" s="1"/>
      <c r="AR4600" s="1"/>
      <c r="AS4600" s="1"/>
      <c r="AT4600" s="1"/>
      <c r="AU4600" s="1"/>
      <c r="AV4600" s="1"/>
      <c r="AW4600" s="1"/>
      <c r="AX4600" s="1"/>
      <c r="AY4600" s="1"/>
      <c r="AZ4600" s="1"/>
      <c r="BA4600" s="1"/>
      <c r="BB4600" s="1"/>
      <c r="BC4600" s="1"/>
      <c r="BD4600" s="1"/>
      <c r="BE4600" s="1"/>
      <c r="BF4600" s="1"/>
      <c r="BG4600" s="1"/>
      <c r="BH4600" s="1"/>
      <c r="BI4600" s="1"/>
      <c r="BJ4600" s="1"/>
      <c r="BK4600" s="1"/>
      <c r="BL4600" s="1"/>
      <c r="BM4600" s="1"/>
      <c r="BN4600" s="1"/>
      <c r="BO4600" s="1"/>
      <c r="BP4600" s="1"/>
      <c r="BQ4600" s="1"/>
      <c r="BR4600" s="1"/>
      <c r="BS4600" s="1"/>
      <c r="BT4600" s="1"/>
      <c r="BU4600" s="1"/>
      <c r="BV4600" s="1"/>
      <c r="BW4600" s="1"/>
      <c r="BX4600" s="1"/>
      <c r="BY4600" s="1"/>
      <c r="BZ4600" s="1"/>
      <c r="CA4600" s="1"/>
      <c r="CB4600" s="1"/>
      <c r="CC4600" s="1"/>
      <c r="CD4600" s="1"/>
      <c r="CE4600" s="1"/>
      <c r="CF4600" s="1"/>
      <c r="CG4600" s="1"/>
      <c r="CH4600" s="1"/>
      <c r="CI4600" s="1"/>
      <c r="CJ4600" s="1"/>
      <c r="CK4600" s="1"/>
      <c r="CL4600" s="1"/>
      <c r="CM4600" s="1"/>
      <c r="CN4600" s="1"/>
      <c r="CO4600" s="1"/>
      <c r="CP4600" s="1"/>
      <c r="CQ4600" s="1"/>
      <c r="CR4600" s="1"/>
      <c r="CS4600" s="1"/>
      <c r="CT4600" s="1"/>
      <c r="CU4600" s="1"/>
      <c r="CV4600" s="1"/>
      <c r="CW4600" s="1"/>
      <c r="CX4600" s="1"/>
      <c r="CY4600" s="1"/>
      <c r="CZ4600" s="1"/>
      <c r="DA4600" s="1"/>
      <c r="DB4600" s="1"/>
      <c r="DC4600" s="1"/>
      <c r="DD4600" s="1"/>
      <c r="DE4600" s="1"/>
      <c r="DF4600" s="1"/>
      <c r="DG4600" s="1"/>
      <c r="DH4600" s="1"/>
      <c r="DI4600" s="1"/>
      <c r="DJ4600" s="1"/>
      <c r="DK4600" s="1"/>
      <c r="DL4600" s="1"/>
      <c r="DM4600" s="1"/>
      <c r="DN4600" s="1"/>
      <c r="DO4600" s="1"/>
      <c r="DP4600" s="1"/>
      <c r="DQ4600" s="1"/>
      <c r="DR4600" s="1"/>
      <c r="DS4600" s="1"/>
      <c r="DT4600" s="1"/>
      <c r="DU4600" s="1"/>
      <c r="DV4600" s="1"/>
      <c r="DW4600" s="1"/>
      <c r="DX4600" s="1"/>
      <c r="DY4600" s="1"/>
      <c r="DZ4600" s="1"/>
      <c r="EA4600" s="1"/>
      <c r="EB4600" s="1"/>
      <c r="EC4600" s="1"/>
      <c r="ED4600" s="1"/>
      <c r="EE4600" s="1"/>
      <c r="EF4600" s="1"/>
      <c r="EG4600" s="1"/>
      <c r="EH4600" s="1"/>
      <c r="EI4600" s="1"/>
      <c r="EJ4600" s="1"/>
      <c r="EK4600" s="1"/>
      <c r="EL4600" s="1"/>
      <c r="EM4600" s="1"/>
      <c r="EN4600" s="1"/>
      <c r="EO4600" s="1"/>
      <c r="EP4600" s="1"/>
      <c r="EQ4600" s="1"/>
      <c r="ER4600" s="1"/>
      <c r="ES4600" s="1"/>
      <c r="ET4600" s="1"/>
      <c r="EU4600" s="1"/>
      <c r="EV4600" s="1"/>
      <c r="EW4600" s="1"/>
      <c r="EX4600" s="1"/>
      <c r="EY4600" s="1"/>
    </row>
    <row r="4601" spans="1:155" x14ac:dyDescent="0.15">
      <c r="A4601" s="38"/>
      <c r="B4601" s="15"/>
      <c r="C4601" s="7"/>
      <c r="D4601" s="7"/>
      <c r="E4601" s="13"/>
      <c r="F4601" s="14"/>
      <c r="G4601" s="14"/>
      <c r="H4601" s="14"/>
      <c r="I4601" s="14"/>
      <c r="J4601" s="13"/>
      <c r="K4601" s="5"/>
      <c r="L4601" s="2"/>
      <c r="M4601" s="17"/>
      <c r="N4601" s="12"/>
      <c r="O4601" s="12"/>
      <c r="P4601" s="17"/>
      <c r="Q4601" s="14"/>
      <c r="R4601" s="20"/>
      <c r="S4601" s="14"/>
      <c r="T4601" s="4"/>
      <c r="U4601" s="5"/>
      <c r="V4601" s="10"/>
      <c r="W4601" s="10"/>
      <c r="X4601" s="10"/>
      <c r="Y4601" s="27"/>
      <c r="Z4601" s="3"/>
      <c r="AA4601" s="1"/>
      <c r="AB4601" s="10"/>
      <c r="AC4601" s="3"/>
      <c r="AD4601" s="3"/>
      <c r="AE4601" s="3"/>
      <c r="AF4601" s="10"/>
      <c r="AG4601" s="11"/>
      <c r="AH4601" s="10"/>
      <c r="AI4601" s="10"/>
      <c r="AJ4601" s="1"/>
      <c r="AK4601" s="1"/>
      <c r="AL4601" s="1"/>
      <c r="AM4601" s="1"/>
      <c r="AN4601" s="1"/>
      <c r="AO4601" s="1"/>
      <c r="AP4601" s="1"/>
      <c r="AQ4601" s="1"/>
      <c r="AR4601" s="1"/>
      <c r="AS4601" s="1"/>
      <c r="AT4601" s="1"/>
      <c r="AU4601" s="1"/>
      <c r="AV4601" s="1"/>
      <c r="AW4601" s="1"/>
      <c r="AX4601" s="1"/>
      <c r="AY4601" s="1"/>
      <c r="AZ4601" s="1"/>
      <c r="BA4601" s="1"/>
      <c r="BB4601" s="1"/>
      <c r="BC4601" s="1"/>
      <c r="BD4601" s="1"/>
      <c r="BE4601" s="1"/>
      <c r="BF4601" s="1"/>
      <c r="BG4601" s="1"/>
      <c r="BH4601" s="1"/>
      <c r="BI4601" s="1"/>
      <c r="BJ4601" s="1"/>
      <c r="BK4601" s="1"/>
      <c r="BL4601" s="1"/>
      <c r="BM4601" s="1"/>
      <c r="BN4601" s="1"/>
      <c r="BO4601" s="1"/>
      <c r="BP4601" s="1"/>
      <c r="BQ4601" s="1"/>
      <c r="BR4601" s="1"/>
      <c r="BS4601" s="1"/>
      <c r="BT4601" s="1"/>
      <c r="BU4601" s="1"/>
      <c r="BV4601" s="1"/>
      <c r="BW4601" s="1"/>
      <c r="BX4601" s="1"/>
      <c r="BY4601" s="1"/>
      <c r="BZ4601" s="1"/>
      <c r="CA4601" s="1"/>
      <c r="CB4601" s="1"/>
      <c r="CC4601" s="1"/>
      <c r="CD4601" s="1"/>
      <c r="CE4601" s="1"/>
      <c r="CF4601" s="1"/>
      <c r="CG4601" s="1"/>
      <c r="CH4601" s="1"/>
      <c r="CI4601" s="1"/>
      <c r="CJ4601" s="1"/>
      <c r="CK4601" s="1"/>
      <c r="CL4601" s="1"/>
      <c r="CM4601" s="1"/>
      <c r="CN4601" s="1"/>
      <c r="CO4601" s="1"/>
      <c r="CP4601" s="1"/>
      <c r="CQ4601" s="1"/>
      <c r="CR4601" s="1"/>
      <c r="CS4601" s="1"/>
      <c r="CT4601" s="1"/>
      <c r="CU4601" s="1"/>
      <c r="CV4601" s="1"/>
      <c r="CW4601" s="1"/>
      <c r="CX4601" s="1"/>
      <c r="CY4601" s="1"/>
      <c r="CZ4601" s="1"/>
      <c r="DA4601" s="1"/>
      <c r="DB4601" s="1"/>
      <c r="DC4601" s="1"/>
      <c r="DD4601" s="1"/>
      <c r="DE4601" s="1"/>
      <c r="DF4601" s="1"/>
      <c r="DG4601" s="1"/>
      <c r="DH4601" s="1"/>
      <c r="DI4601" s="1"/>
      <c r="DJ4601" s="1"/>
      <c r="DK4601" s="1"/>
      <c r="DL4601" s="1"/>
      <c r="DM4601" s="1"/>
      <c r="DN4601" s="1"/>
      <c r="DO4601" s="1"/>
      <c r="DP4601" s="1"/>
      <c r="DQ4601" s="1"/>
      <c r="DR4601" s="1"/>
      <c r="DS4601" s="1"/>
      <c r="DT4601" s="1"/>
      <c r="DU4601" s="1"/>
      <c r="DV4601" s="1"/>
      <c r="DW4601" s="1"/>
      <c r="DX4601" s="1"/>
      <c r="DY4601" s="1"/>
      <c r="DZ4601" s="1"/>
      <c r="EA4601" s="1"/>
      <c r="EB4601" s="1"/>
      <c r="EC4601" s="1"/>
      <c r="ED4601" s="1"/>
      <c r="EE4601" s="1"/>
      <c r="EF4601" s="1"/>
      <c r="EG4601" s="1"/>
      <c r="EH4601" s="1"/>
      <c r="EI4601" s="1"/>
      <c r="EJ4601" s="1"/>
      <c r="EK4601" s="1"/>
      <c r="EL4601" s="1"/>
      <c r="EM4601" s="1"/>
      <c r="EN4601" s="1"/>
      <c r="EO4601" s="1"/>
      <c r="EP4601" s="1"/>
      <c r="EQ4601" s="1"/>
      <c r="ER4601" s="1"/>
      <c r="ES4601" s="1"/>
      <c r="ET4601" s="1"/>
      <c r="EU4601" s="1"/>
      <c r="EV4601" s="1"/>
      <c r="EW4601" s="1"/>
      <c r="EX4601" s="1"/>
      <c r="EY4601" s="1"/>
    </row>
    <row r="4602" spans="1:155" x14ac:dyDescent="0.15">
      <c r="A4602" s="38"/>
      <c r="B4602" s="15"/>
      <c r="C4602" s="7"/>
      <c r="D4602" s="7"/>
      <c r="E4602" s="13"/>
      <c r="F4602" s="14"/>
      <c r="G4602" s="14"/>
      <c r="H4602" s="14"/>
      <c r="I4602" s="14"/>
      <c r="J4602" s="13"/>
      <c r="K4602" s="5"/>
      <c r="L4602" s="2"/>
      <c r="M4602" s="17"/>
      <c r="N4602" s="12"/>
      <c r="O4602" s="12"/>
      <c r="P4602" s="17"/>
      <c r="Q4602" s="14"/>
      <c r="R4602" s="20"/>
      <c r="S4602" s="14"/>
      <c r="T4602" s="4"/>
      <c r="U4602" s="5"/>
      <c r="V4602" s="10"/>
      <c r="W4602" s="10"/>
      <c r="X4602" s="10"/>
      <c r="Y4602" s="27"/>
      <c r="Z4602" s="3"/>
      <c r="AA4602" s="1"/>
      <c r="AB4602" s="10"/>
      <c r="AC4602" s="3"/>
      <c r="AD4602" s="3"/>
      <c r="AE4602" s="3"/>
      <c r="AF4602" s="10"/>
      <c r="AG4602" s="11"/>
      <c r="AH4602" s="10"/>
      <c r="AI4602" s="10"/>
      <c r="AJ4602" s="1"/>
      <c r="AK4602" s="1"/>
      <c r="AL4602" s="1"/>
      <c r="AM4602" s="1"/>
      <c r="AN4602" s="1"/>
      <c r="AO4602" s="1"/>
      <c r="AP4602" s="1"/>
      <c r="AQ4602" s="1"/>
      <c r="AR4602" s="1"/>
      <c r="AS4602" s="1"/>
      <c r="AT4602" s="1"/>
      <c r="AU4602" s="1"/>
      <c r="AV4602" s="1"/>
      <c r="AW4602" s="1"/>
      <c r="AX4602" s="1"/>
      <c r="AY4602" s="1"/>
      <c r="AZ4602" s="1"/>
      <c r="BA4602" s="1"/>
      <c r="BB4602" s="1"/>
      <c r="BC4602" s="1"/>
      <c r="BD4602" s="1"/>
      <c r="BE4602" s="1"/>
      <c r="BF4602" s="1"/>
      <c r="BG4602" s="1"/>
      <c r="BH4602" s="1"/>
      <c r="BI4602" s="1"/>
      <c r="BJ4602" s="1"/>
      <c r="BK4602" s="1"/>
      <c r="BL4602" s="1"/>
      <c r="BM4602" s="1"/>
      <c r="BN4602" s="1"/>
      <c r="BO4602" s="1"/>
      <c r="BP4602" s="1"/>
      <c r="BQ4602" s="1"/>
      <c r="BR4602" s="1"/>
      <c r="BS4602" s="1"/>
      <c r="BT4602" s="1"/>
      <c r="BU4602" s="1"/>
      <c r="BV4602" s="1"/>
      <c r="BW4602" s="1"/>
      <c r="BX4602" s="1"/>
      <c r="BY4602" s="1"/>
      <c r="BZ4602" s="1"/>
      <c r="CA4602" s="1"/>
      <c r="CB4602" s="1"/>
      <c r="CC4602" s="1"/>
      <c r="CD4602" s="1"/>
      <c r="CE4602" s="1"/>
      <c r="CF4602" s="1"/>
      <c r="CG4602" s="1"/>
      <c r="CH4602" s="1"/>
      <c r="CI4602" s="1"/>
      <c r="CJ4602" s="1"/>
      <c r="CK4602" s="1"/>
      <c r="CL4602" s="1"/>
      <c r="CM4602" s="1"/>
      <c r="CN4602" s="1"/>
      <c r="CO4602" s="1"/>
      <c r="CP4602" s="1"/>
      <c r="CQ4602" s="1"/>
      <c r="CR4602" s="1"/>
      <c r="CS4602" s="1"/>
      <c r="CT4602" s="1"/>
      <c r="CU4602" s="1"/>
      <c r="CV4602" s="1"/>
      <c r="CW4602" s="1"/>
      <c r="CX4602" s="1"/>
      <c r="CY4602" s="1"/>
      <c r="CZ4602" s="1"/>
      <c r="DA4602" s="1"/>
      <c r="DB4602" s="1"/>
      <c r="DC4602" s="1"/>
      <c r="DD4602" s="1"/>
      <c r="DE4602" s="1"/>
      <c r="DF4602" s="1"/>
      <c r="DG4602" s="1"/>
      <c r="DH4602" s="1"/>
      <c r="DI4602" s="1"/>
      <c r="DJ4602" s="1"/>
      <c r="DK4602" s="1"/>
      <c r="DL4602" s="1"/>
      <c r="DM4602" s="1"/>
      <c r="DN4602" s="1"/>
      <c r="DO4602" s="1"/>
      <c r="DP4602" s="1"/>
      <c r="DQ4602" s="1"/>
      <c r="DR4602" s="1"/>
      <c r="DS4602" s="1"/>
      <c r="DT4602" s="1"/>
      <c r="DU4602" s="1"/>
      <c r="DV4602" s="1"/>
      <c r="DW4602" s="1"/>
      <c r="DX4602" s="1"/>
      <c r="DY4602" s="1"/>
      <c r="DZ4602" s="1"/>
      <c r="EA4602" s="1"/>
      <c r="EB4602" s="1"/>
      <c r="EC4602" s="1"/>
      <c r="ED4602" s="1"/>
      <c r="EE4602" s="1"/>
      <c r="EF4602" s="1"/>
      <c r="EG4602" s="1"/>
      <c r="EH4602" s="1"/>
      <c r="EI4602" s="1"/>
      <c r="EJ4602" s="1"/>
      <c r="EK4602" s="1"/>
      <c r="EL4602" s="1"/>
      <c r="EM4602" s="1"/>
      <c r="EN4602" s="1"/>
      <c r="EO4602" s="1"/>
      <c r="EP4602" s="1"/>
      <c r="EQ4602" s="1"/>
      <c r="ER4602" s="1"/>
      <c r="ES4602" s="1"/>
      <c r="ET4602" s="1"/>
      <c r="EU4602" s="1"/>
      <c r="EV4602" s="1"/>
      <c r="EW4602" s="1"/>
      <c r="EX4602" s="1"/>
      <c r="EY4602" s="1"/>
    </row>
    <row r="4603" spans="1:155" x14ac:dyDescent="0.15">
      <c r="A4603" s="38"/>
      <c r="B4603" s="15"/>
      <c r="C4603" s="7"/>
      <c r="D4603" s="7"/>
      <c r="E4603" s="13"/>
      <c r="F4603" s="14"/>
      <c r="G4603" s="14"/>
      <c r="H4603" s="14"/>
      <c r="I4603" s="14"/>
      <c r="J4603" s="13"/>
      <c r="K4603" s="5"/>
      <c r="L4603" s="2"/>
      <c r="M4603" s="17"/>
      <c r="N4603" s="12"/>
      <c r="O4603" s="12"/>
      <c r="P4603" s="17"/>
      <c r="Q4603" s="14"/>
      <c r="R4603" s="20"/>
      <c r="S4603" s="14"/>
      <c r="T4603" s="4"/>
      <c r="U4603" s="5"/>
      <c r="V4603" s="10"/>
      <c r="W4603" s="10"/>
      <c r="X4603" s="10"/>
      <c r="Y4603" s="27"/>
      <c r="Z4603" s="3"/>
      <c r="AA4603" s="1"/>
      <c r="AB4603" s="10"/>
      <c r="AC4603" s="3"/>
      <c r="AD4603" s="3"/>
      <c r="AE4603" s="3"/>
      <c r="AF4603" s="10"/>
      <c r="AG4603" s="11"/>
      <c r="AH4603" s="10"/>
      <c r="AI4603" s="10"/>
      <c r="AJ4603" s="1"/>
      <c r="AK4603" s="1"/>
      <c r="AL4603" s="1"/>
      <c r="AM4603" s="1"/>
      <c r="AN4603" s="1"/>
      <c r="AO4603" s="1"/>
      <c r="AP4603" s="1"/>
      <c r="AQ4603" s="1"/>
      <c r="AR4603" s="1"/>
      <c r="AS4603" s="1"/>
      <c r="AT4603" s="1"/>
      <c r="AU4603" s="1"/>
      <c r="AV4603" s="1"/>
      <c r="AW4603" s="1"/>
      <c r="AX4603" s="1"/>
      <c r="AY4603" s="1"/>
      <c r="AZ4603" s="1"/>
      <c r="BA4603" s="1"/>
      <c r="BB4603" s="1"/>
      <c r="BC4603" s="1"/>
      <c r="BD4603" s="1"/>
      <c r="BE4603" s="1"/>
      <c r="BF4603" s="1"/>
      <c r="BG4603" s="1"/>
      <c r="BH4603" s="1"/>
      <c r="BI4603" s="1"/>
      <c r="BJ4603" s="1"/>
      <c r="BK4603" s="1"/>
      <c r="BL4603" s="1"/>
      <c r="BM4603" s="1"/>
      <c r="BN4603" s="1"/>
      <c r="BO4603" s="1"/>
      <c r="BP4603" s="1"/>
      <c r="BQ4603" s="1"/>
      <c r="BR4603" s="1"/>
      <c r="BS4603" s="1"/>
      <c r="BT4603" s="1"/>
      <c r="BU4603" s="1"/>
      <c r="BV4603" s="1"/>
      <c r="BW4603" s="1"/>
      <c r="BX4603" s="1"/>
      <c r="BY4603" s="1"/>
      <c r="BZ4603" s="1"/>
      <c r="CA4603" s="1"/>
      <c r="CB4603" s="1"/>
      <c r="CC4603" s="1"/>
      <c r="CD4603" s="1"/>
      <c r="CE4603" s="1"/>
      <c r="CF4603" s="1"/>
      <c r="CG4603" s="1"/>
      <c r="CH4603" s="1"/>
      <c r="CI4603" s="1"/>
      <c r="CJ4603" s="1"/>
      <c r="CK4603" s="1"/>
      <c r="CL4603" s="1"/>
      <c r="CM4603" s="1"/>
      <c r="CN4603" s="1"/>
      <c r="CO4603" s="1"/>
      <c r="CP4603" s="1"/>
      <c r="CQ4603" s="1"/>
      <c r="CR4603" s="1"/>
      <c r="CS4603" s="1"/>
      <c r="CT4603" s="1"/>
      <c r="CU4603" s="1"/>
      <c r="CV4603" s="1"/>
      <c r="CW4603" s="1"/>
      <c r="CX4603" s="1"/>
      <c r="CY4603" s="1"/>
      <c r="CZ4603" s="1"/>
      <c r="DA4603" s="1"/>
      <c r="DB4603" s="1"/>
      <c r="DC4603" s="1"/>
      <c r="DD4603" s="1"/>
      <c r="DE4603" s="1"/>
      <c r="DF4603" s="1"/>
      <c r="DG4603" s="1"/>
      <c r="DH4603" s="1"/>
      <c r="DI4603" s="1"/>
      <c r="DJ4603" s="1"/>
      <c r="DK4603" s="1"/>
      <c r="DL4603" s="1"/>
      <c r="DM4603" s="1"/>
      <c r="DN4603" s="1"/>
      <c r="DO4603" s="1"/>
      <c r="DP4603" s="1"/>
      <c r="DQ4603" s="1"/>
      <c r="DR4603" s="1"/>
      <c r="DS4603" s="1"/>
      <c r="DT4603" s="1"/>
      <c r="DU4603" s="1"/>
      <c r="DV4603" s="1"/>
      <c r="DW4603" s="1"/>
      <c r="DX4603" s="1"/>
      <c r="DY4603" s="1"/>
      <c r="DZ4603" s="1"/>
      <c r="EA4603" s="1"/>
      <c r="EB4603" s="1"/>
      <c r="EC4603" s="1"/>
      <c r="ED4603" s="1"/>
      <c r="EE4603" s="1"/>
      <c r="EF4603" s="1"/>
      <c r="EG4603" s="1"/>
      <c r="EH4603" s="1"/>
      <c r="EI4603" s="1"/>
      <c r="EJ4603" s="1"/>
      <c r="EK4603" s="1"/>
      <c r="EL4603" s="1"/>
      <c r="EM4603" s="1"/>
      <c r="EN4603" s="1"/>
      <c r="EO4603" s="1"/>
      <c r="EP4603" s="1"/>
      <c r="EQ4603" s="1"/>
      <c r="ER4603" s="1"/>
      <c r="ES4603" s="1"/>
      <c r="ET4603" s="1"/>
      <c r="EU4603" s="1"/>
      <c r="EV4603" s="1"/>
      <c r="EW4603" s="1"/>
      <c r="EX4603" s="1"/>
      <c r="EY4603" s="1"/>
    </row>
    <row r="4604" spans="1:155" x14ac:dyDescent="0.15">
      <c r="A4604" s="38"/>
      <c r="B4604" s="15"/>
      <c r="C4604" s="7"/>
      <c r="D4604" s="7"/>
      <c r="E4604" s="13"/>
      <c r="F4604" s="14"/>
      <c r="G4604" s="14"/>
      <c r="H4604" s="14"/>
      <c r="I4604" s="14"/>
      <c r="J4604" s="13"/>
      <c r="K4604" s="5"/>
      <c r="L4604" s="2"/>
      <c r="M4604" s="17"/>
      <c r="N4604" s="12"/>
      <c r="O4604" s="12"/>
      <c r="P4604" s="17"/>
      <c r="Q4604" s="14"/>
      <c r="R4604" s="20"/>
      <c r="S4604" s="14"/>
      <c r="T4604" s="4"/>
      <c r="U4604" s="5"/>
      <c r="V4604" s="10"/>
      <c r="W4604" s="10"/>
      <c r="X4604" s="10"/>
      <c r="Y4604" s="27"/>
      <c r="Z4604" s="3"/>
      <c r="AA4604" s="1"/>
      <c r="AB4604" s="10"/>
      <c r="AC4604" s="3"/>
      <c r="AD4604" s="3"/>
      <c r="AE4604" s="3"/>
      <c r="AF4604" s="10"/>
      <c r="AG4604" s="11"/>
      <c r="AH4604" s="10"/>
      <c r="AI4604" s="10"/>
      <c r="AJ4604" s="1"/>
      <c r="AK4604" s="1"/>
      <c r="AL4604" s="1"/>
      <c r="AM4604" s="1"/>
      <c r="AN4604" s="1"/>
      <c r="AO4604" s="1"/>
      <c r="AP4604" s="1"/>
      <c r="AQ4604" s="1"/>
      <c r="AR4604" s="1"/>
      <c r="AS4604" s="1"/>
      <c r="AT4604" s="1"/>
      <c r="AU4604" s="1"/>
      <c r="AV4604" s="1"/>
      <c r="AW4604" s="1"/>
      <c r="AX4604" s="1"/>
      <c r="AY4604" s="1"/>
      <c r="AZ4604" s="1"/>
      <c r="BA4604" s="1"/>
      <c r="BB4604" s="1"/>
      <c r="BC4604" s="1"/>
      <c r="BD4604" s="1"/>
      <c r="BE4604" s="1"/>
      <c r="BF4604" s="1"/>
      <c r="BG4604" s="1"/>
      <c r="BH4604" s="1"/>
      <c r="BI4604" s="1"/>
      <c r="BJ4604" s="1"/>
      <c r="BK4604" s="1"/>
      <c r="BL4604" s="1"/>
      <c r="BM4604" s="1"/>
      <c r="BN4604" s="1"/>
      <c r="BO4604" s="1"/>
      <c r="BP4604" s="1"/>
      <c r="BQ4604" s="1"/>
      <c r="BR4604" s="1"/>
      <c r="BS4604" s="1"/>
      <c r="BT4604" s="1"/>
      <c r="BU4604" s="1"/>
      <c r="BV4604" s="1"/>
      <c r="BW4604" s="1"/>
      <c r="BX4604" s="1"/>
      <c r="BY4604" s="1"/>
      <c r="BZ4604" s="1"/>
      <c r="CA4604" s="1"/>
      <c r="CB4604" s="1"/>
      <c r="CC4604" s="1"/>
      <c r="CD4604" s="1"/>
      <c r="CE4604" s="1"/>
      <c r="CF4604" s="1"/>
      <c r="CG4604" s="1"/>
      <c r="CH4604" s="1"/>
      <c r="CI4604" s="1"/>
      <c r="CJ4604" s="1"/>
      <c r="CK4604" s="1"/>
      <c r="CL4604" s="1"/>
      <c r="CM4604" s="1"/>
      <c r="CN4604" s="1"/>
      <c r="CO4604" s="1"/>
      <c r="CP4604" s="1"/>
      <c r="CQ4604" s="1"/>
      <c r="CR4604" s="1"/>
      <c r="CS4604" s="1"/>
      <c r="CT4604" s="1"/>
      <c r="CU4604" s="1"/>
      <c r="CV4604" s="1"/>
      <c r="CW4604" s="1"/>
      <c r="CX4604" s="1"/>
      <c r="CY4604" s="1"/>
      <c r="CZ4604" s="1"/>
      <c r="DA4604" s="1"/>
      <c r="DB4604" s="1"/>
      <c r="DC4604" s="1"/>
      <c r="DD4604" s="1"/>
      <c r="DE4604" s="1"/>
      <c r="DF4604" s="1"/>
      <c r="DG4604" s="1"/>
      <c r="DH4604" s="1"/>
      <c r="DI4604" s="1"/>
      <c r="DJ4604" s="1"/>
      <c r="DK4604" s="1"/>
      <c r="DL4604" s="1"/>
      <c r="DM4604" s="1"/>
      <c r="DN4604" s="1"/>
      <c r="DO4604" s="1"/>
      <c r="DP4604" s="1"/>
      <c r="DQ4604" s="1"/>
      <c r="DR4604" s="1"/>
      <c r="DS4604" s="1"/>
      <c r="DT4604" s="1"/>
      <c r="DU4604" s="1"/>
      <c r="DV4604" s="1"/>
      <c r="DW4604" s="1"/>
      <c r="DX4604" s="1"/>
      <c r="DY4604" s="1"/>
      <c r="DZ4604" s="1"/>
      <c r="EA4604" s="1"/>
      <c r="EB4604" s="1"/>
      <c r="EC4604" s="1"/>
      <c r="ED4604" s="1"/>
      <c r="EE4604" s="1"/>
      <c r="EF4604" s="1"/>
      <c r="EG4604" s="1"/>
      <c r="EH4604" s="1"/>
      <c r="EI4604" s="1"/>
      <c r="EJ4604" s="1"/>
      <c r="EK4604" s="1"/>
      <c r="EL4604" s="1"/>
      <c r="EM4604" s="1"/>
      <c r="EN4604" s="1"/>
      <c r="EO4604" s="1"/>
      <c r="EP4604" s="1"/>
      <c r="EQ4604" s="1"/>
      <c r="ER4604" s="1"/>
      <c r="ES4604" s="1"/>
      <c r="ET4604" s="1"/>
      <c r="EU4604" s="1"/>
      <c r="EV4604" s="1"/>
      <c r="EW4604" s="1"/>
      <c r="EX4604" s="1"/>
      <c r="EY4604" s="1"/>
    </row>
    <row r="4605" spans="1:155" x14ac:dyDescent="0.15">
      <c r="A4605" s="38"/>
      <c r="B4605" s="15"/>
      <c r="C4605" s="7"/>
      <c r="D4605" s="7"/>
      <c r="E4605" s="13"/>
      <c r="F4605" s="14"/>
      <c r="G4605" s="14"/>
      <c r="H4605" s="14"/>
      <c r="I4605" s="14"/>
      <c r="J4605" s="13"/>
      <c r="K4605" s="5"/>
      <c r="L4605" s="2"/>
      <c r="M4605" s="17"/>
      <c r="N4605" s="12"/>
      <c r="O4605" s="12"/>
      <c r="P4605" s="17"/>
      <c r="Q4605" s="14"/>
      <c r="R4605" s="20"/>
      <c r="S4605" s="14"/>
      <c r="T4605" s="4"/>
      <c r="U4605" s="5"/>
      <c r="V4605" s="10"/>
      <c r="W4605" s="10"/>
      <c r="X4605" s="10"/>
      <c r="Y4605" s="27"/>
      <c r="Z4605" s="3"/>
      <c r="AA4605" s="1"/>
      <c r="AB4605" s="10"/>
      <c r="AC4605" s="3"/>
      <c r="AD4605" s="3"/>
      <c r="AE4605" s="3"/>
      <c r="AF4605" s="10"/>
      <c r="AG4605" s="11"/>
      <c r="AH4605" s="10"/>
      <c r="AI4605" s="10"/>
      <c r="AJ4605" s="1"/>
      <c r="AK4605" s="1"/>
      <c r="AL4605" s="1"/>
      <c r="AM4605" s="1"/>
      <c r="AN4605" s="1"/>
      <c r="AO4605" s="1"/>
      <c r="AP4605" s="1"/>
      <c r="AQ4605" s="1"/>
      <c r="AR4605" s="1"/>
      <c r="AS4605" s="1"/>
      <c r="AT4605" s="1"/>
      <c r="AU4605" s="1"/>
      <c r="AV4605" s="1"/>
      <c r="AW4605" s="1"/>
      <c r="AX4605" s="1"/>
      <c r="AY4605" s="1"/>
      <c r="AZ4605" s="1"/>
      <c r="BA4605" s="1"/>
      <c r="BB4605" s="1"/>
      <c r="BC4605" s="1"/>
      <c r="BD4605" s="1"/>
      <c r="BE4605" s="1"/>
      <c r="BF4605" s="1"/>
      <c r="BG4605" s="1"/>
      <c r="BH4605" s="1"/>
      <c r="BI4605" s="1"/>
      <c r="BJ4605" s="1"/>
      <c r="BK4605" s="1"/>
      <c r="BL4605" s="1"/>
      <c r="BM4605" s="1"/>
      <c r="BN4605" s="1"/>
      <c r="BO4605" s="1"/>
      <c r="BP4605" s="1"/>
      <c r="BQ4605" s="1"/>
      <c r="BR4605" s="1"/>
      <c r="BS4605" s="1"/>
      <c r="BT4605" s="1"/>
      <c r="BU4605" s="1"/>
      <c r="BV4605" s="1"/>
      <c r="BW4605" s="1"/>
      <c r="BX4605" s="1"/>
      <c r="BY4605" s="1"/>
      <c r="BZ4605" s="1"/>
      <c r="CA4605" s="1"/>
      <c r="CB4605" s="1"/>
      <c r="CC4605" s="1"/>
      <c r="CD4605" s="1"/>
      <c r="CE4605" s="1"/>
      <c r="CF4605" s="1"/>
      <c r="CG4605" s="1"/>
      <c r="CH4605" s="1"/>
      <c r="CI4605" s="1"/>
      <c r="CJ4605" s="1"/>
      <c r="CK4605" s="1"/>
      <c r="CL4605" s="1"/>
      <c r="CM4605" s="1"/>
      <c r="CN4605" s="1"/>
      <c r="CO4605" s="1"/>
      <c r="CP4605" s="1"/>
      <c r="CQ4605" s="1"/>
      <c r="CR4605" s="1"/>
      <c r="CS4605" s="1"/>
      <c r="CT4605" s="1"/>
      <c r="CU4605" s="1"/>
      <c r="CV4605" s="1"/>
      <c r="CW4605" s="1"/>
      <c r="CX4605" s="1"/>
      <c r="CY4605" s="1"/>
      <c r="CZ4605" s="1"/>
      <c r="DA4605" s="1"/>
      <c r="DB4605" s="1"/>
      <c r="DC4605" s="1"/>
      <c r="DD4605" s="1"/>
      <c r="DE4605" s="1"/>
      <c r="DF4605" s="1"/>
      <c r="DG4605" s="1"/>
      <c r="DH4605" s="1"/>
      <c r="DI4605" s="1"/>
      <c r="DJ4605" s="1"/>
      <c r="DK4605" s="1"/>
      <c r="DL4605" s="1"/>
      <c r="DM4605" s="1"/>
      <c r="DN4605" s="1"/>
      <c r="DO4605" s="1"/>
      <c r="DP4605" s="1"/>
      <c r="DQ4605" s="1"/>
      <c r="DR4605" s="1"/>
      <c r="DS4605" s="1"/>
      <c r="DT4605" s="1"/>
      <c r="DU4605" s="1"/>
      <c r="DV4605" s="1"/>
      <c r="DW4605" s="1"/>
      <c r="DX4605" s="1"/>
      <c r="DY4605" s="1"/>
      <c r="DZ4605" s="1"/>
      <c r="EA4605" s="1"/>
      <c r="EB4605" s="1"/>
      <c r="EC4605" s="1"/>
      <c r="ED4605" s="1"/>
      <c r="EE4605" s="1"/>
      <c r="EF4605" s="1"/>
      <c r="EG4605" s="1"/>
      <c r="EH4605" s="1"/>
      <c r="EI4605" s="1"/>
      <c r="EJ4605" s="1"/>
      <c r="EK4605" s="1"/>
      <c r="EL4605" s="1"/>
      <c r="EM4605" s="1"/>
      <c r="EN4605" s="1"/>
      <c r="EO4605" s="1"/>
      <c r="EP4605" s="1"/>
      <c r="EQ4605" s="1"/>
      <c r="ER4605" s="1"/>
      <c r="ES4605" s="1"/>
      <c r="ET4605" s="1"/>
      <c r="EU4605" s="1"/>
      <c r="EV4605" s="1"/>
      <c r="EW4605" s="1"/>
      <c r="EX4605" s="1"/>
      <c r="EY4605" s="1"/>
    </row>
    <row r="4606" spans="1:155" x14ac:dyDescent="0.15">
      <c r="A4606" s="38"/>
      <c r="B4606" s="15"/>
      <c r="C4606" s="7"/>
      <c r="D4606" s="7"/>
      <c r="E4606" s="13"/>
      <c r="F4606" s="14"/>
      <c r="G4606" s="14"/>
      <c r="H4606" s="14"/>
      <c r="I4606" s="14"/>
      <c r="J4606" s="13"/>
      <c r="K4606" s="5"/>
      <c r="L4606" s="2"/>
      <c r="M4606" s="17"/>
      <c r="N4606" s="12"/>
      <c r="O4606" s="12"/>
      <c r="P4606" s="17"/>
      <c r="Q4606" s="14"/>
      <c r="R4606" s="20"/>
      <c r="S4606" s="14"/>
      <c r="T4606" s="4"/>
      <c r="U4606" s="5"/>
      <c r="V4606" s="10"/>
      <c r="W4606" s="10"/>
      <c r="X4606" s="10"/>
      <c r="Y4606" s="27"/>
      <c r="Z4606" s="3"/>
      <c r="AA4606" s="1"/>
      <c r="AB4606" s="10"/>
      <c r="AC4606" s="3"/>
      <c r="AD4606" s="3"/>
      <c r="AE4606" s="3"/>
      <c r="AF4606" s="10"/>
      <c r="AG4606" s="11"/>
      <c r="AH4606" s="10"/>
      <c r="AI4606" s="10"/>
      <c r="AJ4606" s="1"/>
      <c r="AK4606" s="1"/>
      <c r="AL4606" s="1"/>
      <c r="AM4606" s="1"/>
      <c r="AN4606" s="1"/>
      <c r="AO4606" s="1"/>
      <c r="AP4606" s="1"/>
      <c r="AQ4606" s="1"/>
      <c r="AR4606" s="1"/>
      <c r="AS4606" s="1"/>
      <c r="AT4606" s="1"/>
      <c r="AU4606" s="1"/>
      <c r="AV4606" s="1"/>
      <c r="AW4606" s="1"/>
      <c r="AX4606" s="1"/>
      <c r="AY4606" s="1"/>
      <c r="AZ4606" s="1"/>
      <c r="BA4606" s="1"/>
      <c r="BB4606" s="1"/>
      <c r="BC4606" s="1"/>
      <c r="BD4606" s="1"/>
      <c r="BE4606" s="1"/>
      <c r="BF4606" s="1"/>
      <c r="BG4606" s="1"/>
      <c r="BH4606" s="1"/>
      <c r="BI4606" s="1"/>
      <c r="BJ4606" s="1"/>
      <c r="BK4606" s="1"/>
      <c r="BL4606" s="1"/>
      <c r="BM4606" s="1"/>
      <c r="BN4606" s="1"/>
      <c r="BO4606" s="1"/>
      <c r="BP4606" s="1"/>
      <c r="BQ4606" s="1"/>
      <c r="BR4606" s="1"/>
      <c r="BS4606" s="1"/>
      <c r="BT4606" s="1"/>
      <c r="BU4606" s="1"/>
      <c r="BV4606" s="1"/>
      <c r="BW4606" s="1"/>
      <c r="BX4606" s="1"/>
      <c r="BY4606" s="1"/>
      <c r="BZ4606" s="1"/>
      <c r="CA4606" s="1"/>
      <c r="CB4606" s="1"/>
      <c r="CC4606" s="1"/>
      <c r="CD4606" s="1"/>
      <c r="CE4606" s="1"/>
      <c r="CF4606" s="1"/>
      <c r="CG4606" s="1"/>
      <c r="CH4606" s="1"/>
      <c r="CI4606" s="1"/>
      <c r="CJ4606" s="1"/>
      <c r="CK4606" s="1"/>
      <c r="CL4606" s="1"/>
      <c r="CM4606" s="1"/>
      <c r="CN4606" s="1"/>
      <c r="CO4606" s="1"/>
      <c r="CP4606" s="1"/>
      <c r="CQ4606" s="1"/>
      <c r="CR4606" s="1"/>
      <c r="CS4606" s="1"/>
      <c r="CT4606" s="1"/>
      <c r="CU4606" s="1"/>
      <c r="CV4606" s="1"/>
      <c r="CW4606" s="1"/>
      <c r="CX4606" s="1"/>
      <c r="CY4606" s="1"/>
      <c r="CZ4606" s="1"/>
      <c r="DA4606" s="1"/>
      <c r="DB4606" s="1"/>
      <c r="DC4606" s="1"/>
      <c r="DD4606" s="1"/>
      <c r="DE4606" s="1"/>
      <c r="DF4606" s="1"/>
      <c r="DG4606" s="1"/>
      <c r="DH4606" s="1"/>
      <c r="DI4606" s="1"/>
      <c r="DJ4606" s="1"/>
      <c r="DK4606" s="1"/>
      <c r="DL4606" s="1"/>
      <c r="DM4606" s="1"/>
      <c r="DN4606" s="1"/>
      <c r="DO4606" s="1"/>
      <c r="DP4606" s="1"/>
      <c r="DQ4606" s="1"/>
      <c r="DR4606" s="1"/>
      <c r="DS4606" s="1"/>
      <c r="DT4606" s="1"/>
      <c r="DU4606" s="1"/>
      <c r="DV4606" s="1"/>
      <c r="DW4606" s="1"/>
      <c r="DX4606" s="1"/>
      <c r="DY4606" s="1"/>
      <c r="DZ4606" s="1"/>
      <c r="EA4606" s="1"/>
      <c r="EB4606" s="1"/>
      <c r="EC4606" s="1"/>
      <c r="ED4606" s="1"/>
      <c r="EE4606" s="1"/>
      <c r="EF4606" s="1"/>
      <c r="EG4606" s="1"/>
      <c r="EH4606" s="1"/>
      <c r="EI4606" s="1"/>
      <c r="EJ4606" s="1"/>
      <c r="EK4606" s="1"/>
      <c r="EL4606" s="1"/>
      <c r="EM4606" s="1"/>
      <c r="EN4606" s="1"/>
      <c r="EO4606" s="1"/>
      <c r="EP4606" s="1"/>
      <c r="EQ4606" s="1"/>
      <c r="ER4606" s="1"/>
      <c r="ES4606" s="1"/>
      <c r="ET4606" s="1"/>
      <c r="EU4606" s="1"/>
      <c r="EV4606" s="1"/>
      <c r="EW4606" s="1"/>
      <c r="EX4606" s="1"/>
      <c r="EY4606" s="1"/>
    </row>
    <row r="4607" spans="1:155" x14ac:dyDescent="0.15">
      <c r="A4607" s="38"/>
      <c r="B4607" s="15"/>
      <c r="C4607" s="7"/>
      <c r="D4607" s="7"/>
      <c r="E4607" s="13"/>
      <c r="F4607" s="14"/>
      <c r="G4607" s="14"/>
      <c r="H4607" s="14"/>
      <c r="I4607" s="14"/>
      <c r="J4607" s="13"/>
      <c r="K4607" s="5"/>
      <c r="L4607" s="2"/>
      <c r="M4607" s="17"/>
      <c r="N4607" s="12"/>
      <c r="O4607" s="12"/>
      <c r="P4607" s="17"/>
      <c r="Q4607" s="14"/>
      <c r="R4607" s="20"/>
      <c r="S4607" s="14"/>
      <c r="T4607" s="4"/>
      <c r="U4607" s="5"/>
      <c r="V4607" s="10"/>
      <c r="W4607" s="10"/>
      <c r="X4607" s="10"/>
      <c r="Y4607" s="27"/>
      <c r="Z4607" s="3"/>
      <c r="AA4607" s="1"/>
      <c r="AB4607" s="10"/>
      <c r="AC4607" s="3"/>
      <c r="AD4607" s="3"/>
      <c r="AE4607" s="3"/>
      <c r="AF4607" s="10"/>
      <c r="AG4607" s="11"/>
      <c r="AH4607" s="10"/>
      <c r="AI4607" s="10"/>
      <c r="AJ4607" s="1"/>
      <c r="AK4607" s="1"/>
      <c r="AL4607" s="1"/>
      <c r="AM4607" s="1"/>
      <c r="AN4607" s="1"/>
      <c r="AO4607" s="1"/>
      <c r="AP4607" s="1"/>
      <c r="AQ4607" s="1"/>
      <c r="AR4607" s="1"/>
      <c r="AS4607" s="1"/>
      <c r="AT4607" s="1"/>
      <c r="AU4607" s="1"/>
      <c r="AV4607" s="1"/>
      <c r="AW4607" s="1"/>
      <c r="AX4607" s="1"/>
      <c r="AY4607" s="1"/>
      <c r="AZ4607" s="1"/>
      <c r="BA4607" s="1"/>
      <c r="BB4607" s="1"/>
      <c r="BC4607" s="1"/>
      <c r="BD4607" s="1"/>
      <c r="BE4607" s="1"/>
      <c r="BF4607" s="1"/>
      <c r="BG4607" s="1"/>
      <c r="BH4607" s="1"/>
      <c r="BI4607" s="1"/>
      <c r="BJ4607" s="1"/>
      <c r="BK4607" s="1"/>
      <c r="BL4607" s="1"/>
      <c r="BM4607" s="1"/>
      <c r="BN4607" s="1"/>
      <c r="BO4607" s="1"/>
      <c r="BP4607" s="1"/>
      <c r="BQ4607" s="1"/>
      <c r="BR4607" s="1"/>
      <c r="BS4607" s="1"/>
      <c r="BT4607" s="1"/>
      <c r="BU4607" s="1"/>
      <c r="BV4607" s="1"/>
      <c r="BW4607" s="1"/>
      <c r="BX4607" s="1"/>
      <c r="BY4607" s="1"/>
      <c r="BZ4607" s="1"/>
      <c r="CA4607" s="1"/>
      <c r="CB4607" s="1"/>
      <c r="CC4607" s="1"/>
      <c r="CD4607" s="1"/>
      <c r="CE4607" s="1"/>
      <c r="CF4607" s="1"/>
      <c r="CG4607" s="1"/>
      <c r="CH4607" s="1"/>
      <c r="CI4607" s="1"/>
      <c r="CJ4607" s="1"/>
      <c r="CK4607" s="1"/>
      <c r="CL4607" s="1"/>
      <c r="CM4607" s="1"/>
      <c r="CN4607" s="1"/>
      <c r="CO4607" s="1"/>
      <c r="CP4607" s="1"/>
      <c r="CQ4607" s="1"/>
      <c r="CR4607" s="1"/>
      <c r="CS4607" s="1"/>
      <c r="CT4607" s="1"/>
      <c r="CU4607" s="1"/>
      <c r="CV4607" s="1"/>
      <c r="CW4607" s="1"/>
      <c r="CX4607" s="1"/>
      <c r="CY4607" s="1"/>
      <c r="CZ4607" s="1"/>
      <c r="DA4607" s="1"/>
      <c r="DB4607" s="1"/>
      <c r="DC4607" s="1"/>
      <c r="DD4607" s="1"/>
      <c r="DE4607" s="1"/>
      <c r="DF4607" s="1"/>
      <c r="DG4607" s="1"/>
      <c r="DH4607" s="1"/>
      <c r="DI4607" s="1"/>
      <c r="DJ4607" s="1"/>
      <c r="DK4607" s="1"/>
      <c r="DL4607" s="1"/>
      <c r="DM4607" s="1"/>
      <c r="DN4607" s="1"/>
      <c r="DO4607" s="1"/>
      <c r="DP4607" s="1"/>
      <c r="DQ4607" s="1"/>
      <c r="DR4607" s="1"/>
      <c r="DS4607" s="1"/>
      <c r="DT4607" s="1"/>
      <c r="DU4607" s="1"/>
      <c r="DV4607" s="1"/>
      <c r="DW4607" s="1"/>
      <c r="DX4607" s="1"/>
      <c r="DY4607" s="1"/>
      <c r="DZ4607" s="1"/>
      <c r="EA4607" s="1"/>
      <c r="EB4607" s="1"/>
      <c r="EC4607" s="1"/>
      <c r="ED4607" s="1"/>
      <c r="EE4607" s="1"/>
      <c r="EF4607" s="1"/>
      <c r="EG4607" s="1"/>
      <c r="EH4607" s="1"/>
      <c r="EI4607" s="1"/>
      <c r="EJ4607" s="1"/>
      <c r="EK4607" s="1"/>
      <c r="EL4607" s="1"/>
      <c r="EM4607" s="1"/>
      <c r="EN4607" s="1"/>
      <c r="EO4607" s="1"/>
      <c r="EP4607" s="1"/>
      <c r="EQ4607" s="1"/>
      <c r="ER4607" s="1"/>
      <c r="ES4607" s="1"/>
      <c r="ET4607" s="1"/>
      <c r="EU4607" s="1"/>
      <c r="EV4607" s="1"/>
      <c r="EW4607" s="1"/>
      <c r="EX4607" s="1"/>
      <c r="EY4607" s="1"/>
    </row>
    <row r="4608" spans="1:155" x14ac:dyDescent="0.15">
      <c r="A4608" s="38"/>
      <c r="B4608" s="15"/>
      <c r="C4608" s="7"/>
      <c r="D4608" s="7"/>
      <c r="E4608" s="13"/>
      <c r="F4608" s="14"/>
      <c r="G4608" s="14"/>
      <c r="H4608" s="14"/>
      <c r="I4608" s="14"/>
      <c r="J4608" s="13"/>
      <c r="K4608" s="5"/>
      <c r="L4608" s="2"/>
      <c r="M4608" s="17"/>
      <c r="N4608" s="12"/>
      <c r="O4608" s="12"/>
      <c r="P4608" s="17"/>
      <c r="Q4608" s="14"/>
      <c r="R4608" s="20"/>
      <c r="S4608" s="14"/>
      <c r="T4608" s="4"/>
      <c r="U4608" s="5"/>
      <c r="V4608" s="10"/>
      <c r="W4608" s="10"/>
      <c r="X4608" s="10"/>
      <c r="Y4608" s="27"/>
      <c r="Z4608" s="3"/>
      <c r="AA4608" s="1"/>
      <c r="AB4608" s="10"/>
      <c r="AC4608" s="3"/>
      <c r="AD4608" s="3"/>
      <c r="AE4608" s="3"/>
      <c r="AF4608" s="10"/>
      <c r="AG4608" s="11"/>
      <c r="AH4608" s="10"/>
      <c r="AI4608" s="10"/>
      <c r="AJ4608" s="1"/>
      <c r="AK4608" s="1"/>
      <c r="AL4608" s="1"/>
      <c r="AM4608" s="1"/>
      <c r="AN4608" s="1"/>
      <c r="AO4608" s="1"/>
      <c r="AP4608" s="1"/>
      <c r="AQ4608" s="1"/>
      <c r="AR4608" s="1"/>
      <c r="AS4608" s="1"/>
      <c r="AT4608" s="1"/>
      <c r="AU4608" s="1"/>
      <c r="AV4608" s="1"/>
      <c r="AW4608" s="1"/>
      <c r="AX4608" s="1"/>
      <c r="AY4608" s="1"/>
      <c r="AZ4608" s="1"/>
      <c r="BA4608" s="1"/>
      <c r="BB4608" s="1"/>
      <c r="BC4608" s="1"/>
      <c r="BD4608" s="1"/>
      <c r="BE4608" s="1"/>
      <c r="BF4608" s="1"/>
      <c r="BG4608" s="1"/>
      <c r="BH4608" s="1"/>
      <c r="BI4608" s="1"/>
      <c r="BJ4608" s="1"/>
      <c r="BK4608" s="1"/>
      <c r="BL4608" s="1"/>
      <c r="BM4608" s="1"/>
      <c r="BN4608" s="1"/>
      <c r="BO4608" s="1"/>
      <c r="BP4608" s="1"/>
      <c r="BQ4608" s="1"/>
      <c r="BR4608" s="1"/>
      <c r="BS4608" s="1"/>
      <c r="BT4608" s="1"/>
      <c r="BU4608" s="1"/>
      <c r="BV4608" s="1"/>
      <c r="BW4608" s="1"/>
      <c r="BX4608" s="1"/>
      <c r="BY4608" s="1"/>
      <c r="BZ4608" s="1"/>
      <c r="CA4608" s="1"/>
      <c r="CB4608" s="1"/>
      <c r="CC4608" s="1"/>
      <c r="CD4608" s="1"/>
      <c r="CE4608" s="1"/>
      <c r="CF4608" s="1"/>
      <c r="CG4608" s="1"/>
      <c r="CH4608" s="1"/>
      <c r="CI4608" s="1"/>
      <c r="CJ4608" s="1"/>
      <c r="CK4608" s="1"/>
      <c r="CL4608" s="1"/>
      <c r="CM4608" s="1"/>
      <c r="CN4608" s="1"/>
      <c r="CO4608" s="1"/>
      <c r="CP4608" s="1"/>
      <c r="CQ4608" s="1"/>
      <c r="CR4608" s="1"/>
      <c r="CS4608" s="1"/>
      <c r="CT4608" s="1"/>
      <c r="CU4608" s="1"/>
      <c r="CV4608" s="1"/>
      <c r="CW4608" s="1"/>
      <c r="CX4608" s="1"/>
      <c r="CY4608" s="1"/>
      <c r="CZ4608" s="1"/>
      <c r="DA4608" s="1"/>
      <c r="DB4608" s="1"/>
      <c r="DC4608" s="1"/>
      <c r="DD4608" s="1"/>
      <c r="DE4608" s="1"/>
      <c r="DF4608" s="1"/>
      <c r="DG4608" s="1"/>
      <c r="DH4608" s="1"/>
      <c r="DI4608" s="1"/>
      <c r="DJ4608" s="1"/>
      <c r="DK4608" s="1"/>
      <c r="DL4608" s="1"/>
      <c r="DM4608" s="1"/>
      <c r="DN4608" s="1"/>
      <c r="DO4608" s="1"/>
      <c r="DP4608" s="1"/>
      <c r="DQ4608" s="1"/>
      <c r="DR4608" s="1"/>
      <c r="DS4608" s="1"/>
      <c r="DT4608" s="1"/>
      <c r="DU4608" s="1"/>
      <c r="DV4608" s="1"/>
      <c r="DW4608" s="1"/>
      <c r="DX4608" s="1"/>
      <c r="DY4608" s="1"/>
      <c r="DZ4608" s="1"/>
      <c r="EA4608" s="1"/>
      <c r="EB4608" s="1"/>
      <c r="EC4608" s="1"/>
      <c r="ED4608" s="1"/>
      <c r="EE4608" s="1"/>
      <c r="EF4608" s="1"/>
      <c r="EG4608" s="1"/>
      <c r="EH4608" s="1"/>
      <c r="EI4608" s="1"/>
      <c r="EJ4608" s="1"/>
      <c r="EK4608" s="1"/>
      <c r="EL4608" s="1"/>
      <c r="EM4608" s="1"/>
      <c r="EN4608" s="1"/>
      <c r="EO4608" s="1"/>
      <c r="EP4608" s="1"/>
      <c r="EQ4608" s="1"/>
      <c r="ER4608" s="1"/>
      <c r="ES4608" s="1"/>
      <c r="ET4608" s="1"/>
      <c r="EU4608" s="1"/>
      <c r="EV4608" s="1"/>
      <c r="EW4608" s="1"/>
      <c r="EX4608" s="1"/>
      <c r="EY4608" s="1"/>
    </row>
    <row r="4609" spans="1:155" x14ac:dyDescent="0.15">
      <c r="A4609" s="38"/>
      <c r="B4609" s="15"/>
      <c r="C4609" s="7"/>
      <c r="D4609" s="7"/>
      <c r="E4609" s="13"/>
      <c r="F4609" s="14"/>
      <c r="G4609" s="14"/>
      <c r="H4609" s="14"/>
      <c r="I4609" s="14"/>
      <c r="J4609" s="13"/>
      <c r="K4609" s="5"/>
      <c r="L4609" s="2"/>
      <c r="M4609" s="17"/>
      <c r="N4609" s="12"/>
      <c r="O4609" s="12"/>
      <c r="P4609" s="17"/>
      <c r="Q4609" s="14"/>
      <c r="R4609" s="20"/>
      <c r="S4609" s="14"/>
      <c r="T4609" s="4"/>
      <c r="U4609" s="5"/>
      <c r="V4609" s="10"/>
      <c r="W4609" s="10"/>
      <c r="X4609" s="10"/>
      <c r="Y4609" s="27"/>
      <c r="Z4609" s="3"/>
      <c r="AA4609" s="1"/>
      <c r="AB4609" s="10"/>
      <c r="AC4609" s="3"/>
      <c r="AD4609" s="3"/>
      <c r="AE4609" s="3"/>
      <c r="AF4609" s="10"/>
      <c r="AG4609" s="11"/>
      <c r="AH4609" s="10"/>
      <c r="AI4609" s="10"/>
      <c r="AJ4609" s="1"/>
      <c r="AK4609" s="1"/>
      <c r="AL4609" s="1"/>
      <c r="AM4609" s="1"/>
      <c r="AN4609" s="1"/>
      <c r="AO4609" s="1"/>
      <c r="AP4609" s="1"/>
      <c r="AQ4609" s="1"/>
      <c r="AR4609" s="1"/>
      <c r="AS4609" s="1"/>
      <c r="AT4609" s="1"/>
      <c r="AU4609" s="1"/>
      <c r="AV4609" s="1"/>
      <c r="AW4609" s="1"/>
      <c r="AX4609" s="1"/>
      <c r="AY4609" s="1"/>
      <c r="AZ4609" s="1"/>
      <c r="BA4609" s="1"/>
      <c r="BB4609" s="1"/>
      <c r="BC4609" s="1"/>
      <c r="BD4609" s="1"/>
      <c r="BE4609" s="1"/>
      <c r="BF4609" s="1"/>
      <c r="BG4609" s="1"/>
      <c r="BH4609" s="1"/>
      <c r="BI4609" s="1"/>
      <c r="BJ4609" s="1"/>
      <c r="BK4609" s="1"/>
      <c r="BL4609" s="1"/>
      <c r="BM4609" s="1"/>
      <c r="BN4609" s="1"/>
      <c r="BO4609" s="1"/>
      <c r="BP4609" s="1"/>
      <c r="BQ4609" s="1"/>
      <c r="BR4609" s="1"/>
      <c r="BS4609" s="1"/>
      <c r="BT4609" s="1"/>
      <c r="BU4609" s="1"/>
      <c r="BV4609" s="1"/>
      <c r="BW4609" s="1"/>
      <c r="BX4609" s="1"/>
      <c r="BY4609" s="1"/>
      <c r="BZ4609" s="1"/>
      <c r="CA4609" s="1"/>
      <c r="CB4609" s="1"/>
      <c r="CC4609" s="1"/>
      <c r="CD4609" s="1"/>
      <c r="CE4609" s="1"/>
      <c r="CF4609" s="1"/>
      <c r="CG4609" s="1"/>
      <c r="CH4609" s="1"/>
      <c r="CI4609" s="1"/>
      <c r="CJ4609" s="1"/>
      <c r="CK4609" s="1"/>
      <c r="CL4609" s="1"/>
      <c r="CM4609" s="1"/>
      <c r="CN4609" s="1"/>
      <c r="CO4609" s="1"/>
      <c r="CP4609" s="1"/>
      <c r="CQ4609" s="1"/>
      <c r="CR4609" s="1"/>
      <c r="CS4609" s="1"/>
      <c r="CT4609" s="1"/>
      <c r="CU4609" s="1"/>
      <c r="CV4609" s="1"/>
      <c r="CW4609" s="1"/>
      <c r="CX4609" s="1"/>
      <c r="CY4609" s="1"/>
      <c r="CZ4609" s="1"/>
      <c r="DA4609" s="1"/>
      <c r="DB4609" s="1"/>
      <c r="DC4609" s="1"/>
      <c r="DD4609" s="1"/>
      <c r="DE4609" s="1"/>
      <c r="DF4609" s="1"/>
      <c r="DG4609" s="1"/>
      <c r="DH4609" s="1"/>
      <c r="DI4609" s="1"/>
      <c r="DJ4609" s="1"/>
      <c r="DK4609" s="1"/>
      <c r="DL4609" s="1"/>
      <c r="DM4609" s="1"/>
      <c r="DN4609" s="1"/>
      <c r="DO4609" s="1"/>
      <c r="DP4609" s="1"/>
      <c r="DQ4609" s="1"/>
      <c r="DR4609" s="1"/>
      <c r="DS4609" s="1"/>
      <c r="DT4609" s="1"/>
      <c r="DU4609" s="1"/>
      <c r="DV4609" s="1"/>
      <c r="DW4609" s="1"/>
      <c r="DX4609" s="1"/>
      <c r="DY4609" s="1"/>
      <c r="DZ4609" s="1"/>
      <c r="EA4609" s="1"/>
      <c r="EB4609" s="1"/>
      <c r="EC4609" s="1"/>
      <c r="ED4609" s="1"/>
      <c r="EE4609" s="1"/>
      <c r="EF4609" s="1"/>
      <c r="EG4609" s="1"/>
      <c r="EH4609" s="1"/>
      <c r="EI4609" s="1"/>
      <c r="EJ4609" s="1"/>
      <c r="EK4609" s="1"/>
      <c r="EL4609" s="1"/>
      <c r="EM4609" s="1"/>
      <c r="EN4609" s="1"/>
      <c r="EO4609" s="1"/>
      <c r="EP4609" s="1"/>
      <c r="EQ4609" s="1"/>
      <c r="ER4609" s="1"/>
      <c r="ES4609" s="1"/>
      <c r="ET4609" s="1"/>
      <c r="EU4609" s="1"/>
      <c r="EV4609" s="1"/>
      <c r="EW4609" s="1"/>
      <c r="EX4609" s="1"/>
      <c r="EY4609" s="1"/>
    </row>
    <row r="4610" spans="1:155" x14ac:dyDescent="0.15">
      <c r="A4610" s="38"/>
      <c r="B4610" s="15"/>
      <c r="C4610" s="7"/>
      <c r="D4610" s="7"/>
      <c r="E4610" s="13"/>
      <c r="F4610" s="14"/>
      <c r="G4610" s="14"/>
      <c r="H4610" s="14"/>
      <c r="I4610" s="14"/>
      <c r="J4610" s="13"/>
      <c r="K4610" s="5"/>
      <c r="L4610" s="2"/>
      <c r="M4610" s="17"/>
      <c r="N4610" s="12"/>
      <c r="O4610" s="12"/>
      <c r="P4610" s="17"/>
      <c r="Q4610" s="14"/>
      <c r="R4610" s="20"/>
      <c r="S4610" s="14"/>
      <c r="T4610" s="4"/>
      <c r="U4610" s="5"/>
      <c r="V4610" s="10"/>
      <c r="W4610" s="10"/>
      <c r="X4610" s="10"/>
      <c r="Y4610" s="27"/>
      <c r="Z4610" s="3"/>
      <c r="AA4610" s="1"/>
      <c r="AB4610" s="10"/>
      <c r="AC4610" s="3"/>
      <c r="AD4610" s="3"/>
      <c r="AE4610" s="3"/>
      <c r="AF4610" s="10"/>
      <c r="AG4610" s="11"/>
      <c r="AH4610" s="10"/>
      <c r="AI4610" s="10"/>
      <c r="AJ4610" s="1"/>
      <c r="AK4610" s="1"/>
      <c r="AL4610" s="1"/>
      <c r="AM4610" s="1"/>
      <c r="AN4610" s="1"/>
      <c r="AO4610" s="1"/>
      <c r="AP4610" s="1"/>
      <c r="AQ4610" s="1"/>
      <c r="AR4610" s="1"/>
      <c r="AS4610" s="1"/>
      <c r="AT4610" s="1"/>
      <c r="AU4610" s="1"/>
      <c r="AV4610" s="1"/>
      <c r="AW4610" s="1"/>
      <c r="AX4610" s="1"/>
      <c r="AY4610" s="1"/>
      <c r="AZ4610" s="1"/>
      <c r="BA4610" s="1"/>
      <c r="BB4610" s="1"/>
      <c r="BC4610" s="1"/>
      <c r="BD4610" s="1"/>
      <c r="BE4610" s="1"/>
      <c r="BF4610" s="1"/>
      <c r="BG4610" s="1"/>
      <c r="BH4610" s="1"/>
      <c r="BI4610" s="1"/>
      <c r="BJ4610" s="1"/>
      <c r="BK4610" s="1"/>
      <c r="BL4610" s="1"/>
      <c r="BM4610" s="1"/>
      <c r="BN4610" s="1"/>
      <c r="BO4610" s="1"/>
      <c r="BP4610" s="1"/>
      <c r="BQ4610" s="1"/>
      <c r="BR4610" s="1"/>
      <c r="BS4610" s="1"/>
      <c r="BT4610" s="1"/>
      <c r="BU4610" s="1"/>
      <c r="BV4610" s="1"/>
      <c r="BW4610" s="1"/>
      <c r="BX4610" s="1"/>
      <c r="BY4610" s="1"/>
      <c r="BZ4610" s="1"/>
      <c r="CA4610" s="1"/>
      <c r="CB4610" s="1"/>
      <c r="CC4610" s="1"/>
      <c r="CD4610" s="1"/>
      <c r="CE4610" s="1"/>
      <c r="CF4610" s="1"/>
      <c r="CG4610" s="1"/>
      <c r="CH4610" s="1"/>
      <c r="CI4610" s="1"/>
      <c r="CJ4610" s="1"/>
      <c r="CK4610" s="1"/>
      <c r="CL4610" s="1"/>
      <c r="CM4610" s="1"/>
      <c r="CN4610" s="1"/>
      <c r="CO4610" s="1"/>
      <c r="CP4610" s="1"/>
      <c r="CQ4610" s="1"/>
      <c r="CR4610" s="1"/>
      <c r="CS4610" s="1"/>
      <c r="CT4610" s="1"/>
      <c r="CU4610" s="1"/>
      <c r="CV4610" s="1"/>
      <c r="CW4610" s="1"/>
      <c r="CX4610" s="1"/>
      <c r="CY4610" s="1"/>
      <c r="CZ4610" s="1"/>
      <c r="DA4610" s="1"/>
      <c r="DB4610" s="1"/>
      <c r="DC4610" s="1"/>
      <c r="DD4610" s="1"/>
      <c r="DE4610" s="1"/>
      <c r="DF4610" s="1"/>
      <c r="DG4610" s="1"/>
      <c r="DH4610" s="1"/>
      <c r="DI4610" s="1"/>
      <c r="DJ4610" s="1"/>
      <c r="DK4610" s="1"/>
      <c r="DL4610" s="1"/>
      <c r="DM4610" s="1"/>
      <c r="DN4610" s="1"/>
      <c r="DO4610" s="1"/>
      <c r="DP4610" s="1"/>
      <c r="DQ4610" s="1"/>
      <c r="DR4610" s="1"/>
      <c r="DS4610" s="1"/>
      <c r="DT4610" s="1"/>
      <c r="DU4610" s="1"/>
      <c r="DV4610" s="1"/>
      <c r="DW4610" s="1"/>
      <c r="DX4610" s="1"/>
      <c r="DY4610" s="1"/>
      <c r="DZ4610" s="1"/>
      <c r="EA4610" s="1"/>
      <c r="EB4610" s="1"/>
      <c r="EC4610" s="1"/>
      <c r="ED4610" s="1"/>
      <c r="EE4610" s="1"/>
      <c r="EF4610" s="1"/>
      <c r="EG4610" s="1"/>
      <c r="EH4610" s="1"/>
      <c r="EI4610" s="1"/>
      <c r="EJ4610" s="1"/>
      <c r="EK4610" s="1"/>
      <c r="EL4610" s="1"/>
      <c r="EM4610" s="1"/>
      <c r="EN4610" s="1"/>
      <c r="EO4610" s="1"/>
      <c r="EP4610" s="1"/>
      <c r="EQ4610" s="1"/>
      <c r="ER4610" s="1"/>
      <c r="ES4610" s="1"/>
      <c r="ET4610" s="1"/>
      <c r="EU4610" s="1"/>
      <c r="EV4610" s="1"/>
      <c r="EW4610" s="1"/>
      <c r="EX4610" s="1"/>
      <c r="EY4610" s="1"/>
    </row>
    <row r="4611" spans="1:155" x14ac:dyDescent="0.15">
      <c r="A4611" s="38"/>
      <c r="B4611" s="15"/>
      <c r="C4611" s="7"/>
      <c r="D4611" s="7"/>
      <c r="E4611" s="13"/>
      <c r="F4611" s="14"/>
      <c r="G4611" s="14"/>
      <c r="H4611" s="14"/>
      <c r="I4611" s="14"/>
      <c r="J4611" s="13"/>
      <c r="K4611" s="5"/>
      <c r="L4611" s="2"/>
      <c r="M4611" s="17"/>
      <c r="N4611" s="12"/>
      <c r="O4611" s="12"/>
      <c r="P4611" s="17"/>
      <c r="Q4611" s="14"/>
      <c r="R4611" s="20"/>
      <c r="S4611" s="14"/>
      <c r="T4611" s="4"/>
      <c r="U4611" s="5"/>
      <c r="V4611" s="10"/>
      <c r="W4611" s="10"/>
      <c r="X4611" s="10"/>
      <c r="Y4611" s="27"/>
      <c r="Z4611" s="3"/>
      <c r="AA4611" s="1"/>
      <c r="AB4611" s="10"/>
      <c r="AC4611" s="3"/>
      <c r="AD4611" s="3"/>
      <c r="AE4611" s="3"/>
      <c r="AF4611" s="10"/>
      <c r="AG4611" s="11"/>
      <c r="AH4611" s="10"/>
      <c r="AI4611" s="10"/>
      <c r="AJ4611" s="1"/>
      <c r="AK4611" s="1"/>
      <c r="AL4611" s="1"/>
      <c r="AM4611" s="1"/>
      <c r="AN4611" s="1"/>
      <c r="AO4611" s="1"/>
      <c r="AP4611" s="1"/>
      <c r="AQ4611" s="1"/>
      <c r="AR4611" s="1"/>
      <c r="AS4611" s="1"/>
      <c r="AT4611" s="1"/>
      <c r="AU4611" s="1"/>
      <c r="AV4611" s="1"/>
      <c r="AW4611" s="1"/>
      <c r="AX4611" s="1"/>
      <c r="AY4611" s="1"/>
      <c r="AZ4611" s="1"/>
      <c r="BA4611" s="1"/>
      <c r="BB4611" s="1"/>
      <c r="BC4611" s="1"/>
      <c r="BD4611" s="1"/>
      <c r="BE4611" s="1"/>
      <c r="BF4611" s="1"/>
      <c r="BG4611" s="1"/>
      <c r="BH4611" s="1"/>
      <c r="BI4611" s="1"/>
      <c r="BJ4611" s="1"/>
      <c r="BK4611" s="1"/>
      <c r="BL4611" s="1"/>
      <c r="BM4611" s="1"/>
      <c r="BN4611" s="1"/>
      <c r="BO4611" s="1"/>
      <c r="BP4611" s="1"/>
      <c r="BQ4611" s="1"/>
      <c r="BR4611" s="1"/>
      <c r="BS4611" s="1"/>
      <c r="BT4611" s="1"/>
      <c r="BU4611" s="1"/>
      <c r="BV4611" s="1"/>
      <c r="BW4611" s="1"/>
      <c r="BX4611" s="1"/>
      <c r="BY4611" s="1"/>
      <c r="BZ4611" s="1"/>
      <c r="CA4611" s="1"/>
      <c r="CB4611" s="1"/>
      <c r="CC4611" s="1"/>
      <c r="CD4611" s="1"/>
      <c r="CE4611" s="1"/>
      <c r="CF4611" s="1"/>
      <c r="CG4611" s="1"/>
      <c r="CH4611" s="1"/>
      <c r="CI4611" s="1"/>
      <c r="CJ4611" s="1"/>
      <c r="CK4611" s="1"/>
      <c r="CL4611" s="1"/>
      <c r="CM4611" s="1"/>
      <c r="CN4611" s="1"/>
      <c r="CO4611" s="1"/>
      <c r="CP4611" s="1"/>
      <c r="CQ4611" s="1"/>
      <c r="CR4611" s="1"/>
      <c r="CS4611" s="1"/>
      <c r="CT4611" s="1"/>
      <c r="CU4611" s="1"/>
      <c r="CV4611" s="1"/>
      <c r="CW4611" s="1"/>
      <c r="CX4611" s="1"/>
      <c r="CY4611" s="1"/>
      <c r="CZ4611" s="1"/>
      <c r="DA4611" s="1"/>
      <c r="DB4611" s="1"/>
      <c r="DC4611" s="1"/>
      <c r="DD4611" s="1"/>
      <c r="DE4611" s="1"/>
      <c r="DF4611" s="1"/>
      <c r="DG4611" s="1"/>
      <c r="DH4611" s="1"/>
      <c r="DI4611" s="1"/>
      <c r="DJ4611" s="1"/>
      <c r="DK4611" s="1"/>
      <c r="DL4611" s="1"/>
      <c r="DM4611" s="1"/>
      <c r="DN4611" s="1"/>
      <c r="DO4611" s="1"/>
      <c r="DP4611" s="1"/>
      <c r="DQ4611" s="1"/>
      <c r="DR4611" s="1"/>
      <c r="DS4611" s="1"/>
      <c r="DT4611" s="1"/>
      <c r="DU4611" s="1"/>
      <c r="DV4611" s="1"/>
      <c r="DW4611" s="1"/>
      <c r="DX4611" s="1"/>
      <c r="DY4611" s="1"/>
      <c r="DZ4611" s="1"/>
      <c r="EA4611" s="1"/>
      <c r="EB4611" s="1"/>
      <c r="EC4611" s="1"/>
      <c r="ED4611" s="1"/>
      <c r="EE4611" s="1"/>
      <c r="EF4611" s="1"/>
      <c r="EG4611" s="1"/>
      <c r="EH4611" s="1"/>
      <c r="EI4611" s="1"/>
      <c r="EJ4611" s="1"/>
      <c r="EK4611" s="1"/>
      <c r="EL4611" s="1"/>
      <c r="EM4611" s="1"/>
      <c r="EN4611" s="1"/>
      <c r="EO4611" s="1"/>
      <c r="EP4611" s="1"/>
      <c r="EQ4611" s="1"/>
      <c r="ER4611" s="1"/>
      <c r="ES4611" s="1"/>
      <c r="ET4611" s="1"/>
      <c r="EU4611" s="1"/>
      <c r="EV4611" s="1"/>
      <c r="EW4611" s="1"/>
      <c r="EX4611" s="1"/>
      <c r="EY4611" s="1"/>
    </row>
    <row r="4612" spans="1:155" x14ac:dyDescent="0.15">
      <c r="A4612" s="38"/>
      <c r="B4612" s="15"/>
      <c r="C4612" s="7"/>
      <c r="D4612" s="7"/>
      <c r="E4612" s="13"/>
      <c r="F4612" s="14"/>
      <c r="G4612" s="14"/>
      <c r="H4612" s="14"/>
      <c r="I4612" s="14"/>
      <c r="J4612" s="13"/>
      <c r="K4612" s="5"/>
      <c r="L4612" s="2"/>
      <c r="M4612" s="17"/>
      <c r="N4612" s="12"/>
      <c r="O4612" s="12"/>
      <c r="P4612" s="17"/>
      <c r="Q4612" s="14"/>
      <c r="R4612" s="20"/>
      <c r="S4612" s="14"/>
      <c r="T4612" s="4"/>
      <c r="U4612" s="5"/>
      <c r="V4612" s="10"/>
      <c r="W4612" s="10"/>
      <c r="X4612" s="10"/>
      <c r="Y4612" s="27"/>
      <c r="Z4612" s="3"/>
      <c r="AA4612" s="1"/>
      <c r="AB4612" s="10"/>
      <c r="AC4612" s="3"/>
      <c r="AD4612" s="3"/>
      <c r="AE4612" s="3"/>
      <c r="AF4612" s="10"/>
      <c r="AG4612" s="11"/>
      <c r="AH4612" s="10"/>
      <c r="AI4612" s="10"/>
      <c r="AJ4612" s="1"/>
      <c r="AK4612" s="1"/>
      <c r="AL4612" s="1"/>
      <c r="AM4612" s="1"/>
      <c r="AN4612" s="1"/>
      <c r="AO4612" s="1"/>
      <c r="AP4612" s="1"/>
      <c r="AQ4612" s="1"/>
      <c r="AR4612" s="1"/>
      <c r="AS4612" s="1"/>
      <c r="AT4612" s="1"/>
      <c r="AU4612" s="1"/>
      <c r="AV4612" s="1"/>
      <c r="AW4612" s="1"/>
      <c r="AX4612" s="1"/>
      <c r="AY4612" s="1"/>
      <c r="AZ4612" s="1"/>
      <c r="BA4612" s="1"/>
      <c r="BB4612" s="1"/>
      <c r="BC4612" s="1"/>
      <c r="BD4612" s="1"/>
      <c r="BE4612" s="1"/>
      <c r="BF4612" s="1"/>
      <c r="BG4612" s="1"/>
      <c r="BH4612" s="1"/>
      <c r="BI4612" s="1"/>
      <c r="BJ4612" s="1"/>
      <c r="BK4612" s="1"/>
      <c r="BL4612" s="1"/>
      <c r="BM4612" s="1"/>
      <c r="BN4612" s="1"/>
      <c r="BO4612" s="1"/>
      <c r="BP4612" s="1"/>
      <c r="BQ4612" s="1"/>
      <c r="BR4612" s="1"/>
      <c r="BS4612" s="1"/>
      <c r="BT4612" s="1"/>
      <c r="BU4612" s="1"/>
      <c r="BV4612" s="1"/>
      <c r="BW4612" s="1"/>
      <c r="BX4612" s="1"/>
      <c r="BY4612" s="1"/>
      <c r="BZ4612" s="1"/>
      <c r="CA4612" s="1"/>
      <c r="CB4612" s="1"/>
      <c r="CC4612" s="1"/>
      <c r="CD4612" s="1"/>
      <c r="CE4612" s="1"/>
      <c r="CF4612" s="1"/>
      <c r="CG4612" s="1"/>
      <c r="CH4612" s="1"/>
      <c r="CI4612" s="1"/>
      <c r="CJ4612" s="1"/>
      <c r="CK4612" s="1"/>
      <c r="CL4612" s="1"/>
      <c r="CM4612" s="1"/>
      <c r="CN4612" s="1"/>
      <c r="CO4612" s="1"/>
      <c r="CP4612" s="1"/>
      <c r="CQ4612" s="1"/>
      <c r="CR4612" s="1"/>
      <c r="CS4612" s="1"/>
      <c r="CT4612" s="1"/>
      <c r="CU4612" s="1"/>
      <c r="CV4612" s="1"/>
      <c r="CW4612" s="1"/>
      <c r="CX4612" s="1"/>
      <c r="CY4612" s="1"/>
      <c r="CZ4612" s="1"/>
      <c r="DA4612" s="1"/>
      <c r="DB4612" s="1"/>
      <c r="DC4612" s="1"/>
      <c r="DD4612" s="1"/>
      <c r="DE4612" s="1"/>
      <c r="DF4612" s="1"/>
      <c r="DG4612" s="1"/>
      <c r="DH4612" s="1"/>
      <c r="DI4612" s="1"/>
      <c r="DJ4612" s="1"/>
      <c r="DK4612" s="1"/>
      <c r="DL4612" s="1"/>
      <c r="DM4612" s="1"/>
      <c r="DN4612" s="1"/>
      <c r="DO4612" s="1"/>
      <c r="DP4612" s="1"/>
      <c r="DQ4612" s="1"/>
      <c r="DR4612" s="1"/>
      <c r="DS4612" s="1"/>
      <c r="DT4612" s="1"/>
      <c r="DU4612" s="1"/>
      <c r="DV4612" s="1"/>
      <c r="DW4612" s="1"/>
      <c r="DX4612" s="1"/>
      <c r="DY4612" s="1"/>
      <c r="DZ4612" s="1"/>
      <c r="EA4612" s="1"/>
      <c r="EB4612" s="1"/>
      <c r="EC4612" s="1"/>
      <c r="ED4612" s="1"/>
      <c r="EE4612" s="1"/>
      <c r="EF4612" s="1"/>
      <c r="EG4612" s="1"/>
      <c r="EH4612" s="1"/>
      <c r="EI4612" s="1"/>
      <c r="EJ4612" s="1"/>
      <c r="EK4612" s="1"/>
      <c r="EL4612" s="1"/>
      <c r="EM4612" s="1"/>
      <c r="EN4612" s="1"/>
      <c r="EO4612" s="1"/>
      <c r="EP4612" s="1"/>
      <c r="EQ4612" s="1"/>
      <c r="ER4612" s="1"/>
      <c r="ES4612" s="1"/>
      <c r="ET4612" s="1"/>
      <c r="EU4612" s="1"/>
      <c r="EV4612" s="1"/>
      <c r="EW4612" s="1"/>
      <c r="EX4612" s="1"/>
      <c r="EY4612" s="1"/>
    </row>
    <row r="4613" spans="1:155" x14ac:dyDescent="0.15">
      <c r="A4613" s="38"/>
      <c r="B4613" s="15"/>
      <c r="C4613" s="7"/>
      <c r="D4613" s="7"/>
      <c r="E4613" s="13"/>
      <c r="F4613" s="14"/>
      <c r="G4613" s="14"/>
      <c r="H4613" s="14"/>
      <c r="I4613" s="14"/>
      <c r="J4613" s="13"/>
      <c r="K4613" s="5"/>
      <c r="L4613" s="2"/>
      <c r="M4613" s="17"/>
      <c r="N4613" s="12"/>
      <c r="O4613" s="12"/>
      <c r="P4613" s="17"/>
      <c r="Q4613" s="14"/>
      <c r="R4613" s="20"/>
      <c r="S4613" s="14"/>
      <c r="T4613" s="4"/>
      <c r="U4613" s="5"/>
      <c r="V4613" s="10"/>
      <c r="W4613" s="10"/>
      <c r="X4613" s="10"/>
      <c r="Y4613" s="27"/>
      <c r="Z4613" s="3"/>
      <c r="AA4613" s="1"/>
      <c r="AB4613" s="10"/>
      <c r="AC4613" s="3"/>
      <c r="AD4613" s="3"/>
      <c r="AE4613" s="3"/>
      <c r="AF4613" s="10"/>
      <c r="AG4613" s="11"/>
      <c r="AH4613" s="10"/>
      <c r="AI4613" s="10"/>
      <c r="AJ4613" s="1"/>
      <c r="AK4613" s="1"/>
      <c r="AL4613" s="1"/>
      <c r="AM4613" s="1"/>
      <c r="AN4613" s="1"/>
      <c r="AO4613" s="1"/>
      <c r="AP4613" s="1"/>
      <c r="AQ4613" s="1"/>
      <c r="AR4613" s="1"/>
      <c r="AS4613" s="1"/>
      <c r="AT4613" s="1"/>
      <c r="AU4613" s="1"/>
      <c r="AV4613" s="1"/>
      <c r="AW4613" s="1"/>
      <c r="AX4613" s="1"/>
      <c r="AY4613" s="1"/>
      <c r="AZ4613" s="1"/>
      <c r="BA4613" s="1"/>
      <c r="BB4613" s="1"/>
      <c r="BC4613" s="1"/>
      <c r="BD4613" s="1"/>
      <c r="BE4613" s="1"/>
      <c r="BF4613" s="1"/>
      <c r="BG4613" s="1"/>
      <c r="BH4613" s="1"/>
      <c r="BI4613" s="1"/>
      <c r="BJ4613" s="1"/>
      <c r="BK4613" s="1"/>
      <c r="BL4613" s="1"/>
      <c r="BM4613" s="1"/>
      <c r="BN4613" s="1"/>
      <c r="BO4613" s="1"/>
      <c r="BP4613" s="1"/>
      <c r="BQ4613" s="1"/>
      <c r="BR4613" s="1"/>
      <c r="BS4613" s="1"/>
      <c r="BT4613" s="1"/>
      <c r="BU4613" s="1"/>
      <c r="BV4613" s="1"/>
      <c r="BW4613" s="1"/>
      <c r="BX4613" s="1"/>
      <c r="BY4613" s="1"/>
      <c r="BZ4613" s="1"/>
      <c r="CA4613" s="1"/>
      <c r="CB4613" s="1"/>
      <c r="CC4613" s="1"/>
      <c r="CD4613" s="1"/>
      <c r="CE4613" s="1"/>
      <c r="CF4613" s="1"/>
      <c r="CG4613" s="1"/>
      <c r="CH4613" s="1"/>
      <c r="CI4613" s="1"/>
      <c r="CJ4613" s="1"/>
      <c r="CK4613" s="1"/>
      <c r="CL4613" s="1"/>
      <c r="CM4613" s="1"/>
      <c r="CN4613" s="1"/>
      <c r="CO4613" s="1"/>
      <c r="CP4613" s="1"/>
      <c r="CQ4613" s="1"/>
      <c r="CR4613" s="1"/>
      <c r="CS4613" s="1"/>
      <c r="CT4613" s="1"/>
      <c r="CU4613" s="1"/>
      <c r="CV4613" s="1"/>
      <c r="CW4613" s="1"/>
      <c r="CX4613" s="1"/>
      <c r="CY4613" s="1"/>
      <c r="CZ4613" s="1"/>
      <c r="DA4613" s="1"/>
      <c r="DB4613" s="1"/>
      <c r="DC4613" s="1"/>
      <c r="DD4613" s="1"/>
      <c r="DE4613" s="1"/>
      <c r="DF4613" s="1"/>
      <c r="DG4613" s="1"/>
      <c r="DH4613" s="1"/>
      <c r="DI4613" s="1"/>
      <c r="DJ4613" s="1"/>
      <c r="DK4613" s="1"/>
      <c r="DL4613" s="1"/>
      <c r="DM4613" s="1"/>
      <c r="DN4613" s="1"/>
      <c r="DO4613" s="1"/>
      <c r="DP4613" s="1"/>
      <c r="DQ4613" s="1"/>
      <c r="DR4613" s="1"/>
      <c r="DS4613" s="1"/>
      <c r="DT4613" s="1"/>
      <c r="DU4613" s="1"/>
      <c r="DV4613" s="1"/>
      <c r="DW4613" s="1"/>
      <c r="DX4613" s="1"/>
      <c r="DY4613" s="1"/>
      <c r="DZ4613" s="1"/>
      <c r="EA4613" s="1"/>
      <c r="EB4613" s="1"/>
      <c r="EC4613" s="1"/>
      <c r="ED4613" s="1"/>
      <c r="EE4613" s="1"/>
      <c r="EF4613" s="1"/>
      <c r="EG4613" s="1"/>
      <c r="EH4613" s="1"/>
      <c r="EI4613" s="1"/>
      <c r="EJ4613" s="1"/>
      <c r="EK4613" s="1"/>
      <c r="EL4613" s="1"/>
      <c r="EM4613" s="1"/>
      <c r="EN4613" s="1"/>
      <c r="EO4613" s="1"/>
      <c r="EP4613" s="1"/>
      <c r="EQ4613" s="1"/>
      <c r="ER4613" s="1"/>
      <c r="ES4613" s="1"/>
      <c r="ET4613" s="1"/>
      <c r="EU4613" s="1"/>
      <c r="EV4613" s="1"/>
      <c r="EW4613" s="1"/>
      <c r="EX4613" s="1"/>
      <c r="EY4613" s="1"/>
    </row>
    <row r="4614" spans="1:155" x14ac:dyDescent="0.15">
      <c r="A4614" s="38"/>
      <c r="B4614" s="15"/>
      <c r="C4614" s="7"/>
      <c r="D4614" s="7"/>
      <c r="E4614" s="13"/>
      <c r="F4614" s="14"/>
      <c r="G4614" s="14"/>
      <c r="H4614" s="14"/>
      <c r="I4614" s="14"/>
      <c r="J4614" s="13"/>
      <c r="K4614" s="5"/>
      <c r="L4614" s="2"/>
      <c r="M4614" s="17"/>
      <c r="N4614" s="12"/>
      <c r="O4614" s="12"/>
      <c r="P4614" s="17"/>
      <c r="Q4614" s="14"/>
      <c r="R4614" s="20"/>
      <c r="S4614" s="14"/>
      <c r="T4614" s="4"/>
      <c r="U4614" s="5"/>
      <c r="V4614" s="10"/>
      <c r="W4614" s="10"/>
      <c r="X4614" s="10"/>
      <c r="Y4614" s="27"/>
      <c r="Z4614" s="3"/>
      <c r="AA4614" s="1"/>
      <c r="AB4614" s="10"/>
      <c r="AC4614" s="3"/>
      <c r="AD4614" s="3"/>
      <c r="AE4614" s="3"/>
      <c r="AF4614" s="10"/>
      <c r="AG4614" s="11"/>
      <c r="AH4614" s="10"/>
      <c r="AI4614" s="10"/>
      <c r="AJ4614" s="1"/>
      <c r="AK4614" s="1"/>
      <c r="AL4614" s="1"/>
      <c r="AM4614" s="1"/>
      <c r="AN4614" s="1"/>
      <c r="AO4614" s="1"/>
      <c r="AP4614" s="1"/>
      <c r="AQ4614" s="1"/>
      <c r="AR4614" s="1"/>
      <c r="AS4614" s="1"/>
      <c r="AT4614" s="1"/>
      <c r="AU4614" s="1"/>
      <c r="AV4614" s="1"/>
      <c r="AW4614" s="1"/>
      <c r="AX4614" s="1"/>
      <c r="AY4614" s="1"/>
      <c r="AZ4614" s="1"/>
      <c r="BA4614" s="1"/>
      <c r="BB4614" s="1"/>
      <c r="BC4614" s="1"/>
      <c r="BD4614" s="1"/>
      <c r="BE4614" s="1"/>
      <c r="BF4614" s="1"/>
      <c r="BG4614" s="1"/>
      <c r="BH4614" s="1"/>
      <c r="BI4614" s="1"/>
      <c r="BJ4614" s="1"/>
      <c r="BK4614" s="1"/>
      <c r="BL4614" s="1"/>
      <c r="BM4614" s="1"/>
      <c r="BN4614" s="1"/>
      <c r="BO4614" s="1"/>
      <c r="BP4614" s="1"/>
      <c r="BQ4614" s="1"/>
      <c r="BR4614" s="1"/>
      <c r="BS4614" s="1"/>
      <c r="BT4614" s="1"/>
      <c r="BU4614" s="1"/>
      <c r="BV4614" s="1"/>
      <c r="BW4614" s="1"/>
      <c r="BX4614" s="1"/>
      <c r="BY4614" s="1"/>
      <c r="BZ4614" s="1"/>
      <c r="CA4614" s="1"/>
      <c r="CB4614" s="1"/>
      <c r="CC4614" s="1"/>
      <c r="CD4614" s="1"/>
      <c r="CE4614" s="1"/>
      <c r="CF4614" s="1"/>
      <c r="CG4614" s="1"/>
      <c r="CH4614" s="1"/>
      <c r="CI4614" s="1"/>
      <c r="CJ4614" s="1"/>
      <c r="CK4614" s="1"/>
      <c r="CL4614" s="1"/>
      <c r="CM4614" s="1"/>
      <c r="CN4614" s="1"/>
      <c r="CO4614" s="1"/>
      <c r="CP4614" s="1"/>
      <c r="CQ4614" s="1"/>
      <c r="CR4614" s="1"/>
      <c r="CS4614" s="1"/>
      <c r="CT4614" s="1"/>
      <c r="CU4614" s="1"/>
      <c r="CV4614" s="1"/>
      <c r="CW4614" s="1"/>
      <c r="CX4614" s="1"/>
      <c r="CY4614" s="1"/>
      <c r="CZ4614" s="1"/>
      <c r="DA4614" s="1"/>
      <c r="DB4614" s="1"/>
      <c r="DC4614" s="1"/>
      <c r="DD4614" s="1"/>
      <c r="DE4614" s="1"/>
      <c r="DF4614" s="1"/>
      <c r="DG4614" s="1"/>
      <c r="DH4614" s="1"/>
      <c r="DI4614" s="1"/>
      <c r="DJ4614" s="1"/>
      <c r="DK4614" s="1"/>
      <c r="DL4614" s="1"/>
      <c r="DM4614" s="1"/>
      <c r="DN4614" s="1"/>
      <c r="DO4614" s="1"/>
      <c r="DP4614" s="1"/>
      <c r="DQ4614" s="1"/>
      <c r="DR4614" s="1"/>
      <c r="DS4614" s="1"/>
      <c r="DT4614" s="1"/>
      <c r="DU4614" s="1"/>
      <c r="DV4614" s="1"/>
      <c r="DW4614" s="1"/>
      <c r="DX4614" s="1"/>
      <c r="DY4614" s="1"/>
      <c r="DZ4614" s="1"/>
      <c r="EA4614" s="1"/>
      <c r="EB4614" s="1"/>
      <c r="EC4614" s="1"/>
      <c r="ED4614" s="1"/>
      <c r="EE4614" s="1"/>
      <c r="EF4614" s="1"/>
      <c r="EG4614" s="1"/>
      <c r="EH4614" s="1"/>
      <c r="EI4614" s="1"/>
      <c r="EJ4614" s="1"/>
      <c r="EK4614" s="1"/>
      <c r="EL4614" s="1"/>
      <c r="EM4614" s="1"/>
      <c r="EN4614" s="1"/>
      <c r="EO4614" s="1"/>
      <c r="EP4614" s="1"/>
      <c r="EQ4614" s="1"/>
      <c r="ER4614" s="1"/>
      <c r="ES4614" s="1"/>
      <c r="ET4614" s="1"/>
      <c r="EU4614" s="1"/>
      <c r="EV4614" s="1"/>
      <c r="EW4614" s="1"/>
      <c r="EX4614" s="1"/>
      <c r="EY4614" s="1"/>
    </row>
    <row r="4615" spans="1:155" x14ac:dyDescent="0.15">
      <c r="A4615" s="38"/>
      <c r="B4615" s="15"/>
      <c r="C4615" s="7"/>
      <c r="D4615" s="7"/>
      <c r="E4615" s="13"/>
      <c r="F4615" s="14"/>
      <c r="G4615" s="14"/>
      <c r="H4615" s="14"/>
      <c r="I4615" s="14"/>
      <c r="J4615" s="13"/>
      <c r="K4615" s="5"/>
      <c r="L4615" s="2"/>
      <c r="M4615" s="17"/>
      <c r="N4615" s="12"/>
      <c r="O4615" s="12"/>
      <c r="P4615" s="17"/>
      <c r="Q4615" s="14"/>
      <c r="R4615" s="20"/>
      <c r="S4615" s="14"/>
      <c r="T4615" s="4"/>
      <c r="U4615" s="5"/>
      <c r="V4615" s="10"/>
      <c r="W4615" s="10"/>
      <c r="X4615" s="10"/>
      <c r="Y4615" s="27"/>
      <c r="Z4615" s="3"/>
      <c r="AA4615" s="1"/>
      <c r="AB4615" s="10"/>
      <c r="AC4615" s="3"/>
      <c r="AD4615" s="3"/>
      <c r="AE4615" s="3"/>
      <c r="AF4615" s="10"/>
      <c r="AG4615" s="11"/>
      <c r="AH4615" s="10"/>
      <c r="AI4615" s="10"/>
      <c r="AJ4615" s="1"/>
      <c r="AK4615" s="1"/>
      <c r="AL4615" s="1"/>
      <c r="AM4615" s="1"/>
      <c r="AN4615" s="1"/>
      <c r="AO4615" s="1"/>
      <c r="AP4615" s="1"/>
      <c r="AQ4615" s="1"/>
      <c r="AR4615" s="1"/>
      <c r="AS4615" s="1"/>
      <c r="AT4615" s="1"/>
      <c r="AU4615" s="1"/>
      <c r="AV4615" s="1"/>
      <c r="AW4615" s="1"/>
      <c r="AX4615" s="1"/>
      <c r="AY4615" s="1"/>
      <c r="AZ4615" s="1"/>
      <c r="BA4615" s="1"/>
      <c r="BB4615" s="1"/>
      <c r="BC4615" s="1"/>
      <c r="BD4615" s="1"/>
      <c r="BE4615" s="1"/>
      <c r="BF4615" s="1"/>
      <c r="BG4615" s="1"/>
      <c r="BH4615" s="1"/>
      <c r="BI4615" s="1"/>
      <c r="BJ4615" s="1"/>
      <c r="BK4615" s="1"/>
      <c r="BL4615" s="1"/>
      <c r="BM4615" s="1"/>
      <c r="BN4615" s="1"/>
      <c r="BO4615" s="1"/>
      <c r="BP4615" s="1"/>
      <c r="BQ4615" s="1"/>
      <c r="BR4615" s="1"/>
      <c r="BS4615" s="1"/>
      <c r="BT4615" s="1"/>
      <c r="BU4615" s="1"/>
      <c r="BV4615" s="1"/>
      <c r="BW4615" s="1"/>
      <c r="BX4615" s="1"/>
      <c r="BY4615" s="1"/>
      <c r="BZ4615" s="1"/>
      <c r="CA4615" s="1"/>
      <c r="CB4615" s="1"/>
      <c r="CC4615" s="1"/>
      <c r="CD4615" s="1"/>
      <c r="CE4615" s="1"/>
      <c r="CF4615" s="1"/>
      <c r="CG4615" s="1"/>
      <c r="CH4615" s="1"/>
      <c r="CI4615" s="1"/>
      <c r="CJ4615" s="1"/>
      <c r="CK4615" s="1"/>
      <c r="CL4615" s="1"/>
      <c r="CM4615" s="1"/>
      <c r="CN4615" s="1"/>
      <c r="CO4615" s="1"/>
      <c r="CP4615" s="1"/>
      <c r="CQ4615" s="1"/>
      <c r="CR4615" s="1"/>
      <c r="CS4615" s="1"/>
      <c r="CT4615" s="1"/>
      <c r="CU4615" s="1"/>
      <c r="CV4615" s="1"/>
      <c r="CW4615" s="1"/>
      <c r="CX4615" s="1"/>
      <c r="CY4615" s="1"/>
      <c r="CZ4615" s="1"/>
      <c r="DA4615" s="1"/>
      <c r="DB4615" s="1"/>
      <c r="DC4615" s="1"/>
      <c r="DD4615" s="1"/>
      <c r="DE4615" s="1"/>
      <c r="DF4615" s="1"/>
      <c r="DG4615" s="1"/>
      <c r="DH4615" s="1"/>
      <c r="DI4615" s="1"/>
      <c r="DJ4615" s="1"/>
      <c r="DK4615" s="1"/>
      <c r="DL4615" s="1"/>
      <c r="DM4615" s="1"/>
      <c r="DN4615" s="1"/>
      <c r="DO4615" s="1"/>
      <c r="DP4615" s="1"/>
      <c r="DQ4615" s="1"/>
      <c r="DR4615" s="1"/>
      <c r="DS4615" s="1"/>
      <c r="DT4615" s="1"/>
      <c r="DU4615" s="1"/>
      <c r="DV4615" s="1"/>
      <c r="DW4615" s="1"/>
      <c r="DX4615" s="1"/>
      <c r="DY4615" s="1"/>
      <c r="DZ4615" s="1"/>
      <c r="EA4615" s="1"/>
      <c r="EB4615" s="1"/>
      <c r="EC4615" s="1"/>
      <c r="ED4615" s="1"/>
      <c r="EE4615" s="1"/>
      <c r="EF4615" s="1"/>
      <c r="EG4615" s="1"/>
      <c r="EH4615" s="1"/>
      <c r="EI4615" s="1"/>
      <c r="EJ4615" s="1"/>
      <c r="EK4615" s="1"/>
      <c r="EL4615" s="1"/>
      <c r="EM4615" s="1"/>
      <c r="EN4615" s="1"/>
      <c r="EO4615" s="1"/>
      <c r="EP4615" s="1"/>
      <c r="EQ4615" s="1"/>
      <c r="ER4615" s="1"/>
      <c r="ES4615" s="1"/>
      <c r="ET4615" s="1"/>
      <c r="EU4615" s="1"/>
      <c r="EV4615" s="1"/>
      <c r="EW4615" s="1"/>
      <c r="EX4615" s="1"/>
      <c r="EY4615" s="1"/>
    </row>
    <row r="4616" spans="1:155" x14ac:dyDescent="0.15">
      <c r="A4616" s="38"/>
      <c r="B4616" s="15"/>
      <c r="C4616" s="7"/>
      <c r="D4616" s="7"/>
      <c r="E4616" s="13"/>
      <c r="F4616" s="14"/>
      <c r="G4616" s="14"/>
      <c r="H4616" s="14"/>
      <c r="I4616" s="14"/>
      <c r="J4616" s="13"/>
      <c r="K4616" s="5"/>
      <c r="L4616" s="2"/>
      <c r="M4616" s="17"/>
      <c r="N4616" s="12"/>
      <c r="O4616" s="12"/>
      <c r="P4616" s="17"/>
      <c r="Q4616" s="14"/>
      <c r="R4616" s="20"/>
      <c r="S4616" s="14"/>
      <c r="T4616" s="4"/>
      <c r="U4616" s="5"/>
      <c r="V4616" s="10"/>
      <c r="W4616" s="10"/>
      <c r="X4616" s="10"/>
      <c r="Y4616" s="27"/>
      <c r="Z4616" s="3"/>
      <c r="AA4616" s="1"/>
      <c r="AB4616" s="10"/>
      <c r="AC4616" s="3"/>
      <c r="AD4616" s="3"/>
      <c r="AE4616" s="3"/>
      <c r="AF4616" s="10"/>
      <c r="AG4616" s="11"/>
      <c r="AH4616" s="10"/>
      <c r="AI4616" s="10"/>
      <c r="AJ4616" s="1"/>
      <c r="AK4616" s="1"/>
      <c r="AL4616" s="1"/>
      <c r="AM4616" s="1"/>
      <c r="AN4616" s="1"/>
      <c r="AO4616" s="1"/>
      <c r="AP4616" s="1"/>
      <c r="AQ4616" s="1"/>
      <c r="AR4616" s="1"/>
      <c r="AS4616" s="1"/>
      <c r="AT4616" s="1"/>
      <c r="AU4616" s="1"/>
      <c r="AV4616" s="1"/>
      <c r="AW4616" s="1"/>
      <c r="AX4616" s="1"/>
      <c r="AY4616" s="1"/>
      <c r="AZ4616" s="1"/>
      <c r="BA4616" s="1"/>
      <c r="BB4616" s="1"/>
      <c r="BC4616" s="1"/>
      <c r="BD4616" s="1"/>
      <c r="BE4616" s="1"/>
      <c r="BF4616" s="1"/>
      <c r="BG4616" s="1"/>
      <c r="BH4616" s="1"/>
      <c r="BI4616" s="1"/>
      <c r="BJ4616" s="1"/>
      <c r="BK4616" s="1"/>
      <c r="BL4616" s="1"/>
      <c r="BM4616" s="1"/>
      <c r="BN4616" s="1"/>
      <c r="BO4616" s="1"/>
      <c r="BP4616" s="1"/>
      <c r="BQ4616" s="1"/>
      <c r="BR4616" s="1"/>
      <c r="BS4616" s="1"/>
      <c r="BT4616" s="1"/>
      <c r="BU4616" s="1"/>
      <c r="BV4616" s="1"/>
      <c r="BW4616" s="1"/>
      <c r="BX4616" s="1"/>
      <c r="BY4616" s="1"/>
      <c r="BZ4616" s="1"/>
      <c r="CA4616" s="1"/>
      <c r="CB4616" s="1"/>
      <c r="CC4616" s="1"/>
      <c r="CD4616" s="1"/>
      <c r="CE4616" s="1"/>
      <c r="CF4616" s="1"/>
      <c r="CG4616" s="1"/>
      <c r="CH4616" s="1"/>
      <c r="CI4616" s="1"/>
      <c r="CJ4616" s="1"/>
      <c r="CK4616" s="1"/>
      <c r="CL4616" s="1"/>
      <c r="CM4616" s="1"/>
      <c r="CN4616" s="1"/>
      <c r="CO4616" s="1"/>
      <c r="CP4616" s="1"/>
      <c r="CQ4616" s="1"/>
      <c r="CR4616" s="1"/>
      <c r="CS4616" s="1"/>
      <c r="CT4616" s="1"/>
      <c r="CU4616" s="1"/>
      <c r="CV4616" s="1"/>
      <c r="CW4616" s="1"/>
      <c r="CX4616" s="1"/>
      <c r="CY4616" s="1"/>
      <c r="CZ4616" s="1"/>
      <c r="DA4616" s="1"/>
      <c r="DB4616" s="1"/>
      <c r="DC4616" s="1"/>
      <c r="DD4616" s="1"/>
      <c r="DE4616" s="1"/>
      <c r="DF4616" s="1"/>
      <c r="DG4616" s="1"/>
      <c r="DH4616" s="1"/>
      <c r="DI4616" s="1"/>
      <c r="DJ4616" s="1"/>
      <c r="DK4616" s="1"/>
      <c r="DL4616" s="1"/>
      <c r="DM4616" s="1"/>
      <c r="DN4616" s="1"/>
      <c r="DO4616" s="1"/>
      <c r="DP4616" s="1"/>
      <c r="DQ4616" s="1"/>
      <c r="DR4616" s="1"/>
      <c r="DS4616" s="1"/>
      <c r="DT4616" s="1"/>
      <c r="DU4616" s="1"/>
      <c r="DV4616" s="1"/>
      <c r="DW4616" s="1"/>
      <c r="DX4616" s="1"/>
      <c r="DY4616" s="1"/>
      <c r="DZ4616" s="1"/>
      <c r="EA4616" s="1"/>
      <c r="EB4616" s="1"/>
      <c r="EC4616" s="1"/>
      <c r="ED4616" s="1"/>
      <c r="EE4616" s="1"/>
      <c r="EF4616" s="1"/>
      <c r="EG4616" s="1"/>
      <c r="EH4616" s="1"/>
      <c r="EI4616" s="1"/>
      <c r="EJ4616" s="1"/>
      <c r="EK4616" s="1"/>
      <c r="EL4616" s="1"/>
      <c r="EM4616" s="1"/>
      <c r="EN4616" s="1"/>
      <c r="EO4616" s="1"/>
      <c r="EP4616" s="1"/>
      <c r="EQ4616" s="1"/>
      <c r="ER4616" s="1"/>
      <c r="ES4616" s="1"/>
      <c r="ET4616" s="1"/>
      <c r="EU4616" s="1"/>
      <c r="EV4616" s="1"/>
      <c r="EW4616" s="1"/>
      <c r="EX4616" s="1"/>
      <c r="EY4616" s="1"/>
    </row>
    <row r="4617" spans="1:155" x14ac:dyDescent="0.15">
      <c r="A4617" s="38"/>
      <c r="B4617" s="15"/>
      <c r="C4617" s="7"/>
      <c r="D4617" s="7"/>
      <c r="E4617" s="13"/>
      <c r="F4617" s="14"/>
      <c r="G4617" s="14"/>
      <c r="H4617" s="14"/>
      <c r="I4617" s="14"/>
      <c r="J4617" s="13"/>
      <c r="K4617" s="5"/>
      <c r="L4617" s="2"/>
      <c r="M4617" s="17"/>
      <c r="N4617" s="12"/>
      <c r="O4617" s="12"/>
      <c r="P4617" s="17"/>
      <c r="Q4617" s="14"/>
      <c r="R4617" s="20"/>
      <c r="S4617" s="14"/>
      <c r="T4617" s="4"/>
      <c r="U4617" s="5"/>
      <c r="V4617" s="10"/>
      <c r="W4617" s="10"/>
      <c r="X4617" s="10"/>
      <c r="Y4617" s="27"/>
      <c r="Z4617" s="3"/>
      <c r="AA4617" s="1"/>
      <c r="AB4617" s="10"/>
      <c r="AC4617" s="3"/>
      <c r="AD4617" s="3"/>
      <c r="AE4617" s="3"/>
      <c r="AF4617" s="10"/>
      <c r="AG4617" s="11"/>
      <c r="AH4617" s="10"/>
      <c r="AI4617" s="10"/>
      <c r="AJ4617" s="1"/>
      <c r="AK4617" s="1"/>
      <c r="AL4617" s="1"/>
      <c r="AM4617" s="1"/>
      <c r="AN4617" s="1"/>
      <c r="AO4617" s="1"/>
      <c r="AP4617" s="1"/>
      <c r="AQ4617" s="1"/>
      <c r="AR4617" s="1"/>
      <c r="AS4617" s="1"/>
      <c r="AT4617" s="1"/>
      <c r="AU4617" s="1"/>
      <c r="AV4617" s="1"/>
      <c r="AW4617" s="1"/>
      <c r="AX4617" s="1"/>
      <c r="AY4617" s="1"/>
      <c r="AZ4617" s="1"/>
      <c r="BA4617" s="1"/>
      <c r="BB4617" s="1"/>
      <c r="BC4617" s="1"/>
      <c r="BD4617" s="1"/>
      <c r="BE4617" s="1"/>
      <c r="BF4617" s="1"/>
      <c r="BG4617" s="1"/>
      <c r="BH4617" s="1"/>
      <c r="BI4617" s="1"/>
      <c r="BJ4617" s="1"/>
      <c r="BK4617" s="1"/>
      <c r="BL4617" s="1"/>
      <c r="BM4617" s="1"/>
      <c r="BN4617" s="1"/>
      <c r="BO4617" s="1"/>
      <c r="BP4617" s="1"/>
      <c r="BQ4617" s="1"/>
      <c r="BR4617" s="1"/>
      <c r="BS4617" s="1"/>
      <c r="BT4617" s="1"/>
      <c r="BU4617" s="1"/>
      <c r="BV4617" s="1"/>
      <c r="BW4617" s="1"/>
      <c r="BX4617" s="1"/>
      <c r="BY4617" s="1"/>
      <c r="BZ4617" s="1"/>
      <c r="CA4617" s="1"/>
      <c r="CB4617" s="1"/>
      <c r="CC4617" s="1"/>
      <c r="CD4617" s="1"/>
      <c r="CE4617" s="1"/>
      <c r="CF4617" s="1"/>
      <c r="CG4617" s="1"/>
      <c r="CH4617" s="1"/>
      <c r="CI4617" s="1"/>
      <c r="CJ4617" s="1"/>
      <c r="CK4617" s="1"/>
      <c r="CL4617" s="1"/>
      <c r="CM4617" s="1"/>
      <c r="CN4617" s="1"/>
      <c r="CO4617" s="1"/>
      <c r="CP4617" s="1"/>
      <c r="CQ4617" s="1"/>
      <c r="CR4617" s="1"/>
      <c r="CS4617" s="1"/>
      <c r="CT4617" s="1"/>
      <c r="CU4617" s="1"/>
      <c r="CV4617" s="1"/>
      <c r="CW4617" s="1"/>
      <c r="CX4617" s="1"/>
      <c r="CY4617" s="1"/>
      <c r="CZ4617" s="1"/>
      <c r="DA4617" s="1"/>
      <c r="DB4617" s="1"/>
      <c r="DC4617" s="1"/>
      <c r="DD4617" s="1"/>
      <c r="DE4617" s="1"/>
      <c r="DF4617" s="1"/>
      <c r="DG4617" s="1"/>
      <c r="DH4617" s="1"/>
      <c r="DI4617" s="1"/>
      <c r="DJ4617" s="1"/>
      <c r="DK4617" s="1"/>
      <c r="DL4617" s="1"/>
      <c r="DM4617" s="1"/>
      <c r="DN4617" s="1"/>
      <c r="DO4617" s="1"/>
      <c r="DP4617" s="1"/>
      <c r="DQ4617" s="1"/>
      <c r="DR4617" s="1"/>
      <c r="DS4617" s="1"/>
      <c r="DT4617" s="1"/>
      <c r="DU4617" s="1"/>
      <c r="DV4617" s="1"/>
      <c r="DW4617" s="1"/>
      <c r="DX4617" s="1"/>
      <c r="DY4617" s="1"/>
      <c r="DZ4617" s="1"/>
      <c r="EA4617" s="1"/>
      <c r="EB4617" s="1"/>
      <c r="EC4617" s="1"/>
      <c r="ED4617" s="1"/>
      <c r="EE4617" s="1"/>
      <c r="EF4617" s="1"/>
      <c r="EG4617" s="1"/>
      <c r="EH4617" s="1"/>
      <c r="EI4617" s="1"/>
      <c r="EJ4617" s="1"/>
      <c r="EK4617" s="1"/>
      <c r="EL4617" s="1"/>
      <c r="EM4617" s="1"/>
      <c r="EN4617" s="1"/>
      <c r="EO4617" s="1"/>
      <c r="EP4617" s="1"/>
      <c r="EQ4617" s="1"/>
      <c r="ER4617" s="1"/>
      <c r="ES4617" s="1"/>
      <c r="ET4617" s="1"/>
      <c r="EU4617" s="1"/>
      <c r="EV4617" s="1"/>
      <c r="EW4617" s="1"/>
      <c r="EX4617" s="1"/>
      <c r="EY4617" s="1"/>
    </row>
    <row r="4618" spans="1:155" x14ac:dyDescent="0.15">
      <c r="A4618" s="38"/>
      <c r="B4618" s="15"/>
      <c r="C4618" s="7"/>
      <c r="D4618" s="7"/>
      <c r="E4618" s="13"/>
      <c r="F4618" s="14"/>
      <c r="G4618" s="14"/>
      <c r="H4618" s="14"/>
      <c r="I4618" s="14"/>
      <c r="J4618" s="13"/>
      <c r="K4618" s="5"/>
      <c r="L4618" s="2"/>
      <c r="M4618" s="17"/>
      <c r="N4618" s="12"/>
      <c r="O4618" s="12"/>
      <c r="P4618" s="17"/>
      <c r="Q4618" s="14"/>
      <c r="R4618" s="20"/>
      <c r="S4618" s="14"/>
      <c r="T4618" s="4"/>
      <c r="U4618" s="5"/>
      <c r="V4618" s="10"/>
      <c r="W4618" s="10"/>
      <c r="X4618" s="10"/>
      <c r="Y4618" s="27"/>
      <c r="Z4618" s="3"/>
      <c r="AA4618" s="1"/>
      <c r="AB4618" s="10"/>
      <c r="AC4618" s="3"/>
      <c r="AD4618" s="3"/>
      <c r="AE4618" s="3"/>
      <c r="AF4618" s="10"/>
      <c r="AG4618" s="11"/>
      <c r="AH4618" s="10"/>
      <c r="AI4618" s="10"/>
      <c r="AJ4618" s="1"/>
      <c r="AK4618" s="1"/>
      <c r="AL4618" s="1"/>
      <c r="AM4618" s="1"/>
      <c r="AN4618" s="1"/>
      <c r="AO4618" s="1"/>
      <c r="AP4618" s="1"/>
      <c r="AQ4618" s="1"/>
      <c r="AR4618" s="1"/>
      <c r="AS4618" s="1"/>
      <c r="AT4618" s="1"/>
      <c r="AU4618" s="1"/>
      <c r="AV4618" s="1"/>
      <c r="AW4618" s="1"/>
      <c r="AX4618" s="1"/>
      <c r="AY4618" s="1"/>
      <c r="AZ4618" s="1"/>
      <c r="BA4618" s="1"/>
      <c r="BB4618" s="1"/>
      <c r="BC4618" s="1"/>
      <c r="BD4618" s="1"/>
      <c r="BE4618" s="1"/>
      <c r="BF4618" s="1"/>
      <c r="BG4618" s="1"/>
      <c r="BH4618" s="1"/>
      <c r="BI4618" s="1"/>
      <c r="BJ4618" s="1"/>
      <c r="BK4618" s="1"/>
      <c r="BL4618" s="1"/>
      <c r="BM4618" s="1"/>
      <c r="BN4618" s="1"/>
      <c r="BO4618" s="1"/>
      <c r="BP4618" s="1"/>
      <c r="BQ4618" s="1"/>
      <c r="BR4618" s="1"/>
      <c r="BS4618" s="1"/>
      <c r="BT4618" s="1"/>
      <c r="BU4618" s="1"/>
      <c r="BV4618" s="1"/>
      <c r="BW4618" s="1"/>
      <c r="BX4618" s="1"/>
      <c r="BY4618" s="1"/>
      <c r="BZ4618" s="1"/>
      <c r="CA4618" s="1"/>
      <c r="CB4618" s="1"/>
      <c r="CC4618" s="1"/>
      <c r="CD4618" s="1"/>
      <c r="CE4618" s="1"/>
      <c r="CF4618" s="1"/>
      <c r="CG4618" s="1"/>
      <c r="CH4618" s="1"/>
      <c r="CI4618" s="1"/>
      <c r="CJ4618" s="1"/>
      <c r="CK4618" s="1"/>
      <c r="CL4618" s="1"/>
      <c r="CM4618" s="1"/>
      <c r="CN4618" s="1"/>
      <c r="CO4618" s="1"/>
      <c r="CP4618" s="1"/>
      <c r="CQ4618" s="1"/>
      <c r="CR4618" s="1"/>
      <c r="CS4618" s="1"/>
      <c r="CT4618" s="1"/>
      <c r="CU4618" s="1"/>
      <c r="CV4618" s="1"/>
      <c r="CW4618" s="1"/>
      <c r="CX4618" s="1"/>
      <c r="CY4618" s="1"/>
      <c r="CZ4618" s="1"/>
      <c r="DA4618" s="1"/>
      <c r="DB4618" s="1"/>
      <c r="DC4618" s="1"/>
      <c r="DD4618" s="1"/>
      <c r="DE4618" s="1"/>
      <c r="DF4618" s="1"/>
      <c r="DG4618" s="1"/>
      <c r="DH4618" s="1"/>
      <c r="DI4618" s="1"/>
      <c r="DJ4618" s="1"/>
      <c r="DK4618" s="1"/>
      <c r="DL4618" s="1"/>
      <c r="DM4618" s="1"/>
      <c r="DN4618" s="1"/>
      <c r="DO4618" s="1"/>
      <c r="DP4618" s="1"/>
      <c r="DQ4618" s="1"/>
      <c r="DR4618" s="1"/>
      <c r="DS4618" s="1"/>
      <c r="DT4618" s="1"/>
      <c r="DU4618" s="1"/>
      <c r="DV4618" s="1"/>
      <c r="DW4618" s="1"/>
      <c r="DX4618" s="1"/>
      <c r="DY4618" s="1"/>
      <c r="DZ4618" s="1"/>
      <c r="EA4618" s="1"/>
      <c r="EB4618" s="1"/>
      <c r="EC4618" s="1"/>
      <c r="ED4618" s="1"/>
      <c r="EE4618" s="1"/>
      <c r="EF4618" s="1"/>
      <c r="EG4618" s="1"/>
      <c r="EH4618" s="1"/>
      <c r="EI4618" s="1"/>
      <c r="EJ4618" s="1"/>
      <c r="EK4618" s="1"/>
      <c r="EL4618" s="1"/>
      <c r="EM4618" s="1"/>
      <c r="EN4618" s="1"/>
      <c r="EO4618" s="1"/>
      <c r="EP4618" s="1"/>
      <c r="EQ4618" s="1"/>
      <c r="ER4618" s="1"/>
      <c r="ES4618" s="1"/>
      <c r="ET4618" s="1"/>
      <c r="EU4618" s="1"/>
      <c r="EV4618" s="1"/>
      <c r="EW4618" s="1"/>
      <c r="EX4618" s="1"/>
      <c r="EY4618" s="1"/>
    </row>
    <row r="4619" spans="1:155" x14ac:dyDescent="0.15">
      <c r="A4619" s="38"/>
      <c r="B4619" s="15"/>
      <c r="C4619" s="7"/>
      <c r="D4619" s="7"/>
      <c r="E4619" s="13"/>
      <c r="F4619" s="14"/>
      <c r="G4619" s="14"/>
      <c r="H4619" s="14"/>
      <c r="I4619" s="14"/>
      <c r="J4619" s="13"/>
      <c r="K4619" s="5"/>
      <c r="L4619" s="2"/>
      <c r="M4619" s="17"/>
      <c r="N4619" s="12"/>
      <c r="O4619" s="12"/>
      <c r="P4619" s="17"/>
      <c r="Q4619" s="14"/>
      <c r="R4619" s="20"/>
      <c r="S4619" s="14"/>
      <c r="T4619" s="4"/>
      <c r="U4619" s="5"/>
      <c r="V4619" s="10"/>
      <c r="W4619" s="10"/>
      <c r="X4619" s="10"/>
      <c r="Y4619" s="27"/>
      <c r="Z4619" s="3"/>
      <c r="AA4619" s="1"/>
      <c r="AB4619" s="10"/>
      <c r="AC4619" s="3"/>
      <c r="AD4619" s="3"/>
      <c r="AE4619" s="3"/>
      <c r="AF4619" s="10"/>
      <c r="AG4619" s="11"/>
      <c r="AH4619" s="10"/>
      <c r="AI4619" s="10"/>
      <c r="AJ4619" s="1"/>
      <c r="AK4619" s="1"/>
      <c r="AL4619" s="1"/>
      <c r="AM4619" s="1"/>
      <c r="AN4619" s="1"/>
      <c r="AO4619" s="1"/>
      <c r="AP4619" s="1"/>
      <c r="AQ4619" s="1"/>
      <c r="AR4619" s="1"/>
      <c r="AS4619" s="1"/>
      <c r="AT4619" s="1"/>
      <c r="AU4619" s="1"/>
      <c r="AV4619" s="1"/>
      <c r="AW4619" s="1"/>
      <c r="AX4619" s="1"/>
      <c r="AY4619" s="1"/>
      <c r="AZ4619" s="1"/>
      <c r="BA4619" s="1"/>
      <c r="BB4619" s="1"/>
      <c r="BC4619" s="1"/>
      <c r="BD4619" s="1"/>
      <c r="BE4619" s="1"/>
      <c r="BF4619" s="1"/>
      <c r="BG4619" s="1"/>
      <c r="BH4619" s="1"/>
      <c r="BI4619" s="1"/>
      <c r="BJ4619" s="1"/>
      <c r="BK4619" s="1"/>
      <c r="BL4619" s="1"/>
      <c r="BM4619" s="1"/>
      <c r="BN4619" s="1"/>
      <c r="BO4619" s="1"/>
      <c r="BP4619" s="1"/>
      <c r="BQ4619" s="1"/>
      <c r="BR4619" s="1"/>
      <c r="BS4619" s="1"/>
      <c r="BT4619" s="1"/>
      <c r="BU4619" s="1"/>
      <c r="BV4619" s="1"/>
      <c r="BW4619" s="1"/>
      <c r="BX4619" s="1"/>
      <c r="BY4619" s="1"/>
      <c r="BZ4619" s="1"/>
      <c r="CA4619" s="1"/>
      <c r="CB4619" s="1"/>
      <c r="CC4619" s="1"/>
      <c r="CD4619" s="1"/>
      <c r="CE4619" s="1"/>
      <c r="CF4619" s="1"/>
      <c r="CG4619" s="1"/>
      <c r="CH4619" s="1"/>
      <c r="CI4619" s="1"/>
      <c r="CJ4619" s="1"/>
      <c r="CK4619" s="1"/>
      <c r="CL4619" s="1"/>
      <c r="CM4619" s="1"/>
      <c r="CN4619" s="1"/>
      <c r="CO4619" s="1"/>
      <c r="CP4619" s="1"/>
      <c r="CQ4619" s="1"/>
      <c r="CR4619" s="1"/>
      <c r="CS4619" s="1"/>
      <c r="CT4619" s="1"/>
      <c r="CU4619" s="1"/>
      <c r="CV4619" s="1"/>
      <c r="CW4619" s="1"/>
      <c r="CX4619" s="1"/>
      <c r="CY4619" s="1"/>
      <c r="CZ4619" s="1"/>
      <c r="DA4619" s="1"/>
      <c r="DB4619" s="1"/>
      <c r="DC4619" s="1"/>
      <c r="DD4619" s="1"/>
      <c r="DE4619" s="1"/>
      <c r="DF4619" s="1"/>
      <c r="DG4619" s="1"/>
      <c r="DH4619" s="1"/>
      <c r="DI4619" s="1"/>
      <c r="DJ4619" s="1"/>
      <c r="DK4619" s="1"/>
      <c r="DL4619" s="1"/>
      <c r="DM4619" s="1"/>
      <c r="DN4619" s="1"/>
      <c r="DO4619" s="1"/>
      <c r="DP4619" s="1"/>
      <c r="DQ4619" s="1"/>
      <c r="DR4619" s="1"/>
      <c r="DS4619" s="1"/>
      <c r="DT4619" s="1"/>
      <c r="DU4619" s="1"/>
      <c r="DV4619" s="1"/>
      <c r="DW4619" s="1"/>
      <c r="DX4619" s="1"/>
      <c r="DY4619" s="1"/>
      <c r="DZ4619" s="1"/>
      <c r="EA4619" s="1"/>
      <c r="EB4619" s="1"/>
      <c r="EC4619" s="1"/>
      <c r="ED4619" s="1"/>
      <c r="EE4619" s="1"/>
      <c r="EF4619" s="1"/>
      <c r="EG4619" s="1"/>
      <c r="EH4619" s="1"/>
      <c r="EI4619" s="1"/>
      <c r="EJ4619" s="1"/>
      <c r="EK4619" s="1"/>
      <c r="EL4619" s="1"/>
      <c r="EM4619" s="1"/>
      <c r="EN4619" s="1"/>
      <c r="EO4619" s="1"/>
      <c r="EP4619" s="1"/>
      <c r="EQ4619" s="1"/>
      <c r="ER4619" s="1"/>
      <c r="ES4619" s="1"/>
      <c r="ET4619" s="1"/>
      <c r="EU4619" s="1"/>
      <c r="EV4619" s="1"/>
      <c r="EW4619" s="1"/>
      <c r="EX4619" s="1"/>
      <c r="EY4619" s="1"/>
    </row>
    <row r="4620" spans="1:155" x14ac:dyDescent="0.15">
      <c r="A4620" s="38"/>
      <c r="B4620" s="15"/>
      <c r="C4620" s="7"/>
      <c r="D4620" s="7"/>
      <c r="E4620" s="13"/>
      <c r="F4620" s="14"/>
      <c r="G4620" s="14"/>
      <c r="H4620" s="14"/>
      <c r="I4620" s="14"/>
      <c r="J4620" s="13"/>
      <c r="K4620" s="5"/>
      <c r="L4620" s="2"/>
      <c r="M4620" s="17"/>
      <c r="N4620" s="12"/>
      <c r="O4620" s="12"/>
      <c r="P4620" s="17"/>
      <c r="Q4620" s="14"/>
      <c r="R4620" s="20"/>
      <c r="S4620" s="14"/>
      <c r="T4620" s="4"/>
      <c r="U4620" s="5"/>
      <c r="V4620" s="10"/>
      <c r="W4620" s="10"/>
      <c r="X4620" s="10"/>
      <c r="Y4620" s="27"/>
      <c r="Z4620" s="3"/>
      <c r="AA4620" s="1"/>
      <c r="AB4620" s="10"/>
      <c r="AC4620" s="3"/>
      <c r="AD4620" s="3"/>
      <c r="AE4620" s="3"/>
      <c r="AF4620" s="10"/>
      <c r="AG4620" s="11"/>
      <c r="AH4620" s="10"/>
      <c r="AI4620" s="10"/>
      <c r="AJ4620" s="1"/>
      <c r="AK4620" s="1"/>
      <c r="AL4620" s="1"/>
      <c r="AM4620" s="1"/>
      <c r="AN4620" s="1"/>
      <c r="AO4620" s="1"/>
      <c r="AP4620" s="1"/>
      <c r="AQ4620" s="1"/>
      <c r="AR4620" s="1"/>
      <c r="AS4620" s="1"/>
      <c r="AT4620" s="1"/>
      <c r="AU4620" s="1"/>
      <c r="AV4620" s="1"/>
      <c r="AW4620" s="1"/>
      <c r="AX4620" s="1"/>
      <c r="AY4620" s="1"/>
      <c r="AZ4620" s="1"/>
      <c r="BA4620" s="1"/>
      <c r="BB4620" s="1"/>
      <c r="BC4620" s="1"/>
      <c r="BD4620" s="1"/>
      <c r="BE4620" s="1"/>
      <c r="BF4620" s="1"/>
      <c r="BG4620" s="1"/>
      <c r="BH4620" s="1"/>
      <c r="BI4620" s="1"/>
      <c r="BJ4620" s="1"/>
      <c r="BK4620" s="1"/>
      <c r="BL4620" s="1"/>
      <c r="BM4620" s="1"/>
      <c r="BN4620" s="1"/>
      <c r="BO4620" s="1"/>
      <c r="BP4620" s="1"/>
      <c r="BQ4620" s="1"/>
      <c r="BR4620" s="1"/>
      <c r="BS4620" s="1"/>
      <c r="BT4620" s="1"/>
      <c r="BU4620" s="1"/>
      <c r="BV4620" s="1"/>
      <c r="BW4620" s="1"/>
      <c r="BX4620" s="1"/>
      <c r="BY4620" s="1"/>
      <c r="BZ4620" s="1"/>
      <c r="CA4620" s="1"/>
      <c r="CB4620" s="1"/>
      <c r="CC4620" s="1"/>
      <c r="CD4620" s="1"/>
      <c r="CE4620" s="1"/>
      <c r="CF4620" s="1"/>
      <c r="CG4620" s="1"/>
      <c r="CH4620" s="1"/>
      <c r="CI4620" s="1"/>
      <c r="CJ4620" s="1"/>
      <c r="CK4620" s="1"/>
      <c r="CL4620" s="1"/>
      <c r="CM4620" s="1"/>
      <c r="CN4620" s="1"/>
      <c r="CO4620" s="1"/>
      <c r="CP4620" s="1"/>
      <c r="CQ4620" s="1"/>
      <c r="CR4620" s="1"/>
      <c r="CS4620" s="1"/>
      <c r="CT4620" s="1"/>
      <c r="CU4620" s="1"/>
      <c r="CV4620" s="1"/>
      <c r="CW4620" s="1"/>
      <c r="CX4620" s="1"/>
      <c r="CY4620" s="1"/>
      <c r="CZ4620" s="1"/>
      <c r="DA4620" s="1"/>
      <c r="DB4620" s="1"/>
      <c r="DC4620" s="1"/>
      <c r="DD4620" s="1"/>
      <c r="DE4620" s="1"/>
      <c r="DF4620" s="1"/>
      <c r="DG4620" s="1"/>
      <c r="DH4620" s="1"/>
      <c r="DI4620" s="1"/>
      <c r="DJ4620" s="1"/>
      <c r="DK4620" s="1"/>
      <c r="DL4620" s="1"/>
      <c r="DM4620" s="1"/>
      <c r="DN4620" s="1"/>
      <c r="DO4620" s="1"/>
      <c r="DP4620" s="1"/>
      <c r="DQ4620" s="1"/>
      <c r="DR4620" s="1"/>
      <c r="DS4620" s="1"/>
      <c r="DT4620" s="1"/>
      <c r="DU4620" s="1"/>
      <c r="DV4620" s="1"/>
      <c r="DW4620" s="1"/>
      <c r="DX4620" s="1"/>
      <c r="DY4620" s="1"/>
      <c r="DZ4620" s="1"/>
      <c r="EA4620" s="1"/>
      <c r="EB4620" s="1"/>
      <c r="EC4620" s="1"/>
      <c r="ED4620" s="1"/>
      <c r="EE4620" s="1"/>
      <c r="EF4620" s="1"/>
      <c r="EG4620" s="1"/>
      <c r="EH4620" s="1"/>
      <c r="EI4620" s="1"/>
      <c r="EJ4620" s="1"/>
      <c r="EK4620" s="1"/>
      <c r="EL4620" s="1"/>
      <c r="EM4620" s="1"/>
      <c r="EN4620" s="1"/>
      <c r="EO4620" s="1"/>
      <c r="EP4620" s="1"/>
      <c r="EQ4620" s="1"/>
      <c r="ER4620" s="1"/>
      <c r="ES4620" s="1"/>
      <c r="ET4620" s="1"/>
      <c r="EU4620" s="1"/>
      <c r="EV4620" s="1"/>
      <c r="EW4620" s="1"/>
      <c r="EX4620" s="1"/>
      <c r="EY4620" s="1"/>
    </row>
    <row r="4621" spans="1:155" x14ac:dyDescent="0.15">
      <c r="A4621" s="38"/>
      <c r="B4621" s="15"/>
      <c r="C4621" s="7"/>
      <c r="D4621" s="7"/>
      <c r="E4621" s="13"/>
      <c r="F4621" s="14"/>
      <c r="G4621" s="14"/>
      <c r="H4621" s="14"/>
      <c r="I4621" s="14"/>
      <c r="J4621" s="13"/>
      <c r="K4621" s="5"/>
      <c r="L4621" s="2"/>
      <c r="M4621" s="17"/>
      <c r="N4621" s="12"/>
      <c r="O4621" s="12"/>
      <c r="P4621" s="17"/>
      <c r="Q4621" s="14"/>
      <c r="R4621" s="20"/>
      <c r="S4621" s="14"/>
      <c r="T4621" s="4"/>
      <c r="U4621" s="5"/>
      <c r="V4621" s="10"/>
      <c r="W4621" s="10"/>
      <c r="X4621" s="10"/>
      <c r="Y4621" s="27"/>
      <c r="Z4621" s="3"/>
      <c r="AA4621" s="1"/>
      <c r="AB4621" s="10"/>
      <c r="AC4621" s="3"/>
      <c r="AD4621" s="3"/>
      <c r="AE4621" s="3"/>
      <c r="AF4621" s="10"/>
      <c r="AG4621" s="11"/>
      <c r="AH4621" s="10"/>
      <c r="AI4621" s="10"/>
      <c r="AJ4621" s="1"/>
      <c r="AK4621" s="1"/>
      <c r="AL4621" s="1"/>
      <c r="AM4621" s="1"/>
      <c r="AN4621" s="1"/>
      <c r="AO4621" s="1"/>
      <c r="AP4621" s="1"/>
      <c r="AQ4621" s="1"/>
      <c r="AR4621" s="1"/>
      <c r="AS4621" s="1"/>
      <c r="AT4621" s="1"/>
      <c r="AU4621" s="1"/>
      <c r="AV4621" s="1"/>
      <c r="AW4621" s="1"/>
      <c r="AX4621" s="1"/>
      <c r="AY4621" s="1"/>
      <c r="AZ4621" s="1"/>
      <c r="BA4621" s="1"/>
      <c r="BB4621" s="1"/>
      <c r="BC4621" s="1"/>
      <c r="BD4621" s="1"/>
      <c r="BE4621" s="1"/>
      <c r="BF4621" s="1"/>
      <c r="BG4621" s="1"/>
      <c r="BH4621" s="1"/>
      <c r="BI4621" s="1"/>
      <c r="BJ4621" s="1"/>
      <c r="BK4621" s="1"/>
      <c r="BL4621" s="1"/>
      <c r="BM4621" s="1"/>
      <c r="BN4621" s="1"/>
      <c r="BO4621" s="1"/>
      <c r="BP4621" s="1"/>
      <c r="BQ4621" s="1"/>
      <c r="BR4621" s="1"/>
      <c r="BS4621" s="1"/>
      <c r="BT4621" s="1"/>
      <c r="BU4621" s="1"/>
      <c r="BV4621" s="1"/>
      <c r="BW4621" s="1"/>
      <c r="BX4621" s="1"/>
      <c r="BY4621" s="1"/>
      <c r="BZ4621" s="1"/>
      <c r="CA4621" s="1"/>
      <c r="CB4621" s="1"/>
      <c r="CC4621" s="1"/>
      <c r="CD4621" s="1"/>
      <c r="CE4621" s="1"/>
      <c r="CF4621" s="1"/>
      <c r="CG4621" s="1"/>
      <c r="CH4621" s="1"/>
      <c r="CI4621" s="1"/>
      <c r="CJ4621" s="1"/>
      <c r="CK4621" s="1"/>
      <c r="CL4621" s="1"/>
      <c r="CM4621" s="1"/>
      <c r="CN4621" s="1"/>
      <c r="CO4621" s="1"/>
      <c r="CP4621" s="1"/>
      <c r="CQ4621" s="1"/>
      <c r="CR4621" s="1"/>
      <c r="CS4621" s="1"/>
      <c r="CT4621" s="1"/>
      <c r="CU4621" s="1"/>
      <c r="CV4621" s="1"/>
      <c r="CW4621" s="1"/>
      <c r="CX4621" s="1"/>
      <c r="CY4621" s="1"/>
      <c r="CZ4621" s="1"/>
      <c r="DA4621" s="1"/>
      <c r="DB4621" s="1"/>
      <c r="DC4621" s="1"/>
      <c r="DD4621" s="1"/>
      <c r="DE4621" s="1"/>
      <c r="DF4621" s="1"/>
      <c r="DG4621" s="1"/>
      <c r="DH4621" s="1"/>
      <c r="DI4621" s="1"/>
      <c r="DJ4621" s="1"/>
      <c r="DK4621" s="1"/>
      <c r="DL4621" s="1"/>
      <c r="DM4621" s="1"/>
      <c r="DN4621" s="1"/>
      <c r="DO4621" s="1"/>
      <c r="DP4621" s="1"/>
      <c r="DQ4621" s="1"/>
      <c r="DR4621" s="1"/>
      <c r="DS4621" s="1"/>
      <c r="DT4621" s="1"/>
      <c r="DU4621" s="1"/>
      <c r="DV4621" s="1"/>
      <c r="DW4621" s="1"/>
      <c r="DX4621" s="1"/>
      <c r="DY4621" s="1"/>
      <c r="DZ4621" s="1"/>
      <c r="EA4621" s="1"/>
      <c r="EB4621" s="1"/>
      <c r="EC4621" s="1"/>
      <c r="ED4621" s="1"/>
      <c r="EE4621" s="1"/>
      <c r="EF4621" s="1"/>
      <c r="EG4621" s="1"/>
      <c r="EH4621" s="1"/>
      <c r="EI4621" s="1"/>
      <c r="EJ4621" s="1"/>
      <c r="EK4621" s="1"/>
      <c r="EL4621" s="1"/>
      <c r="EM4621" s="1"/>
      <c r="EN4621" s="1"/>
      <c r="EO4621" s="1"/>
      <c r="EP4621" s="1"/>
      <c r="EQ4621" s="1"/>
      <c r="ER4621" s="1"/>
      <c r="ES4621" s="1"/>
      <c r="ET4621" s="1"/>
      <c r="EU4621" s="1"/>
      <c r="EV4621" s="1"/>
      <c r="EW4621" s="1"/>
      <c r="EX4621" s="1"/>
      <c r="EY4621" s="1"/>
    </row>
    <row r="4622" spans="1:155" x14ac:dyDescent="0.15">
      <c r="A4622" s="38"/>
      <c r="B4622" s="15"/>
      <c r="C4622" s="7"/>
      <c r="D4622" s="7"/>
      <c r="E4622" s="13"/>
      <c r="F4622" s="14"/>
      <c r="G4622" s="14"/>
      <c r="H4622" s="14"/>
      <c r="I4622" s="14"/>
      <c r="J4622" s="13"/>
      <c r="K4622" s="5"/>
      <c r="L4622" s="2"/>
      <c r="M4622" s="17"/>
      <c r="N4622" s="12"/>
      <c r="O4622" s="12"/>
      <c r="P4622" s="17"/>
      <c r="Q4622" s="14"/>
      <c r="R4622" s="20"/>
      <c r="S4622" s="14"/>
      <c r="T4622" s="4"/>
      <c r="U4622" s="5"/>
      <c r="V4622" s="10"/>
      <c r="W4622" s="10"/>
      <c r="X4622" s="10"/>
      <c r="Y4622" s="27"/>
      <c r="Z4622" s="3"/>
      <c r="AA4622" s="1"/>
      <c r="AB4622" s="10"/>
      <c r="AC4622" s="3"/>
      <c r="AD4622" s="3"/>
      <c r="AE4622" s="3"/>
      <c r="AF4622" s="10"/>
      <c r="AG4622" s="11"/>
      <c r="AH4622" s="10"/>
      <c r="AI4622" s="10"/>
      <c r="AJ4622" s="1"/>
      <c r="AK4622" s="1"/>
      <c r="AL4622" s="1"/>
      <c r="AM4622" s="1"/>
      <c r="AN4622" s="1"/>
      <c r="AO4622" s="1"/>
      <c r="AP4622" s="1"/>
      <c r="AQ4622" s="1"/>
      <c r="AR4622" s="1"/>
      <c r="AS4622" s="1"/>
      <c r="AT4622" s="1"/>
      <c r="AU4622" s="1"/>
      <c r="AV4622" s="1"/>
      <c r="AW4622" s="1"/>
      <c r="AX4622" s="1"/>
      <c r="AY4622" s="1"/>
      <c r="AZ4622" s="1"/>
      <c r="BA4622" s="1"/>
      <c r="BB4622" s="1"/>
      <c r="BC4622" s="1"/>
      <c r="BD4622" s="1"/>
      <c r="BE4622" s="1"/>
      <c r="BF4622" s="1"/>
      <c r="BG4622" s="1"/>
      <c r="BH4622" s="1"/>
      <c r="BI4622" s="1"/>
      <c r="BJ4622" s="1"/>
      <c r="BK4622" s="1"/>
      <c r="BL4622" s="1"/>
      <c r="BM4622" s="1"/>
      <c r="BN4622" s="1"/>
      <c r="BO4622" s="1"/>
      <c r="BP4622" s="1"/>
      <c r="BQ4622" s="1"/>
      <c r="BR4622" s="1"/>
      <c r="BS4622" s="1"/>
      <c r="BT4622" s="1"/>
      <c r="BU4622" s="1"/>
      <c r="BV4622" s="1"/>
      <c r="BW4622" s="1"/>
      <c r="BX4622" s="1"/>
      <c r="BY4622" s="1"/>
      <c r="BZ4622" s="1"/>
      <c r="CA4622" s="1"/>
      <c r="CB4622" s="1"/>
      <c r="CC4622" s="1"/>
      <c r="CD4622" s="1"/>
      <c r="CE4622" s="1"/>
      <c r="CF4622" s="1"/>
      <c r="CG4622" s="1"/>
      <c r="CH4622" s="1"/>
      <c r="CI4622" s="1"/>
      <c r="CJ4622" s="1"/>
      <c r="CK4622" s="1"/>
      <c r="CL4622" s="1"/>
      <c r="CM4622" s="1"/>
      <c r="CN4622" s="1"/>
      <c r="CO4622" s="1"/>
      <c r="CP4622" s="1"/>
      <c r="CQ4622" s="1"/>
      <c r="CR4622" s="1"/>
      <c r="CS4622" s="1"/>
      <c r="CT4622" s="1"/>
      <c r="CU4622" s="1"/>
      <c r="CV4622" s="1"/>
      <c r="CW4622" s="1"/>
      <c r="CX4622" s="1"/>
      <c r="CY4622" s="1"/>
      <c r="CZ4622" s="1"/>
      <c r="DA4622" s="1"/>
      <c r="DB4622" s="1"/>
      <c r="DC4622" s="1"/>
      <c r="DD4622" s="1"/>
      <c r="DE4622" s="1"/>
      <c r="DF4622" s="1"/>
      <c r="DG4622" s="1"/>
      <c r="DH4622" s="1"/>
      <c r="DI4622" s="1"/>
      <c r="DJ4622" s="1"/>
      <c r="DK4622" s="1"/>
      <c r="DL4622" s="1"/>
      <c r="DM4622" s="1"/>
      <c r="DN4622" s="1"/>
      <c r="DO4622" s="1"/>
      <c r="DP4622" s="1"/>
      <c r="DQ4622" s="1"/>
      <c r="DR4622" s="1"/>
      <c r="DS4622" s="1"/>
      <c r="DT4622" s="1"/>
      <c r="DU4622" s="1"/>
      <c r="DV4622" s="1"/>
      <c r="DW4622" s="1"/>
      <c r="DX4622" s="1"/>
      <c r="DY4622" s="1"/>
      <c r="DZ4622" s="1"/>
      <c r="EA4622" s="1"/>
      <c r="EB4622" s="1"/>
      <c r="EC4622" s="1"/>
      <c r="ED4622" s="1"/>
      <c r="EE4622" s="1"/>
      <c r="EF4622" s="1"/>
      <c r="EG4622" s="1"/>
      <c r="EH4622" s="1"/>
      <c r="EI4622" s="1"/>
      <c r="EJ4622" s="1"/>
      <c r="EK4622" s="1"/>
      <c r="EL4622" s="1"/>
      <c r="EM4622" s="1"/>
      <c r="EN4622" s="1"/>
      <c r="EO4622" s="1"/>
      <c r="EP4622" s="1"/>
      <c r="EQ4622" s="1"/>
      <c r="ER4622" s="1"/>
      <c r="ES4622" s="1"/>
      <c r="ET4622" s="1"/>
      <c r="EU4622" s="1"/>
      <c r="EV4622" s="1"/>
      <c r="EW4622" s="1"/>
      <c r="EX4622" s="1"/>
      <c r="EY4622" s="1"/>
    </row>
    <row r="4623" spans="1:155" x14ac:dyDescent="0.15">
      <c r="A4623" s="38"/>
      <c r="B4623" s="15"/>
      <c r="C4623" s="7"/>
      <c r="D4623" s="7"/>
      <c r="E4623" s="13"/>
      <c r="F4623" s="14"/>
      <c r="G4623" s="14"/>
      <c r="H4623" s="14"/>
      <c r="I4623" s="14"/>
      <c r="J4623" s="13"/>
      <c r="K4623" s="5"/>
      <c r="L4623" s="2"/>
      <c r="M4623" s="17"/>
      <c r="N4623" s="12"/>
      <c r="O4623" s="12"/>
      <c r="P4623" s="17"/>
      <c r="Q4623" s="14"/>
      <c r="R4623" s="20"/>
      <c r="S4623" s="14"/>
      <c r="T4623" s="4"/>
      <c r="U4623" s="5"/>
      <c r="V4623" s="10"/>
      <c r="W4623" s="10"/>
      <c r="X4623" s="10"/>
      <c r="Y4623" s="27"/>
      <c r="Z4623" s="3"/>
      <c r="AA4623" s="1"/>
      <c r="AB4623" s="10"/>
      <c r="AC4623" s="3"/>
      <c r="AD4623" s="3"/>
      <c r="AE4623" s="3"/>
      <c r="AF4623" s="10"/>
      <c r="AG4623" s="11"/>
      <c r="AH4623" s="10"/>
      <c r="AI4623" s="10"/>
      <c r="AJ4623" s="1"/>
      <c r="AK4623" s="1"/>
      <c r="AL4623" s="1"/>
      <c r="AM4623" s="1"/>
      <c r="AN4623" s="1"/>
      <c r="AO4623" s="1"/>
      <c r="AP4623" s="1"/>
      <c r="AQ4623" s="1"/>
      <c r="AR4623" s="1"/>
      <c r="AS4623" s="1"/>
      <c r="AT4623" s="1"/>
      <c r="AU4623" s="1"/>
      <c r="AV4623" s="1"/>
      <c r="AW4623" s="1"/>
      <c r="AX4623" s="1"/>
      <c r="AY4623" s="1"/>
      <c r="AZ4623" s="1"/>
      <c r="BA4623" s="1"/>
      <c r="BB4623" s="1"/>
      <c r="BC4623" s="1"/>
      <c r="BD4623" s="1"/>
      <c r="BE4623" s="1"/>
      <c r="BF4623" s="1"/>
      <c r="BG4623" s="1"/>
      <c r="BH4623" s="1"/>
      <c r="BI4623" s="1"/>
      <c r="BJ4623" s="1"/>
      <c r="BK4623" s="1"/>
      <c r="BL4623" s="1"/>
      <c r="BM4623" s="1"/>
      <c r="BN4623" s="1"/>
      <c r="BO4623" s="1"/>
      <c r="BP4623" s="1"/>
      <c r="BQ4623" s="1"/>
      <c r="BR4623" s="1"/>
      <c r="BS4623" s="1"/>
      <c r="BT4623" s="1"/>
      <c r="BU4623" s="1"/>
      <c r="BV4623" s="1"/>
      <c r="BW4623" s="1"/>
      <c r="BX4623" s="1"/>
      <c r="BY4623" s="1"/>
      <c r="BZ4623" s="1"/>
      <c r="CA4623" s="1"/>
      <c r="CB4623" s="1"/>
      <c r="CC4623" s="1"/>
      <c r="CD4623" s="1"/>
      <c r="CE4623" s="1"/>
      <c r="CF4623" s="1"/>
      <c r="CG4623" s="1"/>
      <c r="CH4623" s="1"/>
      <c r="CI4623" s="1"/>
      <c r="CJ4623" s="1"/>
      <c r="CK4623" s="1"/>
      <c r="CL4623" s="1"/>
      <c r="CM4623" s="1"/>
      <c r="CN4623" s="1"/>
      <c r="CO4623" s="1"/>
      <c r="CP4623" s="1"/>
      <c r="CQ4623" s="1"/>
      <c r="CR4623" s="1"/>
      <c r="CS4623" s="1"/>
      <c r="CT4623" s="1"/>
      <c r="CU4623" s="1"/>
      <c r="CV4623" s="1"/>
      <c r="CW4623" s="1"/>
      <c r="CX4623" s="1"/>
      <c r="CY4623" s="1"/>
      <c r="CZ4623" s="1"/>
      <c r="DA4623" s="1"/>
      <c r="DB4623" s="1"/>
      <c r="DC4623" s="1"/>
      <c r="DD4623" s="1"/>
      <c r="DE4623" s="1"/>
      <c r="DF4623" s="1"/>
      <c r="DG4623" s="1"/>
      <c r="DH4623" s="1"/>
      <c r="DI4623" s="1"/>
      <c r="DJ4623" s="1"/>
      <c r="DK4623" s="1"/>
      <c r="DL4623" s="1"/>
      <c r="DM4623" s="1"/>
      <c r="DN4623" s="1"/>
      <c r="DO4623" s="1"/>
      <c r="DP4623" s="1"/>
      <c r="DQ4623" s="1"/>
      <c r="DR4623" s="1"/>
      <c r="DS4623" s="1"/>
      <c r="DT4623" s="1"/>
      <c r="DU4623" s="1"/>
      <c r="DV4623" s="1"/>
      <c r="DW4623" s="1"/>
      <c r="DX4623" s="1"/>
      <c r="DY4623" s="1"/>
      <c r="DZ4623" s="1"/>
      <c r="EA4623" s="1"/>
      <c r="EB4623" s="1"/>
      <c r="EC4623" s="1"/>
      <c r="ED4623" s="1"/>
      <c r="EE4623" s="1"/>
      <c r="EF4623" s="1"/>
      <c r="EG4623" s="1"/>
      <c r="EH4623" s="1"/>
      <c r="EI4623" s="1"/>
      <c r="EJ4623" s="1"/>
      <c r="EK4623" s="1"/>
      <c r="EL4623" s="1"/>
      <c r="EM4623" s="1"/>
      <c r="EN4623" s="1"/>
      <c r="EO4623" s="1"/>
      <c r="EP4623" s="1"/>
      <c r="EQ4623" s="1"/>
      <c r="ER4623" s="1"/>
      <c r="ES4623" s="1"/>
      <c r="ET4623" s="1"/>
      <c r="EU4623" s="1"/>
      <c r="EV4623" s="1"/>
      <c r="EW4623" s="1"/>
      <c r="EX4623" s="1"/>
      <c r="EY4623" s="1"/>
    </row>
    <row r="4624" spans="1:155" x14ac:dyDescent="0.15">
      <c r="A4624" s="38"/>
      <c r="B4624" s="15"/>
      <c r="C4624" s="7"/>
      <c r="D4624" s="7"/>
      <c r="E4624" s="13"/>
      <c r="F4624" s="14"/>
      <c r="G4624" s="14"/>
      <c r="H4624" s="14"/>
      <c r="I4624" s="14"/>
      <c r="J4624" s="13"/>
      <c r="K4624" s="5"/>
      <c r="L4624" s="2"/>
      <c r="M4624" s="17"/>
      <c r="N4624" s="12"/>
      <c r="O4624" s="12"/>
      <c r="P4624" s="17"/>
      <c r="Q4624" s="14"/>
      <c r="R4624" s="20"/>
      <c r="S4624" s="14"/>
      <c r="T4624" s="4"/>
      <c r="U4624" s="5"/>
      <c r="V4624" s="10"/>
      <c r="W4624" s="10"/>
      <c r="X4624" s="10"/>
      <c r="Y4624" s="27"/>
      <c r="Z4624" s="3"/>
      <c r="AA4624" s="1"/>
      <c r="AB4624" s="10"/>
      <c r="AC4624" s="3"/>
      <c r="AD4624" s="3"/>
      <c r="AE4624" s="3"/>
      <c r="AF4624" s="10"/>
      <c r="AG4624" s="11"/>
      <c r="AH4624" s="10"/>
      <c r="AI4624" s="10"/>
      <c r="AJ4624" s="1"/>
      <c r="AK4624" s="1"/>
      <c r="AL4624" s="1"/>
      <c r="AM4624" s="1"/>
      <c r="AN4624" s="1"/>
      <c r="AO4624" s="1"/>
      <c r="AP4624" s="1"/>
      <c r="AQ4624" s="1"/>
      <c r="AR4624" s="1"/>
      <c r="AS4624" s="1"/>
      <c r="AT4624" s="1"/>
      <c r="AU4624" s="1"/>
      <c r="AV4624" s="1"/>
      <c r="AW4624" s="1"/>
      <c r="AX4624" s="1"/>
      <c r="AY4624" s="1"/>
      <c r="AZ4624" s="1"/>
      <c r="BA4624" s="1"/>
      <c r="BB4624" s="1"/>
      <c r="BC4624" s="1"/>
      <c r="BD4624" s="1"/>
      <c r="BE4624" s="1"/>
      <c r="BF4624" s="1"/>
      <c r="BG4624" s="1"/>
      <c r="BH4624" s="1"/>
      <c r="BI4624" s="1"/>
      <c r="BJ4624" s="1"/>
      <c r="BK4624" s="1"/>
      <c r="BL4624" s="1"/>
      <c r="BM4624" s="1"/>
      <c r="BN4624" s="1"/>
      <c r="BO4624" s="1"/>
      <c r="BP4624" s="1"/>
      <c r="BQ4624" s="1"/>
      <c r="BR4624" s="1"/>
      <c r="BS4624" s="1"/>
      <c r="BT4624" s="1"/>
      <c r="BU4624" s="1"/>
      <c r="BV4624" s="1"/>
      <c r="BW4624" s="1"/>
      <c r="BX4624" s="1"/>
      <c r="BY4624" s="1"/>
      <c r="BZ4624" s="1"/>
      <c r="CA4624" s="1"/>
      <c r="CB4624" s="1"/>
      <c r="CC4624" s="1"/>
      <c r="CD4624" s="1"/>
      <c r="CE4624" s="1"/>
      <c r="CF4624" s="1"/>
      <c r="CG4624" s="1"/>
      <c r="CH4624" s="1"/>
      <c r="CI4624" s="1"/>
      <c r="CJ4624" s="1"/>
      <c r="CK4624" s="1"/>
      <c r="CL4624" s="1"/>
      <c r="CM4624" s="1"/>
      <c r="CN4624" s="1"/>
      <c r="CO4624" s="1"/>
      <c r="CP4624" s="1"/>
      <c r="CQ4624" s="1"/>
      <c r="CR4624" s="1"/>
      <c r="CS4624" s="1"/>
      <c r="CT4624" s="1"/>
      <c r="CU4624" s="1"/>
      <c r="CV4624" s="1"/>
      <c r="CW4624" s="1"/>
      <c r="CX4624" s="1"/>
      <c r="CY4624" s="1"/>
      <c r="CZ4624" s="1"/>
      <c r="DA4624" s="1"/>
      <c r="DB4624" s="1"/>
      <c r="DC4624" s="1"/>
      <c r="DD4624" s="1"/>
      <c r="DE4624" s="1"/>
      <c r="DF4624" s="1"/>
      <c r="DG4624" s="1"/>
      <c r="DH4624" s="1"/>
      <c r="DI4624" s="1"/>
      <c r="DJ4624" s="1"/>
      <c r="DK4624" s="1"/>
      <c r="DL4624" s="1"/>
      <c r="DM4624" s="1"/>
      <c r="DN4624" s="1"/>
      <c r="DO4624" s="1"/>
      <c r="DP4624" s="1"/>
      <c r="DQ4624" s="1"/>
      <c r="DR4624" s="1"/>
      <c r="DS4624" s="1"/>
      <c r="DT4624" s="1"/>
      <c r="DU4624" s="1"/>
      <c r="DV4624" s="1"/>
      <c r="DW4624" s="1"/>
      <c r="DX4624" s="1"/>
      <c r="DY4624" s="1"/>
      <c r="DZ4624" s="1"/>
      <c r="EA4624" s="1"/>
      <c r="EB4624" s="1"/>
      <c r="EC4624" s="1"/>
      <c r="ED4624" s="1"/>
      <c r="EE4624" s="1"/>
      <c r="EF4624" s="1"/>
      <c r="EG4624" s="1"/>
      <c r="EH4624" s="1"/>
      <c r="EI4624" s="1"/>
      <c r="EJ4624" s="1"/>
      <c r="EK4624" s="1"/>
      <c r="EL4624" s="1"/>
      <c r="EM4624" s="1"/>
      <c r="EN4624" s="1"/>
      <c r="EO4624" s="1"/>
      <c r="EP4624" s="1"/>
      <c r="EQ4624" s="1"/>
      <c r="ER4624" s="1"/>
      <c r="ES4624" s="1"/>
      <c r="ET4624" s="1"/>
      <c r="EU4624" s="1"/>
      <c r="EV4624" s="1"/>
      <c r="EW4624" s="1"/>
      <c r="EX4624" s="1"/>
      <c r="EY4624" s="1"/>
    </row>
    <row r="4625" spans="1:155" x14ac:dyDescent="0.15">
      <c r="A4625" s="38"/>
      <c r="B4625" s="15"/>
      <c r="C4625" s="7"/>
      <c r="D4625" s="7"/>
      <c r="E4625" s="13"/>
      <c r="F4625" s="14"/>
      <c r="G4625" s="14"/>
      <c r="H4625" s="14"/>
      <c r="I4625" s="14"/>
      <c r="J4625" s="13"/>
      <c r="K4625" s="5"/>
      <c r="L4625" s="2"/>
      <c r="M4625" s="17"/>
      <c r="N4625" s="12"/>
      <c r="O4625" s="12"/>
      <c r="P4625" s="17"/>
      <c r="Q4625" s="14"/>
      <c r="R4625" s="20"/>
      <c r="S4625" s="14"/>
      <c r="T4625" s="4"/>
      <c r="U4625" s="5"/>
      <c r="V4625" s="10"/>
      <c r="W4625" s="10"/>
      <c r="X4625" s="10"/>
      <c r="Y4625" s="27"/>
      <c r="Z4625" s="3"/>
      <c r="AA4625" s="1"/>
      <c r="AB4625" s="10"/>
      <c r="AC4625" s="3"/>
      <c r="AD4625" s="3"/>
      <c r="AE4625" s="3"/>
      <c r="AF4625" s="10"/>
      <c r="AG4625" s="11"/>
      <c r="AH4625" s="10"/>
      <c r="AI4625" s="10"/>
      <c r="AJ4625" s="1"/>
      <c r="AK4625" s="1"/>
      <c r="AL4625" s="1"/>
      <c r="AM4625" s="1"/>
      <c r="AN4625" s="1"/>
      <c r="AO4625" s="1"/>
      <c r="AP4625" s="1"/>
      <c r="AQ4625" s="1"/>
      <c r="AR4625" s="1"/>
      <c r="AS4625" s="1"/>
      <c r="AT4625" s="1"/>
      <c r="AU4625" s="1"/>
      <c r="AV4625" s="1"/>
      <c r="AW4625" s="1"/>
      <c r="AX4625" s="1"/>
      <c r="AY4625" s="1"/>
      <c r="AZ4625" s="1"/>
      <c r="BA4625" s="1"/>
      <c r="BB4625" s="1"/>
      <c r="BC4625" s="1"/>
      <c r="BD4625" s="1"/>
      <c r="BE4625" s="1"/>
      <c r="BF4625" s="1"/>
      <c r="BG4625" s="1"/>
      <c r="BH4625" s="1"/>
      <c r="BI4625" s="1"/>
      <c r="BJ4625" s="1"/>
      <c r="BK4625" s="1"/>
      <c r="BL4625" s="1"/>
      <c r="BM4625" s="1"/>
      <c r="BN4625" s="1"/>
      <c r="BO4625" s="1"/>
      <c r="BP4625" s="1"/>
      <c r="BQ4625" s="1"/>
      <c r="BR4625" s="1"/>
      <c r="BS4625" s="1"/>
      <c r="BT4625" s="1"/>
      <c r="BU4625" s="1"/>
      <c r="BV4625" s="1"/>
      <c r="BW4625" s="1"/>
      <c r="BX4625" s="1"/>
      <c r="BY4625" s="1"/>
      <c r="BZ4625" s="1"/>
      <c r="CA4625" s="1"/>
      <c r="CB4625" s="1"/>
      <c r="CC4625" s="1"/>
      <c r="CD4625" s="1"/>
      <c r="CE4625" s="1"/>
      <c r="CF4625" s="1"/>
      <c r="CG4625" s="1"/>
      <c r="CH4625" s="1"/>
      <c r="CI4625" s="1"/>
      <c r="CJ4625" s="1"/>
      <c r="CK4625" s="1"/>
      <c r="CL4625" s="1"/>
      <c r="CM4625" s="1"/>
      <c r="CN4625" s="1"/>
      <c r="CO4625" s="1"/>
      <c r="CP4625" s="1"/>
      <c r="CQ4625" s="1"/>
      <c r="CR4625" s="1"/>
      <c r="CS4625" s="1"/>
      <c r="CT4625" s="1"/>
      <c r="CU4625" s="1"/>
      <c r="CV4625" s="1"/>
      <c r="CW4625" s="1"/>
      <c r="CX4625" s="1"/>
      <c r="CY4625" s="1"/>
      <c r="CZ4625" s="1"/>
      <c r="DA4625" s="1"/>
      <c r="DB4625" s="1"/>
      <c r="DC4625" s="1"/>
      <c r="DD4625" s="1"/>
      <c r="DE4625" s="1"/>
      <c r="DF4625" s="1"/>
      <c r="DG4625" s="1"/>
      <c r="DH4625" s="1"/>
      <c r="DI4625" s="1"/>
      <c r="DJ4625" s="1"/>
      <c r="DK4625" s="1"/>
      <c r="DL4625" s="1"/>
      <c r="DM4625" s="1"/>
      <c r="DN4625" s="1"/>
      <c r="DO4625" s="1"/>
      <c r="DP4625" s="1"/>
      <c r="DQ4625" s="1"/>
      <c r="DR4625" s="1"/>
      <c r="DS4625" s="1"/>
      <c r="DT4625" s="1"/>
      <c r="DU4625" s="1"/>
      <c r="DV4625" s="1"/>
      <c r="DW4625" s="1"/>
      <c r="DX4625" s="1"/>
      <c r="DY4625" s="1"/>
      <c r="DZ4625" s="1"/>
      <c r="EA4625" s="1"/>
      <c r="EB4625" s="1"/>
      <c r="EC4625" s="1"/>
      <c r="ED4625" s="1"/>
      <c r="EE4625" s="1"/>
      <c r="EF4625" s="1"/>
      <c r="EG4625" s="1"/>
      <c r="EH4625" s="1"/>
      <c r="EI4625" s="1"/>
      <c r="EJ4625" s="1"/>
      <c r="EK4625" s="1"/>
      <c r="EL4625" s="1"/>
      <c r="EM4625" s="1"/>
      <c r="EN4625" s="1"/>
      <c r="EO4625" s="1"/>
      <c r="EP4625" s="1"/>
      <c r="EQ4625" s="1"/>
      <c r="ER4625" s="1"/>
      <c r="ES4625" s="1"/>
      <c r="ET4625" s="1"/>
      <c r="EU4625" s="1"/>
      <c r="EV4625" s="1"/>
      <c r="EW4625" s="1"/>
      <c r="EX4625" s="1"/>
      <c r="EY4625" s="1"/>
    </row>
    <row r="4626" spans="1:155" x14ac:dyDescent="0.15">
      <c r="A4626" s="38"/>
      <c r="B4626" s="15"/>
      <c r="C4626" s="7"/>
      <c r="D4626" s="7"/>
      <c r="E4626" s="13"/>
      <c r="F4626" s="14"/>
      <c r="G4626" s="14"/>
      <c r="H4626" s="14"/>
      <c r="I4626" s="14"/>
      <c r="J4626" s="13"/>
      <c r="K4626" s="5"/>
      <c r="L4626" s="2"/>
      <c r="M4626" s="17"/>
      <c r="N4626" s="12"/>
      <c r="O4626" s="12"/>
      <c r="P4626" s="17"/>
      <c r="Q4626" s="14"/>
      <c r="R4626" s="20"/>
      <c r="S4626" s="14"/>
      <c r="T4626" s="4"/>
      <c r="U4626" s="5"/>
      <c r="V4626" s="10"/>
      <c r="W4626" s="10"/>
      <c r="X4626" s="10"/>
      <c r="Y4626" s="27"/>
      <c r="Z4626" s="3"/>
      <c r="AA4626" s="1"/>
      <c r="AB4626" s="10"/>
      <c r="AC4626" s="3"/>
      <c r="AD4626" s="3"/>
      <c r="AE4626" s="3"/>
      <c r="AF4626" s="10"/>
      <c r="AG4626" s="11"/>
      <c r="AH4626" s="10"/>
      <c r="AI4626" s="10"/>
      <c r="AJ4626" s="1"/>
      <c r="AK4626" s="1"/>
      <c r="AL4626" s="1"/>
      <c r="AM4626" s="1"/>
      <c r="AN4626" s="1"/>
      <c r="AO4626" s="1"/>
      <c r="AP4626" s="1"/>
      <c r="AQ4626" s="1"/>
      <c r="AR4626" s="1"/>
      <c r="AS4626" s="1"/>
      <c r="AT4626" s="1"/>
      <c r="AU4626" s="1"/>
      <c r="AV4626" s="1"/>
      <c r="AW4626" s="1"/>
      <c r="AX4626" s="1"/>
      <c r="AY4626" s="1"/>
      <c r="AZ4626" s="1"/>
      <c r="BA4626" s="1"/>
      <c r="BB4626" s="1"/>
      <c r="BC4626" s="1"/>
      <c r="BD4626" s="1"/>
      <c r="BE4626" s="1"/>
      <c r="BF4626" s="1"/>
      <c r="BG4626" s="1"/>
      <c r="BH4626" s="1"/>
      <c r="BI4626" s="1"/>
      <c r="BJ4626" s="1"/>
      <c r="BK4626" s="1"/>
      <c r="BL4626" s="1"/>
      <c r="BM4626" s="1"/>
      <c r="BN4626" s="1"/>
      <c r="BO4626" s="1"/>
      <c r="BP4626" s="1"/>
      <c r="BQ4626" s="1"/>
      <c r="BR4626" s="1"/>
      <c r="BS4626" s="1"/>
      <c r="BT4626" s="1"/>
      <c r="BU4626" s="1"/>
      <c r="BV4626" s="1"/>
      <c r="BW4626" s="1"/>
      <c r="BX4626" s="1"/>
      <c r="BY4626" s="1"/>
      <c r="BZ4626" s="1"/>
      <c r="CA4626" s="1"/>
      <c r="CB4626" s="1"/>
      <c r="CC4626" s="1"/>
      <c r="CD4626" s="1"/>
      <c r="CE4626" s="1"/>
      <c r="CF4626" s="1"/>
      <c r="CG4626" s="1"/>
      <c r="CH4626" s="1"/>
      <c r="CI4626" s="1"/>
      <c r="CJ4626" s="1"/>
      <c r="CK4626" s="1"/>
      <c r="CL4626" s="1"/>
      <c r="CM4626" s="1"/>
      <c r="CN4626" s="1"/>
      <c r="CO4626" s="1"/>
      <c r="CP4626" s="1"/>
      <c r="CQ4626" s="1"/>
      <c r="CR4626" s="1"/>
      <c r="CS4626" s="1"/>
      <c r="CT4626" s="1"/>
      <c r="CU4626" s="1"/>
      <c r="CV4626" s="1"/>
      <c r="CW4626" s="1"/>
      <c r="CX4626" s="1"/>
      <c r="CY4626" s="1"/>
      <c r="CZ4626" s="1"/>
      <c r="DA4626" s="1"/>
      <c r="DB4626" s="1"/>
      <c r="DC4626" s="1"/>
      <c r="DD4626" s="1"/>
      <c r="DE4626" s="1"/>
      <c r="DF4626" s="1"/>
      <c r="DG4626" s="1"/>
      <c r="DH4626" s="1"/>
      <c r="DI4626" s="1"/>
      <c r="DJ4626" s="1"/>
      <c r="DK4626" s="1"/>
      <c r="DL4626" s="1"/>
      <c r="DM4626" s="1"/>
      <c r="DN4626" s="1"/>
      <c r="DO4626" s="1"/>
      <c r="DP4626" s="1"/>
      <c r="DQ4626" s="1"/>
      <c r="DR4626" s="1"/>
      <c r="DS4626" s="1"/>
      <c r="DT4626" s="1"/>
      <c r="DU4626" s="1"/>
      <c r="DV4626" s="1"/>
      <c r="DW4626" s="1"/>
      <c r="DX4626" s="1"/>
      <c r="DY4626" s="1"/>
      <c r="DZ4626" s="1"/>
      <c r="EA4626" s="1"/>
      <c r="EB4626" s="1"/>
      <c r="EC4626" s="1"/>
      <c r="ED4626" s="1"/>
      <c r="EE4626" s="1"/>
      <c r="EF4626" s="1"/>
      <c r="EG4626" s="1"/>
      <c r="EH4626" s="1"/>
      <c r="EI4626" s="1"/>
      <c r="EJ4626" s="1"/>
      <c r="EK4626" s="1"/>
      <c r="EL4626" s="1"/>
      <c r="EM4626" s="1"/>
      <c r="EN4626" s="1"/>
      <c r="EO4626" s="1"/>
      <c r="EP4626" s="1"/>
      <c r="EQ4626" s="1"/>
      <c r="ER4626" s="1"/>
      <c r="ES4626" s="1"/>
      <c r="ET4626" s="1"/>
      <c r="EU4626" s="1"/>
      <c r="EV4626" s="1"/>
      <c r="EW4626" s="1"/>
      <c r="EX4626" s="1"/>
      <c r="EY4626" s="1"/>
    </row>
    <row r="4627" spans="1:155" x14ac:dyDescent="0.15">
      <c r="A4627" s="38"/>
      <c r="B4627" s="15"/>
      <c r="C4627" s="7"/>
      <c r="D4627" s="7"/>
      <c r="E4627" s="13"/>
      <c r="F4627" s="14"/>
      <c r="G4627" s="14"/>
      <c r="H4627" s="14"/>
      <c r="I4627" s="14"/>
      <c r="J4627" s="13"/>
      <c r="K4627" s="5"/>
      <c r="L4627" s="2"/>
      <c r="M4627" s="17"/>
      <c r="N4627" s="12"/>
      <c r="O4627" s="12"/>
      <c r="P4627" s="17"/>
      <c r="Q4627" s="14"/>
      <c r="R4627" s="20"/>
      <c r="S4627" s="14"/>
      <c r="T4627" s="4"/>
      <c r="U4627" s="5"/>
      <c r="V4627" s="10"/>
      <c r="W4627" s="10"/>
      <c r="X4627" s="10"/>
      <c r="Y4627" s="27"/>
      <c r="Z4627" s="3"/>
      <c r="AA4627" s="1"/>
      <c r="AB4627" s="10"/>
      <c r="AC4627" s="3"/>
      <c r="AD4627" s="3"/>
      <c r="AE4627" s="3"/>
      <c r="AF4627" s="10"/>
      <c r="AG4627" s="11"/>
      <c r="AH4627" s="10"/>
      <c r="AI4627" s="10"/>
      <c r="AJ4627" s="1"/>
      <c r="AK4627" s="1"/>
      <c r="AL4627" s="1"/>
      <c r="AM4627" s="1"/>
      <c r="AN4627" s="1"/>
      <c r="AO4627" s="1"/>
      <c r="AP4627" s="1"/>
      <c r="AQ4627" s="1"/>
      <c r="AR4627" s="1"/>
      <c r="AS4627" s="1"/>
      <c r="AT4627" s="1"/>
      <c r="AU4627" s="1"/>
      <c r="AV4627" s="1"/>
      <c r="AW4627" s="1"/>
      <c r="AX4627" s="1"/>
      <c r="AY4627" s="1"/>
      <c r="AZ4627" s="1"/>
      <c r="BA4627" s="1"/>
      <c r="BB4627" s="1"/>
      <c r="BC4627" s="1"/>
      <c r="BD4627" s="1"/>
      <c r="BE4627" s="1"/>
      <c r="BF4627" s="1"/>
      <c r="BG4627" s="1"/>
      <c r="BH4627" s="1"/>
      <c r="BI4627" s="1"/>
      <c r="BJ4627" s="1"/>
      <c r="BK4627" s="1"/>
      <c r="BL4627" s="1"/>
      <c r="BM4627" s="1"/>
      <c r="BN4627" s="1"/>
      <c r="BO4627" s="1"/>
      <c r="BP4627" s="1"/>
      <c r="BQ4627" s="1"/>
      <c r="BR4627" s="1"/>
      <c r="BS4627" s="1"/>
      <c r="BT4627" s="1"/>
      <c r="BU4627" s="1"/>
      <c r="BV4627" s="1"/>
      <c r="BW4627" s="1"/>
      <c r="BX4627" s="1"/>
      <c r="BY4627" s="1"/>
      <c r="BZ4627" s="1"/>
      <c r="CA4627" s="1"/>
      <c r="CB4627" s="1"/>
      <c r="CC4627" s="1"/>
      <c r="CD4627" s="1"/>
      <c r="CE4627" s="1"/>
      <c r="CF4627" s="1"/>
      <c r="CG4627" s="1"/>
      <c r="CH4627" s="1"/>
      <c r="CI4627" s="1"/>
      <c r="CJ4627" s="1"/>
      <c r="CK4627" s="1"/>
      <c r="CL4627" s="1"/>
      <c r="CM4627" s="1"/>
      <c r="CN4627" s="1"/>
      <c r="CO4627" s="1"/>
      <c r="CP4627" s="1"/>
      <c r="CQ4627" s="1"/>
      <c r="CR4627" s="1"/>
      <c r="CS4627" s="1"/>
      <c r="CT4627" s="1"/>
      <c r="CU4627" s="1"/>
      <c r="CV4627" s="1"/>
      <c r="CW4627" s="1"/>
      <c r="CX4627" s="1"/>
      <c r="CY4627" s="1"/>
      <c r="CZ4627" s="1"/>
      <c r="DA4627" s="1"/>
      <c r="DB4627" s="1"/>
      <c r="DC4627" s="1"/>
      <c r="DD4627" s="1"/>
      <c r="DE4627" s="1"/>
      <c r="DF4627" s="1"/>
      <c r="DG4627" s="1"/>
      <c r="DH4627" s="1"/>
      <c r="DI4627" s="1"/>
      <c r="DJ4627" s="1"/>
      <c r="DK4627" s="1"/>
      <c r="DL4627" s="1"/>
      <c r="DM4627" s="1"/>
      <c r="DN4627" s="1"/>
      <c r="DO4627" s="1"/>
      <c r="DP4627" s="1"/>
      <c r="DQ4627" s="1"/>
      <c r="DR4627" s="1"/>
      <c r="DS4627" s="1"/>
      <c r="DT4627" s="1"/>
      <c r="DU4627" s="1"/>
      <c r="DV4627" s="1"/>
      <c r="DW4627" s="1"/>
      <c r="DX4627" s="1"/>
      <c r="DY4627" s="1"/>
      <c r="DZ4627" s="1"/>
      <c r="EA4627" s="1"/>
      <c r="EB4627" s="1"/>
      <c r="EC4627" s="1"/>
      <c r="ED4627" s="1"/>
      <c r="EE4627" s="1"/>
      <c r="EF4627" s="1"/>
      <c r="EG4627" s="1"/>
      <c r="EH4627" s="1"/>
      <c r="EI4627" s="1"/>
      <c r="EJ4627" s="1"/>
      <c r="EK4627" s="1"/>
      <c r="EL4627" s="1"/>
      <c r="EM4627" s="1"/>
      <c r="EN4627" s="1"/>
      <c r="EO4627" s="1"/>
      <c r="EP4627" s="1"/>
      <c r="EQ4627" s="1"/>
      <c r="ER4627" s="1"/>
      <c r="ES4627" s="1"/>
      <c r="ET4627" s="1"/>
      <c r="EU4627" s="1"/>
      <c r="EV4627" s="1"/>
      <c r="EW4627" s="1"/>
      <c r="EX4627" s="1"/>
      <c r="EY4627" s="1"/>
    </row>
    <row r="4628" spans="1:155" x14ac:dyDescent="0.15">
      <c r="A4628" s="38"/>
      <c r="B4628" s="15"/>
      <c r="C4628" s="7"/>
      <c r="D4628" s="7"/>
      <c r="E4628" s="13"/>
      <c r="F4628" s="14"/>
      <c r="G4628" s="14"/>
      <c r="H4628" s="14"/>
      <c r="I4628" s="14"/>
      <c r="J4628" s="13"/>
      <c r="K4628" s="5"/>
      <c r="L4628" s="2"/>
      <c r="M4628" s="17"/>
      <c r="N4628" s="12"/>
      <c r="O4628" s="12"/>
      <c r="P4628" s="17"/>
      <c r="Q4628" s="14"/>
      <c r="R4628" s="20"/>
      <c r="S4628" s="14"/>
      <c r="T4628" s="4"/>
      <c r="U4628" s="5"/>
      <c r="V4628" s="10"/>
      <c r="W4628" s="10"/>
      <c r="X4628" s="10"/>
      <c r="Y4628" s="27"/>
      <c r="Z4628" s="3"/>
      <c r="AA4628" s="1"/>
      <c r="AB4628" s="10"/>
      <c r="AC4628" s="3"/>
      <c r="AD4628" s="3"/>
      <c r="AE4628" s="3"/>
      <c r="AF4628" s="10"/>
      <c r="AG4628" s="11"/>
      <c r="AH4628" s="10"/>
      <c r="AI4628" s="10"/>
      <c r="AJ4628" s="1"/>
      <c r="AK4628" s="1"/>
      <c r="AL4628" s="1"/>
      <c r="AM4628" s="1"/>
      <c r="AN4628" s="1"/>
      <c r="AO4628" s="1"/>
      <c r="AP4628" s="1"/>
      <c r="AQ4628" s="1"/>
      <c r="AR4628" s="1"/>
      <c r="AS4628" s="1"/>
      <c r="AT4628" s="1"/>
      <c r="AU4628" s="1"/>
      <c r="AV4628" s="1"/>
      <c r="AW4628" s="1"/>
      <c r="AX4628" s="1"/>
      <c r="AY4628" s="1"/>
      <c r="AZ4628" s="1"/>
      <c r="BA4628" s="1"/>
      <c r="BB4628" s="1"/>
      <c r="BC4628" s="1"/>
      <c r="BD4628" s="1"/>
      <c r="BE4628" s="1"/>
      <c r="BF4628" s="1"/>
      <c r="BG4628" s="1"/>
      <c r="BH4628" s="1"/>
      <c r="BI4628" s="1"/>
      <c r="BJ4628" s="1"/>
      <c r="BK4628" s="1"/>
      <c r="BL4628" s="1"/>
      <c r="BM4628" s="1"/>
      <c r="BN4628" s="1"/>
      <c r="BO4628" s="1"/>
      <c r="BP4628" s="1"/>
      <c r="BQ4628" s="1"/>
      <c r="BR4628" s="1"/>
      <c r="BS4628" s="1"/>
      <c r="BT4628" s="1"/>
      <c r="BU4628" s="1"/>
      <c r="BV4628" s="1"/>
      <c r="BW4628" s="1"/>
      <c r="BX4628" s="1"/>
      <c r="BY4628" s="1"/>
      <c r="BZ4628" s="1"/>
      <c r="CA4628" s="1"/>
      <c r="CB4628" s="1"/>
      <c r="CC4628" s="1"/>
      <c r="CD4628" s="1"/>
      <c r="CE4628" s="1"/>
      <c r="CF4628" s="1"/>
      <c r="CG4628" s="1"/>
      <c r="CH4628" s="1"/>
      <c r="CI4628" s="1"/>
      <c r="CJ4628" s="1"/>
      <c r="CK4628" s="1"/>
      <c r="CL4628" s="1"/>
      <c r="CM4628" s="1"/>
      <c r="CN4628" s="1"/>
      <c r="CO4628" s="1"/>
      <c r="CP4628" s="1"/>
      <c r="CQ4628" s="1"/>
      <c r="CR4628" s="1"/>
      <c r="CS4628" s="1"/>
      <c r="CT4628" s="1"/>
      <c r="CU4628" s="1"/>
      <c r="CV4628" s="1"/>
      <c r="CW4628" s="1"/>
      <c r="CX4628" s="1"/>
      <c r="CY4628" s="1"/>
      <c r="CZ4628" s="1"/>
      <c r="DA4628" s="1"/>
      <c r="DB4628" s="1"/>
      <c r="DC4628" s="1"/>
      <c r="DD4628" s="1"/>
      <c r="DE4628" s="1"/>
      <c r="DF4628" s="1"/>
      <c r="DG4628" s="1"/>
      <c r="DH4628" s="1"/>
      <c r="DI4628" s="1"/>
      <c r="DJ4628" s="1"/>
      <c r="DK4628" s="1"/>
      <c r="DL4628" s="1"/>
      <c r="DM4628" s="1"/>
      <c r="DN4628" s="1"/>
      <c r="DO4628" s="1"/>
      <c r="DP4628" s="1"/>
      <c r="DQ4628" s="1"/>
      <c r="DR4628" s="1"/>
      <c r="DS4628" s="1"/>
      <c r="DT4628" s="1"/>
      <c r="DU4628" s="1"/>
      <c r="DV4628" s="1"/>
      <c r="DW4628" s="1"/>
      <c r="DX4628" s="1"/>
      <c r="DY4628" s="1"/>
      <c r="DZ4628" s="1"/>
      <c r="EA4628" s="1"/>
      <c r="EB4628" s="1"/>
      <c r="EC4628" s="1"/>
      <c r="ED4628" s="1"/>
      <c r="EE4628" s="1"/>
      <c r="EF4628" s="1"/>
      <c r="EG4628" s="1"/>
      <c r="EH4628" s="1"/>
      <c r="EI4628" s="1"/>
      <c r="EJ4628" s="1"/>
      <c r="EK4628" s="1"/>
      <c r="EL4628" s="1"/>
      <c r="EM4628" s="1"/>
      <c r="EN4628" s="1"/>
      <c r="EO4628" s="1"/>
      <c r="EP4628" s="1"/>
      <c r="EQ4628" s="1"/>
      <c r="ER4628" s="1"/>
      <c r="ES4628" s="1"/>
      <c r="ET4628" s="1"/>
      <c r="EU4628" s="1"/>
      <c r="EV4628" s="1"/>
      <c r="EW4628" s="1"/>
      <c r="EX4628" s="1"/>
      <c r="EY4628" s="1"/>
    </row>
    <row r="4629" spans="1:155" x14ac:dyDescent="0.15">
      <c r="A4629" s="38"/>
      <c r="B4629" s="15"/>
      <c r="C4629" s="7"/>
      <c r="D4629" s="7"/>
      <c r="E4629" s="13"/>
      <c r="F4629" s="14"/>
      <c r="G4629" s="14"/>
      <c r="H4629" s="14"/>
      <c r="I4629" s="14"/>
      <c r="J4629" s="13"/>
      <c r="K4629" s="5"/>
      <c r="L4629" s="2"/>
      <c r="M4629" s="17"/>
      <c r="N4629" s="12"/>
      <c r="O4629" s="12"/>
      <c r="P4629" s="17"/>
      <c r="Q4629" s="14"/>
      <c r="R4629" s="20"/>
      <c r="S4629" s="14"/>
      <c r="T4629" s="4"/>
      <c r="U4629" s="5"/>
      <c r="V4629" s="10"/>
      <c r="W4629" s="10"/>
      <c r="X4629" s="10"/>
      <c r="Y4629" s="27"/>
      <c r="Z4629" s="3"/>
      <c r="AA4629" s="1"/>
      <c r="AB4629" s="10"/>
      <c r="AC4629" s="3"/>
      <c r="AD4629" s="3"/>
      <c r="AE4629" s="3"/>
      <c r="AF4629" s="10"/>
      <c r="AG4629" s="11"/>
      <c r="AH4629" s="10"/>
      <c r="AI4629" s="10"/>
      <c r="AJ4629" s="1"/>
      <c r="AK4629" s="1"/>
      <c r="AL4629" s="1"/>
      <c r="AM4629" s="1"/>
      <c r="AN4629" s="1"/>
      <c r="AO4629" s="1"/>
      <c r="AP4629" s="1"/>
      <c r="AQ4629" s="1"/>
      <c r="AR4629" s="1"/>
      <c r="AS4629" s="1"/>
      <c r="AT4629" s="1"/>
      <c r="AU4629" s="1"/>
      <c r="AV4629" s="1"/>
      <c r="AW4629" s="1"/>
      <c r="AX4629" s="1"/>
      <c r="AY4629" s="1"/>
      <c r="AZ4629" s="1"/>
      <c r="BA4629" s="1"/>
      <c r="BB4629" s="1"/>
      <c r="BC4629" s="1"/>
      <c r="BD4629" s="1"/>
      <c r="BE4629" s="1"/>
      <c r="BF4629" s="1"/>
      <c r="BG4629" s="1"/>
      <c r="BH4629" s="1"/>
      <c r="BI4629" s="1"/>
      <c r="BJ4629" s="1"/>
      <c r="BK4629" s="1"/>
      <c r="BL4629" s="1"/>
      <c r="BM4629" s="1"/>
      <c r="BN4629" s="1"/>
      <c r="BO4629" s="1"/>
      <c r="BP4629" s="1"/>
      <c r="BQ4629" s="1"/>
      <c r="BR4629" s="1"/>
      <c r="BS4629" s="1"/>
      <c r="BT4629" s="1"/>
      <c r="BU4629" s="1"/>
      <c r="BV4629" s="1"/>
      <c r="BW4629" s="1"/>
      <c r="BX4629" s="1"/>
      <c r="BY4629" s="1"/>
      <c r="BZ4629" s="1"/>
      <c r="CA4629" s="1"/>
      <c r="CB4629" s="1"/>
      <c r="CC4629" s="1"/>
      <c r="CD4629" s="1"/>
      <c r="CE4629" s="1"/>
      <c r="CF4629" s="1"/>
      <c r="CG4629" s="1"/>
      <c r="CH4629" s="1"/>
      <c r="CI4629" s="1"/>
      <c r="CJ4629" s="1"/>
      <c r="CK4629" s="1"/>
      <c r="CL4629" s="1"/>
      <c r="CM4629" s="1"/>
      <c r="CN4629" s="1"/>
      <c r="CO4629" s="1"/>
      <c r="CP4629" s="1"/>
      <c r="CQ4629" s="1"/>
      <c r="CR4629" s="1"/>
      <c r="CS4629" s="1"/>
      <c r="CT4629" s="1"/>
      <c r="CU4629" s="1"/>
      <c r="CV4629" s="1"/>
      <c r="CW4629" s="1"/>
      <c r="CX4629" s="1"/>
      <c r="CY4629" s="1"/>
      <c r="CZ4629" s="1"/>
      <c r="DA4629" s="1"/>
      <c r="DB4629" s="1"/>
      <c r="DC4629" s="1"/>
      <c r="DD4629" s="1"/>
      <c r="DE4629" s="1"/>
      <c r="DF4629" s="1"/>
      <c r="DG4629" s="1"/>
      <c r="DH4629" s="1"/>
      <c r="DI4629" s="1"/>
      <c r="DJ4629" s="1"/>
      <c r="DK4629" s="1"/>
      <c r="DL4629" s="1"/>
      <c r="DM4629" s="1"/>
      <c r="DN4629" s="1"/>
      <c r="DO4629" s="1"/>
      <c r="DP4629" s="1"/>
      <c r="DQ4629" s="1"/>
      <c r="DR4629" s="1"/>
      <c r="DS4629" s="1"/>
      <c r="DT4629" s="1"/>
      <c r="DU4629" s="1"/>
      <c r="DV4629" s="1"/>
      <c r="DW4629" s="1"/>
      <c r="DX4629" s="1"/>
      <c r="DY4629" s="1"/>
      <c r="DZ4629" s="1"/>
      <c r="EA4629" s="1"/>
      <c r="EB4629" s="1"/>
      <c r="EC4629" s="1"/>
      <c r="ED4629" s="1"/>
      <c r="EE4629" s="1"/>
      <c r="EF4629" s="1"/>
      <c r="EG4629" s="1"/>
      <c r="EH4629" s="1"/>
      <c r="EI4629" s="1"/>
      <c r="EJ4629" s="1"/>
      <c r="EK4629" s="1"/>
      <c r="EL4629" s="1"/>
      <c r="EM4629" s="1"/>
      <c r="EN4629" s="1"/>
      <c r="EO4629" s="1"/>
      <c r="EP4629" s="1"/>
      <c r="EQ4629" s="1"/>
      <c r="ER4629" s="1"/>
      <c r="ES4629" s="1"/>
      <c r="ET4629" s="1"/>
      <c r="EU4629" s="1"/>
      <c r="EV4629" s="1"/>
      <c r="EW4629" s="1"/>
      <c r="EX4629" s="1"/>
      <c r="EY4629" s="1"/>
    </row>
    <row r="4630" spans="1:155" x14ac:dyDescent="0.15">
      <c r="A4630" s="38"/>
      <c r="B4630" s="15"/>
      <c r="C4630" s="7"/>
      <c r="D4630" s="7"/>
      <c r="E4630" s="13"/>
      <c r="F4630" s="14"/>
      <c r="G4630" s="14"/>
      <c r="H4630" s="14"/>
      <c r="I4630" s="14"/>
      <c r="J4630" s="13"/>
      <c r="K4630" s="5"/>
      <c r="L4630" s="2"/>
      <c r="M4630" s="17"/>
      <c r="N4630" s="12"/>
      <c r="O4630" s="12"/>
      <c r="P4630" s="17"/>
      <c r="Q4630" s="14"/>
      <c r="R4630" s="20"/>
      <c r="S4630" s="14"/>
      <c r="T4630" s="4"/>
      <c r="U4630" s="5"/>
      <c r="V4630" s="10"/>
      <c r="W4630" s="10"/>
      <c r="X4630" s="10"/>
      <c r="Y4630" s="27"/>
      <c r="Z4630" s="3"/>
      <c r="AA4630" s="1"/>
      <c r="AB4630" s="10"/>
      <c r="AC4630" s="3"/>
      <c r="AD4630" s="3"/>
      <c r="AE4630" s="3"/>
      <c r="AF4630" s="10"/>
      <c r="AG4630" s="11"/>
      <c r="AH4630" s="10"/>
      <c r="AI4630" s="10"/>
      <c r="AJ4630" s="1"/>
      <c r="AK4630" s="1"/>
      <c r="AL4630" s="1"/>
      <c r="AM4630" s="1"/>
      <c r="AN4630" s="1"/>
      <c r="AO4630" s="1"/>
      <c r="AP4630" s="1"/>
      <c r="AQ4630" s="1"/>
      <c r="AR4630" s="1"/>
      <c r="AS4630" s="1"/>
      <c r="AT4630" s="1"/>
      <c r="AU4630" s="1"/>
      <c r="AV4630" s="1"/>
      <c r="AW4630" s="1"/>
      <c r="AX4630" s="1"/>
      <c r="AY4630" s="1"/>
      <c r="AZ4630" s="1"/>
      <c r="BA4630" s="1"/>
      <c r="BB4630" s="1"/>
      <c r="BC4630" s="1"/>
      <c r="BD4630" s="1"/>
      <c r="BE4630" s="1"/>
      <c r="BF4630" s="1"/>
      <c r="BG4630" s="1"/>
      <c r="BH4630" s="1"/>
      <c r="BI4630" s="1"/>
      <c r="BJ4630" s="1"/>
      <c r="BK4630" s="1"/>
      <c r="BL4630" s="1"/>
      <c r="BM4630" s="1"/>
      <c r="BN4630" s="1"/>
      <c r="BO4630" s="1"/>
      <c r="BP4630" s="1"/>
      <c r="BQ4630" s="1"/>
      <c r="BR4630" s="1"/>
      <c r="BS4630" s="1"/>
      <c r="BT4630" s="1"/>
      <c r="BU4630" s="1"/>
      <c r="BV4630" s="1"/>
      <c r="BW4630" s="1"/>
      <c r="BX4630" s="1"/>
      <c r="BY4630" s="1"/>
      <c r="BZ4630" s="1"/>
      <c r="CA4630" s="1"/>
      <c r="CB4630" s="1"/>
      <c r="CC4630" s="1"/>
      <c r="CD4630" s="1"/>
      <c r="CE4630" s="1"/>
      <c r="CF4630" s="1"/>
      <c r="CG4630" s="1"/>
      <c r="CH4630" s="1"/>
      <c r="CI4630" s="1"/>
      <c r="CJ4630" s="1"/>
      <c r="CK4630" s="1"/>
      <c r="CL4630" s="1"/>
      <c r="CM4630" s="1"/>
      <c r="CN4630" s="1"/>
      <c r="CO4630" s="1"/>
      <c r="CP4630" s="1"/>
      <c r="CQ4630" s="1"/>
      <c r="CR4630" s="1"/>
      <c r="CS4630" s="1"/>
      <c r="CT4630" s="1"/>
      <c r="CU4630" s="1"/>
      <c r="CV4630" s="1"/>
      <c r="CW4630" s="1"/>
      <c r="CX4630" s="1"/>
      <c r="CY4630" s="1"/>
      <c r="CZ4630" s="1"/>
      <c r="DA4630" s="1"/>
      <c r="DB4630" s="1"/>
      <c r="DC4630" s="1"/>
      <c r="DD4630" s="1"/>
      <c r="DE4630" s="1"/>
      <c r="DF4630" s="1"/>
      <c r="DG4630" s="1"/>
      <c r="DH4630" s="1"/>
      <c r="DI4630" s="1"/>
      <c r="DJ4630" s="1"/>
      <c r="DK4630" s="1"/>
      <c r="DL4630" s="1"/>
      <c r="DM4630" s="1"/>
      <c r="DN4630" s="1"/>
      <c r="DO4630" s="1"/>
      <c r="DP4630" s="1"/>
      <c r="DQ4630" s="1"/>
      <c r="DR4630" s="1"/>
      <c r="DS4630" s="1"/>
      <c r="DT4630" s="1"/>
      <c r="DU4630" s="1"/>
      <c r="DV4630" s="1"/>
      <c r="DW4630" s="1"/>
      <c r="DX4630" s="1"/>
      <c r="DY4630" s="1"/>
      <c r="DZ4630" s="1"/>
      <c r="EA4630" s="1"/>
      <c r="EB4630" s="1"/>
      <c r="EC4630" s="1"/>
      <c r="ED4630" s="1"/>
      <c r="EE4630" s="1"/>
      <c r="EF4630" s="1"/>
      <c r="EG4630" s="1"/>
      <c r="EH4630" s="1"/>
      <c r="EI4630" s="1"/>
      <c r="EJ4630" s="1"/>
      <c r="EK4630" s="1"/>
      <c r="EL4630" s="1"/>
      <c r="EM4630" s="1"/>
      <c r="EN4630" s="1"/>
      <c r="EO4630" s="1"/>
      <c r="EP4630" s="1"/>
      <c r="EQ4630" s="1"/>
      <c r="ER4630" s="1"/>
      <c r="ES4630" s="1"/>
      <c r="ET4630" s="1"/>
      <c r="EU4630" s="1"/>
      <c r="EV4630" s="1"/>
      <c r="EW4630" s="1"/>
      <c r="EX4630" s="1"/>
      <c r="EY4630" s="1"/>
    </row>
    <row r="4631" spans="1:155" x14ac:dyDescent="0.15">
      <c r="A4631" s="38"/>
      <c r="B4631" s="15"/>
      <c r="C4631" s="7"/>
      <c r="D4631" s="7"/>
      <c r="E4631" s="13"/>
      <c r="F4631" s="14"/>
      <c r="G4631" s="14"/>
      <c r="H4631" s="14"/>
      <c r="I4631" s="14"/>
      <c r="J4631" s="13"/>
      <c r="K4631" s="5"/>
      <c r="L4631" s="2"/>
      <c r="M4631" s="17"/>
      <c r="N4631" s="12"/>
      <c r="O4631" s="12"/>
      <c r="P4631" s="17"/>
      <c r="Q4631" s="14"/>
      <c r="R4631" s="20"/>
      <c r="S4631" s="14"/>
      <c r="T4631" s="4"/>
      <c r="U4631" s="5"/>
      <c r="V4631" s="10"/>
      <c r="W4631" s="10"/>
      <c r="X4631" s="10"/>
      <c r="Y4631" s="27"/>
      <c r="Z4631" s="3"/>
      <c r="AA4631" s="1"/>
      <c r="AB4631" s="10"/>
      <c r="AC4631" s="3"/>
      <c r="AD4631" s="3"/>
      <c r="AE4631" s="3"/>
      <c r="AF4631" s="10"/>
      <c r="AG4631" s="11"/>
      <c r="AH4631" s="10"/>
      <c r="AI4631" s="10"/>
      <c r="AJ4631" s="1"/>
      <c r="AK4631" s="1"/>
      <c r="AL4631" s="1"/>
      <c r="AM4631" s="1"/>
      <c r="AN4631" s="1"/>
      <c r="AO4631" s="1"/>
      <c r="AP4631" s="1"/>
      <c r="AQ4631" s="1"/>
      <c r="AR4631" s="1"/>
      <c r="AS4631" s="1"/>
      <c r="AT4631" s="1"/>
      <c r="AU4631" s="1"/>
      <c r="AV4631" s="1"/>
      <c r="AW4631" s="1"/>
      <c r="AX4631" s="1"/>
      <c r="AY4631" s="1"/>
      <c r="AZ4631" s="1"/>
      <c r="BA4631" s="1"/>
      <c r="BB4631" s="1"/>
      <c r="BC4631" s="1"/>
      <c r="BD4631" s="1"/>
      <c r="BE4631" s="1"/>
      <c r="BF4631" s="1"/>
      <c r="BG4631" s="1"/>
      <c r="BH4631" s="1"/>
      <c r="BI4631" s="1"/>
      <c r="BJ4631" s="1"/>
      <c r="BK4631" s="1"/>
      <c r="BL4631" s="1"/>
      <c r="BM4631" s="1"/>
      <c r="BN4631" s="1"/>
      <c r="BO4631" s="1"/>
      <c r="BP4631" s="1"/>
      <c r="BQ4631" s="1"/>
      <c r="BR4631" s="1"/>
      <c r="BS4631" s="1"/>
      <c r="BT4631" s="1"/>
      <c r="BU4631" s="1"/>
      <c r="BV4631" s="1"/>
      <c r="BW4631" s="1"/>
      <c r="BX4631" s="1"/>
      <c r="BY4631" s="1"/>
      <c r="BZ4631" s="1"/>
      <c r="CA4631" s="1"/>
      <c r="CB4631" s="1"/>
      <c r="CC4631" s="1"/>
      <c r="CD4631" s="1"/>
      <c r="CE4631" s="1"/>
      <c r="CF4631" s="1"/>
      <c r="CG4631" s="1"/>
      <c r="CH4631" s="1"/>
      <c r="CI4631" s="1"/>
      <c r="CJ4631" s="1"/>
      <c r="CK4631" s="1"/>
      <c r="CL4631" s="1"/>
      <c r="CM4631" s="1"/>
      <c r="CN4631" s="1"/>
      <c r="CO4631" s="1"/>
      <c r="CP4631" s="1"/>
      <c r="CQ4631" s="1"/>
      <c r="CR4631" s="1"/>
      <c r="CS4631" s="1"/>
      <c r="CT4631" s="1"/>
      <c r="CU4631" s="1"/>
      <c r="CV4631" s="1"/>
      <c r="CW4631" s="1"/>
      <c r="CX4631" s="1"/>
      <c r="CY4631" s="1"/>
      <c r="CZ4631" s="1"/>
      <c r="DA4631" s="1"/>
      <c r="DB4631" s="1"/>
      <c r="DC4631" s="1"/>
      <c r="DD4631" s="1"/>
      <c r="DE4631" s="1"/>
      <c r="DF4631" s="1"/>
      <c r="DG4631" s="1"/>
      <c r="DH4631" s="1"/>
      <c r="DI4631" s="1"/>
      <c r="DJ4631" s="1"/>
      <c r="DK4631" s="1"/>
      <c r="DL4631" s="1"/>
      <c r="DM4631" s="1"/>
      <c r="DN4631" s="1"/>
      <c r="DO4631" s="1"/>
      <c r="DP4631" s="1"/>
      <c r="DQ4631" s="1"/>
      <c r="DR4631" s="1"/>
      <c r="DS4631" s="1"/>
      <c r="DT4631" s="1"/>
      <c r="DU4631" s="1"/>
      <c r="DV4631" s="1"/>
      <c r="DW4631" s="1"/>
      <c r="DX4631" s="1"/>
      <c r="DY4631" s="1"/>
      <c r="DZ4631" s="1"/>
      <c r="EA4631" s="1"/>
      <c r="EB4631" s="1"/>
      <c r="EC4631" s="1"/>
      <c r="ED4631" s="1"/>
      <c r="EE4631" s="1"/>
      <c r="EF4631" s="1"/>
      <c r="EG4631" s="1"/>
      <c r="EH4631" s="1"/>
      <c r="EI4631" s="1"/>
      <c r="EJ4631" s="1"/>
      <c r="EK4631" s="1"/>
      <c r="EL4631" s="1"/>
      <c r="EM4631" s="1"/>
      <c r="EN4631" s="1"/>
      <c r="EO4631" s="1"/>
      <c r="EP4631" s="1"/>
      <c r="EQ4631" s="1"/>
      <c r="ER4631" s="1"/>
      <c r="ES4631" s="1"/>
      <c r="ET4631" s="1"/>
      <c r="EU4631" s="1"/>
      <c r="EV4631" s="1"/>
      <c r="EW4631" s="1"/>
      <c r="EX4631" s="1"/>
      <c r="EY4631" s="1"/>
    </row>
    <row r="4632" spans="1:155" x14ac:dyDescent="0.15">
      <c r="A4632" s="38"/>
      <c r="B4632" s="15"/>
      <c r="C4632" s="7"/>
      <c r="D4632" s="7"/>
      <c r="E4632" s="13"/>
      <c r="F4632" s="14"/>
      <c r="G4632" s="14"/>
      <c r="H4632" s="14"/>
      <c r="I4632" s="14"/>
      <c r="J4632" s="13"/>
      <c r="K4632" s="5"/>
      <c r="L4632" s="2"/>
      <c r="M4632" s="17"/>
      <c r="N4632" s="12"/>
      <c r="O4632" s="12"/>
      <c r="P4632" s="17"/>
      <c r="Q4632" s="14"/>
      <c r="R4632" s="20"/>
      <c r="S4632" s="14"/>
      <c r="T4632" s="4"/>
      <c r="U4632" s="5"/>
      <c r="V4632" s="10"/>
      <c r="W4632" s="10"/>
      <c r="X4632" s="10"/>
      <c r="Y4632" s="27"/>
      <c r="Z4632" s="3"/>
      <c r="AA4632" s="1"/>
      <c r="AB4632" s="10"/>
      <c r="AC4632" s="3"/>
      <c r="AD4632" s="3"/>
      <c r="AE4632" s="3"/>
      <c r="AF4632" s="10"/>
      <c r="AG4632" s="11"/>
      <c r="AH4632" s="10"/>
      <c r="AI4632" s="10"/>
      <c r="AJ4632" s="1"/>
      <c r="AK4632" s="1"/>
      <c r="AL4632" s="1"/>
      <c r="AM4632" s="1"/>
      <c r="AN4632" s="1"/>
      <c r="AO4632" s="1"/>
      <c r="AP4632" s="1"/>
      <c r="AQ4632" s="1"/>
      <c r="AR4632" s="1"/>
      <c r="AS4632" s="1"/>
      <c r="AT4632" s="1"/>
      <c r="AU4632" s="1"/>
      <c r="AV4632" s="1"/>
      <c r="AW4632" s="1"/>
      <c r="AX4632" s="1"/>
      <c r="AY4632" s="1"/>
      <c r="AZ4632" s="1"/>
      <c r="BA4632" s="1"/>
      <c r="BB4632" s="1"/>
      <c r="BC4632" s="1"/>
      <c r="BD4632" s="1"/>
      <c r="BE4632" s="1"/>
      <c r="BF4632" s="1"/>
      <c r="BG4632" s="1"/>
      <c r="BH4632" s="1"/>
      <c r="BI4632" s="1"/>
      <c r="BJ4632" s="1"/>
      <c r="BK4632" s="1"/>
      <c r="BL4632" s="1"/>
      <c r="BM4632" s="1"/>
      <c r="BN4632" s="1"/>
      <c r="BO4632" s="1"/>
      <c r="BP4632" s="1"/>
      <c r="BQ4632" s="1"/>
      <c r="BR4632" s="1"/>
      <c r="BS4632" s="1"/>
      <c r="BT4632" s="1"/>
      <c r="BU4632" s="1"/>
      <c r="BV4632" s="1"/>
      <c r="BW4632" s="1"/>
      <c r="BX4632" s="1"/>
      <c r="BY4632" s="1"/>
      <c r="BZ4632" s="1"/>
      <c r="CA4632" s="1"/>
      <c r="CB4632" s="1"/>
      <c r="CC4632" s="1"/>
      <c r="CD4632" s="1"/>
      <c r="CE4632" s="1"/>
      <c r="CF4632" s="1"/>
      <c r="CG4632" s="1"/>
      <c r="CH4632" s="1"/>
      <c r="CI4632" s="1"/>
      <c r="CJ4632" s="1"/>
      <c r="CK4632" s="1"/>
      <c r="CL4632" s="1"/>
      <c r="CM4632" s="1"/>
      <c r="CN4632" s="1"/>
      <c r="CO4632" s="1"/>
      <c r="CP4632" s="1"/>
      <c r="CQ4632" s="1"/>
      <c r="CR4632" s="1"/>
      <c r="CS4632" s="1"/>
      <c r="CT4632" s="1"/>
      <c r="CU4632" s="1"/>
      <c r="CV4632" s="1"/>
      <c r="CW4632" s="1"/>
      <c r="CX4632" s="1"/>
      <c r="CY4632" s="1"/>
      <c r="CZ4632" s="1"/>
      <c r="DA4632" s="1"/>
      <c r="DB4632" s="1"/>
      <c r="DC4632" s="1"/>
      <c r="DD4632" s="1"/>
      <c r="DE4632" s="1"/>
      <c r="DF4632" s="1"/>
      <c r="DG4632" s="1"/>
      <c r="DH4632" s="1"/>
      <c r="DI4632" s="1"/>
      <c r="DJ4632" s="1"/>
      <c r="DK4632" s="1"/>
      <c r="DL4632" s="1"/>
      <c r="DM4632" s="1"/>
      <c r="DN4632" s="1"/>
      <c r="DO4632" s="1"/>
      <c r="DP4632" s="1"/>
      <c r="DQ4632" s="1"/>
      <c r="DR4632" s="1"/>
      <c r="DS4632" s="1"/>
      <c r="DT4632" s="1"/>
      <c r="DU4632" s="1"/>
      <c r="DV4632" s="1"/>
      <c r="DW4632" s="1"/>
      <c r="DX4632" s="1"/>
      <c r="DY4632" s="1"/>
      <c r="DZ4632" s="1"/>
      <c r="EA4632" s="1"/>
      <c r="EB4632" s="1"/>
      <c r="EC4632" s="1"/>
      <c r="ED4632" s="1"/>
      <c r="EE4632" s="1"/>
      <c r="EF4632" s="1"/>
      <c r="EG4632" s="1"/>
      <c r="EH4632" s="1"/>
      <c r="EI4632" s="1"/>
      <c r="EJ4632" s="1"/>
      <c r="EK4632" s="1"/>
      <c r="EL4632" s="1"/>
      <c r="EM4632" s="1"/>
      <c r="EN4632" s="1"/>
      <c r="EO4632" s="1"/>
      <c r="EP4632" s="1"/>
      <c r="EQ4632" s="1"/>
      <c r="ER4632" s="1"/>
      <c r="ES4632" s="1"/>
      <c r="ET4632" s="1"/>
      <c r="EU4632" s="1"/>
      <c r="EV4632" s="1"/>
      <c r="EW4632" s="1"/>
      <c r="EX4632" s="1"/>
      <c r="EY4632" s="1"/>
    </row>
    <row r="4633" spans="1:155" x14ac:dyDescent="0.15">
      <c r="A4633" s="38"/>
      <c r="B4633" s="15"/>
      <c r="C4633" s="7"/>
      <c r="D4633" s="7"/>
      <c r="E4633" s="13"/>
      <c r="F4633" s="14"/>
      <c r="G4633" s="14"/>
      <c r="H4633" s="14"/>
      <c r="I4633" s="14"/>
      <c r="J4633" s="13"/>
      <c r="K4633" s="5"/>
      <c r="L4633" s="2"/>
      <c r="M4633" s="17"/>
      <c r="N4633" s="12"/>
      <c r="O4633" s="12"/>
      <c r="P4633" s="17"/>
      <c r="Q4633" s="14"/>
      <c r="R4633" s="20"/>
      <c r="S4633" s="14"/>
      <c r="T4633" s="4"/>
      <c r="U4633" s="5"/>
      <c r="V4633" s="10"/>
      <c r="W4633" s="10"/>
      <c r="X4633" s="10"/>
      <c r="Y4633" s="27"/>
      <c r="Z4633" s="3"/>
      <c r="AA4633" s="1"/>
      <c r="AB4633" s="10"/>
      <c r="AC4633" s="3"/>
      <c r="AD4633" s="3"/>
      <c r="AE4633" s="3"/>
      <c r="AF4633" s="10"/>
      <c r="AG4633" s="11"/>
      <c r="AH4633" s="10"/>
      <c r="AI4633" s="10"/>
      <c r="AJ4633" s="1"/>
      <c r="AK4633" s="1"/>
      <c r="AL4633" s="1"/>
      <c r="AM4633" s="1"/>
      <c r="AN4633" s="1"/>
      <c r="AO4633" s="1"/>
      <c r="AP4633" s="1"/>
      <c r="AQ4633" s="1"/>
      <c r="AR4633" s="1"/>
      <c r="AS4633" s="1"/>
      <c r="AT4633" s="1"/>
      <c r="AU4633" s="1"/>
      <c r="AV4633" s="1"/>
      <c r="AW4633" s="1"/>
      <c r="AX4633" s="1"/>
      <c r="AY4633" s="1"/>
      <c r="AZ4633" s="1"/>
      <c r="BA4633" s="1"/>
      <c r="BB4633" s="1"/>
      <c r="BC4633" s="1"/>
      <c r="BD4633" s="1"/>
      <c r="BE4633" s="1"/>
      <c r="BF4633" s="1"/>
      <c r="BG4633" s="1"/>
      <c r="BH4633" s="1"/>
      <c r="BI4633" s="1"/>
      <c r="BJ4633" s="1"/>
      <c r="BK4633" s="1"/>
      <c r="BL4633" s="1"/>
      <c r="BM4633" s="1"/>
      <c r="BN4633" s="1"/>
      <c r="BO4633" s="1"/>
      <c r="BP4633" s="1"/>
      <c r="BQ4633" s="1"/>
      <c r="BR4633" s="1"/>
      <c r="BS4633" s="1"/>
      <c r="BT4633" s="1"/>
      <c r="BU4633" s="1"/>
      <c r="BV4633" s="1"/>
      <c r="BW4633" s="1"/>
      <c r="BX4633" s="1"/>
      <c r="BY4633" s="1"/>
      <c r="BZ4633" s="1"/>
      <c r="CA4633" s="1"/>
      <c r="CB4633" s="1"/>
      <c r="CC4633" s="1"/>
      <c r="CD4633" s="1"/>
      <c r="CE4633" s="1"/>
      <c r="CF4633" s="1"/>
      <c r="CG4633" s="1"/>
      <c r="CH4633" s="1"/>
      <c r="CI4633" s="1"/>
      <c r="CJ4633" s="1"/>
      <c r="CK4633" s="1"/>
      <c r="CL4633" s="1"/>
      <c r="CM4633" s="1"/>
      <c r="CN4633" s="1"/>
      <c r="CO4633" s="1"/>
      <c r="CP4633" s="1"/>
      <c r="CQ4633" s="1"/>
      <c r="CR4633" s="1"/>
      <c r="CS4633" s="1"/>
      <c r="CT4633" s="1"/>
      <c r="CU4633" s="1"/>
      <c r="CV4633" s="1"/>
      <c r="CW4633" s="1"/>
      <c r="CX4633" s="1"/>
      <c r="CY4633" s="1"/>
      <c r="CZ4633" s="1"/>
      <c r="DA4633" s="1"/>
      <c r="DB4633" s="1"/>
      <c r="DC4633" s="1"/>
      <c r="DD4633" s="1"/>
      <c r="DE4633" s="1"/>
      <c r="DF4633" s="1"/>
      <c r="DG4633" s="1"/>
      <c r="DH4633" s="1"/>
      <c r="DI4633" s="1"/>
      <c r="DJ4633" s="1"/>
      <c r="DK4633" s="1"/>
      <c r="DL4633" s="1"/>
      <c r="DM4633" s="1"/>
      <c r="DN4633" s="1"/>
      <c r="DO4633" s="1"/>
      <c r="DP4633" s="1"/>
      <c r="DQ4633" s="1"/>
      <c r="DR4633" s="1"/>
      <c r="DS4633" s="1"/>
      <c r="DT4633" s="1"/>
      <c r="DU4633" s="1"/>
      <c r="DV4633" s="1"/>
      <c r="DW4633" s="1"/>
      <c r="DX4633" s="1"/>
      <c r="DY4633" s="1"/>
      <c r="DZ4633" s="1"/>
      <c r="EA4633" s="1"/>
      <c r="EB4633" s="1"/>
      <c r="EC4633" s="1"/>
      <c r="ED4633" s="1"/>
      <c r="EE4633" s="1"/>
      <c r="EF4633" s="1"/>
      <c r="EG4633" s="1"/>
      <c r="EH4633" s="1"/>
      <c r="EI4633" s="1"/>
      <c r="EJ4633" s="1"/>
      <c r="EK4633" s="1"/>
      <c r="EL4633" s="1"/>
      <c r="EM4633" s="1"/>
      <c r="EN4633" s="1"/>
      <c r="EO4633" s="1"/>
      <c r="EP4633" s="1"/>
      <c r="EQ4633" s="1"/>
      <c r="ER4633" s="1"/>
      <c r="ES4633" s="1"/>
      <c r="ET4633" s="1"/>
      <c r="EU4633" s="1"/>
      <c r="EV4633" s="1"/>
      <c r="EW4633" s="1"/>
      <c r="EX4633" s="1"/>
      <c r="EY4633" s="1"/>
    </row>
    <row r="4634" spans="1:155" x14ac:dyDescent="0.15">
      <c r="A4634" s="38"/>
      <c r="B4634" s="15"/>
      <c r="C4634" s="7"/>
      <c r="D4634" s="7"/>
      <c r="E4634" s="13"/>
      <c r="F4634" s="14"/>
      <c r="G4634" s="14"/>
      <c r="H4634" s="14"/>
      <c r="I4634" s="14"/>
      <c r="J4634" s="13"/>
      <c r="K4634" s="5"/>
      <c r="L4634" s="2"/>
      <c r="M4634" s="17"/>
      <c r="N4634" s="12"/>
      <c r="O4634" s="12"/>
      <c r="P4634" s="17"/>
      <c r="Q4634" s="14"/>
      <c r="R4634" s="20"/>
      <c r="S4634" s="14"/>
      <c r="T4634" s="4"/>
      <c r="U4634" s="5"/>
      <c r="V4634" s="10"/>
      <c r="W4634" s="10"/>
      <c r="X4634" s="10"/>
      <c r="Y4634" s="27"/>
      <c r="Z4634" s="3"/>
      <c r="AA4634" s="1"/>
      <c r="AB4634" s="10"/>
      <c r="AC4634" s="3"/>
      <c r="AD4634" s="3"/>
      <c r="AE4634" s="3"/>
      <c r="AF4634" s="10"/>
      <c r="AG4634" s="11"/>
      <c r="AH4634" s="10"/>
      <c r="AI4634" s="10"/>
      <c r="AJ4634" s="1"/>
      <c r="AK4634" s="1"/>
      <c r="AL4634" s="1"/>
      <c r="AM4634" s="1"/>
      <c r="AN4634" s="1"/>
      <c r="AO4634" s="1"/>
      <c r="AP4634" s="1"/>
      <c r="AQ4634" s="1"/>
      <c r="AR4634" s="1"/>
      <c r="AS4634" s="1"/>
      <c r="AT4634" s="1"/>
      <c r="AU4634" s="1"/>
      <c r="AV4634" s="1"/>
      <c r="AW4634" s="1"/>
      <c r="AX4634" s="1"/>
      <c r="AY4634" s="1"/>
      <c r="AZ4634" s="1"/>
      <c r="BA4634" s="1"/>
      <c r="BB4634" s="1"/>
      <c r="BC4634" s="1"/>
      <c r="BD4634" s="1"/>
      <c r="BE4634" s="1"/>
      <c r="BF4634" s="1"/>
      <c r="BG4634" s="1"/>
      <c r="BH4634" s="1"/>
      <c r="BI4634" s="1"/>
      <c r="BJ4634" s="1"/>
      <c r="BK4634" s="1"/>
      <c r="BL4634" s="1"/>
      <c r="BM4634" s="1"/>
      <c r="BN4634" s="1"/>
      <c r="BO4634" s="1"/>
      <c r="BP4634" s="1"/>
      <c r="BQ4634" s="1"/>
      <c r="BR4634" s="1"/>
      <c r="BS4634" s="1"/>
      <c r="BT4634" s="1"/>
      <c r="BU4634" s="1"/>
      <c r="BV4634" s="1"/>
      <c r="BW4634" s="1"/>
      <c r="BX4634" s="1"/>
      <c r="BY4634" s="1"/>
      <c r="BZ4634" s="1"/>
      <c r="CA4634" s="1"/>
      <c r="CB4634" s="1"/>
      <c r="CC4634" s="1"/>
      <c r="CD4634" s="1"/>
      <c r="CE4634" s="1"/>
      <c r="CF4634" s="1"/>
      <c r="CG4634" s="1"/>
      <c r="CH4634" s="1"/>
      <c r="CI4634" s="1"/>
      <c r="CJ4634" s="1"/>
      <c r="CK4634" s="1"/>
      <c r="CL4634" s="1"/>
      <c r="CM4634" s="1"/>
      <c r="CN4634" s="1"/>
      <c r="CO4634" s="1"/>
      <c r="CP4634" s="1"/>
      <c r="CQ4634" s="1"/>
      <c r="CR4634" s="1"/>
      <c r="CS4634" s="1"/>
      <c r="CT4634" s="1"/>
      <c r="CU4634" s="1"/>
      <c r="CV4634" s="1"/>
      <c r="CW4634" s="1"/>
      <c r="CX4634" s="1"/>
      <c r="CY4634" s="1"/>
      <c r="CZ4634" s="1"/>
      <c r="DA4634" s="1"/>
      <c r="DB4634" s="1"/>
      <c r="DC4634" s="1"/>
      <c r="DD4634" s="1"/>
      <c r="DE4634" s="1"/>
      <c r="DF4634" s="1"/>
      <c r="DG4634" s="1"/>
      <c r="DH4634" s="1"/>
      <c r="DI4634" s="1"/>
      <c r="DJ4634" s="1"/>
      <c r="DK4634" s="1"/>
      <c r="DL4634" s="1"/>
      <c r="DM4634" s="1"/>
      <c r="DN4634" s="1"/>
      <c r="DO4634" s="1"/>
      <c r="DP4634" s="1"/>
      <c r="DQ4634" s="1"/>
      <c r="DR4634" s="1"/>
      <c r="DS4634" s="1"/>
      <c r="DT4634" s="1"/>
      <c r="DU4634" s="1"/>
      <c r="DV4634" s="1"/>
      <c r="DW4634" s="1"/>
      <c r="DX4634" s="1"/>
      <c r="DY4634" s="1"/>
      <c r="DZ4634" s="1"/>
      <c r="EA4634" s="1"/>
      <c r="EB4634" s="1"/>
      <c r="EC4634" s="1"/>
      <c r="ED4634" s="1"/>
      <c r="EE4634" s="1"/>
      <c r="EF4634" s="1"/>
      <c r="EG4634" s="1"/>
      <c r="EH4634" s="1"/>
      <c r="EI4634" s="1"/>
      <c r="EJ4634" s="1"/>
      <c r="EK4634" s="1"/>
      <c r="EL4634" s="1"/>
      <c r="EM4634" s="1"/>
      <c r="EN4634" s="1"/>
      <c r="EO4634" s="1"/>
      <c r="EP4634" s="1"/>
      <c r="EQ4634" s="1"/>
      <c r="ER4634" s="1"/>
      <c r="ES4634" s="1"/>
      <c r="ET4634" s="1"/>
      <c r="EU4634" s="1"/>
      <c r="EV4634" s="1"/>
      <c r="EW4634" s="1"/>
      <c r="EX4634" s="1"/>
      <c r="EY4634" s="1"/>
    </row>
    <row r="4635" spans="1:155" x14ac:dyDescent="0.15">
      <c r="A4635" s="38"/>
      <c r="B4635" s="15"/>
      <c r="C4635" s="7"/>
      <c r="D4635" s="7"/>
      <c r="E4635" s="13"/>
      <c r="F4635" s="14"/>
      <c r="G4635" s="14"/>
      <c r="H4635" s="14"/>
      <c r="I4635" s="14"/>
      <c r="J4635" s="13"/>
      <c r="K4635" s="5"/>
      <c r="L4635" s="2"/>
      <c r="M4635" s="17"/>
      <c r="N4635" s="12"/>
      <c r="O4635" s="12"/>
      <c r="P4635" s="17"/>
      <c r="Q4635" s="14"/>
      <c r="R4635" s="20"/>
      <c r="S4635" s="14"/>
      <c r="T4635" s="4"/>
      <c r="U4635" s="5"/>
      <c r="V4635" s="10"/>
      <c r="W4635" s="10"/>
      <c r="X4635" s="10"/>
      <c r="Y4635" s="27"/>
      <c r="Z4635" s="3"/>
      <c r="AA4635" s="1"/>
      <c r="AB4635" s="10"/>
      <c r="AC4635" s="3"/>
      <c r="AD4635" s="3"/>
      <c r="AE4635" s="3"/>
      <c r="AF4635" s="10"/>
      <c r="AG4635" s="11"/>
      <c r="AH4635" s="10"/>
      <c r="AI4635" s="10"/>
      <c r="AJ4635" s="1"/>
      <c r="AK4635" s="1"/>
      <c r="AL4635" s="1"/>
      <c r="AM4635" s="1"/>
      <c r="AN4635" s="1"/>
      <c r="AO4635" s="1"/>
      <c r="AP4635" s="1"/>
      <c r="AQ4635" s="1"/>
      <c r="AR4635" s="1"/>
      <c r="AS4635" s="1"/>
      <c r="AT4635" s="1"/>
      <c r="AU4635" s="1"/>
      <c r="AV4635" s="1"/>
      <c r="AW4635" s="1"/>
      <c r="AX4635" s="1"/>
      <c r="AY4635" s="1"/>
      <c r="AZ4635" s="1"/>
      <c r="BA4635" s="1"/>
      <c r="BB4635" s="1"/>
      <c r="BC4635" s="1"/>
      <c r="BD4635" s="1"/>
      <c r="BE4635" s="1"/>
      <c r="BF4635" s="1"/>
      <c r="BG4635" s="1"/>
      <c r="BH4635" s="1"/>
      <c r="BI4635" s="1"/>
      <c r="BJ4635" s="1"/>
      <c r="BK4635" s="1"/>
      <c r="BL4635" s="1"/>
      <c r="BM4635" s="1"/>
      <c r="BN4635" s="1"/>
      <c r="BO4635" s="1"/>
      <c r="BP4635" s="1"/>
      <c r="BQ4635" s="1"/>
      <c r="BR4635" s="1"/>
      <c r="BS4635" s="1"/>
      <c r="BT4635" s="1"/>
      <c r="BU4635" s="1"/>
      <c r="BV4635" s="1"/>
      <c r="BW4635" s="1"/>
      <c r="BX4635" s="1"/>
      <c r="BY4635" s="1"/>
      <c r="BZ4635" s="1"/>
      <c r="CA4635" s="1"/>
      <c r="CB4635" s="1"/>
      <c r="CC4635" s="1"/>
      <c r="CD4635" s="1"/>
      <c r="CE4635" s="1"/>
      <c r="CF4635" s="1"/>
      <c r="CG4635" s="1"/>
      <c r="CH4635" s="1"/>
      <c r="CI4635" s="1"/>
      <c r="CJ4635" s="1"/>
      <c r="CK4635" s="1"/>
      <c r="CL4635" s="1"/>
      <c r="CM4635" s="1"/>
      <c r="CN4635" s="1"/>
      <c r="CO4635" s="1"/>
      <c r="CP4635" s="1"/>
      <c r="CQ4635" s="1"/>
      <c r="CR4635" s="1"/>
      <c r="CS4635" s="1"/>
      <c r="CT4635" s="1"/>
      <c r="CU4635" s="1"/>
      <c r="CV4635" s="1"/>
      <c r="CW4635" s="1"/>
      <c r="CX4635" s="1"/>
      <c r="CY4635" s="1"/>
      <c r="CZ4635" s="1"/>
      <c r="DA4635" s="1"/>
      <c r="DB4635" s="1"/>
      <c r="DC4635" s="1"/>
      <c r="DD4635" s="1"/>
      <c r="DE4635" s="1"/>
      <c r="DF4635" s="1"/>
      <c r="DG4635" s="1"/>
      <c r="DH4635" s="1"/>
      <c r="DI4635" s="1"/>
      <c r="DJ4635" s="1"/>
      <c r="DK4635" s="1"/>
      <c r="DL4635" s="1"/>
      <c r="DM4635" s="1"/>
      <c r="DN4635" s="1"/>
      <c r="DO4635" s="1"/>
      <c r="DP4635" s="1"/>
      <c r="DQ4635" s="1"/>
      <c r="DR4635" s="1"/>
      <c r="DS4635" s="1"/>
      <c r="DT4635" s="1"/>
      <c r="DU4635" s="1"/>
      <c r="DV4635" s="1"/>
      <c r="DW4635" s="1"/>
      <c r="DX4635" s="1"/>
      <c r="DY4635" s="1"/>
      <c r="DZ4635" s="1"/>
      <c r="EA4635" s="1"/>
      <c r="EB4635" s="1"/>
      <c r="EC4635" s="1"/>
      <c r="ED4635" s="1"/>
      <c r="EE4635" s="1"/>
      <c r="EF4635" s="1"/>
      <c r="EG4635" s="1"/>
      <c r="EH4635" s="1"/>
      <c r="EI4635" s="1"/>
      <c r="EJ4635" s="1"/>
      <c r="EK4635" s="1"/>
      <c r="EL4635" s="1"/>
      <c r="EM4635" s="1"/>
      <c r="EN4635" s="1"/>
      <c r="EO4635" s="1"/>
      <c r="EP4635" s="1"/>
      <c r="EQ4635" s="1"/>
      <c r="ER4635" s="1"/>
      <c r="ES4635" s="1"/>
      <c r="ET4635" s="1"/>
      <c r="EU4635" s="1"/>
      <c r="EV4635" s="1"/>
      <c r="EW4635" s="1"/>
      <c r="EX4635" s="1"/>
      <c r="EY4635" s="1"/>
    </row>
    <row r="4636" spans="1:155" x14ac:dyDescent="0.15">
      <c r="A4636" s="38"/>
      <c r="B4636" s="15"/>
      <c r="C4636" s="7"/>
      <c r="D4636" s="7"/>
      <c r="E4636" s="13"/>
      <c r="F4636" s="14"/>
      <c r="G4636" s="14"/>
      <c r="H4636" s="14"/>
      <c r="I4636" s="14"/>
      <c r="J4636" s="13"/>
      <c r="K4636" s="5"/>
      <c r="L4636" s="2"/>
      <c r="M4636" s="17"/>
      <c r="N4636" s="12"/>
      <c r="O4636" s="12"/>
      <c r="P4636" s="17"/>
      <c r="Q4636" s="14"/>
      <c r="R4636" s="20"/>
      <c r="S4636" s="14"/>
      <c r="T4636" s="4"/>
      <c r="U4636" s="5"/>
      <c r="V4636" s="10"/>
      <c r="W4636" s="10"/>
      <c r="X4636" s="10"/>
      <c r="Y4636" s="27"/>
      <c r="Z4636" s="3"/>
      <c r="AA4636" s="1"/>
      <c r="AB4636" s="10"/>
      <c r="AC4636" s="3"/>
      <c r="AD4636" s="3"/>
      <c r="AE4636" s="3"/>
      <c r="AF4636" s="10"/>
      <c r="AG4636" s="11"/>
      <c r="AH4636" s="10"/>
      <c r="AI4636" s="10"/>
      <c r="AJ4636" s="1"/>
      <c r="AK4636" s="1"/>
      <c r="AL4636" s="1"/>
      <c r="AM4636" s="1"/>
      <c r="AN4636" s="1"/>
      <c r="AO4636" s="1"/>
      <c r="AP4636" s="1"/>
      <c r="AQ4636" s="1"/>
      <c r="AR4636" s="1"/>
      <c r="AS4636" s="1"/>
      <c r="AT4636" s="1"/>
      <c r="AU4636" s="1"/>
      <c r="AV4636" s="1"/>
      <c r="AW4636" s="1"/>
      <c r="AX4636" s="1"/>
      <c r="AY4636" s="1"/>
      <c r="AZ4636" s="1"/>
      <c r="BA4636" s="1"/>
      <c r="BB4636" s="1"/>
      <c r="BC4636" s="1"/>
      <c r="BD4636" s="1"/>
      <c r="BE4636" s="1"/>
      <c r="BF4636" s="1"/>
      <c r="BG4636" s="1"/>
      <c r="BH4636" s="1"/>
      <c r="BI4636" s="1"/>
      <c r="BJ4636" s="1"/>
      <c r="BK4636" s="1"/>
      <c r="BL4636" s="1"/>
      <c r="BM4636" s="1"/>
      <c r="BN4636" s="1"/>
      <c r="BO4636" s="1"/>
      <c r="BP4636" s="1"/>
      <c r="BQ4636" s="1"/>
      <c r="BR4636" s="1"/>
      <c r="BS4636" s="1"/>
      <c r="BT4636" s="1"/>
      <c r="BU4636" s="1"/>
      <c r="BV4636" s="1"/>
      <c r="BW4636" s="1"/>
      <c r="BX4636" s="1"/>
      <c r="BY4636" s="1"/>
      <c r="BZ4636" s="1"/>
      <c r="CA4636" s="1"/>
      <c r="CB4636" s="1"/>
      <c r="CC4636" s="1"/>
      <c r="CD4636" s="1"/>
      <c r="CE4636" s="1"/>
      <c r="CF4636" s="1"/>
      <c r="CG4636" s="1"/>
      <c r="CH4636" s="1"/>
      <c r="CI4636" s="1"/>
      <c r="CJ4636" s="1"/>
      <c r="CK4636" s="1"/>
      <c r="CL4636" s="1"/>
      <c r="CM4636" s="1"/>
      <c r="CN4636" s="1"/>
      <c r="CO4636" s="1"/>
      <c r="CP4636" s="1"/>
      <c r="CQ4636" s="1"/>
      <c r="CR4636" s="1"/>
      <c r="CS4636" s="1"/>
      <c r="CT4636" s="1"/>
      <c r="CU4636" s="1"/>
      <c r="CV4636" s="1"/>
      <c r="CW4636" s="1"/>
      <c r="CX4636" s="1"/>
      <c r="CY4636" s="1"/>
      <c r="CZ4636" s="1"/>
      <c r="DA4636" s="1"/>
      <c r="DB4636" s="1"/>
      <c r="DC4636" s="1"/>
      <c r="DD4636" s="1"/>
      <c r="DE4636" s="1"/>
      <c r="DF4636" s="1"/>
      <c r="DG4636" s="1"/>
      <c r="DH4636" s="1"/>
      <c r="DI4636" s="1"/>
      <c r="DJ4636" s="1"/>
      <c r="DK4636" s="1"/>
      <c r="DL4636" s="1"/>
      <c r="DM4636" s="1"/>
      <c r="DN4636" s="1"/>
      <c r="DO4636" s="1"/>
      <c r="DP4636" s="1"/>
      <c r="DQ4636" s="1"/>
      <c r="DR4636" s="1"/>
      <c r="DS4636" s="1"/>
      <c r="DT4636" s="1"/>
      <c r="DU4636" s="1"/>
      <c r="DV4636" s="1"/>
      <c r="DW4636" s="1"/>
      <c r="DX4636" s="1"/>
      <c r="DY4636" s="1"/>
      <c r="DZ4636" s="1"/>
      <c r="EA4636" s="1"/>
      <c r="EB4636" s="1"/>
      <c r="EC4636" s="1"/>
      <c r="ED4636" s="1"/>
      <c r="EE4636" s="1"/>
      <c r="EF4636" s="1"/>
      <c r="EG4636" s="1"/>
      <c r="EH4636" s="1"/>
      <c r="EI4636" s="1"/>
      <c r="EJ4636" s="1"/>
      <c r="EK4636" s="1"/>
      <c r="EL4636" s="1"/>
      <c r="EM4636" s="1"/>
      <c r="EN4636" s="1"/>
      <c r="EO4636" s="1"/>
      <c r="EP4636" s="1"/>
      <c r="EQ4636" s="1"/>
      <c r="ER4636" s="1"/>
      <c r="ES4636" s="1"/>
      <c r="ET4636" s="1"/>
      <c r="EU4636" s="1"/>
      <c r="EV4636" s="1"/>
      <c r="EW4636" s="1"/>
      <c r="EX4636" s="1"/>
      <c r="EY4636" s="1"/>
    </row>
    <row r="4637" spans="1:155" x14ac:dyDescent="0.15">
      <c r="A4637" s="38"/>
      <c r="B4637" s="15"/>
      <c r="C4637" s="7"/>
      <c r="D4637" s="7"/>
      <c r="E4637" s="13"/>
      <c r="F4637" s="14"/>
      <c r="G4637" s="14"/>
      <c r="H4637" s="14"/>
      <c r="I4637" s="14"/>
      <c r="J4637" s="13"/>
      <c r="K4637" s="5"/>
      <c r="L4637" s="2"/>
      <c r="M4637" s="17"/>
      <c r="N4637" s="12"/>
      <c r="O4637" s="12"/>
      <c r="P4637" s="17"/>
      <c r="Q4637" s="14"/>
      <c r="R4637" s="20"/>
      <c r="S4637" s="14"/>
      <c r="T4637" s="4"/>
      <c r="U4637" s="5"/>
      <c r="V4637" s="10"/>
      <c r="W4637" s="10"/>
      <c r="X4637" s="10"/>
      <c r="Y4637" s="27"/>
      <c r="Z4637" s="3"/>
      <c r="AA4637" s="1"/>
      <c r="AB4637" s="10"/>
      <c r="AC4637" s="3"/>
      <c r="AD4637" s="3"/>
      <c r="AE4637" s="3"/>
      <c r="AF4637" s="10"/>
      <c r="AG4637" s="11"/>
      <c r="AH4637" s="10"/>
      <c r="AI4637" s="10"/>
      <c r="AJ4637" s="1"/>
      <c r="AK4637" s="1"/>
      <c r="AL4637" s="1"/>
      <c r="AM4637" s="1"/>
      <c r="AN4637" s="1"/>
      <c r="AO4637" s="1"/>
      <c r="AP4637" s="1"/>
      <c r="AQ4637" s="1"/>
      <c r="AR4637" s="1"/>
      <c r="AS4637" s="1"/>
      <c r="AT4637" s="1"/>
      <c r="AU4637" s="1"/>
      <c r="AV4637" s="1"/>
      <c r="AW4637" s="1"/>
      <c r="AX4637" s="1"/>
      <c r="AY4637" s="1"/>
      <c r="AZ4637" s="1"/>
      <c r="BA4637" s="1"/>
      <c r="BB4637" s="1"/>
      <c r="BC4637" s="1"/>
      <c r="BD4637" s="1"/>
      <c r="BE4637" s="1"/>
      <c r="BF4637" s="1"/>
      <c r="BG4637" s="1"/>
      <c r="BH4637" s="1"/>
      <c r="BI4637" s="1"/>
      <c r="BJ4637" s="1"/>
      <c r="BK4637" s="1"/>
      <c r="BL4637" s="1"/>
      <c r="BM4637" s="1"/>
      <c r="BN4637" s="1"/>
      <c r="BO4637" s="1"/>
      <c r="BP4637" s="1"/>
      <c r="BQ4637" s="1"/>
      <c r="BR4637" s="1"/>
      <c r="BS4637" s="1"/>
      <c r="BT4637" s="1"/>
      <c r="BU4637" s="1"/>
      <c r="BV4637" s="1"/>
      <c r="BW4637" s="1"/>
      <c r="BX4637" s="1"/>
      <c r="BY4637" s="1"/>
      <c r="BZ4637" s="1"/>
      <c r="CA4637" s="1"/>
      <c r="CB4637" s="1"/>
      <c r="CC4637" s="1"/>
      <c r="CD4637" s="1"/>
      <c r="CE4637" s="1"/>
      <c r="CF4637" s="1"/>
      <c r="CG4637" s="1"/>
      <c r="CH4637" s="1"/>
      <c r="CI4637" s="1"/>
      <c r="CJ4637" s="1"/>
      <c r="CK4637" s="1"/>
      <c r="CL4637" s="1"/>
      <c r="CM4637" s="1"/>
      <c r="CN4637" s="1"/>
      <c r="CO4637" s="1"/>
      <c r="CP4637" s="1"/>
      <c r="CQ4637" s="1"/>
      <c r="CR4637" s="1"/>
      <c r="CS4637" s="1"/>
      <c r="CT4637" s="1"/>
      <c r="CU4637" s="1"/>
      <c r="CV4637" s="1"/>
      <c r="CW4637" s="1"/>
      <c r="CX4637" s="1"/>
      <c r="CY4637" s="1"/>
      <c r="CZ4637" s="1"/>
      <c r="DA4637" s="1"/>
      <c r="DB4637" s="1"/>
      <c r="DC4637" s="1"/>
      <c r="DD4637" s="1"/>
      <c r="DE4637" s="1"/>
      <c r="DF4637" s="1"/>
      <c r="DG4637" s="1"/>
      <c r="DH4637" s="1"/>
      <c r="DI4637" s="1"/>
      <c r="DJ4637" s="1"/>
      <c r="DK4637" s="1"/>
      <c r="DL4637" s="1"/>
      <c r="DM4637" s="1"/>
      <c r="DN4637" s="1"/>
      <c r="DO4637" s="1"/>
      <c r="DP4637" s="1"/>
      <c r="DQ4637" s="1"/>
      <c r="DR4637" s="1"/>
      <c r="DS4637" s="1"/>
      <c r="DT4637" s="1"/>
      <c r="DU4637" s="1"/>
      <c r="DV4637" s="1"/>
      <c r="DW4637" s="1"/>
      <c r="DX4637" s="1"/>
      <c r="DY4637" s="1"/>
      <c r="DZ4637" s="1"/>
      <c r="EA4637" s="1"/>
      <c r="EB4637" s="1"/>
      <c r="EC4637" s="1"/>
      <c r="ED4637" s="1"/>
      <c r="EE4637" s="1"/>
      <c r="EF4637" s="1"/>
      <c r="EG4637" s="1"/>
      <c r="EH4637" s="1"/>
      <c r="EI4637" s="1"/>
      <c r="EJ4637" s="1"/>
      <c r="EK4637" s="1"/>
      <c r="EL4637" s="1"/>
      <c r="EM4637" s="1"/>
      <c r="EN4637" s="1"/>
      <c r="EO4637" s="1"/>
      <c r="EP4637" s="1"/>
      <c r="EQ4637" s="1"/>
      <c r="ER4637" s="1"/>
      <c r="ES4637" s="1"/>
      <c r="ET4637" s="1"/>
      <c r="EU4637" s="1"/>
      <c r="EV4637" s="1"/>
      <c r="EW4637" s="1"/>
      <c r="EX4637" s="1"/>
      <c r="EY4637" s="1"/>
    </row>
    <row r="4638" spans="1:155" x14ac:dyDescent="0.15">
      <c r="A4638" s="38"/>
      <c r="B4638" s="15"/>
      <c r="C4638" s="7"/>
      <c r="D4638" s="7"/>
      <c r="E4638" s="13"/>
      <c r="F4638" s="14"/>
      <c r="G4638" s="14"/>
      <c r="H4638" s="14"/>
      <c r="I4638" s="14"/>
      <c r="J4638" s="13"/>
      <c r="K4638" s="5"/>
      <c r="L4638" s="2"/>
      <c r="M4638" s="17"/>
      <c r="N4638" s="12"/>
      <c r="O4638" s="12"/>
      <c r="P4638" s="17"/>
      <c r="Q4638" s="14"/>
      <c r="R4638" s="20"/>
      <c r="S4638" s="14"/>
      <c r="T4638" s="4"/>
      <c r="U4638" s="5"/>
      <c r="V4638" s="10"/>
      <c r="W4638" s="10"/>
      <c r="X4638" s="10"/>
      <c r="Y4638" s="27"/>
      <c r="Z4638" s="3"/>
      <c r="AA4638" s="1"/>
      <c r="AB4638" s="10"/>
      <c r="AC4638" s="3"/>
      <c r="AD4638" s="3"/>
      <c r="AE4638" s="3"/>
      <c r="AF4638" s="10"/>
      <c r="AG4638" s="11"/>
      <c r="AH4638" s="10"/>
      <c r="AI4638" s="10"/>
      <c r="AJ4638" s="1"/>
      <c r="AK4638" s="1"/>
      <c r="AL4638" s="1"/>
      <c r="AM4638" s="1"/>
      <c r="AN4638" s="1"/>
      <c r="AO4638" s="1"/>
      <c r="AP4638" s="1"/>
      <c r="AQ4638" s="1"/>
      <c r="AR4638" s="1"/>
      <c r="AS4638" s="1"/>
      <c r="AT4638" s="1"/>
      <c r="AU4638" s="1"/>
      <c r="AV4638" s="1"/>
      <c r="AW4638" s="1"/>
      <c r="AX4638" s="1"/>
      <c r="AY4638" s="1"/>
      <c r="AZ4638" s="1"/>
      <c r="BA4638" s="1"/>
      <c r="BB4638" s="1"/>
      <c r="BC4638" s="1"/>
      <c r="BD4638" s="1"/>
      <c r="BE4638" s="1"/>
      <c r="BF4638" s="1"/>
      <c r="BG4638" s="1"/>
      <c r="BH4638" s="1"/>
      <c r="BI4638" s="1"/>
      <c r="BJ4638" s="1"/>
      <c r="BK4638" s="1"/>
      <c r="BL4638" s="1"/>
      <c r="BM4638" s="1"/>
      <c r="BN4638" s="1"/>
      <c r="BO4638" s="1"/>
      <c r="BP4638" s="1"/>
      <c r="BQ4638" s="1"/>
      <c r="BR4638" s="1"/>
      <c r="BS4638" s="1"/>
      <c r="BT4638" s="1"/>
      <c r="BU4638" s="1"/>
      <c r="BV4638" s="1"/>
      <c r="BW4638" s="1"/>
      <c r="BX4638" s="1"/>
      <c r="BY4638" s="1"/>
      <c r="BZ4638" s="1"/>
      <c r="CA4638" s="1"/>
      <c r="CB4638" s="1"/>
      <c r="CC4638" s="1"/>
      <c r="CD4638" s="1"/>
      <c r="CE4638" s="1"/>
      <c r="CF4638" s="1"/>
      <c r="CG4638" s="1"/>
      <c r="CH4638" s="1"/>
      <c r="CI4638" s="1"/>
      <c r="CJ4638" s="1"/>
      <c r="CK4638" s="1"/>
      <c r="CL4638" s="1"/>
      <c r="CM4638" s="1"/>
      <c r="CN4638" s="1"/>
      <c r="CO4638" s="1"/>
      <c r="CP4638" s="1"/>
      <c r="CQ4638" s="1"/>
      <c r="CR4638" s="1"/>
      <c r="CS4638" s="1"/>
      <c r="CT4638" s="1"/>
      <c r="CU4638" s="1"/>
      <c r="CV4638" s="1"/>
      <c r="CW4638" s="1"/>
      <c r="CX4638" s="1"/>
      <c r="CY4638" s="1"/>
      <c r="CZ4638" s="1"/>
      <c r="DA4638" s="1"/>
      <c r="DB4638" s="1"/>
      <c r="DC4638" s="1"/>
      <c r="DD4638" s="1"/>
      <c r="DE4638" s="1"/>
      <c r="DF4638" s="1"/>
      <c r="DG4638" s="1"/>
      <c r="DH4638" s="1"/>
      <c r="DI4638" s="1"/>
      <c r="DJ4638" s="1"/>
      <c r="DK4638" s="1"/>
      <c r="DL4638" s="1"/>
      <c r="DM4638" s="1"/>
      <c r="DN4638" s="1"/>
      <c r="DO4638" s="1"/>
      <c r="DP4638" s="1"/>
      <c r="DQ4638" s="1"/>
      <c r="DR4638" s="1"/>
      <c r="DS4638" s="1"/>
      <c r="DT4638" s="1"/>
      <c r="DU4638" s="1"/>
      <c r="DV4638" s="1"/>
      <c r="DW4638" s="1"/>
      <c r="DX4638" s="1"/>
      <c r="DY4638" s="1"/>
      <c r="DZ4638" s="1"/>
      <c r="EA4638" s="1"/>
      <c r="EB4638" s="1"/>
      <c r="EC4638" s="1"/>
      <c r="ED4638" s="1"/>
      <c r="EE4638" s="1"/>
      <c r="EF4638" s="1"/>
      <c r="EG4638" s="1"/>
      <c r="EH4638" s="1"/>
      <c r="EI4638" s="1"/>
      <c r="EJ4638" s="1"/>
      <c r="EK4638" s="1"/>
      <c r="EL4638" s="1"/>
      <c r="EM4638" s="1"/>
      <c r="EN4638" s="1"/>
      <c r="EO4638" s="1"/>
      <c r="EP4638" s="1"/>
      <c r="EQ4638" s="1"/>
      <c r="ER4638" s="1"/>
      <c r="ES4638" s="1"/>
      <c r="ET4638" s="1"/>
      <c r="EU4638" s="1"/>
      <c r="EV4638" s="1"/>
      <c r="EW4638" s="1"/>
      <c r="EX4638" s="1"/>
      <c r="EY4638" s="1"/>
    </row>
    <row r="4639" spans="1:155" x14ac:dyDescent="0.15">
      <c r="A4639" s="38"/>
      <c r="B4639" s="15"/>
      <c r="C4639" s="7"/>
      <c r="D4639" s="7"/>
      <c r="E4639" s="13"/>
      <c r="F4639" s="14"/>
      <c r="G4639" s="14"/>
      <c r="H4639" s="14"/>
      <c r="I4639" s="14"/>
      <c r="J4639" s="13"/>
      <c r="K4639" s="5"/>
      <c r="L4639" s="2"/>
      <c r="M4639" s="17"/>
      <c r="N4639" s="12"/>
      <c r="O4639" s="12"/>
      <c r="P4639" s="17"/>
      <c r="Q4639" s="14"/>
      <c r="R4639" s="20"/>
      <c r="S4639" s="14"/>
      <c r="T4639" s="4"/>
      <c r="U4639" s="5"/>
      <c r="V4639" s="10"/>
      <c r="W4639" s="10"/>
      <c r="X4639" s="10"/>
      <c r="Y4639" s="27"/>
      <c r="Z4639" s="3"/>
      <c r="AA4639" s="1"/>
      <c r="AB4639" s="10"/>
      <c r="AC4639" s="3"/>
      <c r="AD4639" s="3"/>
      <c r="AE4639" s="3"/>
      <c r="AF4639" s="10"/>
      <c r="AG4639" s="11"/>
      <c r="AH4639" s="10"/>
      <c r="AI4639" s="10"/>
      <c r="AJ4639" s="1"/>
      <c r="AK4639" s="1"/>
      <c r="AL4639" s="1"/>
      <c r="AM4639" s="1"/>
      <c r="AN4639" s="1"/>
      <c r="AO4639" s="1"/>
      <c r="AP4639" s="1"/>
      <c r="AQ4639" s="1"/>
      <c r="AR4639" s="1"/>
      <c r="AS4639" s="1"/>
      <c r="AT4639" s="1"/>
      <c r="AU4639" s="1"/>
      <c r="AV4639" s="1"/>
      <c r="AW4639" s="1"/>
      <c r="AX4639" s="1"/>
      <c r="AY4639" s="1"/>
      <c r="AZ4639" s="1"/>
      <c r="BA4639" s="1"/>
      <c r="BB4639" s="1"/>
      <c r="BC4639" s="1"/>
      <c r="BD4639" s="1"/>
      <c r="BE4639" s="1"/>
      <c r="BF4639" s="1"/>
      <c r="BG4639" s="1"/>
      <c r="BH4639" s="1"/>
      <c r="BI4639" s="1"/>
      <c r="BJ4639" s="1"/>
      <c r="BK4639" s="1"/>
      <c r="BL4639" s="1"/>
      <c r="BM4639" s="1"/>
      <c r="BN4639" s="1"/>
      <c r="BO4639" s="1"/>
      <c r="BP4639" s="1"/>
      <c r="BQ4639" s="1"/>
      <c r="BR4639" s="1"/>
      <c r="BS4639" s="1"/>
      <c r="BT4639" s="1"/>
      <c r="BU4639" s="1"/>
      <c r="BV4639" s="1"/>
      <c r="BW4639" s="1"/>
      <c r="BX4639" s="1"/>
      <c r="BY4639" s="1"/>
      <c r="BZ4639" s="1"/>
      <c r="CA4639" s="1"/>
      <c r="CB4639" s="1"/>
      <c r="CC4639" s="1"/>
      <c r="CD4639" s="1"/>
      <c r="CE4639" s="1"/>
      <c r="CF4639" s="1"/>
      <c r="CG4639" s="1"/>
      <c r="CH4639" s="1"/>
      <c r="CI4639" s="1"/>
      <c r="CJ4639" s="1"/>
      <c r="CK4639" s="1"/>
      <c r="CL4639" s="1"/>
      <c r="CM4639" s="1"/>
      <c r="CN4639" s="1"/>
      <c r="CO4639" s="1"/>
      <c r="CP4639" s="1"/>
      <c r="CQ4639" s="1"/>
      <c r="CR4639" s="1"/>
      <c r="CS4639" s="1"/>
      <c r="CT4639" s="1"/>
      <c r="CU4639" s="1"/>
      <c r="CV4639" s="1"/>
      <c r="CW4639" s="1"/>
      <c r="CX4639" s="1"/>
      <c r="CY4639" s="1"/>
      <c r="CZ4639" s="1"/>
      <c r="DA4639" s="1"/>
      <c r="DB4639" s="1"/>
      <c r="DC4639" s="1"/>
      <c r="DD4639" s="1"/>
      <c r="DE4639" s="1"/>
      <c r="DF4639" s="1"/>
      <c r="DG4639" s="1"/>
      <c r="DH4639" s="1"/>
      <c r="DI4639" s="1"/>
      <c r="DJ4639" s="1"/>
      <c r="DK4639" s="1"/>
      <c r="DL4639" s="1"/>
      <c r="DM4639" s="1"/>
      <c r="DN4639" s="1"/>
      <c r="DO4639" s="1"/>
      <c r="DP4639" s="1"/>
      <c r="DQ4639" s="1"/>
      <c r="DR4639" s="1"/>
      <c r="DS4639" s="1"/>
      <c r="DT4639" s="1"/>
      <c r="DU4639" s="1"/>
      <c r="DV4639" s="1"/>
      <c r="DW4639" s="1"/>
      <c r="DX4639" s="1"/>
      <c r="DY4639" s="1"/>
      <c r="DZ4639" s="1"/>
      <c r="EA4639" s="1"/>
      <c r="EB4639" s="1"/>
      <c r="EC4639" s="1"/>
      <c r="ED4639" s="1"/>
      <c r="EE4639" s="1"/>
      <c r="EF4639" s="1"/>
      <c r="EG4639" s="1"/>
      <c r="EH4639" s="1"/>
      <c r="EI4639" s="1"/>
      <c r="EJ4639" s="1"/>
      <c r="EK4639" s="1"/>
      <c r="EL4639" s="1"/>
      <c r="EM4639" s="1"/>
      <c r="EN4639" s="1"/>
      <c r="EO4639" s="1"/>
      <c r="EP4639" s="1"/>
      <c r="EQ4639" s="1"/>
      <c r="ER4639" s="1"/>
      <c r="ES4639" s="1"/>
      <c r="ET4639" s="1"/>
      <c r="EU4639" s="1"/>
      <c r="EV4639" s="1"/>
      <c r="EW4639" s="1"/>
      <c r="EX4639" s="1"/>
      <c r="EY4639" s="1"/>
    </row>
    <row r="4640" spans="1:155" x14ac:dyDescent="0.15">
      <c r="A4640" s="38"/>
      <c r="B4640" s="15"/>
      <c r="C4640" s="7"/>
      <c r="D4640" s="7"/>
      <c r="E4640" s="13"/>
      <c r="F4640" s="14"/>
      <c r="G4640" s="14"/>
      <c r="H4640" s="14"/>
      <c r="I4640" s="14"/>
      <c r="J4640" s="13"/>
      <c r="K4640" s="5"/>
      <c r="L4640" s="2"/>
      <c r="M4640" s="17"/>
      <c r="N4640" s="12"/>
      <c r="O4640" s="12"/>
      <c r="P4640" s="17"/>
      <c r="Q4640" s="14"/>
      <c r="R4640" s="20"/>
      <c r="S4640" s="14"/>
      <c r="T4640" s="4"/>
      <c r="U4640" s="5"/>
      <c r="V4640" s="10"/>
      <c r="W4640" s="10"/>
      <c r="X4640" s="10"/>
      <c r="Y4640" s="27"/>
      <c r="Z4640" s="3"/>
      <c r="AA4640" s="1"/>
      <c r="AB4640" s="10"/>
      <c r="AC4640" s="3"/>
      <c r="AD4640" s="3"/>
      <c r="AE4640" s="3"/>
      <c r="AF4640" s="10"/>
      <c r="AG4640" s="11"/>
      <c r="AH4640" s="10"/>
      <c r="AI4640" s="10"/>
      <c r="AJ4640" s="1"/>
      <c r="AK4640" s="1"/>
      <c r="AL4640" s="1"/>
      <c r="AM4640" s="1"/>
      <c r="AN4640" s="1"/>
      <c r="AO4640" s="1"/>
      <c r="AP4640" s="1"/>
      <c r="AQ4640" s="1"/>
      <c r="AR4640" s="1"/>
      <c r="AS4640" s="1"/>
      <c r="AT4640" s="1"/>
      <c r="AU4640" s="1"/>
      <c r="AV4640" s="1"/>
      <c r="AW4640" s="1"/>
      <c r="AX4640" s="1"/>
      <c r="AY4640" s="1"/>
      <c r="AZ4640" s="1"/>
      <c r="BA4640" s="1"/>
      <c r="BB4640" s="1"/>
      <c r="BC4640" s="1"/>
      <c r="BD4640" s="1"/>
      <c r="BE4640" s="1"/>
      <c r="BF4640" s="1"/>
      <c r="BG4640" s="1"/>
      <c r="BH4640" s="1"/>
      <c r="BI4640" s="1"/>
      <c r="BJ4640" s="1"/>
      <c r="BK4640" s="1"/>
      <c r="BL4640" s="1"/>
      <c r="BM4640" s="1"/>
      <c r="BN4640" s="1"/>
      <c r="BO4640" s="1"/>
      <c r="BP4640" s="1"/>
      <c r="BQ4640" s="1"/>
      <c r="BR4640" s="1"/>
      <c r="BS4640" s="1"/>
      <c r="BT4640" s="1"/>
      <c r="BU4640" s="1"/>
      <c r="BV4640" s="1"/>
      <c r="BW4640" s="1"/>
      <c r="BX4640" s="1"/>
      <c r="BY4640" s="1"/>
      <c r="BZ4640" s="1"/>
      <c r="CA4640" s="1"/>
      <c r="CB4640" s="1"/>
      <c r="CC4640" s="1"/>
      <c r="CD4640" s="1"/>
      <c r="CE4640" s="1"/>
      <c r="CF4640" s="1"/>
      <c r="CG4640" s="1"/>
      <c r="CH4640" s="1"/>
      <c r="CI4640" s="1"/>
      <c r="CJ4640" s="1"/>
      <c r="CK4640" s="1"/>
      <c r="CL4640" s="1"/>
      <c r="CM4640" s="1"/>
      <c r="CN4640" s="1"/>
      <c r="CO4640" s="1"/>
      <c r="CP4640" s="1"/>
      <c r="CQ4640" s="1"/>
      <c r="CR4640" s="1"/>
      <c r="CS4640" s="1"/>
      <c r="CT4640" s="1"/>
      <c r="CU4640" s="1"/>
      <c r="CV4640" s="1"/>
      <c r="CW4640" s="1"/>
      <c r="CX4640" s="1"/>
      <c r="CY4640" s="1"/>
      <c r="CZ4640" s="1"/>
      <c r="DA4640" s="1"/>
      <c r="DB4640" s="1"/>
      <c r="DC4640" s="1"/>
      <c r="DD4640" s="1"/>
      <c r="DE4640" s="1"/>
      <c r="DF4640" s="1"/>
      <c r="DG4640" s="1"/>
      <c r="DH4640" s="1"/>
      <c r="DI4640" s="1"/>
      <c r="DJ4640" s="1"/>
      <c r="DK4640" s="1"/>
      <c r="DL4640" s="1"/>
      <c r="DM4640" s="1"/>
      <c r="DN4640" s="1"/>
      <c r="DO4640" s="1"/>
      <c r="DP4640" s="1"/>
      <c r="DQ4640" s="1"/>
      <c r="DR4640" s="1"/>
      <c r="DS4640" s="1"/>
      <c r="DT4640" s="1"/>
      <c r="DU4640" s="1"/>
      <c r="DV4640" s="1"/>
      <c r="DW4640" s="1"/>
      <c r="DX4640" s="1"/>
      <c r="DY4640" s="1"/>
      <c r="DZ4640" s="1"/>
      <c r="EA4640" s="1"/>
      <c r="EB4640" s="1"/>
      <c r="EC4640" s="1"/>
      <c r="ED4640" s="1"/>
      <c r="EE4640" s="1"/>
      <c r="EF4640" s="1"/>
      <c r="EG4640" s="1"/>
      <c r="EH4640" s="1"/>
      <c r="EI4640" s="1"/>
      <c r="EJ4640" s="1"/>
      <c r="EK4640" s="1"/>
      <c r="EL4640" s="1"/>
      <c r="EM4640" s="1"/>
      <c r="EN4640" s="1"/>
      <c r="EO4640" s="1"/>
      <c r="EP4640" s="1"/>
      <c r="EQ4640" s="1"/>
      <c r="ER4640" s="1"/>
      <c r="ES4640" s="1"/>
      <c r="ET4640" s="1"/>
      <c r="EU4640" s="1"/>
      <c r="EV4640" s="1"/>
      <c r="EW4640" s="1"/>
      <c r="EX4640" s="1"/>
      <c r="EY4640" s="1"/>
    </row>
    <row r="4641" spans="1:155" x14ac:dyDescent="0.15">
      <c r="A4641" s="38"/>
      <c r="B4641" s="15"/>
      <c r="C4641" s="7"/>
      <c r="D4641" s="7"/>
      <c r="E4641" s="13"/>
      <c r="F4641" s="14"/>
      <c r="G4641" s="14"/>
      <c r="H4641" s="14"/>
      <c r="I4641" s="14"/>
      <c r="J4641" s="13"/>
      <c r="K4641" s="5"/>
      <c r="L4641" s="2"/>
      <c r="M4641" s="17"/>
      <c r="N4641" s="12"/>
      <c r="O4641" s="12"/>
      <c r="P4641" s="17"/>
      <c r="Q4641" s="14"/>
      <c r="R4641" s="20"/>
      <c r="S4641" s="14"/>
      <c r="T4641" s="4"/>
      <c r="U4641" s="5"/>
      <c r="V4641" s="10"/>
      <c r="W4641" s="10"/>
      <c r="X4641" s="10"/>
      <c r="Y4641" s="27"/>
      <c r="Z4641" s="3"/>
      <c r="AA4641" s="1"/>
      <c r="AB4641" s="10"/>
      <c r="AC4641" s="3"/>
      <c r="AD4641" s="3"/>
      <c r="AE4641" s="3"/>
      <c r="AF4641" s="10"/>
      <c r="AG4641" s="11"/>
      <c r="AH4641" s="10"/>
      <c r="AI4641" s="10"/>
      <c r="AJ4641" s="1"/>
      <c r="AK4641" s="1"/>
      <c r="AL4641" s="1"/>
      <c r="AM4641" s="1"/>
      <c r="AN4641" s="1"/>
      <c r="AO4641" s="1"/>
      <c r="AP4641" s="1"/>
      <c r="AQ4641" s="1"/>
      <c r="AR4641" s="1"/>
      <c r="AS4641" s="1"/>
      <c r="AT4641" s="1"/>
      <c r="AU4641" s="1"/>
      <c r="AV4641" s="1"/>
      <c r="AW4641" s="1"/>
      <c r="AX4641" s="1"/>
      <c r="AY4641" s="1"/>
      <c r="AZ4641" s="1"/>
      <c r="BA4641" s="1"/>
      <c r="BB4641" s="1"/>
      <c r="BC4641" s="1"/>
      <c r="BD4641" s="1"/>
      <c r="BE4641" s="1"/>
      <c r="BF4641" s="1"/>
      <c r="BG4641" s="1"/>
      <c r="BH4641" s="1"/>
      <c r="BI4641" s="1"/>
      <c r="BJ4641" s="1"/>
      <c r="BK4641" s="1"/>
      <c r="BL4641" s="1"/>
      <c r="BM4641" s="1"/>
      <c r="BN4641" s="1"/>
      <c r="BO4641" s="1"/>
      <c r="BP4641" s="1"/>
      <c r="BQ4641" s="1"/>
      <c r="BR4641" s="1"/>
      <c r="BS4641" s="1"/>
      <c r="BT4641" s="1"/>
      <c r="BU4641" s="1"/>
      <c r="BV4641" s="1"/>
      <c r="BW4641" s="1"/>
      <c r="BX4641" s="1"/>
      <c r="BY4641" s="1"/>
      <c r="BZ4641" s="1"/>
      <c r="CA4641" s="1"/>
      <c r="CB4641" s="1"/>
      <c r="CC4641" s="1"/>
      <c r="CD4641" s="1"/>
      <c r="CE4641" s="1"/>
      <c r="CF4641" s="1"/>
      <c r="CG4641" s="1"/>
      <c r="CH4641" s="1"/>
      <c r="CI4641" s="1"/>
      <c r="CJ4641" s="1"/>
      <c r="CK4641" s="1"/>
      <c r="CL4641" s="1"/>
      <c r="CM4641" s="1"/>
      <c r="CN4641" s="1"/>
      <c r="CO4641" s="1"/>
      <c r="CP4641" s="1"/>
      <c r="CQ4641" s="1"/>
      <c r="CR4641" s="1"/>
      <c r="CS4641" s="1"/>
      <c r="CT4641" s="1"/>
      <c r="CU4641" s="1"/>
      <c r="CV4641" s="1"/>
      <c r="CW4641" s="1"/>
      <c r="CX4641" s="1"/>
      <c r="CY4641" s="1"/>
      <c r="CZ4641" s="1"/>
      <c r="DA4641" s="1"/>
      <c r="DB4641" s="1"/>
      <c r="DC4641" s="1"/>
      <c r="DD4641" s="1"/>
      <c r="DE4641" s="1"/>
      <c r="DF4641" s="1"/>
      <c r="DG4641" s="1"/>
      <c r="DH4641" s="1"/>
      <c r="DI4641" s="1"/>
      <c r="DJ4641" s="1"/>
      <c r="DK4641" s="1"/>
      <c r="DL4641" s="1"/>
      <c r="DM4641" s="1"/>
      <c r="DN4641" s="1"/>
      <c r="DO4641" s="1"/>
      <c r="DP4641" s="1"/>
      <c r="DQ4641" s="1"/>
      <c r="DR4641" s="1"/>
      <c r="DS4641" s="1"/>
      <c r="DT4641" s="1"/>
      <c r="DU4641" s="1"/>
      <c r="DV4641" s="1"/>
      <c r="DW4641" s="1"/>
      <c r="DX4641" s="1"/>
      <c r="DY4641" s="1"/>
      <c r="DZ4641" s="1"/>
      <c r="EA4641" s="1"/>
      <c r="EB4641" s="1"/>
      <c r="EC4641" s="1"/>
      <c r="ED4641" s="1"/>
      <c r="EE4641" s="1"/>
      <c r="EF4641" s="1"/>
      <c r="EG4641" s="1"/>
      <c r="EH4641" s="1"/>
      <c r="EI4641" s="1"/>
      <c r="EJ4641" s="1"/>
      <c r="EK4641" s="1"/>
      <c r="EL4641" s="1"/>
      <c r="EM4641" s="1"/>
      <c r="EN4641" s="1"/>
      <c r="EO4641" s="1"/>
      <c r="EP4641" s="1"/>
      <c r="EQ4641" s="1"/>
      <c r="ER4641" s="1"/>
      <c r="ES4641" s="1"/>
      <c r="ET4641" s="1"/>
      <c r="EU4641" s="1"/>
      <c r="EV4641" s="1"/>
      <c r="EW4641" s="1"/>
      <c r="EX4641" s="1"/>
      <c r="EY4641" s="1"/>
    </row>
    <row r="4642" spans="1:155" x14ac:dyDescent="0.15">
      <c r="A4642" s="38"/>
      <c r="B4642" s="15"/>
      <c r="C4642" s="7"/>
      <c r="D4642" s="7"/>
      <c r="E4642" s="13"/>
      <c r="F4642" s="14"/>
      <c r="G4642" s="14"/>
      <c r="H4642" s="14"/>
      <c r="I4642" s="14"/>
      <c r="J4642" s="13"/>
      <c r="K4642" s="5"/>
      <c r="L4642" s="2"/>
      <c r="M4642" s="17"/>
      <c r="N4642" s="12"/>
      <c r="O4642" s="12"/>
      <c r="P4642" s="17"/>
      <c r="Q4642" s="14"/>
      <c r="R4642" s="20"/>
      <c r="S4642" s="14"/>
      <c r="T4642" s="4"/>
      <c r="U4642" s="5"/>
      <c r="V4642" s="10"/>
      <c r="W4642" s="10"/>
      <c r="X4642" s="10"/>
      <c r="Y4642" s="27"/>
      <c r="Z4642" s="3"/>
      <c r="AA4642" s="1"/>
      <c r="AB4642" s="10"/>
      <c r="AC4642" s="3"/>
      <c r="AD4642" s="3"/>
      <c r="AE4642" s="3"/>
      <c r="AF4642" s="10"/>
      <c r="AG4642" s="11"/>
      <c r="AH4642" s="10"/>
      <c r="AI4642" s="10"/>
      <c r="AJ4642" s="1"/>
      <c r="AK4642" s="1"/>
      <c r="AL4642" s="1"/>
      <c r="AM4642" s="1"/>
      <c r="AN4642" s="1"/>
      <c r="AO4642" s="1"/>
      <c r="AP4642" s="1"/>
      <c r="AQ4642" s="1"/>
      <c r="AR4642" s="1"/>
      <c r="AS4642" s="1"/>
      <c r="AT4642" s="1"/>
      <c r="AU4642" s="1"/>
      <c r="AV4642" s="1"/>
      <c r="AW4642" s="1"/>
      <c r="AX4642" s="1"/>
      <c r="AY4642" s="1"/>
      <c r="AZ4642" s="1"/>
      <c r="BA4642" s="1"/>
      <c r="BB4642" s="1"/>
      <c r="BC4642" s="1"/>
      <c r="BD4642" s="1"/>
      <c r="BE4642" s="1"/>
      <c r="BF4642" s="1"/>
      <c r="BG4642" s="1"/>
      <c r="BH4642" s="1"/>
      <c r="BI4642" s="1"/>
      <c r="BJ4642" s="1"/>
      <c r="BK4642" s="1"/>
      <c r="BL4642" s="1"/>
      <c r="BM4642" s="1"/>
      <c r="BN4642" s="1"/>
      <c r="BO4642" s="1"/>
      <c r="BP4642" s="1"/>
      <c r="BQ4642" s="1"/>
      <c r="BR4642" s="1"/>
      <c r="BS4642" s="1"/>
      <c r="BT4642" s="1"/>
      <c r="BU4642" s="1"/>
      <c r="BV4642" s="1"/>
      <c r="BW4642" s="1"/>
      <c r="BX4642" s="1"/>
      <c r="BY4642" s="1"/>
      <c r="BZ4642" s="1"/>
      <c r="CA4642" s="1"/>
      <c r="CB4642" s="1"/>
      <c r="CC4642" s="1"/>
      <c r="CD4642" s="1"/>
      <c r="CE4642" s="1"/>
      <c r="CF4642" s="1"/>
      <c r="CG4642" s="1"/>
      <c r="CH4642" s="1"/>
      <c r="CI4642" s="1"/>
      <c r="CJ4642" s="1"/>
      <c r="CK4642" s="1"/>
      <c r="CL4642" s="1"/>
      <c r="CM4642" s="1"/>
      <c r="CN4642" s="1"/>
      <c r="CO4642" s="1"/>
      <c r="CP4642" s="1"/>
      <c r="CQ4642" s="1"/>
      <c r="CR4642" s="1"/>
      <c r="CS4642" s="1"/>
      <c r="CT4642" s="1"/>
      <c r="CU4642" s="1"/>
      <c r="CV4642" s="1"/>
      <c r="CW4642" s="1"/>
      <c r="CX4642" s="1"/>
      <c r="CY4642" s="1"/>
      <c r="CZ4642" s="1"/>
      <c r="DA4642" s="1"/>
      <c r="DB4642" s="1"/>
      <c r="DC4642" s="1"/>
      <c r="DD4642" s="1"/>
      <c r="DE4642" s="1"/>
      <c r="DF4642" s="1"/>
      <c r="DG4642" s="1"/>
      <c r="DH4642" s="1"/>
      <c r="DI4642" s="1"/>
      <c r="DJ4642" s="1"/>
      <c r="DK4642" s="1"/>
      <c r="DL4642" s="1"/>
      <c r="DM4642" s="1"/>
      <c r="DN4642" s="1"/>
      <c r="DO4642" s="1"/>
      <c r="DP4642" s="1"/>
      <c r="DQ4642" s="1"/>
      <c r="DR4642" s="1"/>
      <c r="DS4642" s="1"/>
      <c r="DT4642" s="1"/>
      <c r="DU4642" s="1"/>
      <c r="DV4642" s="1"/>
      <c r="DW4642" s="1"/>
      <c r="DX4642" s="1"/>
      <c r="DY4642" s="1"/>
      <c r="DZ4642" s="1"/>
      <c r="EA4642" s="1"/>
      <c r="EB4642" s="1"/>
      <c r="EC4642" s="1"/>
      <c r="ED4642" s="1"/>
      <c r="EE4642" s="1"/>
      <c r="EF4642" s="1"/>
      <c r="EG4642" s="1"/>
      <c r="EH4642" s="1"/>
      <c r="EI4642" s="1"/>
      <c r="EJ4642" s="1"/>
      <c r="EK4642" s="1"/>
      <c r="EL4642" s="1"/>
      <c r="EM4642" s="1"/>
      <c r="EN4642" s="1"/>
      <c r="EO4642" s="1"/>
      <c r="EP4642" s="1"/>
      <c r="EQ4642" s="1"/>
      <c r="ER4642" s="1"/>
      <c r="ES4642" s="1"/>
      <c r="ET4642" s="1"/>
      <c r="EU4642" s="1"/>
      <c r="EV4642" s="1"/>
      <c r="EW4642" s="1"/>
      <c r="EX4642" s="1"/>
      <c r="EY4642" s="1"/>
    </row>
    <row r="4643" spans="1:155" x14ac:dyDescent="0.15">
      <c r="A4643" s="38"/>
      <c r="B4643" s="15"/>
      <c r="C4643" s="7"/>
      <c r="D4643" s="7"/>
      <c r="E4643" s="13"/>
      <c r="F4643" s="14"/>
      <c r="G4643" s="14"/>
      <c r="H4643" s="14"/>
      <c r="I4643" s="14"/>
      <c r="J4643" s="13"/>
      <c r="K4643" s="5"/>
      <c r="L4643" s="2"/>
      <c r="M4643" s="17"/>
      <c r="N4643" s="12"/>
      <c r="O4643" s="12"/>
      <c r="P4643" s="17"/>
      <c r="Q4643" s="14"/>
      <c r="R4643" s="20"/>
      <c r="S4643" s="14"/>
      <c r="T4643" s="4"/>
      <c r="U4643" s="5"/>
      <c r="V4643" s="10"/>
      <c r="W4643" s="10"/>
      <c r="X4643" s="10"/>
      <c r="Y4643" s="27"/>
      <c r="Z4643" s="3"/>
      <c r="AA4643" s="1"/>
      <c r="AB4643" s="10"/>
      <c r="AC4643" s="3"/>
      <c r="AD4643" s="3"/>
      <c r="AE4643" s="3"/>
      <c r="AF4643" s="10"/>
      <c r="AG4643" s="11"/>
      <c r="AH4643" s="10"/>
      <c r="AI4643" s="10"/>
      <c r="AJ4643" s="1"/>
      <c r="AK4643" s="1"/>
      <c r="AL4643" s="1"/>
      <c r="AM4643" s="1"/>
      <c r="AN4643" s="1"/>
      <c r="AO4643" s="1"/>
      <c r="AP4643" s="1"/>
      <c r="AQ4643" s="1"/>
      <c r="AR4643" s="1"/>
      <c r="AS4643" s="1"/>
      <c r="AT4643" s="1"/>
      <c r="AU4643" s="1"/>
      <c r="AV4643" s="1"/>
      <c r="AW4643" s="1"/>
      <c r="AX4643" s="1"/>
      <c r="AY4643" s="1"/>
      <c r="AZ4643" s="1"/>
      <c r="BA4643" s="1"/>
      <c r="BB4643" s="1"/>
      <c r="BC4643" s="1"/>
      <c r="BD4643" s="1"/>
      <c r="BE4643" s="1"/>
      <c r="BF4643" s="1"/>
      <c r="BG4643" s="1"/>
      <c r="BH4643" s="1"/>
      <c r="BI4643" s="1"/>
      <c r="BJ4643" s="1"/>
      <c r="BK4643" s="1"/>
      <c r="BL4643" s="1"/>
      <c r="BM4643" s="1"/>
      <c r="BN4643" s="1"/>
      <c r="BO4643" s="1"/>
      <c r="BP4643" s="1"/>
      <c r="BQ4643" s="1"/>
      <c r="BR4643" s="1"/>
      <c r="BS4643" s="1"/>
      <c r="BT4643" s="1"/>
      <c r="BU4643" s="1"/>
      <c r="BV4643" s="1"/>
      <c r="BW4643" s="1"/>
      <c r="BX4643" s="1"/>
      <c r="BY4643" s="1"/>
      <c r="BZ4643" s="1"/>
      <c r="CA4643" s="1"/>
      <c r="CB4643" s="1"/>
      <c r="CC4643" s="1"/>
      <c r="CD4643" s="1"/>
      <c r="CE4643" s="1"/>
      <c r="CF4643" s="1"/>
      <c r="CG4643" s="1"/>
      <c r="CH4643" s="1"/>
      <c r="CI4643" s="1"/>
      <c r="CJ4643" s="1"/>
      <c r="CK4643" s="1"/>
      <c r="CL4643" s="1"/>
      <c r="CM4643" s="1"/>
      <c r="CN4643" s="1"/>
      <c r="CO4643" s="1"/>
      <c r="CP4643" s="1"/>
      <c r="CQ4643" s="1"/>
      <c r="CR4643" s="1"/>
      <c r="CS4643" s="1"/>
      <c r="CT4643" s="1"/>
      <c r="CU4643" s="1"/>
      <c r="CV4643" s="1"/>
      <c r="CW4643" s="1"/>
      <c r="CX4643" s="1"/>
      <c r="CY4643" s="1"/>
      <c r="CZ4643" s="1"/>
      <c r="DA4643" s="1"/>
      <c r="DB4643" s="1"/>
      <c r="DC4643" s="1"/>
      <c r="DD4643" s="1"/>
      <c r="DE4643" s="1"/>
      <c r="DF4643" s="1"/>
      <c r="DG4643" s="1"/>
      <c r="DH4643" s="1"/>
      <c r="DI4643" s="1"/>
      <c r="DJ4643" s="1"/>
      <c r="DK4643" s="1"/>
      <c r="DL4643" s="1"/>
      <c r="DM4643" s="1"/>
      <c r="DN4643" s="1"/>
      <c r="DO4643" s="1"/>
      <c r="DP4643" s="1"/>
      <c r="DQ4643" s="1"/>
      <c r="DR4643" s="1"/>
      <c r="DS4643" s="1"/>
      <c r="DT4643" s="1"/>
      <c r="DU4643" s="1"/>
      <c r="DV4643" s="1"/>
      <c r="DW4643" s="1"/>
      <c r="DX4643" s="1"/>
      <c r="DY4643" s="1"/>
      <c r="DZ4643" s="1"/>
      <c r="EA4643" s="1"/>
      <c r="EB4643" s="1"/>
      <c r="EC4643" s="1"/>
      <c r="ED4643" s="1"/>
      <c r="EE4643" s="1"/>
      <c r="EF4643" s="1"/>
      <c r="EG4643" s="1"/>
      <c r="EH4643" s="1"/>
      <c r="EI4643" s="1"/>
      <c r="EJ4643" s="1"/>
      <c r="EK4643" s="1"/>
      <c r="EL4643" s="1"/>
      <c r="EM4643" s="1"/>
      <c r="EN4643" s="1"/>
      <c r="EO4643" s="1"/>
      <c r="EP4643" s="1"/>
      <c r="EQ4643" s="1"/>
      <c r="ER4643" s="1"/>
      <c r="ES4643" s="1"/>
      <c r="ET4643" s="1"/>
      <c r="EU4643" s="1"/>
      <c r="EV4643" s="1"/>
      <c r="EW4643" s="1"/>
      <c r="EX4643" s="1"/>
      <c r="EY4643" s="1"/>
    </row>
    <row r="4644" spans="1:155" x14ac:dyDescent="0.15">
      <c r="A4644" s="38"/>
      <c r="B4644" s="15"/>
      <c r="C4644" s="7"/>
      <c r="D4644" s="7"/>
      <c r="E4644" s="13"/>
      <c r="F4644" s="14"/>
      <c r="G4644" s="14"/>
      <c r="H4644" s="14"/>
      <c r="I4644" s="14"/>
      <c r="J4644" s="13"/>
      <c r="K4644" s="5"/>
      <c r="L4644" s="2"/>
      <c r="M4644" s="17"/>
      <c r="N4644" s="12"/>
      <c r="O4644" s="12"/>
      <c r="P4644" s="17"/>
      <c r="Q4644" s="14"/>
      <c r="R4644" s="20"/>
      <c r="S4644" s="14"/>
      <c r="T4644" s="4"/>
      <c r="U4644" s="5"/>
      <c r="V4644" s="10"/>
      <c r="W4644" s="10"/>
      <c r="X4644" s="10"/>
      <c r="Y4644" s="27"/>
      <c r="Z4644" s="3"/>
      <c r="AA4644" s="1"/>
      <c r="AB4644" s="10"/>
      <c r="AC4644" s="3"/>
      <c r="AD4644" s="3"/>
      <c r="AE4644" s="3"/>
      <c r="AF4644" s="10"/>
      <c r="AG4644" s="11"/>
      <c r="AH4644" s="10"/>
      <c r="AI4644" s="10"/>
      <c r="AJ4644" s="1"/>
      <c r="AK4644" s="1"/>
      <c r="AL4644" s="1"/>
      <c r="AM4644" s="1"/>
      <c r="AN4644" s="1"/>
      <c r="AO4644" s="1"/>
      <c r="AP4644" s="1"/>
      <c r="AQ4644" s="1"/>
      <c r="AR4644" s="1"/>
      <c r="AS4644" s="1"/>
      <c r="AT4644" s="1"/>
      <c r="AU4644" s="1"/>
      <c r="AV4644" s="1"/>
      <c r="AW4644" s="1"/>
      <c r="AX4644" s="1"/>
      <c r="AY4644" s="1"/>
      <c r="AZ4644" s="1"/>
      <c r="BA4644" s="1"/>
      <c r="BB4644" s="1"/>
      <c r="BC4644" s="1"/>
      <c r="BD4644" s="1"/>
      <c r="BE4644" s="1"/>
      <c r="BF4644" s="1"/>
      <c r="BG4644" s="1"/>
      <c r="BH4644" s="1"/>
      <c r="BI4644" s="1"/>
      <c r="BJ4644" s="1"/>
      <c r="BK4644" s="1"/>
      <c r="BL4644" s="1"/>
      <c r="BM4644" s="1"/>
      <c r="BN4644" s="1"/>
      <c r="BO4644" s="1"/>
      <c r="BP4644" s="1"/>
      <c r="BQ4644" s="1"/>
      <c r="BR4644" s="1"/>
      <c r="BS4644" s="1"/>
      <c r="BT4644" s="1"/>
      <c r="BU4644" s="1"/>
      <c r="BV4644" s="1"/>
      <c r="BW4644" s="1"/>
      <c r="BX4644" s="1"/>
      <c r="BY4644" s="1"/>
      <c r="BZ4644" s="1"/>
      <c r="CA4644" s="1"/>
      <c r="CB4644" s="1"/>
      <c r="CC4644" s="1"/>
      <c r="CD4644" s="1"/>
      <c r="CE4644" s="1"/>
      <c r="CF4644" s="1"/>
      <c r="CG4644" s="1"/>
      <c r="CH4644" s="1"/>
      <c r="CI4644" s="1"/>
      <c r="CJ4644" s="1"/>
      <c r="CK4644" s="1"/>
      <c r="CL4644" s="1"/>
      <c r="CM4644" s="1"/>
      <c r="CN4644" s="1"/>
      <c r="CO4644" s="1"/>
      <c r="CP4644" s="1"/>
      <c r="CQ4644" s="1"/>
      <c r="CR4644" s="1"/>
      <c r="CS4644" s="1"/>
      <c r="CT4644" s="1"/>
      <c r="CU4644" s="1"/>
      <c r="CV4644" s="1"/>
      <c r="CW4644" s="1"/>
      <c r="CX4644" s="1"/>
      <c r="CY4644" s="1"/>
      <c r="CZ4644" s="1"/>
      <c r="DA4644" s="1"/>
      <c r="DB4644" s="1"/>
      <c r="DC4644" s="1"/>
      <c r="DD4644" s="1"/>
      <c r="DE4644" s="1"/>
      <c r="DF4644" s="1"/>
      <c r="DG4644" s="1"/>
      <c r="DH4644" s="1"/>
      <c r="DI4644" s="1"/>
      <c r="DJ4644" s="1"/>
      <c r="DK4644" s="1"/>
      <c r="DL4644" s="1"/>
      <c r="DM4644" s="1"/>
      <c r="DN4644" s="1"/>
      <c r="DO4644" s="1"/>
      <c r="DP4644" s="1"/>
      <c r="DQ4644" s="1"/>
      <c r="DR4644" s="1"/>
      <c r="DS4644" s="1"/>
      <c r="DT4644" s="1"/>
      <c r="DU4644" s="1"/>
      <c r="DV4644" s="1"/>
      <c r="DW4644" s="1"/>
      <c r="DX4644" s="1"/>
      <c r="DY4644" s="1"/>
      <c r="DZ4644" s="1"/>
      <c r="EA4644" s="1"/>
      <c r="EB4644" s="1"/>
      <c r="EC4644" s="1"/>
      <c r="ED4644" s="1"/>
      <c r="EE4644" s="1"/>
      <c r="EF4644" s="1"/>
      <c r="EG4644" s="1"/>
      <c r="EH4644" s="1"/>
      <c r="EI4644" s="1"/>
      <c r="EJ4644" s="1"/>
      <c r="EK4644" s="1"/>
      <c r="EL4644" s="1"/>
      <c r="EM4644" s="1"/>
      <c r="EN4644" s="1"/>
      <c r="EO4644" s="1"/>
      <c r="EP4644" s="1"/>
      <c r="EQ4644" s="1"/>
      <c r="ER4644" s="1"/>
      <c r="ES4644" s="1"/>
      <c r="ET4644" s="1"/>
      <c r="EU4644" s="1"/>
      <c r="EV4644" s="1"/>
      <c r="EW4644" s="1"/>
      <c r="EX4644" s="1"/>
      <c r="EY4644" s="1"/>
    </row>
    <row r="4645" spans="1:155" x14ac:dyDescent="0.15">
      <c r="A4645" s="38"/>
      <c r="B4645" s="15"/>
      <c r="C4645" s="7"/>
      <c r="D4645" s="7"/>
      <c r="E4645" s="13"/>
      <c r="F4645" s="14"/>
      <c r="G4645" s="14"/>
      <c r="H4645" s="14"/>
      <c r="I4645" s="14"/>
      <c r="J4645" s="13"/>
      <c r="K4645" s="5"/>
      <c r="L4645" s="2"/>
      <c r="M4645" s="17"/>
      <c r="N4645" s="12"/>
      <c r="O4645" s="12"/>
      <c r="P4645" s="17"/>
      <c r="Q4645" s="14"/>
      <c r="R4645" s="20"/>
      <c r="S4645" s="14"/>
      <c r="T4645" s="4"/>
      <c r="U4645" s="5"/>
      <c r="V4645" s="10"/>
      <c r="W4645" s="10"/>
      <c r="X4645" s="10"/>
      <c r="Y4645" s="27"/>
      <c r="Z4645" s="3"/>
      <c r="AA4645" s="1"/>
      <c r="AB4645" s="10"/>
      <c r="AC4645" s="3"/>
      <c r="AD4645" s="3"/>
      <c r="AE4645" s="3"/>
      <c r="AF4645" s="10"/>
      <c r="AG4645" s="11"/>
      <c r="AH4645" s="10"/>
      <c r="AI4645" s="10"/>
      <c r="AJ4645" s="1"/>
      <c r="AK4645" s="1"/>
      <c r="AL4645" s="1"/>
      <c r="AM4645" s="1"/>
      <c r="AN4645" s="1"/>
      <c r="AO4645" s="1"/>
      <c r="AP4645" s="1"/>
      <c r="AQ4645" s="1"/>
      <c r="AR4645" s="1"/>
      <c r="AS4645" s="1"/>
      <c r="AT4645" s="1"/>
      <c r="AU4645" s="1"/>
      <c r="AV4645" s="1"/>
      <c r="AW4645" s="1"/>
      <c r="AX4645" s="1"/>
      <c r="AY4645" s="1"/>
      <c r="AZ4645" s="1"/>
      <c r="BA4645" s="1"/>
      <c r="BB4645" s="1"/>
      <c r="BC4645" s="1"/>
      <c r="BD4645" s="1"/>
      <c r="BE4645" s="1"/>
      <c r="BF4645" s="1"/>
      <c r="BG4645" s="1"/>
      <c r="BH4645" s="1"/>
      <c r="BI4645" s="1"/>
      <c r="BJ4645" s="1"/>
      <c r="BK4645" s="1"/>
      <c r="BL4645" s="1"/>
      <c r="BM4645" s="1"/>
      <c r="BN4645" s="1"/>
      <c r="BO4645" s="1"/>
      <c r="BP4645" s="1"/>
      <c r="BQ4645" s="1"/>
      <c r="BR4645" s="1"/>
      <c r="BS4645" s="1"/>
      <c r="BT4645" s="1"/>
      <c r="BU4645" s="1"/>
      <c r="BV4645" s="1"/>
      <c r="BW4645" s="1"/>
      <c r="BX4645" s="1"/>
      <c r="BY4645" s="1"/>
      <c r="BZ4645" s="1"/>
      <c r="CA4645" s="1"/>
      <c r="CB4645" s="1"/>
      <c r="CC4645" s="1"/>
      <c r="CD4645" s="1"/>
      <c r="CE4645" s="1"/>
      <c r="CF4645" s="1"/>
      <c r="CG4645" s="1"/>
      <c r="CH4645" s="1"/>
      <c r="CI4645" s="1"/>
      <c r="CJ4645" s="1"/>
      <c r="CK4645" s="1"/>
      <c r="CL4645" s="1"/>
      <c r="CM4645" s="1"/>
      <c r="CN4645" s="1"/>
      <c r="CO4645" s="1"/>
      <c r="CP4645" s="1"/>
      <c r="CQ4645" s="1"/>
      <c r="CR4645" s="1"/>
      <c r="CS4645" s="1"/>
      <c r="CT4645" s="1"/>
      <c r="CU4645" s="1"/>
      <c r="CV4645" s="1"/>
      <c r="CW4645" s="1"/>
      <c r="CX4645" s="1"/>
      <c r="CY4645" s="1"/>
      <c r="CZ4645" s="1"/>
      <c r="DA4645" s="1"/>
      <c r="DB4645" s="1"/>
      <c r="DC4645" s="1"/>
      <c r="DD4645" s="1"/>
      <c r="DE4645" s="1"/>
      <c r="DF4645" s="1"/>
      <c r="DG4645" s="1"/>
      <c r="DH4645" s="1"/>
      <c r="DI4645" s="1"/>
      <c r="DJ4645" s="1"/>
      <c r="DK4645" s="1"/>
      <c r="DL4645" s="1"/>
      <c r="DM4645" s="1"/>
      <c r="DN4645" s="1"/>
      <c r="DO4645" s="1"/>
      <c r="DP4645" s="1"/>
      <c r="DQ4645" s="1"/>
      <c r="DR4645" s="1"/>
      <c r="DS4645" s="1"/>
      <c r="DT4645" s="1"/>
      <c r="DU4645" s="1"/>
      <c r="DV4645" s="1"/>
      <c r="DW4645" s="1"/>
      <c r="DX4645" s="1"/>
      <c r="DY4645" s="1"/>
      <c r="DZ4645" s="1"/>
      <c r="EA4645" s="1"/>
      <c r="EB4645" s="1"/>
      <c r="EC4645" s="1"/>
      <c r="ED4645" s="1"/>
      <c r="EE4645" s="1"/>
      <c r="EF4645" s="1"/>
      <c r="EG4645" s="1"/>
      <c r="EH4645" s="1"/>
      <c r="EI4645" s="1"/>
      <c r="EJ4645" s="1"/>
      <c r="EK4645" s="1"/>
      <c r="EL4645" s="1"/>
      <c r="EM4645" s="1"/>
      <c r="EN4645" s="1"/>
      <c r="EO4645" s="1"/>
      <c r="EP4645" s="1"/>
      <c r="EQ4645" s="1"/>
      <c r="ER4645" s="1"/>
      <c r="ES4645" s="1"/>
      <c r="ET4645" s="1"/>
      <c r="EU4645" s="1"/>
      <c r="EV4645" s="1"/>
      <c r="EW4645" s="1"/>
      <c r="EX4645" s="1"/>
      <c r="EY4645" s="1"/>
    </row>
    <row r="4646" spans="1:155" x14ac:dyDescent="0.15">
      <c r="A4646" s="38"/>
      <c r="B4646" s="15"/>
      <c r="C4646" s="7"/>
      <c r="D4646" s="7"/>
      <c r="E4646" s="13"/>
      <c r="F4646" s="14"/>
      <c r="G4646" s="14"/>
      <c r="H4646" s="14"/>
      <c r="I4646" s="14"/>
      <c r="J4646" s="13"/>
      <c r="K4646" s="5"/>
      <c r="L4646" s="2"/>
      <c r="M4646" s="17"/>
      <c r="N4646" s="12"/>
      <c r="O4646" s="12"/>
      <c r="P4646" s="17"/>
      <c r="Q4646" s="14"/>
      <c r="R4646" s="20"/>
      <c r="S4646" s="14"/>
      <c r="T4646" s="4"/>
      <c r="U4646" s="5"/>
      <c r="V4646" s="10"/>
      <c r="W4646" s="10"/>
      <c r="X4646" s="10"/>
      <c r="Y4646" s="27"/>
      <c r="Z4646" s="3"/>
      <c r="AA4646" s="1"/>
      <c r="AB4646" s="10"/>
      <c r="AC4646" s="3"/>
      <c r="AD4646" s="3"/>
      <c r="AE4646" s="3"/>
      <c r="AF4646" s="10"/>
      <c r="AG4646" s="11"/>
      <c r="AH4646" s="10"/>
      <c r="AI4646" s="10"/>
      <c r="AJ4646" s="1"/>
      <c r="AK4646" s="1"/>
      <c r="AL4646" s="1"/>
      <c r="AM4646" s="1"/>
      <c r="AN4646" s="1"/>
      <c r="AO4646" s="1"/>
      <c r="AP4646" s="1"/>
      <c r="AQ4646" s="1"/>
      <c r="AR4646" s="1"/>
      <c r="AS4646" s="1"/>
      <c r="AT4646" s="1"/>
      <c r="AU4646" s="1"/>
      <c r="AV4646" s="1"/>
      <c r="AW4646" s="1"/>
      <c r="AX4646" s="1"/>
      <c r="AY4646" s="1"/>
      <c r="AZ4646" s="1"/>
      <c r="BA4646" s="1"/>
      <c r="BB4646" s="1"/>
      <c r="BC4646" s="1"/>
      <c r="BD4646" s="1"/>
      <c r="BE4646" s="1"/>
      <c r="BF4646" s="1"/>
      <c r="BG4646" s="1"/>
      <c r="BH4646" s="1"/>
      <c r="BI4646" s="1"/>
      <c r="BJ4646" s="1"/>
      <c r="BK4646" s="1"/>
      <c r="BL4646" s="1"/>
      <c r="BM4646" s="1"/>
      <c r="BN4646" s="1"/>
      <c r="BO4646" s="1"/>
      <c r="BP4646" s="1"/>
      <c r="BQ4646" s="1"/>
      <c r="BR4646" s="1"/>
      <c r="BS4646" s="1"/>
      <c r="BT4646" s="1"/>
      <c r="BU4646" s="1"/>
      <c r="BV4646" s="1"/>
      <c r="BW4646" s="1"/>
      <c r="BX4646" s="1"/>
      <c r="BY4646" s="1"/>
      <c r="BZ4646" s="1"/>
      <c r="CA4646" s="1"/>
      <c r="CB4646" s="1"/>
      <c r="CC4646" s="1"/>
      <c r="CD4646" s="1"/>
      <c r="CE4646" s="1"/>
      <c r="CF4646" s="1"/>
      <c r="CG4646" s="1"/>
      <c r="CH4646" s="1"/>
      <c r="CI4646" s="1"/>
      <c r="CJ4646" s="1"/>
      <c r="CK4646" s="1"/>
      <c r="CL4646" s="1"/>
      <c r="CM4646" s="1"/>
      <c r="CN4646" s="1"/>
      <c r="CO4646" s="1"/>
      <c r="CP4646" s="1"/>
      <c r="CQ4646" s="1"/>
      <c r="CR4646" s="1"/>
      <c r="CS4646" s="1"/>
      <c r="CT4646" s="1"/>
      <c r="CU4646" s="1"/>
      <c r="CV4646" s="1"/>
      <c r="CW4646" s="1"/>
      <c r="CX4646" s="1"/>
      <c r="CY4646" s="1"/>
      <c r="CZ4646" s="1"/>
      <c r="DA4646" s="1"/>
      <c r="DB4646" s="1"/>
      <c r="DC4646" s="1"/>
      <c r="DD4646" s="1"/>
      <c r="DE4646" s="1"/>
      <c r="DF4646" s="1"/>
      <c r="DG4646" s="1"/>
      <c r="DH4646" s="1"/>
      <c r="DI4646" s="1"/>
      <c r="DJ4646" s="1"/>
      <c r="DK4646" s="1"/>
      <c r="DL4646" s="1"/>
      <c r="DM4646" s="1"/>
      <c r="DN4646" s="1"/>
      <c r="DO4646" s="1"/>
      <c r="DP4646" s="1"/>
      <c r="DQ4646" s="1"/>
      <c r="DR4646" s="1"/>
      <c r="DS4646" s="1"/>
      <c r="DT4646" s="1"/>
      <c r="DU4646" s="1"/>
      <c r="DV4646" s="1"/>
      <c r="DW4646" s="1"/>
      <c r="DX4646" s="1"/>
      <c r="DY4646" s="1"/>
      <c r="DZ4646" s="1"/>
      <c r="EA4646" s="1"/>
      <c r="EB4646" s="1"/>
      <c r="EC4646" s="1"/>
      <c r="ED4646" s="1"/>
      <c r="EE4646" s="1"/>
      <c r="EF4646" s="1"/>
      <c r="EG4646" s="1"/>
      <c r="EH4646" s="1"/>
      <c r="EI4646" s="1"/>
      <c r="EJ4646" s="1"/>
      <c r="EK4646" s="1"/>
      <c r="EL4646" s="1"/>
      <c r="EM4646" s="1"/>
      <c r="EN4646" s="1"/>
      <c r="EO4646" s="1"/>
      <c r="EP4646" s="1"/>
      <c r="EQ4646" s="1"/>
      <c r="ER4646" s="1"/>
      <c r="ES4646" s="1"/>
      <c r="ET4646" s="1"/>
      <c r="EU4646" s="1"/>
      <c r="EV4646" s="1"/>
      <c r="EW4646" s="1"/>
      <c r="EX4646" s="1"/>
      <c r="EY4646" s="1"/>
    </row>
    <row r="4647" spans="1:155" x14ac:dyDescent="0.15">
      <c r="A4647" s="38"/>
      <c r="B4647" s="15"/>
      <c r="C4647" s="7"/>
      <c r="D4647" s="7"/>
      <c r="E4647" s="13"/>
      <c r="F4647" s="14"/>
      <c r="G4647" s="14"/>
      <c r="H4647" s="14"/>
      <c r="I4647" s="14"/>
      <c r="J4647" s="13"/>
      <c r="K4647" s="5"/>
      <c r="L4647" s="2"/>
      <c r="M4647" s="17"/>
      <c r="N4647" s="12"/>
      <c r="O4647" s="12"/>
      <c r="P4647" s="17"/>
      <c r="Q4647" s="14"/>
      <c r="R4647" s="20"/>
      <c r="S4647" s="14"/>
      <c r="T4647" s="4"/>
      <c r="U4647" s="5"/>
      <c r="V4647" s="10"/>
      <c r="W4647" s="10"/>
      <c r="X4647" s="10"/>
      <c r="Y4647" s="27"/>
      <c r="Z4647" s="3"/>
      <c r="AA4647" s="1"/>
      <c r="AB4647" s="10"/>
      <c r="AC4647" s="3"/>
      <c r="AD4647" s="3"/>
      <c r="AE4647" s="3"/>
      <c r="AF4647" s="10"/>
      <c r="AG4647" s="11"/>
      <c r="AH4647" s="10"/>
      <c r="AI4647" s="10"/>
      <c r="AJ4647" s="1"/>
      <c r="AK4647" s="1"/>
      <c r="AL4647" s="1"/>
      <c r="AM4647" s="1"/>
      <c r="AN4647" s="1"/>
      <c r="AO4647" s="1"/>
      <c r="AP4647" s="1"/>
      <c r="AQ4647" s="1"/>
      <c r="AR4647" s="1"/>
      <c r="AS4647" s="1"/>
      <c r="AT4647" s="1"/>
      <c r="AU4647" s="1"/>
      <c r="AV4647" s="1"/>
      <c r="AW4647" s="1"/>
      <c r="AX4647" s="1"/>
      <c r="AY4647" s="1"/>
      <c r="AZ4647" s="1"/>
      <c r="BA4647" s="1"/>
      <c r="BB4647" s="1"/>
      <c r="BC4647" s="1"/>
      <c r="BD4647" s="1"/>
      <c r="BE4647" s="1"/>
      <c r="BF4647" s="1"/>
      <c r="BG4647" s="1"/>
      <c r="BH4647" s="1"/>
      <c r="BI4647" s="1"/>
      <c r="BJ4647" s="1"/>
      <c r="BK4647" s="1"/>
      <c r="BL4647" s="1"/>
      <c r="BM4647" s="1"/>
      <c r="BN4647" s="1"/>
      <c r="BO4647" s="1"/>
      <c r="BP4647" s="1"/>
      <c r="BQ4647" s="1"/>
      <c r="BR4647" s="1"/>
      <c r="BS4647" s="1"/>
      <c r="BT4647" s="1"/>
      <c r="BU4647" s="1"/>
      <c r="BV4647" s="1"/>
      <c r="BW4647" s="1"/>
      <c r="BX4647" s="1"/>
      <c r="BY4647" s="1"/>
      <c r="BZ4647" s="1"/>
      <c r="CA4647" s="1"/>
      <c r="CB4647" s="1"/>
      <c r="CC4647" s="1"/>
      <c r="CD4647" s="1"/>
      <c r="CE4647" s="1"/>
      <c r="CF4647" s="1"/>
      <c r="CG4647" s="1"/>
      <c r="CH4647" s="1"/>
      <c r="CI4647" s="1"/>
      <c r="CJ4647" s="1"/>
      <c r="CK4647" s="1"/>
      <c r="CL4647" s="1"/>
      <c r="CM4647" s="1"/>
      <c r="CN4647" s="1"/>
      <c r="CO4647" s="1"/>
      <c r="CP4647" s="1"/>
      <c r="CQ4647" s="1"/>
      <c r="CR4647" s="1"/>
      <c r="CS4647" s="1"/>
      <c r="CT4647" s="1"/>
      <c r="CU4647" s="1"/>
      <c r="CV4647" s="1"/>
      <c r="CW4647" s="1"/>
      <c r="CX4647" s="1"/>
      <c r="CY4647" s="1"/>
      <c r="CZ4647" s="1"/>
      <c r="DA4647" s="1"/>
      <c r="DB4647" s="1"/>
      <c r="DC4647" s="1"/>
      <c r="DD4647" s="1"/>
      <c r="DE4647" s="1"/>
      <c r="DF4647" s="1"/>
      <c r="DG4647" s="1"/>
      <c r="DH4647" s="1"/>
      <c r="DI4647" s="1"/>
      <c r="DJ4647" s="1"/>
      <c r="DK4647" s="1"/>
      <c r="DL4647" s="1"/>
      <c r="DM4647" s="1"/>
      <c r="DN4647" s="1"/>
      <c r="DO4647" s="1"/>
      <c r="DP4647" s="1"/>
      <c r="DQ4647" s="1"/>
      <c r="DR4647" s="1"/>
      <c r="DS4647" s="1"/>
      <c r="DT4647" s="1"/>
      <c r="DU4647" s="1"/>
      <c r="DV4647" s="1"/>
      <c r="DW4647" s="1"/>
      <c r="DX4647" s="1"/>
      <c r="DY4647" s="1"/>
      <c r="DZ4647" s="1"/>
      <c r="EA4647" s="1"/>
      <c r="EB4647" s="1"/>
      <c r="EC4647" s="1"/>
      <c r="ED4647" s="1"/>
      <c r="EE4647" s="1"/>
      <c r="EF4647" s="1"/>
      <c r="EG4647" s="1"/>
      <c r="EH4647" s="1"/>
      <c r="EI4647" s="1"/>
      <c r="EJ4647" s="1"/>
      <c r="EK4647" s="1"/>
      <c r="EL4647" s="1"/>
      <c r="EM4647" s="1"/>
      <c r="EN4647" s="1"/>
      <c r="EO4647" s="1"/>
      <c r="EP4647" s="1"/>
      <c r="EQ4647" s="1"/>
      <c r="ER4647" s="1"/>
      <c r="ES4647" s="1"/>
      <c r="ET4647" s="1"/>
      <c r="EU4647" s="1"/>
      <c r="EV4647" s="1"/>
      <c r="EW4647" s="1"/>
      <c r="EX4647" s="1"/>
      <c r="EY4647" s="1"/>
    </row>
    <row r="4648" spans="1:155" x14ac:dyDescent="0.15">
      <c r="A4648" s="38"/>
      <c r="B4648" s="15"/>
      <c r="C4648" s="7"/>
      <c r="D4648" s="7"/>
      <c r="E4648" s="13"/>
      <c r="F4648" s="14"/>
      <c r="G4648" s="14"/>
      <c r="H4648" s="14"/>
      <c r="I4648" s="14"/>
      <c r="J4648" s="13"/>
      <c r="K4648" s="5"/>
      <c r="L4648" s="2"/>
      <c r="M4648" s="17"/>
      <c r="N4648" s="12"/>
      <c r="O4648" s="12"/>
      <c r="P4648" s="17"/>
      <c r="Q4648" s="14"/>
      <c r="R4648" s="20"/>
      <c r="S4648" s="14"/>
      <c r="T4648" s="4"/>
      <c r="U4648" s="5"/>
      <c r="V4648" s="10"/>
      <c r="W4648" s="10"/>
      <c r="X4648" s="10"/>
      <c r="Y4648" s="27"/>
      <c r="Z4648" s="3"/>
      <c r="AA4648" s="1"/>
      <c r="AB4648" s="10"/>
      <c r="AC4648" s="3"/>
      <c r="AD4648" s="3"/>
      <c r="AE4648" s="3"/>
      <c r="AF4648" s="10"/>
      <c r="AG4648" s="11"/>
      <c r="AH4648" s="10"/>
      <c r="AI4648" s="10"/>
      <c r="AJ4648" s="1"/>
      <c r="AK4648" s="1"/>
      <c r="AL4648" s="1"/>
      <c r="AM4648" s="1"/>
      <c r="AN4648" s="1"/>
      <c r="AO4648" s="1"/>
      <c r="AP4648" s="1"/>
      <c r="AQ4648" s="1"/>
      <c r="AR4648" s="1"/>
      <c r="AS4648" s="1"/>
      <c r="AT4648" s="1"/>
      <c r="AU4648" s="1"/>
      <c r="AV4648" s="1"/>
      <c r="AW4648" s="1"/>
      <c r="AX4648" s="1"/>
      <c r="AY4648" s="1"/>
      <c r="AZ4648" s="1"/>
      <c r="BA4648" s="1"/>
      <c r="BB4648" s="1"/>
      <c r="BC4648" s="1"/>
      <c r="BD4648" s="1"/>
      <c r="BE4648" s="1"/>
      <c r="BF4648" s="1"/>
      <c r="BG4648" s="1"/>
      <c r="BH4648" s="1"/>
      <c r="BI4648" s="1"/>
      <c r="BJ4648" s="1"/>
      <c r="BK4648" s="1"/>
      <c r="BL4648" s="1"/>
      <c r="BM4648" s="1"/>
      <c r="BN4648" s="1"/>
      <c r="BO4648" s="1"/>
      <c r="BP4648" s="1"/>
      <c r="BQ4648" s="1"/>
      <c r="BR4648" s="1"/>
      <c r="BS4648" s="1"/>
      <c r="BT4648" s="1"/>
      <c r="BU4648" s="1"/>
      <c r="BV4648" s="1"/>
      <c r="BW4648" s="1"/>
      <c r="BX4648" s="1"/>
      <c r="BY4648" s="1"/>
      <c r="BZ4648" s="1"/>
      <c r="CA4648" s="1"/>
      <c r="CB4648" s="1"/>
      <c r="CC4648" s="1"/>
      <c r="CD4648" s="1"/>
      <c r="CE4648" s="1"/>
      <c r="CF4648" s="1"/>
      <c r="CG4648" s="1"/>
      <c r="CH4648" s="1"/>
      <c r="CI4648" s="1"/>
      <c r="CJ4648" s="1"/>
      <c r="CK4648" s="1"/>
      <c r="CL4648" s="1"/>
      <c r="CM4648" s="1"/>
      <c r="CN4648" s="1"/>
      <c r="CO4648" s="1"/>
      <c r="CP4648" s="1"/>
      <c r="CQ4648" s="1"/>
      <c r="CR4648" s="1"/>
      <c r="CS4648" s="1"/>
      <c r="CT4648" s="1"/>
      <c r="CU4648" s="1"/>
      <c r="CV4648" s="1"/>
      <c r="CW4648" s="1"/>
      <c r="CX4648" s="1"/>
      <c r="CY4648" s="1"/>
      <c r="CZ4648" s="1"/>
      <c r="DA4648" s="1"/>
      <c r="DB4648" s="1"/>
      <c r="DC4648" s="1"/>
      <c r="DD4648" s="1"/>
      <c r="DE4648" s="1"/>
      <c r="DF4648" s="1"/>
      <c r="DG4648" s="1"/>
      <c r="DH4648" s="1"/>
      <c r="DI4648" s="1"/>
      <c r="DJ4648" s="1"/>
      <c r="DK4648" s="1"/>
      <c r="DL4648" s="1"/>
      <c r="DM4648" s="1"/>
      <c r="DN4648" s="1"/>
      <c r="DO4648" s="1"/>
      <c r="DP4648" s="1"/>
      <c r="DQ4648" s="1"/>
      <c r="DR4648" s="1"/>
      <c r="DS4648" s="1"/>
      <c r="DT4648" s="1"/>
      <c r="DU4648" s="1"/>
      <c r="DV4648" s="1"/>
      <c r="DW4648" s="1"/>
      <c r="DX4648" s="1"/>
      <c r="DY4648" s="1"/>
      <c r="DZ4648" s="1"/>
      <c r="EA4648" s="1"/>
      <c r="EB4648" s="1"/>
      <c r="EC4648" s="1"/>
      <c r="ED4648" s="1"/>
      <c r="EE4648" s="1"/>
      <c r="EF4648" s="1"/>
      <c r="EG4648" s="1"/>
      <c r="EH4648" s="1"/>
      <c r="EI4648" s="1"/>
      <c r="EJ4648" s="1"/>
      <c r="EK4648" s="1"/>
      <c r="EL4648" s="1"/>
      <c r="EM4648" s="1"/>
      <c r="EN4648" s="1"/>
      <c r="EO4648" s="1"/>
      <c r="EP4648" s="1"/>
      <c r="EQ4648" s="1"/>
      <c r="ER4648" s="1"/>
      <c r="ES4648" s="1"/>
      <c r="ET4648" s="1"/>
      <c r="EU4648" s="1"/>
      <c r="EV4648" s="1"/>
      <c r="EW4648" s="1"/>
      <c r="EX4648" s="1"/>
      <c r="EY4648" s="1"/>
    </row>
    <row r="4649" spans="1:155" x14ac:dyDescent="0.15">
      <c r="A4649" s="38"/>
      <c r="B4649" s="15"/>
      <c r="C4649" s="7"/>
      <c r="D4649" s="7"/>
      <c r="E4649" s="13"/>
      <c r="F4649" s="14"/>
      <c r="G4649" s="14"/>
      <c r="H4649" s="14"/>
      <c r="I4649" s="14"/>
      <c r="J4649" s="13"/>
      <c r="K4649" s="5"/>
      <c r="L4649" s="2"/>
      <c r="M4649" s="17"/>
      <c r="N4649" s="12"/>
      <c r="O4649" s="12"/>
      <c r="P4649" s="17"/>
      <c r="Q4649" s="14"/>
      <c r="R4649" s="20"/>
      <c r="S4649" s="14"/>
      <c r="T4649" s="4"/>
      <c r="U4649" s="5"/>
      <c r="V4649" s="10"/>
      <c r="W4649" s="10"/>
      <c r="X4649" s="10"/>
      <c r="Y4649" s="27"/>
      <c r="Z4649" s="3"/>
      <c r="AA4649" s="1"/>
      <c r="AB4649" s="10"/>
      <c r="AC4649" s="3"/>
      <c r="AD4649" s="3"/>
      <c r="AE4649" s="3"/>
      <c r="AF4649" s="10"/>
      <c r="AG4649" s="11"/>
      <c r="AH4649" s="10"/>
      <c r="AI4649" s="10"/>
      <c r="AJ4649" s="1"/>
      <c r="AK4649" s="1"/>
      <c r="AL4649" s="1"/>
      <c r="AM4649" s="1"/>
      <c r="AN4649" s="1"/>
      <c r="AO4649" s="1"/>
      <c r="AP4649" s="1"/>
      <c r="AQ4649" s="1"/>
      <c r="AR4649" s="1"/>
      <c r="AS4649" s="1"/>
      <c r="AT4649" s="1"/>
      <c r="AU4649" s="1"/>
      <c r="AV4649" s="1"/>
      <c r="AW4649" s="1"/>
      <c r="AX4649" s="1"/>
      <c r="AY4649" s="1"/>
      <c r="AZ4649" s="1"/>
      <c r="BA4649" s="1"/>
      <c r="BB4649" s="1"/>
      <c r="BC4649" s="1"/>
      <c r="BD4649" s="1"/>
      <c r="BE4649" s="1"/>
      <c r="BF4649" s="1"/>
      <c r="BG4649" s="1"/>
      <c r="BH4649" s="1"/>
      <c r="BI4649" s="1"/>
      <c r="BJ4649" s="1"/>
      <c r="BK4649" s="1"/>
      <c r="BL4649" s="1"/>
      <c r="BM4649" s="1"/>
      <c r="BN4649" s="1"/>
      <c r="BO4649" s="1"/>
      <c r="BP4649" s="1"/>
      <c r="BQ4649" s="1"/>
      <c r="BR4649" s="1"/>
      <c r="BS4649" s="1"/>
      <c r="BT4649" s="1"/>
      <c r="BU4649" s="1"/>
      <c r="BV4649" s="1"/>
      <c r="BW4649" s="1"/>
      <c r="BX4649" s="1"/>
      <c r="BY4649" s="1"/>
      <c r="BZ4649" s="1"/>
      <c r="CA4649" s="1"/>
      <c r="CB4649" s="1"/>
      <c r="CC4649" s="1"/>
      <c r="CD4649" s="1"/>
      <c r="CE4649" s="1"/>
      <c r="CF4649" s="1"/>
      <c r="CG4649" s="1"/>
      <c r="CH4649" s="1"/>
      <c r="CI4649" s="1"/>
      <c r="CJ4649" s="1"/>
      <c r="CK4649" s="1"/>
      <c r="CL4649" s="1"/>
      <c r="CM4649" s="1"/>
      <c r="CN4649" s="1"/>
      <c r="CO4649" s="1"/>
      <c r="CP4649" s="1"/>
      <c r="CQ4649" s="1"/>
      <c r="CR4649" s="1"/>
      <c r="CS4649" s="1"/>
      <c r="CT4649" s="1"/>
      <c r="CU4649" s="1"/>
      <c r="CV4649" s="1"/>
      <c r="CW4649" s="1"/>
      <c r="CX4649" s="1"/>
      <c r="CY4649" s="1"/>
      <c r="CZ4649" s="1"/>
      <c r="DA4649" s="1"/>
      <c r="DB4649" s="1"/>
      <c r="DC4649" s="1"/>
      <c r="DD4649" s="1"/>
      <c r="DE4649" s="1"/>
      <c r="DF4649" s="1"/>
      <c r="DG4649" s="1"/>
      <c r="DH4649" s="1"/>
      <c r="DI4649" s="1"/>
      <c r="DJ4649" s="1"/>
      <c r="DK4649" s="1"/>
      <c r="DL4649" s="1"/>
      <c r="DM4649" s="1"/>
      <c r="DN4649" s="1"/>
      <c r="DO4649" s="1"/>
      <c r="DP4649" s="1"/>
      <c r="DQ4649" s="1"/>
      <c r="DR4649" s="1"/>
      <c r="DS4649" s="1"/>
      <c r="DT4649" s="1"/>
      <c r="DU4649" s="1"/>
      <c r="DV4649" s="1"/>
      <c r="DW4649" s="1"/>
      <c r="DX4649" s="1"/>
      <c r="DY4649" s="1"/>
      <c r="DZ4649" s="1"/>
      <c r="EA4649" s="1"/>
      <c r="EB4649" s="1"/>
      <c r="EC4649" s="1"/>
      <c r="ED4649" s="1"/>
      <c r="EE4649" s="1"/>
      <c r="EF4649" s="1"/>
      <c r="EG4649" s="1"/>
      <c r="EH4649" s="1"/>
      <c r="EI4649" s="1"/>
      <c r="EJ4649" s="1"/>
      <c r="EK4649" s="1"/>
      <c r="EL4649" s="1"/>
      <c r="EM4649" s="1"/>
      <c r="EN4649" s="1"/>
      <c r="EO4649" s="1"/>
      <c r="EP4649" s="1"/>
      <c r="EQ4649" s="1"/>
      <c r="ER4649" s="1"/>
      <c r="ES4649" s="1"/>
      <c r="ET4649" s="1"/>
      <c r="EU4649" s="1"/>
      <c r="EV4649" s="1"/>
      <c r="EW4649" s="1"/>
      <c r="EX4649" s="1"/>
      <c r="EY4649" s="1"/>
    </row>
    <row r="4650" spans="1:155" x14ac:dyDescent="0.15">
      <c r="A4650" s="38"/>
      <c r="B4650" s="15"/>
      <c r="C4650" s="7"/>
      <c r="D4650" s="7"/>
      <c r="E4650" s="13"/>
      <c r="F4650" s="14"/>
      <c r="G4650" s="14"/>
      <c r="H4650" s="14"/>
      <c r="I4650" s="14"/>
      <c r="J4650" s="13"/>
      <c r="K4650" s="5"/>
      <c r="L4650" s="2"/>
      <c r="M4650" s="17"/>
      <c r="N4650" s="12"/>
      <c r="O4650" s="12"/>
      <c r="P4650" s="17"/>
      <c r="Q4650" s="14"/>
      <c r="R4650" s="20"/>
      <c r="S4650" s="14"/>
      <c r="T4650" s="4"/>
      <c r="U4650" s="5"/>
      <c r="V4650" s="10"/>
      <c r="W4650" s="10"/>
      <c r="X4650" s="10"/>
      <c r="Y4650" s="27"/>
      <c r="Z4650" s="3"/>
      <c r="AA4650" s="1"/>
      <c r="AB4650" s="10"/>
      <c r="AC4650" s="3"/>
      <c r="AD4650" s="3"/>
      <c r="AE4650" s="3"/>
      <c r="AF4650" s="10"/>
      <c r="AG4650" s="11"/>
      <c r="AH4650" s="10"/>
      <c r="AI4650" s="10"/>
      <c r="AJ4650" s="1"/>
      <c r="AK4650" s="1"/>
      <c r="AL4650" s="1"/>
      <c r="AM4650" s="1"/>
      <c r="AN4650" s="1"/>
      <c r="AO4650" s="1"/>
      <c r="AP4650" s="1"/>
      <c r="AQ4650" s="1"/>
      <c r="AR4650" s="1"/>
      <c r="AS4650" s="1"/>
      <c r="AT4650" s="1"/>
      <c r="AU4650" s="1"/>
      <c r="AV4650" s="1"/>
      <c r="AW4650" s="1"/>
      <c r="AX4650" s="1"/>
      <c r="AY4650" s="1"/>
      <c r="AZ4650" s="1"/>
      <c r="BA4650" s="1"/>
      <c r="BB4650" s="1"/>
      <c r="BC4650" s="1"/>
      <c r="BD4650" s="1"/>
      <c r="BE4650" s="1"/>
      <c r="BF4650" s="1"/>
      <c r="BG4650" s="1"/>
      <c r="BH4650" s="1"/>
      <c r="BI4650" s="1"/>
      <c r="BJ4650" s="1"/>
      <c r="BK4650" s="1"/>
      <c r="BL4650" s="1"/>
      <c r="BM4650" s="1"/>
      <c r="BN4650" s="1"/>
      <c r="BO4650" s="1"/>
      <c r="BP4650" s="1"/>
      <c r="BQ4650" s="1"/>
      <c r="BR4650" s="1"/>
      <c r="BS4650" s="1"/>
      <c r="BT4650" s="1"/>
      <c r="BU4650" s="1"/>
      <c r="BV4650" s="1"/>
      <c r="BW4650" s="1"/>
      <c r="BX4650" s="1"/>
      <c r="BY4650" s="1"/>
      <c r="BZ4650" s="1"/>
      <c r="CA4650" s="1"/>
      <c r="CB4650" s="1"/>
      <c r="CC4650" s="1"/>
      <c r="CD4650" s="1"/>
      <c r="CE4650" s="1"/>
      <c r="CF4650" s="1"/>
      <c r="CG4650" s="1"/>
      <c r="CH4650" s="1"/>
      <c r="CI4650" s="1"/>
      <c r="CJ4650" s="1"/>
      <c r="CK4650" s="1"/>
      <c r="CL4650" s="1"/>
      <c r="CM4650" s="1"/>
      <c r="CN4650" s="1"/>
      <c r="CO4650" s="1"/>
      <c r="CP4650" s="1"/>
      <c r="CQ4650" s="1"/>
      <c r="CR4650" s="1"/>
      <c r="CS4650" s="1"/>
      <c r="CT4650" s="1"/>
      <c r="CU4650" s="1"/>
      <c r="CV4650" s="1"/>
      <c r="CW4650" s="1"/>
      <c r="CX4650" s="1"/>
      <c r="CY4650" s="1"/>
      <c r="CZ4650" s="1"/>
      <c r="DA4650" s="1"/>
      <c r="DB4650" s="1"/>
      <c r="DC4650" s="1"/>
      <c r="DD4650" s="1"/>
      <c r="DE4650" s="1"/>
      <c r="DF4650" s="1"/>
      <c r="DG4650" s="1"/>
      <c r="DH4650" s="1"/>
      <c r="DI4650" s="1"/>
      <c r="DJ4650" s="1"/>
      <c r="DK4650" s="1"/>
      <c r="DL4650" s="1"/>
      <c r="DM4650" s="1"/>
      <c r="DN4650" s="1"/>
      <c r="DO4650" s="1"/>
      <c r="DP4650" s="1"/>
      <c r="DQ4650" s="1"/>
      <c r="DR4650" s="1"/>
      <c r="DS4650" s="1"/>
      <c r="DT4650" s="1"/>
      <c r="DU4650" s="1"/>
      <c r="DV4650" s="1"/>
      <c r="DW4650" s="1"/>
      <c r="DX4650" s="1"/>
      <c r="DY4650" s="1"/>
      <c r="DZ4650" s="1"/>
      <c r="EA4650" s="1"/>
      <c r="EB4650" s="1"/>
      <c r="EC4650" s="1"/>
      <c r="ED4650" s="1"/>
      <c r="EE4650" s="1"/>
      <c r="EF4650" s="1"/>
      <c r="EG4650" s="1"/>
      <c r="EH4650" s="1"/>
      <c r="EI4650" s="1"/>
      <c r="EJ4650" s="1"/>
      <c r="EK4650" s="1"/>
      <c r="EL4650" s="1"/>
      <c r="EM4650" s="1"/>
      <c r="EN4650" s="1"/>
      <c r="EO4650" s="1"/>
      <c r="EP4650" s="1"/>
      <c r="EQ4650" s="1"/>
      <c r="ER4650" s="1"/>
      <c r="ES4650" s="1"/>
      <c r="ET4650" s="1"/>
      <c r="EU4650" s="1"/>
      <c r="EV4650" s="1"/>
      <c r="EW4650" s="1"/>
      <c r="EX4650" s="1"/>
      <c r="EY4650" s="1"/>
    </row>
    <row r="4651" spans="1:155" x14ac:dyDescent="0.15">
      <c r="A4651" s="38"/>
      <c r="B4651" s="15"/>
      <c r="C4651" s="7"/>
      <c r="D4651" s="7"/>
      <c r="E4651" s="13"/>
      <c r="F4651" s="14"/>
      <c r="G4651" s="14"/>
      <c r="H4651" s="14"/>
      <c r="I4651" s="14"/>
      <c r="J4651" s="13"/>
      <c r="K4651" s="5"/>
      <c r="L4651" s="2"/>
      <c r="M4651" s="17"/>
      <c r="N4651" s="12"/>
      <c r="O4651" s="12"/>
      <c r="P4651" s="17"/>
      <c r="Q4651" s="14"/>
      <c r="R4651" s="20"/>
      <c r="S4651" s="14"/>
      <c r="T4651" s="4"/>
      <c r="U4651" s="5"/>
      <c r="V4651" s="10"/>
      <c r="W4651" s="10"/>
      <c r="X4651" s="10"/>
      <c r="Y4651" s="27"/>
      <c r="Z4651" s="3"/>
      <c r="AA4651" s="1"/>
      <c r="AB4651" s="10"/>
      <c r="AC4651" s="3"/>
      <c r="AD4651" s="3"/>
      <c r="AE4651" s="3"/>
      <c r="AF4651" s="10"/>
      <c r="AG4651" s="11"/>
      <c r="AH4651" s="10"/>
      <c r="AI4651" s="10"/>
      <c r="AJ4651" s="1"/>
      <c r="AK4651" s="1"/>
      <c r="AL4651" s="1"/>
      <c r="AM4651" s="1"/>
      <c r="AN4651" s="1"/>
      <c r="AO4651" s="1"/>
      <c r="AP4651" s="1"/>
      <c r="AQ4651" s="1"/>
      <c r="AR4651" s="1"/>
      <c r="AS4651" s="1"/>
      <c r="AT4651" s="1"/>
      <c r="AU4651" s="1"/>
      <c r="AV4651" s="1"/>
      <c r="AW4651" s="1"/>
      <c r="AX4651" s="1"/>
      <c r="AY4651" s="1"/>
      <c r="AZ4651" s="1"/>
      <c r="BA4651" s="1"/>
      <c r="BB4651" s="1"/>
      <c r="BC4651" s="1"/>
      <c r="BD4651" s="1"/>
      <c r="BE4651" s="1"/>
      <c r="BF4651" s="1"/>
      <c r="BG4651" s="1"/>
      <c r="BH4651" s="1"/>
      <c r="BI4651" s="1"/>
      <c r="BJ4651" s="1"/>
      <c r="BK4651" s="1"/>
      <c r="BL4651" s="1"/>
      <c r="BM4651" s="1"/>
      <c r="BN4651" s="1"/>
      <c r="BO4651" s="1"/>
      <c r="BP4651" s="1"/>
      <c r="BQ4651" s="1"/>
      <c r="BR4651" s="1"/>
      <c r="BS4651" s="1"/>
      <c r="BT4651" s="1"/>
      <c r="BU4651" s="1"/>
      <c r="BV4651" s="1"/>
      <c r="BW4651" s="1"/>
      <c r="BX4651" s="1"/>
      <c r="BY4651" s="1"/>
      <c r="BZ4651" s="1"/>
      <c r="CA4651" s="1"/>
      <c r="CB4651" s="1"/>
      <c r="CC4651" s="1"/>
      <c r="CD4651" s="1"/>
      <c r="CE4651" s="1"/>
      <c r="CF4651" s="1"/>
      <c r="CG4651" s="1"/>
      <c r="CH4651" s="1"/>
      <c r="CI4651" s="1"/>
      <c r="CJ4651" s="1"/>
      <c r="CK4651" s="1"/>
      <c r="CL4651" s="1"/>
      <c r="CM4651" s="1"/>
      <c r="CN4651" s="1"/>
      <c r="CO4651" s="1"/>
      <c r="CP4651" s="1"/>
      <c r="CQ4651" s="1"/>
      <c r="CR4651" s="1"/>
      <c r="CS4651" s="1"/>
      <c r="CT4651" s="1"/>
      <c r="CU4651" s="1"/>
      <c r="CV4651" s="1"/>
      <c r="CW4651" s="1"/>
      <c r="CX4651" s="1"/>
      <c r="CY4651" s="1"/>
      <c r="CZ4651" s="1"/>
      <c r="DA4651" s="1"/>
      <c r="DB4651" s="1"/>
      <c r="DC4651" s="1"/>
      <c r="DD4651" s="1"/>
      <c r="DE4651" s="1"/>
      <c r="DF4651" s="1"/>
      <c r="DG4651" s="1"/>
      <c r="DH4651" s="1"/>
      <c r="DI4651" s="1"/>
      <c r="DJ4651" s="1"/>
      <c r="DK4651" s="1"/>
      <c r="DL4651" s="1"/>
      <c r="DM4651" s="1"/>
      <c r="DN4651" s="1"/>
      <c r="DO4651" s="1"/>
      <c r="DP4651" s="1"/>
      <c r="DQ4651" s="1"/>
      <c r="DR4651" s="1"/>
      <c r="DS4651" s="1"/>
      <c r="DT4651" s="1"/>
      <c r="DU4651" s="1"/>
      <c r="DV4651" s="1"/>
      <c r="DW4651" s="1"/>
      <c r="DX4651" s="1"/>
      <c r="DY4651" s="1"/>
      <c r="DZ4651" s="1"/>
      <c r="EA4651" s="1"/>
      <c r="EB4651" s="1"/>
      <c r="EC4651" s="1"/>
      <c r="ED4651" s="1"/>
      <c r="EE4651" s="1"/>
      <c r="EF4651" s="1"/>
      <c r="EG4651" s="1"/>
      <c r="EH4651" s="1"/>
      <c r="EI4651" s="1"/>
      <c r="EJ4651" s="1"/>
      <c r="EK4651" s="1"/>
      <c r="EL4651" s="1"/>
      <c r="EM4651" s="1"/>
      <c r="EN4651" s="1"/>
      <c r="EO4651" s="1"/>
      <c r="EP4651" s="1"/>
      <c r="EQ4651" s="1"/>
      <c r="ER4651" s="1"/>
      <c r="ES4651" s="1"/>
      <c r="ET4651" s="1"/>
      <c r="EU4651" s="1"/>
      <c r="EV4651" s="1"/>
      <c r="EW4651" s="1"/>
      <c r="EX4651" s="1"/>
      <c r="EY4651" s="1"/>
    </row>
    <row r="4652" spans="1:155" x14ac:dyDescent="0.15">
      <c r="A4652" s="38"/>
      <c r="B4652" s="15"/>
      <c r="C4652" s="7"/>
      <c r="D4652" s="7"/>
      <c r="E4652" s="13"/>
      <c r="F4652" s="14"/>
      <c r="G4652" s="14"/>
      <c r="H4652" s="14"/>
      <c r="I4652" s="14"/>
      <c r="J4652" s="13"/>
      <c r="K4652" s="5"/>
      <c r="L4652" s="2"/>
      <c r="M4652" s="17"/>
      <c r="N4652" s="12"/>
      <c r="O4652" s="12"/>
      <c r="P4652" s="17"/>
      <c r="Q4652" s="14"/>
      <c r="R4652" s="20"/>
      <c r="S4652" s="14"/>
      <c r="T4652" s="4"/>
      <c r="U4652" s="5"/>
      <c r="V4652" s="10"/>
      <c r="W4652" s="10"/>
      <c r="X4652" s="10"/>
      <c r="Y4652" s="27"/>
      <c r="Z4652" s="3"/>
      <c r="AA4652" s="1"/>
      <c r="AB4652" s="10"/>
      <c r="AC4652" s="3"/>
      <c r="AD4652" s="3"/>
      <c r="AE4652" s="3"/>
      <c r="AF4652" s="10"/>
      <c r="AG4652" s="11"/>
      <c r="AH4652" s="10"/>
      <c r="AI4652" s="10"/>
      <c r="AJ4652" s="1"/>
      <c r="AK4652" s="1"/>
      <c r="AL4652" s="1"/>
      <c r="AM4652" s="1"/>
      <c r="AN4652" s="1"/>
      <c r="AO4652" s="1"/>
      <c r="AP4652" s="1"/>
      <c r="AQ4652" s="1"/>
      <c r="AR4652" s="1"/>
      <c r="AS4652" s="1"/>
      <c r="AT4652" s="1"/>
      <c r="AU4652" s="1"/>
      <c r="AV4652" s="1"/>
      <c r="AW4652" s="1"/>
      <c r="AX4652" s="1"/>
      <c r="AY4652" s="1"/>
      <c r="AZ4652" s="1"/>
      <c r="BA4652" s="1"/>
      <c r="BB4652" s="1"/>
      <c r="BC4652" s="1"/>
      <c r="BD4652" s="1"/>
      <c r="BE4652" s="1"/>
      <c r="BF4652" s="1"/>
      <c r="BG4652" s="1"/>
      <c r="BH4652" s="1"/>
      <c r="BI4652" s="1"/>
      <c r="BJ4652" s="1"/>
      <c r="BK4652" s="1"/>
      <c r="BL4652" s="1"/>
      <c r="BM4652" s="1"/>
      <c r="BN4652" s="1"/>
      <c r="BO4652" s="1"/>
      <c r="BP4652" s="1"/>
      <c r="BQ4652" s="1"/>
      <c r="BR4652" s="1"/>
      <c r="BS4652" s="1"/>
      <c r="BT4652" s="1"/>
      <c r="BU4652" s="1"/>
      <c r="BV4652" s="1"/>
      <c r="BW4652" s="1"/>
      <c r="BX4652" s="1"/>
      <c r="BY4652" s="1"/>
      <c r="BZ4652" s="1"/>
      <c r="CA4652" s="1"/>
      <c r="CB4652" s="1"/>
      <c r="CC4652" s="1"/>
      <c r="CD4652" s="1"/>
      <c r="CE4652" s="1"/>
      <c r="CF4652" s="1"/>
      <c r="CG4652" s="1"/>
      <c r="CH4652" s="1"/>
      <c r="CI4652" s="1"/>
      <c r="CJ4652" s="1"/>
      <c r="CK4652" s="1"/>
      <c r="CL4652" s="1"/>
      <c r="CM4652" s="1"/>
      <c r="CN4652" s="1"/>
      <c r="CO4652" s="1"/>
      <c r="CP4652" s="1"/>
      <c r="CQ4652" s="1"/>
      <c r="CR4652" s="1"/>
      <c r="CS4652" s="1"/>
      <c r="CT4652" s="1"/>
      <c r="CU4652" s="1"/>
      <c r="CV4652" s="1"/>
      <c r="CW4652" s="1"/>
      <c r="CX4652" s="1"/>
      <c r="CY4652" s="1"/>
      <c r="CZ4652" s="1"/>
      <c r="DA4652" s="1"/>
      <c r="DB4652" s="1"/>
      <c r="DC4652" s="1"/>
      <c r="DD4652" s="1"/>
      <c r="DE4652" s="1"/>
      <c r="DF4652" s="1"/>
      <c r="DG4652" s="1"/>
      <c r="DH4652" s="1"/>
      <c r="DI4652" s="1"/>
      <c r="DJ4652" s="1"/>
      <c r="DK4652" s="1"/>
      <c r="DL4652" s="1"/>
      <c r="DM4652" s="1"/>
      <c r="DN4652" s="1"/>
      <c r="DO4652" s="1"/>
      <c r="DP4652" s="1"/>
      <c r="DQ4652" s="1"/>
      <c r="DR4652" s="1"/>
      <c r="DS4652" s="1"/>
      <c r="DT4652" s="1"/>
      <c r="DU4652" s="1"/>
      <c r="DV4652" s="1"/>
      <c r="DW4652" s="1"/>
      <c r="DX4652" s="1"/>
      <c r="DY4652" s="1"/>
      <c r="DZ4652" s="1"/>
      <c r="EA4652" s="1"/>
      <c r="EB4652" s="1"/>
      <c r="EC4652" s="1"/>
      <c r="ED4652" s="1"/>
      <c r="EE4652" s="1"/>
      <c r="EF4652" s="1"/>
      <c r="EG4652" s="1"/>
      <c r="EH4652" s="1"/>
      <c r="EI4652" s="1"/>
      <c r="EJ4652" s="1"/>
      <c r="EK4652" s="1"/>
      <c r="EL4652" s="1"/>
      <c r="EM4652" s="1"/>
      <c r="EN4652" s="1"/>
      <c r="EO4652" s="1"/>
      <c r="EP4652" s="1"/>
      <c r="EQ4652" s="1"/>
      <c r="ER4652" s="1"/>
      <c r="ES4652" s="1"/>
      <c r="ET4652" s="1"/>
      <c r="EU4652" s="1"/>
      <c r="EV4652" s="1"/>
      <c r="EW4652" s="1"/>
      <c r="EX4652" s="1"/>
      <c r="EY4652" s="1"/>
    </row>
    <row r="4653" spans="1:155" x14ac:dyDescent="0.15">
      <c r="A4653" s="38"/>
      <c r="B4653" s="15"/>
      <c r="C4653" s="7"/>
      <c r="D4653" s="7"/>
      <c r="E4653" s="13"/>
      <c r="F4653" s="14"/>
      <c r="G4653" s="14"/>
      <c r="H4653" s="14"/>
      <c r="I4653" s="14"/>
      <c r="J4653" s="13"/>
      <c r="K4653" s="5"/>
      <c r="L4653" s="2"/>
      <c r="M4653" s="17"/>
      <c r="N4653" s="12"/>
      <c r="O4653" s="12"/>
      <c r="P4653" s="17"/>
      <c r="Q4653" s="14"/>
      <c r="R4653" s="20"/>
      <c r="S4653" s="14"/>
      <c r="T4653" s="4"/>
      <c r="U4653" s="5"/>
      <c r="V4653" s="10"/>
      <c r="W4653" s="10"/>
      <c r="X4653" s="10"/>
      <c r="Y4653" s="27"/>
      <c r="Z4653" s="3"/>
      <c r="AA4653" s="1"/>
      <c r="AB4653" s="10"/>
      <c r="AC4653" s="3"/>
      <c r="AD4653" s="3"/>
      <c r="AE4653" s="3"/>
      <c r="AF4653" s="10"/>
      <c r="AG4653" s="11"/>
      <c r="AH4653" s="10"/>
      <c r="AI4653" s="10"/>
      <c r="AJ4653" s="1"/>
      <c r="AK4653" s="1"/>
      <c r="AL4653" s="1"/>
      <c r="AM4653" s="1"/>
      <c r="AN4653" s="1"/>
      <c r="AO4653" s="1"/>
      <c r="AP4653" s="1"/>
      <c r="AQ4653" s="1"/>
      <c r="AR4653" s="1"/>
      <c r="AS4653" s="1"/>
      <c r="AT4653" s="1"/>
      <c r="AU4653" s="1"/>
      <c r="AV4653" s="1"/>
      <c r="AW4653" s="1"/>
      <c r="AX4653" s="1"/>
      <c r="AY4653" s="1"/>
      <c r="AZ4653" s="1"/>
      <c r="BA4653" s="1"/>
      <c r="BB4653" s="1"/>
      <c r="BC4653" s="1"/>
      <c r="BD4653" s="1"/>
      <c r="BE4653" s="1"/>
      <c r="BF4653" s="1"/>
      <c r="BG4653" s="1"/>
      <c r="BH4653" s="1"/>
      <c r="BI4653" s="1"/>
      <c r="BJ4653" s="1"/>
      <c r="BK4653" s="1"/>
      <c r="BL4653" s="1"/>
      <c r="BM4653" s="1"/>
      <c r="BN4653" s="1"/>
      <c r="BO4653" s="1"/>
      <c r="BP4653" s="1"/>
      <c r="BQ4653" s="1"/>
      <c r="BR4653" s="1"/>
      <c r="BS4653" s="1"/>
      <c r="BT4653" s="1"/>
      <c r="BU4653" s="1"/>
      <c r="BV4653" s="1"/>
      <c r="BW4653" s="1"/>
      <c r="BX4653" s="1"/>
      <c r="BY4653" s="1"/>
      <c r="BZ4653" s="1"/>
      <c r="CA4653" s="1"/>
      <c r="CB4653" s="1"/>
      <c r="CC4653" s="1"/>
      <c r="CD4653" s="1"/>
      <c r="CE4653" s="1"/>
      <c r="CF4653" s="1"/>
      <c r="CG4653" s="1"/>
      <c r="CH4653" s="1"/>
      <c r="CI4653" s="1"/>
      <c r="CJ4653" s="1"/>
      <c r="CK4653" s="1"/>
      <c r="CL4653" s="1"/>
      <c r="CM4653" s="1"/>
      <c r="CN4653" s="1"/>
      <c r="CO4653" s="1"/>
      <c r="CP4653" s="1"/>
      <c r="CQ4653" s="1"/>
      <c r="CR4653" s="1"/>
      <c r="CS4653" s="1"/>
      <c r="CT4653" s="1"/>
      <c r="CU4653" s="1"/>
      <c r="CV4653" s="1"/>
      <c r="CW4653" s="1"/>
      <c r="CX4653" s="1"/>
      <c r="CY4653" s="1"/>
      <c r="CZ4653" s="1"/>
      <c r="DA4653" s="1"/>
      <c r="DB4653" s="1"/>
      <c r="DC4653" s="1"/>
      <c r="DD4653" s="1"/>
      <c r="DE4653" s="1"/>
      <c r="DF4653" s="1"/>
      <c r="DG4653" s="1"/>
      <c r="DH4653" s="1"/>
      <c r="DI4653" s="1"/>
      <c r="DJ4653" s="1"/>
      <c r="DK4653" s="1"/>
      <c r="DL4653" s="1"/>
      <c r="DM4653" s="1"/>
      <c r="DN4653" s="1"/>
      <c r="DO4653" s="1"/>
      <c r="DP4653" s="1"/>
      <c r="DQ4653" s="1"/>
      <c r="DR4653" s="1"/>
      <c r="DS4653" s="1"/>
      <c r="DT4653" s="1"/>
      <c r="DU4653" s="1"/>
      <c r="DV4653" s="1"/>
      <c r="DW4653" s="1"/>
      <c r="DX4653" s="1"/>
      <c r="DY4653" s="1"/>
      <c r="DZ4653" s="1"/>
      <c r="EA4653" s="1"/>
      <c r="EB4653" s="1"/>
      <c r="EC4653" s="1"/>
      <c r="ED4653" s="1"/>
      <c r="EE4653" s="1"/>
      <c r="EF4653" s="1"/>
      <c r="EG4653" s="1"/>
      <c r="EH4653" s="1"/>
      <c r="EI4653" s="1"/>
      <c r="EJ4653" s="1"/>
      <c r="EK4653" s="1"/>
      <c r="EL4653" s="1"/>
      <c r="EM4653" s="1"/>
      <c r="EN4653" s="1"/>
      <c r="EO4653" s="1"/>
      <c r="EP4653" s="1"/>
      <c r="EQ4653" s="1"/>
      <c r="ER4653" s="1"/>
      <c r="ES4653" s="1"/>
      <c r="ET4653" s="1"/>
      <c r="EU4653" s="1"/>
      <c r="EV4653" s="1"/>
      <c r="EW4653" s="1"/>
      <c r="EX4653" s="1"/>
      <c r="EY4653" s="1"/>
    </row>
    <row r="4654" spans="1:155" x14ac:dyDescent="0.15">
      <c r="A4654" s="38"/>
      <c r="B4654" s="15"/>
      <c r="C4654" s="7"/>
      <c r="D4654" s="7"/>
      <c r="E4654" s="13"/>
      <c r="F4654" s="14"/>
      <c r="G4654" s="14"/>
      <c r="H4654" s="14"/>
      <c r="I4654" s="14"/>
      <c r="J4654" s="13"/>
      <c r="K4654" s="5"/>
      <c r="L4654" s="2"/>
      <c r="M4654" s="17"/>
      <c r="N4654" s="12"/>
      <c r="O4654" s="12"/>
      <c r="P4654" s="17"/>
      <c r="Q4654" s="14"/>
      <c r="R4654" s="20"/>
      <c r="S4654" s="14"/>
      <c r="T4654" s="4"/>
      <c r="U4654" s="5"/>
      <c r="V4654" s="10"/>
      <c r="W4654" s="10"/>
      <c r="X4654" s="10"/>
      <c r="Y4654" s="27"/>
      <c r="Z4654" s="3"/>
      <c r="AA4654" s="1"/>
      <c r="AB4654" s="10"/>
      <c r="AC4654" s="3"/>
      <c r="AD4654" s="3"/>
      <c r="AE4654" s="3"/>
      <c r="AF4654" s="10"/>
      <c r="AG4654" s="11"/>
      <c r="AH4654" s="10"/>
      <c r="AI4654" s="10"/>
      <c r="AJ4654" s="1"/>
      <c r="AK4654" s="1"/>
      <c r="AL4654" s="1"/>
      <c r="AM4654" s="1"/>
      <c r="AN4654" s="1"/>
      <c r="AO4654" s="1"/>
      <c r="AP4654" s="1"/>
      <c r="AQ4654" s="1"/>
      <c r="AR4654" s="1"/>
      <c r="AS4654" s="1"/>
      <c r="AT4654" s="1"/>
      <c r="AU4654" s="1"/>
      <c r="AV4654" s="1"/>
      <c r="AW4654" s="1"/>
      <c r="AX4654" s="1"/>
      <c r="AY4654" s="1"/>
      <c r="AZ4654" s="1"/>
      <c r="BA4654" s="1"/>
      <c r="BB4654" s="1"/>
      <c r="BC4654" s="1"/>
      <c r="BD4654" s="1"/>
      <c r="BE4654" s="1"/>
      <c r="BF4654" s="1"/>
      <c r="BG4654" s="1"/>
      <c r="BH4654" s="1"/>
      <c r="BI4654" s="1"/>
      <c r="BJ4654" s="1"/>
      <c r="BK4654" s="1"/>
      <c r="BL4654" s="1"/>
      <c r="BM4654" s="1"/>
      <c r="BN4654" s="1"/>
      <c r="BO4654" s="1"/>
      <c r="BP4654" s="1"/>
      <c r="BQ4654" s="1"/>
      <c r="BR4654" s="1"/>
      <c r="BS4654" s="1"/>
      <c r="BT4654" s="1"/>
      <c r="BU4654" s="1"/>
      <c r="BV4654" s="1"/>
      <c r="BW4654" s="1"/>
      <c r="BX4654" s="1"/>
      <c r="BY4654" s="1"/>
      <c r="BZ4654" s="1"/>
      <c r="CA4654" s="1"/>
      <c r="CB4654" s="1"/>
      <c r="CC4654" s="1"/>
      <c r="CD4654" s="1"/>
      <c r="CE4654" s="1"/>
      <c r="CF4654" s="1"/>
      <c r="CG4654" s="1"/>
      <c r="CH4654" s="1"/>
      <c r="CI4654" s="1"/>
      <c r="CJ4654" s="1"/>
      <c r="CK4654" s="1"/>
      <c r="CL4654" s="1"/>
      <c r="CM4654" s="1"/>
      <c r="CN4654" s="1"/>
      <c r="CO4654" s="1"/>
      <c r="CP4654" s="1"/>
      <c r="CQ4654" s="1"/>
      <c r="CR4654" s="1"/>
      <c r="CS4654" s="1"/>
      <c r="CT4654" s="1"/>
      <c r="CU4654" s="1"/>
      <c r="CV4654" s="1"/>
      <c r="CW4654" s="1"/>
      <c r="CX4654" s="1"/>
      <c r="CY4654" s="1"/>
      <c r="CZ4654" s="1"/>
      <c r="DA4654" s="1"/>
      <c r="DB4654" s="1"/>
      <c r="DC4654" s="1"/>
      <c r="DD4654" s="1"/>
      <c r="DE4654" s="1"/>
      <c r="DF4654" s="1"/>
      <c r="DG4654" s="1"/>
      <c r="DH4654" s="1"/>
      <c r="DI4654" s="1"/>
      <c r="DJ4654" s="1"/>
      <c r="DK4654" s="1"/>
      <c r="DL4654" s="1"/>
      <c r="DM4654" s="1"/>
      <c r="DN4654" s="1"/>
      <c r="DO4654" s="1"/>
      <c r="DP4654" s="1"/>
      <c r="DQ4654" s="1"/>
      <c r="DR4654" s="1"/>
      <c r="DS4654" s="1"/>
      <c r="DT4654" s="1"/>
      <c r="DU4654" s="1"/>
      <c r="DV4654" s="1"/>
      <c r="DW4654" s="1"/>
      <c r="DX4654" s="1"/>
      <c r="DY4654" s="1"/>
      <c r="DZ4654" s="1"/>
      <c r="EA4654" s="1"/>
      <c r="EB4654" s="1"/>
      <c r="EC4654" s="1"/>
      <c r="ED4654" s="1"/>
      <c r="EE4654" s="1"/>
      <c r="EF4654" s="1"/>
      <c r="EG4654" s="1"/>
      <c r="EH4654" s="1"/>
      <c r="EI4654" s="1"/>
      <c r="EJ4654" s="1"/>
      <c r="EK4654" s="1"/>
      <c r="EL4654" s="1"/>
      <c r="EM4654" s="1"/>
      <c r="EN4654" s="1"/>
      <c r="EO4654" s="1"/>
      <c r="EP4654" s="1"/>
      <c r="EQ4654" s="1"/>
      <c r="ER4654" s="1"/>
      <c r="ES4654" s="1"/>
      <c r="ET4654" s="1"/>
      <c r="EU4654" s="1"/>
      <c r="EV4654" s="1"/>
      <c r="EW4654" s="1"/>
      <c r="EX4654" s="1"/>
      <c r="EY4654" s="1"/>
    </row>
    <row r="4655" spans="1:155" x14ac:dyDescent="0.15">
      <c r="A4655" s="38"/>
      <c r="B4655" s="15"/>
      <c r="C4655" s="7"/>
      <c r="D4655" s="7"/>
      <c r="E4655" s="13"/>
      <c r="F4655" s="14"/>
      <c r="G4655" s="14"/>
      <c r="H4655" s="14"/>
      <c r="I4655" s="14"/>
      <c r="J4655" s="13"/>
      <c r="K4655" s="5"/>
      <c r="L4655" s="2"/>
      <c r="M4655" s="17"/>
      <c r="N4655" s="12"/>
      <c r="O4655" s="12"/>
      <c r="P4655" s="17"/>
      <c r="Q4655" s="14"/>
      <c r="R4655" s="20"/>
      <c r="S4655" s="14"/>
      <c r="T4655" s="4"/>
      <c r="U4655" s="5"/>
      <c r="V4655" s="10"/>
      <c r="W4655" s="10"/>
      <c r="X4655" s="10"/>
      <c r="Y4655" s="27"/>
      <c r="Z4655" s="3"/>
      <c r="AA4655" s="1"/>
      <c r="AB4655" s="10"/>
      <c r="AC4655" s="3"/>
      <c r="AD4655" s="3"/>
      <c r="AE4655" s="3"/>
      <c r="AF4655" s="10"/>
      <c r="AG4655" s="11"/>
      <c r="AH4655" s="10"/>
      <c r="AI4655" s="10"/>
      <c r="AJ4655" s="1"/>
      <c r="AK4655" s="1"/>
      <c r="AL4655" s="1"/>
      <c r="AM4655" s="1"/>
      <c r="AN4655" s="1"/>
      <c r="AO4655" s="1"/>
      <c r="AP4655" s="1"/>
      <c r="AQ4655" s="1"/>
      <c r="AR4655" s="1"/>
      <c r="AS4655" s="1"/>
      <c r="AT4655" s="1"/>
      <c r="AU4655" s="1"/>
      <c r="AV4655" s="1"/>
      <c r="AW4655" s="1"/>
      <c r="AX4655" s="1"/>
      <c r="AY4655" s="1"/>
      <c r="AZ4655" s="1"/>
      <c r="BA4655" s="1"/>
      <c r="BB4655" s="1"/>
      <c r="BC4655" s="1"/>
      <c r="BD4655" s="1"/>
      <c r="BE4655" s="1"/>
      <c r="BF4655" s="1"/>
      <c r="BG4655" s="1"/>
      <c r="BH4655" s="1"/>
      <c r="BI4655" s="1"/>
      <c r="BJ4655" s="1"/>
      <c r="BK4655" s="1"/>
      <c r="BL4655" s="1"/>
      <c r="BM4655" s="1"/>
      <c r="BN4655" s="1"/>
      <c r="BO4655" s="1"/>
      <c r="BP4655" s="1"/>
      <c r="BQ4655" s="1"/>
      <c r="BR4655" s="1"/>
      <c r="BS4655" s="1"/>
      <c r="BT4655" s="1"/>
      <c r="BU4655" s="1"/>
      <c r="BV4655" s="1"/>
      <c r="BW4655" s="1"/>
      <c r="BX4655" s="1"/>
      <c r="BY4655" s="1"/>
      <c r="BZ4655" s="1"/>
      <c r="CA4655" s="1"/>
      <c r="CB4655" s="1"/>
      <c r="CC4655" s="1"/>
      <c r="CD4655" s="1"/>
      <c r="CE4655" s="1"/>
      <c r="CF4655" s="1"/>
      <c r="CG4655" s="1"/>
      <c r="CH4655" s="1"/>
      <c r="CI4655" s="1"/>
      <c r="CJ4655" s="1"/>
      <c r="CK4655" s="1"/>
      <c r="CL4655" s="1"/>
      <c r="CM4655" s="1"/>
      <c r="CN4655" s="1"/>
      <c r="CO4655" s="1"/>
      <c r="CP4655" s="1"/>
      <c r="CQ4655" s="1"/>
      <c r="CR4655" s="1"/>
      <c r="CS4655" s="1"/>
      <c r="CT4655" s="1"/>
      <c r="CU4655" s="1"/>
      <c r="CV4655" s="1"/>
      <c r="CW4655" s="1"/>
      <c r="CX4655" s="1"/>
      <c r="CY4655" s="1"/>
      <c r="CZ4655" s="1"/>
      <c r="DA4655" s="1"/>
      <c r="DB4655" s="1"/>
      <c r="DC4655" s="1"/>
      <c r="DD4655" s="1"/>
      <c r="DE4655" s="1"/>
      <c r="DF4655" s="1"/>
      <c r="DG4655" s="1"/>
      <c r="DH4655" s="1"/>
      <c r="DI4655" s="1"/>
      <c r="DJ4655" s="1"/>
      <c r="DK4655" s="1"/>
      <c r="DL4655" s="1"/>
      <c r="DM4655" s="1"/>
      <c r="DN4655" s="1"/>
      <c r="DO4655" s="1"/>
      <c r="DP4655" s="1"/>
      <c r="DQ4655" s="1"/>
      <c r="DR4655" s="1"/>
      <c r="DS4655" s="1"/>
      <c r="DT4655" s="1"/>
      <c r="DU4655" s="1"/>
      <c r="DV4655" s="1"/>
      <c r="DW4655" s="1"/>
      <c r="DX4655" s="1"/>
      <c r="DY4655" s="1"/>
      <c r="DZ4655" s="1"/>
      <c r="EA4655" s="1"/>
      <c r="EB4655" s="1"/>
      <c r="EC4655" s="1"/>
      <c r="ED4655" s="1"/>
      <c r="EE4655" s="1"/>
      <c r="EF4655" s="1"/>
      <c r="EG4655" s="1"/>
      <c r="EH4655" s="1"/>
      <c r="EI4655" s="1"/>
      <c r="EJ4655" s="1"/>
      <c r="EK4655" s="1"/>
      <c r="EL4655" s="1"/>
      <c r="EM4655" s="1"/>
      <c r="EN4655" s="1"/>
      <c r="EO4655" s="1"/>
      <c r="EP4655" s="1"/>
      <c r="EQ4655" s="1"/>
      <c r="ER4655" s="1"/>
      <c r="ES4655" s="1"/>
      <c r="ET4655" s="1"/>
      <c r="EU4655" s="1"/>
      <c r="EV4655" s="1"/>
      <c r="EW4655" s="1"/>
      <c r="EX4655" s="1"/>
      <c r="EY4655" s="1"/>
    </row>
    <row r="4656" spans="1:155" x14ac:dyDescent="0.15">
      <c r="A4656" s="38"/>
      <c r="B4656" s="15"/>
      <c r="C4656" s="7"/>
      <c r="D4656" s="7"/>
      <c r="E4656" s="13"/>
      <c r="F4656" s="14"/>
      <c r="G4656" s="14"/>
      <c r="H4656" s="14"/>
      <c r="I4656" s="14"/>
      <c r="J4656" s="13"/>
      <c r="K4656" s="5"/>
      <c r="L4656" s="2"/>
      <c r="M4656" s="17"/>
      <c r="N4656" s="12"/>
      <c r="O4656" s="12"/>
      <c r="P4656" s="17"/>
      <c r="Q4656" s="14"/>
      <c r="R4656" s="20"/>
      <c r="S4656" s="14"/>
      <c r="T4656" s="4"/>
      <c r="U4656" s="5"/>
      <c r="V4656" s="10"/>
      <c r="W4656" s="10"/>
      <c r="X4656" s="10"/>
      <c r="Y4656" s="27"/>
      <c r="Z4656" s="3"/>
      <c r="AA4656" s="1"/>
      <c r="AB4656" s="10"/>
      <c r="AC4656" s="3"/>
      <c r="AD4656" s="3"/>
      <c r="AE4656" s="3"/>
      <c r="AF4656" s="10"/>
      <c r="AG4656" s="11"/>
      <c r="AH4656" s="10"/>
      <c r="AI4656" s="10"/>
      <c r="AJ4656" s="1"/>
      <c r="AK4656" s="1"/>
      <c r="AL4656" s="1"/>
      <c r="AM4656" s="1"/>
      <c r="AN4656" s="1"/>
      <c r="AO4656" s="1"/>
      <c r="AP4656" s="1"/>
      <c r="AQ4656" s="1"/>
      <c r="AR4656" s="1"/>
      <c r="AS4656" s="1"/>
      <c r="AT4656" s="1"/>
      <c r="AU4656" s="1"/>
      <c r="AV4656" s="1"/>
      <c r="AW4656" s="1"/>
      <c r="AX4656" s="1"/>
      <c r="AY4656" s="1"/>
      <c r="AZ4656" s="1"/>
      <c r="BA4656" s="1"/>
      <c r="BB4656" s="1"/>
      <c r="BC4656" s="1"/>
      <c r="BD4656" s="1"/>
      <c r="BE4656" s="1"/>
      <c r="BF4656" s="1"/>
      <c r="BG4656" s="1"/>
      <c r="BH4656" s="1"/>
      <c r="BI4656" s="1"/>
      <c r="BJ4656" s="1"/>
      <c r="BK4656" s="1"/>
      <c r="BL4656" s="1"/>
      <c r="BM4656" s="1"/>
      <c r="BN4656" s="1"/>
      <c r="BO4656" s="1"/>
      <c r="BP4656" s="1"/>
      <c r="BQ4656" s="1"/>
      <c r="BR4656" s="1"/>
      <c r="BS4656" s="1"/>
      <c r="BT4656" s="1"/>
      <c r="BU4656" s="1"/>
      <c r="BV4656" s="1"/>
      <c r="BW4656" s="1"/>
      <c r="BX4656" s="1"/>
      <c r="BY4656" s="1"/>
      <c r="BZ4656" s="1"/>
      <c r="CA4656" s="1"/>
      <c r="CB4656" s="1"/>
      <c r="CC4656" s="1"/>
      <c r="CD4656" s="1"/>
      <c r="CE4656" s="1"/>
      <c r="CF4656" s="1"/>
      <c r="CG4656" s="1"/>
      <c r="CH4656" s="1"/>
      <c r="CI4656" s="1"/>
      <c r="CJ4656" s="1"/>
      <c r="CK4656" s="1"/>
      <c r="CL4656" s="1"/>
      <c r="CM4656" s="1"/>
      <c r="CN4656" s="1"/>
      <c r="CO4656" s="1"/>
      <c r="CP4656" s="1"/>
      <c r="CQ4656" s="1"/>
      <c r="CR4656" s="1"/>
      <c r="CS4656" s="1"/>
      <c r="CT4656" s="1"/>
      <c r="CU4656" s="1"/>
      <c r="CV4656" s="1"/>
      <c r="CW4656" s="1"/>
      <c r="CX4656" s="1"/>
      <c r="CY4656" s="1"/>
      <c r="CZ4656" s="1"/>
      <c r="DA4656" s="1"/>
      <c r="DB4656" s="1"/>
      <c r="DC4656" s="1"/>
      <c r="DD4656" s="1"/>
      <c r="DE4656" s="1"/>
      <c r="DF4656" s="1"/>
      <c r="DG4656" s="1"/>
      <c r="DH4656" s="1"/>
      <c r="DI4656" s="1"/>
      <c r="DJ4656" s="1"/>
      <c r="DK4656" s="1"/>
      <c r="DL4656" s="1"/>
      <c r="DM4656" s="1"/>
      <c r="DN4656" s="1"/>
      <c r="DO4656" s="1"/>
      <c r="DP4656" s="1"/>
      <c r="DQ4656" s="1"/>
      <c r="DR4656" s="1"/>
      <c r="DS4656" s="1"/>
      <c r="DT4656" s="1"/>
      <c r="DU4656" s="1"/>
      <c r="DV4656" s="1"/>
      <c r="DW4656" s="1"/>
      <c r="DX4656" s="1"/>
      <c r="DY4656" s="1"/>
      <c r="DZ4656" s="1"/>
      <c r="EA4656" s="1"/>
      <c r="EB4656" s="1"/>
      <c r="EC4656" s="1"/>
      <c r="ED4656" s="1"/>
      <c r="EE4656" s="1"/>
      <c r="EF4656" s="1"/>
      <c r="EG4656" s="1"/>
      <c r="EH4656" s="1"/>
      <c r="EI4656" s="1"/>
      <c r="EJ4656" s="1"/>
      <c r="EK4656" s="1"/>
      <c r="EL4656" s="1"/>
      <c r="EM4656" s="1"/>
      <c r="EN4656" s="1"/>
      <c r="EO4656" s="1"/>
      <c r="EP4656" s="1"/>
      <c r="EQ4656" s="1"/>
      <c r="ER4656" s="1"/>
      <c r="ES4656" s="1"/>
      <c r="ET4656" s="1"/>
      <c r="EU4656" s="1"/>
      <c r="EV4656" s="1"/>
      <c r="EW4656" s="1"/>
      <c r="EX4656" s="1"/>
      <c r="EY4656" s="1"/>
    </row>
    <row r="4657" spans="1:155" x14ac:dyDescent="0.15">
      <c r="A4657" s="38"/>
      <c r="B4657" s="15"/>
      <c r="C4657" s="7"/>
      <c r="D4657" s="7"/>
      <c r="E4657" s="13"/>
      <c r="F4657" s="14"/>
      <c r="G4657" s="14"/>
      <c r="H4657" s="14"/>
      <c r="I4657" s="14"/>
      <c r="J4657" s="13"/>
      <c r="K4657" s="5"/>
      <c r="L4657" s="2"/>
      <c r="M4657" s="17"/>
      <c r="N4657" s="12"/>
      <c r="O4657" s="12"/>
      <c r="P4657" s="17"/>
      <c r="Q4657" s="14"/>
      <c r="R4657" s="20"/>
      <c r="S4657" s="14"/>
      <c r="T4657" s="4"/>
      <c r="U4657" s="5"/>
      <c r="V4657" s="10"/>
      <c r="W4657" s="10"/>
      <c r="X4657" s="10"/>
      <c r="Y4657" s="27"/>
      <c r="Z4657" s="3"/>
      <c r="AA4657" s="1"/>
      <c r="AB4657" s="10"/>
      <c r="AC4657" s="3"/>
      <c r="AD4657" s="3"/>
      <c r="AE4657" s="3"/>
      <c r="AF4657" s="10"/>
      <c r="AG4657" s="11"/>
      <c r="AH4657" s="10"/>
      <c r="AI4657" s="10"/>
      <c r="AJ4657" s="1"/>
      <c r="AK4657" s="1"/>
      <c r="AL4657" s="1"/>
      <c r="AM4657" s="1"/>
      <c r="AN4657" s="1"/>
      <c r="AO4657" s="1"/>
      <c r="AP4657" s="1"/>
      <c r="AQ4657" s="1"/>
      <c r="AR4657" s="1"/>
      <c r="AS4657" s="1"/>
      <c r="AT4657" s="1"/>
      <c r="AU4657" s="1"/>
      <c r="AV4657" s="1"/>
      <c r="AW4657" s="1"/>
      <c r="AX4657" s="1"/>
      <c r="AY4657" s="1"/>
      <c r="AZ4657" s="1"/>
      <c r="BA4657" s="1"/>
      <c r="BB4657" s="1"/>
      <c r="BC4657" s="1"/>
      <c r="BD4657" s="1"/>
      <c r="BE4657" s="1"/>
      <c r="BF4657" s="1"/>
      <c r="BG4657" s="1"/>
      <c r="BH4657" s="1"/>
      <c r="BI4657" s="1"/>
      <c r="BJ4657" s="1"/>
      <c r="BK4657" s="1"/>
      <c r="BL4657" s="1"/>
      <c r="BM4657" s="1"/>
      <c r="BN4657" s="1"/>
      <c r="BO4657" s="1"/>
      <c r="BP4657" s="1"/>
      <c r="BQ4657" s="1"/>
      <c r="BR4657" s="1"/>
      <c r="BS4657" s="1"/>
      <c r="BT4657" s="1"/>
      <c r="BU4657" s="1"/>
      <c r="BV4657" s="1"/>
      <c r="BW4657" s="1"/>
      <c r="BX4657" s="1"/>
      <c r="BY4657" s="1"/>
      <c r="BZ4657" s="1"/>
      <c r="CA4657" s="1"/>
      <c r="CB4657" s="1"/>
      <c r="CC4657" s="1"/>
      <c r="CD4657" s="1"/>
      <c r="CE4657" s="1"/>
      <c r="CF4657" s="1"/>
      <c r="CG4657" s="1"/>
      <c r="CH4657" s="1"/>
      <c r="CI4657" s="1"/>
      <c r="CJ4657" s="1"/>
      <c r="CK4657" s="1"/>
      <c r="CL4657" s="1"/>
      <c r="CM4657" s="1"/>
      <c r="CN4657" s="1"/>
      <c r="CO4657" s="1"/>
      <c r="CP4657" s="1"/>
      <c r="CQ4657" s="1"/>
      <c r="CR4657" s="1"/>
      <c r="CS4657" s="1"/>
      <c r="CT4657" s="1"/>
      <c r="CU4657" s="1"/>
      <c r="CV4657" s="1"/>
      <c r="CW4657" s="1"/>
      <c r="CX4657" s="1"/>
      <c r="CY4657" s="1"/>
      <c r="CZ4657" s="1"/>
      <c r="DA4657" s="1"/>
      <c r="DB4657" s="1"/>
      <c r="DC4657" s="1"/>
      <c r="DD4657" s="1"/>
      <c r="DE4657" s="1"/>
      <c r="DF4657" s="1"/>
      <c r="DG4657" s="1"/>
      <c r="DH4657" s="1"/>
      <c r="DI4657" s="1"/>
      <c r="DJ4657" s="1"/>
      <c r="DK4657" s="1"/>
      <c r="DL4657" s="1"/>
      <c r="DM4657" s="1"/>
      <c r="DN4657" s="1"/>
      <c r="DO4657" s="1"/>
      <c r="DP4657" s="1"/>
      <c r="DQ4657" s="1"/>
      <c r="DR4657" s="1"/>
      <c r="DS4657" s="1"/>
      <c r="DT4657" s="1"/>
      <c r="DU4657" s="1"/>
      <c r="DV4657" s="1"/>
      <c r="DW4657" s="1"/>
      <c r="DX4657" s="1"/>
      <c r="DY4657" s="1"/>
      <c r="DZ4657" s="1"/>
      <c r="EA4657" s="1"/>
      <c r="EB4657" s="1"/>
      <c r="EC4657" s="1"/>
      <c r="ED4657" s="1"/>
      <c r="EE4657" s="1"/>
      <c r="EF4657" s="1"/>
      <c r="EG4657" s="1"/>
      <c r="EH4657" s="1"/>
      <c r="EI4657" s="1"/>
      <c r="EJ4657" s="1"/>
      <c r="EK4657" s="1"/>
      <c r="EL4657" s="1"/>
      <c r="EM4657" s="1"/>
      <c r="EN4657" s="1"/>
      <c r="EO4657" s="1"/>
      <c r="EP4657" s="1"/>
      <c r="EQ4657" s="1"/>
      <c r="ER4657" s="1"/>
      <c r="ES4657" s="1"/>
      <c r="ET4657" s="1"/>
      <c r="EU4657" s="1"/>
      <c r="EV4657" s="1"/>
      <c r="EW4657" s="1"/>
      <c r="EX4657" s="1"/>
      <c r="EY4657" s="1"/>
    </row>
    <row r="4658" spans="1:155" x14ac:dyDescent="0.15">
      <c r="A4658" s="38"/>
      <c r="B4658" s="15"/>
      <c r="C4658" s="7"/>
      <c r="D4658" s="7"/>
      <c r="E4658" s="13"/>
      <c r="F4658" s="14"/>
      <c r="G4658" s="14"/>
      <c r="H4658" s="14"/>
      <c r="I4658" s="14"/>
      <c r="J4658" s="13"/>
      <c r="K4658" s="5"/>
      <c r="L4658" s="2"/>
      <c r="M4658" s="17"/>
      <c r="N4658" s="12"/>
      <c r="O4658" s="12"/>
      <c r="P4658" s="17"/>
      <c r="Q4658" s="14"/>
      <c r="R4658" s="20"/>
      <c r="S4658" s="14"/>
      <c r="T4658" s="4"/>
      <c r="U4658" s="5"/>
      <c r="V4658" s="10"/>
      <c r="W4658" s="10"/>
      <c r="X4658" s="10"/>
      <c r="Y4658" s="27"/>
      <c r="Z4658" s="3"/>
      <c r="AA4658" s="1"/>
      <c r="AB4658" s="10"/>
      <c r="AC4658" s="3"/>
      <c r="AD4658" s="3"/>
      <c r="AE4658" s="3"/>
      <c r="AF4658" s="10"/>
      <c r="AG4658" s="11"/>
      <c r="AH4658" s="10"/>
      <c r="AI4658" s="10"/>
      <c r="AJ4658" s="1"/>
      <c r="AK4658" s="1"/>
      <c r="AL4658" s="1"/>
      <c r="AM4658" s="1"/>
      <c r="AN4658" s="1"/>
      <c r="AO4658" s="1"/>
      <c r="AP4658" s="1"/>
      <c r="AQ4658" s="1"/>
      <c r="AR4658" s="1"/>
      <c r="AS4658" s="1"/>
      <c r="AT4658" s="1"/>
      <c r="AU4658" s="1"/>
      <c r="AV4658" s="1"/>
      <c r="AW4658" s="1"/>
      <c r="AX4658" s="1"/>
      <c r="AY4658" s="1"/>
      <c r="AZ4658" s="1"/>
      <c r="BA4658" s="1"/>
      <c r="BB4658" s="1"/>
      <c r="BC4658" s="1"/>
      <c r="BD4658" s="1"/>
      <c r="BE4658" s="1"/>
      <c r="BF4658" s="1"/>
      <c r="BG4658" s="1"/>
      <c r="BH4658" s="1"/>
      <c r="BI4658" s="1"/>
      <c r="BJ4658" s="1"/>
      <c r="BK4658" s="1"/>
      <c r="BL4658" s="1"/>
      <c r="BM4658" s="1"/>
      <c r="BN4658" s="1"/>
      <c r="BO4658" s="1"/>
      <c r="BP4658" s="1"/>
      <c r="BQ4658" s="1"/>
      <c r="BR4658" s="1"/>
      <c r="BS4658" s="1"/>
      <c r="BT4658" s="1"/>
      <c r="BU4658" s="1"/>
      <c r="BV4658" s="1"/>
      <c r="BW4658" s="1"/>
      <c r="BX4658" s="1"/>
      <c r="BY4658" s="1"/>
      <c r="BZ4658" s="1"/>
      <c r="CA4658" s="1"/>
      <c r="CB4658" s="1"/>
      <c r="CC4658" s="1"/>
      <c r="CD4658" s="1"/>
      <c r="CE4658" s="1"/>
      <c r="CF4658" s="1"/>
      <c r="CG4658" s="1"/>
      <c r="CH4658" s="1"/>
      <c r="CI4658" s="1"/>
      <c r="CJ4658" s="1"/>
      <c r="CK4658" s="1"/>
      <c r="CL4658" s="1"/>
      <c r="CM4658" s="1"/>
      <c r="CN4658" s="1"/>
      <c r="CO4658" s="1"/>
      <c r="CP4658" s="1"/>
      <c r="CQ4658" s="1"/>
      <c r="CR4658" s="1"/>
      <c r="CS4658" s="1"/>
      <c r="CT4658" s="1"/>
      <c r="CU4658" s="1"/>
      <c r="CV4658" s="1"/>
      <c r="CW4658" s="1"/>
      <c r="CX4658" s="1"/>
      <c r="CY4658" s="1"/>
      <c r="CZ4658" s="1"/>
      <c r="DA4658" s="1"/>
      <c r="DB4658" s="1"/>
      <c r="DC4658" s="1"/>
      <c r="DD4658" s="1"/>
      <c r="DE4658" s="1"/>
      <c r="DF4658" s="1"/>
      <c r="DG4658" s="1"/>
      <c r="DH4658" s="1"/>
      <c r="DI4658" s="1"/>
      <c r="DJ4658" s="1"/>
      <c r="DK4658" s="1"/>
      <c r="DL4658" s="1"/>
      <c r="DM4658" s="1"/>
      <c r="DN4658" s="1"/>
      <c r="DO4658" s="1"/>
      <c r="DP4658" s="1"/>
      <c r="DQ4658" s="1"/>
      <c r="DR4658" s="1"/>
      <c r="DS4658" s="1"/>
      <c r="DT4658" s="1"/>
      <c r="DU4658" s="1"/>
      <c r="DV4658" s="1"/>
      <c r="DW4658" s="1"/>
      <c r="DX4658" s="1"/>
      <c r="DY4658" s="1"/>
      <c r="DZ4658" s="1"/>
      <c r="EA4658" s="1"/>
      <c r="EB4658" s="1"/>
      <c r="EC4658" s="1"/>
      <c r="ED4658" s="1"/>
      <c r="EE4658" s="1"/>
      <c r="EF4658" s="1"/>
      <c r="EG4658" s="1"/>
      <c r="EH4658" s="1"/>
      <c r="EI4658" s="1"/>
      <c r="EJ4658" s="1"/>
      <c r="EK4658" s="1"/>
      <c r="EL4658" s="1"/>
      <c r="EM4658" s="1"/>
      <c r="EN4658" s="1"/>
      <c r="EO4658" s="1"/>
      <c r="EP4658" s="1"/>
      <c r="EQ4658" s="1"/>
      <c r="ER4658" s="1"/>
      <c r="ES4658" s="1"/>
      <c r="ET4658" s="1"/>
      <c r="EU4658" s="1"/>
      <c r="EV4658" s="1"/>
      <c r="EW4658" s="1"/>
      <c r="EX4658" s="1"/>
      <c r="EY4658" s="1"/>
    </row>
    <row r="4659" spans="1:155" x14ac:dyDescent="0.15">
      <c r="A4659" s="38"/>
      <c r="B4659" s="15"/>
      <c r="C4659" s="7"/>
      <c r="D4659" s="7"/>
      <c r="E4659" s="13"/>
      <c r="F4659" s="14"/>
      <c r="G4659" s="14"/>
      <c r="H4659" s="14"/>
      <c r="I4659" s="14"/>
      <c r="J4659" s="13"/>
      <c r="K4659" s="5"/>
      <c r="L4659" s="2"/>
      <c r="M4659" s="17"/>
      <c r="N4659" s="12"/>
      <c r="O4659" s="12"/>
      <c r="P4659" s="17"/>
      <c r="Q4659" s="14"/>
      <c r="R4659" s="20"/>
      <c r="S4659" s="14"/>
      <c r="T4659" s="4"/>
      <c r="U4659" s="5"/>
      <c r="V4659" s="10"/>
      <c r="W4659" s="10"/>
      <c r="X4659" s="10"/>
      <c r="Y4659" s="27"/>
      <c r="Z4659" s="3"/>
      <c r="AA4659" s="1"/>
      <c r="AB4659" s="10"/>
      <c r="AC4659" s="3"/>
      <c r="AD4659" s="3"/>
      <c r="AE4659" s="3"/>
      <c r="AF4659" s="10"/>
      <c r="AG4659" s="11"/>
      <c r="AH4659" s="10"/>
      <c r="AI4659" s="10"/>
      <c r="AJ4659" s="1"/>
      <c r="AK4659" s="1"/>
      <c r="AL4659" s="1"/>
      <c r="AM4659" s="1"/>
      <c r="AN4659" s="1"/>
      <c r="AO4659" s="1"/>
      <c r="AP4659" s="1"/>
      <c r="AQ4659" s="1"/>
      <c r="AR4659" s="1"/>
      <c r="AS4659" s="1"/>
      <c r="AT4659" s="1"/>
      <c r="AU4659" s="1"/>
      <c r="AV4659" s="1"/>
      <c r="AW4659" s="1"/>
      <c r="AX4659" s="1"/>
      <c r="AY4659" s="1"/>
      <c r="AZ4659" s="1"/>
      <c r="BA4659" s="1"/>
      <c r="BB4659" s="1"/>
      <c r="BC4659" s="1"/>
      <c r="BD4659" s="1"/>
      <c r="BE4659" s="1"/>
      <c r="BF4659" s="1"/>
      <c r="BG4659" s="1"/>
      <c r="BH4659" s="1"/>
      <c r="BI4659" s="1"/>
      <c r="BJ4659" s="1"/>
      <c r="BK4659" s="1"/>
      <c r="BL4659" s="1"/>
      <c r="BM4659" s="1"/>
      <c r="BN4659" s="1"/>
      <c r="BO4659" s="1"/>
      <c r="BP4659" s="1"/>
      <c r="BQ4659" s="1"/>
      <c r="BR4659" s="1"/>
      <c r="BS4659" s="1"/>
      <c r="BT4659" s="1"/>
      <c r="BU4659" s="1"/>
      <c r="BV4659" s="1"/>
      <c r="BW4659" s="1"/>
      <c r="BX4659" s="1"/>
      <c r="BY4659" s="1"/>
      <c r="BZ4659" s="1"/>
      <c r="CA4659" s="1"/>
      <c r="CB4659" s="1"/>
      <c r="CC4659" s="1"/>
      <c r="CD4659" s="1"/>
      <c r="CE4659" s="1"/>
      <c r="CF4659" s="1"/>
      <c r="CG4659" s="1"/>
      <c r="CH4659" s="1"/>
      <c r="CI4659" s="1"/>
      <c r="CJ4659" s="1"/>
      <c r="CK4659" s="1"/>
      <c r="CL4659" s="1"/>
      <c r="CM4659" s="1"/>
      <c r="CN4659" s="1"/>
      <c r="CO4659" s="1"/>
      <c r="CP4659" s="1"/>
      <c r="CQ4659" s="1"/>
      <c r="CR4659" s="1"/>
      <c r="CS4659" s="1"/>
      <c r="CT4659" s="1"/>
      <c r="CU4659" s="1"/>
      <c r="CV4659" s="1"/>
      <c r="CW4659" s="1"/>
      <c r="CX4659" s="1"/>
      <c r="CY4659" s="1"/>
      <c r="CZ4659" s="1"/>
      <c r="DA4659" s="1"/>
      <c r="DB4659" s="1"/>
      <c r="DC4659" s="1"/>
      <c r="DD4659" s="1"/>
      <c r="DE4659" s="1"/>
      <c r="DF4659" s="1"/>
      <c r="DG4659" s="1"/>
      <c r="DH4659" s="1"/>
      <c r="DI4659" s="1"/>
      <c r="DJ4659" s="1"/>
      <c r="DK4659" s="1"/>
      <c r="DL4659" s="1"/>
      <c r="DM4659" s="1"/>
      <c r="DN4659" s="1"/>
      <c r="DO4659" s="1"/>
      <c r="DP4659" s="1"/>
      <c r="DQ4659" s="1"/>
      <c r="DR4659" s="1"/>
      <c r="DS4659" s="1"/>
      <c r="DT4659" s="1"/>
      <c r="DU4659" s="1"/>
      <c r="DV4659" s="1"/>
      <c r="DW4659" s="1"/>
      <c r="DX4659" s="1"/>
      <c r="DY4659" s="1"/>
      <c r="DZ4659" s="1"/>
      <c r="EA4659" s="1"/>
      <c r="EB4659" s="1"/>
      <c r="EC4659" s="1"/>
      <c r="ED4659" s="1"/>
      <c r="EE4659" s="1"/>
      <c r="EF4659" s="1"/>
      <c r="EG4659" s="1"/>
      <c r="EH4659" s="1"/>
      <c r="EI4659" s="1"/>
      <c r="EJ4659" s="1"/>
      <c r="EK4659" s="1"/>
      <c r="EL4659" s="1"/>
      <c r="EM4659" s="1"/>
      <c r="EN4659" s="1"/>
      <c r="EO4659" s="1"/>
      <c r="EP4659" s="1"/>
      <c r="EQ4659" s="1"/>
      <c r="ER4659" s="1"/>
      <c r="ES4659" s="1"/>
      <c r="ET4659" s="1"/>
      <c r="EU4659" s="1"/>
      <c r="EV4659" s="1"/>
      <c r="EW4659" s="1"/>
      <c r="EX4659" s="1"/>
      <c r="EY4659" s="1"/>
    </row>
    <row r="4660" spans="1:155" x14ac:dyDescent="0.15">
      <c r="A4660" s="38"/>
      <c r="B4660" s="15"/>
      <c r="C4660" s="7"/>
      <c r="D4660" s="7"/>
      <c r="E4660" s="13"/>
      <c r="F4660" s="14"/>
      <c r="G4660" s="14"/>
      <c r="H4660" s="14"/>
      <c r="I4660" s="14"/>
      <c r="J4660" s="13"/>
      <c r="K4660" s="5"/>
      <c r="L4660" s="2"/>
      <c r="M4660" s="17"/>
      <c r="N4660" s="12"/>
      <c r="O4660" s="12"/>
      <c r="P4660" s="17"/>
      <c r="Q4660" s="14"/>
      <c r="R4660" s="20"/>
      <c r="S4660" s="14"/>
      <c r="T4660" s="4"/>
      <c r="U4660" s="5"/>
      <c r="V4660" s="10"/>
      <c r="W4660" s="10"/>
      <c r="X4660" s="10"/>
      <c r="Y4660" s="27"/>
      <c r="Z4660" s="3"/>
      <c r="AA4660" s="1"/>
      <c r="AB4660" s="10"/>
      <c r="AC4660" s="3"/>
      <c r="AD4660" s="3"/>
      <c r="AE4660" s="3"/>
      <c r="AF4660" s="10"/>
      <c r="AG4660" s="11"/>
      <c r="AH4660" s="10"/>
      <c r="AI4660" s="10"/>
      <c r="AJ4660" s="1"/>
      <c r="AK4660" s="1"/>
      <c r="AL4660" s="1"/>
      <c r="AM4660" s="1"/>
      <c r="AN4660" s="1"/>
      <c r="AO4660" s="1"/>
      <c r="AP4660" s="1"/>
      <c r="AQ4660" s="1"/>
      <c r="AR4660" s="1"/>
      <c r="AS4660" s="1"/>
      <c r="AT4660" s="1"/>
      <c r="AU4660" s="1"/>
      <c r="AV4660" s="1"/>
      <c r="AW4660" s="1"/>
      <c r="AX4660" s="1"/>
      <c r="AY4660" s="1"/>
      <c r="AZ4660" s="1"/>
      <c r="BA4660" s="1"/>
      <c r="BB4660" s="1"/>
      <c r="BC4660" s="1"/>
      <c r="BD4660" s="1"/>
      <c r="BE4660" s="1"/>
      <c r="BF4660" s="1"/>
      <c r="BG4660" s="1"/>
      <c r="BH4660" s="1"/>
      <c r="BI4660" s="1"/>
      <c r="BJ4660" s="1"/>
      <c r="BK4660" s="1"/>
      <c r="BL4660" s="1"/>
      <c r="BM4660" s="1"/>
      <c r="BN4660" s="1"/>
      <c r="BO4660" s="1"/>
      <c r="BP4660" s="1"/>
      <c r="BQ4660" s="1"/>
      <c r="BR4660" s="1"/>
      <c r="BS4660" s="1"/>
      <c r="BT4660" s="1"/>
      <c r="BU4660" s="1"/>
      <c r="BV4660" s="1"/>
      <c r="BW4660" s="1"/>
      <c r="BX4660" s="1"/>
      <c r="BY4660" s="1"/>
      <c r="BZ4660" s="1"/>
      <c r="CA4660" s="1"/>
      <c r="CB4660" s="1"/>
      <c r="CC4660" s="1"/>
      <c r="CD4660" s="1"/>
      <c r="CE4660" s="1"/>
      <c r="CF4660" s="1"/>
      <c r="CG4660" s="1"/>
      <c r="CH4660" s="1"/>
      <c r="CI4660" s="1"/>
      <c r="CJ4660" s="1"/>
      <c r="CK4660" s="1"/>
      <c r="CL4660" s="1"/>
      <c r="CM4660" s="1"/>
      <c r="CN4660" s="1"/>
      <c r="CO4660" s="1"/>
      <c r="CP4660" s="1"/>
      <c r="CQ4660" s="1"/>
      <c r="CR4660" s="1"/>
      <c r="CS4660" s="1"/>
      <c r="CT4660" s="1"/>
      <c r="CU4660" s="1"/>
      <c r="CV4660" s="1"/>
      <c r="CW4660" s="1"/>
      <c r="CX4660" s="1"/>
      <c r="CY4660" s="1"/>
      <c r="CZ4660" s="1"/>
      <c r="DA4660" s="1"/>
      <c r="DB4660" s="1"/>
      <c r="DC4660" s="1"/>
      <c r="DD4660" s="1"/>
      <c r="DE4660" s="1"/>
      <c r="DF4660" s="1"/>
      <c r="DG4660" s="1"/>
      <c r="DH4660" s="1"/>
      <c r="DI4660" s="1"/>
      <c r="DJ4660" s="1"/>
      <c r="DK4660" s="1"/>
      <c r="DL4660" s="1"/>
      <c r="DM4660" s="1"/>
      <c r="DN4660" s="1"/>
      <c r="DO4660" s="1"/>
      <c r="DP4660" s="1"/>
      <c r="DQ4660" s="1"/>
      <c r="DR4660" s="1"/>
      <c r="DS4660" s="1"/>
      <c r="DT4660" s="1"/>
      <c r="DU4660" s="1"/>
      <c r="DV4660" s="1"/>
      <c r="DW4660" s="1"/>
      <c r="DX4660" s="1"/>
      <c r="DY4660" s="1"/>
      <c r="DZ4660" s="1"/>
      <c r="EA4660" s="1"/>
      <c r="EB4660" s="1"/>
      <c r="EC4660" s="1"/>
      <c r="ED4660" s="1"/>
      <c r="EE4660" s="1"/>
      <c r="EF4660" s="1"/>
      <c r="EG4660" s="1"/>
      <c r="EH4660" s="1"/>
      <c r="EI4660" s="1"/>
      <c r="EJ4660" s="1"/>
      <c r="EK4660" s="1"/>
      <c r="EL4660" s="1"/>
      <c r="EM4660" s="1"/>
      <c r="EN4660" s="1"/>
      <c r="EO4660" s="1"/>
      <c r="EP4660" s="1"/>
      <c r="EQ4660" s="1"/>
      <c r="ER4660" s="1"/>
      <c r="ES4660" s="1"/>
      <c r="ET4660" s="1"/>
      <c r="EU4660" s="1"/>
      <c r="EV4660" s="1"/>
      <c r="EW4660" s="1"/>
      <c r="EX4660" s="1"/>
      <c r="EY4660" s="1"/>
    </row>
    <row r="4661" spans="1:155" x14ac:dyDescent="0.15">
      <c r="A4661" s="38"/>
      <c r="B4661" s="15"/>
      <c r="C4661" s="7"/>
      <c r="D4661" s="7"/>
      <c r="E4661" s="13"/>
      <c r="F4661" s="14"/>
      <c r="G4661" s="14"/>
      <c r="H4661" s="14"/>
      <c r="I4661" s="14"/>
      <c r="J4661" s="13"/>
      <c r="K4661" s="5"/>
      <c r="L4661" s="2"/>
      <c r="M4661" s="17"/>
      <c r="N4661" s="12"/>
      <c r="O4661" s="12"/>
      <c r="P4661" s="17"/>
      <c r="Q4661" s="14"/>
      <c r="R4661" s="20"/>
      <c r="S4661" s="14"/>
      <c r="T4661" s="4"/>
      <c r="U4661" s="5"/>
      <c r="V4661" s="10"/>
      <c r="W4661" s="10"/>
      <c r="X4661" s="10"/>
      <c r="Y4661" s="27"/>
      <c r="Z4661" s="3"/>
      <c r="AA4661" s="1"/>
      <c r="AB4661" s="10"/>
      <c r="AC4661" s="3"/>
      <c r="AD4661" s="3"/>
      <c r="AE4661" s="3"/>
      <c r="AF4661" s="10"/>
      <c r="AG4661" s="11"/>
      <c r="AH4661" s="10"/>
      <c r="AI4661" s="10"/>
      <c r="AJ4661" s="1"/>
      <c r="AK4661" s="1"/>
      <c r="AL4661" s="1"/>
      <c r="AM4661" s="1"/>
      <c r="AN4661" s="1"/>
      <c r="AO4661" s="1"/>
      <c r="AP4661" s="1"/>
      <c r="AQ4661" s="1"/>
      <c r="AR4661" s="1"/>
      <c r="AS4661" s="1"/>
      <c r="AT4661" s="1"/>
      <c r="AU4661" s="1"/>
      <c r="AV4661" s="1"/>
      <c r="AW4661" s="1"/>
      <c r="AX4661" s="1"/>
      <c r="AY4661" s="1"/>
      <c r="AZ4661" s="1"/>
      <c r="BA4661" s="1"/>
      <c r="BB4661" s="1"/>
      <c r="BC4661" s="1"/>
      <c r="BD4661" s="1"/>
      <c r="BE4661" s="1"/>
      <c r="BF4661" s="1"/>
      <c r="BG4661" s="1"/>
      <c r="BH4661" s="1"/>
      <c r="BI4661" s="1"/>
      <c r="BJ4661" s="1"/>
      <c r="BK4661" s="1"/>
      <c r="BL4661" s="1"/>
      <c r="BM4661" s="1"/>
      <c r="BN4661" s="1"/>
      <c r="BO4661" s="1"/>
      <c r="BP4661" s="1"/>
      <c r="BQ4661" s="1"/>
      <c r="BR4661" s="1"/>
      <c r="BS4661" s="1"/>
      <c r="BT4661" s="1"/>
      <c r="BU4661" s="1"/>
      <c r="BV4661" s="1"/>
      <c r="BW4661" s="1"/>
      <c r="BX4661" s="1"/>
      <c r="BY4661" s="1"/>
      <c r="BZ4661" s="1"/>
      <c r="CA4661" s="1"/>
      <c r="CB4661" s="1"/>
      <c r="CC4661" s="1"/>
      <c r="CD4661" s="1"/>
      <c r="CE4661" s="1"/>
      <c r="CF4661" s="1"/>
      <c r="CG4661" s="1"/>
      <c r="CH4661" s="1"/>
      <c r="CI4661" s="1"/>
      <c r="CJ4661" s="1"/>
      <c r="CK4661" s="1"/>
      <c r="CL4661" s="1"/>
      <c r="CM4661" s="1"/>
      <c r="CN4661" s="1"/>
      <c r="CO4661" s="1"/>
      <c r="CP4661" s="1"/>
      <c r="CQ4661" s="1"/>
      <c r="CR4661" s="1"/>
      <c r="CS4661" s="1"/>
      <c r="CT4661" s="1"/>
      <c r="CU4661" s="1"/>
      <c r="CV4661" s="1"/>
      <c r="CW4661" s="1"/>
      <c r="CX4661" s="1"/>
      <c r="CY4661" s="1"/>
      <c r="CZ4661" s="1"/>
      <c r="DA4661" s="1"/>
      <c r="DB4661" s="1"/>
      <c r="DC4661" s="1"/>
      <c r="DD4661" s="1"/>
      <c r="DE4661" s="1"/>
      <c r="DF4661" s="1"/>
      <c r="DG4661" s="1"/>
      <c r="DH4661" s="1"/>
      <c r="DI4661" s="1"/>
      <c r="DJ4661" s="1"/>
      <c r="DK4661" s="1"/>
      <c r="DL4661" s="1"/>
      <c r="DM4661" s="1"/>
      <c r="DN4661" s="1"/>
      <c r="DO4661" s="1"/>
      <c r="DP4661" s="1"/>
      <c r="DQ4661" s="1"/>
      <c r="DR4661" s="1"/>
      <c r="DS4661" s="1"/>
      <c r="DT4661" s="1"/>
      <c r="DU4661" s="1"/>
      <c r="DV4661" s="1"/>
      <c r="DW4661" s="1"/>
      <c r="DX4661" s="1"/>
      <c r="DY4661" s="1"/>
      <c r="DZ4661" s="1"/>
      <c r="EA4661" s="1"/>
      <c r="EB4661" s="1"/>
      <c r="EC4661" s="1"/>
      <c r="ED4661" s="1"/>
      <c r="EE4661" s="1"/>
      <c r="EF4661" s="1"/>
      <c r="EG4661" s="1"/>
      <c r="EH4661" s="1"/>
      <c r="EI4661" s="1"/>
      <c r="EJ4661" s="1"/>
      <c r="EK4661" s="1"/>
      <c r="EL4661" s="1"/>
      <c r="EM4661" s="1"/>
      <c r="EN4661" s="1"/>
      <c r="EO4661" s="1"/>
      <c r="EP4661" s="1"/>
      <c r="EQ4661" s="1"/>
      <c r="ER4661" s="1"/>
      <c r="ES4661" s="1"/>
      <c r="ET4661" s="1"/>
      <c r="EU4661" s="1"/>
      <c r="EV4661" s="1"/>
      <c r="EW4661" s="1"/>
      <c r="EX4661" s="1"/>
      <c r="EY4661" s="1"/>
    </row>
    <row r="4662" spans="1:155" x14ac:dyDescent="0.15">
      <c r="A4662" s="38"/>
      <c r="B4662" s="15"/>
      <c r="C4662" s="7"/>
      <c r="D4662" s="7"/>
      <c r="E4662" s="13"/>
      <c r="F4662" s="14"/>
      <c r="G4662" s="14"/>
      <c r="H4662" s="14"/>
      <c r="I4662" s="14"/>
      <c r="J4662" s="13"/>
      <c r="K4662" s="5"/>
      <c r="L4662" s="2"/>
      <c r="M4662" s="17"/>
      <c r="N4662" s="12"/>
      <c r="O4662" s="12"/>
      <c r="P4662" s="17"/>
      <c r="Q4662" s="14"/>
      <c r="R4662" s="20"/>
      <c r="S4662" s="14"/>
      <c r="T4662" s="4"/>
      <c r="U4662" s="5"/>
      <c r="V4662" s="10"/>
      <c r="W4662" s="10"/>
      <c r="X4662" s="10"/>
      <c r="Y4662" s="27"/>
      <c r="Z4662" s="3"/>
      <c r="AA4662" s="1"/>
      <c r="AB4662" s="10"/>
      <c r="AC4662" s="3"/>
      <c r="AD4662" s="3"/>
      <c r="AE4662" s="3"/>
      <c r="AF4662" s="10"/>
      <c r="AG4662" s="11"/>
      <c r="AH4662" s="10"/>
      <c r="AI4662" s="10"/>
      <c r="AJ4662" s="1"/>
      <c r="AK4662" s="1"/>
      <c r="AL4662" s="1"/>
      <c r="AM4662" s="1"/>
      <c r="AN4662" s="1"/>
      <c r="AO4662" s="1"/>
      <c r="AP4662" s="1"/>
      <c r="AQ4662" s="1"/>
      <c r="AR4662" s="1"/>
      <c r="AS4662" s="1"/>
      <c r="AT4662" s="1"/>
      <c r="AU4662" s="1"/>
      <c r="AV4662" s="1"/>
      <c r="AW4662" s="1"/>
      <c r="AX4662" s="1"/>
      <c r="AY4662" s="1"/>
      <c r="AZ4662" s="1"/>
      <c r="BA4662" s="1"/>
      <c r="BB4662" s="1"/>
      <c r="BC4662" s="1"/>
      <c r="BD4662" s="1"/>
      <c r="BE4662" s="1"/>
      <c r="BF4662" s="1"/>
      <c r="BG4662" s="1"/>
      <c r="BH4662" s="1"/>
      <c r="BI4662" s="1"/>
      <c r="BJ4662" s="1"/>
      <c r="BK4662" s="1"/>
      <c r="BL4662" s="1"/>
      <c r="BM4662" s="1"/>
      <c r="BN4662" s="1"/>
      <c r="BO4662" s="1"/>
      <c r="BP4662" s="1"/>
      <c r="BQ4662" s="1"/>
      <c r="BR4662" s="1"/>
      <c r="BS4662" s="1"/>
      <c r="BT4662" s="1"/>
      <c r="BU4662" s="1"/>
      <c r="BV4662" s="1"/>
      <c r="BW4662" s="1"/>
      <c r="BX4662" s="1"/>
      <c r="BY4662" s="1"/>
      <c r="BZ4662" s="1"/>
      <c r="CA4662" s="1"/>
      <c r="CB4662" s="1"/>
      <c r="CC4662" s="1"/>
      <c r="CD4662" s="1"/>
      <c r="CE4662" s="1"/>
      <c r="CF4662" s="1"/>
      <c r="CG4662" s="1"/>
      <c r="CH4662" s="1"/>
      <c r="CI4662" s="1"/>
      <c r="CJ4662" s="1"/>
      <c r="CK4662" s="1"/>
      <c r="CL4662" s="1"/>
      <c r="CM4662" s="1"/>
      <c r="CN4662" s="1"/>
      <c r="CO4662" s="1"/>
      <c r="CP4662" s="1"/>
      <c r="CQ4662" s="1"/>
      <c r="CR4662" s="1"/>
      <c r="CS4662" s="1"/>
      <c r="CT4662" s="1"/>
      <c r="CU4662" s="1"/>
      <c r="CV4662" s="1"/>
      <c r="CW4662" s="1"/>
      <c r="CX4662" s="1"/>
      <c r="CY4662" s="1"/>
      <c r="CZ4662" s="1"/>
      <c r="DA4662" s="1"/>
      <c r="DB4662" s="1"/>
      <c r="DC4662" s="1"/>
      <c r="DD4662" s="1"/>
      <c r="DE4662" s="1"/>
      <c r="DF4662" s="1"/>
      <c r="DG4662" s="1"/>
      <c r="DH4662" s="1"/>
      <c r="DI4662" s="1"/>
      <c r="DJ4662" s="1"/>
      <c r="DK4662" s="1"/>
      <c r="DL4662" s="1"/>
      <c r="DM4662" s="1"/>
      <c r="DN4662" s="1"/>
      <c r="DO4662" s="1"/>
      <c r="DP4662" s="1"/>
      <c r="DQ4662" s="1"/>
      <c r="DR4662" s="1"/>
      <c r="DS4662" s="1"/>
      <c r="DT4662" s="1"/>
      <c r="DU4662" s="1"/>
      <c r="DV4662" s="1"/>
      <c r="DW4662" s="1"/>
      <c r="DX4662" s="1"/>
      <c r="DY4662" s="1"/>
      <c r="DZ4662" s="1"/>
      <c r="EA4662" s="1"/>
      <c r="EB4662" s="1"/>
      <c r="EC4662" s="1"/>
      <c r="ED4662" s="1"/>
      <c r="EE4662" s="1"/>
      <c r="EF4662" s="1"/>
      <c r="EG4662" s="1"/>
      <c r="EH4662" s="1"/>
      <c r="EI4662" s="1"/>
      <c r="EJ4662" s="1"/>
      <c r="EK4662" s="1"/>
      <c r="EL4662" s="1"/>
      <c r="EM4662" s="1"/>
      <c r="EN4662" s="1"/>
      <c r="EO4662" s="1"/>
      <c r="EP4662" s="1"/>
      <c r="EQ4662" s="1"/>
      <c r="ER4662" s="1"/>
      <c r="ES4662" s="1"/>
      <c r="ET4662" s="1"/>
      <c r="EU4662" s="1"/>
      <c r="EV4662" s="1"/>
      <c r="EW4662" s="1"/>
      <c r="EX4662" s="1"/>
      <c r="EY4662" s="1"/>
    </row>
    <row r="4663" spans="1:155" x14ac:dyDescent="0.15">
      <c r="A4663" s="38"/>
      <c r="B4663" s="15"/>
      <c r="C4663" s="7"/>
      <c r="D4663" s="7"/>
      <c r="E4663" s="13"/>
      <c r="F4663" s="14"/>
      <c r="G4663" s="14"/>
      <c r="H4663" s="14"/>
      <c r="I4663" s="14"/>
      <c r="J4663" s="13"/>
      <c r="K4663" s="5"/>
      <c r="L4663" s="2"/>
      <c r="M4663" s="17"/>
      <c r="N4663" s="12"/>
      <c r="O4663" s="12"/>
      <c r="P4663" s="17"/>
      <c r="Q4663" s="14"/>
      <c r="R4663" s="20"/>
      <c r="S4663" s="14"/>
      <c r="T4663" s="4"/>
      <c r="U4663" s="5"/>
      <c r="V4663" s="10"/>
      <c r="W4663" s="10"/>
      <c r="X4663" s="10"/>
      <c r="Y4663" s="27"/>
      <c r="Z4663" s="3"/>
      <c r="AA4663" s="1"/>
      <c r="AB4663" s="10"/>
      <c r="AC4663" s="3"/>
      <c r="AD4663" s="3"/>
      <c r="AE4663" s="3"/>
      <c r="AF4663" s="10"/>
      <c r="AG4663" s="11"/>
      <c r="AH4663" s="10"/>
      <c r="AI4663" s="10"/>
      <c r="AJ4663" s="1"/>
      <c r="AK4663" s="1"/>
      <c r="AL4663" s="1"/>
      <c r="AM4663" s="1"/>
      <c r="AN4663" s="1"/>
      <c r="AO4663" s="1"/>
      <c r="AP4663" s="1"/>
      <c r="AQ4663" s="1"/>
      <c r="AR4663" s="1"/>
      <c r="AS4663" s="1"/>
      <c r="AT4663" s="1"/>
      <c r="AU4663" s="1"/>
      <c r="AV4663" s="1"/>
      <c r="AW4663" s="1"/>
      <c r="AX4663" s="1"/>
      <c r="AY4663" s="1"/>
      <c r="AZ4663" s="1"/>
      <c r="BA4663" s="1"/>
      <c r="BB4663" s="1"/>
      <c r="BC4663" s="1"/>
      <c r="BD4663" s="1"/>
      <c r="BE4663" s="1"/>
      <c r="BF4663" s="1"/>
      <c r="BG4663" s="1"/>
      <c r="BH4663" s="1"/>
      <c r="BI4663" s="1"/>
      <c r="BJ4663" s="1"/>
      <c r="BK4663" s="1"/>
      <c r="BL4663" s="1"/>
      <c r="BM4663" s="1"/>
      <c r="BN4663" s="1"/>
      <c r="BO4663" s="1"/>
      <c r="BP4663" s="1"/>
      <c r="BQ4663" s="1"/>
      <c r="BR4663" s="1"/>
      <c r="BS4663" s="1"/>
      <c r="BT4663" s="1"/>
      <c r="BU4663" s="1"/>
      <c r="BV4663" s="1"/>
      <c r="BW4663" s="1"/>
      <c r="BX4663" s="1"/>
      <c r="BY4663" s="1"/>
      <c r="BZ4663" s="1"/>
      <c r="CA4663" s="1"/>
      <c r="CB4663" s="1"/>
      <c r="CC4663" s="1"/>
      <c r="CD4663" s="1"/>
      <c r="CE4663" s="1"/>
      <c r="CF4663" s="1"/>
      <c r="CG4663" s="1"/>
      <c r="CH4663" s="1"/>
      <c r="CI4663" s="1"/>
      <c r="CJ4663" s="1"/>
      <c r="CK4663" s="1"/>
      <c r="CL4663" s="1"/>
      <c r="CM4663" s="1"/>
      <c r="CN4663" s="1"/>
      <c r="CO4663" s="1"/>
      <c r="CP4663" s="1"/>
      <c r="CQ4663" s="1"/>
      <c r="CR4663" s="1"/>
      <c r="CS4663" s="1"/>
      <c r="CT4663" s="1"/>
      <c r="CU4663" s="1"/>
      <c r="CV4663" s="1"/>
      <c r="CW4663" s="1"/>
      <c r="CX4663" s="1"/>
      <c r="CY4663" s="1"/>
      <c r="CZ4663" s="1"/>
      <c r="DA4663" s="1"/>
      <c r="DB4663" s="1"/>
      <c r="DC4663" s="1"/>
      <c r="DD4663" s="1"/>
      <c r="DE4663" s="1"/>
      <c r="DF4663" s="1"/>
      <c r="DG4663" s="1"/>
      <c r="DH4663" s="1"/>
      <c r="DI4663" s="1"/>
      <c r="DJ4663" s="1"/>
      <c r="DK4663" s="1"/>
      <c r="DL4663" s="1"/>
      <c r="DM4663" s="1"/>
      <c r="DN4663" s="1"/>
      <c r="DO4663" s="1"/>
      <c r="DP4663" s="1"/>
      <c r="DQ4663" s="1"/>
      <c r="DR4663" s="1"/>
      <c r="DS4663" s="1"/>
      <c r="DT4663" s="1"/>
      <c r="DU4663" s="1"/>
      <c r="DV4663" s="1"/>
      <c r="DW4663" s="1"/>
      <c r="DX4663" s="1"/>
      <c r="DY4663" s="1"/>
      <c r="DZ4663" s="1"/>
      <c r="EA4663" s="1"/>
      <c r="EB4663" s="1"/>
      <c r="EC4663" s="1"/>
      <c r="ED4663" s="1"/>
      <c r="EE4663" s="1"/>
      <c r="EF4663" s="1"/>
      <c r="EG4663" s="1"/>
      <c r="EH4663" s="1"/>
      <c r="EI4663" s="1"/>
      <c r="EJ4663" s="1"/>
      <c r="EK4663" s="1"/>
      <c r="EL4663" s="1"/>
      <c r="EM4663" s="1"/>
      <c r="EN4663" s="1"/>
      <c r="EO4663" s="1"/>
      <c r="EP4663" s="1"/>
      <c r="EQ4663" s="1"/>
      <c r="ER4663" s="1"/>
      <c r="ES4663" s="1"/>
      <c r="ET4663" s="1"/>
      <c r="EU4663" s="1"/>
      <c r="EV4663" s="1"/>
      <c r="EW4663" s="1"/>
      <c r="EX4663" s="1"/>
      <c r="EY4663" s="1"/>
    </row>
    <row r="4664" spans="1:155" x14ac:dyDescent="0.15">
      <c r="A4664" s="38"/>
      <c r="B4664" s="15"/>
      <c r="C4664" s="7"/>
      <c r="D4664" s="7"/>
      <c r="E4664" s="13"/>
      <c r="F4664" s="14"/>
      <c r="G4664" s="14"/>
      <c r="H4664" s="14"/>
      <c r="I4664" s="14"/>
      <c r="J4664" s="13"/>
      <c r="K4664" s="5"/>
      <c r="L4664" s="2"/>
      <c r="M4664" s="17"/>
      <c r="N4664" s="12"/>
      <c r="O4664" s="12"/>
      <c r="P4664" s="17"/>
      <c r="Q4664" s="14"/>
      <c r="R4664" s="20"/>
      <c r="S4664" s="14"/>
      <c r="T4664" s="4"/>
      <c r="U4664" s="5"/>
      <c r="V4664" s="10"/>
      <c r="W4664" s="10"/>
      <c r="X4664" s="10"/>
      <c r="Y4664" s="27"/>
      <c r="Z4664" s="3"/>
      <c r="AA4664" s="1"/>
      <c r="AB4664" s="10"/>
      <c r="AC4664" s="3"/>
      <c r="AD4664" s="3"/>
      <c r="AE4664" s="3"/>
      <c r="AF4664" s="10"/>
      <c r="AG4664" s="11"/>
      <c r="AH4664" s="10"/>
      <c r="AI4664" s="10"/>
      <c r="AJ4664" s="1"/>
      <c r="AK4664" s="1"/>
      <c r="AL4664" s="1"/>
      <c r="AM4664" s="1"/>
      <c r="AN4664" s="1"/>
      <c r="AO4664" s="1"/>
      <c r="AP4664" s="1"/>
      <c r="AQ4664" s="1"/>
      <c r="AR4664" s="1"/>
      <c r="AS4664" s="1"/>
      <c r="AT4664" s="1"/>
      <c r="AU4664" s="1"/>
      <c r="AV4664" s="1"/>
      <c r="AW4664" s="1"/>
      <c r="AX4664" s="1"/>
      <c r="AY4664" s="1"/>
      <c r="AZ4664" s="1"/>
      <c r="BA4664" s="1"/>
      <c r="BB4664" s="1"/>
      <c r="BC4664" s="1"/>
      <c r="BD4664" s="1"/>
      <c r="BE4664" s="1"/>
      <c r="BF4664" s="1"/>
      <c r="BG4664" s="1"/>
      <c r="BH4664" s="1"/>
      <c r="BI4664" s="1"/>
      <c r="BJ4664" s="1"/>
      <c r="BK4664" s="1"/>
      <c r="BL4664" s="1"/>
      <c r="BM4664" s="1"/>
      <c r="BN4664" s="1"/>
      <c r="BO4664" s="1"/>
      <c r="BP4664" s="1"/>
      <c r="BQ4664" s="1"/>
      <c r="BR4664" s="1"/>
      <c r="BS4664" s="1"/>
      <c r="BT4664" s="1"/>
      <c r="BU4664" s="1"/>
      <c r="BV4664" s="1"/>
      <c r="BW4664" s="1"/>
      <c r="BX4664" s="1"/>
      <c r="BY4664" s="1"/>
      <c r="BZ4664" s="1"/>
      <c r="CA4664" s="1"/>
      <c r="CB4664" s="1"/>
      <c r="CC4664" s="1"/>
      <c r="CD4664" s="1"/>
      <c r="CE4664" s="1"/>
      <c r="CF4664" s="1"/>
      <c r="CG4664" s="1"/>
      <c r="CH4664" s="1"/>
      <c r="CI4664" s="1"/>
      <c r="CJ4664" s="1"/>
      <c r="CK4664" s="1"/>
      <c r="CL4664" s="1"/>
      <c r="CM4664" s="1"/>
      <c r="CN4664" s="1"/>
      <c r="CO4664" s="1"/>
      <c r="CP4664" s="1"/>
      <c r="CQ4664" s="1"/>
      <c r="CR4664" s="1"/>
      <c r="CS4664" s="1"/>
      <c r="CT4664" s="1"/>
      <c r="CU4664" s="1"/>
      <c r="CV4664" s="1"/>
      <c r="CW4664" s="1"/>
      <c r="CX4664" s="1"/>
      <c r="CY4664" s="1"/>
      <c r="CZ4664" s="1"/>
      <c r="DA4664" s="1"/>
      <c r="DB4664" s="1"/>
      <c r="DC4664" s="1"/>
      <c r="DD4664" s="1"/>
      <c r="DE4664" s="1"/>
      <c r="DF4664" s="1"/>
      <c r="DG4664" s="1"/>
      <c r="DH4664" s="1"/>
      <c r="DI4664" s="1"/>
      <c r="DJ4664" s="1"/>
      <c r="DK4664" s="1"/>
      <c r="DL4664" s="1"/>
      <c r="DM4664" s="1"/>
      <c r="DN4664" s="1"/>
      <c r="DO4664" s="1"/>
      <c r="DP4664" s="1"/>
      <c r="DQ4664" s="1"/>
      <c r="DR4664" s="1"/>
      <c r="DS4664" s="1"/>
      <c r="DT4664" s="1"/>
      <c r="DU4664" s="1"/>
      <c r="DV4664" s="1"/>
      <c r="DW4664" s="1"/>
      <c r="DX4664" s="1"/>
      <c r="DY4664" s="1"/>
      <c r="DZ4664" s="1"/>
      <c r="EA4664" s="1"/>
      <c r="EB4664" s="1"/>
      <c r="EC4664" s="1"/>
      <c r="ED4664" s="1"/>
      <c r="EE4664" s="1"/>
      <c r="EF4664" s="1"/>
      <c r="EG4664" s="1"/>
      <c r="EH4664" s="1"/>
      <c r="EI4664" s="1"/>
      <c r="EJ4664" s="1"/>
      <c r="EK4664" s="1"/>
      <c r="EL4664" s="1"/>
      <c r="EM4664" s="1"/>
      <c r="EN4664" s="1"/>
      <c r="EO4664" s="1"/>
      <c r="EP4664" s="1"/>
      <c r="EQ4664" s="1"/>
      <c r="ER4664" s="1"/>
      <c r="ES4664" s="1"/>
      <c r="ET4664" s="1"/>
      <c r="EU4664" s="1"/>
      <c r="EV4664" s="1"/>
      <c r="EW4664" s="1"/>
      <c r="EX4664" s="1"/>
      <c r="EY4664" s="1"/>
    </row>
    <row r="4665" spans="1:155" x14ac:dyDescent="0.15">
      <c r="A4665" s="38"/>
      <c r="B4665" s="15"/>
      <c r="C4665" s="7"/>
      <c r="D4665" s="7"/>
      <c r="E4665" s="13"/>
      <c r="F4665" s="14"/>
      <c r="G4665" s="14"/>
      <c r="H4665" s="14"/>
      <c r="I4665" s="14"/>
      <c r="J4665" s="13"/>
      <c r="K4665" s="5"/>
      <c r="L4665" s="2"/>
      <c r="M4665" s="17"/>
      <c r="N4665" s="12"/>
      <c r="O4665" s="12"/>
      <c r="P4665" s="17"/>
      <c r="Q4665" s="14"/>
      <c r="R4665" s="20"/>
      <c r="S4665" s="14"/>
      <c r="T4665" s="4"/>
      <c r="U4665" s="5"/>
      <c r="V4665" s="10"/>
      <c r="W4665" s="10"/>
      <c r="X4665" s="10"/>
      <c r="Y4665" s="27"/>
      <c r="Z4665" s="3"/>
      <c r="AA4665" s="1"/>
      <c r="AB4665" s="10"/>
      <c r="AC4665" s="3"/>
      <c r="AD4665" s="3"/>
      <c r="AE4665" s="3"/>
      <c r="AF4665" s="10"/>
      <c r="AG4665" s="11"/>
      <c r="AH4665" s="10"/>
      <c r="AI4665" s="10"/>
      <c r="AJ4665" s="1"/>
      <c r="AK4665" s="1"/>
      <c r="AL4665" s="1"/>
      <c r="AM4665" s="1"/>
      <c r="AN4665" s="1"/>
      <c r="AO4665" s="1"/>
      <c r="AP4665" s="1"/>
      <c r="AQ4665" s="1"/>
      <c r="AR4665" s="1"/>
      <c r="AS4665" s="1"/>
      <c r="AT4665" s="1"/>
      <c r="AU4665" s="1"/>
      <c r="AV4665" s="1"/>
      <c r="AW4665" s="1"/>
      <c r="AX4665" s="1"/>
      <c r="AY4665" s="1"/>
      <c r="AZ4665" s="1"/>
      <c r="BA4665" s="1"/>
      <c r="BB4665" s="1"/>
      <c r="BC4665" s="1"/>
      <c r="BD4665" s="1"/>
      <c r="BE4665" s="1"/>
      <c r="BF4665" s="1"/>
      <c r="BG4665" s="1"/>
      <c r="BH4665" s="1"/>
      <c r="BI4665" s="1"/>
      <c r="BJ4665" s="1"/>
      <c r="BK4665" s="1"/>
      <c r="BL4665" s="1"/>
      <c r="BM4665" s="1"/>
      <c r="BN4665" s="1"/>
      <c r="BO4665" s="1"/>
      <c r="BP4665" s="1"/>
      <c r="BQ4665" s="1"/>
      <c r="BR4665" s="1"/>
      <c r="BS4665" s="1"/>
      <c r="BT4665" s="1"/>
      <c r="BU4665" s="1"/>
      <c r="BV4665" s="1"/>
      <c r="BW4665" s="1"/>
      <c r="BX4665" s="1"/>
      <c r="BY4665" s="1"/>
      <c r="BZ4665" s="1"/>
      <c r="CA4665" s="1"/>
      <c r="CB4665" s="1"/>
      <c r="CC4665" s="1"/>
      <c r="CD4665" s="1"/>
      <c r="CE4665" s="1"/>
      <c r="CF4665" s="1"/>
      <c r="CG4665" s="1"/>
      <c r="CH4665" s="1"/>
      <c r="CI4665" s="1"/>
      <c r="CJ4665" s="1"/>
      <c r="CK4665" s="1"/>
      <c r="CL4665" s="1"/>
      <c r="CM4665" s="1"/>
      <c r="CN4665" s="1"/>
      <c r="CO4665" s="1"/>
      <c r="CP4665" s="1"/>
      <c r="CQ4665" s="1"/>
      <c r="CR4665" s="1"/>
      <c r="CS4665" s="1"/>
      <c r="CT4665" s="1"/>
      <c r="CU4665" s="1"/>
      <c r="CV4665" s="1"/>
      <c r="CW4665" s="1"/>
      <c r="CX4665" s="1"/>
      <c r="CY4665" s="1"/>
      <c r="CZ4665" s="1"/>
      <c r="DA4665" s="1"/>
      <c r="DB4665" s="1"/>
      <c r="DC4665" s="1"/>
      <c r="DD4665" s="1"/>
      <c r="DE4665" s="1"/>
      <c r="DF4665" s="1"/>
      <c r="DG4665" s="1"/>
      <c r="DH4665" s="1"/>
      <c r="DI4665" s="1"/>
      <c r="DJ4665" s="1"/>
      <c r="DK4665" s="1"/>
      <c r="DL4665" s="1"/>
      <c r="DM4665" s="1"/>
      <c r="DN4665" s="1"/>
      <c r="DO4665" s="1"/>
      <c r="DP4665" s="1"/>
      <c r="DQ4665" s="1"/>
      <c r="DR4665" s="1"/>
      <c r="DS4665" s="1"/>
      <c r="DT4665" s="1"/>
      <c r="DU4665" s="1"/>
      <c r="DV4665" s="1"/>
      <c r="DW4665" s="1"/>
      <c r="DX4665" s="1"/>
      <c r="DY4665" s="1"/>
      <c r="DZ4665" s="1"/>
      <c r="EA4665" s="1"/>
      <c r="EB4665" s="1"/>
      <c r="EC4665" s="1"/>
      <c r="ED4665" s="1"/>
      <c r="EE4665" s="1"/>
      <c r="EF4665" s="1"/>
      <c r="EG4665" s="1"/>
      <c r="EH4665" s="1"/>
      <c r="EI4665" s="1"/>
      <c r="EJ4665" s="1"/>
      <c r="EK4665" s="1"/>
      <c r="EL4665" s="1"/>
      <c r="EM4665" s="1"/>
      <c r="EN4665" s="1"/>
      <c r="EO4665" s="1"/>
      <c r="EP4665" s="1"/>
      <c r="EQ4665" s="1"/>
      <c r="ER4665" s="1"/>
      <c r="ES4665" s="1"/>
      <c r="ET4665" s="1"/>
      <c r="EU4665" s="1"/>
      <c r="EV4665" s="1"/>
      <c r="EW4665" s="1"/>
      <c r="EX4665" s="1"/>
      <c r="EY4665" s="1"/>
    </row>
    <row r="4666" spans="1:155" x14ac:dyDescent="0.15">
      <c r="A4666" s="38"/>
      <c r="B4666" s="15"/>
      <c r="C4666" s="7"/>
      <c r="D4666" s="7"/>
      <c r="E4666" s="13"/>
      <c r="F4666" s="14"/>
      <c r="G4666" s="14"/>
      <c r="H4666" s="14"/>
      <c r="I4666" s="14"/>
      <c r="J4666" s="13"/>
      <c r="K4666" s="5"/>
      <c r="L4666" s="2"/>
      <c r="M4666" s="17"/>
      <c r="N4666" s="12"/>
      <c r="O4666" s="12"/>
      <c r="P4666" s="17"/>
      <c r="Q4666" s="14"/>
      <c r="R4666" s="20"/>
      <c r="S4666" s="14"/>
      <c r="T4666" s="4"/>
      <c r="U4666" s="5"/>
      <c r="V4666" s="10"/>
      <c r="W4666" s="10"/>
      <c r="X4666" s="10"/>
      <c r="Y4666" s="27"/>
      <c r="Z4666" s="3"/>
      <c r="AA4666" s="1"/>
      <c r="AB4666" s="10"/>
      <c r="AC4666" s="3"/>
      <c r="AD4666" s="3"/>
      <c r="AE4666" s="3"/>
      <c r="AF4666" s="10"/>
      <c r="AG4666" s="11"/>
      <c r="AH4666" s="10"/>
      <c r="AI4666" s="10"/>
      <c r="AJ4666" s="1"/>
      <c r="AK4666" s="1"/>
      <c r="AL4666" s="1"/>
      <c r="AM4666" s="1"/>
      <c r="AN4666" s="1"/>
      <c r="AO4666" s="1"/>
      <c r="AP4666" s="1"/>
      <c r="AQ4666" s="1"/>
      <c r="AR4666" s="1"/>
      <c r="AS4666" s="1"/>
      <c r="AT4666" s="1"/>
      <c r="AU4666" s="1"/>
      <c r="AV4666" s="1"/>
      <c r="AW4666" s="1"/>
      <c r="AX4666" s="1"/>
      <c r="AY4666" s="1"/>
      <c r="AZ4666" s="1"/>
      <c r="BA4666" s="1"/>
      <c r="BB4666" s="1"/>
      <c r="BC4666" s="1"/>
      <c r="BD4666" s="1"/>
      <c r="BE4666" s="1"/>
      <c r="BF4666" s="1"/>
      <c r="BG4666" s="1"/>
      <c r="BH4666" s="1"/>
      <c r="BI4666" s="1"/>
      <c r="BJ4666" s="1"/>
      <c r="BK4666" s="1"/>
      <c r="BL4666" s="1"/>
      <c r="BM4666" s="1"/>
      <c r="BN4666" s="1"/>
      <c r="BO4666" s="1"/>
      <c r="BP4666" s="1"/>
      <c r="BQ4666" s="1"/>
      <c r="BR4666" s="1"/>
      <c r="BS4666" s="1"/>
      <c r="BT4666" s="1"/>
      <c r="BU4666" s="1"/>
      <c r="BV4666" s="1"/>
      <c r="BW4666" s="1"/>
      <c r="BX4666" s="1"/>
      <c r="BY4666" s="1"/>
      <c r="BZ4666" s="1"/>
      <c r="CA4666" s="1"/>
      <c r="CB4666" s="1"/>
      <c r="CC4666" s="1"/>
      <c r="CD4666" s="1"/>
      <c r="CE4666" s="1"/>
      <c r="CF4666" s="1"/>
      <c r="CG4666" s="1"/>
      <c r="CH4666" s="1"/>
      <c r="CI4666" s="1"/>
      <c r="CJ4666" s="1"/>
      <c r="CK4666" s="1"/>
      <c r="CL4666" s="1"/>
      <c r="CM4666" s="1"/>
      <c r="CN4666" s="1"/>
      <c r="CO4666" s="1"/>
      <c r="CP4666" s="1"/>
      <c r="CQ4666" s="1"/>
      <c r="CR4666" s="1"/>
      <c r="CS4666" s="1"/>
      <c r="CT4666" s="1"/>
      <c r="CU4666" s="1"/>
      <c r="CV4666" s="1"/>
      <c r="CW4666" s="1"/>
      <c r="CX4666" s="1"/>
      <c r="CY4666" s="1"/>
      <c r="CZ4666" s="1"/>
      <c r="DA4666" s="1"/>
      <c r="DB4666" s="1"/>
      <c r="DC4666" s="1"/>
      <c r="DD4666" s="1"/>
      <c r="DE4666" s="1"/>
      <c r="DF4666" s="1"/>
      <c r="DG4666" s="1"/>
      <c r="DH4666" s="1"/>
      <c r="DI4666" s="1"/>
      <c r="DJ4666" s="1"/>
      <c r="DK4666" s="1"/>
      <c r="DL4666" s="1"/>
      <c r="DM4666" s="1"/>
      <c r="DN4666" s="1"/>
      <c r="DO4666" s="1"/>
      <c r="DP4666" s="1"/>
      <c r="DQ4666" s="1"/>
      <c r="DR4666" s="1"/>
      <c r="DS4666" s="1"/>
      <c r="DT4666" s="1"/>
      <c r="DU4666" s="1"/>
      <c r="DV4666" s="1"/>
      <c r="DW4666" s="1"/>
      <c r="DX4666" s="1"/>
      <c r="DY4666" s="1"/>
      <c r="DZ4666" s="1"/>
      <c r="EA4666" s="1"/>
      <c r="EB4666" s="1"/>
      <c r="EC4666" s="1"/>
      <c r="ED4666" s="1"/>
      <c r="EE4666" s="1"/>
      <c r="EF4666" s="1"/>
      <c r="EG4666" s="1"/>
      <c r="EH4666" s="1"/>
      <c r="EI4666" s="1"/>
      <c r="EJ4666" s="1"/>
      <c r="EK4666" s="1"/>
      <c r="EL4666" s="1"/>
      <c r="EM4666" s="1"/>
      <c r="EN4666" s="1"/>
      <c r="EO4666" s="1"/>
      <c r="EP4666" s="1"/>
      <c r="EQ4666" s="1"/>
      <c r="ER4666" s="1"/>
      <c r="ES4666" s="1"/>
      <c r="ET4666" s="1"/>
      <c r="EU4666" s="1"/>
      <c r="EV4666" s="1"/>
      <c r="EW4666" s="1"/>
      <c r="EX4666" s="1"/>
      <c r="EY4666" s="1"/>
    </row>
    <row r="4667" spans="1:155" x14ac:dyDescent="0.15">
      <c r="A4667" s="38"/>
      <c r="B4667" s="15"/>
      <c r="C4667" s="7"/>
      <c r="D4667" s="7"/>
      <c r="E4667" s="13"/>
      <c r="F4667" s="14"/>
      <c r="G4667" s="14"/>
      <c r="H4667" s="14"/>
      <c r="I4667" s="14"/>
      <c r="J4667" s="13"/>
      <c r="K4667" s="5"/>
      <c r="L4667" s="2"/>
      <c r="M4667" s="17"/>
      <c r="N4667" s="12"/>
      <c r="O4667" s="12"/>
      <c r="P4667" s="17"/>
      <c r="Q4667" s="14"/>
      <c r="R4667" s="20"/>
      <c r="S4667" s="14"/>
      <c r="T4667" s="4"/>
      <c r="U4667" s="5"/>
      <c r="V4667" s="10"/>
      <c r="W4667" s="10"/>
      <c r="X4667" s="10"/>
      <c r="Y4667" s="27"/>
      <c r="Z4667" s="3"/>
      <c r="AA4667" s="1"/>
      <c r="AB4667" s="10"/>
      <c r="AC4667" s="3"/>
      <c r="AD4667" s="3"/>
      <c r="AE4667" s="3"/>
      <c r="AF4667" s="10"/>
      <c r="AG4667" s="11"/>
      <c r="AH4667" s="10"/>
      <c r="AI4667" s="10"/>
      <c r="AJ4667" s="1"/>
      <c r="AK4667" s="1"/>
      <c r="AL4667" s="1"/>
      <c r="AM4667" s="1"/>
      <c r="AN4667" s="1"/>
      <c r="AO4667" s="1"/>
      <c r="AP4667" s="1"/>
      <c r="AQ4667" s="1"/>
      <c r="AR4667" s="1"/>
      <c r="AS4667" s="1"/>
      <c r="AT4667" s="1"/>
      <c r="AU4667" s="1"/>
      <c r="AV4667" s="1"/>
      <c r="AW4667" s="1"/>
      <c r="AX4667" s="1"/>
      <c r="AY4667" s="1"/>
      <c r="AZ4667" s="1"/>
      <c r="BA4667" s="1"/>
      <c r="BB4667" s="1"/>
      <c r="BC4667" s="1"/>
      <c r="BD4667" s="1"/>
      <c r="BE4667" s="1"/>
      <c r="BF4667" s="1"/>
      <c r="BG4667" s="1"/>
      <c r="BH4667" s="1"/>
      <c r="BI4667" s="1"/>
      <c r="BJ4667" s="1"/>
      <c r="BK4667" s="1"/>
      <c r="BL4667" s="1"/>
      <c r="BM4667" s="1"/>
      <c r="BN4667" s="1"/>
      <c r="BO4667" s="1"/>
      <c r="BP4667" s="1"/>
      <c r="BQ4667" s="1"/>
      <c r="BR4667" s="1"/>
      <c r="BS4667" s="1"/>
      <c r="BT4667" s="1"/>
      <c r="BU4667" s="1"/>
      <c r="BV4667" s="1"/>
      <c r="BW4667" s="1"/>
      <c r="BX4667" s="1"/>
      <c r="BY4667" s="1"/>
      <c r="BZ4667" s="1"/>
      <c r="CA4667" s="1"/>
      <c r="CB4667" s="1"/>
      <c r="CC4667" s="1"/>
      <c r="CD4667" s="1"/>
      <c r="CE4667" s="1"/>
      <c r="CF4667" s="1"/>
      <c r="CG4667" s="1"/>
      <c r="CH4667" s="1"/>
      <c r="CI4667" s="1"/>
      <c r="CJ4667" s="1"/>
      <c r="CK4667" s="1"/>
      <c r="CL4667" s="1"/>
      <c r="CM4667" s="1"/>
      <c r="CN4667" s="1"/>
      <c r="CO4667" s="1"/>
      <c r="CP4667" s="1"/>
      <c r="CQ4667" s="1"/>
      <c r="CR4667" s="1"/>
      <c r="CS4667" s="1"/>
      <c r="CT4667" s="1"/>
      <c r="CU4667" s="1"/>
      <c r="CV4667" s="1"/>
      <c r="CW4667" s="1"/>
      <c r="CX4667" s="1"/>
      <c r="CY4667" s="1"/>
      <c r="CZ4667" s="1"/>
      <c r="DA4667" s="1"/>
      <c r="DB4667" s="1"/>
      <c r="DC4667" s="1"/>
      <c r="DD4667" s="1"/>
      <c r="DE4667" s="1"/>
      <c r="DF4667" s="1"/>
      <c r="DG4667" s="1"/>
      <c r="DH4667" s="1"/>
      <c r="DI4667" s="1"/>
      <c r="DJ4667" s="1"/>
      <c r="DK4667" s="1"/>
      <c r="DL4667" s="1"/>
      <c r="DM4667" s="1"/>
      <c r="DN4667" s="1"/>
      <c r="DO4667" s="1"/>
      <c r="DP4667" s="1"/>
      <c r="DQ4667" s="1"/>
      <c r="DR4667" s="1"/>
      <c r="DS4667" s="1"/>
      <c r="DT4667" s="1"/>
      <c r="DU4667" s="1"/>
      <c r="DV4667" s="1"/>
      <c r="DW4667" s="1"/>
      <c r="DX4667" s="1"/>
      <c r="DY4667" s="1"/>
      <c r="DZ4667" s="1"/>
      <c r="EA4667" s="1"/>
      <c r="EB4667" s="1"/>
      <c r="EC4667" s="1"/>
      <c r="ED4667" s="1"/>
      <c r="EE4667" s="1"/>
      <c r="EF4667" s="1"/>
      <c r="EG4667" s="1"/>
      <c r="EH4667" s="1"/>
      <c r="EI4667" s="1"/>
      <c r="EJ4667" s="1"/>
      <c r="EK4667" s="1"/>
      <c r="EL4667" s="1"/>
      <c r="EM4667" s="1"/>
      <c r="EN4667" s="1"/>
      <c r="EO4667" s="1"/>
      <c r="EP4667" s="1"/>
      <c r="EQ4667" s="1"/>
      <c r="ER4667" s="1"/>
      <c r="ES4667" s="1"/>
      <c r="ET4667" s="1"/>
      <c r="EU4667" s="1"/>
      <c r="EV4667" s="1"/>
      <c r="EW4667" s="1"/>
      <c r="EX4667" s="1"/>
      <c r="EY4667" s="1"/>
    </row>
    <row r="4668" spans="1:155" x14ac:dyDescent="0.15">
      <c r="A4668" s="38"/>
      <c r="B4668" s="15"/>
      <c r="C4668" s="7"/>
      <c r="D4668" s="7"/>
      <c r="E4668" s="13"/>
      <c r="F4668" s="14"/>
      <c r="G4668" s="14"/>
      <c r="H4668" s="14"/>
      <c r="I4668" s="14"/>
      <c r="J4668" s="13"/>
      <c r="K4668" s="5"/>
      <c r="L4668" s="2"/>
      <c r="M4668" s="17"/>
      <c r="N4668" s="12"/>
      <c r="O4668" s="12"/>
      <c r="P4668" s="17"/>
      <c r="Q4668" s="14"/>
      <c r="R4668" s="20"/>
      <c r="S4668" s="14"/>
      <c r="T4668" s="4"/>
      <c r="U4668" s="5"/>
      <c r="V4668" s="10"/>
      <c r="W4668" s="10"/>
      <c r="X4668" s="10"/>
      <c r="Y4668" s="27"/>
      <c r="Z4668" s="3"/>
      <c r="AA4668" s="1"/>
      <c r="AB4668" s="10"/>
      <c r="AC4668" s="3"/>
      <c r="AD4668" s="3"/>
      <c r="AE4668" s="3"/>
      <c r="AF4668" s="10"/>
      <c r="AG4668" s="11"/>
      <c r="AH4668" s="10"/>
      <c r="AI4668" s="10"/>
      <c r="AJ4668" s="1"/>
      <c r="AK4668" s="1"/>
      <c r="AL4668" s="1"/>
      <c r="AM4668" s="1"/>
      <c r="AN4668" s="1"/>
      <c r="AO4668" s="1"/>
      <c r="AP4668" s="1"/>
      <c r="AQ4668" s="1"/>
      <c r="AR4668" s="1"/>
      <c r="AS4668" s="1"/>
      <c r="AT4668" s="1"/>
      <c r="AU4668" s="1"/>
      <c r="AV4668" s="1"/>
      <c r="AW4668" s="1"/>
      <c r="AX4668" s="1"/>
      <c r="AY4668" s="1"/>
      <c r="AZ4668" s="1"/>
      <c r="BA4668" s="1"/>
      <c r="BB4668" s="1"/>
      <c r="BC4668" s="1"/>
      <c r="BD4668" s="1"/>
      <c r="BE4668" s="1"/>
      <c r="BF4668" s="1"/>
      <c r="BG4668" s="1"/>
      <c r="BH4668" s="1"/>
      <c r="BI4668" s="1"/>
      <c r="BJ4668" s="1"/>
      <c r="BK4668" s="1"/>
      <c r="BL4668" s="1"/>
      <c r="BM4668" s="1"/>
      <c r="BN4668" s="1"/>
      <c r="BO4668" s="1"/>
      <c r="BP4668" s="1"/>
      <c r="BQ4668" s="1"/>
      <c r="BR4668" s="1"/>
      <c r="BS4668" s="1"/>
      <c r="BT4668" s="1"/>
      <c r="BU4668" s="1"/>
      <c r="BV4668" s="1"/>
      <c r="BW4668" s="1"/>
      <c r="BX4668" s="1"/>
      <c r="BY4668" s="1"/>
      <c r="BZ4668" s="1"/>
      <c r="CA4668" s="1"/>
      <c r="CB4668" s="1"/>
      <c r="CC4668" s="1"/>
      <c r="CD4668" s="1"/>
      <c r="CE4668" s="1"/>
      <c r="CF4668" s="1"/>
      <c r="CG4668" s="1"/>
      <c r="CH4668" s="1"/>
      <c r="CI4668" s="1"/>
      <c r="CJ4668" s="1"/>
      <c r="CK4668" s="1"/>
      <c r="CL4668" s="1"/>
      <c r="CM4668" s="1"/>
      <c r="CN4668" s="1"/>
      <c r="CO4668" s="1"/>
      <c r="CP4668" s="1"/>
      <c r="CQ4668" s="1"/>
      <c r="CR4668" s="1"/>
      <c r="CS4668" s="1"/>
      <c r="CT4668" s="1"/>
      <c r="CU4668" s="1"/>
      <c r="CV4668" s="1"/>
      <c r="CW4668" s="1"/>
      <c r="CX4668" s="1"/>
      <c r="CY4668" s="1"/>
      <c r="CZ4668" s="1"/>
      <c r="DA4668" s="1"/>
      <c r="DB4668" s="1"/>
      <c r="DC4668" s="1"/>
      <c r="DD4668" s="1"/>
      <c r="DE4668" s="1"/>
      <c r="DF4668" s="1"/>
      <c r="DG4668" s="1"/>
      <c r="DH4668" s="1"/>
      <c r="DI4668" s="1"/>
      <c r="DJ4668" s="1"/>
      <c r="DK4668" s="1"/>
      <c r="DL4668" s="1"/>
      <c r="DM4668" s="1"/>
      <c r="DN4668" s="1"/>
      <c r="DO4668" s="1"/>
      <c r="DP4668" s="1"/>
      <c r="DQ4668" s="1"/>
      <c r="DR4668" s="1"/>
      <c r="DS4668" s="1"/>
      <c r="DT4668" s="1"/>
      <c r="DU4668" s="1"/>
      <c r="DV4668" s="1"/>
      <c r="DW4668" s="1"/>
      <c r="DX4668" s="1"/>
      <c r="DY4668" s="1"/>
      <c r="DZ4668" s="1"/>
      <c r="EA4668" s="1"/>
      <c r="EB4668" s="1"/>
      <c r="EC4668" s="1"/>
      <c r="ED4668" s="1"/>
      <c r="EE4668" s="1"/>
      <c r="EF4668" s="1"/>
      <c r="EG4668" s="1"/>
      <c r="EH4668" s="1"/>
      <c r="EI4668" s="1"/>
      <c r="EJ4668" s="1"/>
      <c r="EK4668" s="1"/>
      <c r="EL4668" s="1"/>
      <c r="EM4668" s="1"/>
      <c r="EN4668" s="1"/>
      <c r="EO4668" s="1"/>
      <c r="EP4668" s="1"/>
      <c r="EQ4668" s="1"/>
      <c r="ER4668" s="1"/>
      <c r="ES4668" s="1"/>
      <c r="ET4668" s="1"/>
      <c r="EU4668" s="1"/>
      <c r="EV4668" s="1"/>
      <c r="EW4668" s="1"/>
      <c r="EX4668" s="1"/>
      <c r="EY4668" s="1"/>
    </row>
    <row r="4669" spans="1:155" x14ac:dyDescent="0.15">
      <c r="A4669" s="38"/>
      <c r="B4669" s="15"/>
      <c r="C4669" s="7"/>
      <c r="D4669" s="7"/>
      <c r="E4669" s="13"/>
      <c r="F4669" s="14"/>
      <c r="G4669" s="14"/>
      <c r="H4669" s="14"/>
      <c r="I4669" s="14"/>
      <c r="J4669" s="13"/>
      <c r="K4669" s="5"/>
      <c r="L4669" s="2"/>
      <c r="M4669" s="17"/>
      <c r="N4669" s="12"/>
      <c r="O4669" s="12"/>
      <c r="P4669" s="17"/>
      <c r="Q4669" s="14"/>
      <c r="R4669" s="20"/>
      <c r="S4669" s="14"/>
      <c r="T4669" s="4"/>
      <c r="U4669" s="5"/>
      <c r="V4669" s="10"/>
      <c r="W4669" s="10"/>
      <c r="X4669" s="10"/>
      <c r="Y4669" s="27"/>
      <c r="Z4669" s="3"/>
      <c r="AA4669" s="1"/>
      <c r="AB4669" s="10"/>
      <c r="AC4669" s="3"/>
      <c r="AD4669" s="3"/>
      <c r="AE4669" s="3"/>
      <c r="AF4669" s="10"/>
      <c r="AG4669" s="11"/>
      <c r="AH4669" s="10"/>
      <c r="AI4669" s="10"/>
      <c r="AJ4669" s="1"/>
      <c r="AK4669" s="1"/>
      <c r="AL4669" s="1"/>
      <c r="AM4669" s="1"/>
      <c r="AN4669" s="1"/>
      <c r="AO4669" s="1"/>
      <c r="AP4669" s="1"/>
      <c r="AQ4669" s="1"/>
      <c r="AR4669" s="1"/>
      <c r="AS4669" s="1"/>
      <c r="AT4669" s="1"/>
      <c r="AU4669" s="1"/>
      <c r="AV4669" s="1"/>
      <c r="AW4669" s="1"/>
      <c r="AX4669" s="1"/>
      <c r="AY4669" s="1"/>
      <c r="AZ4669" s="1"/>
      <c r="BA4669" s="1"/>
      <c r="BB4669" s="1"/>
      <c r="BC4669" s="1"/>
      <c r="BD4669" s="1"/>
      <c r="BE4669" s="1"/>
      <c r="BF4669" s="1"/>
      <c r="BG4669" s="1"/>
      <c r="BH4669" s="1"/>
      <c r="BI4669" s="1"/>
      <c r="BJ4669" s="1"/>
      <c r="BK4669" s="1"/>
      <c r="BL4669" s="1"/>
      <c r="BM4669" s="1"/>
      <c r="BN4669" s="1"/>
      <c r="BO4669" s="1"/>
      <c r="BP4669" s="1"/>
      <c r="BQ4669" s="1"/>
      <c r="BR4669" s="1"/>
      <c r="BS4669" s="1"/>
      <c r="BT4669" s="1"/>
      <c r="BU4669" s="1"/>
      <c r="BV4669" s="1"/>
      <c r="BW4669" s="1"/>
      <c r="BX4669" s="1"/>
      <c r="BY4669" s="1"/>
      <c r="BZ4669" s="1"/>
      <c r="CA4669" s="1"/>
      <c r="CB4669" s="1"/>
      <c r="CC4669" s="1"/>
      <c r="CD4669" s="1"/>
      <c r="CE4669" s="1"/>
      <c r="CF4669" s="1"/>
      <c r="CG4669" s="1"/>
      <c r="CH4669" s="1"/>
      <c r="CI4669" s="1"/>
      <c r="CJ4669" s="1"/>
      <c r="CK4669" s="1"/>
      <c r="CL4669" s="1"/>
      <c r="CM4669" s="1"/>
      <c r="CN4669" s="1"/>
      <c r="CO4669" s="1"/>
      <c r="CP4669" s="1"/>
      <c r="CQ4669" s="1"/>
      <c r="CR4669" s="1"/>
      <c r="CS4669" s="1"/>
      <c r="CT4669" s="1"/>
      <c r="CU4669" s="1"/>
      <c r="CV4669" s="1"/>
      <c r="CW4669" s="1"/>
      <c r="CX4669" s="1"/>
      <c r="CY4669" s="1"/>
      <c r="CZ4669" s="1"/>
      <c r="DA4669" s="1"/>
      <c r="DB4669" s="1"/>
      <c r="DC4669" s="1"/>
      <c r="DD4669" s="1"/>
      <c r="DE4669" s="1"/>
      <c r="DF4669" s="1"/>
      <c r="DG4669" s="1"/>
      <c r="DH4669" s="1"/>
      <c r="DI4669" s="1"/>
      <c r="DJ4669" s="1"/>
      <c r="DK4669" s="1"/>
      <c r="DL4669" s="1"/>
      <c r="DM4669" s="1"/>
      <c r="DN4669" s="1"/>
      <c r="DO4669" s="1"/>
      <c r="DP4669" s="1"/>
      <c r="DQ4669" s="1"/>
      <c r="DR4669" s="1"/>
      <c r="DS4669" s="1"/>
      <c r="DT4669" s="1"/>
      <c r="DU4669" s="1"/>
      <c r="DV4669" s="1"/>
      <c r="DW4669" s="1"/>
      <c r="DX4669" s="1"/>
      <c r="DY4669" s="1"/>
      <c r="DZ4669" s="1"/>
      <c r="EA4669" s="1"/>
      <c r="EB4669" s="1"/>
      <c r="EC4669" s="1"/>
      <c r="ED4669" s="1"/>
      <c r="EE4669" s="1"/>
      <c r="EF4669" s="1"/>
      <c r="EG4669" s="1"/>
      <c r="EH4669" s="1"/>
      <c r="EI4669" s="1"/>
      <c r="EJ4669" s="1"/>
      <c r="EK4669" s="1"/>
      <c r="EL4669" s="1"/>
      <c r="EM4669" s="1"/>
      <c r="EN4669" s="1"/>
      <c r="EO4669" s="1"/>
      <c r="EP4669" s="1"/>
      <c r="EQ4669" s="1"/>
      <c r="ER4669" s="1"/>
      <c r="ES4669" s="1"/>
      <c r="ET4669" s="1"/>
      <c r="EU4669" s="1"/>
      <c r="EV4669" s="1"/>
      <c r="EW4669" s="1"/>
      <c r="EX4669" s="1"/>
      <c r="EY4669" s="1"/>
    </row>
    <row r="4670" spans="1:155" x14ac:dyDescent="0.15">
      <c r="A4670" s="38"/>
      <c r="B4670" s="15"/>
      <c r="C4670" s="7"/>
      <c r="D4670" s="7"/>
      <c r="E4670" s="13"/>
      <c r="F4670" s="14"/>
      <c r="G4670" s="14"/>
      <c r="H4670" s="14"/>
      <c r="I4670" s="14"/>
      <c r="J4670" s="13"/>
      <c r="K4670" s="5"/>
      <c r="L4670" s="2"/>
      <c r="M4670" s="17"/>
      <c r="N4670" s="12"/>
      <c r="O4670" s="12"/>
      <c r="P4670" s="17"/>
      <c r="Q4670" s="14"/>
      <c r="R4670" s="20"/>
      <c r="S4670" s="14"/>
      <c r="T4670" s="4"/>
      <c r="U4670" s="5"/>
      <c r="V4670" s="10"/>
      <c r="W4670" s="10"/>
      <c r="X4670" s="10"/>
      <c r="Y4670" s="27"/>
      <c r="Z4670" s="3"/>
      <c r="AA4670" s="1"/>
      <c r="AB4670" s="10"/>
      <c r="AC4670" s="3"/>
      <c r="AD4670" s="3"/>
      <c r="AE4670" s="3"/>
      <c r="AF4670" s="10"/>
      <c r="AG4670" s="11"/>
      <c r="AH4670" s="10"/>
      <c r="AI4670" s="10"/>
      <c r="AJ4670" s="1"/>
      <c r="AK4670" s="1"/>
      <c r="AL4670" s="1"/>
      <c r="AM4670" s="1"/>
      <c r="AN4670" s="1"/>
      <c r="AO4670" s="1"/>
      <c r="AP4670" s="1"/>
      <c r="AQ4670" s="1"/>
      <c r="AR4670" s="1"/>
      <c r="AS4670" s="1"/>
      <c r="AT4670" s="1"/>
      <c r="AU4670" s="1"/>
      <c r="AV4670" s="1"/>
      <c r="AW4670" s="1"/>
      <c r="AX4670" s="1"/>
      <c r="AY4670" s="1"/>
      <c r="AZ4670" s="1"/>
      <c r="BA4670" s="1"/>
      <c r="BB4670" s="1"/>
      <c r="BC4670" s="1"/>
      <c r="BD4670" s="1"/>
      <c r="BE4670" s="1"/>
      <c r="BF4670" s="1"/>
      <c r="BG4670" s="1"/>
      <c r="BH4670" s="1"/>
      <c r="BI4670" s="1"/>
      <c r="BJ4670" s="1"/>
      <c r="BK4670" s="1"/>
      <c r="BL4670" s="1"/>
      <c r="BM4670" s="1"/>
      <c r="BN4670" s="1"/>
      <c r="BO4670" s="1"/>
      <c r="BP4670" s="1"/>
      <c r="BQ4670" s="1"/>
      <c r="BR4670" s="1"/>
      <c r="BS4670" s="1"/>
      <c r="BT4670" s="1"/>
      <c r="BU4670" s="1"/>
      <c r="BV4670" s="1"/>
      <c r="BW4670" s="1"/>
      <c r="BX4670" s="1"/>
      <c r="BY4670" s="1"/>
      <c r="BZ4670" s="1"/>
      <c r="CA4670" s="1"/>
      <c r="CB4670" s="1"/>
      <c r="CC4670" s="1"/>
      <c r="CD4670" s="1"/>
      <c r="CE4670" s="1"/>
      <c r="CF4670" s="1"/>
      <c r="CG4670" s="1"/>
      <c r="CH4670" s="1"/>
      <c r="CI4670" s="1"/>
      <c r="CJ4670" s="1"/>
      <c r="CK4670" s="1"/>
      <c r="CL4670" s="1"/>
      <c r="CM4670" s="1"/>
      <c r="CN4670" s="1"/>
      <c r="CO4670" s="1"/>
      <c r="CP4670" s="1"/>
      <c r="CQ4670" s="1"/>
      <c r="CR4670" s="1"/>
      <c r="CS4670" s="1"/>
      <c r="CT4670" s="1"/>
      <c r="CU4670" s="1"/>
      <c r="CV4670" s="1"/>
      <c r="CW4670" s="1"/>
      <c r="CX4670" s="1"/>
      <c r="CY4670" s="1"/>
      <c r="CZ4670" s="1"/>
      <c r="DA4670" s="1"/>
      <c r="DB4670" s="1"/>
      <c r="DC4670" s="1"/>
      <c r="DD4670" s="1"/>
      <c r="DE4670" s="1"/>
      <c r="DF4670" s="1"/>
      <c r="DG4670" s="1"/>
      <c r="DH4670" s="1"/>
      <c r="DI4670" s="1"/>
      <c r="DJ4670" s="1"/>
      <c r="DK4670" s="1"/>
      <c r="DL4670" s="1"/>
      <c r="DM4670" s="1"/>
      <c r="DN4670" s="1"/>
      <c r="DO4670" s="1"/>
      <c r="DP4670" s="1"/>
      <c r="DQ4670" s="1"/>
      <c r="DR4670" s="1"/>
      <c r="DS4670" s="1"/>
      <c r="DT4670" s="1"/>
      <c r="DU4670" s="1"/>
      <c r="DV4670" s="1"/>
      <c r="DW4670" s="1"/>
      <c r="DX4670" s="1"/>
      <c r="DY4670" s="1"/>
      <c r="DZ4670" s="1"/>
      <c r="EA4670" s="1"/>
      <c r="EB4670" s="1"/>
      <c r="EC4670" s="1"/>
      <c r="ED4670" s="1"/>
      <c r="EE4670" s="1"/>
      <c r="EF4670" s="1"/>
      <c r="EG4670" s="1"/>
      <c r="EH4670" s="1"/>
      <c r="EI4670" s="1"/>
      <c r="EJ4670" s="1"/>
      <c r="EK4670" s="1"/>
      <c r="EL4670" s="1"/>
      <c r="EM4670" s="1"/>
      <c r="EN4670" s="1"/>
      <c r="EO4670" s="1"/>
      <c r="EP4670" s="1"/>
      <c r="EQ4670" s="1"/>
      <c r="ER4670" s="1"/>
      <c r="ES4670" s="1"/>
      <c r="ET4670" s="1"/>
      <c r="EU4670" s="1"/>
      <c r="EV4670" s="1"/>
      <c r="EW4670" s="1"/>
      <c r="EX4670" s="1"/>
      <c r="EY4670" s="1"/>
    </row>
    <row r="4671" spans="1:155" x14ac:dyDescent="0.15">
      <c r="A4671" s="38"/>
      <c r="B4671" s="15"/>
      <c r="C4671" s="7"/>
      <c r="D4671" s="7"/>
      <c r="E4671" s="13"/>
      <c r="F4671" s="14"/>
      <c r="G4671" s="14"/>
      <c r="H4671" s="14"/>
      <c r="I4671" s="14"/>
      <c r="J4671" s="13"/>
      <c r="K4671" s="5"/>
      <c r="L4671" s="2"/>
      <c r="M4671" s="17"/>
      <c r="N4671" s="12"/>
      <c r="O4671" s="12"/>
      <c r="P4671" s="17"/>
      <c r="Q4671" s="14"/>
      <c r="R4671" s="20"/>
      <c r="S4671" s="14"/>
      <c r="T4671" s="4"/>
      <c r="U4671" s="5"/>
      <c r="V4671" s="10"/>
      <c r="W4671" s="10"/>
      <c r="X4671" s="10"/>
      <c r="Y4671" s="27"/>
      <c r="Z4671" s="3"/>
      <c r="AA4671" s="1"/>
      <c r="AB4671" s="10"/>
      <c r="AC4671" s="3"/>
      <c r="AD4671" s="3"/>
      <c r="AE4671" s="3"/>
      <c r="AF4671" s="10"/>
      <c r="AG4671" s="11"/>
      <c r="AH4671" s="10"/>
      <c r="AI4671" s="10"/>
      <c r="AJ4671" s="1"/>
      <c r="AK4671" s="1"/>
      <c r="AL4671" s="1"/>
      <c r="AM4671" s="1"/>
      <c r="AN4671" s="1"/>
      <c r="AO4671" s="1"/>
      <c r="AP4671" s="1"/>
      <c r="AQ4671" s="1"/>
      <c r="AR4671" s="1"/>
      <c r="AS4671" s="1"/>
      <c r="AT4671" s="1"/>
      <c r="AU4671" s="1"/>
      <c r="AV4671" s="1"/>
      <c r="AW4671" s="1"/>
      <c r="AX4671" s="1"/>
      <c r="AY4671" s="1"/>
      <c r="AZ4671" s="1"/>
      <c r="BA4671" s="1"/>
      <c r="BB4671" s="1"/>
      <c r="BC4671" s="1"/>
      <c r="BD4671" s="1"/>
      <c r="BE4671" s="1"/>
      <c r="BF4671" s="1"/>
      <c r="BG4671" s="1"/>
      <c r="BH4671" s="1"/>
      <c r="BI4671" s="1"/>
      <c r="BJ4671" s="1"/>
      <c r="BK4671" s="1"/>
      <c r="BL4671" s="1"/>
      <c r="BM4671" s="1"/>
      <c r="BN4671" s="1"/>
      <c r="BO4671" s="1"/>
      <c r="BP4671" s="1"/>
      <c r="BQ4671" s="1"/>
      <c r="BR4671" s="1"/>
      <c r="BS4671" s="1"/>
      <c r="BT4671" s="1"/>
      <c r="BU4671" s="1"/>
      <c r="BV4671" s="1"/>
      <c r="BW4671" s="1"/>
      <c r="BX4671" s="1"/>
      <c r="BY4671" s="1"/>
      <c r="BZ4671" s="1"/>
      <c r="CA4671" s="1"/>
      <c r="CB4671" s="1"/>
      <c r="CC4671" s="1"/>
      <c r="CD4671" s="1"/>
      <c r="CE4671" s="1"/>
      <c r="CF4671" s="1"/>
      <c r="CG4671" s="1"/>
      <c r="CH4671" s="1"/>
      <c r="CI4671" s="1"/>
      <c r="CJ4671" s="1"/>
      <c r="CK4671" s="1"/>
      <c r="CL4671" s="1"/>
      <c r="CM4671" s="1"/>
      <c r="CN4671" s="1"/>
      <c r="CO4671" s="1"/>
      <c r="CP4671" s="1"/>
      <c r="CQ4671" s="1"/>
      <c r="CR4671" s="1"/>
      <c r="CS4671" s="1"/>
      <c r="CT4671" s="1"/>
      <c r="CU4671" s="1"/>
      <c r="CV4671" s="1"/>
      <c r="CW4671" s="1"/>
      <c r="CX4671" s="1"/>
      <c r="CY4671" s="1"/>
      <c r="CZ4671" s="1"/>
      <c r="DA4671" s="1"/>
      <c r="DB4671" s="1"/>
      <c r="DC4671" s="1"/>
      <c r="DD4671" s="1"/>
      <c r="DE4671" s="1"/>
      <c r="DF4671" s="1"/>
      <c r="DG4671" s="1"/>
      <c r="DH4671" s="1"/>
      <c r="DI4671" s="1"/>
      <c r="DJ4671" s="1"/>
      <c r="DK4671" s="1"/>
      <c r="DL4671" s="1"/>
      <c r="DM4671" s="1"/>
      <c r="DN4671" s="1"/>
      <c r="DO4671" s="1"/>
      <c r="DP4671" s="1"/>
      <c r="DQ4671" s="1"/>
      <c r="DR4671" s="1"/>
      <c r="DS4671" s="1"/>
      <c r="DT4671" s="1"/>
      <c r="DU4671" s="1"/>
      <c r="DV4671" s="1"/>
      <c r="DW4671" s="1"/>
      <c r="DX4671" s="1"/>
      <c r="DY4671" s="1"/>
      <c r="DZ4671" s="1"/>
      <c r="EA4671" s="1"/>
      <c r="EB4671" s="1"/>
      <c r="EC4671" s="1"/>
      <c r="ED4671" s="1"/>
      <c r="EE4671" s="1"/>
      <c r="EF4671" s="1"/>
      <c r="EG4671" s="1"/>
      <c r="EH4671" s="1"/>
      <c r="EI4671" s="1"/>
      <c r="EJ4671" s="1"/>
      <c r="EK4671" s="1"/>
      <c r="EL4671" s="1"/>
      <c r="EM4671" s="1"/>
      <c r="EN4671" s="1"/>
      <c r="EO4671" s="1"/>
      <c r="EP4671" s="1"/>
      <c r="EQ4671" s="1"/>
      <c r="ER4671" s="1"/>
      <c r="ES4671" s="1"/>
      <c r="ET4671" s="1"/>
      <c r="EU4671" s="1"/>
      <c r="EV4671" s="1"/>
      <c r="EW4671" s="1"/>
      <c r="EX4671" s="1"/>
      <c r="EY4671" s="1"/>
    </row>
    <row r="4672" spans="1:155" x14ac:dyDescent="0.15">
      <c r="A4672" s="38"/>
      <c r="B4672" s="15"/>
      <c r="C4672" s="7"/>
      <c r="D4672" s="7"/>
      <c r="E4672" s="13"/>
      <c r="F4672" s="14"/>
      <c r="G4672" s="14"/>
      <c r="H4672" s="14"/>
      <c r="I4672" s="14"/>
      <c r="J4672" s="13"/>
      <c r="K4672" s="5"/>
      <c r="L4672" s="2"/>
      <c r="M4672" s="17"/>
      <c r="N4672" s="12"/>
      <c r="O4672" s="12"/>
      <c r="P4672" s="17"/>
      <c r="Q4672" s="14"/>
      <c r="R4672" s="20"/>
      <c r="S4672" s="14"/>
      <c r="T4672" s="4"/>
      <c r="U4672" s="5"/>
      <c r="V4672" s="10"/>
      <c r="W4672" s="10"/>
      <c r="X4672" s="10"/>
      <c r="Y4672" s="27"/>
      <c r="Z4672" s="3"/>
      <c r="AA4672" s="1"/>
      <c r="AB4672" s="10"/>
      <c r="AC4672" s="3"/>
      <c r="AD4672" s="3"/>
      <c r="AE4672" s="3"/>
      <c r="AF4672" s="10"/>
      <c r="AG4672" s="11"/>
      <c r="AH4672" s="10"/>
      <c r="AI4672" s="10"/>
      <c r="AJ4672" s="1"/>
      <c r="AK4672" s="1"/>
      <c r="AL4672" s="1"/>
      <c r="AM4672" s="1"/>
      <c r="AN4672" s="1"/>
      <c r="AO4672" s="1"/>
      <c r="AP4672" s="1"/>
      <c r="AQ4672" s="1"/>
      <c r="AR4672" s="1"/>
      <c r="AS4672" s="1"/>
      <c r="AT4672" s="1"/>
      <c r="AU4672" s="1"/>
      <c r="AV4672" s="1"/>
      <c r="AW4672" s="1"/>
      <c r="AX4672" s="1"/>
      <c r="AY4672" s="1"/>
      <c r="AZ4672" s="1"/>
      <c r="BA4672" s="1"/>
      <c r="BB4672" s="1"/>
      <c r="BC4672" s="1"/>
      <c r="BD4672" s="1"/>
      <c r="BE4672" s="1"/>
      <c r="BF4672" s="1"/>
      <c r="BG4672" s="1"/>
      <c r="BH4672" s="1"/>
      <c r="BI4672" s="1"/>
      <c r="BJ4672" s="1"/>
      <c r="BK4672" s="1"/>
      <c r="BL4672" s="1"/>
      <c r="BM4672" s="1"/>
      <c r="BN4672" s="1"/>
      <c r="BO4672" s="1"/>
      <c r="BP4672" s="1"/>
      <c r="BQ4672" s="1"/>
      <c r="BR4672" s="1"/>
      <c r="BS4672" s="1"/>
      <c r="BT4672" s="1"/>
      <c r="BU4672" s="1"/>
      <c r="BV4672" s="1"/>
      <c r="BW4672" s="1"/>
      <c r="BX4672" s="1"/>
      <c r="BY4672" s="1"/>
      <c r="BZ4672" s="1"/>
      <c r="CA4672" s="1"/>
      <c r="CB4672" s="1"/>
      <c r="CC4672" s="1"/>
      <c r="CD4672" s="1"/>
      <c r="CE4672" s="1"/>
      <c r="CF4672" s="1"/>
      <c r="CG4672" s="1"/>
      <c r="CH4672" s="1"/>
      <c r="CI4672" s="1"/>
      <c r="CJ4672" s="1"/>
      <c r="CK4672" s="1"/>
      <c r="CL4672" s="1"/>
      <c r="CM4672" s="1"/>
      <c r="CN4672" s="1"/>
      <c r="CO4672" s="1"/>
      <c r="CP4672" s="1"/>
      <c r="CQ4672" s="1"/>
      <c r="CR4672" s="1"/>
      <c r="CS4672" s="1"/>
      <c r="CT4672" s="1"/>
      <c r="CU4672" s="1"/>
      <c r="CV4672" s="1"/>
      <c r="CW4672" s="1"/>
      <c r="CX4672" s="1"/>
      <c r="CY4672" s="1"/>
      <c r="CZ4672" s="1"/>
      <c r="DA4672" s="1"/>
      <c r="DB4672" s="1"/>
      <c r="DC4672" s="1"/>
      <c r="DD4672" s="1"/>
      <c r="DE4672" s="1"/>
      <c r="DF4672" s="1"/>
      <c r="DG4672" s="1"/>
      <c r="DH4672" s="1"/>
      <c r="DI4672" s="1"/>
      <c r="DJ4672" s="1"/>
      <c r="DK4672" s="1"/>
      <c r="DL4672" s="1"/>
      <c r="DM4672" s="1"/>
      <c r="DN4672" s="1"/>
      <c r="DO4672" s="1"/>
      <c r="DP4672" s="1"/>
      <c r="DQ4672" s="1"/>
      <c r="DR4672" s="1"/>
      <c r="DS4672" s="1"/>
      <c r="DT4672" s="1"/>
      <c r="DU4672" s="1"/>
      <c r="DV4672" s="1"/>
      <c r="DW4672" s="1"/>
      <c r="DX4672" s="1"/>
      <c r="DY4672" s="1"/>
      <c r="DZ4672" s="1"/>
      <c r="EA4672" s="1"/>
      <c r="EB4672" s="1"/>
      <c r="EC4672" s="1"/>
      <c r="ED4672" s="1"/>
      <c r="EE4672" s="1"/>
      <c r="EF4672" s="1"/>
      <c r="EG4672" s="1"/>
      <c r="EH4672" s="1"/>
      <c r="EI4672" s="1"/>
      <c r="EJ4672" s="1"/>
      <c r="EK4672" s="1"/>
      <c r="EL4672" s="1"/>
      <c r="EM4672" s="1"/>
      <c r="EN4672" s="1"/>
      <c r="EO4672" s="1"/>
      <c r="EP4672" s="1"/>
      <c r="EQ4672" s="1"/>
      <c r="ER4672" s="1"/>
      <c r="ES4672" s="1"/>
      <c r="ET4672" s="1"/>
      <c r="EU4672" s="1"/>
      <c r="EV4672" s="1"/>
      <c r="EW4672" s="1"/>
      <c r="EX4672" s="1"/>
      <c r="EY4672" s="1"/>
    </row>
    <row r="4673" spans="1:155" x14ac:dyDescent="0.15">
      <c r="A4673" s="38"/>
      <c r="B4673" s="15"/>
      <c r="C4673" s="7"/>
      <c r="D4673" s="7"/>
      <c r="E4673" s="13"/>
      <c r="F4673" s="14"/>
      <c r="G4673" s="14"/>
      <c r="H4673" s="14"/>
      <c r="I4673" s="14"/>
      <c r="J4673" s="13"/>
      <c r="K4673" s="5"/>
      <c r="L4673" s="2"/>
      <c r="M4673" s="17"/>
      <c r="N4673" s="12"/>
      <c r="O4673" s="12"/>
      <c r="P4673" s="17"/>
      <c r="Q4673" s="14"/>
      <c r="R4673" s="20"/>
      <c r="S4673" s="14"/>
      <c r="T4673" s="4"/>
      <c r="U4673" s="5"/>
      <c r="V4673" s="10"/>
      <c r="W4673" s="10"/>
      <c r="X4673" s="10"/>
      <c r="Y4673" s="27"/>
      <c r="Z4673" s="3"/>
      <c r="AA4673" s="1"/>
      <c r="AB4673" s="10"/>
      <c r="AC4673" s="3"/>
      <c r="AD4673" s="3"/>
      <c r="AE4673" s="3"/>
      <c r="AF4673" s="10"/>
      <c r="AG4673" s="11"/>
      <c r="AH4673" s="10"/>
      <c r="AI4673" s="10"/>
      <c r="AJ4673" s="1"/>
      <c r="AK4673" s="1"/>
      <c r="AL4673" s="1"/>
      <c r="AM4673" s="1"/>
      <c r="AN4673" s="1"/>
      <c r="AO4673" s="1"/>
      <c r="AP4673" s="1"/>
      <c r="AQ4673" s="1"/>
      <c r="AR4673" s="1"/>
      <c r="AS4673" s="1"/>
      <c r="AT4673" s="1"/>
      <c r="AU4673" s="1"/>
      <c r="AV4673" s="1"/>
      <c r="AW4673" s="1"/>
      <c r="AX4673" s="1"/>
      <c r="AY4673" s="1"/>
      <c r="AZ4673" s="1"/>
      <c r="BA4673" s="1"/>
      <c r="BB4673" s="1"/>
      <c r="BC4673" s="1"/>
      <c r="BD4673" s="1"/>
      <c r="BE4673" s="1"/>
      <c r="BF4673" s="1"/>
      <c r="BG4673" s="1"/>
      <c r="BH4673" s="1"/>
      <c r="BI4673" s="1"/>
      <c r="BJ4673" s="1"/>
      <c r="BK4673" s="1"/>
      <c r="BL4673" s="1"/>
      <c r="BM4673" s="1"/>
      <c r="BN4673" s="1"/>
      <c r="BO4673" s="1"/>
      <c r="BP4673" s="1"/>
      <c r="BQ4673" s="1"/>
      <c r="BR4673" s="1"/>
      <c r="BS4673" s="1"/>
      <c r="BT4673" s="1"/>
      <c r="BU4673" s="1"/>
      <c r="BV4673" s="1"/>
      <c r="BW4673" s="1"/>
      <c r="BX4673" s="1"/>
      <c r="BY4673" s="1"/>
      <c r="BZ4673" s="1"/>
      <c r="CA4673" s="1"/>
      <c r="CB4673" s="1"/>
      <c r="CC4673" s="1"/>
      <c r="CD4673" s="1"/>
      <c r="CE4673" s="1"/>
      <c r="CF4673" s="1"/>
      <c r="CG4673" s="1"/>
      <c r="CH4673" s="1"/>
      <c r="CI4673" s="1"/>
      <c r="CJ4673" s="1"/>
      <c r="CK4673" s="1"/>
      <c r="CL4673" s="1"/>
      <c r="CM4673" s="1"/>
      <c r="CN4673" s="1"/>
      <c r="CO4673" s="1"/>
      <c r="CP4673" s="1"/>
      <c r="CQ4673" s="1"/>
      <c r="CR4673" s="1"/>
      <c r="CS4673" s="1"/>
      <c r="CT4673" s="1"/>
      <c r="CU4673" s="1"/>
      <c r="CV4673" s="1"/>
      <c r="CW4673" s="1"/>
      <c r="CX4673" s="1"/>
      <c r="CY4673" s="1"/>
      <c r="CZ4673" s="1"/>
      <c r="DA4673" s="1"/>
      <c r="DB4673" s="1"/>
      <c r="DC4673" s="1"/>
      <c r="DD4673" s="1"/>
      <c r="DE4673" s="1"/>
      <c r="DF4673" s="1"/>
      <c r="DG4673" s="1"/>
      <c r="DH4673" s="1"/>
      <c r="DI4673" s="1"/>
      <c r="DJ4673" s="1"/>
      <c r="DK4673" s="1"/>
      <c r="DL4673" s="1"/>
      <c r="DM4673" s="1"/>
      <c r="DN4673" s="1"/>
      <c r="DO4673" s="1"/>
      <c r="DP4673" s="1"/>
      <c r="DQ4673" s="1"/>
      <c r="DR4673" s="1"/>
      <c r="DS4673" s="1"/>
      <c r="DT4673" s="1"/>
      <c r="DU4673" s="1"/>
      <c r="DV4673" s="1"/>
      <c r="DW4673" s="1"/>
      <c r="DX4673" s="1"/>
      <c r="DY4673" s="1"/>
      <c r="DZ4673" s="1"/>
      <c r="EA4673" s="1"/>
      <c r="EB4673" s="1"/>
      <c r="EC4673" s="1"/>
      <c r="ED4673" s="1"/>
      <c r="EE4673" s="1"/>
      <c r="EF4673" s="1"/>
      <c r="EG4673" s="1"/>
      <c r="EH4673" s="1"/>
      <c r="EI4673" s="1"/>
      <c r="EJ4673" s="1"/>
      <c r="EK4673" s="1"/>
      <c r="EL4673" s="1"/>
      <c r="EM4673" s="1"/>
      <c r="EN4673" s="1"/>
      <c r="EO4673" s="1"/>
      <c r="EP4673" s="1"/>
      <c r="EQ4673" s="1"/>
      <c r="ER4673" s="1"/>
      <c r="ES4673" s="1"/>
      <c r="ET4673" s="1"/>
      <c r="EU4673" s="1"/>
      <c r="EV4673" s="1"/>
      <c r="EW4673" s="1"/>
      <c r="EX4673" s="1"/>
      <c r="EY4673" s="1"/>
    </row>
    <row r="4674" spans="1:155" x14ac:dyDescent="0.15">
      <c r="A4674" s="38"/>
      <c r="B4674" s="15"/>
      <c r="C4674" s="7"/>
      <c r="D4674" s="7"/>
      <c r="E4674" s="13"/>
      <c r="F4674" s="14"/>
      <c r="G4674" s="14"/>
      <c r="H4674" s="14"/>
      <c r="I4674" s="14"/>
      <c r="J4674" s="13"/>
      <c r="K4674" s="5"/>
      <c r="L4674" s="2"/>
      <c r="M4674" s="17"/>
      <c r="N4674" s="12"/>
      <c r="O4674" s="12"/>
      <c r="P4674" s="17"/>
      <c r="Q4674" s="14"/>
      <c r="R4674" s="20"/>
      <c r="S4674" s="14"/>
      <c r="T4674" s="4"/>
      <c r="U4674" s="5"/>
      <c r="V4674" s="10"/>
      <c r="W4674" s="10"/>
      <c r="X4674" s="10"/>
      <c r="Y4674" s="27"/>
      <c r="Z4674" s="3"/>
      <c r="AA4674" s="1"/>
      <c r="AB4674" s="10"/>
      <c r="AC4674" s="3"/>
      <c r="AD4674" s="3"/>
      <c r="AE4674" s="3"/>
      <c r="AF4674" s="10"/>
      <c r="AG4674" s="11"/>
      <c r="AH4674" s="10"/>
      <c r="AI4674" s="10"/>
      <c r="AJ4674" s="1"/>
      <c r="AK4674" s="1"/>
      <c r="AL4674" s="1"/>
      <c r="AM4674" s="1"/>
      <c r="AN4674" s="1"/>
      <c r="AO4674" s="1"/>
      <c r="AP4674" s="1"/>
      <c r="AQ4674" s="1"/>
      <c r="AR4674" s="1"/>
      <c r="AS4674" s="1"/>
      <c r="AT4674" s="1"/>
      <c r="AU4674" s="1"/>
      <c r="AV4674" s="1"/>
      <c r="AW4674" s="1"/>
      <c r="AX4674" s="1"/>
      <c r="AY4674" s="1"/>
      <c r="AZ4674" s="1"/>
      <c r="BA4674" s="1"/>
      <c r="BB4674" s="1"/>
      <c r="BC4674" s="1"/>
      <c r="BD4674" s="1"/>
      <c r="BE4674" s="1"/>
      <c r="BF4674" s="1"/>
      <c r="BG4674" s="1"/>
      <c r="BH4674" s="1"/>
      <c r="BI4674" s="1"/>
      <c r="BJ4674" s="1"/>
      <c r="BK4674" s="1"/>
      <c r="BL4674" s="1"/>
      <c r="BM4674" s="1"/>
      <c r="BN4674" s="1"/>
      <c r="BO4674" s="1"/>
      <c r="BP4674" s="1"/>
      <c r="BQ4674" s="1"/>
      <c r="BR4674" s="1"/>
      <c r="BS4674" s="1"/>
      <c r="BT4674" s="1"/>
      <c r="BU4674" s="1"/>
      <c r="BV4674" s="1"/>
      <c r="BW4674" s="1"/>
      <c r="BX4674" s="1"/>
      <c r="BY4674" s="1"/>
      <c r="BZ4674" s="1"/>
      <c r="CA4674" s="1"/>
      <c r="CB4674" s="1"/>
      <c r="CC4674" s="1"/>
      <c r="CD4674" s="1"/>
      <c r="CE4674" s="1"/>
      <c r="CF4674" s="1"/>
      <c r="CG4674" s="1"/>
      <c r="CH4674" s="1"/>
      <c r="CI4674" s="1"/>
      <c r="CJ4674" s="1"/>
      <c r="CK4674" s="1"/>
      <c r="CL4674" s="1"/>
      <c r="CM4674" s="1"/>
      <c r="CN4674" s="1"/>
      <c r="CO4674" s="1"/>
      <c r="CP4674" s="1"/>
      <c r="CQ4674" s="1"/>
      <c r="CR4674" s="1"/>
      <c r="CS4674" s="1"/>
      <c r="CT4674" s="1"/>
      <c r="CU4674" s="1"/>
      <c r="CV4674" s="1"/>
      <c r="CW4674" s="1"/>
      <c r="CX4674" s="1"/>
      <c r="CY4674" s="1"/>
      <c r="CZ4674" s="1"/>
      <c r="DA4674" s="1"/>
      <c r="DB4674" s="1"/>
      <c r="DC4674" s="1"/>
      <c r="DD4674" s="1"/>
      <c r="DE4674" s="1"/>
      <c r="DF4674" s="1"/>
      <c r="DG4674" s="1"/>
      <c r="DH4674" s="1"/>
      <c r="DI4674" s="1"/>
      <c r="DJ4674" s="1"/>
      <c r="DK4674" s="1"/>
      <c r="DL4674" s="1"/>
      <c r="DM4674" s="1"/>
      <c r="DN4674" s="1"/>
      <c r="DO4674" s="1"/>
      <c r="DP4674" s="1"/>
      <c r="DQ4674" s="1"/>
      <c r="DR4674" s="1"/>
      <c r="DS4674" s="1"/>
      <c r="DT4674" s="1"/>
      <c r="DU4674" s="1"/>
      <c r="DV4674" s="1"/>
      <c r="DW4674" s="1"/>
      <c r="DX4674" s="1"/>
      <c r="DY4674" s="1"/>
      <c r="DZ4674" s="1"/>
      <c r="EA4674" s="1"/>
      <c r="EB4674" s="1"/>
      <c r="EC4674" s="1"/>
      <c r="ED4674" s="1"/>
      <c r="EE4674" s="1"/>
      <c r="EF4674" s="1"/>
      <c r="EG4674" s="1"/>
      <c r="EH4674" s="1"/>
      <c r="EI4674" s="1"/>
      <c r="EJ4674" s="1"/>
      <c r="EK4674" s="1"/>
      <c r="EL4674" s="1"/>
      <c r="EM4674" s="1"/>
      <c r="EN4674" s="1"/>
      <c r="EO4674" s="1"/>
      <c r="EP4674" s="1"/>
      <c r="EQ4674" s="1"/>
      <c r="ER4674" s="1"/>
      <c r="ES4674" s="1"/>
      <c r="ET4674" s="1"/>
      <c r="EU4674" s="1"/>
      <c r="EV4674" s="1"/>
      <c r="EW4674" s="1"/>
      <c r="EX4674" s="1"/>
      <c r="EY4674" s="1"/>
    </row>
    <row r="4675" spans="1:155" x14ac:dyDescent="0.15">
      <c r="A4675" s="38"/>
      <c r="B4675" s="15"/>
      <c r="C4675" s="7"/>
      <c r="D4675" s="7"/>
      <c r="E4675" s="13"/>
      <c r="F4675" s="14"/>
      <c r="G4675" s="14"/>
      <c r="H4675" s="14"/>
      <c r="I4675" s="14"/>
      <c r="J4675" s="13"/>
      <c r="K4675" s="5"/>
      <c r="L4675" s="2"/>
      <c r="M4675" s="17"/>
      <c r="N4675" s="12"/>
      <c r="O4675" s="12"/>
      <c r="P4675" s="17"/>
      <c r="Q4675" s="14"/>
      <c r="R4675" s="20"/>
      <c r="S4675" s="14"/>
      <c r="T4675" s="4"/>
      <c r="U4675" s="5"/>
      <c r="V4675" s="10"/>
      <c r="W4675" s="10"/>
      <c r="X4675" s="10"/>
      <c r="Y4675" s="27"/>
      <c r="Z4675" s="3"/>
      <c r="AA4675" s="1"/>
      <c r="AB4675" s="10"/>
      <c r="AC4675" s="3"/>
      <c r="AD4675" s="3"/>
      <c r="AE4675" s="3"/>
      <c r="AF4675" s="10"/>
      <c r="AG4675" s="11"/>
      <c r="AH4675" s="10"/>
      <c r="AI4675" s="10"/>
      <c r="AJ4675" s="1"/>
      <c r="AK4675" s="1"/>
      <c r="AL4675" s="1"/>
      <c r="AM4675" s="1"/>
      <c r="AN4675" s="1"/>
      <c r="AO4675" s="1"/>
      <c r="AP4675" s="1"/>
      <c r="AQ4675" s="1"/>
      <c r="AR4675" s="1"/>
      <c r="AS4675" s="1"/>
      <c r="AT4675" s="1"/>
      <c r="AU4675" s="1"/>
      <c r="AV4675" s="1"/>
      <c r="AW4675" s="1"/>
      <c r="AX4675" s="1"/>
      <c r="AY4675" s="1"/>
      <c r="AZ4675" s="1"/>
      <c r="BA4675" s="1"/>
      <c r="BB4675" s="1"/>
      <c r="BC4675" s="1"/>
      <c r="BD4675" s="1"/>
      <c r="BE4675" s="1"/>
      <c r="BF4675" s="1"/>
      <c r="BG4675" s="1"/>
      <c r="BH4675" s="1"/>
      <c r="BI4675" s="1"/>
      <c r="BJ4675" s="1"/>
      <c r="BK4675" s="1"/>
      <c r="BL4675" s="1"/>
      <c r="BM4675" s="1"/>
      <c r="BN4675" s="1"/>
      <c r="BO4675" s="1"/>
      <c r="BP4675" s="1"/>
      <c r="BQ4675" s="1"/>
      <c r="BR4675" s="1"/>
      <c r="BS4675" s="1"/>
      <c r="BT4675" s="1"/>
      <c r="BU4675" s="1"/>
      <c r="BV4675" s="1"/>
      <c r="BW4675" s="1"/>
      <c r="BX4675" s="1"/>
      <c r="BY4675" s="1"/>
      <c r="BZ4675" s="1"/>
      <c r="CA4675" s="1"/>
      <c r="CB4675" s="1"/>
      <c r="CC4675" s="1"/>
      <c r="CD4675" s="1"/>
      <c r="CE4675" s="1"/>
      <c r="CF4675" s="1"/>
      <c r="CG4675" s="1"/>
      <c r="CH4675" s="1"/>
      <c r="CI4675" s="1"/>
      <c r="CJ4675" s="1"/>
      <c r="CK4675" s="1"/>
      <c r="CL4675" s="1"/>
      <c r="CM4675" s="1"/>
      <c r="CN4675" s="1"/>
      <c r="CO4675" s="1"/>
      <c r="CP4675" s="1"/>
      <c r="CQ4675" s="1"/>
      <c r="CR4675" s="1"/>
      <c r="CS4675" s="1"/>
      <c r="CT4675" s="1"/>
      <c r="CU4675" s="1"/>
      <c r="CV4675" s="1"/>
      <c r="CW4675" s="1"/>
      <c r="CX4675" s="1"/>
      <c r="CY4675" s="1"/>
      <c r="CZ4675" s="1"/>
      <c r="DA4675" s="1"/>
      <c r="DB4675" s="1"/>
      <c r="DC4675" s="1"/>
      <c r="DD4675" s="1"/>
      <c r="DE4675" s="1"/>
      <c r="DF4675" s="1"/>
      <c r="DG4675" s="1"/>
      <c r="DH4675" s="1"/>
      <c r="DI4675" s="1"/>
      <c r="DJ4675" s="1"/>
      <c r="DK4675" s="1"/>
      <c r="DL4675" s="1"/>
      <c r="DM4675" s="1"/>
      <c r="DN4675" s="1"/>
      <c r="DO4675" s="1"/>
      <c r="DP4675" s="1"/>
      <c r="DQ4675" s="1"/>
      <c r="DR4675" s="1"/>
      <c r="DS4675" s="1"/>
      <c r="DT4675" s="1"/>
      <c r="DU4675" s="1"/>
      <c r="DV4675" s="1"/>
      <c r="DW4675" s="1"/>
      <c r="DX4675" s="1"/>
      <c r="DY4675" s="1"/>
      <c r="DZ4675" s="1"/>
      <c r="EA4675" s="1"/>
      <c r="EB4675" s="1"/>
      <c r="EC4675" s="1"/>
      <c r="ED4675" s="1"/>
      <c r="EE4675" s="1"/>
      <c r="EF4675" s="1"/>
      <c r="EG4675" s="1"/>
      <c r="EH4675" s="1"/>
      <c r="EI4675" s="1"/>
      <c r="EJ4675" s="1"/>
      <c r="EK4675" s="1"/>
      <c r="EL4675" s="1"/>
      <c r="EM4675" s="1"/>
      <c r="EN4675" s="1"/>
      <c r="EO4675" s="1"/>
      <c r="EP4675" s="1"/>
      <c r="EQ4675" s="1"/>
      <c r="ER4675" s="1"/>
      <c r="ES4675" s="1"/>
      <c r="ET4675" s="1"/>
      <c r="EU4675" s="1"/>
      <c r="EV4675" s="1"/>
      <c r="EW4675" s="1"/>
      <c r="EX4675" s="1"/>
      <c r="EY4675" s="1"/>
    </row>
    <row r="4676" spans="1:155" x14ac:dyDescent="0.15">
      <c r="A4676" s="38"/>
      <c r="B4676" s="15"/>
      <c r="C4676" s="7"/>
      <c r="D4676" s="7"/>
      <c r="E4676" s="13"/>
      <c r="F4676" s="14"/>
      <c r="G4676" s="14"/>
      <c r="H4676" s="14"/>
      <c r="I4676" s="14"/>
      <c r="J4676" s="13"/>
      <c r="K4676" s="5"/>
      <c r="L4676" s="2"/>
      <c r="M4676" s="17"/>
      <c r="N4676" s="12"/>
      <c r="O4676" s="12"/>
      <c r="P4676" s="17"/>
      <c r="Q4676" s="14"/>
      <c r="R4676" s="20"/>
      <c r="S4676" s="14"/>
      <c r="T4676" s="4"/>
      <c r="U4676" s="5"/>
      <c r="V4676" s="10"/>
      <c r="W4676" s="10"/>
      <c r="X4676" s="10"/>
      <c r="Y4676" s="27"/>
      <c r="Z4676" s="3"/>
      <c r="AA4676" s="1"/>
      <c r="AB4676" s="10"/>
      <c r="AC4676" s="3"/>
      <c r="AD4676" s="3"/>
      <c r="AE4676" s="3"/>
      <c r="AF4676" s="10"/>
      <c r="AG4676" s="11"/>
      <c r="AH4676" s="10"/>
      <c r="AI4676" s="10"/>
      <c r="AJ4676" s="1"/>
      <c r="AK4676" s="1"/>
      <c r="AL4676" s="1"/>
      <c r="AM4676" s="1"/>
      <c r="AN4676" s="1"/>
      <c r="AO4676" s="1"/>
      <c r="AP4676" s="1"/>
      <c r="AQ4676" s="1"/>
      <c r="AR4676" s="1"/>
      <c r="AS4676" s="1"/>
      <c r="AT4676" s="1"/>
      <c r="AU4676" s="1"/>
      <c r="AV4676" s="1"/>
      <c r="AW4676" s="1"/>
      <c r="AX4676" s="1"/>
      <c r="AY4676" s="1"/>
      <c r="AZ4676" s="1"/>
      <c r="BA4676" s="1"/>
      <c r="BB4676" s="1"/>
      <c r="BC4676" s="1"/>
      <c r="BD4676" s="1"/>
      <c r="BE4676" s="1"/>
      <c r="BF4676" s="1"/>
      <c r="BG4676" s="1"/>
      <c r="BH4676" s="1"/>
      <c r="BI4676" s="1"/>
      <c r="BJ4676" s="1"/>
      <c r="BK4676" s="1"/>
      <c r="BL4676" s="1"/>
      <c r="BM4676" s="1"/>
      <c r="BN4676" s="1"/>
      <c r="BO4676" s="1"/>
      <c r="BP4676" s="1"/>
      <c r="BQ4676" s="1"/>
      <c r="BR4676" s="1"/>
      <c r="BS4676" s="1"/>
      <c r="BT4676" s="1"/>
      <c r="BU4676" s="1"/>
      <c r="BV4676" s="1"/>
      <c r="BW4676" s="1"/>
      <c r="BX4676" s="1"/>
      <c r="BY4676" s="1"/>
      <c r="BZ4676" s="1"/>
      <c r="CA4676" s="1"/>
      <c r="CB4676" s="1"/>
      <c r="CC4676" s="1"/>
      <c r="CD4676" s="1"/>
      <c r="CE4676" s="1"/>
      <c r="CF4676" s="1"/>
      <c r="CG4676" s="1"/>
      <c r="CH4676" s="1"/>
      <c r="CI4676" s="1"/>
      <c r="CJ4676" s="1"/>
      <c r="CK4676" s="1"/>
      <c r="CL4676" s="1"/>
      <c r="CM4676" s="1"/>
      <c r="CN4676" s="1"/>
      <c r="CO4676" s="1"/>
      <c r="CP4676" s="1"/>
      <c r="CQ4676" s="1"/>
      <c r="CR4676" s="1"/>
      <c r="CS4676" s="1"/>
      <c r="CT4676" s="1"/>
      <c r="CU4676" s="1"/>
      <c r="CV4676" s="1"/>
      <c r="CW4676" s="1"/>
      <c r="CX4676" s="1"/>
      <c r="CY4676" s="1"/>
      <c r="CZ4676" s="1"/>
      <c r="DA4676" s="1"/>
      <c r="DB4676" s="1"/>
      <c r="DC4676" s="1"/>
      <c r="DD4676" s="1"/>
      <c r="DE4676" s="1"/>
      <c r="DF4676" s="1"/>
      <c r="DG4676" s="1"/>
      <c r="DH4676" s="1"/>
      <c r="DI4676" s="1"/>
      <c r="DJ4676" s="1"/>
      <c r="DK4676" s="1"/>
      <c r="DL4676" s="1"/>
      <c r="DM4676" s="1"/>
      <c r="DN4676" s="1"/>
      <c r="DO4676" s="1"/>
      <c r="DP4676" s="1"/>
      <c r="DQ4676" s="1"/>
      <c r="DR4676" s="1"/>
      <c r="DS4676" s="1"/>
      <c r="DT4676" s="1"/>
      <c r="DU4676" s="1"/>
      <c r="DV4676" s="1"/>
      <c r="DW4676" s="1"/>
      <c r="DX4676" s="1"/>
      <c r="DY4676" s="1"/>
      <c r="DZ4676" s="1"/>
      <c r="EA4676" s="1"/>
      <c r="EB4676" s="1"/>
      <c r="EC4676" s="1"/>
      <c r="ED4676" s="1"/>
      <c r="EE4676" s="1"/>
      <c r="EF4676" s="1"/>
      <c r="EG4676" s="1"/>
      <c r="EH4676" s="1"/>
      <c r="EI4676" s="1"/>
      <c r="EJ4676" s="1"/>
      <c r="EK4676" s="1"/>
      <c r="EL4676" s="1"/>
      <c r="EM4676" s="1"/>
      <c r="EN4676" s="1"/>
      <c r="EO4676" s="1"/>
      <c r="EP4676" s="1"/>
      <c r="EQ4676" s="1"/>
      <c r="ER4676" s="1"/>
      <c r="ES4676" s="1"/>
      <c r="ET4676" s="1"/>
      <c r="EU4676" s="1"/>
      <c r="EV4676" s="1"/>
      <c r="EW4676" s="1"/>
      <c r="EX4676" s="1"/>
      <c r="EY4676" s="1"/>
    </row>
    <row r="4677" spans="1:155" x14ac:dyDescent="0.15">
      <c r="A4677" s="38"/>
      <c r="B4677" s="15"/>
      <c r="C4677" s="7"/>
      <c r="D4677" s="7"/>
      <c r="E4677" s="13"/>
      <c r="F4677" s="14"/>
      <c r="G4677" s="14"/>
      <c r="H4677" s="14"/>
      <c r="I4677" s="14"/>
      <c r="J4677" s="13"/>
      <c r="K4677" s="5"/>
      <c r="L4677" s="2"/>
      <c r="M4677" s="17"/>
      <c r="N4677" s="12"/>
      <c r="O4677" s="12"/>
      <c r="P4677" s="17"/>
      <c r="Q4677" s="14"/>
      <c r="R4677" s="20"/>
      <c r="S4677" s="14"/>
      <c r="T4677" s="4"/>
      <c r="U4677" s="5"/>
      <c r="V4677" s="10"/>
      <c r="W4677" s="10"/>
      <c r="X4677" s="10"/>
      <c r="Y4677" s="27"/>
      <c r="Z4677" s="3"/>
      <c r="AA4677" s="1"/>
      <c r="AB4677" s="10"/>
      <c r="AC4677" s="3"/>
      <c r="AD4677" s="3"/>
      <c r="AE4677" s="3"/>
      <c r="AF4677" s="10"/>
      <c r="AG4677" s="11"/>
      <c r="AH4677" s="10"/>
      <c r="AI4677" s="10"/>
      <c r="AJ4677" s="1"/>
      <c r="AK4677" s="1"/>
      <c r="AL4677" s="1"/>
      <c r="AM4677" s="1"/>
      <c r="AN4677" s="1"/>
      <c r="AO4677" s="1"/>
      <c r="AP4677" s="1"/>
      <c r="AQ4677" s="1"/>
      <c r="AR4677" s="1"/>
      <c r="AS4677" s="1"/>
      <c r="AT4677" s="1"/>
      <c r="AU4677" s="1"/>
      <c r="AV4677" s="1"/>
      <c r="AW4677" s="1"/>
      <c r="AX4677" s="1"/>
      <c r="AY4677" s="1"/>
      <c r="AZ4677" s="1"/>
      <c r="BA4677" s="1"/>
      <c r="BB4677" s="1"/>
      <c r="BC4677" s="1"/>
      <c r="BD4677" s="1"/>
      <c r="BE4677" s="1"/>
      <c r="BF4677" s="1"/>
      <c r="BG4677" s="1"/>
      <c r="BH4677" s="1"/>
      <c r="BI4677" s="1"/>
      <c r="BJ4677" s="1"/>
      <c r="BK4677" s="1"/>
      <c r="BL4677" s="1"/>
      <c r="BM4677" s="1"/>
      <c r="BN4677" s="1"/>
      <c r="BO4677" s="1"/>
      <c r="BP4677" s="1"/>
      <c r="BQ4677" s="1"/>
      <c r="BR4677" s="1"/>
      <c r="BS4677" s="1"/>
      <c r="BT4677" s="1"/>
      <c r="BU4677" s="1"/>
      <c r="BV4677" s="1"/>
      <c r="BW4677" s="1"/>
      <c r="BX4677" s="1"/>
      <c r="BY4677" s="1"/>
      <c r="BZ4677" s="1"/>
      <c r="CA4677" s="1"/>
      <c r="CB4677" s="1"/>
      <c r="CC4677" s="1"/>
      <c r="CD4677" s="1"/>
      <c r="CE4677" s="1"/>
      <c r="CF4677" s="1"/>
      <c r="CG4677" s="1"/>
      <c r="CH4677" s="1"/>
      <c r="CI4677" s="1"/>
      <c r="CJ4677" s="1"/>
      <c r="CK4677" s="1"/>
      <c r="CL4677" s="1"/>
      <c r="CM4677" s="1"/>
      <c r="CN4677" s="1"/>
      <c r="CO4677" s="1"/>
      <c r="CP4677" s="1"/>
      <c r="CQ4677" s="1"/>
      <c r="CR4677" s="1"/>
      <c r="CS4677" s="1"/>
      <c r="CT4677" s="1"/>
      <c r="CU4677" s="1"/>
      <c r="CV4677" s="1"/>
      <c r="CW4677" s="1"/>
      <c r="CX4677" s="1"/>
      <c r="CY4677" s="1"/>
      <c r="CZ4677" s="1"/>
      <c r="DA4677" s="1"/>
      <c r="DB4677" s="1"/>
      <c r="DC4677" s="1"/>
      <c r="DD4677" s="1"/>
      <c r="DE4677" s="1"/>
      <c r="DF4677" s="1"/>
      <c r="DG4677" s="1"/>
      <c r="DH4677" s="1"/>
      <c r="DI4677" s="1"/>
      <c r="DJ4677" s="1"/>
      <c r="DK4677" s="1"/>
      <c r="DL4677" s="1"/>
      <c r="DM4677" s="1"/>
      <c r="DN4677" s="1"/>
      <c r="DO4677" s="1"/>
      <c r="DP4677" s="1"/>
      <c r="DQ4677" s="1"/>
      <c r="DR4677" s="1"/>
      <c r="DS4677" s="1"/>
      <c r="DT4677" s="1"/>
      <c r="DU4677" s="1"/>
      <c r="DV4677" s="1"/>
      <c r="DW4677" s="1"/>
      <c r="DX4677" s="1"/>
      <c r="DY4677" s="1"/>
      <c r="DZ4677" s="1"/>
      <c r="EA4677" s="1"/>
      <c r="EB4677" s="1"/>
      <c r="EC4677" s="1"/>
      <c r="ED4677" s="1"/>
      <c r="EE4677" s="1"/>
      <c r="EF4677" s="1"/>
      <c r="EG4677" s="1"/>
      <c r="EH4677" s="1"/>
      <c r="EI4677" s="1"/>
      <c r="EJ4677" s="1"/>
      <c r="EK4677" s="1"/>
      <c r="EL4677" s="1"/>
      <c r="EM4677" s="1"/>
      <c r="EN4677" s="1"/>
      <c r="EO4677" s="1"/>
      <c r="EP4677" s="1"/>
      <c r="EQ4677" s="1"/>
      <c r="ER4677" s="1"/>
      <c r="ES4677" s="1"/>
      <c r="ET4677" s="1"/>
      <c r="EU4677" s="1"/>
      <c r="EV4677" s="1"/>
      <c r="EW4677" s="1"/>
      <c r="EX4677" s="1"/>
      <c r="EY4677" s="1"/>
    </row>
    <row r="4678" spans="1:155" x14ac:dyDescent="0.15">
      <c r="A4678" s="38"/>
      <c r="B4678" s="15"/>
      <c r="C4678" s="7"/>
      <c r="D4678" s="7"/>
      <c r="E4678" s="13"/>
      <c r="F4678" s="14"/>
      <c r="G4678" s="14"/>
      <c r="H4678" s="14"/>
      <c r="I4678" s="14"/>
      <c r="J4678" s="13"/>
      <c r="K4678" s="5"/>
      <c r="L4678" s="2"/>
      <c r="M4678" s="17"/>
      <c r="N4678" s="12"/>
      <c r="O4678" s="12"/>
      <c r="P4678" s="17"/>
      <c r="Q4678" s="14"/>
      <c r="R4678" s="20"/>
      <c r="S4678" s="14"/>
      <c r="T4678" s="4"/>
      <c r="U4678" s="5"/>
      <c r="V4678" s="10"/>
      <c r="W4678" s="10"/>
      <c r="X4678" s="10"/>
      <c r="Y4678" s="27"/>
      <c r="Z4678" s="3"/>
      <c r="AA4678" s="1"/>
      <c r="AB4678" s="10"/>
      <c r="AC4678" s="3"/>
      <c r="AD4678" s="3"/>
      <c r="AE4678" s="3"/>
      <c r="AF4678" s="10"/>
      <c r="AG4678" s="11"/>
      <c r="AH4678" s="10"/>
      <c r="AI4678" s="10"/>
      <c r="AJ4678" s="1"/>
      <c r="AK4678" s="1"/>
      <c r="AL4678" s="1"/>
      <c r="AM4678" s="1"/>
      <c r="AN4678" s="1"/>
      <c r="AO4678" s="1"/>
      <c r="AP4678" s="1"/>
      <c r="AQ4678" s="1"/>
      <c r="AR4678" s="1"/>
      <c r="AS4678" s="1"/>
      <c r="AT4678" s="1"/>
      <c r="AU4678" s="1"/>
      <c r="AV4678" s="1"/>
      <c r="AW4678" s="1"/>
      <c r="AX4678" s="1"/>
      <c r="AY4678" s="1"/>
      <c r="AZ4678" s="1"/>
      <c r="BA4678" s="1"/>
      <c r="BB4678" s="1"/>
      <c r="BC4678" s="1"/>
      <c r="BD4678" s="1"/>
      <c r="BE4678" s="1"/>
      <c r="BF4678" s="1"/>
      <c r="BG4678" s="1"/>
      <c r="BH4678" s="1"/>
      <c r="BI4678" s="1"/>
      <c r="BJ4678" s="1"/>
      <c r="BK4678" s="1"/>
      <c r="BL4678" s="1"/>
      <c r="BM4678" s="1"/>
      <c r="BN4678" s="1"/>
      <c r="BO4678" s="1"/>
      <c r="BP4678" s="1"/>
      <c r="BQ4678" s="1"/>
      <c r="BR4678" s="1"/>
      <c r="BS4678" s="1"/>
      <c r="BT4678" s="1"/>
      <c r="BU4678" s="1"/>
      <c r="BV4678" s="1"/>
      <c r="BW4678" s="1"/>
      <c r="BX4678" s="1"/>
      <c r="BY4678" s="1"/>
      <c r="BZ4678" s="1"/>
      <c r="CA4678" s="1"/>
      <c r="CB4678" s="1"/>
      <c r="CC4678" s="1"/>
      <c r="CD4678" s="1"/>
      <c r="CE4678" s="1"/>
      <c r="CF4678" s="1"/>
      <c r="CG4678" s="1"/>
      <c r="CH4678" s="1"/>
      <c r="CI4678" s="1"/>
      <c r="CJ4678" s="1"/>
      <c r="CK4678" s="1"/>
      <c r="CL4678" s="1"/>
      <c r="CM4678" s="1"/>
      <c r="CN4678" s="1"/>
      <c r="CO4678" s="1"/>
      <c r="CP4678" s="1"/>
      <c r="CQ4678" s="1"/>
      <c r="CR4678" s="1"/>
      <c r="CS4678" s="1"/>
      <c r="CT4678" s="1"/>
      <c r="CU4678" s="1"/>
      <c r="CV4678" s="1"/>
      <c r="CW4678" s="1"/>
      <c r="CX4678" s="1"/>
      <c r="CY4678" s="1"/>
      <c r="CZ4678" s="1"/>
      <c r="DA4678" s="1"/>
      <c r="DB4678" s="1"/>
      <c r="DC4678" s="1"/>
      <c r="DD4678" s="1"/>
      <c r="DE4678" s="1"/>
      <c r="DF4678" s="1"/>
      <c r="DG4678" s="1"/>
      <c r="DH4678" s="1"/>
      <c r="DI4678" s="1"/>
      <c r="DJ4678" s="1"/>
      <c r="DK4678" s="1"/>
      <c r="DL4678" s="1"/>
      <c r="DM4678" s="1"/>
      <c r="DN4678" s="1"/>
      <c r="DO4678" s="1"/>
      <c r="DP4678" s="1"/>
      <c r="DQ4678" s="1"/>
      <c r="DR4678" s="1"/>
      <c r="DS4678" s="1"/>
      <c r="DT4678" s="1"/>
      <c r="DU4678" s="1"/>
      <c r="DV4678" s="1"/>
      <c r="DW4678" s="1"/>
      <c r="DX4678" s="1"/>
      <c r="DY4678" s="1"/>
      <c r="DZ4678" s="1"/>
      <c r="EA4678" s="1"/>
      <c r="EB4678" s="1"/>
      <c r="EC4678" s="1"/>
      <c r="ED4678" s="1"/>
      <c r="EE4678" s="1"/>
      <c r="EF4678" s="1"/>
      <c r="EG4678" s="1"/>
      <c r="EH4678" s="1"/>
      <c r="EI4678" s="1"/>
      <c r="EJ4678" s="1"/>
      <c r="EK4678" s="1"/>
      <c r="EL4678" s="1"/>
      <c r="EM4678" s="1"/>
      <c r="EN4678" s="1"/>
      <c r="EO4678" s="1"/>
      <c r="EP4678" s="1"/>
      <c r="EQ4678" s="1"/>
      <c r="ER4678" s="1"/>
      <c r="ES4678" s="1"/>
      <c r="ET4678" s="1"/>
      <c r="EU4678" s="1"/>
      <c r="EV4678" s="1"/>
      <c r="EW4678" s="1"/>
      <c r="EX4678" s="1"/>
      <c r="EY4678" s="1"/>
    </row>
    <row r="4679" spans="1:155" x14ac:dyDescent="0.15">
      <c r="A4679" s="38"/>
      <c r="B4679" s="15"/>
      <c r="C4679" s="7"/>
      <c r="D4679" s="7"/>
      <c r="E4679" s="13"/>
      <c r="F4679" s="14"/>
      <c r="G4679" s="14"/>
      <c r="H4679" s="14"/>
      <c r="I4679" s="14"/>
      <c r="J4679" s="13"/>
      <c r="K4679" s="5"/>
      <c r="L4679" s="2"/>
      <c r="M4679" s="17"/>
      <c r="N4679" s="12"/>
      <c r="O4679" s="12"/>
      <c r="P4679" s="17"/>
      <c r="Q4679" s="14"/>
      <c r="R4679" s="20"/>
      <c r="S4679" s="14"/>
      <c r="T4679" s="4"/>
      <c r="U4679" s="5"/>
      <c r="V4679" s="10"/>
      <c r="W4679" s="10"/>
      <c r="X4679" s="10"/>
      <c r="Y4679" s="27"/>
      <c r="Z4679" s="3"/>
      <c r="AA4679" s="1"/>
      <c r="AB4679" s="10"/>
      <c r="AC4679" s="3"/>
      <c r="AD4679" s="3"/>
      <c r="AE4679" s="3"/>
      <c r="AF4679" s="10"/>
      <c r="AG4679" s="11"/>
      <c r="AH4679" s="10"/>
      <c r="AI4679" s="10"/>
      <c r="AJ4679" s="1"/>
      <c r="AK4679" s="1"/>
      <c r="AL4679" s="1"/>
      <c r="AM4679" s="1"/>
      <c r="AN4679" s="1"/>
      <c r="AO4679" s="1"/>
      <c r="AP4679" s="1"/>
      <c r="AQ4679" s="1"/>
      <c r="AR4679" s="1"/>
      <c r="AS4679" s="1"/>
      <c r="AT4679" s="1"/>
      <c r="AU4679" s="1"/>
      <c r="AV4679" s="1"/>
      <c r="AW4679" s="1"/>
      <c r="AX4679" s="1"/>
      <c r="AY4679" s="1"/>
      <c r="AZ4679" s="1"/>
      <c r="BA4679" s="1"/>
      <c r="BB4679" s="1"/>
      <c r="BC4679" s="1"/>
      <c r="BD4679" s="1"/>
      <c r="BE4679" s="1"/>
      <c r="BF4679" s="1"/>
      <c r="BG4679" s="1"/>
      <c r="BH4679" s="1"/>
      <c r="BI4679" s="1"/>
      <c r="BJ4679" s="1"/>
      <c r="BK4679" s="1"/>
      <c r="BL4679" s="1"/>
      <c r="BM4679" s="1"/>
      <c r="BN4679" s="1"/>
      <c r="BO4679" s="1"/>
      <c r="BP4679" s="1"/>
      <c r="BQ4679" s="1"/>
      <c r="BR4679" s="1"/>
      <c r="BS4679" s="1"/>
      <c r="BT4679" s="1"/>
      <c r="BU4679" s="1"/>
      <c r="BV4679" s="1"/>
      <c r="BW4679" s="1"/>
      <c r="BX4679" s="1"/>
      <c r="BY4679" s="1"/>
      <c r="BZ4679" s="1"/>
      <c r="CA4679" s="1"/>
      <c r="CB4679" s="1"/>
      <c r="CC4679" s="1"/>
      <c r="CD4679" s="1"/>
      <c r="CE4679" s="1"/>
      <c r="CF4679" s="1"/>
      <c r="CG4679" s="1"/>
      <c r="CH4679" s="1"/>
      <c r="CI4679" s="1"/>
      <c r="CJ4679" s="1"/>
      <c r="CK4679" s="1"/>
      <c r="CL4679" s="1"/>
      <c r="CM4679" s="1"/>
      <c r="CN4679" s="1"/>
      <c r="CO4679" s="1"/>
      <c r="CP4679" s="1"/>
      <c r="CQ4679" s="1"/>
      <c r="CR4679" s="1"/>
      <c r="CS4679" s="1"/>
      <c r="CT4679" s="1"/>
      <c r="CU4679" s="1"/>
      <c r="CV4679" s="1"/>
      <c r="CW4679" s="1"/>
      <c r="CX4679" s="1"/>
      <c r="CY4679" s="1"/>
      <c r="CZ4679" s="1"/>
      <c r="DA4679" s="1"/>
      <c r="DB4679" s="1"/>
      <c r="DC4679" s="1"/>
      <c r="DD4679" s="1"/>
      <c r="DE4679" s="1"/>
      <c r="DF4679" s="1"/>
      <c r="DG4679" s="1"/>
      <c r="DH4679" s="1"/>
      <c r="DI4679" s="1"/>
      <c r="DJ4679" s="1"/>
      <c r="DK4679" s="1"/>
      <c r="DL4679" s="1"/>
      <c r="DM4679" s="1"/>
      <c r="DN4679" s="1"/>
      <c r="DO4679" s="1"/>
      <c r="DP4679" s="1"/>
      <c r="DQ4679" s="1"/>
      <c r="DR4679" s="1"/>
      <c r="DS4679" s="1"/>
      <c r="DT4679" s="1"/>
      <c r="DU4679" s="1"/>
      <c r="DV4679" s="1"/>
      <c r="DW4679" s="1"/>
      <c r="DX4679" s="1"/>
      <c r="DY4679" s="1"/>
      <c r="DZ4679" s="1"/>
      <c r="EA4679" s="1"/>
      <c r="EB4679" s="1"/>
      <c r="EC4679" s="1"/>
      <c r="ED4679" s="1"/>
      <c r="EE4679" s="1"/>
      <c r="EF4679" s="1"/>
      <c r="EG4679" s="1"/>
      <c r="EH4679" s="1"/>
      <c r="EI4679" s="1"/>
      <c r="EJ4679" s="1"/>
      <c r="EK4679" s="1"/>
      <c r="EL4679" s="1"/>
      <c r="EM4679" s="1"/>
      <c r="EN4679" s="1"/>
      <c r="EO4679" s="1"/>
      <c r="EP4679" s="1"/>
      <c r="EQ4679" s="1"/>
      <c r="ER4679" s="1"/>
      <c r="ES4679" s="1"/>
      <c r="ET4679" s="1"/>
      <c r="EU4679" s="1"/>
      <c r="EV4679" s="1"/>
      <c r="EW4679" s="1"/>
      <c r="EX4679" s="1"/>
      <c r="EY4679" s="1"/>
    </row>
    <row r="4680" spans="1:155" x14ac:dyDescent="0.15">
      <c r="A4680" s="38"/>
      <c r="B4680" s="15"/>
      <c r="C4680" s="7"/>
      <c r="D4680" s="7"/>
      <c r="E4680" s="13"/>
      <c r="F4680" s="14"/>
      <c r="G4680" s="14"/>
      <c r="H4680" s="14"/>
      <c r="I4680" s="14"/>
      <c r="J4680" s="13"/>
      <c r="K4680" s="5"/>
      <c r="L4680" s="2"/>
      <c r="M4680" s="17"/>
      <c r="N4680" s="12"/>
      <c r="O4680" s="12"/>
      <c r="P4680" s="17"/>
      <c r="Q4680" s="14"/>
      <c r="R4680" s="20"/>
      <c r="S4680" s="14"/>
      <c r="T4680" s="4"/>
      <c r="U4680" s="5"/>
      <c r="V4680" s="10"/>
      <c r="W4680" s="10"/>
      <c r="X4680" s="10"/>
      <c r="Y4680" s="27"/>
      <c r="Z4680" s="3"/>
      <c r="AA4680" s="1"/>
      <c r="AB4680" s="10"/>
      <c r="AC4680" s="3"/>
      <c r="AD4680" s="3"/>
      <c r="AE4680" s="3"/>
      <c r="AF4680" s="10"/>
      <c r="AG4680" s="11"/>
      <c r="AH4680" s="10"/>
      <c r="AI4680" s="10"/>
      <c r="AJ4680" s="1"/>
      <c r="AK4680" s="1"/>
      <c r="AL4680" s="1"/>
      <c r="AM4680" s="1"/>
      <c r="AN4680" s="1"/>
      <c r="AO4680" s="1"/>
      <c r="AP4680" s="1"/>
      <c r="AQ4680" s="1"/>
      <c r="AR4680" s="1"/>
      <c r="AS4680" s="1"/>
      <c r="AT4680" s="1"/>
      <c r="AU4680" s="1"/>
      <c r="AV4680" s="1"/>
      <c r="AW4680" s="1"/>
      <c r="AX4680" s="1"/>
      <c r="AY4680" s="1"/>
      <c r="AZ4680" s="1"/>
      <c r="BA4680" s="1"/>
      <c r="BB4680" s="1"/>
      <c r="BC4680" s="1"/>
      <c r="BD4680" s="1"/>
      <c r="BE4680" s="1"/>
      <c r="BF4680" s="1"/>
      <c r="BG4680" s="1"/>
      <c r="BH4680" s="1"/>
      <c r="BI4680" s="1"/>
      <c r="BJ4680" s="1"/>
      <c r="BK4680" s="1"/>
      <c r="BL4680" s="1"/>
      <c r="BM4680" s="1"/>
      <c r="BN4680" s="1"/>
      <c r="BO4680" s="1"/>
      <c r="BP4680" s="1"/>
      <c r="BQ4680" s="1"/>
      <c r="BR4680" s="1"/>
      <c r="BS4680" s="1"/>
      <c r="BT4680" s="1"/>
      <c r="BU4680" s="1"/>
      <c r="BV4680" s="1"/>
      <c r="BW4680" s="1"/>
      <c r="BX4680" s="1"/>
      <c r="BY4680" s="1"/>
      <c r="BZ4680" s="1"/>
      <c r="CA4680" s="1"/>
      <c r="CB4680" s="1"/>
      <c r="CC4680" s="1"/>
      <c r="CD4680" s="1"/>
      <c r="CE4680" s="1"/>
      <c r="CF4680" s="1"/>
      <c r="CG4680" s="1"/>
      <c r="CH4680" s="1"/>
      <c r="CI4680" s="1"/>
      <c r="CJ4680" s="1"/>
      <c r="CK4680" s="1"/>
      <c r="CL4680" s="1"/>
      <c r="CM4680" s="1"/>
      <c r="CN4680" s="1"/>
      <c r="CO4680" s="1"/>
      <c r="CP4680" s="1"/>
      <c r="CQ4680" s="1"/>
      <c r="CR4680" s="1"/>
      <c r="CS4680" s="1"/>
      <c r="CT4680" s="1"/>
      <c r="CU4680" s="1"/>
      <c r="CV4680" s="1"/>
      <c r="CW4680" s="1"/>
      <c r="CX4680" s="1"/>
      <c r="CY4680" s="1"/>
      <c r="CZ4680" s="1"/>
      <c r="DA4680" s="1"/>
      <c r="DB4680" s="1"/>
      <c r="DC4680" s="1"/>
      <c r="DD4680" s="1"/>
      <c r="DE4680" s="1"/>
      <c r="DF4680" s="1"/>
      <c r="DG4680" s="1"/>
      <c r="DH4680" s="1"/>
      <c r="DI4680" s="1"/>
      <c r="DJ4680" s="1"/>
      <c r="DK4680" s="1"/>
      <c r="DL4680" s="1"/>
      <c r="DM4680" s="1"/>
      <c r="DN4680" s="1"/>
      <c r="DO4680" s="1"/>
      <c r="DP4680" s="1"/>
      <c r="DQ4680" s="1"/>
      <c r="DR4680" s="1"/>
      <c r="DS4680" s="1"/>
      <c r="DT4680" s="1"/>
      <c r="DU4680" s="1"/>
      <c r="DV4680" s="1"/>
      <c r="DW4680" s="1"/>
      <c r="DX4680" s="1"/>
      <c r="DY4680" s="1"/>
      <c r="DZ4680" s="1"/>
      <c r="EA4680" s="1"/>
      <c r="EB4680" s="1"/>
      <c r="EC4680" s="1"/>
      <c r="ED4680" s="1"/>
      <c r="EE4680" s="1"/>
      <c r="EF4680" s="1"/>
      <c r="EG4680" s="1"/>
      <c r="EH4680" s="1"/>
      <c r="EI4680" s="1"/>
      <c r="EJ4680" s="1"/>
      <c r="EK4680" s="1"/>
      <c r="EL4680" s="1"/>
      <c r="EM4680" s="1"/>
      <c r="EN4680" s="1"/>
      <c r="EO4680" s="1"/>
      <c r="EP4680" s="1"/>
      <c r="EQ4680" s="1"/>
      <c r="ER4680" s="1"/>
      <c r="ES4680" s="1"/>
      <c r="ET4680" s="1"/>
      <c r="EU4680" s="1"/>
      <c r="EV4680" s="1"/>
      <c r="EW4680" s="1"/>
      <c r="EX4680" s="1"/>
      <c r="EY4680" s="1"/>
    </row>
    <row r="4681" spans="1:155" x14ac:dyDescent="0.15">
      <c r="A4681" s="38"/>
      <c r="B4681" s="15"/>
      <c r="C4681" s="7"/>
      <c r="D4681" s="7"/>
      <c r="E4681" s="13"/>
      <c r="F4681" s="14"/>
      <c r="G4681" s="14"/>
      <c r="H4681" s="14"/>
      <c r="I4681" s="14"/>
      <c r="J4681" s="13"/>
      <c r="K4681" s="5"/>
      <c r="L4681" s="2"/>
      <c r="M4681" s="17"/>
      <c r="N4681" s="12"/>
      <c r="O4681" s="12"/>
      <c r="P4681" s="17"/>
      <c r="Q4681" s="14"/>
      <c r="R4681" s="20"/>
      <c r="S4681" s="14"/>
      <c r="T4681" s="4"/>
      <c r="U4681" s="5"/>
      <c r="V4681" s="10"/>
      <c r="W4681" s="10"/>
      <c r="X4681" s="10"/>
      <c r="Y4681" s="27"/>
      <c r="Z4681" s="3"/>
      <c r="AA4681" s="1"/>
      <c r="AB4681" s="10"/>
      <c r="AC4681" s="3"/>
      <c r="AD4681" s="3"/>
      <c r="AE4681" s="3"/>
      <c r="AF4681" s="10"/>
      <c r="AG4681" s="11"/>
      <c r="AH4681" s="10"/>
      <c r="AI4681" s="10"/>
      <c r="AJ4681" s="1"/>
      <c r="AK4681" s="1"/>
      <c r="AL4681" s="1"/>
      <c r="AM4681" s="1"/>
      <c r="AN4681" s="1"/>
      <c r="AO4681" s="1"/>
      <c r="AP4681" s="1"/>
      <c r="AQ4681" s="1"/>
      <c r="AR4681" s="1"/>
      <c r="AS4681" s="1"/>
      <c r="AT4681" s="1"/>
      <c r="AU4681" s="1"/>
      <c r="AV4681" s="1"/>
      <c r="AW4681" s="1"/>
      <c r="AX4681" s="1"/>
      <c r="AY4681" s="1"/>
      <c r="AZ4681" s="1"/>
      <c r="BA4681" s="1"/>
      <c r="BB4681" s="1"/>
      <c r="BC4681" s="1"/>
      <c r="BD4681" s="1"/>
      <c r="BE4681" s="1"/>
      <c r="BF4681" s="1"/>
      <c r="BG4681" s="1"/>
      <c r="BH4681" s="1"/>
      <c r="BI4681" s="1"/>
      <c r="BJ4681" s="1"/>
      <c r="BK4681" s="1"/>
      <c r="BL4681" s="1"/>
      <c r="BM4681" s="1"/>
      <c r="BN4681" s="1"/>
      <c r="BO4681" s="1"/>
      <c r="BP4681" s="1"/>
      <c r="BQ4681" s="1"/>
      <c r="BR4681" s="1"/>
      <c r="BS4681" s="1"/>
      <c r="BT4681" s="1"/>
      <c r="BU4681" s="1"/>
      <c r="BV4681" s="1"/>
      <c r="BW4681" s="1"/>
      <c r="BX4681" s="1"/>
      <c r="BY4681" s="1"/>
      <c r="BZ4681" s="1"/>
      <c r="CA4681" s="1"/>
      <c r="CB4681" s="1"/>
      <c r="CC4681" s="1"/>
      <c r="CD4681" s="1"/>
      <c r="CE4681" s="1"/>
      <c r="CF4681" s="1"/>
      <c r="CG4681" s="1"/>
      <c r="CH4681" s="1"/>
      <c r="CI4681" s="1"/>
      <c r="CJ4681" s="1"/>
      <c r="CK4681" s="1"/>
      <c r="CL4681" s="1"/>
      <c r="CM4681" s="1"/>
      <c r="CN4681" s="1"/>
      <c r="CO4681" s="1"/>
      <c r="CP4681" s="1"/>
      <c r="CQ4681" s="1"/>
      <c r="CR4681" s="1"/>
      <c r="CS4681" s="1"/>
      <c r="CT4681" s="1"/>
      <c r="CU4681" s="1"/>
      <c r="CV4681" s="1"/>
      <c r="CW4681" s="1"/>
      <c r="CX4681" s="1"/>
      <c r="CY4681" s="1"/>
      <c r="CZ4681" s="1"/>
      <c r="DA4681" s="1"/>
      <c r="DB4681" s="1"/>
      <c r="DC4681" s="1"/>
      <c r="DD4681" s="1"/>
      <c r="DE4681" s="1"/>
      <c r="DF4681" s="1"/>
      <c r="DG4681" s="1"/>
      <c r="DH4681" s="1"/>
      <c r="DI4681" s="1"/>
      <c r="DJ4681" s="1"/>
      <c r="DK4681" s="1"/>
      <c r="DL4681" s="1"/>
      <c r="DM4681" s="1"/>
      <c r="DN4681" s="1"/>
      <c r="DO4681" s="1"/>
      <c r="DP4681" s="1"/>
      <c r="DQ4681" s="1"/>
      <c r="DR4681" s="1"/>
      <c r="DS4681" s="1"/>
      <c r="DT4681" s="1"/>
      <c r="DU4681" s="1"/>
      <c r="DV4681" s="1"/>
      <c r="DW4681" s="1"/>
      <c r="DX4681" s="1"/>
      <c r="DY4681" s="1"/>
      <c r="DZ4681" s="1"/>
      <c r="EA4681" s="1"/>
      <c r="EB4681" s="1"/>
      <c r="EC4681" s="1"/>
      <c r="ED4681" s="1"/>
      <c r="EE4681" s="1"/>
      <c r="EF4681" s="1"/>
      <c r="EG4681" s="1"/>
      <c r="EH4681" s="1"/>
      <c r="EI4681" s="1"/>
      <c r="EJ4681" s="1"/>
      <c r="EK4681" s="1"/>
      <c r="EL4681" s="1"/>
      <c r="EM4681" s="1"/>
      <c r="EN4681" s="1"/>
      <c r="EO4681" s="1"/>
      <c r="EP4681" s="1"/>
      <c r="EQ4681" s="1"/>
      <c r="ER4681" s="1"/>
      <c r="ES4681" s="1"/>
      <c r="ET4681" s="1"/>
      <c r="EU4681" s="1"/>
      <c r="EV4681" s="1"/>
      <c r="EW4681" s="1"/>
      <c r="EX4681" s="1"/>
      <c r="EY4681" s="1"/>
    </row>
    <row r="4682" spans="1:155" x14ac:dyDescent="0.15">
      <c r="A4682" s="38"/>
      <c r="B4682" s="15"/>
      <c r="C4682" s="7"/>
      <c r="D4682" s="7"/>
      <c r="E4682" s="13"/>
      <c r="F4682" s="14"/>
      <c r="G4682" s="14"/>
      <c r="H4682" s="14"/>
      <c r="I4682" s="14"/>
      <c r="J4682" s="13"/>
      <c r="K4682" s="5"/>
      <c r="L4682" s="2"/>
      <c r="M4682" s="17"/>
      <c r="N4682" s="12"/>
      <c r="O4682" s="12"/>
      <c r="P4682" s="17"/>
      <c r="Q4682" s="14"/>
      <c r="R4682" s="20"/>
      <c r="S4682" s="14"/>
      <c r="T4682" s="4"/>
      <c r="U4682" s="5"/>
      <c r="V4682" s="10"/>
      <c r="W4682" s="10"/>
      <c r="X4682" s="10"/>
      <c r="Y4682" s="27"/>
      <c r="Z4682" s="3"/>
      <c r="AA4682" s="1"/>
      <c r="AB4682" s="10"/>
      <c r="AC4682" s="3"/>
      <c r="AD4682" s="3"/>
      <c r="AE4682" s="3"/>
      <c r="AF4682" s="10"/>
      <c r="AG4682" s="11"/>
      <c r="AH4682" s="10"/>
      <c r="AI4682" s="10"/>
      <c r="AJ4682" s="1"/>
      <c r="AK4682" s="1"/>
      <c r="AL4682" s="1"/>
      <c r="AM4682" s="1"/>
      <c r="AN4682" s="1"/>
      <c r="AO4682" s="1"/>
      <c r="AP4682" s="1"/>
      <c r="AQ4682" s="1"/>
      <c r="AR4682" s="1"/>
      <c r="AS4682" s="1"/>
      <c r="AT4682" s="1"/>
      <c r="AU4682" s="1"/>
      <c r="AV4682" s="1"/>
      <c r="AW4682" s="1"/>
      <c r="AX4682" s="1"/>
      <c r="AY4682" s="1"/>
      <c r="AZ4682" s="1"/>
      <c r="BA4682" s="1"/>
      <c r="BB4682" s="1"/>
      <c r="BC4682" s="1"/>
      <c r="BD4682" s="1"/>
      <c r="BE4682" s="1"/>
      <c r="BF4682" s="1"/>
      <c r="BG4682" s="1"/>
      <c r="BH4682" s="1"/>
      <c r="BI4682" s="1"/>
      <c r="BJ4682" s="1"/>
      <c r="BK4682" s="1"/>
      <c r="BL4682" s="1"/>
      <c r="BM4682" s="1"/>
      <c r="BN4682" s="1"/>
      <c r="BO4682" s="1"/>
      <c r="BP4682" s="1"/>
      <c r="BQ4682" s="1"/>
      <c r="BR4682" s="1"/>
      <c r="BS4682" s="1"/>
      <c r="BT4682" s="1"/>
      <c r="BU4682" s="1"/>
      <c r="BV4682" s="1"/>
      <c r="BW4682" s="1"/>
      <c r="BX4682" s="1"/>
      <c r="BY4682" s="1"/>
      <c r="BZ4682" s="1"/>
      <c r="CA4682" s="1"/>
      <c r="CB4682" s="1"/>
      <c r="CC4682" s="1"/>
      <c r="CD4682" s="1"/>
      <c r="CE4682" s="1"/>
      <c r="CF4682" s="1"/>
      <c r="CG4682" s="1"/>
      <c r="CH4682" s="1"/>
      <c r="CI4682" s="1"/>
      <c r="CJ4682" s="1"/>
      <c r="CK4682" s="1"/>
      <c r="CL4682" s="1"/>
      <c r="CM4682" s="1"/>
      <c r="CN4682" s="1"/>
      <c r="CO4682" s="1"/>
      <c r="CP4682" s="1"/>
      <c r="CQ4682" s="1"/>
      <c r="CR4682" s="1"/>
      <c r="CS4682" s="1"/>
      <c r="CT4682" s="1"/>
      <c r="CU4682" s="1"/>
      <c r="CV4682" s="1"/>
      <c r="CW4682" s="1"/>
      <c r="CX4682" s="1"/>
      <c r="CY4682" s="1"/>
      <c r="CZ4682" s="1"/>
      <c r="DA4682" s="1"/>
      <c r="DB4682" s="1"/>
      <c r="DC4682" s="1"/>
      <c r="DD4682" s="1"/>
      <c r="DE4682" s="1"/>
      <c r="DF4682" s="1"/>
      <c r="DG4682" s="1"/>
      <c r="DH4682" s="1"/>
      <c r="DI4682" s="1"/>
      <c r="DJ4682" s="1"/>
      <c r="DK4682" s="1"/>
      <c r="DL4682" s="1"/>
      <c r="DM4682" s="1"/>
      <c r="DN4682" s="1"/>
      <c r="DO4682" s="1"/>
      <c r="DP4682" s="1"/>
      <c r="DQ4682" s="1"/>
      <c r="DR4682" s="1"/>
      <c r="DS4682" s="1"/>
      <c r="DT4682" s="1"/>
      <c r="DU4682" s="1"/>
      <c r="DV4682" s="1"/>
      <c r="DW4682" s="1"/>
      <c r="DX4682" s="1"/>
      <c r="DY4682" s="1"/>
      <c r="DZ4682" s="1"/>
      <c r="EA4682" s="1"/>
      <c r="EB4682" s="1"/>
      <c r="EC4682" s="1"/>
      <c r="ED4682" s="1"/>
      <c r="EE4682" s="1"/>
      <c r="EF4682" s="1"/>
      <c r="EG4682" s="1"/>
      <c r="EH4682" s="1"/>
      <c r="EI4682" s="1"/>
      <c r="EJ4682" s="1"/>
      <c r="EK4682" s="1"/>
      <c r="EL4682" s="1"/>
      <c r="EM4682" s="1"/>
      <c r="EN4682" s="1"/>
      <c r="EO4682" s="1"/>
      <c r="EP4682" s="1"/>
      <c r="EQ4682" s="1"/>
      <c r="ER4682" s="1"/>
      <c r="ES4682" s="1"/>
      <c r="ET4682" s="1"/>
      <c r="EU4682" s="1"/>
      <c r="EV4682" s="1"/>
      <c r="EW4682" s="1"/>
      <c r="EX4682" s="1"/>
      <c r="EY4682" s="1"/>
    </row>
    <row r="4683" spans="1:155" x14ac:dyDescent="0.15">
      <c r="A4683" s="38"/>
      <c r="B4683" s="15"/>
      <c r="C4683" s="7"/>
      <c r="D4683" s="7"/>
      <c r="E4683" s="13"/>
      <c r="F4683" s="14"/>
      <c r="G4683" s="14"/>
      <c r="H4683" s="14"/>
      <c r="I4683" s="14"/>
      <c r="J4683" s="13"/>
      <c r="K4683" s="5"/>
      <c r="L4683" s="2"/>
      <c r="M4683" s="17"/>
      <c r="N4683" s="12"/>
      <c r="O4683" s="12"/>
      <c r="P4683" s="17"/>
      <c r="Q4683" s="14"/>
      <c r="R4683" s="20"/>
      <c r="S4683" s="14"/>
      <c r="T4683" s="4"/>
      <c r="U4683" s="5"/>
      <c r="V4683" s="10"/>
      <c r="W4683" s="10"/>
      <c r="X4683" s="10"/>
      <c r="Y4683" s="27"/>
      <c r="Z4683" s="3"/>
      <c r="AA4683" s="1"/>
      <c r="AB4683" s="10"/>
      <c r="AC4683" s="3"/>
      <c r="AD4683" s="3"/>
      <c r="AE4683" s="3"/>
      <c r="AF4683" s="10"/>
      <c r="AG4683" s="11"/>
      <c r="AH4683" s="10"/>
      <c r="AI4683" s="10"/>
      <c r="AJ4683" s="1"/>
      <c r="AK4683" s="1"/>
      <c r="AL4683" s="1"/>
      <c r="AM4683" s="1"/>
      <c r="AN4683" s="1"/>
      <c r="AO4683" s="1"/>
      <c r="AP4683" s="1"/>
      <c r="AQ4683" s="1"/>
      <c r="AR4683" s="1"/>
      <c r="AS4683" s="1"/>
      <c r="AT4683" s="1"/>
      <c r="AU4683" s="1"/>
      <c r="AV4683" s="1"/>
      <c r="AW4683" s="1"/>
      <c r="AX4683" s="1"/>
      <c r="AY4683" s="1"/>
      <c r="AZ4683" s="1"/>
      <c r="BA4683" s="1"/>
      <c r="BB4683" s="1"/>
      <c r="BC4683" s="1"/>
      <c r="BD4683" s="1"/>
      <c r="BE4683" s="1"/>
      <c r="BF4683" s="1"/>
      <c r="BG4683" s="1"/>
      <c r="BH4683" s="1"/>
      <c r="BI4683" s="1"/>
      <c r="BJ4683" s="1"/>
      <c r="BK4683" s="1"/>
      <c r="BL4683" s="1"/>
      <c r="BM4683" s="1"/>
      <c r="BN4683" s="1"/>
      <c r="BO4683" s="1"/>
      <c r="BP4683" s="1"/>
      <c r="BQ4683" s="1"/>
      <c r="BR4683" s="1"/>
      <c r="BS4683" s="1"/>
      <c r="BT4683" s="1"/>
      <c r="BU4683" s="1"/>
      <c r="BV4683" s="1"/>
      <c r="BW4683" s="1"/>
      <c r="BX4683" s="1"/>
      <c r="BY4683" s="1"/>
      <c r="BZ4683" s="1"/>
      <c r="CA4683" s="1"/>
      <c r="CB4683" s="1"/>
      <c r="CC4683" s="1"/>
      <c r="CD4683" s="1"/>
      <c r="CE4683" s="1"/>
      <c r="CF4683" s="1"/>
      <c r="CG4683" s="1"/>
      <c r="CH4683" s="1"/>
      <c r="CI4683" s="1"/>
      <c r="CJ4683" s="1"/>
      <c r="CK4683" s="1"/>
      <c r="CL4683" s="1"/>
      <c r="CM4683" s="1"/>
      <c r="CN4683" s="1"/>
      <c r="CO4683" s="1"/>
      <c r="CP4683" s="1"/>
      <c r="CQ4683" s="1"/>
      <c r="CR4683" s="1"/>
      <c r="CS4683" s="1"/>
      <c r="CT4683" s="1"/>
      <c r="CU4683" s="1"/>
      <c r="CV4683" s="1"/>
      <c r="CW4683" s="1"/>
      <c r="CX4683" s="1"/>
      <c r="CY4683" s="1"/>
      <c r="CZ4683" s="1"/>
      <c r="DA4683" s="1"/>
      <c r="DB4683" s="1"/>
      <c r="DC4683" s="1"/>
      <c r="DD4683" s="1"/>
      <c r="DE4683" s="1"/>
      <c r="DF4683" s="1"/>
      <c r="DG4683" s="1"/>
      <c r="DH4683" s="1"/>
      <c r="DI4683" s="1"/>
      <c r="DJ4683" s="1"/>
      <c r="DK4683" s="1"/>
      <c r="DL4683" s="1"/>
      <c r="DM4683" s="1"/>
      <c r="DN4683" s="1"/>
      <c r="DO4683" s="1"/>
      <c r="DP4683" s="1"/>
      <c r="DQ4683" s="1"/>
      <c r="DR4683" s="1"/>
      <c r="DS4683" s="1"/>
      <c r="DT4683" s="1"/>
      <c r="DU4683" s="1"/>
      <c r="DV4683" s="1"/>
      <c r="DW4683" s="1"/>
      <c r="DX4683" s="1"/>
      <c r="DY4683" s="1"/>
      <c r="DZ4683" s="1"/>
      <c r="EA4683" s="1"/>
      <c r="EB4683" s="1"/>
      <c r="EC4683" s="1"/>
      <c r="ED4683" s="1"/>
      <c r="EE4683" s="1"/>
      <c r="EF4683" s="1"/>
      <c r="EG4683" s="1"/>
      <c r="EH4683" s="1"/>
      <c r="EI4683" s="1"/>
      <c r="EJ4683" s="1"/>
      <c r="EK4683" s="1"/>
      <c r="EL4683" s="1"/>
      <c r="EM4683" s="1"/>
      <c r="EN4683" s="1"/>
      <c r="EO4683" s="1"/>
      <c r="EP4683" s="1"/>
      <c r="EQ4683" s="1"/>
      <c r="ER4683" s="1"/>
      <c r="ES4683" s="1"/>
      <c r="ET4683" s="1"/>
      <c r="EU4683" s="1"/>
      <c r="EV4683" s="1"/>
      <c r="EW4683" s="1"/>
      <c r="EX4683" s="1"/>
      <c r="EY4683" s="1"/>
    </row>
    <row r="4684" spans="1:155" x14ac:dyDescent="0.15">
      <c r="A4684" s="38"/>
      <c r="B4684" s="15"/>
      <c r="C4684" s="7"/>
      <c r="D4684" s="7"/>
      <c r="E4684" s="13"/>
      <c r="F4684" s="14"/>
      <c r="G4684" s="14"/>
      <c r="H4684" s="14"/>
      <c r="I4684" s="14"/>
      <c r="J4684" s="13"/>
      <c r="K4684" s="5"/>
      <c r="L4684" s="2"/>
      <c r="M4684" s="17"/>
      <c r="N4684" s="12"/>
      <c r="O4684" s="12"/>
      <c r="P4684" s="17"/>
      <c r="Q4684" s="14"/>
      <c r="R4684" s="20"/>
      <c r="S4684" s="14"/>
      <c r="T4684" s="4"/>
      <c r="U4684" s="5"/>
      <c r="V4684" s="10"/>
      <c r="W4684" s="10"/>
      <c r="X4684" s="10"/>
      <c r="Y4684" s="27"/>
      <c r="Z4684" s="3"/>
      <c r="AA4684" s="1"/>
      <c r="AB4684" s="10"/>
      <c r="AC4684" s="3"/>
      <c r="AD4684" s="3"/>
      <c r="AE4684" s="3"/>
      <c r="AF4684" s="10"/>
      <c r="AG4684" s="11"/>
      <c r="AH4684" s="10"/>
      <c r="AI4684" s="10"/>
      <c r="AJ4684" s="1"/>
      <c r="AK4684" s="1"/>
      <c r="AL4684" s="1"/>
      <c r="AM4684" s="1"/>
      <c r="AN4684" s="1"/>
      <c r="AO4684" s="1"/>
      <c r="AP4684" s="1"/>
      <c r="AQ4684" s="1"/>
      <c r="AR4684" s="1"/>
      <c r="AS4684" s="1"/>
      <c r="AT4684" s="1"/>
      <c r="AU4684" s="1"/>
      <c r="AV4684" s="1"/>
      <c r="AW4684" s="1"/>
      <c r="AX4684" s="1"/>
      <c r="AY4684" s="1"/>
      <c r="AZ4684" s="1"/>
      <c r="BA4684" s="1"/>
      <c r="BB4684" s="1"/>
      <c r="BC4684" s="1"/>
      <c r="BD4684" s="1"/>
      <c r="BE4684" s="1"/>
      <c r="BF4684" s="1"/>
      <c r="BG4684" s="1"/>
      <c r="BH4684" s="1"/>
      <c r="BI4684" s="1"/>
      <c r="BJ4684" s="1"/>
      <c r="BK4684" s="1"/>
      <c r="BL4684" s="1"/>
      <c r="BM4684" s="1"/>
      <c r="BN4684" s="1"/>
      <c r="BO4684" s="1"/>
      <c r="BP4684" s="1"/>
      <c r="BQ4684" s="1"/>
      <c r="BR4684" s="1"/>
      <c r="BS4684" s="1"/>
      <c r="BT4684" s="1"/>
      <c r="BU4684" s="1"/>
      <c r="BV4684" s="1"/>
      <c r="BW4684" s="1"/>
      <c r="BX4684" s="1"/>
      <c r="BY4684" s="1"/>
      <c r="BZ4684" s="1"/>
      <c r="CA4684" s="1"/>
      <c r="CB4684" s="1"/>
      <c r="CC4684" s="1"/>
      <c r="CD4684" s="1"/>
      <c r="CE4684" s="1"/>
      <c r="CF4684" s="1"/>
      <c r="CG4684" s="1"/>
      <c r="CH4684" s="1"/>
      <c r="CI4684" s="1"/>
      <c r="CJ4684" s="1"/>
      <c r="CK4684" s="1"/>
      <c r="CL4684" s="1"/>
      <c r="CM4684" s="1"/>
      <c r="CN4684" s="1"/>
      <c r="CO4684" s="1"/>
      <c r="CP4684" s="1"/>
      <c r="CQ4684" s="1"/>
      <c r="CR4684" s="1"/>
      <c r="CS4684" s="1"/>
      <c r="CT4684" s="1"/>
      <c r="CU4684" s="1"/>
      <c r="CV4684" s="1"/>
      <c r="CW4684" s="1"/>
      <c r="CX4684" s="1"/>
      <c r="CY4684" s="1"/>
      <c r="CZ4684" s="1"/>
      <c r="DA4684" s="1"/>
      <c r="DB4684" s="1"/>
      <c r="DC4684" s="1"/>
      <c r="DD4684" s="1"/>
      <c r="DE4684" s="1"/>
      <c r="DF4684" s="1"/>
      <c r="DG4684" s="1"/>
      <c r="DH4684" s="1"/>
      <c r="DI4684" s="1"/>
      <c r="DJ4684" s="1"/>
      <c r="DK4684" s="1"/>
      <c r="DL4684" s="1"/>
      <c r="DM4684" s="1"/>
      <c r="DN4684" s="1"/>
      <c r="DO4684" s="1"/>
      <c r="DP4684" s="1"/>
      <c r="DQ4684" s="1"/>
      <c r="DR4684" s="1"/>
      <c r="DS4684" s="1"/>
      <c r="DT4684" s="1"/>
      <c r="DU4684" s="1"/>
      <c r="DV4684" s="1"/>
      <c r="DW4684" s="1"/>
      <c r="DX4684" s="1"/>
      <c r="DY4684" s="1"/>
      <c r="DZ4684" s="1"/>
      <c r="EA4684" s="1"/>
      <c r="EB4684" s="1"/>
      <c r="EC4684" s="1"/>
      <c r="ED4684" s="1"/>
      <c r="EE4684" s="1"/>
      <c r="EF4684" s="1"/>
      <c r="EG4684" s="1"/>
      <c r="EH4684" s="1"/>
      <c r="EI4684" s="1"/>
      <c r="EJ4684" s="1"/>
      <c r="EK4684" s="1"/>
      <c r="EL4684" s="1"/>
      <c r="EM4684" s="1"/>
      <c r="EN4684" s="1"/>
      <c r="EO4684" s="1"/>
      <c r="EP4684" s="1"/>
      <c r="EQ4684" s="1"/>
      <c r="ER4684" s="1"/>
      <c r="ES4684" s="1"/>
      <c r="ET4684" s="1"/>
      <c r="EU4684" s="1"/>
      <c r="EV4684" s="1"/>
      <c r="EW4684" s="1"/>
      <c r="EX4684" s="1"/>
      <c r="EY4684" s="1"/>
    </row>
    <row r="4685" spans="1:155" x14ac:dyDescent="0.15">
      <c r="A4685" s="38"/>
      <c r="B4685" s="15"/>
      <c r="C4685" s="7"/>
      <c r="D4685" s="7"/>
      <c r="E4685" s="13"/>
      <c r="F4685" s="14"/>
      <c r="G4685" s="14"/>
      <c r="H4685" s="14"/>
      <c r="I4685" s="14"/>
      <c r="J4685" s="13"/>
      <c r="K4685" s="5"/>
      <c r="L4685" s="2"/>
      <c r="M4685" s="17"/>
      <c r="N4685" s="12"/>
      <c r="O4685" s="12"/>
      <c r="P4685" s="17"/>
      <c r="Q4685" s="14"/>
      <c r="R4685" s="20"/>
      <c r="S4685" s="14"/>
      <c r="T4685" s="4"/>
      <c r="U4685" s="5"/>
      <c r="V4685" s="10"/>
      <c r="W4685" s="10"/>
      <c r="X4685" s="10"/>
      <c r="Y4685" s="27"/>
      <c r="Z4685" s="3"/>
      <c r="AA4685" s="1"/>
      <c r="AB4685" s="10"/>
      <c r="AC4685" s="3"/>
      <c r="AD4685" s="3"/>
      <c r="AE4685" s="3"/>
      <c r="AF4685" s="10"/>
      <c r="AG4685" s="11"/>
      <c r="AH4685" s="10"/>
      <c r="AI4685" s="10"/>
      <c r="AJ4685" s="1"/>
      <c r="AK4685" s="1"/>
      <c r="AL4685" s="1"/>
      <c r="AM4685" s="1"/>
      <c r="AN4685" s="1"/>
      <c r="AO4685" s="1"/>
      <c r="AP4685" s="1"/>
      <c r="AQ4685" s="1"/>
      <c r="AR4685" s="1"/>
      <c r="AS4685" s="1"/>
      <c r="AT4685" s="1"/>
      <c r="AU4685" s="1"/>
      <c r="AV4685" s="1"/>
      <c r="AW4685" s="1"/>
      <c r="AX4685" s="1"/>
      <c r="AY4685" s="1"/>
      <c r="AZ4685" s="1"/>
      <c r="BA4685" s="1"/>
      <c r="BB4685" s="1"/>
      <c r="BC4685" s="1"/>
      <c r="BD4685" s="1"/>
      <c r="BE4685" s="1"/>
      <c r="BF4685" s="1"/>
      <c r="BG4685" s="1"/>
      <c r="BH4685" s="1"/>
      <c r="BI4685" s="1"/>
      <c r="BJ4685" s="1"/>
      <c r="BK4685" s="1"/>
      <c r="BL4685" s="1"/>
      <c r="BM4685" s="1"/>
      <c r="BN4685" s="1"/>
      <c r="BO4685" s="1"/>
      <c r="BP4685" s="1"/>
      <c r="BQ4685" s="1"/>
      <c r="BR4685" s="1"/>
      <c r="BS4685" s="1"/>
      <c r="BT4685" s="1"/>
      <c r="BU4685" s="1"/>
      <c r="BV4685" s="1"/>
      <c r="BW4685" s="1"/>
      <c r="BX4685" s="1"/>
      <c r="BY4685" s="1"/>
      <c r="BZ4685" s="1"/>
      <c r="CA4685" s="1"/>
      <c r="CB4685" s="1"/>
      <c r="CC4685" s="1"/>
      <c r="CD4685" s="1"/>
      <c r="CE4685" s="1"/>
      <c r="CF4685" s="1"/>
      <c r="CG4685" s="1"/>
      <c r="CH4685" s="1"/>
      <c r="CI4685" s="1"/>
      <c r="CJ4685" s="1"/>
      <c r="CK4685" s="1"/>
      <c r="CL4685" s="1"/>
      <c r="CM4685" s="1"/>
      <c r="CN4685" s="1"/>
      <c r="CO4685" s="1"/>
      <c r="CP4685" s="1"/>
      <c r="CQ4685" s="1"/>
      <c r="CR4685" s="1"/>
      <c r="CS4685" s="1"/>
      <c r="CT4685" s="1"/>
      <c r="CU4685" s="1"/>
      <c r="CV4685" s="1"/>
      <c r="CW4685" s="1"/>
      <c r="CX4685" s="1"/>
      <c r="CY4685" s="1"/>
      <c r="CZ4685" s="1"/>
      <c r="DA4685" s="1"/>
      <c r="DB4685" s="1"/>
      <c r="DC4685" s="1"/>
      <c r="DD4685" s="1"/>
      <c r="DE4685" s="1"/>
      <c r="DF4685" s="1"/>
      <c r="DG4685" s="1"/>
      <c r="DH4685" s="1"/>
      <c r="DI4685" s="1"/>
      <c r="DJ4685" s="1"/>
      <c r="DK4685" s="1"/>
      <c r="DL4685" s="1"/>
      <c r="DM4685" s="1"/>
      <c r="DN4685" s="1"/>
      <c r="DO4685" s="1"/>
      <c r="DP4685" s="1"/>
      <c r="DQ4685" s="1"/>
      <c r="DR4685" s="1"/>
      <c r="DS4685" s="1"/>
      <c r="DT4685" s="1"/>
      <c r="DU4685" s="1"/>
      <c r="DV4685" s="1"/>
      <c r="DW4685" s="1"/>
      <c r="DX4685" s="1"/>
      <c r="DY4685" s="1"/>
      <c r="DZ4685" s="1"/>
      <c r="EA4685" s="1"/>
      <c r="EB4685" s="1"/>
      <c r="EC4685" s="1"/>
      <c r="ED4685" s="1"/>
      <c r="EE4685" s="1"/>
      <c r="EF4685" s="1"/>
      <c r="EG4685" s="1"/>
      <c r="EH4685" s="1"/>
      <c r="EI4685" s="1"/>
      <c r="EJ4685" s="1"/>
      <c r="EK4685" s="1"/>
      <c r="EL4685" s="1"/>
      <c r="EM4685" s="1"/>
      <c r="EN4685" s="1"/>
      <c r="EO4685" s="1"/>
      <c r="EP4685" s="1"/>
      <c r="EQ4685" s="1"/>
      <c r="ER4685" s="1"/>
      <c r="ES4685" s="1"/>
      <c r="ET4685" s="1"/>
      <c r="EU4685" s="1"/>
      <c r="EV4685" s="1"/>
      <c r="EW4685" s="1"/>
      <c r="EX4685" s="1"/>
      <c r="EY4685" s="1"/>
    </row>
    <row r="4686" spans="1:155" x14ac:dyDescent="0.15">
      <c r="A4686" s="38"/>
      <c r="B4686" s="15"/>
      <c r="C4686" s="7"/>
      <c r="D4686" s="7"/>
      <c r="E4686" s="13"/>
      <c r="F4686" s="14"/>
      <c r="G4686" s="14"/>
      <c r="H4686" s="14"/>
      <c r="I4686" s="14"/>
      <c r="J4686" s="13"/>
      <c r="K4686" s="5"/>
      <c r="L4686" s="2"/>
      <c r="M4686" s="17"/>
      <c r="N4686" s="12"/>
      <c r="O4686" s="12"/>
      <c r="P4686" s="17"/>
      <c r="Q4686" s="14"/>
      <c r="R4686" s="20"/>
      <c r="S4686" s="14"/>
      <c r="T4686" s="4"/>
      <c r="U4686" s="5"/>
      <c r="V4686" s="10"/>
      <c r="W4686" s="10"/>
      <c r="X4686" s="10"/>
      <c r="Y4686" s="27"/>
      <c r="Z4686" s="3"/>
      <c r="AA4686" s="1"/>
      <c r="AB4686" s="10"/>
      <c r="AC4686" s="3"/>
      <c r="AD4686" s="3"/>
      <c r="AE4686" s="3"/>
      <c r="AF4686" s="10"/>
      <c r="AG4686" s="11"/>
      <c r="AH4686" s="10"/>
      <c r="AI4686" s="10"/>
      <c r="AJ4686" s="1"/>
      <c r="AK4686" s="1"/>
      <c r="AL4686" s="1"/>
      <c r="AM4686" s="1"/>
      <c r="AN4686" s="1"/>
      <c r="AO4686" s="1"/>
      <c r="AP4686" s="1"/>
      <c r="AQ4686" s="1"/>
      <c r="AR4686" s="1"/>
      <c r="AS4686" s="1"/>
      <c r="AT4686" s="1"/>
      <c r="AU4686" s="1"/>
      <c r="AV4686" s="1"/>
      <c r="AW4686" s="1"/>
      <c r="AX4686" s="1"/>
      <c r="AY4686" s="1"/>
      <c r="AZ4686" s="1"/>
      <c r="BA4686" s="1"/>
      <c r="BB4686" s="1"/>
      <c r="BC4686" s="1"/>
      <c r="BD4686" s="1"/>
      <c r="BE4686" s="1"/>
      <c r="BF4686" s="1"/>
      <c r="BG4686" s="1"/>
      <c r="BH4686" s="1"/>
      <c r="BI4686" s="1"/>
      <c r="BJ4686" s="1"/>
      <c r="BK4686" s="1"/>
      <c r="BL4686" s="1"/>
      <c r="BM4686" s="1"/>
      <c r="BN4686" s="1"/>
      <c r="BO4686" s="1"/>
      <c r="BP4686" s="1"/>
      <c r="BQ4686" s="1"/>
      <c r="BR4686" s="1"/>
      <c r="BS4686" s="1"/>
      <c r="BT4686" s="1"/>
      <c r="BU4686" s="1"/>
      <c r="BV4686" s="1"/>
      <c r="BW4686" s="1"/>
      <c r="BX4686" s="1"/>
      <c r="BY4686" s="1"/>
      <c r="BZ4686" s="1"/>
      <c r="CA4686" s="1"/>
      <c r="CB4686" s="1"/>
      <c r="CC4686" s="1"/>
      <c r="CD4686" s="1"/>
      <c r="CE4686" s="1"/>
      <c r="CF4686" s="1"/>
      <c r="CG4686" s="1"/>
      <c r="CH4686" s="1"/>
      <c r="CI4686" s="1"/>
      <c r="CJ4686" s="1"/>
      <c r="CK4686" s="1"/>
      <c r="CL4686" s="1"/>
      <c r="CM4686" s="1"/>
      <c r="CN4686" s="1"/>
      <c r="CO4686" s="1"/>
      <c r="CP4686" s="1"/>
      <c r="CQ4686" s="1"/>
      <c r="CR4686" s="1"/>
      <c r="CS4686" s="1"/>
      <c r="CT4686" s="1"/>
      <c r="CU4686" s="1"/>
      <c r="CV4686" s="1"/>
      <c r="CW4686" s="1"/>
      <c r="CX4686" s="1"/>
      <c r="CY4686" s="1"/>
      <c r="CZ4686" s="1"/>
      <c r="DA4686" s="1"/>
      <c r="DB4686" s="1"/>
      <c r="DC4686" s="1"/>
      <c r="DD4686" s="1"/>
      <c r="DE4686" s="1"/>
      <c r="DF4686" s="1"/>
      <c r="DG4686" s="1"/>
      <c r="DH4686" s="1"/>
      <c r="DI4686" s="1"/>
      <c r="DJ4686" s="1"/>
      <c r="DK4686" s="1"/>
      <c r="DL4686" s="1"/>
      <c r="DM4686" s="1"/>
      <c r="DN4686" s="1"/>
      <c r="DO4686" s="1"/>
      <c r="DP4686" s="1"/>
      <c r="DQ4686" s="1"/>
      <c r="DR4686" s="1"/>
      <c r="DS4686" s="1"/>
      <c r="DT4686" s="1"/>
      <c r="DU4686" s="1"/>
      <c r="DV4686" s="1"/>
      <c r="DW4686" s="1"/>
      <c r="DX4686" s="1"/>
      <c r="DY4686" s="1"/>
      <c r="DZ4686" s="1"/>
      <c r="EA4686" s="1"/>
      <c r="EB4686" s="1"/>
      <c r="EC4686" s="1"/>
      <c r="ED4686" s="1"/>
      <c r="EE4686" s="1"/>
      <c r="EF4686" s="1"/>
      <c r="EG4686" s="1"/>
      <c r="EH4686" s="1"/>
      <c r="EI4686" s="1"/>
      <c r="EJ4686" s="1"/>
      <c r="EK4686" s="1"/>
      <c r="EL4686" s="1"/>
      <c r="EM4686" s="1"/>
      <c r="EN4686" s="1"/>
      <c r="EO4686" s="1"/>
      <c r="EP4686" s="1"/>
      <c r="EQ4686" s="1"/>
      <c r="ER4686" s="1"/>
      <c r="ES4686" s="1"/>
      <c r="ET4686" s="1"/>
      <c r="EU4686" s="1"/>
      <c r="EV4686" s="1"/>
      <c r="EW4686" s="1"/>
      <c r="EX4686" s="1"/>
      <c r="EY4686" s="1"/>
    </row>
    <row r="4687" spans="1:155" x14ac:dyDescent="0.15">
      <c r="A4687" s="38"/>
      <c r="B4687" s="15"/>
      <c r="C4687" s="7"/>
      <c r="D4687" s="7"/>
      <c r="E4687" s="13"/>
      <c r="F4687" s="14"/>
      <c r="G4687" s="14"/>
      <c r="H4687" s="14"/>
      <c r="I4687" s="14"/>
      <c r="J4687" s="13"/>
      <c r="K4687" s="5"/>
      <c r="L4687" s="2"/>
      <c r="M4687" s="17"/>
      <c r="N4687" s="12"/>
      <c r="O4687" s="12"/>
      <c r="P4687" s="17"/>
      <c r="Q4687" s="14"/>
      <c r="R4687" s="20"/>
      <c r="S4687" s="14"/>
      <c r="T4687" s="4"/>
      <c r="U4687" s="5"/>
      <c r="V4687" s="10"/>
      <c r="W4687" s="10"/>
      <c r="X4687" s="10"/>
      <c r="Y4687" s="27"/>
      <c r="Z4687" s="3"/>
      <c r="AA4687" s="1"/>
      <c r="AB4687" s="10"/>
      <c r="AC4687" s="3"/>
      <c r="AD4687" s="3"/>
      <c r="AE4687" s="3"/>
      <c r="AF4687" s="10"/>
      <c r="AG4687" s="11"/>
      <c r="AH4687" s="10"/>
      <c r="AI4687" s="10"/>
      <c r="AJ4687" s="1"/>
      <c r="AK4687" s="1"/>
      <c r="AL4687" s="1"/>
      <c r="AM4687" s="1"/>
      <c r="AN4687" s="1"/>
      <c r="AO4687" s="1"/>
      <c r="AP4687" s="1"/>
      <c r="AQ4687" s="1"/>
      <c r="AR4687" s="1"/>
      <c r="AS4687" s="1"/>
      <c r="AT4687" s="1"/>
      <c r="AU4687" s="1"/>
      <c r="AV4687" s="1"/>
      <c r="AW4687" s="1"/>
      <c r="AX4687" s="1"/>
      <c r="AY4687" s="1"/>
      <c r="AZ4687" s="1"/>
      <c r="BA4687" s="1"/>
      <c r="BB4687" s="1"/>
      <c r="BC4687" s="1"/>
      <c r="BD4687" s="1"/>
      <c r="BE4687" s="1"/>
      <c r="BF4687" s="1"/>
      <c r="BG4687" s="1"/>
      <c r="BH4687" s="1"/>
      <c r="BI4687" s="1"/>
      <c r="BJ4687" s="1"/>
      <c r="BK4687" s="1"/>
      <c r="BL4687" s="1"/>
      <c r="BM4687" s="1"/>
      <c r="BN4687" s="1"/>
      <c r="BO4687" s="1"/>
      <c r="BP4687" s="1"/>
      <c r="BQ4687" s="1"/>
      <c r="BR4687" s="1"/>
      <c r="BS4687" s="1"/>
      <c r="BT4687" s="1"/>
      <c r="BU4687" s="1"/>
      <c r="BV4687" s="1"/>
      <c r="BW4687" s="1"/>
      <c r="BX4687" s="1"/>
      <c r="BY4687" s="1"/>
      <c r="BZ4687" s="1"/>
      <c r="CA4687" s="1"/>
      <c r="CB4687" s="1"/>
      <c r="CC4687" s="1"/>
      <c r="CD4687" s="1"/>
      <c r="CE4687" s="1"/>
      <c r="CF4687" s="1"/>
      <c r="CG4687" s="1"/>
      <c r="CH4687" s="1"/>
      <c r="CI4687" s="1"/>
      <c r="CJ4687" s="1"/>
      <c r="CK4687" s="1"/>
      <c r="CL4687" s="1"/>
      <c r="CM4687" s="1"/>
      <c r="CN4687" s="1"/>
      <c r="CO4687" s="1"/>
      <c r="CP4687" s="1"/>
      <c r="CQ4687" s="1"/>
      <c r="CR4687" s="1"/>
      <c r="CS4687" s="1"/>
      <c r="CT4687" s="1"/>
      <c r="CU4687" s="1"/>
      <c r="CV4687" s="1"/>
      <c r="CW4687" s="1"/>
      <c r="CX4687" s="1"/>
      <c r="CY4687" s="1"/>
      <c r="CZ4687" s="1"/>
      <c r="DA4687" s="1"/>
      <c r="DB4687" s="1"/>
      <c r="DC4687" s="1"/>
      <c r="DD4687" s="1"/>
      <c r="DE4687" s="1"/>
      <c r="DF4687" s="1"/>
      <c r="DG4687" s="1"/>
      <c r="DH4687" s="1"/>
      <c r="DI4687" s="1"/>
      <c r="DJ4687" s="1"/>
      <c r="DK4687" s="1"/>
      <c r="DL4687" s="1"/>
      <c r="DM4687" s="1"/>
      <c r="DN4687" s="1"/>
      <c r="DO4687" s="1"/>
      <c r="DP4687" s="1"/>
      <c r="DQ4687" s="1"/>
      <c r="DR4687" s="1"/>
      <c r="DS4687" s="1"/>
      <c r="DT4687" s="1"/>
      <c r="DU4687" s="1"/>
      <c r="DV4687" s="1"/>
      <c r="DW4687" s="1"/>
      <c r="DX4687" s="1"/>
      <c r="DY4687" s="1"/>
      <c r="DZ4687" s="1"/>
      <c r="EA4687" s="1"/>
      <c r="EB4687" s="1"/>
      <c r="EC4687" s="1"/>
      <c r="ED4687" s="1"/>
      <c r="EE4687" s="1"/>
      <c r="EF4687" s="1"/>
      <c r="EG4687" s="1"/>
      <c r="EH4687" s="1"/>
      <c r="EI4687" s="1"/>
      <c r="EJ4687" s="1"/>
      <c r="EK4687" s="1"/>
      <c r="EL4687" s="1"/>
      <c r="EM4687" s="1"/>
      <c r="EN4687" s="1"/>
      <c r="EO4687" s="1"/>
      <c r="EP4687" s="1"/>
      <c r="EQ4687" s="1"/>
      <c r="ER4687" s="1"/>
      <c r="ES4687" s="1"/>
      <c r="ET4687" s="1"/>
      <c r="EU4687" s="1"/>
      <c r="EV4687" s="1"/>
      <c r="EW4687" s="1"/>
      <c r="EX4687" s="1"/>
      <c r="EY4687" s="1"/>
    </row>
    <row r="4688" spans="1:155" x14ac:dyDescent="0.15">
      <c r="A4688" s="38"/>
      <c r="B4688" s="15"/>
      <c r="C4688" s="7"/>
      <c r="D4688" s="7"/>
      <c r="E4688" s="13"/>
      <c r="F4688" s="14"/>
      <c r="G4688" s="14"/>
      <c r="H4688" s="14"/>
      <c r="I4688" s="14"/>
      <c r="J4688" s="13"/>
      <c r="K4688" s="5"/>
      <c r="L4688" s="2"/>
      <c r="M4688" s="17"/>
      <c r="N4688" s="12"/>
      <c r="O4688" s="12"/>
      <c r="P4688" s="17"/>
      <c r="Q4688" s="14"/>
      <c r="R4688" s="20"/>
      <c r="S4688" s="14"/>
      <c r="T4688" s="4"/>
      <c r="U4688" s="5"/>
      <c r="V4688" s="10"/>
      <c r="W4688" s="10"/>
      <c r="X4688" s="10"/>
      <c r="Y4688" s="27"/>
      <c r="Z4688" s="3"/>
      <c r="AA4688" s="1"/>
      <c r="AB4688" s="10"/>
      <c r="AC4688" s="3"/>
      <c r="AD4688" s="3"/>
      <c r="AE4688" s="3"/>
      <c r="AF4688" s="10"/>
      <c r="AG4688" s="11"/>
      <c r="AH4688" s="10"/>
      <c r="AI4688" s="10"/>
      <c r="AJ4688" s="1"/>
      <c r="AK4688" s="1"/>
      <c r="AL4688" s="1"/>
      <c r="AM4688" s="1"/>
      <c r="AN4688" s="1"/>
      <c r="AO4688" s="1"/>
      <c r="AP4688" s="1"/>
      <c r="AQ4688" s="1"/>
      <c r="AR4688" s="1"/>
      <c r="AS4688" s="1"/>
      <c r="AT4688" s="1"/>
      <c r="AU4688" s="1"/>
      <c r="AV4688" s="1"/>
      <c r="AW4688" s="1"/>
      <c r="AX4688" s="1"/>
      <c r="AY4688" s="1"/>
      <c r="AZ4688" s="1"/>
      <c r="BA4688" s="1"/>
      <c r="BB4688" s="1"/>
      <c r="BC4688" s="1"/>
      <c r="BD4688" s="1"/>
      <c r="BE4688" s="1"/>
      <c r="BF4688" s="1"/>
      <c r="BG4688" s="1"/>
      <c r="BH4688" s="1"/>
      <c r="BI4688" s="1"/>
      <c r="BJ4688" s="1"/>
      <c r="BK4688" s="1"/>
      <c r="BL4688" s="1"/>
      <c r="BM4688" s="1"/>
      <c r="BN4688" s="1"/>
      <c r="BO4688" s="1"/>
      <c r="BP4688" s="1"/>
      <c r="BQ4688" s="1"/>
      <c r="BR4688" s="1"/>
      <c r="BS4688" s="1"/>
      <c r="BT4688" s="1"/>
      <c r="BU4688" s="1"/>
      <c r="BV4688" s="1"/>
      <c r="BW4688" s="1"/>
      <c r="BX4688" s="1"/>
      <c r="BY4688" s="1"/>
      <c r="BZ4688" s="1"/>
      <c r="CA4688" s="1"/>
      <c r="CB4688" s="1"/>
      <c r="CC4688" s="1"/>
      <c r="CD4688" s="1"/>
      <c r="CE4688" s="1"/>
      <c r="CF4688" s="1"/>
      <c r="CG4688" s="1"/>
      <c r="CH4688" s="1"/>
      <c r="CI4688" s="1"/>
      <c r="CJ4688" s="1"/>
      <c r="CK4688" s="1"/>
      <c r="CL4688" s="1"/>
      <c r="CM4688" s="1"/>
      <c r="CN4688" s="1"/>
      <c r="CO4688" s="1"/>
      <c r="CP4688" s="1"/>
      <c r="CQ4688" s="1"/>
      <c r="CR4688" s="1"/>
      <c r="CS4688" s="1"/>
      <c r="CT4688" s="1"/>
      <c r="CU4688" s="1"/>
      <c r="CV4688" s="1"/>
      <c r="CW4688" s="1"/>
      <c r="CX4688" s="1"/>
      <c r="CY4688" s="1"/>
      <c r="CZ4688" s="1"/>
      <c r="DA4688" s="1"/>
      <c r="DB4688" s="1"/>
      <c r="DC4688" s="1"/>
      <c r="DD4688" s="1"/>
      <c r="DE4688" s="1"/>
      <c r="DF4688" s="1"/>
      <c r="DG4688" s="1"/>
      <c r="DH4688" s="1"/>
      <c r="DI4688" s="1"/>
      <c r="DJ4688" s="1"/>
      <c r="DK4688" s="1"/>
      <c r="DL4688" s="1"/>
      <c r="DM4688" s="1"/>
      <c r="DN4688" s="1"/>
      <c r="DO4688" s="1"/>
      <c r="DP4688" s="1"/>
      <c r="DQ4688" s="1"/>
      <c r="DR4688" s="1"/>
      <c r="DS4688" s="1"/>
      <c r="DT4688" s="1"/>
      <c r="DU4688" s="1"/>
      <c r="DV4688" s="1"/>
      <c r="DW4688" s="1"/>
      <c r="DX4688" s="1"/>
      <c r="DY4688" s="1"/>
      <c r="DZ4688" s="1"/>
      <c r="EA4688" s="1"/>
      <c r="EB4688" s="1"/>
      <c r="EC4688" s="1"/>
      <c r="ED4688" s="1"/>
      <c r="EE4688" s="1"/>
      <c r="EF4688" s="1"/>
      <c r="EG4688" s="1"/>
      <c r="EH4688" s="1"/>
      <c r="EI4688" s="1"/>
      <c r="EJ4688" s="1"/>
      <c r="EK4688" s="1"/>
      <c r="EL4688" s="1"/>
      <c r="EM4688" s="1"/>
      <c r="EN4688" s="1"/>
      <c r="EO4688" s="1"/>
      <c r="EP4688" s="1"/>
      <c r="EQ4688" s="1"/>
      <c r="ER4688" s="1"/>
      <c r="ES4688" s="1"/>
      <c r="ET4688" s="1"/>
      <c r="EU4688" s="1"/>
      <c r="EV4688" s="1"/>
      <c r="EW4688" s="1"/>
      <c r="EX4688" s="1"/>
      <c r="EY4688" s="1"/>
    </row>
    <row r="4689" spans="1:155" x14ac:dyDescent="0.15">
      <c r="A4689" s="38"/>
      <c r="B4689" s="15"/>
      <c r="C4689" s="7"/>
      <c r="D4689" s="7"/>
      <c r="E4689" s="13"/>
      <c r="F4689" s="14"/>
      <c r="G4689" s="14"/>
      <c r="H4689" s="14"/>
      <c r="I4689" s="14"/>
      <c r="J4689" s="13"/>
      <c r="K4689" s="5"/>
      <c r="L4689" s="2"/>
      <c r="M4689" s="17"/>
      <c r="N4689" s="12"/>
      <c r="O4689" s="12"/>
      <c r="P4689" s="17"/>
      <c r="Q4689" s="14"/>
      <c r="R4689" s="20"/>
      <c r="S4689" s="14"/>
      <c r="T4689" s="4"/>
      <c r="U4689" s="5"/>
      <c r="V4689" s="10"/>
      <c r="W4689" s="10"/>
      <c r="X4689" s="10"/>
      <c r="Y4689" s="27"/>
      <c r="Z4689" s="3"/>
      <c r="AA4689" s="1"/>
      <c r="AB4689" s="10"/>
      <c r="AC4689" s="3"/>
      <c r="AD4689" s="3"/>
      <c r="AE4689" s="3"/>
      <c r="AF4689" s="10"/>
      <c r="AG4689" s="11"/>
      <c r="AH4689" s="10"/>
      <c r="AI4689" s="10"/>
      <c r="AJ4689" s="1"/>
      <c r="AK4689" s="1"/>
      <c r="AL4689" s="1"/>
      <c r="AM4689" s="1"/>
      <c r="AN4689" s="1"/>
      <c r="AO4689" s="1"/>
      <c r="AP4689" s="1"/>
      <c r="AQ4689" s="1"/>
      <c r="AR4689" s="1"/>
      <c r="AS4689" s="1"/>
      <c r="AT4689" s="1"/>
      <c r="AU4689" s="1"/>
      <c r="AV4689" s="1"/>
      <c r="AW4689" s="1"/>
      <c r="AX4689" s="1"/>
      <c r="AY4689" s="1"/>
      <c r="AZ4689" s="1"/>
      <c r="BA4689" s="1"/>
      <c r="BB4689" s="1"/>
      <c r="BC4689" s="1"/>
      <c r="BD4689" s="1"/>
      <c r="BE4689" s="1"/>
      <c r="BF4689" s="1"/>
      <c r="BG4689" s="1"/>
      <c r="BH4689" s="1"/>
      <c r="BI4689" s="1"/>
      <c r="BJ4689" s="1"/>
      <c r="BK4689" s="1"/>
      <c r="BL4689" s="1"/>
      <c r="BM4689" s="1"/>
      <c r="BN4689" s="1"/>
      <c r="BO4689" s="1"/>
      <c r="BP4689" s="1"/>
      <c r="BQ4689" s="1"/>
      <c r="BR4689" s="1"/>
      <c r="BS4689" s="1"/>
      <c r="BT4689" s="1"/>
      <c r="BU4689" s="1"/>
      <c r="BV4689" s="1"/>
      <c r="BW4689" s="1"/>
      <c r="BX4689" s="1"/>
      <c r="BY4689" s="1"/>
      <c r="BZ4689" s="1"/>
      <c r="CA4689" s="1"/>
      <c r="CB4689" s="1"/>
      <c r="CC4689" s="1"/>
      <c r="CD4689" s="1"/>
      <c r="CE4689" s="1"/>
      <c r="CF4689" s="1"/>
      <c r="CG4689" s="1"/>
      <c r="CH4689" s="1"/>
      <c r="CI4689" s="1"/>
      <c r="CJ4689" s="1"/>
      <c r="CK4689" s="1"/>
      <c r="CL4689" s="1"/>
      <c r="CM4689" s="1"/>
      <c r="CN4689" s="1"/>
      <c r="CO4689" s="1"/>
      <c r="CP4689" s="1"/>
      <c r="CQ4689" s="1"/>
      <c r="CR4689" s="1"/>
      <c r="CS4689" s="1"/>
      <c r="CT4689" s="1"/>
      <c r="CU4689" s="1"/>
      <c r="CV4689" s="1"/>
      <c r="CW4689" s="1"/>
      <c r="CX4689" s="1"/>
      <c r="CY4689" s="1"/>
      <c r="CZ4689" s="1"/>
      <c r="DA4689" s="1"/>
      <c r="DB4689" s="1"/>
      <c r="DC4689" s="1"/>
      <c r="DD4689" s="1"/>
      <c r="DE4689" s="1"/>
      <c r="DF4689" s="1"/>
      <c r="DG4689" s="1"/>
      <c r="DH4689" s="1"/>
      <c r="DI4689" s="1"/>
      <c r="DJ4689" s="1"/>
      <c r="DK4689" s="1"/>
      <c r="DL4689" s="1"/>
      <c r="DM4689" s="1"/>
      <c r="DN4689" s="1"/>
      <c r="DO4689" s="1"/>
      <c r="DP4689" s="1"/>
      <c r="DQ4689" s="1"/>
      <c r="DR4689" s="1"/>
      <c r="DS4689" s="1"/>
      <c r="DT4689" s="1"/>
      <c r="DU4689" s="1"/>
      <c r="DV4689" s="1"/>
      <c r="DW4689" s="1"/>
      <c r="DX4689" s="1"/>
      <c r="DY4689" s="1"/>
      <c r="DZ4689" s="1"/>
      <c r="EA4689" s="1"/>
      <c r="EB4689" s="1"/>
      <c r="EC4689" s="1"/>
      <c r="ED4689" s="1"/>
      <c r="EE4689" s="1"/>
      <c r="EF4689" s="1"/>
      <c r="EG4689" s="1"/>
      <c r="EH4689" s="1"/>
      <c r="EI4689" s="1"/>
      <c r="EJ4689" s="1"/>
      <c r="EK4689" s="1"/>
      <c r="EL4689" s="1"/>
      <c r="EM4689" s="1"/>
      <c r="EN4689" s="1"/>
      <c r="EO4689" s="1"/>
      <c r="EP4689" s="1"/>
      <c r="EQ4689" s="1"/>
      <c r="ER4689" s="1"/>
      <c r="ES4689" s="1"/>
      <c r="ET4689" s="1"/>
      <c r="EU4689" s="1"/>
      <c r="EV4689" s="1"/>
      <c r="EW4689" s="1"/>
      <c r="EX4689" s="1"/>
      <c r="EY4689" s="1"/>
    </row>
    <row r="4690" spans="1:155" x14ac:dyDescent="0.15">
      <c r="A4690" s="38"/>
      <c r="B4690" s="15"/>
      <c r="C4690" s="7"/>
      <c r="D4690" s="7"/>
      <c r="E4690" s="13"/>
      <c r="F4690" s="14"/>
      <c r="G4690" s="14"/>
      <c r="H4690" s="14"/>
      <c r="I4690" s="14"/>
      <c r="J4690" s="13"/>
      <c r="K4690" s="5"/>
      <c r="L4690" s="2"/>
      <c r="M4690" s="17"/>
      <c r="N4690" s="12"/>
      <c r="O4690" s="12"/>
      <c r="P4690" s="17"/>
      <c r="Q4690" s="14"/>
      <c r="R4690" s="20"/>
      <c r="S4690" s="14"/>
      <c r="T4690" s="4"/>
      <c r="U4690" s="5"/>
      <c r="V4690" s="10"/>
      <c r="W4690" s="10"/>
      <c r="X4690" s="10"/>
      <c r="Y4690" s="27"/>
      <c r="Z4690" s="3"/>
      <c r="AA4690" s="1"/>
      <c r="AB4690" s="10"/>
      <c r="AC4690" s="3"/>
      <c r="AD4690" s="3"/>
      <c r="AE4690" s="3"/>
      <c r="AF4690" s="10"/>
      <c r="AG4690" s="11"/>
      <c r="AH4690" s="10"/>
      <c r="AI4690" s="10"/>
      <c r="AJ4690" s="1"/>
      <c r="AK4690" s="1"/>
      <c r="AL4690" s="1"/>
      <c r="AM4690" s="1"/>
      <c r="AN4690" s="1"/>
      <c r="AO4690" s="1"/>
      <c r="AP4690" s="1"/>
      <c r="AQ4690" s="1"/>
      <c r="AR4690" s="1"/>
      <c r="AS4690" s="1"/>
      <c r="AT4690" s="1"/>
      <c r="AU4690" s="1"/>
      <c r="AV4690" s="1"/>
      <c r="AW4690" s="1"/>
      <c r="AX4690" s="1"/>
      <c r="AY4690" s="1"/>
      <c r="AZ4690" s="1"/>
      <c r="BA4690" s="1"/>
      <c r="BB4690" s="1"/>
      <c r="BC4690" s="1"/>
      <c r="BD4690" s="1"/>
      <c r="BE4690" s="1"/>
      <c r="BF4690" s="1"/>
      <c r="BG4690" s="1"/>
      <c r="BH4690" s="1"/>
      <c r="BI4690" s="1"/>
      <c r="BJ4690" s="1"/>
      <c r="BK4690" s="1"/>
      <c r="BL4690" s="1"/>
      <c r="BM4690" s="1"/>
      <c r="BN4690" s="1"/>
      <c r="BO4690" s="1"/>
      <c r="BP4690" s="1"/>
      <c r="BQ4690" s="1"/>
      <c r="BR4690" s="1"/>
      <c r="BS4690" s="1"/>
      <c r="BT4690" s="1"/>
      <c r="BU4690" s="1"/>
      <c r="BV4690" s="1"/>
      <c r="BW4690" s="1"/>
      <c r="BX4690" s="1"/>
      <c r="BY4690" s="1"/>
      <c r="BZ4690" s="1"/>
      <c r="CA4690" s="1"/>
      <c r="CB4690" s="1"/>
      <c r="CC4690" s="1"/>
      <c r="CD4690" s="1"/>
      <c r="CE4690" s="1"/>
      <c r="CF4690" s="1"/>
      <c r="CG4690" s="1"/>
      <c r="CH4690" s="1"/>
      <c r="CI4690" s="1"/>
      <c r="CJ4690" s="1"/>
      <c r="CK4690" s="1"/>
      <c r="CL4690" s="1"/>
      <c r="CM4690" s="1"/>
      <c r="CN4690" s="1"/>
      <c r="CO4690" s="1"/>
      <c r="CP4690" s="1"/>
      <c r="CQ4690" s="1"/>
      <c r="CR4690" s="1"/>
      <c r="CS4690" s="1"/>
      <c r="CT4690" s="1"/>
      <c r="CU4690" s="1"/>
      <c r="CV4690" s="1"/>
      <c r="CW4690" s="1"/>
      <c r="CX4690" s="1"/>
      <c r="CY4690" s="1"/>
      <c r="CZ4690" s="1"/>
      <c r="DA4690" s="1"/>
      <c r="DB4690" s="1"/>
      <c r="DC4690" s="1"/>
      <c r="DD4690" s="1"/>
      <c r="DE4690" s="1"/>
      <c r="DF4690" s="1"/>
      <c r="DG4690" s="1"/>
      <c r="DH4690" s="1"/>
      <c r="DI4690" s="1"/>
      <c r="DJ4690" s="1"/>
      <c r="DK4690" s="1"/>
      <c r="DL4690" s="1"/>
      <c r="DM4690" s="1"/>
      <c r="DN4690" s="1"/>
      <c r="DO4690" s="1"/>
      <c r="DP4690" s="1"/>
      <c r="DQ4690" s="1"/>
      <c r="DR4690" s="1"/>
      <c r="DS4690" s="1"/>
      <c r="DT4690" s="1"/>
      <c r="DU4690" s="1"/>
      <c r="DV4690" s="1"/>
      <c r="DW4690" s="1"/>
      <c r="DX4690" s="1"/>
      <c r="DY4690" s="1"/>
      <c r="DZ4690" s="1"/>
      <c r="EA4690" s="1"/>
      <c r="EB4690" s="1"/>
      <c r="EC4690" s="1"/>
      <c r="ED4690" s="1"/>
      <c r="EE4690" s="1"/>
      <c r="EF4690" s="1"/>
      <c r="EG4690" s="1"/>
      <c r="EH4690" s="1"/>
      <c r="EI4690" s="1"/>
      <c r="EJ4690" s="1"/>
      <c r="EK4690" s="1"/>
      <c r="EL4690" s="1"/>
      <c r="EM4690" s="1"/>
      <c r="EN4690" s="1"/>
      <c r="EO4690" s="1"/>
      <c r="EP4690" s="1"/>
      <c r="EQ4690" s="1"/>
      <c r="ER4690" s="1"/>
      <c r="ES4690" s="1"/>
      <c r="ET4690" s="1"/>
      <c r="EU4690" s="1"/>
      <c r="EV4690" s="1"/>
      <c r="EW4690" s="1"/>
      <c r="EX4690" s="1"/>
      <c r="EY4690" s="1"/>
    </row>
    <row r="4691" spans="1:155" x14ac:dyDescent="0.15">
      <c r="A4691" s="38"/>
      <c r="B4691" s="15"/>
      <c r="C4691" s="7"/>
      <c r="D4691" s="7"/>
      <c r="E4691" s="13"/>
      <c r="F4691" s="14"/>
      <c r="G4691" s="14"/>
      <c r="H4691" s="14"/>
      <c r="I4691" s="14"/>
      <c r="J4691" s="13"/>
      <c r="K4691" s="5"/>
      <c r="L4691" s="2"/>
      <c r="M4691" s="17"/>
      <c r="N4691" s="12"/>
      <c r="O4691" s="12"/>
      <c r="P4691" s="17"/>
      <c r="Q4691" s="14"/>
      <c r="R4691" s="20"/>
      <c r="S4691" s="14"/>
      <c r="T4691" s="4"/>
      <c r="U4691" s="5"/>
      <c r="V4691" s="10"/>
      <c r="W4691" s="10"/>
      <c r="X4691" s="10"/>
      <c r="Y4691" s="27"/>
      <c r="Z4691" s="3"/>
      <c r="AA4691" s="1"/>
      <c r="AB4691" s="10"/>
      <c r="AC4691" s="3"/>
      <c r="AD4691" s="3"/>
      <c r="AE4691" s="3"/>
      <c r="AF4691" s="10"/>
      <c r="AG4691" s="11"/>
      <c r="AH4691" s="10"/>
      <c r="AI4691" s="10"/>
      <c r="AJ4691" s="1"/>
      <c r="AK4691" s="1"/>
      <c r="AL4691" s="1"/>
      <c r="AM4691" s="1"/>
      <c r="AN4691" s="1"/>
      <c r="AO4691" s="1"/>
      <c r="AP4691" s="1"/>
      <c r="AQ4691" s="1"/>
      <c r="AR4691" s="1"/>
      <c r="AS4691" s="1"/>
      <c r="AT4691" s="1"/>
      <c r="AU4691" s="1"/>
      <c r="AV4691" s="1"/>
      <c r="AW4691" s="1"/>
      <c r="AX4691" s="1"/>
      <c r="AY4691" s="1"/>
      <c r="AZ4691" s="1"/>
      <c r="BA4691" s="1"/>
      <c r="BB4691" s="1"/>
      <c r="BC4691" s="1"/>
      <c r="BD4691" s="1"/>
      <c r="BE4691" s="1"/>
      <c r="BF4691" s="1"/>
      <c r="BG4691" s="1"/>
      <c r="BH4691" s="1"/>
      <c r="BI4691" s="1"/>
      <c r="BJ4691" s="1"/>
      <c r="BK4691" s="1"/>
      <c r="BL4691" s="1"/>
      <c r="BM4691" s="1"/>
      <c r="BN4691" s="1"/>
      <c r="BO4691" s="1"/>
      <c r="BP4691" s="1"/>
      <c r="BQ4691" s="1"/>
      <c r="BR4691" s="1"/>
      <c r="BS4691" s="1"/>
      <c r="BT4691" s="1"/>
      <c r="BU4691" s="1"/>
      <c r="BV4691" s="1"/>
      <c r="BW4691" s="1"/>
      <c r="BX4691" s="1"/>
      <c r="BY4691" s="1"/>
      <c r="BZ4691" s="1"/>
      <c r="CA4691" s="1"/>
      <c r="CB4691" s="1"/>
      <c r="CC4691" s="1"/>
      <c r="CD4691" s="1"/>
      <c r="CE4691" s="1"/>
      <c r="CF4691" s="1"/>
      <c r="CG4691" s="1"/>
      <c r="CH4691" s="1"/>
      <c r="CI4691" s="1"/>
      <c r="CJ4691" s="1"/>
      <c r="CK4691" s="1"/>
      <c r="CL4691" s="1"/>
      <c r="CM4691" s="1"/>
      <c r="CN4691" s="1"/>
      <c r="CO4691" s="1"/>
      <c r="CP4691" s="1"/>
      <c r="CQ4691" s="1"/>
      <c r="CR4691" s="1"/>
      <c r="CS4691" s="1"/>
      <c r="CT4691" s="1"/>
      <c r="CU4691" s="1"/>
      <c r="CV4691" s="1"/>
      <c r="CW4691" s="1"/>
      <c r="CX4691" s="1"/>
      <c r="CY4691" s="1"/>
      <c r="CZ4691" s="1"/>
      <c r="DA4691" s="1"/>
      <c r="DB4691" s="1"/>
      <c r="DC4691" s="1"/>
      <c r="DD4691" s="1"/>
      <c r="DE4691" s="1"/>
      <c r="DF4691" s="1"/>
      <c r="DG4691" s="1"/>
      <c r="DH4691" s="1"/>
      <c r="DI4691" s="1"/>
      <c r="DJ4691" s="1"/>
      <c r="DK4691" s="1"/>
      <c r="DL4691" s="1"/>
      <c r="DM4691" s="1"/>
      <c r="DN4691" s="1"/>
      <c r="DO4691" s="1"/>
      <c r="DP4691" s="1"/>
      <c r="DQ4691" s="1"/>
      <c r="DR4691" s="1"/>
      <c r="DS4691" s="1"/>
      <c r="DT4691" s="1"/>
      <c r="DU4691" s="1"/>
      <c r="DV4691" s="1"/>
      <c r="DW4691" s="1"/>
      <c r="DX4691" s="1"/>
      <c r="DY4691" s="1"/>
      <c r="DZ4691" s="1"/>
      <c r="EA4691" s="1"/>
      <c r="EB4691" s="1"/>
      <c r="EC4691" s="1"/>
      <c r="ED4691" s="1"/>
      <c r="EE4691" s="1"/>
      <c r="EF4691" s="1"/>
      <c r="EG4691" s="1"/>
      <c r="EH4691" s="1"/>
      <c r="EI4691" s="1"/>
      <c r="EJ4691" s="1"/>
      <c r="EK4691" s="1"/>
      <c r="EL4691" s="1"/>
      <c r="EM4691" s="1"/>
      <c r="EN4691" s="1"/>
      <c r="EO4691" s="1"/>
      <c r="EP4691" s="1"/>
      <c r="EQ4691" s="1"/>
      <c r="ER4691" s="1"/>
      <c r="ES4691" s="1"/>
      <c r="ET4691" s="1"/>
      <c r="EU4691" s="1"/>
      <c r="EV4691" s="1"/>
      <c r="EW4691" s="1"/>
      <c r="EX4691" s="1"/>
      <c r="EY4691" s="1"/>
    </row>
    <row r="4692" spans="1:155" x14ac:dyDescent="0.15">
      <c r="A4692" s="38"/>
      <c r="B4692" s="15"/>
      <c r="C4692" s="7"/>
      <c r="D4692" s="7"/>
      <c r="E4692" s="13"/>
      <c r="F4692" s="14"/>
      <c r="G4692" s="14"/>
      <c r="H4692" s="14"/>
      <c r="I4692" s="14"/>
      <c r="J4692" s="13"/>
      <c r="K4692" s="5"/>
      <c r="L4692" s="2"/>
      <c r="M4692" s="17"/>
      <c r="N4692" s="12"/>
      <c r="O4692" s="12"/>
      <c r="P4692" s="17"/>
      <c r="Q4692" s="14"/>
      <c r="R4692" s="20"/>
      <c r="S4692" s="14"/>
      <c r="T4692" s="4"/>
      <c r="U4692" s="5"/>
      <c r="V4692" s="10"/>
      <c r="W4692" s="10"/>
      <c r="X4692" s="10"/>
      <c r="Y4692" s="27"/>
      <c r="Z4692" s="3"/>
      <c r="AA4692" s="1"/>
      <c r="AB4692" s="10"/>
      <c r="AC4692" s="3"/>
      <c r="AD4692" s="3"/>
      <c r="AE4692" s="3"/>
      <c r="AF4692" s="10"/>
      <c r="AG4692" s="11"/>
      <c r="AH4692" s="10"/>
      <c r="AI4692" s="10"/>
      <c r="AJ4692" s="1"/>
      <c r="AK4692" s="1"/>
      <c r="AL4692" s="1"/>
      <c r="AM4692" s="1"/>
      <c r="AN4692" s="1"/>
      <c r="AO4692" s="1"/>
      <c r="AP4692" s="1"/>
      <c r="AQ4692" s="1"/>
      <c r="AR4692" s="1"/>
      <c r="AS4692" s="1"/>
      <c r="AT4692" s="1"/>
      <c r="AU4692" s="1"/>
      <c r="AV4692" s="1"/>
      <c r="AW4692" s="1"/>
      <c r="AX4692" s="1"/>
      <c r="AY4692" s="1"/>
      <c r="AZ4692" s="1"/>
      <c r="BA4692" s="1"/>
      <c r="BB4692" s="1"/>
      <c r="BC4692" s="1"/>
      <c r="BD4692" s="1"/>
      <c r="BE4692" s="1"/>
      <c r="BF4692" s="1"/>
      <c r="BG4692" s="1"/>
      <c r="BH4692" s="1"/>
      <c r="BI4692" s="1"/>
      <c r="BJ4692" s="1"/>
      <c r="BK4692" s="1"/>
      <c r="BL4692" s="1"/>
      <c r="BM4692" s="1"/>
      <c r="BN4692" s="1"/>
      <c r="BO4692" s="1"/>
      <c r="BP4692" s="1"/>
      <c r="BQ4692" s="1"/>
      <c r="BR4692" s="1"/>
      <c r="BS4692" s="1"/>
      <c r="BT4692" s="1"/>
      <c r="BU4692" s="1"/>
      <c r="BV4692" s="1"/>
      <c r="BW4692" s="1"/>
      <c r="BX4692" s="1"/>
      <c r="BY4692" s="1"/>
      <c r="BZ4692" s="1"/>
      <c r="CA4692" s="1"/>
      <c r="CB4692" s="1"/>
      <c r="CC4692" s="1"/>
      <c r="CD4692" s="1"/>
      <c r="CE4692" s="1"/>
      <c r="CF4692" s="1"/>
      <c r="CG4692" s="1"/>
      <c r="CH4692" s="1"/>
      <c r="CI4692" s="1"/>
      <c r="CJ4692" s="1"/>
      <c r="CK4692" s="1"/>
      <c r="CL4692" s="1"/>
      <c r="CM4692" s="1"/>
      <c r="CN4692" s="1"/>
      <c r="CO4692" s="1"/>
      <c r="CP4692" s="1"/>
      <c r="CQ4692" s="1"/>
      <c r="CR4692" s="1"/>
      <c r="CS4692" s="1"/>
      <c r="CT4692" s="1"/>
      <c r="CU4692" s="1"/>
      <c r="CV4692" s="1"/>
      <c r="CW4692" s="1"/>
      <c r="CX4692" s="1"/>
      <c r="CY4692" s="1"/>
      <c r="CZ4692" s="1"/>
      <c r="DA4692" s="1"/>
      <c r="DB4692" s="1"/>
      <c r="DC4692" s="1"/>
      <c r="DD4692" s="1"/>
      <c r="DE4692" s="1"/>
      <c r="DF4692" s="1"/>
      <c r="DG4692" s="1"/>
      <c r="DH4692" s="1"/>
      <c r="DI4692" s="1"/>
      <c r="DJ4692" s="1"/>
      <c r="DK4692" s="1"/>
      <c r="DL4692" s="1"/>
      <c r="DM4692" s="1"/>
      <c r="DN4692" s="1"/>
      <c r="DO4692" s="1"/>
      <c r="DP4692" s="1"/>
      <c r="DQ4692" s="1"/>
      <c r="DR4692" s="1"/>
      <c r="DS4692" s="1"/>
      <c r="DT4692" s="1"/>
      <c r="DU4692" s="1"/>
      <c r="DV4692" s="1"/>
      <c r="DW4692" s="1"/>
      <c r="DX4692" s="1"/>
      <c r="DY4692" s="1"/>
      <c r="DZ4692" s="1"/>
      <c r="EA4692" s="1"/>
      <c r="EB4692" s="1"/>
      <c r="EC4692" s="1"/>
      <c r="ED4692" s="1"/>
      <c r="EE4692" s="1"/>
      <c r="EF4692" s="1"/>
      <c r="EG4692" s="1"/>
      <c r="EH4692" s="1"/>
      <c r="EI4692" s="1"/>
      <c r="EJ4692" s="1"/>
      <c r="EK4692" s="1"/>
      <c r="EL4692" s="1"/>
      <c r="EM4692" s="1"/>
      <c r="EN4692" s="1"/>
      <c r="EO4692" s="1"/>
      <c r="EP4692" s="1"/>
      <c r="EQ4692" s="1"/>
      <c r="ER4692" s="1"/>
      <c r="ES4692" s="1"/>
      <c r="ET4692" s="1"/>
      <c r="EU4692" s="1"/>
      <c r="EV4692" s="1"/>
      <c r="EW4692" s="1"/>
      <c r="EX4692" s="1"/>
      <c r="EY4692" s="1"/>
    </row>
    <row r="4693" spans="1:155" x14ac:dyDescent="0.15">
      <c r="A4693" s="38"/>
      <c r="B4693" s="15"/>
      <c r="C4693" s="7"/>
      <c r="D4693" s="7"/>
      <c r="E4693" s="13"/>
      <c r="F4693" s="14"/>
      <c r="G4693" s="14"/>
      <c r="H4693" s="14"/>
      <c r="I4693" s="14"/>
      <c r="J4693" s="13"/>
      <c r="K4693" s="5"/>
      <c r="L4693" s="2"/>
      <c r="M4693" s="17"/>
      <c r="N4693" s="12"/>
      <c r="O4693" s="12"/>
      <c r="P4693" s="17"/>
      <c r="Q4693" s="7"/>
      <c r="R4693" s="26"/>
      <c r="S4693" s="16"/>
      <c r="T4693" s="4"/>
      <c r="U4693" s="5"/>
      <c r="V4693" s="10"/>
      <c r="W4693" s="10"/>
      <c r="X4693" s="10"/>
      <c r="Y4693" s="27"/>
      <c r="Z4693" s="3"/>
      <c r="AA4693" s="1"/>
      <c r="AB4693" s="10"/>
      <c r="AC4693" s="3"/>
      <c r="AD4693" s="3"/>
      <c r="AE4693" s="3"/>
      <c r="AF4693" s="10"/>
      <c r="AG4693" s="11"/>
      <c r="AH4693" s="10"/>
      <c r="AI4693" s="10"/>
      <c r="AJ4693" s="1"/>
      <c r="AK4693" s="1"/>
      <c r="AL4693" s="1"/>
      <c r="AM4693" s="1"/>
      <c r="AN4693" s="1"/>
      <c r="AO4693" s="1"/>
      <c r="AP4693" s="1"/>
      <c r="AQ4693" s="1"/>
      <c r="AR4693" s="1"/>
      <c r="AS4693" s="1"/>
      <c r="AT4693" s="1"/>
      <c r="AU4693" s="1"/>
      <c r="AV4693" s="1"/>
      <c r="AW4693" s="1"/>
      <c r="AX4693" s="1"/>
      <c r="AY4693" s="1"/>
      <c r="AZ4693" s="1"/>
      <c r="BA4693" s="1"/>
      <c r="BB4693" s="1"/>
      <c r="BC4693" s="1"/>
      <c r="BD4693" s="1"/>
      <c r="BE4693" s="1"/>
      <c r="BF4693" s="1"/>
      <c r="BG4693" s="1"/>
      <c r="BH4693" s="1"/>
      <c r="BI4693" s="1"/>
      <c r="BJ4693" s="1"/>
      <c r="BK4693" s="1"/>
      <c r="BL4693" s="1"/>
      <c r="BM4693" s="1"/>
      <c r="BN4693" s="1"/>
      <c r="BO4693" s="1"/>
      <c r="BP4693" s="1"/>
      <c r="BQ4693" s="1"/>
      <c r="BR4693" s="1"/>
      <c r="BS4693" s="1"/>
      <c r="BT4693" s="1"/>
      <c r="BU4693" s="1"/>
      <c r="BV4693" s="1"/>
      <c r="BW4693" s="1"/>
      <c r="BX4693" s="1"/>
      <c r="BY4693" s="1"/>
      <c r="BZ4693" s="1"/>
      <c r="CA4693" s="1"/>
      <c r="CB4693" s="1"/>
      <c r="CC4693" s="1"/>
      <c r="CD4693" s="1"/>
      <c r="CE4693" s="1"/>
      <c r="CF4693" s="1"/>
      <c r="CG4693" s="1"/>
      <c r="CH4693" s="1"/>
      <c r="CI4693" s="1"/>
      <c r="CJ4693" s="1"/>
      <c r="CK4693" s="1"/>
      <c r="CL4693" s="1"/>
      <c r="CM4693" s="1"/>
      <c r="CN4693" s="1"/>
      <c r="CO4693" s="1"/>
      <c r="CP4693" s="1"/>
      <c r="CQ4693" s="1"/>
      <c r="CR4693" s="1"/>
      <c r="CS4693" s="1"/>
      <c r="CT4693" s="1"/>
      <c r="CU4693" s="1"/>
      <c r="CV4693" s="1"/>
      <c r="CW4693" s="1"/>
      <c r="CX4693" s="1"/>
      <c r="CY4693" s="1"/>
      <c r="CZ4693" s="1"/>
      <c r="DA4693" s="1"/>
      <c r="DB4693" s="1"/>
      <c r="DC4693" s="1"/>
      <c r="DD4693" s="1"/>
      <c r="DE4693" s="1"/>
      <c r="DF4693" s="1"/>
      <c r="DG4693" s="1"/>
      <c r="DH4693" s="1"/>
      <c r="DI4693" s="1"/>
      <c r="DJ4693" s="1"/>
      <c r="DK4693" s="1"/>
      <c r="DL4693" s="1"/>
      <c r="DM4693" s="1"/>
      <c r="DN4693" s="1"/>
      <c r="DO4693" s="1"/>
      <c r="DP4693" s="1"/>
      <c r="DQ4693" s="1"/>
      <c r="DR4693" s="1"/>
      <c r="DS4693" s="1"/>
      <c r="DT4693" s="1"/>
      <c r="DU4693" s="1"/>
      <c r="DV4693" s="1"/>
      <c r="DW4693" s="1"/>
      <c r="DX4693" s="1"/>
      <c r="DY4693" s="1"/>
      <c r="DZ4693" s="1"/>
      <c r="EA4693" s="1"/>
      <c r="EB4693" s="1"/>
      <c r="EC4693" s="1"/>
      <c r="ED4693" s="1"/>
      <c r="EE4693" s="1"/>
      <c r="EF4693" s="1"/>
      <c r="EG4693" s="1"/>
      <c r="EH4693" s="1"/>
      <c r="EI4693" s="1"/>
      <c r="EJ4693" s="1"/>
      <c r="EK4693" s="1"/>
      <c r="EL4693" s="1"/>
      <c r="EM4693" s="1"/>
      <c r="EN4693" s="1"/>
      <c r="EO4693" s="1"/>
      <c r="EP4693" s="1"/>
      <c r="EQ4693" s="1"/>
      <c r="ER4693" s="1"/>
      <c r="ES4693" s="1"/>
      <c r="ET4693" s="1"/>
      <c r="EU4693" s="1"/>
      <c r="EV4693" s="1"/>
      <c r="EW4693" s="1"/>
      <c r="EX4693" s="1"/>
      <c r="EY4693" s="1"/>
    </row>
    <row r="4694" spans="1:155" x14ac:dyDescent="0.15">
      <c r="A4694" s="38"/>
      <c r="B4694" s="15"/>
      <c r="C4694" s="7"/>
      <c r="D4694" s="7"/>
      <c r="E4694" s="13"/>
      <c r="F4694" s="14"/>
      <c r="G4694" s="14"/>
      <c r="H4694" s="14"/>
      <c r="I4694" s="14"/>
      <c r="J4694" s="13"/>
      <c r="K4694" s="5"/>
      <c r="L4694" s="2"/>
      <c r="M4694" s="17"/>
      <c r="N4694" s="12"/>
      <c r="O4694" s="12"/>
      <c r="P4694" s="17"/>
      <c r="Q4694" s="7"/>
      <c r="R4694" s="26"/>
      <c r="S4694" s="16"/>
      <c r="T4694" s="4"/>
      <c r="U4694" s="5"/>
      <c r="V4694" s="10"/>
      <c r="W4694" s="10"/>
      <c r="X4694" s="10"/>
      <c r="Y4694" s="27"/>
      <c r="Z4694" s="3"/>
      <c r="AA4694" s="1"/>
      <c r="AB4694" s="10"/>
      <c r="AC4694" s="3"/>
      <c r="AD4694" s="3"/>
      <c r="AE4694" s="3"/>
      <c r="AF4694" s="10"/>
      <c r="AG4694" s="11"/>
      <c r="AH4694" s="10"/>
      <c r="AI4694" s="10"/>
      <c r="AJ4694" s="1"/>
      <c r="AK4694" s="1"/>
      <c r="AL4694" s="1"/>
      <c r="AM4694" s="1"/>
      <c r="AN4694" s="1"/>
      <c r="AO4694" s="1"/>
      <c r="AP4694" s="1"/>
      <c r="AQ4694" s="1"/>
      <c r="AR4694" s="1"/>
      <c r="AS4694" s="1"/>
      <c r="AT4694" s="1"/>
      <c r="AU4694" s="1"/>
      <c r="AV4694" s="1"/>
      <c r="AW4694" s="1"/>
      <c r="AX4694" s="1"/>
      <c r="AY4694" s="1"/>
      <c r="AZ4694" s="1"/>
      <c r="BA4694" s="1"/>
      <c r="BB4694" s="1"/>
      <c r="BC4694" s="1"/>
      <c r="BD4694" s="1"/>
      <c r="BE4694" s="1"/>
      <c r="BF4694" s="1"/>
      <c r="BG4694" s="1"/>
      <c r="BH4694" s="1"/>
      <c r="BI4694" s="1"/>
      <c r="BJ4694" s="1"/>
      <c r="BK4694" s="1"/>
      <c r="BL4694" s="1"/>
      <c r="BM4694" s="1"/>
      <c r="BN4694" s="1"/>
      <c r="BO4694" s="1"/>
      <c r="BP4694" s="1"/>
      <c r="BQ4694" s="1"/>
      <c r="BR4694" s="1"/>
      <c r="BS4694" s="1"/>
      <c r="BT4694" s="1"/>
      <c r="BU4694" s="1"/>
      <c r="BV4694" s="1"/>
      <c r="BW4694" s="1"/>
      <c r="BX4694" s="1"/>
      <c r="BY4694" s="1"/>
      <c r="BZ4694" s="1"/>
      <c r="CA4694" s="1"/>
      <c r="CB4694" s="1"/>
      <c r="CC4694" s="1"/>
      <c r="CD4694" s="1"/>
      <c r="CE4694" s="1"/>
      <c r="CF4694" s="1"/>
      <c r="CG4694" s="1"/>
      <c r="CH4694" s="1"/>
      <c r="CI4694" s="1"/>
      <c r="CJ4694" s="1"/>
      <c r="CK4694" s="1"/>
      <c r="CL4694" s="1"/>
      <c r="CM4694" s="1"/>
      <c r="CN4694" s="1"/>
      <c r="CO4694" s="1"/>
      <c r="CP4694" s="1"/>
      <c r="CQ4694" s="1"/>
      <c r="CR4694" s="1"/>
      <c r="CS4694" s="1"/>
      <c r="CT4694" s="1"/>
      <c r="CU4694" s="1"/>
      <c r="CV4694" s="1"/>
      <c r="CW4694" s="1"/>
      <c r="CX4694" s="1"/>
      <c r="CY4694" s="1"/>
      <c r="CZ4694" s="1"/>
      <c r="DA4694" s="1"/>
      <c r="DB4694" s="1"/>
      <c r="DC4694" s="1"/>
      <c r="DD4694" s="1"/>
      <c r="DE4694" s="1"/>
      <c r="DF4694" s="1"/>
      <c r="DG4694" s="1"/>
      <c r="DH4694" s="1"/>
      <c r="DI4694" s="1"/>
      <c r="DJ4694" s="1"/>
      <c r="DK4694" s="1"/>
      <c r="DL4694" s="1"/>
      <c r="DM4694" s="1"/>
      <c r="DN4694" s="1"/>
      <c r="DO4694" s="1"/>
      <c r="DP4694" s="1"/>
      <c r="DQ4694" s="1"/>
      <c r="DR4694" s="1"/>
      <c r="DS4694" s="1"/>
      <c r="DT4694" s="1"/>
      <c r="DU4694" s="1"/>
      <c r="DV4694" s="1"/>
      <c r="DW4694" s="1"/>
      <c r="DX4694" s="1"/>
      <c r="DY4694" s="1"/>
      <c r="DZ4694" s="1"/>
      <c r="EA4694" s="1"/>
      <c r="EB4694" s="1"/>
      <c r="EC4694" s="1"/>
      <c r="ED4694" s="1"/>
      <c r="EE4694" s="1"/>
      <c r="EF4694" s="1"/>
      <c r="EG4694" s="1"/>
      <c r="EH4694" s="1"/>
      <c r="EI4694" s="1"/>
      <c r="EJ4694" s="1"/>
      <c r="EK4694" s="1"/>
      <c r="EL4694" s="1"/>
      <c r="EM4694" s="1"/>
      <c r="EN4694" s="1"/>
      <c r="EO4694" s="1"/>
      <c r="EP4694" s="1"/>
      <c r="EQ4694" s="1"/>
      <c r="ER4694" s="1"/>
      <c r="ES4694" s="1"/>
      <c r="ET4694" s="1"/>
      <c r="EU4694" s="1"/>
      <c r="EV4694" s="1"/>
      <c r="EW4694" s="1"/>
      <c r="EX4694" s="1"/>
      <c r="EY4694" s="1"/>
    </row>
    <row r="4695" spans="1:155" x14ac:dyDescent="0.15">
      <c r="A4695" s="38"/>
      <c r="B4695" s="15"/>
      <c r="C4695" s="7"/>
      <c r="D4695" s="7"/>
      <c r="E4695" s="13"/>
      <c r="F4695" s="14"/>
      <c r="G4695" s="14"/>
      <c r="H4695" s="14"/>
      <c r="I4695" s="14"/>
      <c r="J4695" s="13"/>
      <c r="K4695" s="5"/>
      <c r="L4695" s="2"/>
      <c r="M4695" s="17"/>
      <c r="N4695" s="12"/>
      <c r="O4695" s="12"/>
      <c r="P4695" s="17"/>
      <c r="Q4695" s="7"/>
      <c r="R4695" s="26"/>
      <c r="S4695" s="16"/>
      <c r="T4695" s="4"/>
      <c r="U4695" s="5"/>
      <c r="V4695" s="10"/>
      <c r="W4695" s="10"/>
      <c r="X4695" s="10"/>
      <c r="Y4695" s="27"/>
      <c r="Z4695" s="3"/>
      <c r="AA4695" s="1"/>
      <c r="AB4695" s="10"/>
      <c r="AC4695" s="3"/>
      <c r="AD4695" s="3"/>
      <c r="AE4695" s="3"/>
      <c r="AF4695" s="10"/>
      <c r="AG4695" s="11"/>
      <c r="AH4695" s="10"/>
      <c r="AI4695" s="10"/>
      <c r="AJ4695" s="1"/>
      <c r="AK4695" s="1"/>
      <c r="AL4695" s="1"/>
      <c r="AM4695" s="1"/>
      <c r="AN4695" s="1"/>
      <c r="AO4695" s="1"/>
      <c r="AP4695" s="1"/>
      <c r="AQ4695" s="1"/>
      <c r="AR4695" s="1"/>
      <c r="AS4695" s="1"/>
      <c r="AT4695" s="1"/>
      <c r="AU4695" s="1"/>
      <c r="AV4695" s="1"/>
      <c r="AW4695" s="1"/>
      <c r="AX4695" s="1"/>
      <c r="AY4695" s="1"/>
      <c r="AZ4695" s="1"/>
      <c r="BA4695" s="1"/>
      <c r="BB4695" s="1"/>
      <c r="BC4695" s="1"/>
      <c r="BD4695" s="1"/>
      <c r="BE4695" s="1"/>
      <c r="BF4695" s="1"/>
      <c r="BG4695" s="1"/>
      <c r="BH4695" s="1"/>
      <c r="BI4695" s="1"/>
      <c r="BJ4695" s="1"/>
      <c r="BK4695" s="1"/>
      <c r="BL4695" s="1"/>
      <c r="BM4695" s="1"/>
      <c r="BN4695" s="1"/>
      <c r="BO4695" s="1"/>
      <c r="BP4695" s="1"/>
      <c r="BQ4695" s="1"/>
      <c r="BR4695" s="1"/>
      <c r="BS4695" s="1"/>
      <c r="BT4695" s="1"/>
      <c r="BU4695" s="1"/>
      <c r="BV4695" s="1"/>
      <c r="BW4695" s="1"/>
      <c r="BX4695" s="1"/>
      <c r="BY4695" s="1"/>
      <c r="BZ4695" s="1"/>
      <c r="CA4695" s="1"/>
      <c r="CB4695" s="1"/>
      <c r="CC4695" s="1"/>
      <c r="CD4695" s="1"/>
      <c r="CE4695" s="1"/>
      <c r="CF4695" s="1"/>
      <c r="CG4695" s="1"/>
      <c r="CH4695" s="1"/>
      <c r="CI4695" s="1"/>
      <c r="CJ4695" s="1"/>
      <c r="CK4695" s="1"/>
      <c r="CL4695" s="1"/>
      <c r="CM4695" s="1"/>
      <c r="CN4695" s="1"/>
      <c r="CO4695" s="1"/>
      <c r="CP4695" s="1"/>
      <c r="CQ4695" s="1"/>
      <c r="CR4695" s="1"/>
      <c r="CS4695" s="1"/>
      <c r="CT4695" s="1"/>
      <c r="CU4695" s="1"/>
      <c r="CV4695" s="1"/>
      <c r="CW4695" s="1"/>
      <c r="CX4695" s="1"/>
      <c r="CY4695" s="1"/>
      <c r="CZ4695" s="1"/>
      <c r="DA4695" s="1"/>
      <c r="DB4695" s="1"/>
      <c r="DC4695" s="1"/>
      <c r="DD4695" s="1"/>
      <c r="DE4695" s="1"/>
      <c r="DF4695" s="1"/>
      <c r="DG4695" s="1"/>
      <c r="DH4695" s="1"/>
      <c r="DI4695" s="1"/>
      <c r="DJ4695" s="1"/>
      <c r="DK4695" s="1"/>
      <c r="DL4695" s="1"/>
      <c r="DM4695" s="1"/>
      <c r="DN4695" s="1"/>
      <c r="DO4695" s="1"/>
      <c r="DP4695" s="1"/>
      <c r="DQ4695" s="1"/>
      <c r="DR4695" s="1"/>
      <c r="DS4695" s="1"/>
      <c r="DT4695" s="1"/>
      <c r="DU4695" s="1"/>
      <c r="DV4695" s="1"/>
      <c r="DW4695" s="1"/>
      <c r="DX4695" s="1"/>
      <c r="DY4695" s="1"/>
      <c r="DZ4695" s="1"/>
      <c r="EA4695" s="1"/>
      <c r="EB4695" s="1"/>
      <c r="EC4695" s="1"/>
      <c r="ED4695" s="1"/>
      <c r="EE4695" s="1"/>
      <c r="EF4695" s="1"/>
      <c r="EG4695" s="1"/>
      <c r="EH4695" s="1"/>
      <c r="EI4695" s="1"/>
      <c r="EJ4695" s="1"/>
      <c r="EK4695" s="1"/>
      <c r="EL4695" s="1"/>
      <c r="EM4695" s="1"/>
      <c r="EN4695" s="1"/>
      <c r="EO4695" s="1"/>
      <c r="EP4695" s="1"/>
      <c r="EQ4695" s="1"/>
      <c r="ER4695" s="1"/>
      <c r="ES4695" s="1"/>
      <c r="ET4695" s="1"/>
      <c r="EU4695" s="1"/>
      <c r="EV4695" s="1"/>
      <c r="EW4695" s="1"/>
      <c r="EX4695" s="1"/>
      <c r="EY4695" s="1"/>
    </row>
    <row r="4696" spans="1:155" x14ac:dyDescent="0.15">
      <c r="A4696" s="38"/>
      <c r="B4696" s="15"/>
      <c r="C4696" s="7"/>
      <c r="D4696" s="7"/>
      <c r="E4696" s="13"/>
      <c r="F4696" s="14"/>
      <c r="G4696" s="14"/>
      <c r="H4696" s="14"/>
      <c r="I4696" s="14"/>
      <c r="J4696" s="13"/>
      <c r="K4696" s="5"/>
      <c r="L4696" s="2"/>
      <c r="M4696" s="17"/>
      <c r="N4696" s="12"/>
      <c r="O4696" s="12"/>
      <c r="P4696" s="17"/>
      <c r="Q4696" s="7"/>
      <c r="R4696" s="26"/>
      <c r="S4696" s="16"/>
      <c r="T4696" s="4"/>
      <c r="U4696" s="5"/>
      <c r="V4696" s="10"/>
      <c r="W4696" s="10"/>
      <c r="X4696" s="10"/>
      <c r="Y4696" s="27"/>
      <c r="Z4696" s="3"/>
      <c r="AA4696" s="1"/>
      <c r="AB4696" s="10"/>
      <c r="AC4696" s="3"/>
      <c r="AD4696" s="3"/>
      <c r="AE4696" s="3"/>
      <c r="AF4696" s="10"/>
      <c r="AG4696" s="11"/>
      <c r="AH4696" s="10"/>
      <c r="AI4696" s="10"/>
      <c r="AJ4696" s="1"/>
      <c r="AK4696" s="1"/>
      <c r="AL4696" s="1"/>
      <c r="AM4696" s="1"/>
      <c r="AN4696" s="1"/>
      <c r="AO4696" s="1"/>
      <c r="AP4696" s="1"/>
      <c r="AQ4696" s="1"/>
      <c r="AR4696" s="1"/>
      <c r="AS4696" s="1"/>
      <c r="AT4696" s="1"/>
      <c r="AU4696" s="1"/>
      <c r="AV4696" s="1"/>
      <c r="AW4696" s="1"/>
      <c r="AX4696" s="1"/>
      <c r="AY4696" s="1"/>
      <c r="AZ4696" s="1"/>
      <c r="BA4696" s="1"/>
      <c r="BB4696" s="1"/>
      <c r="BC4696" s="1"/>
      <c r="BD4696" s="1"/>
      <c r="BE4696" s="1"/>
      <c r="BF4696" s="1"/>
      <c r="BG4696" s="1"/>
      <c r="BH4696" s="1"/>
      <c r="BI4696" s="1"/>
      <c r="BJ4696" s="1"/>
      <c r="BK4696" s="1"/>
      <c r="BL4696" s="1"/>
      <c r="BM4696" s="1"/>
      <c r="BN4696" s="1"/>
      <c r="BO4696" s="1"/>
      <c r="BP4696" s="1"/>
      <c r="BQ4696" s="1"/>
      <c r="BR4696" s="1"/>
      <c r="BS4696" s="1"/>
      <c r="BT4696" s="1"/>
      <c r="BU4696" s="1"/>
      <c r="BV4696" s="1"/>
      <c r="BW4696" s="1"/>
      <c r="BX4696" s="1"/>
      <c r="BY4696" s="1"/>
      <c r="BZ4696" s="1"/>
      <c r="CA4696" s="1"/>
      <c r="CB4696" s="1"/>
      <c r="CC4696" s="1"/>
      <c r="CD4696" s="1"/>
      <c r="CE4696" s="1"/>
      <c r="CF4696" s="1"/>
      <c r="CG4696" s="1"/>
      <c r="CH4696" s="1"/>
      <c r="CI4696" s="1"/>
      <c r="CJ4696" s="1"/>
      <c r="CK4696" s="1"/>
      <c r="CL4696" s="1"/>
      <c r="CM4696" s="1"/>
      <c r="CN4696" s="1"/>
      <c r="CO4696" s="1"/>
      <c r="CP4696" s="1"/>
      <c r="CQ4696" s="1"/>
      <c r="CR4696" s="1"/>
      <c r="CS4696" s="1"/>
      <c r="CT4696" s="1"/>
      <c r="CU4696" s="1"/>
      <c r="CV4696" s="1"/>
      <c r="CW4696" s="1"/>
      <c r="CX4696" s="1"/>
      <c r="CY4696" s="1"/>
      <c r="CZ4696" s="1"/>
      <c r="DA4696" s="1"/>
      <c r="DB4696" s="1"/>
      <c r="DC4696" s="1"/>
      <c r="DD4696" s="1"/>
      <c r="DE4696" s="1"/>
      <c r="DF4696" s="1"/>
      <c r="DG4696" s="1"/>
      <c r="DH4696" s="1"/>
      <c r="DI4696" s="1"/>
      <c r="DJ4696" s="1"/>
      <c r="DK4696" s="1"/>
      <c r="DL4696" s="1"/>
      <c r="DM4696" s="1"/>
      <c r="DN4696" s="1"/>
      <c r="DO4696" s="1"/>
      <c r="DP4696" s="1"/>
      <c r="DQ4696" s="1"/>
      <c r="DR4696" s="1"/>
      <c r="DS4696" s="1"/>
      <c r="DT4696" s="1"/>
      <c r="DU4696" s="1"/>
      <c r="DV4696" s="1"/>
      <c r="DW4696" s="1"/>
      <c r="DX4696" s="1"/>
      <c r="DY4696" s="1"/>
      <c r="DZ4696" s="1"/>
      <c r="EA4696" s="1"/>
      <c r="EB4696" s="1"/>
      <c r="EC4696" s="1"/>
      <c r="ED4696" s="1"/>
      <c r="EE4696" s="1"/>
      <c r="EF4696" s="1"/>
      <c r="EG4696" s="1"/>
      <c r="EH4696" s="1"/>
      <c r="EI4696" s="1"/>
      <c r="EJ4696" s="1"/>
      <c r="EK4696" s="1"/>
      <c r="EL4696" s="1"/>
      <c r="EM4696" s="1"/>
      <c r="EN4696" s="1"/>
      <c r="EO4696" s="1"/>
      <c r="EP4696" s="1"/>
      <c r="EQ4696" s="1"/>
      <c r="ER4696" s="1"/>
      <c r="ES4696" s="1"/>
      <c r="ET4696" s="1"/>
      <c r="EU4696" s="1"/>
      <c r="EV4696" s="1"/>
      <c r="EW4696" s="1"/>
      <c r="EX4696" s="1"/>
      <c r="EY4696" s="1"/>
    </row>
    <row r="4697" spans="1:155" x14ac:dyDescent="0.15">
      <c r="A4697" s="38"/>
      <c r="B4697" s="15"/>
      <c r="C4697" s="7"/>
      <c r="D4697" s="7"/>
      <c r="E4697" s="13"/>
      <c r="F4697" s="14"/>
      <c r="G4697" s="14"/>
      <c r="H4697" s="14"/>
      <c r="I4697" s="14"/>
      <c r="J4697" s="13"/>
      <c r="K4697" s="5"/>
      <c r="L4697" s="2"/>
      <c r="M4697" s="17"/>
      <c r="N4697" s="12"/>
      <c r="O4697" s="12"/>
      <c r="P4697" s="17"/>
      <c r="Q4697" s="7"/>
      <c r="R4697" s="26"/>
      <c r="S4697" s="16"/>
      <c r="T4697" s="4"/>
      <c r="U4697" s="5"/>
      <c r="V4697" s="10"/>
      <c r="W4697" s="10"/>
      <c r="X4697" s="10"/>
      <c r="Y4697" s="27"/>
      <c r="Z4697" s="3"/>
      <c r="AA4697" s="1"/>
      <c r="AB4697" s="10"/>
      <c r="AC4697" s="3"/>
      <c r="AD4697" s="3"/>
      <c r="AE4697" s="3"/>
      <c r="AF4697" s="10"/>
      <c r="AG4697" s="11"/>
      <c r="AH4697" s="10"/>
      <c r="AI4697" s="10"/>
      <c r="AJ4697" s="1"/>
      <c r="AK4697" s="1"/>
      <c r="AL4697" s="1"/>
      <c r="AM4697" s="1"/>
      <c r="AN4697" s="1"/>
      <c r="AO4697" s="1"/>
      <c r="AP4697" s="1"/>
      <c r="AQ4697" s="1"/>
      <c r="AR4697" s="1"/>
      <c r="AS4697" s="1"/>
      <c r="AT4697" s="1"/>
      <c r="AU4697" s="1"/>
      <c r="AV4697" s="1"/>
      <c r="AW4697" s="1"/>
      <c r="AX4697" s="1"/>
      <c r="AY4697" s="1"/>
      <c r="AZ4697" s="1"/>
      <c r="BA4697" s="1"/>
      <c r="BB4697" s="1"/>
      <c r="BC4697" s="1"/>
      <c r="BD4697" s="1"/>
      <c r="BE4697" s="1"/>
      <c r="BF4697" s="1"/>
      <c r="BG4697" s="1"/>
      <c r="BH4697" s="1"/>
      <c r="BI4697" s="1"/>
      <c r="BJ4697" s="1"/>
      <c r="BK4697" s="1"/>
      <c r="BL4697" s="1"/>
      <c r="BM4697" s="1"/>
      <c r="BN4697" s="1"/>
      <c r="BO4697" s="1"/>
      <c r="BP4697" s="1"/>
      <c r="BQ4697" s="1"/>
      <c r="BR4697" s="1"/>
      <c r="BS4697" s="1"/>
      <c r="BT4697" s="1"/>
      <c r="BU4697" s="1"/>
      <c r="BV4697" s="1"/>
      <c r="BW4697" s="1"/>
      <c r="BX4697" s="1"/>
      <c r="BY4697" s="1"/>
      <c r="BZ4697" s="1"/>
      <c r="CA4697" s="1"/>
      <c r="CB4697" s="1"/>
      <c r="CC4697" s="1"/>
      <c r="CD4697" s="1"/>
      <c r="CE4697" s="1"/>
      <c r="CF4697" s="1"/>
      <c r="CG4697" s="1"/>
      <c r="CH4697" s="1"/>
      <c r="CI4697" s="1"/>
      <c r="CJ4697" s="1"/>
      <c r="CK4697" s="1"/>
      <c r="CL4697" s="1"/>
      <c r="CM4697" s="1"/>
      <c r="CN4697" s="1"/>
      <c r="CO4697" s="1"/>
      <c r="CP4697" s="1"/>
      <c r="CQ4697" s="1"/>
      <c r="CR4697" s="1"/>
      <c r="CS4697" s="1"/>
      <c r="CT4697" s="1"/>
      <c r="CU4697" s="1"/>
      <c r="CV4697" s="1"/>
      <c r="CW4697" s="1"/>
      <c r="CX4697" s="1"/>
      <c r="CY4697" s="1"/>
      <c r="CZ4697" s="1"/>
      <c r="DA4697" s="1"/>
      <c r="DB4697" s="1"/>
      <c r="DC4697" s="1"/>
      <c r="DD4697" s="1"/>
      <c r="DE4697" s="1"/>
      <c r="DF4697" s="1"/>
      <c r="DG4697" s="1"/>
      <c r="DH4697" s="1"/>
      <c r="DI4697" s="1"/>
      <c r="DJ4697" s="1"/>
      <c r="DK4697" s="1"/>
      <c r="DL4697" s="1"/>
      <c r="DM4697" s="1"/>
      <c r="DN4697" s="1"/>
      <c r="DO4697" s="1"/>
      <c r="DP4697" s="1"/>
      <c r="DQ4697" s="1"/>
      <c r="DR4697" s="1"/>
      <c r="DS4697" s="1"/>
      <c r="DT4697" s="1"/>
      <c r="DU4697" s="1"/>
      <c r="DV4697" s="1"/>
      <c r="DW4697" s="1"/>
      <c r="DX4697" s="1"/>
      <c r="DY4697" s="1"/>
      <c r="DZ4697" s="1"/>
      <c r="EA4697" s="1"/>
      <c r="EB4697" s="1"/>
      <c r="EC4697" s="1"/>
      <c r="ED4697" s="1"/>
      <c r="EE4697" s="1"/>
      <c r="EF4697" s="1"/>
      <c r="EG4697" s="1"/>
      <c r="EH4697" s="1"/>
      <c r="EI4697" s="1"/>
      <c r="EJ4697" s="1"/>
      <c r="EK4697" s="1"/>
      <c r="EL4697" s="1"/>
      <c r="EM4697" s="1"/>
      <c r="EN4697" s="1"/>
      <c r="EO4697" s="1"/>
      <c r="EP4697" s="1"/>
      <c r="EQ4697" s="1"/>
      <c r="ER4697" s="1"/>
      <c r="ES4697" s="1"/>
      <c r="ET4697" s="1"/>
      <c r="EU4697" s="1"/>
      <c r="EV4697" s="1"/>
      <c r="EW4697" s="1"/>
      <c r="EX4697" s="1"/>
      <c r="EY4697" s="1"/>
    </row>
    <row r="4698" spans="1:155" x14ac:dyDescent="0.15">
      <c r="A4698" s="38"/>
      <c r="B4698" s="15"/>
      <c r="C4698" s="7"/>
      <c r="D4698" s="7"/>
      <c r="E4698" s="13"/>
      <c r="F4698" s="14"/>
      <c r="G4698" s="14"/>
      <c r="H4698" s="14"/>
      <c r="I4698" s="14"/>
      <c r="J4698" s="13"/>
      <c r="K4698" s="5"/>
      <c r="L4698" s="2"/>
      <c r="M4698" s="17"/>
      <c r="N4698" s="12"/>
      <c r="O4698" s="12"/>
      <c r="P4698" s="17"/>
      <c r="Q4698" s="7"/>
      <c r="R4698" s="26"/>
      <c r="S4698" s="16"/>
      <c r="T4698" s="4"/>
      <c r="U4698" s="5"/>
      <c r="V4698" s="10"/>
      <c r="W4698" s="10"/>
      <c r="X4698" s="10"/>
      <c r="Y4698" s="27"/>
      <c r="Z4698" s="3"/>
      <c r="AA4698" s="1"/>
      <c r="AB4698" s="10"/>
      <c r="AC4698" s="3"/>
      <c r="AD4698" s="3"/>
      <c r="AE4698" s="3"/>
      <c r="AF4698" s="10"/>
      <c r="AG4698" s="11"/>
      <c r="AH4698" s="10"/>
      <c r="AI4698" s="10"/>
      <c r="AJ4698" s="1"/>
      <c r="AK4698" s="1"/>
      <c r="AL4698" s="1"/>
      <c r="AM4698" s="1"/>
      <c r="AN4698" s="1"/>
      <c r="AO4698" s="1"/>
      <c r="AP4698" s="1"/>
      <c r="AQ4698" s="1"/>
      <c r="AR4698" s="1"/>
      <c r="AS4698" s="1"/>
      <c r="AT4698" s="1"/>
      <c r="AU4698" s="1"/>
      <c r="AV4698" s="1"/>
      <c r="AW4698" s="1"/>
      <c r="AX4698" s="1"/>
      <c r="AY4698" s="1"/>
      <c r="AZ4698" s="1"/>
      <c r="BA4698" s="1"/>
      <c r="BB4698" s="1"/>
      <c r="BC4698" s="1"/>
      <c r="BD4698" s="1"/>
      <c r="BE4698" s="1"/>
      <c r="BF4698" s="1"/>
      <c r="BG4698" s="1"/>
      <c r="BH4698" s="1"/>
      <c r="BI4698" s="1"/>
      <c r="BJ4698" s="1"/>
      <c r="BK4698" s="1"/>
      <c r="BL4698" s="1"/>
      <c r="BM4698" s="1"/>
      <c r="BN4698" s="1"/>
      <c r="BO4698" s="1"/>
      <c r="BP4698" s="1"/>
      <c r="BQ4698" s="1"/>
      <c r="BR4698" s="1"/>
      <c r="BS4698" s="1"/>
      <c r="BT4698" s="1"/>
      <c r="BU4698" s="1"/>
      <c r="BV4698" s="1"/>
      <c r="BW4698" s="1"/>
      <c r="BX4698" s="1"/>
      <c r="BY4698" s="1"/>
      <c r="BZ4698" s="1"/>
      <c r="CA4698" s="1"/>
      <c r="CB4698" s="1"/>
      <c r="CC4698" s="1"/>
      <c r="CD4698" s="1"/>
      <c r="CE4698" s="1"/>
      <c r="CF4698" s="1"/>
      <c r="CG4698" s="1"/>
      <c r="CH4698" s="1"/>
      <c r="CI4698" s="1"/>
      <c r="CJ4698" s="1"/>
      <c r="CK4698" s="1"/>
      <c r="CL4698" s="1"/>
      <c r="CM4698" s="1"/>
      <c r="CN4698" s="1"/>
      <c r="CO4698" s="1"/>
      <c r="CP4698" s="1"/>
      <c r="CQ4698" s="1"/>
      <c r="CR4698" s="1"/>
      <c r="CS4698" s="1"/>
      <c r="CT4698" s="1"/>
      <c r="CU4698" s="1"/>
      <c r="CV4698" s="1"/>
      <c r="CW4698" s="1"/>
      <c r="CX4698" s="1"/>
      <c r="CY4698" s="1"/>
      <c r="CZ4698" s="1"/>
      <c r="DA4698" s="1"/>
      <c r="DB4698" s="1"/>
      <c r="DC4698" s="1"/>
      <c r="DD4698" s="1"/>
      <c r="DE4698" s="1"/>
      <c r="DF4698" s="1"/>
      <c r="DG4698" s="1"/>
      <c r="DH4698" s="1"/>
      <c r="DI4698" s="1"/>
      <c r="DJ4698" s="1"/>
      <c r="DK4698" s="1"/>
      <c r="DL4698" s="1"/>
      <c r="DM4698" s="1"/>
      <c r="DN4698" s="1"/>
      <c r="DO4698" s="1"/>
      <c r="DP4698" s="1"/>
      <c r="DQ4698" s="1"/>
      <c r="DR4698" s="1"/>
      <c r="DS4698" s="1"/>
      <c r="DT4698" s="1"/>
      <c r="DU4698" s="1"/>
      <c r="DV4698" s="1"/>
      <c r="DW4698" s="1"/>
      <c r="DX4698" s="1"/>
      <c r="DY4698" s="1"/>
      <c r="DZ4698" s="1"/>
      <c r="EA4698" s="1"/>
      <c r="EB4698" s="1"/>
      <c r="EC4698" s="1"/>
      <c r="ED4698" s="1"/>
      <c r="EE4698" s="1"/>
      <c r="EF4698" s="1"/>
      <c r="EG4698" s="1"/>
      <c r="EH4698" s="1"/>
      <c r="EI4698" s="1"/>
      <c r="EJ4698" s="1"/>
      <c r="EK4698" s="1"/>
      <c r="EL4698" s="1"/>
      <c r="EM4698" s="1"/>
      <c r="EN4698" s="1"/>
      <c r="EO4698" s="1"/>
      <c r="EP4698" s="1"/>
      <c r="EQ4698" s="1"/>
      <c r="ER4698" s="1"/>
      <c r="ES4698" s="1"/>
      <c r="ET4698" s="1"/>
      <c r="EU4698" s="1"/>
      <c r="EV4698" s="1"/>
      <c r="EW4698" s="1"/>
      <c r="EX4698" s="1"/>
      <c r="EY4698" s="1"/>
    </row>
    <row r="4699" spans="1:155" x14ac:dyDescent="0.15">
      <c r="A4699" s="38"/>
      <c r="B4699" s="15"/>
      <c r="C4699" s="7"/>
      <c r="D4699" s="7"/>
      <c r="E4699" s="13"/>
      <c r="F4699" s="14"/>
      <c r="G4699" s="14"/>
      <c r="H4699" s="14"/>
      <c r="I4699" s="14"/>
      <c r="J4699" s="13"/>
      <c r="K4699" s="5"/>
      <c r="L4699" s="2"/>
      <c r="M4699" s="17"/>
      <c r="N4699" s="12"/>
      <c r="O4699" s="12"/>
      <c r="P4699" s="17"/>
      <c r="Q4699" s="7"/>
      <c r="R4699" s="26"/>
      <c r="S4699" s="16"/>
      <c r="T4699" s="4"/>
      <c r="U4699" s="5"/>
      <c r="V4699" s="10"/>
      <c r="W4699" s="10"/>
      <c r="X4699" s="10"/>
      <c r="Y4699" s="27"/>
      <c r="Z4699" s="3"/>
      <c r="AA4699" s="1"/>
      <c r="AB4699" s="10"/>
      <c r="AC4699" s="3"/>
      <c r="AD4699" s="3"/>
      <c r="AE4699" s="3"/>
      <c r="AF4699" s="10"/>
      <c r="AG4699" s="11"/>
      <c r="AH4699" s="10"/>
      <c r="AI4699" s="10"/>
      <c r="AJ4699" s="1"/>
      <c r="AK4699" s="1"/>
      <c r="AL4699" s="1"/>
      <c r="AM4699" s="1"/>
      <c r="AN4699" s="1"/>
      <c r="AO4699" s="1"/>
      <c r="AP4699" s="1"/>
      <c r="AQ4699" s="1"/>
      <c r="AR4699" s="1"/>
      <c r="AS4699" s="1"/>
      <c r="AT4699" s="1"/>
      <c r="AU4699" s="1"/>
      <c r="AV4699" s="1"/>
      <c r="AW4699" s="1"/>
      <c r="AX4699" s="1"/>
      <c r="AY4699" s="1"/>
      <c r="AZ4699" s="1"/>
      <c r="BA4699" s="1"/>
      <c r="BB4699" s="1"/>
      <c r="BC4699" s="1"/>
      <c r="BD4699" s="1"/>
      <c r="BE4699" s="1"/>
      <c r="BF4699" s="1"/>
      <c r="BG4699" s="1"/>
      <c r="BH4699" s="1"/>
      <c r="BI4699" s="1"/>
      <c r="BJ4699" s="1"/>
      <c r="BK4699" s="1"/>
      <c r="BL4699" s="1"/>
      <c r="BM4699" s="1"/>
      <c r="BN4699" s="1"/>
      <c r="BO4699" s="1"/>
      <c r="BP4699" s="1"/>
      <c r="BQ4699" s="1"/>
      <c r="BR4699" s="1"/>
      <c r="BS4699" s="1"/>
      <c r="BT4699" s="1"/>
      <c r="BU4699" s="1"/>
      <c r="BV4699" s="1"/>
      <c r="BW4699" s="1"/>
      <c r="BX4699" s="1"/>
      <c r="BY4699" s="1"/>
      <c r="BZ4699" s="1"/>
      <c r="CA4699" s="1"/>
      <c r="CB4699" s="1"/>
      <c r="CC4699" s="1"/>
      <c r="CD4699" s="1"/>
      <c r="CE4699" s="1"/>
      <c r="CF4699" s="1"/>
      <c r="CG4699" s="1"/>
      <c r="CH4699" s="1"/>
      <c r="CI4699" s="1"/>
      <c r="CJ4699" s="1"/>
      <c r="CK4699" s="1"/>
      <c r="CL4699" s="1"/>
      <c r="CM4699" s="1"/>
      <c r="CN4699" s="1"/>
      <c r="CO4699" s="1"/>
      <c r="CP4699" s="1"/>
      <c r="CQ4699" s="1"/>
      <c r="CR4699" s="1"/>
      <c r="CS4699" s="1"/>
      <c r="CT4699" s="1"/>
      <c r="CU4699" s="1"/>
      <c r="CV4699" s="1"/>
      <c r="CW4699" s="1"/>
      <c r="CX4699" s="1"/>
      <c r="CY4699" s="1"/>
      <c r="CZ4699" s="1"/>
      <c r="DA4699" s="1"/>
      <c r="DB4699" s="1"/>
      <c r="DC4699" s="1"/>
      <c r="DD4699" s="1"/>
      <c r="DE4699" s="1"/>
      <c r="DF4699" s="1"/>
      <c r="DG4699" s="1"/>
      <c r="DH4699" s="1"/>
      <c r="DI4699" s="1"/>
      <c r="DJ4699" s="1"/>
      <c r="DK4699" s="1"/>
      <c r="DL4699" s="1"/>
      <c r="DM4699" s="1"/>
      <c r="DN4699" s="1"/>
      <c r="DO4699" s="1"/>
      <c r="DP4699" s="1"/>
      <c r="DQ4699" s="1"/>
      <c r="DR4699" s="1"/>
      <c r="DS4699" s="1"/>
      <c r="DT4699" s="1"/>
      <c r="DU4699" s="1"/>
      <c r="DV4699" s="1"/>
      <c r="DW4699" s="1"/>
      <c r="DX4699" s="1"/>
      <c r="DY4699" s="1"/>
      <c r="DZ4699" s="1"/>
      <c r="EA4699" s="1"/>
      <c r="EB4699" s="1"/>
      <c r="EC4699" s="1"/>
      <c r="ED4699" s="1"/>
      <c r="EE4699" s="1"/>
      <c r="EF4699" s="1"/>
      <c r="EG4699" s="1"/>
      <c r="EH4699" s="1"/>
      <c r="EI4699" s="1"/>
      <c r="EJ4699" s="1"/>
      <c r="EK4699" s="1"/>
      <c r="EL4699" s="1"/>
      <c r="EM4699" s="1"/>
      <c r="EN4699" s="1"/>
      <c r="EO4699" s="1"/>
      <c r="EP4699" s="1"/>
      <c r="EQ4699" s="1"/>
      <c r="ER4699" s="1"/>
      <c r="ES4699" s="1"/>
      <c r="ET4699" s="1"/>
      <c r="EU4699" s="1"/>
      <c r="EV4699" s="1"/>
      <c r="EW4699" s="1"/>
      <c r="EX4699" s="1"/>
      <c r="EY4699" s="1"/>
    </row>
    <row r="4700" spans="1:155" x14ac:dyDescent="0.15">
      <c r="A4700" s="38"/>
      <c r="B4700" s="15"/>
      <c r="C4700" s="7"/>
      <c r="D4700" s="7"/>
      <c r="E4700" s="13"/>
      <c r="F4700" s="14"/>
      <c r="G4700" s="14"/>
      <c r="H4700" s="14"/>
      <c r="I4700" s="14"/>
      <c r="J4700" s="13"/>
      <c r="K4700" s="5"/>
      <c r="L4700" s="2"/>
      <c r="M4700" s="17"/>
      <c r="N4700" s="12"/>
      <c r="O4700" s="12"/>
      <c r="P4700" s="17"/>
      <c r="Q4700" s="7"/>
      <c r="R4700" s="26"/>
      <c r="S4700" s="16"/>
      <c r="T4700" s="4"/>
      <c r="U4700" s="5"/>
      <c r="V4700" s="10"/>
      <c r="W4700" s="10"/>
      <c r="X4700" s="10"/>
      <c r="Y4700" s="27"/>
      <c r="Z4700" s="3"/>
      <c r="AA4700" s="1"/>
      <c r="AB4700" s="10"/>
      <c r="AC4700" s="3"/>
      <c r="AD4700" s="3"/>
      <c r="AE4700" s="3"/>
      <c r="AF4700" s="10"/>
      <c r="AG4700" s="11"/>
      <c r="AH4700" s="10"/>
      <c r="AI4700" s="10"/>
      <c r="AJ4700" s="1"/>
      <c r="AK4700" s="1"/>
      <c r="AL4700" s="1"/>
      <c r="AM4700" s="1"/>
      <c r="AN4700" s="1"/>
      <c r="AO4700" s="1"/>
      <c r="AP4700" s="1"/>
      <c r="AQ4700" s="1"/>
      <c r="AR4700" s="1"/>
      <c r="AS4700" s="1"/>
      <c r="AT4700" s="1"/>
      <c r="AU4700" s="1"/>
      <c r="AV4700" s="1"/>
      <c r="AW4700" s="1"/>
      <c r="AX4700" s="1"/>
      <c r="AY4700" s="1"/>
      <c r="AZ4700" s="1"/>
      <c r="BA4700" s="1"/>
      <c r="BB4700" s="1"/>
      <c r="BC4700" s="1"/>
      <c r="BD4700" s="1"/>
      <c r="BE4700" s="1"/>
      <c r="BF4700" s="1"/>
      <c r="BG4700" s="1"/>
      <c r="BH4700" s="1"/>
      <c r="BI4700" s="1"/>
      <c r="BJ4700" s="1"/>
      <c r="BK4700" s="1"/>
      <c r="BL4700" s="1"/>
      <c r="BM4700" s="1"/>
      <c r="BN4700" s="1"/>
      <c r="BO4700" s="1"/>
      <c r="BP4700" s="1"/>
      <c r="BQ4700" s="1"/>
      <c r="BR4700" s="1"/>
      <c r="BS4700" s="1"/>
      <c r="BT4700" s="1"/>
      <c r="BU4700" s="1"/>
      <c r="BV4700" s="1"/>
      <c r="BW4700" s="1"/>
      <c r="BX4700" s="1"/>
      <c r="BY4700" s="1"/>
      <c r="BZ4700" s="1"/>
      <c r="CA4700" s="1"/>
      <c r="CB4700" s="1"/>
      <c r="CC4700" s="1"/>
      <c r="CD4700" s="1"/>
      <c r="CE4700" s="1"/>
      <c r="CF4700" s="1"/>
      <c r="CG4700" s="1"/>
      <c r="CH4700" s="1"/>
      <c r="CI4700" s="1"/>
      <c r="CJ4700" s="1"/>
      <c r="CK4700" s="1"/>
      <c r="CL4700" s="1"/>
      <c r="CM4700" s="1"/>
      <c r="CN4700" s="1"/>
      <c r="CO4700" s="1"/>
      <c r="CP4700" s="1"/>
      <c r="CQ4700" s="1"/>
      <c r="CR4700" s="1"/>
      <c r="CS4700" s="1"/>
      <c r="CT4700" s="1"/>
      <c r="CU4700" s="1"/>
      <c r="CV4700" s="1"/>
      <c r="CW4700" s="1"/>
      <c r="CX4700" s="1"/>
      <c r="CY4700" s="1"/>
      <c r="CZ4700" s="1"/>
      <c r="DA4700" s="1"/>
      <c r="DB4700" s="1"/>
      <c r="DC4700" s="1"/>
      <c r="DD4700" s="1"/>
      <c r="DE4700" s="1"/>
      <c r="DF4700" s="1"/>
      <c r="DG4700" s="1"/>
      <c r="DH4700" s="1"/>
      <c r="DI4700" s="1"/>
      <c r="DJ4700" s="1"/>
      <c r="DK4700" s="1"/>
      <c r="DL4700" s="1"/>
      <c r="DM4700" s="1"/>
      <c r="DN4700" s="1"/>
      <c r="DO4700" s="1"/>
      <c r="DP4700" s="1"/>
      <c r="DQ4700" s="1"/>
      <c r="DR4700" s="1"/>
      <c r="DS4700" s="1"/>
      <c r="DT4700" s="1"/>
      <c r="DU4700" s="1"/>
      <c r="DV4700" s="1"/>
      <c r="DW4700" s="1"/>
      <c r="DX4700" s="1"/>
      <c r="DY4700" s="1"/>
      <c r="DZ4700" s="1"/>
      <c r="EA4700" s="1"/>
      <c r="EB4700" s="1"/>
      <c r="EC4700" s="1"/>
      <c r="ED4700" s="1"/>
      <c r="EE4700" s="1"/>
      <c r="EF4700" s="1"/>
      <c r="EG4700" s="1"/>
      <c r="EH4700" s="1"/>
      <c r="EI4700" s="1"/>
      <c r="EJ4700" s="1"/>
      <c r="EK4700" s="1"/>
      <c r="EL4700" s="1"/>
      <c r="EM4700" s="1"/>
      <c r="EN4700" s="1"/>
      <c r="EO4700" s="1"/>
      <c r="EP4700" s="1"/>
      <c r="EQ4700" s="1"/>
      <c r="ER4700" s="1"/>
      <c r="ES4700" s="1"/>
      <c r="ET4700" s="1"/>
      <c r="EU4700" s="1"/>
      <c r="EV4700" s="1"/>
      <c r="EW4700" s="1"/>
      <c r="EX4700" s="1"/>
      <c r="EY4700" s="1"/>
    </row>
    <row r="4701" spans="1:155" x14ac:dyDescent="0.15">
      <c r="A4701" s="38"/>
      <c r="B4701" s="15"/>
      <c r="C4701" s="7"/>
      <c r="D4701" s="7"/>
      <c r="E4701" s="13"/>
      <c r="F4701" s="14"/>
      <c r="G4701" s="14"/>
      <c r="H4701" s="14"/>
      <c r="I4701" s="14"/>
      <c r="J4701" s="13"/>
      <c r="K4701" s="5"/>
      <c r="L4701" s="2"/>
      <c r="M4701" s="17"/>
      <c r="N4701" s="12"/>
      <c r="O4701" s="12"/>
      <c r="P4701" s="17"/>
      <c r="Q4701" s="7"/>
      <c r="R4701" s="26"/>
      <c r="S4701" s="16"/>
      <c r="T4701" s="4"/>
      <c r="U4701" s="5"/>
      <c r="V4701" s="10"/>
      <c r="W4701" s="10"/>
      <c r="X4701" s="10"/>
      <c r="Y4701" s="27"/>
      <c r="Z4701" s="3"/>
      <c r="AA4701" s="1"/>
      <c r="AB4701" s="10"/>
      <c r="AC4701" s="3"/>
      <c r="AD4701" s="3"/>
      <c r="AE4701" s="3"/>
      <c r="AF4701" s="10"/>
      <c r="AG4701" s="11"/>
      <c r="AH4701" s="10"/>
      <c r="AI4701" s="10"/>
      <c r="AJ4701" s="1"/>
      <c r="AK4701" s="1"/>
      <c r="AL4701" s="1"/>
      <c r="AM4701" s="1"/>
      <c r="AN4701" s="1"/>
      <c r="AO4701" s="1"/>
      <c r="AP4701" s="1"/>
      <c r="AQ4701" s="1"/>
      <c r="AR4701" s="1"/>
      <c r="AS4701" s="1"/>
      <c r="AT4701" s="1"/>
      <c r="AU4701" s="1"/>
      <c r="AV4701" s="1"/>
      <c r="AW4701" s="1"/>
      <c r="AX4701" s="1"/>
      <c r="AY4701" s="1"/>
      <c r="AZ4701" s="1"/>
      <c r="BA4701" s="1"/>
      <c r="BB4701" s="1"/>
      <c r="BC4701" s="1"/>
      <c r="BD4701" s="1"/>
      <c r="BE4701" s="1"/>
      <c r="BF4701" s="1"/>
      <c r="BG4701" s="1"/>
      <c r="BH4701" s="1"/>
      <c r="BI4701" s="1"/>
      <c r="BJ4701" s="1"/>
      <c r="BK4701" s="1"/>
      <c r="BL4701" s="1"/>
      <c r="BM4701" s="1"/>
      <c r="BN4701" s="1"/>
      <c r="BO4701" s="1"/>
      <c r="BP4701" s="1"/>
      <c r="BQ4701" s="1"/>
      <c r="BR4701" s="1"/>
      <c r="BS4701" s="1"/>
      <c r="BT4701" s="1"/>
      <c r="BU4701" s="1"/>
      <c r="BV4701" s="1"/>
      <c r="BW4701" s="1"/>
      <c r="BX4701" s="1"/>
      <c r="BY4701" s="1"/>
      <c r="BZ4701" s="1"/>
      <c r="CA4701" s="1"/>
      <c r="CB4701" s="1"/>
      <c r="CC4701" s="1"/>
      <c r="CD4701" s="1"/>
      <c r="CE4701" s="1"/>
      <c r="CF4701" s="1"/>
      <c r="CG4701" s="1"/>
      <c r="CH4701" s="1"/>
      <c r="CI4701" s="1"/>
      <c r="CJ4701" s="1"/>
      <c r="CK4701" s="1"/>
      <c r="CL4701" s="1"/>
      <c r="CM4701" s="1"/>
      <c r="CN4701" s="1"/>
      <c r="CO4701" s="1"/>
      <c r="CP4701" s="1"/>
      <c r="CQ4701" s="1"/>
      <c r="CR4701" s="1"/>
      <c r="CS4701" s="1"/>
      <c r="CT4701" s="1"/>
      <c r="CU4701" s="1"/>
      <c r="CV4701" s="1"/>
      <c r="CW4701" s="1"/>
      <c r="CX4701" s="1"/>
      <c r="CY4701" s="1"/>
      <c r="CZ4701" s="1"/>
      <c r="DA4701" s="1"/>
      <c r="DB4701" s="1"/>
      <c r="DC4701" s="1"/>
      <c r="DD4701" s="1"/>
      <c r="DE4701" s="1"/>
      <c r="DF4701" s="1"/>
      <c r="DG4701" s="1"/>
      <c r="DH4701" s="1"/>
      <c r="DI4701" s="1"/>
      <c r="DJ4701" s="1"/>
      <c r="DK4701" s="1"/>
      <c r="DL4701" s="1"/>
      <c r="DM4701" s="1"/>
      <c r="DN4701" s="1"/>
      <c r="DO4701" s="1"/>
      <c r="DP4701" s="1"/>
      <c r="DQ4701" s="1"/>
      <c r="DR4701" s="1"/>
      <c r="DS4701" s="1"/>
      <c r="DT4701" s="1"/>
      <c r="DU4701" s="1"/>
      <c r="DV4701" s="1"/>
      <c r="DW4701" s="1"/>
      <c r="DX4701" s="1"/>
      <c r="DY4701" s="1"/>
      <c r="DZ4701" s="1"/>
      <c r="EA4701" s="1"/>
      <c r="EB4701" s="1"/>
      <c r="EC4701" s="1"/>
      <c r="ED4701" s="1"/>
      <c r="EE4701" s="1"/>
      <c r="EF4701" s="1"/>
      <c r="EG4701" s="1"/>
      <c r="EH4701" s="1"/>
      <c r="EI4701" s="1"/>
      <c r="EJ4701" s="1"/>
      <c r="EK4701" s="1"/>
      <c r="EL4701" s="1"/>
      <c r="EM4701" s="1"/>
      <c r="EN4701" s="1"/>
      <c r="EO4701" s="1"/>
      <c r="EP4701" s="1"/>
      <c r="EQ4701" s="1"/>
      <c r="ER4701" s="1"/>
      <c r="ES4701" s="1"/>
      <c r="ET4701" s="1"/>
      <c r="EU4701" s="1"/>
      <c r="EV4701" s="1"/>
      <c r="EW4701" s="1"/>
      <c r="EX4701" s="1"/>
      <c r="EY4701" s="1"/>
    </row>
    <row r="4702" spans="1:155" x14ac:dyDescent="0.15">
      <c r="A4702" s="38"/>
      <c r="B4702" s="15"/>
      <c r="C4702" s="7"/>
      <c r="D4702" s="7"/>
      <c r="E4702" s="13"/>
      <c r="F4702" s="14"/>
      <c r="G4702" s="14"/>
      <c r="H4702" s="14"/>
      <c r="I4702" s="14"/>
      <c r="J4702" s="13"/>
      <c r="K4702" s="5"/>
      <c r="L4702" s="2"/>
      <c r="M4702" s="17"/>
      <c r="N4702" s="12"/>
      <c r="O4702" s="12"/>
      <c r="P4702" s="17"/>
      <c r="Q4702" s="7"/>
      <c r="R4702" s="26"/>
      <c r="S4702" s="16"/>
      <c r="T4702" s="4"/>
      <c r="U4702" s="5"/>
      <c r="V4702" s="10"/>
      <c r="W4702" s="10"/>
      <c r="X4702" s="10"/>
      <c r="Y4702" s="27"/>
      <c r="Z4702" s="3"/>
      <c r="AA4702" s="1"/>
      <c r="AB4702" s="10"/>
      <c r="AC4702" s="3"/>
      <c r="AD4702" s="3"/>
      <c r="AE4702" s="3"/>
      <c r="AF4702" s="10"/>
      <c r="AG4702" s="11"/>
      <c r="AH4702" s="10"/>
      <c r="AI4702" s="10"/>
      <c r="AJ4702" s="1"/>
      <c r="AK4702" s="1"/>
      <c r="AL4702" s="1"/>
      <c r="AM4702" s="1"/>
      <c r="AN4702" s="1"/>
      <c r="AO4702" s="1"/>
      <c r="AP4702" s="1"/>
      <c r="AQ4702" s="1"/>
      <c r="AR4702" s="1"/>
      <c r="AS4702" s="1"/>
      <c r="AT4702" s="1"/>
      <c r="AU4702" s="1"/>
      <c r="AV4702" s="1"/>
      <c r="AW4702" s="1"/>
      <c r="AX4702" s="1"/>
      <c r="AY4702" s="1"/>
      <c r="AZ4702" s="1"/>
      <c r="BA4702" s="1"/>
      <c r="BB4702" s="1"/>
      <c r="BC4702" s="1"/>
      <c r="BD4702" s="1"/>
      <c r="BE4702" s="1"/>
      <c r="BF4702" s="1"/>
      <c r="BG4702" s="1"/>
      <c r="BH4702" s="1"/>
      <c r="BI4702" s="1"/>
      <c r="BJ4702" s="1"/>
      <c r="BK4702" s="1"/>
      <c r="BL4702" s="1"/>
      <c r="BM4702" s="1"/>
      <c r="BN4702" s="1"/>
      <c r="BO4702" s="1"/>
      <c r="BP4702" s="1"/>
      <c r="BQ4702" s="1"/>
      <c r="BR4702" s="1"/>
      <c r="BS4702" s="1"/>
      <c r="BT4702" s="1"/>
      <c r="BU4702" s="1"/>
      <c r="BV4702" s="1"/>
      <c r="BW4702" s="1"/>
      <c r="BX4702" s="1"/>
      <c r="BY4702" s="1"/>
      <c r="BZ4702" s="1"/>
      <c r="CA4702" s="1"/>
      <c r="CB4702" s="1"/>
      <c r="CC4702" s="1"/>
      <c r="CD4702" s="1"/>
      <c r="CE4702" s="1"/>
      <c r="CF4702" s="1"/>
      <c r="CG4702" s="1"/>
      <c r="CH4702" s="1"/>
      <c r="CI4702" s="1"/>
      <c r="CJ4702" s="1"/>
      <c r="CK4702" s="1"/>
      <c r="CL4702" s="1"/>
      <c r="CM4702" s="1"/>
      <c r="CN4702" s="1"/>
      <c r="CO4702" s="1"/>
      <c r="CP4702" s="1"/>
      <c r="CQ4702" s="1"/>
      <c r="CR4702" s="1"/>
      <c r="CS4702" s="1"/>
      <c r="CT4702" s="1"/>
      <c r="CU4702" s="1"/>
      <c r="CV4702" s="1"/>
      <c r="CW4702" s="1"/>
      <c r="CX4702" s="1"/>
      <c r="CY4702" s="1"/>
      <c r="CZ4702" s="1"/>
      <c r="DA4702" s="1"/>
      <c r="DB4702" s="1"/>
      <c r="DC4702" s="1"/>
      <c r="DD4702" s="1"/>
      <c r="DE4702" s="1"/>
      <c r="DF4702" s="1"/>
      <c r="DG4702" s="1"/>
      <c r="DH4702" s="1"/>
      <c r="DI4702" s="1"/>
      <c r="DJ4702" s="1"/>
      <c r="DK4702" s="1"/>
      <c r="DL4702" s="1"/>
      <c r="DM4702" s="1"/>
      <c r="DN4702" s="1"/>
      <c r="DO4702" s="1"/>
      <c r="DP4702" s="1"/>
      <c r="DQ4702" s="1"/>
      <c r="DR4702" s="1"/>
      <c r="DS4702" s="1"/>
      <c r="DT4702" s="1"/>
      <c r="DU4702" s="1"/>
      <c r="DV4702" s="1"/>
      <c r="DW4702" s="1"/>
      <c r="DX4702" s="1"/>
      <c r="DY4702" s="1"/>
      <c r="DZ4702" s="1"/>
      <c r="EA4702" s="1"/>
      <c r="EB4702" s="1"/>
      <c r="EC4702" s="1"/>
      <c r="ED4702" s="1"/>
      <c r="EE4702" s="1"/>
      <c r="EF4702" s="1"/>
      <c r="EG4702" s="1"/>
      <c r="EH4702" s="1"/>
      <c r="EI4702" s="1"/>
      <c r="EJ4702" s="1"/>
      <c r="EK4702" s="1"/>
      <c r="EL4702" s="1"/>
      <c r="EM4702" s="1"/>
      <c r="EN4702" s="1"/>
      <c r="EO4702" s="1"/>
      <c r="EP4702" s="1"/>
      <c r="EQ4702" s="1"/>
      <c r="ER4702" s="1"/>
      <c r="ES4702" s="1"/>
      <c r="ET4702" s="1"/>
      <c r="EU4702" s="1"/>
      <c r="EV4702" s="1"/>
      <c r="EW4702" s="1"/>
      <c r="EX4702" s="1"/>
      <c r="EY4702" s="1"/>
    </row>
    <row r="4703" spans="1:155" x14ac:dyDescent="0.15">
      <c r="A4703" s="38"/>
      <c r="B4703" s="15"/>
      <c r="C4703" s="7"/>
      <c r="D4703" s="7"/>
      <c r="E4703" s="13"/>
      <c r="F4703" s="14"/>
      <c r="G4703" s="14"/>
      <c r="H4703" s="14"/>
      <c r="I4703" s="14"/>
      <c r="J4703" s="13"/>
      <c r="K4703" s="5"/>
      <c r="L4703" s="2"/>
      <c r="M4703" s="17"/>
      <c r="N4703" s="12"/>
      <c r="O4703" s="12"/>
      <c r="P4703" s="17"/>
      <c r="Q4703" s="7"/>
      <c r="R4703" s="26"/>
      <c r="S4703" s="16"/>
      <c r="T4703" s="4"/>
      <c r="U4703" s="5"/>
      <c r="V4703" s="10"/>
      <c r="W4703" s="10"/>
      <c r="X4703" s="10"/>
      <c r="Y4703" s="27"/>
      <c r="Z4703" s="3"/>
      <c r="AA4703" s="1"/>
      <c r="AB4703" s="10"/>
      <c r="AC4703" s="3"/>
      <c r="AD4703" s="3"/>
      <c r="AE4703" s="3"/>
      <c r="AF4703" s="10"/>
      <c r="AG4703" s="11"/>
      <c r="AH4703" s="10"/>
      <c r="AI4703" s="10"/>
      <c r="AJ4703" s="1"/>
      <c r="AK4703" s="1"/>
      <c r="AL4703" s="1"/>
      <c r="AM4703" s="1"/>
      <c r="AN4703" s="1"/>
      <c r="AO4703" s="1"/>
      <c r="AP4703" s="1"/>
      <c r="AQ4703" s="1"/>
      <c r="AR4703" s="1"/>
      <c r="AS4703" s="1"/>
      <c r="AT4703" s="1"/>
      <c r="AU4703" s="1"/>
      <c r="AV4703" s="1"/>
      <c r="AW4703" s="1"/>
      <c r="AX4703" s="1"/>
      <c r="AY4703" s="1"/>
      <c r="AZ4703" s="1"/>
      <c r="BA4703" s="1"/>
      <c r="BB4703" s="1"/>
      <c r="BC4703" s="1"/>
      <c r="BD4703" s="1"/>
      <c r="BE4703" s="1"/>
      <c r="BF4703" s="1"/>
      <c r="BG4703" s="1"/>
      <c r="BH4703" s="1"/>
      <c r="BI4703" s="1"/>
      <c r="BJ4703" s="1"/>
      <c r="BK4703" s="1"/>
      <c r="BL4703" s="1"/>
      <c r="BM4703" s="1"/>
      <c r="BN4703" s="1"/>
      <c r="BO4703" s="1"/>
      <c r="BP4703" s="1"/>
      <c r="BQ4703" s="1"/>
      <c r="BR4703" s="1"/>
      <c r="BS4703" s="1"/>
      <c r="BT4703" s="1"/>
      <c r="BU4703" s="1"/>
      <c r="BV4703" s="1"/>
      <c r="BW4703" s="1"/>
      <c r="BX4703" s="1"/>
      <c r="BY4703" s="1"/>
      <c r="BZ4703" s="1"/>
      <c r="CA4703" s="1"/>
      <c r="CB4703" s="1"/>
      <c r="CC4703" s="1"/>
      <c r="CD4703" s="1"/>
      <c r="CE4703" s="1"/>
      <c r="CF4703" s="1"/>
      <c r="CG4703" s="1"/>
      <c r="CH4703" s="1"/>
      <c r="CI4703" s="1"/>
      <c r="CJ4703" s="1"/>
      <c r="CK4703" s="1"/>
      <c r="CL4703" s="1"/>
      <c r="CM4703" s="1"/>
      <c r="CN4703" s="1"/>
      <c r="CO4703" s="1"/>
      <c r="CP4703" s="1"/>
      <c r="CQ4703" s="1"/>
      <c r="CR4703" s="1"/>
      <c r="CS4703" s="1"/>
      <c r="CT4703" s="1"/>
      <c r="CU4703" s="1"/>
      <c r="CV4703" s="1"/>
      <c r="CW4703" s="1"/>
      <c r="CX4703" s="1"/>
      <c r="CY4703" s="1"/>
      <c r="CZ4703" s="1"/>
      <c r="DA4703" s="1"/>
      <c r="DB4703" s="1"/>
      <c r="DC4703" s="1"/>
      <c r="DD4703" s="1"/>
      <c r="DE4703" s="1"/>
      <c r="DF4703" s="1"/>
      <c r="DG4703" s="1"/>
      <c r="DH4703" s="1"/>
      <c r="DI4703" s="1"/>
      <c r="DJ4703" s="1"/>
      <c r="DK4703" s="1"/>
      <c r="DL4703" s="1"/>
      <c r="DM4703" s="1"/>
      <c r="DN4703" s="1"/>
      <c r="DO4703" s="1"/>
      <c r="DP4703" s="1"/>
      <c r="DQ4703" s="1"/>
      <c r="DR4703" s="1"/>
      <c r="DS4703" s="1"/>
      <c r="DT4703" s="1"/>
      <c r="DU4703" s="1"/>
      <c r="DV4703" s="1"/>
      <c r="DW4703" s="1"/>
      <c r="DX4703" s="1"/>
      <c r="DY4703" s="1"/>
      <c r="DZ4703" s="1"/>
      <c r="EA4703" s="1"/>
      <c r="EB4703" s="1"/>
      <c r="EC4703" s="1"/>
      <c r="ED4703" s="1"/>
      <c r="EE4703" s="1"/>
      <c r="EF4703" s="1"/>
      <c r="EG4703" s="1"/>
      <c r="EH4703" s="1"/>
      <c r="EI4703" s="1"/>
      <c r="EJ4703" s="1"/>
      <c r="EK4703" s="1"/>
      <c r="EL4703" s="1"/>
      <c r="EM4703" s="1"/>
      <c r="EN4703" s="1"/>
      <c r="EO4703" s="1"/>
      <c r="EP4703" s="1"/>
      <c r="EQ4703" s="1"/>
      <c r="ER4703" s="1"/>
      <c r="ES4703" s="1"/>
      <c r="ET4703" s="1"/>
      <c r="EU4703" s="1"/>
      <c r="EV4703" s="1"/>
      <c r="EW4703" s="1"/>
      <c r="EX4703" s="1"/>
      <c r="EY4703" s="1"/>
    </row>
    <row r="4704" spans="1:155" x14ac:dyDescent="0.15">
      <c r="A4704" s="38"/>
      <c r="B4704" s="15"/>
      <c r="C4704" s="7"/>
      <c r="D4704" s="7"/>
      <c r="E4704" s="13"/>
      <c r="F4704" s="14"/>
      <c r="G4704" s="14"/>
      <c r="H4704" s="14"/>
      <c r="I4704" s="14"/>
      <c r="J4704" s="13"/>
      <c r="K4704" s="5"/>
      <c r="L4704" s="2"/>
      <c r="M4704" s="17"/>
      <c r="N4704" s="12"/>
      <c r="O4704" s="12"/>
      <c r="P4704" s="17"/>
      <c r="Q4704" s="7"/>
      <c r="R4704" s="26"/>
      <c r="S4704" s="16"/>
      <c r="T4704" s="4"/>
      <c r="U4704" s="5"/>
      <c r="V4704" s="10"/>
      <c r="W4704" s="10"/>
      <c r="X4704" s="10"/>
      <c r="Y4704" s="27"/>
      <c r="Z4704" s="3"/>
      <c r="AA4704" s="1"/>
      <c r="AB4704" s="10"/>
      <c r="AC4704" s="3"/>
      <c r="AD4704" s="3"/>
      <c r="AE4704" s="3"/>
      <c r="AF4704" s="10"/>
      <c r="AG4704" s="11"/>
      <c r="AH4704" s="10"/>
      <c r="AI4704" s="10"/>
      <c r="AJ4704" s="1"/>
      <c r="AK4704" s="1"/>
      <c r="AL4704" s="1"/>
      <c r="AM4704" s="1"/>
      <c r="AN4704" s="1"/>
      <c r="AO4704" s="1"/>
      <c r="AP4704" s="1"/>
      <c r="AQ4704" s="1"/>
      <c r="AR4704" s="1"/>
      <c r="AS4704" s="1"/>
      <c r="AT4704" s="1"/>
      <c r="AU4704" s="1"/>
      <c r="AV4704" s="1"/>
      <c r="AW4704" s="1"/>
      <c r="AX4704" s="1"/>
      <c r="AY4704" s="1"/>
      <c r="AZ4704" s="1"/>
      <c r="BA4704" s="1"/>
      <c r="BB4704" s="1"/>
      <c r="BC4704" s="1"/>
      <c r="BD4704" s="1"/>
      <c r="BE4704" s="1"/>
      <c r="BF4704" s="1"/>
      <c r="BG4704" s="1"/>
      <c r="BH4704" s="1"/>
      <c r="BI4704" s="1"/>
      <c r="BJ4704" s="1"/>
      <c r="BK4704" s="1"/>
      <c r="BL4704" s="1"/>
      <c r="BM4704" s="1"/>
      <c r="BN4704" s="1"/>
      <c r="BO4704" s="1"/>
      <c r="BP4704" s="1"/>
      <c r="BQ4704" s="1"/>
      <c r="BR4704" s="1"/>
      <c r="BS4704" s="1"/>
      <c r="BT4704" s="1"/>
      <c r="BU4704" s="1"/>
      <c r="BV4704" s="1"/>
      <c r="BW4704" s="1"/>
      <c r="BX4704" s="1"/>
      <c r="BY4704" s="1"/>
      <c r="BZ4704" s="1"/>
      <c r="CA4704" s="1"/>
      <c r="CB4704" s="1"/>
      <c r="CC4704" s="1"/>
      <c r="CD4704" s="1"/>
      <c r="CE4704" s="1"/>
      <c r="CF4704" s="1"/>
      <c r="CG4704" s="1"/>
      <c r="CH4704" s="1"/>
      <c r="CI4704" s="1"/>
      <c r="CJ4704" s="1"/>
      <c r="CK4704" s="1"/>
      <c r="CL4704" s="1"/>
      <c r="CM4704" s="1"/>
      <c r="CN4704" s="1"/>
      <c r="CO4704" s="1"/>
      <c r="CP4704" s="1"/>
      <c r="CQ4704" s="1"/>
      <c r="CR4704" s="1"/>
      <c r="CS4704" s="1"/>
      <c r="CT4704" s="1"/>
      <c r="CU4704" s="1"/>
      <c r="CV4704" s="1"/>
      <c r="CW4704" s="1"/>
      <c r="CX4704" s="1"/>
      <c r="CY4704" s="1"/>
      <c r="CZ4704" s="1"/>
      <c r="DA4704" s="1"/>
      <c r="DB4704" s="1"/>
      <c r="DC4704" s="1"/>
      <c r="DD4704" s="1"/>
      <c r="DE4704" s="1"/>
      <c r="DF4704" s="1"/>
      <c r="DG4704" s="1"/>
      <c r="DH4704" s="1"/>
      <c r="DI4704" s="1"/>
      <c r="DJ4704" s="1"/>
      <c r="DK4704" s="1"/>
      <c r="DL4704" s="1"/>
      <c r="DM4704" s="1"/>
      <c r="DN4704" s="1"/>
      <c r="DO4704" s="1"/>
      <c r="DP4704" s="1"/>
      <c r="DQ4704" s="1"/>
      <c r="DR4704" s="1"/>
      <c r="DS4704" s="1"/>
      <c r="DT4704" s="1"/>
      <c r="DU4704" s="1"/>
      <c r="DV4704" s="1"/>
      <c r="DW4704" s="1"/>
      <c r="DX4704" s="1"/>
      <c r="DY4704" s="1"/>
      <c r="DZ4704" s="1"/>
      <c r="EA4704" s="1"/>
      <c r="EB4704" s="1"/>
      <c r="EC4704" s="1"/>
      <c r="ED4704" s="1"/>
      <c r="EE4704" s="1"/>
      <c r="EF4704" s="1"/>
      <c r="EG4704" s="1"/>
      <c r="EH4704" s="1"/>
      <c r="EI4704" s="1"/>
      <c r="EJ4704" s="1"/>
      <c r="EK4704" s="1"/>
      <c r="EL4704" s="1"/>
      <c r="EM4704" s="1"/>
      <c r="EN4704" s="1"/>
      <c r="EO4704" s="1"/>
      <c r="EP4704" s="1"/>
      <c r="EQ4704" s="1"/>
      <c r="ER4704" s="1"/>
      <c r="ES4704" s="1"/>
      <c r="ET4704" s="1"/>
      <c r="EU4704" s="1"/>
      <c r="EV4704" s="1"/>
      <c r="EW4704" s="1"/>
      <c r="EX4704" s="1"/>
      <c r="EY4704" s="1"/>
    </row>
    <row r="4705" spans="1:155" x14ac:dyDescent="0.15">
      <c r="A4705" s="38"/>
      <c r="B4705" s="15"/>
      <c r="C4705" s="7"/>
      <c r="D4705" s="7"/>
      <c r="E4705" s="13"/>
      <c r="F4705" s="14"/>
      <c r="G4705" s="14"/>
      <c r="H4705" s="14"/>
      <c r="I4705" s="14"/>
      <c r="J4705" s="13"/>
      <c r="K4705" s="5"/>
      <c r="L4705" s="2"/>
      <c r="M4705" s="17"/>
      <c r="N4705" s="12"/>
      <c r="O4705" s="12"/>
      <c r="P4705" s="17"/>
      <c r="Q4705" s="7"/>
      <c r="R4705" s="26"/>
      <c r="S4705" s="16"/>
      <c r="T4705" s="4"/>
      <c r="U4705" s="5"/>
      <c r="V4705" s="10"/>
      <c r="W4705" s="10"/>
      <c r="X4705" s="10"/>
      <c r="Y4705" s="27"/>
      <c r="Z4705" s="3"/>
      <c r="AA4705" s="1"/>
      <c r="AB4705" s="10"/>
      <c r="AC4705" s="3"/>
      <c r="AD4705" s="3"/>
      <c r="AE4705" s="3"/>
      <c r="AF4705" s="10"/>
      <c r="AG4705" s="11"/>
      <c r="AH4705" s="10"/>
      <c r="AI4705" s="10"/>
      <c r="AJ4705" s="1"/>
      <c r="AK4705" s="1"/>
      <c r="AL4705" s="1"/>
      <c r="AM4705" s="1"/>
      <c r="AN4705" s="1"/>
      <c r="AO4705" s="1"/>
      <c r="AP4705" s="1"/>
      <c r="AQ4705" s="1"/>
      <c r="AR4705" s="1"/>
      <c r="AS4705" s="1"/>
      <c r="AT4705" s="1"/>
      <c r="AU4705" s="1"/>
      <c r="AV4705" s="1"/>
      <c r="AW4705" s="1"/>
      <c r="AX4705" s="1"/>
      <c r="AY4705" s="1"/>
      <c r="AZ4705" s="1"/>
      <c r="BA4705" s="1"/>
      <c r="BB4705" s="1"/>
      <c r="BC4705" s="1"/>
      <c r="BD4705" s="1"/>
      <c r="BE4705" s="1"/>
      <c r="BF4705" s="1"/>
      <c r="BG4705" s="1"/>
      <c r="BH4705" s="1"/>
      <c r="BI4705" s="1"/>
      <c r="BJ4705" s="1"/>
      <c r="BK4705" s="1"/>
      <c r="BL4705" s="1"/>
      <c r="BM4705" s="1"/>
      <c r="BN4705" s="1"/>
      <c r="BO4705" s="1"/>
      <c r="BP4705" s="1"/>
      <c r="BQ4705" s="1"/>
      <c r="BR4705" s="1"/>
      <c r="BS4705" s="1"/>
      <c r="BT4705" s="1"/>
      <c r="BU4705" s="1"/>
      <c r="BV4705" s="1"/>
      <c r="BW4705" s="1"/>
      <c r="BX4705" s="1"/>
      <c r="BY4705" s="1"/>
      <c r="BZ4705" s="1"/>
      <c r="CA4705" s="1"/>
      <c r="CB4705" s="1"/>
      <c r="CC4705" s="1"/>
      <c r="CD4705" s="1"/>
      <c r="CE4705" s="1"/>
      <c r="CF4705" s="1"/>
      <c r="CG4705" s="1"/>
      <c r="CH4705" s="1"/>
      <c r="CI4705" s="1"/>
      <c r="CJ4705" s="1"/>
      <c r="CK4705" s="1"/>
      <c r="CL4705" s="1"/>
      <c r="CM4705" s="1"/>
      <c r="CN4705" s="1"/>
      <c r="CO4705" s="1"/>
      <c r="CP4705" s="1"/>
      <c r="CQ4705" s="1"/>
      <c r="CR4705" s="1"/>
      <c r="CS4705" s="1"/>
      <c r="CT4705" s="1"/>
      <c r="CU4705" s="1"/>
      <c r="CV4705" s="1"/>
      <c r="CW4705" s="1"/>
      <c r="CX4705" s="1"/>
      <c r="CY4705" s="1"/>
      <c r="CZ4705" s="1"/>
      <c r="DA4705" s="1"/>
      <c r="DB4705" s="1"/>
      <c r="DC4705" s="1"/>
      <c r="DD4705" s="1"/>
      <c r="DE4705" s="1"/>
      <c r="DF4705" s="1"/>
      <c r="DG4705" s="1"/>
      <c r="DH4705" s="1"/>
      <c r="DI4705" s="1"/>
      <c r="DJ4705" s="1"/>
      <c r="DK4705" s="1"/>
      <c r="DL4705" s="1"/>
      <c r="DM4705" s="1"/>
      <c r="DN4705" s="1"/>
      <c r="DO4705" s="1"/>
      <c r="DP4705" s="1"/>
      <c r="DQ4705" s="1"/>
      <c r="DR4705" s="1"/>
      <c r="DS4705" s="1"/>
      <c r="DT4705" s="1"/>
      <c r="DU4705" s="1"/>
      <c r="DV4705" s="1"/>
      <c r="DW4705" s="1"/>
      <c r="DX4705" s="1"/>
      <c r="DY4705" s="1"/>
      <c r="DZ4705" s="1"/>
      <c r="EA4705" s="1"/>
      <c r="EB4705" s="1"/>
      <c r="EC4705" s="1"/>
      <c r="ED4705" s="1"/>
      <c r="EE4705" s="1"/>
      <c r="EF4705" s="1"/>
      <c r="EG4705" s="1"/>
      <c r="EH4705" s="1"/>
      <c r="EI4705" s="1"/>
      <c r="EJ4705" s="1"/>
      <c r="EK4705" s="1"/>
      <c r="EL4705" s="1"/>
      <c r="EM4705" s="1"/>
      <c r="EN4705" s="1"/>
      <c r="EO4705" s="1"/>
      <c r="EP4705" s="1"/>
      <c r="EQ4705" s="1"/>
      <c r="ER4705" s="1"/>
      <c r="ES4705" s="1"/>
      <c r="ET4705" s="1"/>
      <c r="EU4705" s="1"/>
      <c r="EV4705" s="1"/>
      <c r="EW4705" s="1"/>
      <c r="EX4705" s="1"/>
      <c r="EY4705" s="1"/>
    </row>
    <row r="4706" spans="1:155" x14ac:dyDescent="0.15">
      <c r="A4706" s="38"/>
      <c r="B4706" s="15"/>
      <c r="C4706" s="7"/>
      <c r="D4706" s="7"/>
      <c r="E4706" s="13"/>
      <c r="F4706" s="14"/>
      <c r="G4706" s="14"/>
      <c r="H4706" s="14"/>
      <c r="I4706" s="14"/>
      <c r="J4706" s="13"/>
      <c r="K4706" s="5"/>
      <c r="L4706" s="2"/>
      <c r="M4706" s="17"/>
      <c r="N4706" s="12"/>
      <c r="O4706" s="12"/>
      <c r="P4706" s="17"/>
      <c r="Q4706" s="7"/>
      <c r="R4706" s="26"/>
      <c r="S4706" s="16"/>
      <c r="T4706" s="4"/>
      <c r="U4706" s="5"/>
      <c r="V4706" s="10"/>
      <c r="W4706" s="10"/>
      <c r="X4706" s="10"/>
      <c r="Y4706" s="27"/>
      <c r="Z4706" s="3"/>
      <c r="AA4706" s="1"/>
      <c r="AB4706" s="10"/>
      <c r="AC4706" s="3"/>
      <c r="AD4706" s="3"/>
      <c r="AE4706" s="3"/>
      <c r="AF4706" s="10"/>
      <c r="AG4706" s="11"/>
      <c r="AH4706" s="10"/>
      <c r="AI4706" s="10"/>
      <c r="AJ4706" s="1"/>
      <c r="AK4706" s="1"/>
      <c r="AL4706" s="1"/>
      <c r="AM4706" s="1"/>
      <c r="AN4706" s="1"/>
      <c r="AO4706" s="1"/>
      <c r="AP4706" s="1"/>
      <c r="AQ4706" s="1"/>
      <c r="AR4706" s="1"/>
      <c r="AS4706" s="1"/>
      <c r="AT4706" s="1"/>
      <c r="AU4706" s="1"/>
      <c r="AV4706" s="1"/>
      <c r="AW4706" s="1"/>
      <c r="AX4706" s="1"/>
      <c r="AY4706" s="1"/>
      <c r="AZ4706" s="1"/>
      <c r="BA4706" s="1"/>
      <c r="BB4706" s="1"/>
      <c r="BC4706" s="1"/>
      <c r="BD4706" s="1"/>
      <c r="BE4706" s="1"/>
      <c r="BF4706" s="1"/>
      <c r="BG4706" s="1"/>
      <c r="BH4706" s="1"/>
      <c r="BI4706" s="1"/>
      <c r="BJ4706" s="1"/>
      <c r="BK4706" s="1"/>
      <c r="BL4706" s="1"/>
      <c r="BM4706" s="1"/>
      <c r="BN4706" s="1"/>
      <c r="BO4706" s="1"/>
      <c r="BP4706" s="1"/>
      <c r="BQ4706" s="1"/>
      <c r="BR4706" s="1"/>
      <c r="BS4706" s="1"/>
      <c r="BT4706" s="1"/>
      <c r="BU4706" s="1"/>
      <c r="BV4706" s="1"/>
      <c r="BW4706" s="1"/>
      <c r="BX4706" s="1"/>
      <c r="BY4706" s="1"/>
      <c r="BZ4706" s="1"/>
      <c r="CA4706" s="1"/>
      <c r="CB4706" s="1"/>
      <c r="CC4706" s="1"/>
      <c r="CD4706" s="1"/>
      <c r="CE4706" s="1"/>
      <c r="CF4706" s="1"/>
      <c r="CG4706" s="1"/>
      <c r="CH4706" s="1"/>
      <c r="CI4706" s="1"/>
      <c r="CJ4706" s="1"/>
      <c r="CK4706" s="1"/>
      <c r="CL4706" s="1"/>
      <c r="CM4706" s="1"/>
      <c r="CN4706" s="1"/>
      <c r="CO4706" s="1"/>
      <c r="CP4706" s="1"/>
      <c r="CQ4706" s="1"/>
      <c r="CR4706" s="1"/>
      <c r="CS4706" s="1"/>
      <c r="CT4706" s="1"/>
      <c r="CU4706" s="1"/>
      <c r="CV4706" s="1"/>
      <c r="CW4706" s="1"/>
      <c r="CX4706" s="1"/>
      <c r="CY4706" s="1"/>
      <c r="CZ4706" s="1"/>
      <c r="DA4706" s="1"/>
      <c r="DB4706" s="1"/>
      <c r="DC4706" s="1"/>
      <c r="DD4706" s="1"/>
      <c r="DE4706" s="1"/>
      <c r="DF4706" s="1"/>
      <c r="DG4706" s="1"/>
      <c r="DH4706" s="1"/>
      <c r="DI4706" s="1"/>
      <c r="DJ4706" s="1"/>
      <c r="DK4706" s="1"/>
      <c r="DL4706" s="1"/>
      <c r="DM4706" s="1"/>
      <c r="DN4706" s="1"/>
      <c r="DO4706" s="1"/>
      <c r="DP4706" s="1"/>
      <c r="DQ4706" s="1"/>
      <c r="DR4706" s="1"/>
      <c r="DS4706" s="1"/>
      <c r="DT4706" s="1"/>
      <c r="DU4706" s="1"/>
      <c r="DV4706" s="1"/>
      <c r="DW4706" s="1"/>
      <c r="DX4706" s="1"/>
      <c r="DY4706" s="1"/>
      <c r="DZ4706" s="1"/>
      <c r="EA4706" s="1"/>
      <c r="EB4706" s="1"/>
      <c r="EC4706" s="1"/>
      <c r="ED4706" s="1"/>
      <c r="EE4706" s="1"/>
      <c r="EF4706" s="1"/>
      <c r="EG4706" s="1"/>
      <c r="EH4706" s="1"/>
      <c r="EI4706" s="1"/>
      <c r="EJ4706" s="1"/>
      <c r="EK4706" s="1"/>
      <c r="EL4706" s="1"/>
      <c r="EM4706" s="1"/>
      <c r="EN4706" s="1"/>
      <c r="EO4706" s="1"/>
      <c r="EP4706" s="1"/>
      <c r="EQ4706" s="1"/>
      <c r="ER4706" s="1"/>
      <c r="ES4706" s="1"/>
      <c r="ET4706" s="1"/>
      <c r="EU4706" s="1"/>
      <c r="EV4706" s="1"/>
      <c r="EW4706" s="1"/>
      <c r="EX4706" s="1"/>
      <c r="EY4706" s="1"/>
    </row>
    <row r="4707" spans="1:155" x14ac:dyDescent="0.15">
      <c r="A4707" s="38"/>
      <c r="B4707" s="15"/>
      <c r="C4707" s="7"/>
      <c r="D4707" s="7"/>
      <c r="E4707" s="13"/>
      <c r="F4707" s="14"/>
      <c r="G4707" s="14"/>
      <c r="H4707" s="14"/>
      <c r="I4707" s="14"/>
      <c r="J4707" s="13"/>
      <c r="K4707" s="5"/>
      <c r="L4707" s="2"/>
      <c r="M4707" s="17"/>
      <c r="N4707" s="12"/>
      <c r="O4707" s="12"/>
      <c r="P4707" s="17"/>
      <c r="Q4707" s="7"/>
      <c r="R4707" s="26"/>
      <c r="S4707" s="16"/>
      <c r="T4707" s="4"/>
      <c r="U4707" s="5"/>
      <c r="V4707" s="10"/>
      <c r="W4707" s="10"/>
      <c r="X4707" s="10"/>
      <c r="Y4707" s="27"/>
      <c r="Z4707" s="3"/>
      <c r="AA4707" s="1"/>
      <c r="AB4707" s="10"/>
      <c r="AC4707" s="3"/>
      <c r="AD4707" s="3"/>
      <c r="AE4707" s="3"/>
      <c r="AF4707" s="10"/>
      <c r="AG4707" s="11"/>
      <c r="AH4707" s="10"/>
      <c r="AI4707" s="10"/>
      <c r="AJ4707" s="1"/>
      <c r="AK4707" s="1"/>
      <c r="AL4707" s="1"/>
      <c r="AM4707" s="1"/>
      <c r="AN4707" s="1"/>
      <c r="AO4707" s="1"/>
      <c r="AP4707" s="1"/>
      <c r="AQ4707" s="1"/>
      <c r="AR4707" s="1"/>
      <c r="AS4707" s="1"/>
      <c r="AT4707" s="1"/>
      <c r="AU4707" s="1"/>
      <c r="AV4707" s="1"/>
      <c r="AW4707" s="1"/>
      <c r="AX4707" s="1"/>
      <c r="AY4707" s="1"/>
      <c r="AZ4707" s="1"/>
      <c r="BA4707" s="1"/>
      <c r="BB4707" s="1"/>
      <c r="BC4707" s="1"/>
      <c r="BD4707" s="1"/>
      <c r="BE4707" s="1"/>
      <c r="BF4707" s="1"/>
      <c r="BG4707" s="1"/>
      <c r="BH4707" s="1"/>
      <c r="BI4707" s="1"/>
      <c r="BJ4707" s="1"/>
      <c r="BK4707" s="1"/>
      <c r="BL4707" s="1"/>
      <c r="BM4707" s="1"/>
      <c r="BN4707" s="1"/>
      <c r="BO4707" s="1"/>
      <c r="BP4707" s="1"/>
      <c r="BQ4707" s="1"/>
      <c r="BR4707" s="1"/>
      <c r="BS4707" s="1"/>
      <c r="BT4707" s="1"/>
      <c r="BU4707" s="1"/>
      <c r="BV4707" s="1"/>
      <c r="BW4707" s="1"/>
      <c r="BX4707" s="1"/>
      <c r="BY4707" s="1"/>
      <c r="BZ4707" s="1"/>
      <c r="CA4707" s="1"/>
      <c r="CB4707" s="1"/>
      <c r="CC4707" s="1"/>
      <c r="CD4707" s="1"/>
      <c r="CE4707" s="1"/>
      <c r="CF4707" s="1"/>
      <c r="CG4707" s="1"/>
      <c r="CH4707" s="1"/>
      <c r="CI4707" s="1"/>
      <c r="CJ4707" s="1"/>
      <c r="CK4707" s="1"/>
      <c r="CL4707" s="1"/>
      <c r="CM4707" s="1"/>
      <c r="CN4707" s="1"/>
      <c r="CO4707" s="1"/>
      <c r="CP4707" s="1"/>
      <c r="CQ4707" s="1"/>
      <c r="CR4707" s="1"/>
      <c r="CS4707" s="1"/>
      <c r="CT4707" s="1"/>
      <c r="CU4707" s="1"/>
      <c r="CV4707" s="1"/>
      <c r="CW4707" s="1"/>
      <c r="CX4707" s="1"/>
      <c r="CY4707" s="1"/>
      <c r="CZ4707" s="1"/>
      <c r="DA4707" s="1"/>
      <c r="DB4707" s="1"/>
      <c r="DC4707" s="1"/>
      <c r="DD4707" s="1"/>
      <c r="DE4707" s="1"/>
      <c r="DF4707" s="1"/>
      <c r="DG4707" s="1"/>
      <c r="DH4707" s="1"/>
      <c r="DI4707" s="1"/>
      <c r="DJ4707" s="1"/>
      <c r="DK4707" s="1"/>
      <c r="DL4707" s="1"/>
      <c r="DM4707" s="1"/>
      <c r="DN4707" s="1"/>
      <c r="DO4707" s="1"/>
      <c r="DP4707" s="1"/>
      <c r="DQ4707" s="1"/>
      <c r="DR4707" s="1"/>
      <c r="DS4707" s="1"/>
      <c r="DT4707" s="1"/>
      <c r="DU4707" s="1"/>
      <c r="DV4707" s="1"/>
      <c r="DW4707" s="1"/>
      <c r="DX4707" s="1"/>
      <c r="DY4707" s="1"/>
      <c r="DZ4707" s="1"/>
      <c r="EA4707" s="1"/>
      <c r="EB4707" s="1"/>
      <c r="EC4707" s="1"/>
      <c r="ED4707" s="1"/>
      <c r="EE4707" s="1"/>
      <c r="EF4707" s="1"/>
      <c r="EG4707" s="1"/>
      <c r="EH4707" s="1"/>
      <c r="EI4707" s="1"/>
      <c r="EJ4707" s="1"/>
      <c r="EK4707" s="1"/>
      <c r="EL4707" s="1"/>
      <c r="EM4707" s="1"/>
      <c r="EN4707" s="1"/>
      <c r="EO4707" s="1"/>
      <c r="EP4707" s="1"/>
      <c r="EQ4707" s="1"/>
      <c r="ER4707" s="1"/>
      <c r="ES4707" s="1"/>
      <c r="ET4707" s="1"/>
      <c r="EU4707" s="1"/>
      <c r="EV4707" s="1"/>
      <c r="EW4707" s="1"/>
      <c r="EX4707" s="1"/>
      <c r="EY4707" s="1"/>
    </row>
    <row r="4708" spans="1:155" x14ac:dyDescent="0.15">
      <c r="A4708" s="38"/>
      <c r="B4708" s="15"/>
      <c r="C4708" s="7"/>
      <c r="D4708" s="7"/>
      <c r="E4708" s="13"/>
      <c r="F4708" s="14"/>
      <c r="G4708" s="14"/>
      <c r="H4708" s="14"/>
      <c r="I4708" s="14"/>
      <c r="J4708" s="13"/>
      <c r="K4708" s="5"/>
      <c r="L4708" s="2"/>
      <c r="M4708" s="17"/>
      <c r="N4708" s="12"/>
      <c r="O4708" s="12"/>
      <c r="P4708" s="17"/>
      <c r="Q4708" s="7"/>
      <c r="R4708" s="26"/>
      <c r="S4708" s="16"/>
      <c r="T4708" s="4"/>
      <c r="U4708" s="5"/>
      <c r="V4708" s="10"/>
      <c r="W4708" s="10"/>
      <c r="X4708" s="10"/>
      <c r="Y4708" s="27"/>
      <c r="Z4708" s="3"/>
      <c r="AA4708" s="1"/>
      <c r="AB4708" s="10"/>
      <c r="AC4708" s="3"/>
      <c r="AD4708" s="3"/>
      <c r="AE4708" s="3"/>
      <c r="AF4708" s="10"/>
      <c r="AG4708" s="11"/>
      <c r="AH4708" s="10"/>
      <c r="AI4708" s="10"/>
      <c r="AJ4708" s="1"/>
      <c r="AK4708" s="1"/>
      <c r="AL4708" s="1"/>
      <c r="AM4708" s="1"/>
      <c r="AN4708" s="1"/>
      <c r="AO4708" s="1"/>
      <c r="AP4708" s="1"/>
      <c r="AQ4708" s="1"/>
      <c r="AR4708" s="1"/>
      <c r="AS4708" s="1"/>
      <c r="AT4708" s="1"/>
      <c r="AU4708" s="1"/>
      <c r="AV4708" s="1"/>
      <c r="AW4708" s="1"/>
      <c r="AX4708" s="1"/>
      <c r="AY4708" s="1"/>
      <c r="AZ4708" s="1"/>
      <c r="BA4708" s="1"/>
      <c r="BB4708" s="1"/>
      <c r="BC4708" s="1"/>
      <c r="BD4708" s="1"/>
      <c r="BE4708" s="1"/>
      <c r="BF4708" s="1"/>
      <c r="BG4708" s="1"/>
      <c r="BH4708" s="1"/>
      <c r="BI4708" s="1"/>
      <c r="BJ4708" s="1"/>
      <c r="BK4708" s="1"/>
      <c r="BL4708" s="1"/>
      <c r="BM4708" s="1"/>
      <c r="BN4708" s="1"/>
      <c r="BO4708" s="1"/>
      <c r="BP4708" s="1"/>
      <c r="BQ4708" s="1"/>
      <c r="BR4708" s="1"/>
      <c r="BS4708" s="1"/>
      <c r="BT4708" s="1"/>
      <c r="BU4708" s="1"/>
      <c r="BV4708" s="1"/>
      <c r="BW4708" s="1"/>
      <c r="BX4708" s="1"/>
      <c r="BY4708" s="1"/>
      <c r="BZ4708" s="1"/>
      <c r="CA4708" s="1"/>
      <c r="CB4708" s="1"/>
      <c r="CC4708" s="1"/>
      <c r="CD4708" s="1"/>
      <c r="CE4708" s="1"/>
      <c r="CF4708" s="1"/>
      <c r="CG4708" s="1"/>
      <c r="CH4708" s="1"/>
      <c r="CI4708" s="1"/>
      <c r="CJ4708" s="1"/>
      <c r="CK4708" s="1"/>
      <c r="CL4708" s="1"/>
      <c r="CM4708" s="1"/>
      <c r="CN4708" s="1"/>
      <c r="CO4708" s="1"/>
      <c r="CP4708" s="1"/>
      <c r="CQ4708" s="1"/>
      <c r="CR4708" s="1"/>
      <c r="CS4708" s="1"/>
      <c r="CT4708" s="1"/>
      <c r="CU4708" s="1"/>
      <c r="CV4708" s="1"/>
      <c r="CW4708" s="1"/>
      <c r="CX4708" s="1"/>
      <c r="CY4708" s="1"/>
      <c r="CZ4708" s="1"/>
      <c r="DA4708" s="1"/>
      <c r="DB4708" s="1"/>
      <c r="DC4708" s="1"/>
      <c r="DD4708" s="1"/>
      <c r="DE4708" s="1"/>
      <c r="DF4708" s="1"/>
      <c r="DG4708" s="1"/>
      <c r="DH4708" s="1"/>
      <c r="DI4708" s="1"/>
      <c r="DJ4708" s="1"/>
      <c r="DK4708" s="1"/>
      <c r="DL4708" s="1"/>
      <c r="DM4708" s="1"/>
      <c r="DN4708" s="1"/>
      <c r="DO4708" s="1"/>
      <c r="DP4708" s="1"/>
      <c r="DQ4708" s="1"/>
      <c r="DR4708" s="1"/>
      <c r="DS4708" s="1"/>
      <c r="DT4708" s="1"/>
      <c r="DU4708" s="1"/>
      <c r="DV4708" s="1"/>
      <c r="DW4708" s="1"/>
      <c r="DX4708" s="1"/>
      <c r="DY4708" s="1"/>
      <c r="DZ4708" s="1"/>
      <c r="EA4708" s="1"/>
      <c r="EB4708" s="1"/>
      <c r="EC4708" s="1"/>
      <c r="ED4708" s="1"/>
      <c r="EE4708" s="1"/>
      <c r="EF4708" s="1"/>
      <c r="EG4708" s="1"/>
      <c r="EH4708" s="1"/>
      <c r="EI4708" s="1"/>
      <c r="EJ4708" s="1"/>
      <c r="EK4708" s="1"/>
      <c r="EL4708" s="1"/>
      <c r="EM4708" s="1"/>
      <c r="EN4708" s="1"/>
      <c r="EO4708" s="1"/>
      <c r="EP4708" s="1"/>
      <c r="EQ4708" s="1"/>
      <c r="ER4708" s="1"/>
      <c r="ES4708" s="1"/>
      <c r="ET4708" s="1"/>
      <c r="EU4708" s="1"/>
      <c r="EV4708" s="1"/>
      <c r="EW4708" s="1"/>
      <c r="EX4708" s="1"/>
      <c r="EY4708" s="1"/>
    </row>
    <row r="4709" spans="1:155" x14ac:dyDescent="0.15">
      <c r="A4709" s="38"/>
      <c r="B4709" s="15"/>
      <c r="C4709" s="7"/>
      <c r="D4709" s="7"/>
      <c r="E4709" s="13"/>
      <c r="F4709" s="14"/>
      <c r="G4709" s="14"/>
      <c r="H4709" s="14"/>
      <c r="I4709" s="14"/>
      <c r="J4709" s="13"/>
      <c r="K4709" s="5"/>
      <c r="L4709" s="2"/>
      <c r="M4709" s="17"/>
      <c r="N4709" s="12"/>
      <c r="O4709" s="12"/>
      <c r="P4709" s="17"/>
      <c r="Q4709" s="7"/>
      <c r="R4709" s="26"/>
      <c r="S4709" s="16"/>
      <c r="T4709" s="4"/>
      <c r="U4709" s="5"/>
      <c r="V4709" s="10"/>
      <c r="W4709" s="10"/>
      <c r="X4709" s="10"/>
      <c r="Y4709" s="27"/>
      <c r="Z4709" s="3"/>
      <c r="AA4709" s="1"/>
      <c r="AB4709" s="10"/>
      <c r="AC4709" s="3"/>
      <c r="AD4709" s="3"/>
      <c r="AE4709" s="3"/>
      <c r="AF4709" s="10"/>
      <c r="AG4709" s="11"/>
      <c r="AH4709" s="10"/>
      <c r="AI4709" s="10"/>
      <c r="AJ4709" s="1"/>
      <c r="AK4709" s="1"/>
      <c r="AL4709" s="1"/>
      <c r="AM4709" s="1"/>
      <c r="AN4709" s="1"/>
      <c r="AO4709" s="1"/>
      <c r="AP4709" s="1"/>
      <c r="AQ4709" s="1"/>
      <c r="AR4709" s="1"/>
      <c r="AS4709" s="1"/>
      <c r="AT4709" s="1"/>
      <c r="AU4709" s="1"/>
      <c r="AV4709" s="1"/>
      <c r="AW4709" s="1"/>
      <c r="AX4709" s="1"/>
      <c r="AY4709" s="1"/>
      <c r="AZ4709" s="1"/>
      <c r="BA4709" s="1"/>
      <c r="BB4709" s="1"/>
      <c r="BC4709" s="1"/>
      <c r="BD4709" s="1"/>
      <c r="BE4709" s="1"/>
      <c r="BF4709" s="1"/>
      <c r="BG4709" s="1"/>
      <c r="BH4709" s="1"/>
      <c r="BI4709" s="1"/>
      <c r="BJ4709" s="1"/>
      <c r="BK4709" s="1"/>
      <c r="BL4709" s="1"/>
      <c r="BM4709" s="1"/>
      <c r="BN4709" s="1"/>
      <c r="BO4709" s="1"/>
      <c r="BP4709" s="1"/>
      <c r="BQ4709" s="1"/>
      <c r="BR4709" s="1"/>
      <c r="BS4709" s="1"/>
      <c r="BT4709" s="1"/>
      <c r="BU4709" s="1"/>
      <c r="BV4709" s="1"/>
      <c r="BW4709" s="1"/>
      <c r="BX4709" s="1"/>
      <c r="BY4709" s="1"/>
      <c r="BZ4709" s="1"/>
      <c r="CA4709" s="1"/>
      <c r="CB4709" s="1"/>
      <c r="CC4709" s="1"/>
      <c r="CD4709" s="1"/>
      <c r="CE4709" s="1"/>
      <c r="CF4709" s="1"/>
      <c r="CG4709" s="1"/>
      <c r="CH4709" s="1"/>
      <c r="CI4709" s="1"/>
      <c r="CJ4709" s="1"/>
      <c r="CK4709" s="1"/>
      <c r="CL4709" s="1"/>
      <c r="CM4709" s="1"/>
      <c r="CN4709" s="1"/>
      <c r="CO4709" s="1"/>
      <c r="CP4709" s="1"/>
      <c r="CQ4709" s="1"/>
      <c r="CR4709" s="1"/>
      <c r="CS4709" s="1"/>
      <c r="CT4709" s="1"/>
      <c r="CU4709" s="1"/>
      <c r="CV4709" s="1"/>
      <c r="CW4709" s="1"/>
      <c r="CX4709" s="1"/>
      <c r="CY4709" s="1"/>
      <c r="CZ4709" s="1"/>
      <c r="DA4709" s="1"/>
      <c r="DB4709" s="1"/>
      <c r="DC4709" s="1"/>
      <c r="DD4709" s="1"/>
      <c r="DE4709" s="1"/>
      <c r="DF4709" s="1"/>
      <c r="DG4709" s="1"/>
      <c r="DH4709" s="1"/>
      <c r="DI4709" s="1"/>
      <c r="DJ4709" s="1"/>
      <c r="DK4709" s="1"/>
      <c r="DL4709" s="1"/>
      <c r="DM4709" s="1"/>
      <c r="DN4709" s="1"/>
      <c r="DO4709" s="1"/>
      <c r="DP4709" s="1"/>
      <c r="DQ4709" s="1"/>
      <c r="DR4709" s="1"/>
      <c r="DS4709" s="1"/>
      <c r="DT4709" s="1"/>
      <c r="DU4709" s="1"/>
      <c r="DV4709" s="1"/>
      <c r="DW4709" s="1"/>
      <c r="DX4709" s="1"/>
      <c r="DY4709" s="1"/>
      <c r="DZ4709" s="1"/>
      <c r="EA4709" s="1"/>
      <c r="EB4709" s="1"/>
      <c r="EC4709" s="1"/>
      <c r="ED4709" s="1"/>
      <c r="EE4709" s="1"/>
      <c r="EF4709" s="1"/>
      <c r="EG4709" s="1"/>
      <c r="EH4709" s="1"/>
      <c r="EI4709" s="1"/>
      <c r="EJ4709" s="1"/>
      <c r="EK4709" s="1"/>
      <c r="EL4709" s="1"/>
      <c r="EM4709" s="1"/>
      <c r="EN4709" s="1"/>
      <c r="EO4709" s="1"/>
      <c r="EP4709" s="1"/>
      <c r="EQ4709" s="1"/>
      <c r="ER4709" s="1"/>
      <c r="ES4709" s="1"/>
      <c r="ET4709" s="1"/>
      <c r="EU4709" s="1"/>
      <c r="EV4709" s="1"/>
      <c r="EW4709" s="1"/>
      <c r="EX4709" s="1"/>
      <c r="EY4709" s="1"/>
    </row>
    <row r="4710" spans="1:155" x14ac:dyDescent="0.15">
      <c r="A4710" s="38"/>
      <c r="B4710" s="15"/>
      <c r="C4710" s="7"/>
      <c r="D4710" s="7"/>
      <c r="E4710" s="13"/>
      <c r="F4710" s="14"/>
      <c r="G4710" s="14"/>
      <c r="H4710" s="14"/>
      <c r="I4710" s="14"/>
      <c r="J4710" s="13"/>
      <c r="K4710" s="5"/>
      <c r="L4710" s="2"/>
      <c r="M4710" s="17"/>
      <c r="N4710" s="12"/>
      <c r="O4710" s="12"/>
      <c r="P4710" s="17"/>
      <c r="Q4710" s="7"/>
      <c r="R4710" s="26"/>
      <c r="S4710" s="16"/>
      <c r="T4710" s="4"/>
      <c r="U4710" s="5"/>
      <c r="V4710" s="10"/>
      <c r="W4710" s="10"/>
      <c r="X4710" s="10"/>
      <c r="Y4710" s="27"/>
      <c r="Z4710" s="3"/>
      <c r="AA4710" s="1"/>
      <c r="AB4710" s="10"/>
      <c r="AC4710" s="3"/>
      <c r="AD4710" s="3"/>
      <c r="AE4710" s="3"/>
      <c r="AF4710" s="10"/>
      <c r="AG4710" s="11"/>
      <c r="AH4710" s="10"/>
      <c r="AI4710" s="10"/>
      <c r="AJ4710" s="1"/>
      <c r="AK4710" s="1"/>
      <c r="AL4710" s="1"/>
      <c r="AM4710" s="1"/>
      <c r="AN4710" s="1"/>
      <c r="AO4710" s="1"/>
      <c r="AP4710" s="1"/>
      <c r="AQ4710" s="1"/>
      <c r="AR4710" s="1"/>
      <c r="AS4710" s="1"/>
      <c r="AT4710" s="1"/>
      <c r="AU4710" s="1"/>
      <c r="AV4710" s="1"/>
      <c r="AW4710" s="1"/>
      <c r="AX4710" s="1"/>
      <c r="AY4710" s="1"/>
      <c r="AZ4710" s="1"/>
      <c r="BA4710" s="1"/>
      <c r="BB4710" s="1"/>
      <c r="BC4710" s="1"/>
      <c r="BD4710" s="1"/>
      <c r="BE4710" s="1"/>
      <c r="BF4710" s="1"/>
      <c r="BG4710" s="1"/>
      <c r="BH4710" s="1"/>
      <c r="BI4710" s="1"/>
      <c r="BJ4710" s="1"/>
      <c r="BK4710" s="1"/>
      <c r="BL4710" s="1"/>
      <c r="BM4710" s="1"/>
      <c r="BN4710" s="1"/>
      <c r="BO4710" s="1"/>
      <c r="BP4710" s="1"/>
      <c r="BQ4710" s="1"/>
      <c r="BR4710" s="1"/>
      <c r="BS4710" s="1"/>
      <c r="BT4710" s="1"/>
      <c r="BU4710" s="1"/>
      <c r="BV4710" s="1"/>
      <c r="BW4710" s="1"/>
      <c r="BX4710" s="1"/>
      <c r="BY4710" s="1"/>
      <c r="BZ4710" s="1"/>
      <c r="CA4710" s="1"/>
      <c r="CB4710" s="1"/>
      <c r="CC4710" s="1"/>
      <c r="CD4710" s="1"/>
      <c r="CE4710" s="1"/>
      <c r="CF4710" s="1"/>
      <c r="CG4710" s="1"/>
      <c r="CH4710" s="1"/>
      <c r="CI4710" s="1"/>
      <c r="CJ4710" s="1"/>
      <c r="CK4710" s="1"/>
      <c r="CL4710" s="1"/>
      <c r="CM4710" s="1"/>
      <c r="CN4710" s="1"/>
      <c r="CO4710" s="1"/>
      <c r="CP4710" s="1"/>
      <c r="CQ4710" s="1"/>
      <c r="CR4710" s="1"/>
      <c r="CS4710" s="1"/>
      <c r="CT4710" s="1"/>
      <c r="CU4710" s="1"/>
      <c r="CV4710" s="1"/>
      <c r="CW4710" s="1"/>
      <c r="CX4710" s="1"/>
      <c r="CY4710" s="1"/>
      <c r="CZ4710" s="1"/>
      <c r="DA4710" s="1"/>
      <c r="DB4710" s="1"/>
      <c r="DC4710" s="1"/>
      <c r="DD4710" s="1"/>
      <c r="DE4710" s="1"/>
      <c r="DF4710" s="1"/>
      <c r="DG4710" s="1"/>
      <c r="DH4710" s="1"/>
      <c r="DI4710" s="1"/>
      <c r="DJ4710" s="1"/>
      <c r="DK4710" s="1"/>
      <c r="DL4710" s="1"/>
      <c r="DM4710" s="1"/>
      <c r="DN4710" s="1"/>
      <c r="DO4710" s="1"/>
      <c r="DP4710" s="1"/>
      <c r="DQ4710" s="1"/>
      <c r="DR4710" s="1"/>
      <c r="DS4710" s="1"/>
      <c r="DT4710" s="1"/>
      <c r="DU4710" s="1"/>
      <c r="DV4710" s="1"/>
      <c r="DW4710" s="1"/>
      <c r="DX4710" s="1"/>
      <c r="DY4710" s="1"/>
      <c r="DZ4710" s="1"/>
      <c r="EA4710" s="1"/>
      <c r="EB4710" s="1"/>
      <c r="EC4710" s="1"/>
      <c r="ED4710" s="1"/>
      <c r="EE4710" s="1"/>
      <c r="EF4710" s="1"/>
      <c r="EG4710" s="1"/>
      <c r="EH4710" s="1"/>
      <c r="EI4710" s="1"/>
      <c r="EJ4710" s="1"/>
      <c r="EK4710" s="1"/>
      <c r="EL4710" s="1"/>
      <c r="EM4710" s="1"/>
      <c r="EN4710" s="1"/>
      <c r="EO4710" s="1"/>
      <c r="EP4710" s="1"/>
      <c r="EQ4710" s="1"/>
      <c r="ER4710" s="1"/>
      <c r="ES4710" s="1"/>
      <c r="ET4710" s="1"/>
      <c r="EU4710" s="1"/>
      <c r="EV4710" s="1"/>
      <c r="EW4710" s="1"/>
      <c r="EX4710" s="1"/>
      <c r="EY4710" s="1"/>
    </row>
    <row r="4711" spans="1:155" x14ac:dyDescent="0.15">
      <c r="A4711" s="38"/>
      <c r="B4711" s="15"/>
      <c r="C4711" s="7"/>
      <c r="D4711" s="7"/>
      <c r="E4711" s="13"/>
      <c r="F4711" s="14"/>
      <c r="G4711" s="14"/>
      <c r="H4711" s="14"/>
      <c r="I4711" s="14"/>
      <c r="J4711" s="13"/>
      <c r="K4711" s="5"/>
      <c r="L4711" s="2"/>
      <c r="M4711" s="17"/>
      <c r="N4711" s="12"/>
      <c r="O4711" s="12"/>
      <c r="P4711" s="17"/>
      <c r="Q4711" s="7"/>
      <c r="R4711" s="26"/>
      <c r="S4711" s="16"/>
      <c r="T4711" s="4"/>
      <c r="U4711" s="5"/>
      <c r="V4711" s="10"/>
      <c r="W4711" s="10"/>
      <c r="X4711" s="10"/>
      <c r="Y4711" s="27"/>
      <c r="Z4711" s="3"/>
      <c r="AA4711" s="1"/>
      <c r="AB4711" s="10"/>
      <c r="AC4711" s="3"/>
      <c r="AD4711" s="3"/>
      <c r="AE4711" s="3"/>
      <c r="AF4711" s="10"/>
      <c r="AG4711" s="11"/>
      <c r="AH4711" s="10"/>
      <c r="AI4711" s="10"/>
      <c r="AJ4711" s="1"/>
      <c r="AK4711" s="1"/>
      <c r="AL4711" s="1"/>
      <c r="AM4711" s="1"/>
      <c r="AN4711" s="1"/>
      <c r="AO4711" s="1"/>
      <c r="AP4711" s="1"/>
      <c r="AQ4711" s="1"/>
      <c r="AR4711" s="1"/>
      <c r="AS4711" s="1"/>
      <c r="AT4711" s="1"/>
      <c r="AU4711" s="1"/>
      <c r="AV4711" s="1"/>
      <c r="AW4711" s="1"/>
      <c r="AX4711" s="1"/>
      <c r="AY4711" s="1"/>
      <c r="AZ4711" s="1"/>
      <c r="BA4711" s="1"/>
      <c r="BB4711" s="1"/>
      <c r="BC4711" s="1"/>
      <c r="BD4711" s="1"/>
      <c r="BE4711" s="1"/>
      <c r="BF4711" s="1"/>
      <c r="BG4711" s="1"/>
      <c r="BH4711" s="1"/>
      <c r="BI4711" s="1"/>
      <c r="BJ4711" s="1"/>
      <c r="BK4711" s="1"/>
      <c r="BL4711" s="1"/>
      <c r="BM4711" s="1"/>
      <c r="BN4711" s="1"/>
      <c r="BO4711" s="1"/>
      <c r="BP4711" s="1"/>
      <c r="BQ4711" s="1"/>
      <c r="BR4711" s="1"/>
      <c r="BS4711" s="1"/>
      <c r="BT4711" s="1"/>
      <c r="BU4711" s="1"/>
      <c r="BV4711" s="1"/>
      <c r="BW4711" s="1"/>
      <c r="BX4711" s="1"/>
      <c r="BY4711" s="1"/>
      <c r="BZ4711" s="1"/>
      <c r="CA4711" s="1"/>
      <c r="CB4711" s="1"/>
      <c r="CC4711" s="1"/>
      <c r="CD4711" s="1"/>
      <c r="CE4711" s="1"/>
      <c r="CF4711" s="1"/>
      <c r="CG4711" s="1"/>
      <c r="CH4711" s="1"/>
      <c r="CI4711" s="1"/>
      <c r="CJ4711" s="1"/>
      <c r="CK4711" s="1"/>
      <c r="CL4711" s="1"/>
      <c r="CM4711" s="1"/>
      <c r="CN4711" s="1"/>
      <c r="CO4711" s="1"/>
      <c r="CP4711" s="1"/>
      <c r="CQ4711" s="1"/>
      <c r="CR4711" s="1"/>
      <c r="CS4711" s="1"/>
      <c r="CT4711" s="1"/>
      <c r="CU4711" s="1"/>
      <c r="CV4711" s="1"/>
      <c r="CW4711" s="1"/>
      <c r="CX4711" s="1"/>
      <c r="CY4711" s="1"/>
      <c r="CZ4711" s="1"/>
      <c r="DA4711" s="1"/>
      <c r="DB4711" s="1"/>
      <c r="DC4711" s="1"/>
      <c r="DD4711" s="1"/>
      <c r="DE4711" s="1"/>
      <c r="DF4711" s="1"/>
      <c r="DG4711" s="1"/>
      <c r="DH4711" s="1"/>
      <c r="DI4711" s="1"/>
      <c r="DJ4711" s="1"/>
      <c r="DK4711" s="1"/>
      <c r="DL4711" s="1"/>
      <c r="DM4711" s="1"/>
      <c r="DN4711" s="1"/>
      <c r="DO4711" s="1"/>
      <c r="DP4711" s="1"/>
      <c r="DQ4711" s="1"/>
      <c r="DR4711" s="1"/>
      <c r="DS4711" s="1"/>
      <c r="DT4711" s="1"/>
      <c r="DU4711" s="1"/>
      <c r="DV4711" s="1"/>
      <c r="DW4711" s="1"/>
      <c r="DX4711" s="1"/>
      <c r="DY4711" s="1"/>
      <c r="DZ4711" s="1"/>
      <c r="EA4711" s="1"/>
      <c r="EB4711" s="1"/>
      <c r="EC4711" s="1"/>
      <c r="ED4711" s="1"/>
      <c r="EE4711" s="1"/>
      <c r="EF4711" s="1"/>
      <c r="EG4711" s="1"/>
      <c r="EH4711" s="1"/>
      <c r="EI4711" s="1"/>
      <c r="EJ4711" s="1"/>
      <c r="EK4711" s="1"/>
      <c r="EL4711" s="1"/>
      <c r="EM4711" s="1"/>
      <c r="EN4711" s="1"/>
      <c r="EO4711" s="1"/>
      <c r="EP4711" s="1"/>
      <c r="EQ4711" s="1"/>
      <c r="ER4711" s="1"/>
      <c r="ES4711" s="1"/>
      <c r="ET4711" s="1"/>
      <c r="EU4711" s="1"/>
      <c r="EV4711" s="1"/>
      <c r="EW4711" s="1"/>
      <c r="EX4711" s="1"/>
      <c r="EY4711" s="1"/>
    </row>
    <row r="4712" spans="1:155" x14ac:dyDescent="0.15">
      <c r="A4712" s="38"/>
      <c r="B4712" s="15"/>
      <c r="C4712" s="7"/>
      <c r="D4712" s="7"/>
      <c r="E4712" s="13"/>
      <c r="F4712" s="14"/>
      <c r="G4712" s="14"/>
      <c r="H4712" s="14"/>
      <c r="I4712" s="14"/>
      <c r="J4712" s="13"/>
      <c r="K4712" s="5"/>
      <c r="L4712" s="2"/>
      <c r="M4712" s="17"/>
      <c r="N4712" s="12"/>
      <c r="O4712" s="12"/>
      <c r="P4712" s="17"/>
      <c r="Q4712" s="7"/>
      <c r="R4712" s="26"/>
      <c r="S4712" s="16"/>
      <c r="T4712" s="4"/>
      <c r="U4712" s="5"/>
      <c r="V4712" s="10"/>
      <c r="W4712" s="10"/>
      <c r="X4712" s="10"/>
      <c r="Y4712" s="27"/>
      <c r="Z4712" s="3"/>
      <c r="AA4712" s="1"/>
      <c r="AB4712" s="10"/>
      <c r="AC4712" s="3"/>
      <c r="AD4712" s="3"/>
      <c r="AE4712" s="3"/>
      <c r="AF4712" s="10"/>
      <c r="AG4712" s="11"/>
      <c r="AH4712" s="10"/>
      <c r="AI4712" s="10"/>
      <c r="AJ4712" s="1"/>
      <c r="AK4712" s="1"/>
      <c r="AL4712" s="1"/>
      <c r="AM4712" s="1"/>
      <c r="AN4712" s="1"/>
      <c r="AO4712" s="1"/>
      <c r="AP4712" s="1"/>
      <c r="AQ4712" s="1"/>
      <c r="AR4712" s="1"/>
      <c r="AS4712" s="1"/>
      <c r="AT4712" s="1"/>
      <c r="AU4712" s="1"/>
      <c r="AV4712" s="1"/>
      <c r="AW4712" s="1"/>
      <c r="AX4712" s="1"/>
      <c r="AY4712" s="1"/>
      <c r="AZ4712" s="1"/>
      <c r="BA4712" s="1"/>
      <c r="BB4712" s="1"/>
      <c r="BC4712" s="1"/>
      <c r="BD4712" s="1"/>
      <c r="BE4712" s="1"/>
      <c r="BF4712" s="1"/>
      <c r="BG4712" s="1"/>
      <c r="BH4712" s="1"/>
      <c r="BI4712" s="1"/>
      <c r="BJ4712" s="1"/>
      <c r="BK4712" s="1"/>
      <c r="BL4712" s="1"/>
      <c r="BM4712" s="1"/>
      <c r="BN4712" s="1"/>
      <c r="BO4712" s="1"/>
      <c r="BP4712" s="1"/>
      <c r="BQ4712" s="1"/>
      <c r="BR4712" s="1"/>
      <c r="BS4712" s="1"/>
      <c r="BT4712" s="1"/>
      <c r="BU4712" s="1"/>
      <c r="BV4712" s="1"/>
      <c r="BW4712" s="1"/>
      <c r="BX4712" s="1"/>
      <c r="BY4712" s="1"/>
      <c r="BZ4712" s="1"/>
      <c r="CA4712" s="1"/>
      <c r="CB4712" s="1"/>
      <c r="CC4712" s="1"/>
      <c r="CD4712" s="1"/>
      <c r="CE4712" s="1"/>
      <c r="CF4712" s="1"/>
      <c r="CG4712" s="1"/>
      <c r="CH4712" s="1"/>
      <c r="CI4712" s="1"/>
      <c r="CJ4712" s="1"/>
      <c r="CK4712" s="1"/>
      <c r="CL4712" s="1"/>
      <c r="CM4712" s="1"/>
      <c r="CN4712" s="1"/>
      <c r="CO4712" s="1"/>
      <c r="CP4712" s="1"/>
      <c r="CQ4712" s="1"/>
      <c r="CR4712" s="1"/>
      <c r="CS4712" s="1"/>
      <c r="CT4712" s="1"/>
      <c r="CU4712" s="1"/>
      <c r="CV4712" s="1"/>
      <c r="CW4712" s="1"/>
      <c r="CX4712" s="1"/>
      <c r="CY4712" s="1"/>
      <c r="CZ4712" s="1"/>
      <c r="DA4712" s="1"/>
      <c r="DB4712" s="1"/>
      <c r="DC4712" s="1"/>
      <c r="DD4712" s="1"/>
      <c r="DE4712" s="1"/>
      <c r="DF4712" s="1"/>
      <c r="DG4712" s="1"/>
      <c r="DH4712" s="1"/>
      <c r="DI4712" s="1"/>
      <c r="DJ4712" s="1"/>
      <c r="DK4712" s="1"/>
      <c r="DL4712" s="1"/>
      <c r="DM4712" s="1"/>
      <c r="DN4712" s="1"/>
      <c r="DO4712" s="1"/>
      <c r="DP4712" s="1"/>
      <c r="DQ4712" s="1"/>
      <c r="DR4712" s="1"/>
      <c r="DS4712" s="1"/>
      <c r="DT4712" s="1"/>
      <c r="DU4712" s="1"/>
      <c r="DV4712" s="1"/>
      <c r="DW4712" s="1"/>
      <c r="DX4712" s="1"/>
      <c r="DY4712" s="1"/>
      <c r="DZ4712" s="1"/>
      <c r="EA4712" s="1"/>
      <c r="EB4712" s="1"/>
      <c r="EC4712" s="1"/>
      <c r="ED4712" s="1"/>
      <c r="EE4712" s="1"/>
      <c r="EF4712" s="1"/>
      <c r="EG4712" s="1"/>
      <c r="EH4712" s="1"/>
      <c r="EI4712" s="1"/>
      <c r="EJ4712" s="1"/>
      <c r="EK4712" s="1"/>
      <c r="EL4712" s="1"/>
      <c r="EM4712" s="1"/>
      <c r="EN4712" s="1"/>
      <c r="EO4712" s="1"/>
      <c r="EP4712" s="1"/>
      <c r="EQ4712" s="1"/>
      <c r="ER4712" s="1"/>
      <c r="ES4712" s="1"/>
      <c r="ET4712" s="1"/>
      <c r="EU4712" s="1"/>
      <c r="EV4712" s="1"/>
      <c r="EW4712" s="1"/>
      <c r="EX4712" s="1"/>
      <c r="EY4712" s="1"/>
    </row>
    <row r="4713" spans="1:155" x14ac:dyDescent="0.15">
      <c r="A4713" s="38"/>
      <c r="B4713" s="15"/>
      <c r="C4713" s="7"/>
      <c r="D4713" s="7"/>
      <c r="E4713" s="13"/>
      <c r="F4713" s="14"/>
      <c r="G4713" s="14"/>
      <c r="H4713" s="14"/>
      <c r="I4713" s="14"/>
      <c r="J4713" s="13"/>
      <c r="K4713" s="5"/>
      <c r="L4713" s="2"/>
      <c r="M4713" s="17"/>
      <c r="N4713" s="12"/>
      <c r="O4713" s="12"/>
      <c r="P4713" s="17"/>
      <c r="Q4713" s="7"/>
      <c r="R4713" s="26"/>
      <c r="S4713" s="16"/>
      <c r="T4713" s="4"/>
      <c r="U4713" s="5"/>
      <c r="V4713" s="10"/>
      <c r="W4713" s="10"/>
      <c r="X4713" s="10"/>
      <c r="Y4713" s="27"/>
      <c r="Z4713" s="3"/>
      <c r="AA4713" s="1"/>
      <c r="AB4713" s="10"/>
      <c r="AC4713" s="3"/>
      <c r="AD4713" s="3"/>
      <c r="AE4713" s="3"/>
      <c r="AF4713" s="10"/>
      <c r="AG4713" s="11"/>
      <c r="AH4713" s="10"/>
      <c r="AI4713" s="10"/>
      <c r="AJ4713" s="1"/>
      <c r="AK4713" s="1"/>
      <c r="AL4713" s="1"/>
      <c r="AM4713" s="1"/>
      <c r="AN4713" s="1"/>
      <c r="AO4713" s="1"/>
      <c r="AP4713" s="1"/>
      <c r="AQ4713" s="1"/>
      <c r="AR4713" s="1"/>
      <c r="AS4713" s="1"/>
      <c r="AT4713" s="1"/>
      <c r="AU4713" s="1"/>
      <c r="AV4713" s="1"/>
      <c r="AW4713" s="1"/>
      <c r="AX4713" s="1"/>
      <c r="AY4713" s="1"/>
      <c r="AZ4713" s="1"/>
      <c r="BA4713" s="1"/>
      <c r="BB4713" s="1"/>
      <c r="BC4713" s="1"/>
      <c r="BD4713" s="1"/>
      <c r="BE4713" s="1"/>
      <c r="BF4713" s="1"/>
      <c r="BG4713" s="1"/>
      <c r="BH4713" s="1"/>
      <c r="BI4713" s="1"/>
      <c r="BJ4713" s="1"/>
      <c r="BK4713" s="1"/>
      <c r="BL4713" s="1"/>
      <c r="BM4713" s="1"/>
      <c r="BN4713" s="1"/>
      <c r="BO4713" s="1"/>
      <c r="BP4713" s="1"/>
      <c r="BQ4713" s="1"/>
      <c r="BR4713" s="1"/>
      <c r="BS4713" s="1"/>
      <c r="BT4713" s="1"/>
      <c r="BU4713" s="1"/>
      <c r="BV4713" s="1"/>
      <c r="BW4713" s="1"/>
      <c r="BX4713" s="1"/>
      <c r="BY4713" s="1"/>
      <c r="BZ4713" s="1"/>
      <c r="CA4713" s="1"/>
      <c r="CB4713" s="1"/>
      <c r="CC4713" s="1"/>
      <c r="CD4713" s="1"/>
      <c r="CE4713" s="1"/>
      <c r="CF4713" s="1"/>
      <c r="CG4713" s="1"/>
      <c r="CH4713" s="1"/>
      <c r="CI4713" s="1"/>
      <c r="CJ4713" s="1"/>
      <c r="CK4713" s="1"/>
      <c r="CL4713" s="1"/>
      <c r="CM4713" s="1"/>
      <c r="CN4713" s="1"/>
      <c r="CO4713" s="1"/>
      <c r="CP4713" s="1"/>
      <c r="CQ4713" s="1"/>
      <c r="CR4713" s="1"/>
      <c r="CS4713" s="1"/>
      <c r="CT4713" s="1"/>
      <c r="CU4713" s="1"/>
      <c r="CV4713" s="1"/>
      <c r="CW4713" s="1"/>
      <c r="CX4713" s="1"/>
      <c r="CY4713" s="1"/>
      <c r="CZ4713" s="1"/>
      <c r="DA4713" s="1"/>
      <c r="DB4713" s="1"/>
      <c r="DC4713" s="1"/>
      <c r="DD4713" s="1"/>
      <c r="DE4713" s="1"/>
      <c r="DF4713" s="1"/>
      <c r="DG4713" s="1"/>
      <c r="DH4713" s="1"/>
      <c r="DI4713" s="1"/>
      <c r="DJ4713" s="1"/>
      <c r="DK4713" s="1"/>
      <c r="DL4713" s="1"/>
      <c r="DM4713" s="1"/>
      <c r="DN4713" s="1"/>
      <c r="DO4713" s="1"/>
      <c r="DP4713" s="1"/>
      <c r="DQ4713" s="1"/>
      <c r="DR4713" s="1"/>
      <c r="DS4713" s="1"/>
      <c r="DT4713" s="1"/>
      <c r="DU4713" s="1"/>
      <c r="DV4713" s="1"/>
      <c r="DW4713" s="1"/>
      <c r="DX4713" s="1"/>
      <c r="DY4713" s="1"/>
      <c r="DZ4713" s="1"/>
      <c r="EA4713" s="1"/>
      <c r="EB4713" s="1"/>
      <c r="EC4713" s="1"/>
      <c r="ED4713" s="1"/>
      <c r="EE4713" s="1"/>
      <c r="EF4713" s="1"/>
      <c r="EG4713" s="1"/>
      <c r="EH4713" s="1"/>
      <c r="EI4713" s="1"/>
      <c r="EJ4713" s="1"/>
      <c r="EK4713" s="1"/>
      <c r="EL4713" s="1"/>
      <c r="EM4713" s="1"/>
      <c r="EN4713" s="1"/>
      <c r="EO4713" s="1"/>
      <c r="EP4713" s="1"/>
      <c r="EQ4713" s="1"/>
      <c r="ER4713" s="1"/>
      <c r="ES4713" s="1"/>
      <c r="ET4713" s="1"/>
      <c r="EU4713" s="1"/>
      <c r="EV4713" s="1"/>
      <c r="EW4713" s="1"/>
      <c r="EX4713" s="1"/>
      <c r="EY4713" s="1"/>
    </row>
    <row r="4714" spans="1:155" x14ac:dyDescent="0.15">
      <c r="A4714" s="38"/>
      <c r="B4714" s="15"/>
      <c r="C4714" s="7"/>
      <c r="D4714" s="7"/>
      <c r="E4714" s="13"/>
      <c r="F4714" s="14"/>
      <c r="G4714" s="14"/>
      <c r="H4714" s="14"/>
      <c r="I4714" s="14"/>
      <c r="J4714" s="13"/>
      <c r="K4714" s="5"/>
      <c r="L4714" s="2"/>
      <c r="M4714" s="17"/>
      <c r="N4714" s="12"/>
      <c r="O4714" s="12"/>
      <c r="P4714" s="17"/>
      <c r="Q4714" s="7"/>
      <c r="R4714" s="26"/>
      <c r="S4714" s="16"/>
      <c r="T4714" s="4"/>
      <c r="U4714" s="5"/>
      <c r="V4714" s="10"/>
      <c r="W4714" s="10"/>
      <c r="X4714" s="10"/>
      <c r="Y4714" s="27"/>
      <c r="Z4714" s="3"/>
      <c r="AA4714" s="1"/>
      <c r="AB4714" s="10"/>
      <c r="AC4714" s="3"/>
      <c r="AD4714" s="3"/>
      <c r="AE4714" s="3"/>
      <c r="AF4714" s="10"/>
      <c r="AG4714" s="11"/>
      <c r="AH4714" s="10"/>
      <c r="AI4714" s="10"/>
      <c r="AJ4714" s="1"/>
      <c r="AK4714" s="1"/>
      <c r="AL4714" s="1"/>
      <c r="AM4714" s="1"/>
      <c r="AN4714" s="1"/>
      <c r="AO4714" s="1"/>
      <c r="AP4714" s="1"/>
      <c r="AQ4714" s="1"/>
      <c r="AR4714" s="1"/>
      <c r="AS4714" s="1"/>
      <c r="AT4714" s="1"/>
      <c r="AU4714" s="1"/>
      <c r="AV4714" s="1"/>
      <c r="AW4714" s="1"/>
      <c r="AX4714" s="1"/>
      <c r="AY4714" s="1"/>
      <c r="AZ4714" s="1"/>
      <c r="BA4714" s="1"/>
      <c r="BB4714" s="1"/>
      <c r="BC4714" s="1"/>
      <c r="BD4714" s="1"/>
      <c r="BE4714" s="1"/>
      <c r="BF4714" s="1"/>
      <c r="BG4714" s="1"/>
      <c r="BH4714" s="1"/>
      <c r="BI4714" s="1"/>
      <c r="BJ4714" s="1"/>
      <c r="BK4714" s="1"/>
      <c r="BL4714" s="1"/>
      <c r="BM4714" s="1"/>
      <c r="BN4714" s="1"/>
      <c r="BO4714" s="1"/>
      <c r="BP4714" s="1"/>
      <c r="BQ4714" s="1"/>
      <c r="BR4714" s="1"/>
      <c r="BS4714" s="1"/>
      <c r="BT4714" s="1"/>
      <c r="BU4714" s="1"/>
      <c r="BV4714" s="1"/>
      <c r="BW4714" s="1"/>
      <c r="BX4714" s="1"/>
      <c r="BY4714" s="1"/>
      <c r="BZ4714" s="1"/>
      <c r="CA4714" s="1"/>
      <c r="CB4714" s="1"/>
      <c r="CC4714" s="1"/>
      <c r="CD4714" s="1"/>
      <c r="CE4714" s="1"/>
      <c r="CF4714" s="1"/>
      <c r="CG4714" s="1"/>
      <c r="CH4714" s="1"/>
      <c r="CI4714" s="1"/>
      <c r="CJ4714" s="1"/>
      <c r="CK4714" s="1"/>
      <c r="CL4714" s="1"/>
      <c r="CM4714" s="1"/>
      <c r="CN4714" s="1"/>
      <c r="CO4714" s="1"/>
      <c r="CP4714" s="1"/>
      <c r="CQ4714" s="1"/>
      <c r="CR4714" s="1"/>
      <c r="CS4714" s="1"/>
      <c r="CT4714" s="1"/>
      <c r="CU4714" s="1"/>
      <c r="CV4714" s="1"/>
      <c r="CW4714" s="1"/>
      <c r="CX4714" s="1"/>
      <c r="CY4714" s="1"/>
      <c r="CZ4714" s="1"/>
      <c r="DA4714" s="1"/>
      <c r="DB4714" s="1"/>
      <c r="DC4714" s="1"/>
      <c r="DD4714" s="1"/>
      <c r="DE4714" s="1"/>
      <c r="DF4714" s="1"/>
      <c r="DG4714" s="1"/>
      <c r="DH4714" s="1"/>
      <c r="DI4714" s="1"/>
      <c r="DJ4714" s="1"/>
      <c r="DK4714" s="1"/>
      <c r="DL4714" s="1"/>
      <c r="DM4714" s="1"/>
      <c r="DN4714" s="1"/>
      <c r="DO4714" s="1"/>
      <c r="DP4714" s="1"/>
      <c r="DQ4714" s="1"/>
      <c r="DR4714" s="1"/>
      <c r="DS4714" s="1"/>
      <c r="DT4714" s="1"/>
      <c r="DU4714" s="1"/>
      <c r="DV4714" s="1"/>
      <c r="DW4714" s="1"/>
      <c r="DX4714" s="1"/>
      <c r="DY4714" s="1"/>
      <c r="DZ4714" s="1"/>
      <c r="EA4714" s="1"/>
      <c r="EB4714" s="1"/>
      <c r="EC4714" s="1"/>
      <c r="ED4714" s="1"/>
      <c r="EE4714" s="1"/>
      <c r="EF4714" s="1"/>
      <c r="EG4714" s="1"/>
      <c r="EH4714" s="1"/>
      <c r="EI4714" s="1"/>
      <c r="EJ4714" s="1"/>
      <c r="EK4714" s="1"/>
      <c r="EL4714" s="1"/>
      <c r="EM4714" s="1"/>
      <c r="EN4714" s="1"/>
      <c r="EO4714" s="1"/>
      <c r="EP4714" s="1"/>
      <c r="EQ4714" s="1"/>
      <c r="ER4714" s="1"/>
      <c r="ES4714" s="1"/>
      <c r="ET4714" s="1"/>
      <c r="EU4714" s="1"/>
      <c r="EV4714" s="1"/>
      <c r="EW4714" s="1"/>
      <c r="EX4714" s="1"/>
      <c r="EY4714" s="1"/>
    </row>
    <row r="4715" spans="1:155" x14ac:dyDescent="0.15">
      <c r="A4715" s="38"/>
      <c r="B4715" s="15"/>
      <c r="C4715" s="7"/>
      <c r="D4715" s="7"/>
      <c r="E4715" s="13"/>
      <c r="F4715" s="14"/>
      <c r="G4715" s="14"/>
      <c r="H4715" s="14"/>
      <c r="I4715" s="14"/>
      <c r="J4715" s="13"/>
      <c r="K4715" s="5"/>
      <c r="L4715" s="2"/>
      <c r="M4715" s="17"/>
      <c r="N4715" s="12"/>
      <c r="O4715" s="12"/>
      <c r="P4715" s="17"/>
      <c r="Q4715" s="7"/>
      <c r="R4715" s="26"/>
      <c r="S4715" s="16"/>
      <c r="T4715" s="4"/>
      <c r="U4715" s="5"/>
      <c r="V4715" s="10"/>
      <c r="W4715" s="10"/>
      <c r="X4715" s="10"/>
      <c r="Y4715" s="27"/>
      <c r="Z4715" s="3"/>
      <c r="AA4715" s="1"/>
      <c r="AB4715" s="10"/>
      <c r="AC4715" s="3"/>
      <c r="AD4715" s="3"/>
      <c r="AE4715" s="3"/>
      <c r="AF4715" s="10"/>
      <c r="AG4715" s="11"/>
      <c r="AH4715" s="10"/>
      <c r="AI4715" s="10"/>
      <c r="AJ4715" s="1"/>
      <c r="AK4715" s="1"/>
      <c r="AL4715" s="1"/>
      <c r="AM4715" s="1"/>
      <c r="AN4715" s="1"/>
      <c r="AO4715" s="1"/>
      <c r="AP4715" s="1"/>
      <c r="AQ4715" s="1"/>
      <c r="AR4715" s="1"/>
      <c r="AS4715" s="1"/>
      <c r="AT4715" s="1"/>
      <c r="AU4715" s="1"/>
      <c r="AV4715" s="1"/>
      <c r="AW4715" s="1"/>
      <c r="AX4715" s="1"/>
      <c r="AY4715" s="1"/>
      <c r="AZ4715" s="1"/>
      <c r="BA4715" s="1"/>
      <c r="BB4715" s="1"/>
      <c r="BC4715" s="1"/>
      <c r="BD4715" s="1"/>
      <c r="BE4715" s="1"/>
      <c r="BF4715" s="1"/>
      <c r="BG4715" s="1"/>
      <c r="BH4715" s="1"/>
      <c r="BI4715" s="1"/>
      <c r="BJ4715" s="1"/>
      <c r="BK4715" s="1"/>
      <c r="BL4715" s="1"/>
      <c r="BM4715" s="1"/>
      <c r="BN4715" s="1"/>
      <c r="BO4715" s="1"/>
      <c r="BP4715" s="1"/>
      <c r="BQ4715" s="1"/>
      <c r="BR4715" s="1"/>
      <c r="BS4715" s="1"/>
      <c r="BT4715" s="1"/>
      <c r="BU4715" s="1"/>
      <c r="BV4715" s="1"/>
      <c r="BW4715" s="1"/>
      <c r="BX4715" s="1"/>
      <c r="BY4715" s="1"/>
      <c r="BZ4715" s="1"/>
      <c r="CA4715" s="1"/>
      <c r="CB4715" s="1"/>
      <c r="CC4715" s="1"/>
      <c r="CD4715" s="1"/>
      <c r="CE4715" s="1"/>
      <c r="CF4715" s="1"/>
      <c r="CG4715" s="1"/>
      <c r="CH4715" s="1"/>
      <c r="CI4715" s="1"/>
      <c r="CJ4715" s="1"/>
      <c r="CK4715" s="1"/>
      <c r="CL4715" s="1"/>
      <c r="CM4715" s="1"/>
      <c r="CN4715" s="1"/>
      <c r="CO4715" s="1"/>
      <c r="CP4715" s="1"/>
      <c r="CQ4715" s="1"/>
      <c r="CR4715" s="1"/>
      <c r="CS4715" s="1"/>
      <c r="CT4715" s="1"/>
      <c r="CU4715" s="1"/>
      <c r="CV4715" s="1"/>
      <c r="CW4715" s="1"/>
      <c r="CX4715" s="1"/>
      <c r="CY4715" s="1"/>
      <c r="CZ4715" s="1"/>
      <c r="DA4715" s="1"/>
      <c r="DB4715" s="1"/>
      <c r="DC4715" s="1"/>
      <c r="DD4715" s="1"/>
      <c r="DE4715" s="1"/>
      <c r="DF4715" s="1"/>
      <c r="DG4715" s="1"/>
      <c r="DH4715" s="1"/>
      <c r="DI4715" s="1"/>
      <c r="DJ4715" s="1"/>
      <c r="DK4715" s="1"/>
      <c r="DL4715" s="1"/>
      <c r="DM4715" s="1"/>
      <c r="DN4715" s="1"/>
      <c r="DO4715" s="1"/>
      <c r="DP4715" s="1"/>
      <c r="DQ4715" s="1"/>
      <c r="DR4715" s="1"/>
      <c r="DS4715" s="1"/>
      <c r="DT4715" s="1"/>
      <c r="DU4715" s="1"/>
      <c r="DV4715" s="1"/>
      <c r="DW4715" s="1"/>
      <c r="DX4715" s="1"/>
      <c r="DY4715" s="1"/>
      <c r="DZ4715" s="1"/>
      <c r="EA4715" s="1"/>
      <c r="EB4715" s="1"/>
      <c r="EC4715" s="1"/>
      <c r="ED4715" s="1"/>
      <c r="EE4715" s="1"/>
      <c r="EF4715" s="1"/>
      <c r="EG4715" s="1"/>
      <c r="EH4715" s="1"/>
      <c r="EI4715" s="1"/>
      <c r="EJ4715" s="1"/>
      <c r="EK4715" s="1"/>
      <c r="EL4715" s="1"/>
      <c r="EM4715" s="1"/>
      <c r="EN4715" s="1"/>
      <c r="EO4715" s="1"/>
      <c r="EP4715" s="1"/>
      <c r="EQ4715" s="1"/>
      <c r="ER4715" s="1"/>
      <c r="ES4715" s="1"/>
      <c r="ET4715" s="1"/>
      <c r="EU4715" s="1"/>
      <c r="EV4715" s="1"/>
      <c r="EW4715" s="1"/>
      <c r="EX4715" s="1"/>
      <c r="EY4715" s="1"/>
    </row>
    <row r="4716" spans="1:155" x14ac:dyDescent="0.15">
      <c r="A4716" s="38"/>
      <c r="B4716" s="15"/>
      <c r="C4716" s="7"/>
      <c r="D4716" s="7"/>
      <c r="E4716" s="13"/>
      <c r="F4716" s="14"/>
      <c r="G4716" s="14"/>
      <c r="H4716" s="14"/>
      <c r="I4716" s="14"/>
      <c r="J4716" s="13"/>
      <c r="K4716" s="5"/>
      <c r="L4716" s="2"/>
      <c r="M4716" s="17"/>
      <c r="N4716" s="12"/>
      <c r="O4716" s="12"/>
      <c r="P4716" s="17"/>
      <c r="Q4716" s="7"/>
      <c r="R4716" s="26"/>
      <c r="S4716" s="16"/>
      <c r="T4716" s="4"/>
      <c r="U4716" s="5"/>
      <c r="V4716" s="10"/>
      <c r="W4716" s="10"/>
      <c r="X4716" s="10"/>
      <c r="Y4716" s="27"/>
      <c r="Z4716" s="3"/>
      <c r="AA4716" s="1"/>
      <c r="AB4716" s="10"/>
      <c r="AC4716" s="3"/>
      <c r="AD4716" s="3"/>
      <c r="AE4716" s="3"/>
      <c r="AF4716" s="10"/>
      <c r="AG4716" s="11"/>
      <c r="AH4716" s="10"/>
      <c r="AI4716" s="10"/>
      <c r="AJ4716" s="1"/>
      <c r="AK4716" s="1"/>
      <c r="AL4716" s="1"/>
      <c r="AM4716" s="1"/>
      <c r="AN4716" s="1"/>
      <c r="AO4716" s="1"/>
      <c r="AP4716" s="1"/>
      <c r="AQ4716" s="1"/>
      <c r="AR4716" s="1"/>
      <c r="AS4716" s="1"/>
      <c r="AT4716" s="1"/>
      <c r="AU4716" s="1"/>
      <c r="AV4716" s="1"/>
      <c r="AW4716" s="1"/>
      <c r="AX4716" s="1"/>
      <c r="AY4716" s="1"/>
      <c r="AZ4716" s="1"/>
      <c r="BA4716" s="1"/>
      <c r="BB4716" s="1"/>
      <c r="BC4716" s="1"/>
      <c r="BD4716" s="1"/>
      <c r="BE4716" s="1"/>
      <c r="BF4716" s="1"/>
      <c r="BG4716" s="1"/>
      <c r="BH4716" s="1"/>
      <c r="BI4716" s="1"/>
      <c r="BJ4716" s="1"/>
      <c r="BK4716" s="1"/>
      <c r="BL4716" s="1"/>
      <c r="BM4716" s="1"/>
      <c r="BN4716" s="1"/>
      <c r="BO4716" s="1"/>
      <c r="BP4716" s="1"/>
      <c r="BQ4716" s="1"/>
      <c r="BR4716" s="1"/>
      <c r="BS4716" s="1"/>
      <c r="BT4716" s="1"/>
      <c r="BU4716" s="1"/>
      <c r="BV4716" s="1"/>
      <c r="BW4716" s="1"/>
      <c r="BX4716" s="1"/>
      <c r="BY4716" s="1"/>
      <c r="BZ4716" s="1"/>
      <c r="CA4716" s="1"/>
      <c r="CB4716" s="1"/>
      <c r="CC4716" s="1"/>
      <c r="CD4716" s="1"/>
      <c r="CE4716" s="1"/>
      <c r="CF4716" s="1"/>
      <c r="CG4716" s="1"/>
      <c r="CH4716" s="1"/>
      <c r="CI4716" s="1"/>
      <c r="CJ4716" s="1"/>
      <c r="CK4716" s="1"/>
      <c r="CL4716" s="1"/>
      <c r="CM4716" s="1"/>
      <c r="CN4716" s="1"/>
      <c r="CO4716" s="1"/>
      <c r="CP4716" s="1"/>
      <c r="CQ4716" s="1"/>
      <c r="CR4716" s="1"/>
      <c r="CS4716" s="1"/>
      <c r="CT4716" s="1"/>
      <c r="CU4716" s="1"/>
      <c r="CV4716" s="1"/>
      <c r="CW4716" s="1"/>
      <c r="CX4716" s="1"/>
      <c r="CY4716" s="1"/>
      <c r="CZ4716" s="1"/>
      <c r="DA4716" s="1"/>
      <c r="DB4716" s="1"/>
      <c r="DC4716" s="1"/>
      <c r="DD4716" s="1"/>
      <c r="DE4716" s="1"/>
      <c r="DF4716" s="1"/>
      <c r="DG4716" s="1"/>
      <c r="DH4716" s="1"/>
      <c r="DI4716" s="1"/>
      <c r="DJ4716" s="1"/>
      <c r="DK4716" s="1"/>
      <c r="DL4716" s="1"/>
      <c r="DM4716" s="1"/>
      <c r="DN4716" s="1"/>
      <c r="DO4716" s="1"/>
      <c r="DP4716" s="1"/>
      <c r="DQ4716" s="1"/>
      <c r="DR4716" s="1"/>
      <c r="DS4716" s="1"/>
      <c r="DT4716" s="1"/>
      <c r="DU4716" s="1"/>
      <c r="DV4716" s="1"/>
      <c r="DW4716" s="1"/>
      <c r="DX4716" s="1"/>
      <c r="DY4716" s="1"/>
      <c r="DZ4716" s="1"/>
      <c r="EA4716" s="1"/>
      <c r="EB4716" s="1"/>
      <c r="EC4716" s="1"/>
      <c r="ED4716" s="1"/>
      <c r="EE4716" s="1"/>
      <c r="EF4716" s="1"/>
      <c r="EG4716" s="1"/>
      <c r="EH4716" s="1"/>
      <c r="EI4716" s="1"/>
      <c r="EJ4716" s="1"/>
      <c r="EK4716" s="1"/>
      <c r="EL4716" s="1"/>
      <c r="EM4716" s="1"/>
      <c r="EN4716" s="1"/>
      <c r="EO4716" s="1"/>
      <c r="EP4716" s="1"/>
      <c r="EQ4716" s="1"/>
      <c r="ER4716" s="1"/>
      <c r="ES4716" s="1"/>
      <c r="ET4716" s="1"/>
      <c r="EU4716" s="1"/>
      <c r="EV4716" s="1"/>
      <c r="EW4716" s="1"/>
      <c r="EX4716" s="1"/>
      <c r="EY4716" s="1"/>
    </row>
    <row r="4717" spans="1:155" x14ac:dyDescent="0.15">
      <c r="A4717" s="38"/>
      <c r="B4717" s="15"/>
      <c r="C4717" s="7"/>
      <c r="D4717" s="7"/>
      <c r="E4717" s="13"/>
      <c r="F4717" s="14"/>
      <c r="G4717" s="14"/>
      <c r="H4717" s="14"/>
      <c r="I4717" s="14"/>
      <c r="J4717" s="13"/>
      <c r="K4717" s="5"/>
      <c r="L4717" s="2"/>
      <c r="M4717" s="17"/>
      <c r="N4717" s="12"/>
      <c r="O4717" s="12"/>
      <c r="P4717" s="17"/>
      <c r="Q4717" s="7"/>
      <c r="R4717" s="26"/>
      <c r="S4717" s="16"/>
      <c r="T4717" s="4"/>
      <c r="U4717" s="5"/>
      <c r="V4717" s="10"/>
      <c r="W4717" s="10"/>
      <c r="X4717" s="10"/>
      <c r="Y4717" s="27"/>
      <c r="Z4717" s="3"/>
      <c r="AA4717" s="1"/>
      <c r="AB4717" s="10"/>
      <c r="AC4717" s="3"/>
      <c r="AD4717" s="3"/>
      <c r="AE4717" s="3"/>
      <c r="AF4717" s="10"/>
      <c r="AG4717" s="11"/>
      <c r="AH4717" s="10"/>
      <c r="AI4717" s="10"/>
      <c r="AJ4717" s="1"/>
      <c r="AK4717" s="1"/>
      <c r="AL4717" s="1"/>
      <c r="AM4717" s="1"/>
      <c r="AN4717" s="1"/>
      <c r="AO4717" s="1"/>
      <c r="AP4717" s="1"/>
      <c r="AQ4717" s="1"/>
      <c r="AR4717" s="1"/>
      <c r="AS4717" s="1"/>
      <c r="AT4717" s="1"/>
      <c r="AU4717" s="1"/>
      <c r="AV4717" s="1"/>
      <c r="AW4717" s="1"/>
      <c r="AX4717" s="1"/>
      <c r="AY4717" s="1"/>
      <c r="AZ4717" s="1"/>
      <c r="BA4717" s="1"/>
      <c r="BB4717" s="1"/>
      <c r="BC4717" s="1"/>
      <c r="BD4717" s="1"/>
      <c r="BE4717" s="1"/>
      <c r="BF4717" s="1"/>
      <c r="BG4717" s="1"/>
      <c r="BH4717" s="1"/>
      <c r="BI4717" s="1"/>
      <c r="BJ4717" s="1"/>
      <c r="BK4717" s="1"/>
      <c r="BL4717" s="1"/>
      <c r="BM4717" s="1"/>
      <c r="BN4717" s="1"/>
      <c r="BO4717" s="1"/>
      <c r="BP4717" s="1"/>
      <c r="BQ4717" s="1"/>
      <c r="BR4717" s="1"/>
      <c r="BS4717" s="1"/>
      <c r="BT4717" s="1"/>
      <c r="BU4717" s="1"/>
      <c r="BV4717" s="1"/>
      <c r="BW4717" s="1"/>
      <c r="BX4717" s="1"/>
      <c r="BY4717" s="1"/>
      <c r="BZ4717" s="1"/>
      <c r="CA4717" s="1"/>
      <c r="CB4717" s="1"/>
      <c r="CC4717" s="1"/>
      <c r="CD4717" s="1"/>
      <c r="CE4717" s="1"/>
      <c r="CF4717" s="1"/>
      <c r="CG4717" s="1"/>
      <c r="CH4717" s="1"/>
      <c r="CI4717" s="1"/>
      <c r="CJ4717" s="1"/>
      <c r="CK4717" s="1"/>
      <c r="CL4717" s="1"/>
      <c r="CM4717" s="1"/>
      <c r="CN4717" s="1"/>
      <c r="CO4717" s="1"/>
      <c r="CP4717" s="1"/>
      <c r="CQ4717" s="1"/>
      <c r="CR4717" s="1"/>
      <c r="CS4717" s="1"/>
      <c r="CT4717" s="1"/>
      <c r="CU4717" s="1"/>
      <c r="CV4717" s="1"/>
      <c r="CW4717" s="1"/>
      <c r="CX4717" s="1"/>
      <c r="CY4717" s="1"/>
      <c r="CZ4717" s="1"/>
      <c r="DA4717" s="1"/>
      <c r="DB4717" s="1"/>
      <c r="DC4717" s="1"/>
      <c r="DD4717" s="1"/>
      <c r="DE4717" s="1"/>
      <c r="DF4717" s="1"/>
      <c r="DG4717" s="1"/>
      <c r="DH4717" s="1"/>
      <c r="DI4717" s="1"/>
      <c r="DJ4717" s="1"/>
      <c r="DK4717" s="1"/>
      <c r="DL4717" s="1"/>
      <c r="DM4717" s="1"/>
      <c r="DN4717" s="1"/>
      <c r="DO4717" s="1"/>
      <c r="DP4717" s="1"/>
      <c r="DQ4717" s="1"/>
      <c r="DR4717" s="1"/>
      <c r="DS4717" s="1"/>
      <c r="DT4717" s="1"/>
      <c r="DU4717" s="1"/>
      <c r="DV4717" s="1"/>
      <c r="DW4717" s="1"/>
      <c r="DX4717" s="1"/>
      <c r="DY4717" s="1"/>
      <c r="DZ4717" s="1"/>
      <c r="EA4717" s="1"/>
      <c r="EB4717" s="1"/>
      <c r="EC4717" s="1"/>
      <c r="ED4717" s="1"/>
      <c r="EE4717" s="1"/>
      <c r="EF4717" s="1"/>
      <c r="EG4717" s="1"/>
      <c r="EH4717" s="1"/>
      <c r="EI4717" s="1"/>
      <c r="EJ4717" s="1"/>
      <c r="EK4717" s="1"/>
      <c r="EL4717" s="1"/>
      <c r="EM4717" s="1"/>
      <c r="EN4717" s="1"/>
      <c r="EO4717" s="1"/>
      <c r="EP4717" s="1"/>
      <c r="EQ4717" s="1"/>
      <c r="ER4717" s="1"/>
      <c r="ES4717" s="1"/>
      <c r="ET4717" s="1"/>
      <c r="EU4717" s="1"/>
      <c r="EV4717" s="1"/>
      <c r="EW4717" s="1"/>
      <c r="EX4717" s="1"/>
      <c r="EY4717" s="1"/>
    </row>
    <row r="4718" spans="1:155" x14ac:dyDescent="0.15">
      <c r="A4718" s="38"/>
      <c r="B4718" s="15"/>
      <c r="C4718" s="7"/>
      <c r="D4718" s="7"/>
      <c r="E4718" s="13"/>
      <c r="F4718" s="14"/>
      <c r="G4718" s="14"/>
      <c r="H4718" s="14"/>
      <c r="I4718" s="14"/>
      <c r="J4718" s="13"/>
      <c r="K4718" s="5"/>
      <c r="L4718" s="2"/>
      <c r="M4718" s="17"/>
      <c r="N4718" s="12"/>
      <c r="O4718" s="12"/>
      <c r="P4718" s="17"/>
      <c r="Q4718" s="7"/>
      <c r="R4718" s="26"/>
      <c r="S4718" s="16"/>
      <c r="T4718" s="4"/>
      <c r="U4718" s="5"/>
      <c r="V4718" s="10"/>
      <c r="W4718" s="10"/>
      <c r="X4718" s="10"/>
      <c r="Y4718" s="27"/>
      <c r="Z4718" s="3"/>
      <c r="AA4718" s="1"/>
      <c r="AB4718" s="10"/>
      <c r="AC4718" s="3"/>
      <c r="AD4718" s="3"/>
      <c r="AE4718" s="3"/>
      <c r="AF4718" s="10"/>
      <c r="AG4718" s="11"/>
      <c r="AH4718" s="10"/>
      <c r="AI4718" s="10"/>
      <c r="AJ4718" s="1"/>
      <c r="AK4718" s="1"/>
      <c r="AL4718" s="1"/>
      <c r="AM4718" s="1"/>
      <c r="AN4718" s="1"/>
      <c r="AO4718" s="1"/>
      <c r="AP4718" s="1"/>
      <c r="AQ4718" s="1"/>
      <c r="AR4718" s="1"/>
      <c r="AS4718" s="1"/>
      <c r="AT4718" s="1"/>
      <c r="AU4718" s="1"/>
      <c r="AV4718" s="1"/>
      <c r="AW4718" s="1"/>
      <c r="AX4718" s="1"/>
      <c r="AY4718" s="1"/>
      <c r="AZ4718" s="1"/>
      <c r="BA4718" s="1"/>
      <c r="BB4718" s="1"/>
      <c r="BC4718" s="1"/>
      <c r="BD4718" s="1"/>
      <c r="BE4718" s="1"/>
      <c r="BF4718" s="1"/>
      <c r="BG4718" s="1"/>
      <c r="BH4718" s="1"/>
      <c r="BI4718" s="1"/>
      <c r="BJ4718" s="1"/>
      <c r="BK4718" s="1"/>
      <c r="BL4718" s="1"/>
      <c r="BM4718" s="1"/>
      <c r="BN4718" s="1"/>
      <c r="BO4718" s="1"/>
      <c r="BP4718" s="1"/>
      <c r="BQ4718" s="1"/>
      <c r="BR4718" s="1"/>
      <c r="BS4718" s="1"/>
      <c r="BT4718" s="1"/>
      <c r="BU4718" s="1"/>
      <c r="BV4718" s="1"/>
      <c r="BW4718" s="1"/>
      <c r="BX4718" s="1"/>
      <c r="BY4718" s="1"/>
      <c r="BZ4718" s="1"/>
      <c r="CA4718" s="1"/>
      <c r="CB4718" s="1"/>
      <c r="CC4718" s="1"/>
      <c r="CD4718" s="1"/>
      <c r="CE4718" s="1"/>
      <c r="CF4718" s="1"/>
      <c r="CG4718" s="1"/>
      <c r="CH4718" s="1"/>
      <c r="CI4718" s="1"/>
      <c r="CJ4718" s="1"/>
      <c r="CK4718" s="1"/>
      <c r="CL4718" s="1"/>
      <c r="CM4718" s="1"/>
      <c r="CN4718" s="1"/>
      <c r="CO4718" s="1"/>
      <c r="CP4718" s="1"/>
      <c r="CQ4718" s="1"/>
      <c r="CR4718" s="1"/>
      <c r="CS4718" s="1"/>
      <c r="CT4718" s="1"/>
      <c r="CU4718" s="1"/>
      <c r="CV4718" s="1"/>
      <c r="CW4718" s="1"/>
      <c r="CX4718" s="1"/>
      <c r="CY4718" s="1"/>
      <c r="CZ4718" s="1"/>
      <c r="DA4718" s="1"/>
      <c r="DB4718" s="1"/>
      <c r="DC4718" s="1"/>
      <c r="DD4718" s="1"/>
      <c r="DE4718" s="1"/>
      <c r="DF4718" s="1"/>
      <c r="DG4718" s="1"/>
      <c r="DH4718" s="1"/>
      <c r="DI4718" s="1"/>
      <c r="DJ4718" s="1"/>
      <c r="DK4718" s="1"/>
      <c r="DL4718" s="1"/>
      <c r="DM4718" s="1"/>
      <c r="DN4718" s="1"/>
      <c r="DO4718" s="1"/>
      <c r="DP4718" s="1"/>
      <c r="DQ4718" s="1"/>
      <c r="DR4718" s="1"/>
      <c r="DS4718" s="1"/>
      <c r="DT4718" s="1"/>
      <c r="DU4718" s="1"/>
      <c r="DV4718" s="1"/>
      <c r="DW4718" s="1"/>
      <c r="DX4718" s="1"/>
      <c r="DY4718" s="1"/>
      <c r="DZ4718" s="1"/>
      <c r="EA4718" s="1"/>
      <c r="EB4718" s="1"/>
      <c r="EC4718" s="1"/>
      <c r="ED4718" s="1"/>
      <c r="EE4718" s="1"/>
      <c r="EF4718" s="1"/>
      <c r="EG4718" s="1"/>
      <c r="EH4718" s="1"/>
      <c r="EI4718" s="1"/>
      <c r="EJ4718" s="1"/>
      <c r="EK4718" s="1"/>
      <c r="EL4718" s="1"/>
      <c r="EM4718" s="1"/>
      <c r="EN4718" s="1"/>
      <c r="EO4718" s="1"/>
      <c r="EP4718" s="1"/>
      <c r="EQ4718" s="1"/>
      <c r="ER4718" s="1"/>
      <c r="ES4718" s="1"/>
      <c r="ET4718" s="1"/>
      <c r="EU4718" s="1"/>
      <c r="EV4718" s="1"/>
      <c r="EW4718" s="1"/>
      <c r="EX4718" s="1"/>
      <c r="EY4718" s="1"/>
    </row>
    <row r="4719" spans="1:155" x14ac:dyDescent="0.15">
      <c r="A4719" s="38"/>
      <c r="B4719" s="15"/>
      <c r="C4719" s="7"/>
      <c r="D4719" s="7"/>
      <c r="E4719" s="13"/>
      <c r="F4719" s="14"/>
      <c r="G4719" s="14"/>
      <c r="H4719" s="14"/>
      <c r="I4719" s="14"/>
      <c r="J4719" s="13"/>
      <c r="K4719" s="5"/>
      <c r="L4719" s="2"/>
      <c r="M4719" s="17"/>
      <c r="N4719" s="12"/>
      <c r="O4719" s="12"/>
      <c r="P4719" s="17"/>
      <c r="Q4719" s="7"/>
      <c r="R4719" s="26"/>
      <c r="S4719" s="16"/>
      <c r="T4719" s="4"/>
      <c r="U4719" s="5"/>
      <c r="V4719" s="10"/>
      <c r="W4719" s="10"/>
      <c r="X4719" s="10"/>
      <c r="Y4719" s="27"/>
      <c r="Z4719" s="3"/>
      <c r="AA4719" s="1"/>
      <c r="AB4719" s="10"/>
      <c r="AC4719" s="3"/>
      <c r="AD4719" s="3"/>
      <c r="AE4719" s="3"/>
      <c r="AF4719" s="10"/>
      <c r="AG4719" s="11"/>
      <c r="AH4719" s="10"/>
      <c r="AI4719" s="10"/>
      <c r="AJ4719" s="1"/>
      <c r="AK4719" s="1"/>
      <c r="AL4719" s="1"/>
      <c r="AM4719" s="1"/>
      <c r="AN4719" s="1"/>
      <c r="AO4719" s="1"/>
      <c r="AP4719" s="1"/>
      <c r="AQ4719" s="1"/>
      <c r="AR4719" s="1"/>
      <c r="AS4719" s="1"/>
      <c r="AT4719" s="1"/>
      <c r="AU4719" s="1"/>
      <c r="AV4719" s="1"/>
      <c r="AW4719" s="1"/>
      <c r="AX4719" s="1"/>
      <c r="AY4719" s="1"/>
      <c r="AZ4719" s="1"/>
      <c r="BA4719" s="1"/>
      <c r="BB4719" s="1"/>
      <c r="BC4719" s="1"/>
      <c r="BD4719" s="1"/>
      <c r="BE4719" s="1"/>
      <c r="BF4719" s="1"/>
      <c r="BG4719" s="1"/>
      <c r="BH4719" s="1"/>
      <c r="BI4719" s="1"/>
      <c r="BJ4719" s="1"/>
      <c r="BK4719" s="1"/>
      <c r="BL4719" s="1"/>
      <c r="BM4719" s="1"/>
      <c r="BN4719" s="1"/>
      <c r="BO4719" s="1"/>
      <c r="BP4719" s="1"/>
      <c r="BQ4719" s="1"/>
      <c r="BR4719" s="1"/>
      <c r="BS4719" s="1"/>
      <c r="BT4719" s="1"/>
      <c r="BU4719" s="1"/>
      <c r="BV4719" s="1"/>
      <c r="BW4719" s="1"/>
      <c r="BX4719" s="1"/>
      <c r="BY4719" s="1"/>
      <c r="BZ4719" s="1"/>
      <c r="CA4719" s="1"/>
      <c r="CB4719" s="1"/>
      <c r="CC4719" s="1"/>
      <c r="CD4719" s="1"/>
      <c r="CE4719" s="1"/>
      <c r="CF4719" s="1"/>
      <c r="CG4719" s="1"/>
      <c r="CH4719" s="1"/>
      <c r="CI4719" s="1"/>
      <c r="CJ4719" s="1"/>
      <c r="CK4719" s="1"/>
      <c r="CL4719" s="1"/>
      <c r="CM4719" s="1"/>
      <c r="CN4719" s="1"/>
      <c r="CO4719" s="1"/>
      <c r="CP4719" s="1"/>
      <c r="CQ4719" s="1"/>
      <c r="CR4719" s="1"/>
      <c r="CS4719" s="1"/>
      <c r="CT4719" s="1"/>
      <c r="CU4719" s="1"/>
      <c r="CV4719" s="1"/>
      <c r="CW4719" s="1"/>
      <c r="CX4719" s="1"/>
      <c r="CY4719" s="1"/>
      <c r="CZ4719" s="1"/>
      <c r="DA4719" s="1"/>
      <c r="DB4719" s="1"/>
      <c r="DC4719" s="1"/>
      <c r="DD4719" s="1"/>
      <c r="DE4719" s="1"/>
      <c r="DF4719" s="1"/>
      <c r="DG4719" s="1"/>
      <c r="DH4719" s="1"/>
      <c r="DI4719" s="1"/>
      <c r="DJ4719" s="1"/>
      <c r="DK4719" s="1"/>
      <c r="DL4719" s="1"/>
      <c r="DM4719" s="1"/>
      <c r="DN4719" s="1"/>
      <c r="DO4719" s="1"/>
      <c r="DP4719" s="1"/>
      <c r="DQ4719" s="1"/>
      <c r="DR4719" s="1"/>
      <c r="DS4719" s="1"/>
      <c r="DT4719" s="1"/>
      <c r="DU4719" s="1"/>
      <c r="DV4719" s="1"/>
      <c r="DW4719" s="1"/>
      <c r="DX4719" s="1"/>
      <c r="DY4719" s="1"/>
      <c r="DZ4719" s="1"/>
      <c r="EA4719" s="1"/>
      <c r="EB4719" s="1"/>
      <c r="EC4719" s="1"/>
      <c r="ED4719" s="1"/>
      <c r="EE4719" s="1"/>
      <c r="EF4719" s="1"/>
      <c r="EG4719" s="1"/>
      <c r="EH4719" s="1"/>
      <c r="EI4719" s="1"/>
      <c r="EJ4719" s="1"/>
      <c r="EK4719" s="1"/>
      <c r="EL4719" s="1"/>
      <c r="EM4719" s="1"/>
      <c r="EN4719" s="1"/>
      <c r="EO4719" s="1"/>
      <c r="EP4719" s="1"/>
      <c r="EQ4719" s="1"/>
      <c r="ER4719" s="1"/>
      <c r="ES4719" s="1"/>
      <c r="ET4719" s="1"/>
      <c r="EU4719" s="1"/>
      <c r="EV4719" s="1"/>
      <c r="EW4719" s="1"/>
      <c r="EX4719" s="1"/>
      <c r="EY4719" s="1"/>
    </row>
    <row r="4720" spans="1:155" x14ac:dyDescent="0.15">
      <c r="A4720" s="38"/>
      <c r="B4720" s="15"/>
      <c r="C4720" s="7"/>
      <c r="D4720" s="7"/>
      <c r="E4720" s="13"/>
      <c r="F4720" s="14"/>
      <c r="G4720" s="14"/>
      <c r="H4720" s="14"/>
      <c r="I4720" s="14"/>
      <c r="J4720" s="13"/>
      <c r="K4720" s="5"/>
      <c r="L4720" s="2"/>
      <c r="M4720" s="17"/>
      <c r="N4720" s="12"/>
      <c r="O4720" s="12"/>
      <c r="P4720" s="17"/>
      <c r="Q4720" s="7"/>
      <c r="R4720" s="26"/>
      <c r="S4720" s="16"/>
      <c r="T4720" s="4"/>
      <c r="U4720" s="5"/>
      <c r="V4720" s="10"/>
      <c r="W4720" s="10"/>
      <c r="X4720" s="10"/>
      <c r="Y4720" s="27"/>
      <c r="Z4720" s="3"/>
      <c r="AA4720" s="1"/>
      <c r="AB4720" s="10"/>
      <c r="AC4720" s="3"/>
      <c r="AD4720" s="3"/>
      <c r="AE4720" s="3"/>
      <c r="AF4720" s="10"/>
      <c r="AG4720" s="11"/>
      <c r="AH4720" s="10"/>
      <c r="AI4720" s="10"/>
      <c r="AJ4720" s="1"/>
      <c r="AK4720" s="1"/>
      <c r="AL4720" s="1"/>
      <c r="AM4720" s="1"/>
      <c r="AN4720" s="1"/>
      <c r="AO4720" s="1"/>
      <c r="AP4720" s="1"/>
      <c r="AQ4720" s="1"/>
      <c r="AR4720" s="1"/>
      <c r="AS4720" s="1"/>
      <c r="AT4720" s="1"/>
      <c r="AU4720" s="1"/>
      <c r="AV4720" s="1"/>
      <c r="AW4720" s="1"/>
      <c r="AX4720" s="1"/>
      <c r="AY4720" s="1"/>
      <c r="AZ4720" s="1"/>
      <c r="BA4720" s="1"/>
      <c r="BB4720" s="1"/>
      <c r="BC4720" s="1"/>
      <c r="BD4720" s="1"/>
      <c r="BE4720" s="1"/>
      <c r="BF4720" s="1"/>
      <c r="BG4720" s="1"/>
      <c r="BH4720" s="1"/>
      <c r="BI4720" s="1"/>
      <c r="BJ4720" s="1"/>
      <c r="BK4720" s="1"/>
      <c r="BL4720" s="1"/>
      <c r="BM4720" s="1"/>
      <c r="BN4720" s="1"/>
      <c r="BO4720" s="1"/>
      <c r="BP4720" s="1"/>
      <c r="BQ4720" s="1"/>
      <c r="BR4720" s="1"/>
      <c r="BS4720" s="1"/>
      <c r="BT4720" s="1"/>
      <c r="BU4720" s="1"/>
      <c r="BV4720" s="1"/>
      <c r="BW4720" s="1"/>
      <c r="BX4720" s="1"/>
      <c r="BY4720" s="1"/>
      <c r="BZ4720" s="1"/>
      <c r="CA4720" s="1"/>
      <c r="CB4720" s="1"/>
      <c r="CC4720" s="1"/>
      <c r="CD4720" s="1"/>
      <c r="CE4720" s="1"/>
      <c r="CF4720" s="1"/>
      <c r="CG4720" s="1"/>
      <c r="CH4720" s="1"/>
      <c r="CI4720" s="1"/>
      <c r="CJ4720" s="1"/>
      <c r="CK4720" s="1"/>
      <c r="CL4720" s="1"/>
      <c r="CM4720" s="1"/>
      <c r="CN4720" s="1"/>
      <c r="CO4720" s="1"/>
      <c r="CP4720" s="1"/>
      <c r="CQ4720" s="1"/>
      <c r="CR4720" s="1"/>
      <c r="CS4720" s="1"/>
      <c r="CT4720" s="1"/>
      <c r="CU4720" s="1"/>
      <c r="CV4720" s="1"/>
      <c r="CW4720" s="1"/>
      <c r="CX4720" s="1"/>
      <c r="CY4720" s="1"/>
      <c r="CZ4720" s="1"/>
      <c r="DA4720" s="1"/>
      <c r="DB4720" s="1"/>
      <c r="DC4720" s="1"/>
      <c r="DD4720" s="1"/>
      <c r="DE4720" s="1"/>
      <c r="DF4720" s="1"/>
      <c r="DG4720" s="1"/>
      <c r="DH4720" s="1"/>
      <c r="DI4720" s="1"/>
      <c r="DJ4720" s="1"/>
      <c r="DK4720" s="1"/>
      <c r="DL4720" s="1"/>
      <c r="DM4720" s="1"/>
      <c r="DN4720" s="1"/>
      <c r="DO4720" s="1"/>
      <c r="DP4720" s="1"/>
      <c r="DQ4720" s="1"/>
      <c r="DR4720" s="1"/>
      <c r="DS4720" s="1"/>
      <c r="DT4720" s="1"/>
      <c r="DU4720" s="1"/>
      <c r="DV4720" s="1"/>
      <c r="DW4720" s="1"/>
      <c r="DX4720" s="1"/>
      <c r="DY4720" s="1"/>
      <c r="DZ4720" s="1"/>
      <c r="EA4720" s="1"/>
      <c r="EB4720" s="1"/>
      <c r="EC4720" s="1"/>
      <c r="ED4720" s="1"/>
      <c r="EE4720" s="1"/>
      <c r="EF4720" s="1"/>
      <c r="EG4720" s="1"/>
      <c r="EH4720" s="1"/>
      <c r="EI4720" s="1"/>
      <c r="EJ4720" s="1"/>
      <c r="EK4720" s="1"/>
      <c r="EL4720" s="1"/>
      <c r="EM4720" s="1"/>
      <c r="EN4720" s="1"/>
      <c r="EO4720" s="1"/>
      <c r="EP4720" s="1"/>
      <c r="EQ4720" s="1"/>
      <c r="ER4720" s="1"/>
      <c r="ES4720" s="1"/>
      <c r="ET4720" s="1"/>
      <c r="EU4720" s="1"/>
      <c r="EV4720" s="1"/>
      <c r="EW4720" s="1"/>
      <c r="EX4720" s="1"/>
      <c r="EY4720" s="1"/>
    </row>
    <row r="4721" spans="1:155" x14ac:dyDescent="0.15">
      <c r="A4721" s="38"/>
      <c r="B4721" s="15"/>
      <c r="C4721" s="7"/>
      <c r="D4721" s="7"/>
      <c r="E4721" s="13"/>
      <c r="F4721" s="14"/>
      <c r="G4721" s="14"/>
      <c r="H4721" s="14"/>
      <c r="I4721" s="14"/>
      <c r="J4721" s="13"/>
      <c r="K4721" s="5"/>
      <c r="L4721" s="2"/>
      <c r="M4721" s="17"/>
      <c r="N4721" s="12"/>
      <c r="O4721" s="12"/>
      <c r="P4721" s="17"/>
      <c r="Q4721" s="7"/>
      <c r="R4721" s="26"/>
      <c r="S4721" s="16"/>
      <c r="T4721" s="4"/>
      <c r="U4721" s="5"/>
      <c r="V4721" s="10"/>
      <c r="W4721" s="10"/>
      <c r="X4721" s="10"/>
      <c r="Y4721" s="27"/>
      <c r="Z4721" s="3"/>
      <c r="AA4721" s="1"/>
      <c r="AB4721" s="10"/>
      <c r="AC4721" s="3"/>
      <c r="AD4721" s="3"/>
      <c r="AE4721" s="3"/>
      <c r="AF4721" s="10"/>
      <c r="AG4721" s="11"/>
      <c r="AH4721" s="10"/>
      <c r="AI4721" s="10"/>
      <c r="AJ4721" s="1"/>
      <c r="AK4721" s="1"/>
      <c r="AL4721" s="1"/>
      <c r="AM4721" s="1"/>
      <c r="AN4721" s="1"/>
      <c r="AO4721" s="1"/>
      <c r="AP4721" s="1"/>
      <c r="AQ4721" s="1"/>
      <c r="AR4721" s="1"/>
      <c r="AS4721" s="1"/>
      <c r="AT4721" s="1"/>
      <c r="AU4721" s="1"/>
      <c r="AV4721" s="1"/>
      <c r="AW4721" s="1"/>
      <c r="AX4721" s="1"/>
      <c r="AY4721" s="1"/>
      <c r="AZ4721" s="1"/>
      <c r="BA4721" s="1"/>
      <c r="BB4721" s="1"/>
      <c r="BC4721" s="1"/>
      <c r="BD4721" s="1"/>
      <c r="BE4721" s="1"/>
      <c r="BF4721" s="1"/>
      <c r="BG4721" s="1"/>
      <c r="BH4721" s="1"/>
      <c r="BI4721" s="1"/>
      <c r="BJ4721" s="1"/>
      <c r="BK4721" s="1"/>
      <c r="BL4721" s="1"/>
      <c r="BM4721" s="1"/>
      <c r="BN4721" s="1"/>
      <c r="BO4721" s="1"/>
      <c r="BP4721" s="1"/>
      <c r="BQ4721" s="1"/>
      <c r="BR4721" s="1"/>
      <c r="BS4721" s="1"/>
      <c r="BT4721" s="1"/>
      <c r="BU4721" s="1"/>
      <c r="BV4721" s="1"/>
      <c r="BW4721" s="1"/>
      <c r="BX4721" s="1"/>
      <c r="BY4721" s="1"/>
      <c r="BZ4721" s="1"/>
      <c r="CA4721" s="1"/>
      <c r="CB4721" s="1"/>
      <c r="CC4721" s="1"/>
      <c r="CD4721" s="1"/>
      <c r="CE4721" s="1"/>
      <c r="CF4721" s="1"/>
      <c r="CG4721" s="1"/>
      <c r="CH4721" s="1"/>
      <c r="CI4721" s="1"/>
      <c r="CJ4721" s="1"/>
      <c r="CK4721" s="1"/>
      <c r="CL4721" s="1"/>
      <c r="CM4721" s="1"/>
      <c r="CN4721" s="1"/>
      <c r="CO4721" s="1"/>
      <c r="CP4721" s="1"/>
      <c r="CQ4721" s="1"/>
      <c r="CR4721" s="1"/>
      <c r="CS4721" s="1"/>
      <c r="CT4721" s="1"/>
      <c r="CU4721" s="1"/>
      <c r="CV4721" s="1"/>
      <c r="CW4721" s="1"/>
      <c r="CX4721" s="1"/>
      <c r="CY4721" s="1"/>
      <c r="CZ4721" s="1"/>
      <c r="DA4721" s="1"/>
      <c r="DB4721" s="1"/>
      <c r="DC4721" s="1"/>
      <c r="DD4721" s="1"/>
      <c r="DE4721" s="1"/>
      <c r="DF4721" s="1"/>
      <c r="DG4721" s="1"/>
      <c r="DH4721" s="1"/>
      <c r="DI4721" s="1"/>
      <c r="DJ4721" s="1"/>
      <c r="DK4721" s="1"/>
      <c r="DL4721" s="1"/>
      <c r="DM4721" s="1"/>
      <c r="DN4721" s="1"/>
      <c r="DO4721" s="1"/>
      <c r="DP4721" s="1"/>
      <c r="DQ4721" s="1"/>
      <c r="DR4721" s="1"/>
      <c r="DS4721" s="1"/>
      <c r="DT4721" s="1"/>
      <c r="DU4721" s="1"/>
      <c r="DV4721" s="1"/>
      <c r="DW4721" s="1"/>
      <c r="DX4721" s="1"/>
      <c r="DY4721" s="1"/>
      <c r="DZ4721" s="1"/>
      <c r="EA4721" s="1"/>
      <c r="EB4721" s="1"/>
      <c r="EC4721" s="1"/>
      <c r="ED4721" s="1"/>
      <c r="EE4721" s="1"/>
      <c r="EF4721" s="1"/>
      <c r="EG4721" s="1"/>
      <c r="EH4721" s="1"/>
      <c r="EI4721" s="1"/>
      <c r="EJ4721" s="1"/>
      <c r="EK4721" s="1"/>
      <c r="EL4721" s="1"/>
      <c r="EM4721" s="1"/>
      <c r="EN4721" s="1"/>
      <c r="EO4721" s="1"/>
      <c r="EP4721" s="1"/>
      <c r="EQ4721" s="1"/>
      <c r="ER4721" s="1"/>
      <c r="ES4721" s="1"/>
      <c r="ET4721" s="1"/>
      <c r="EU4721" s="1"/>
      <c r="EV4721" s="1"/>
      <c r="EW4721" s="1"/>
      <c r="EX4721" s="1"/>
      <c r="EY4721" s="1"/>
    </row>
    <row r="4722" spans="1:155" x14ac:dyDescent="0.15">
      <c r="A4722" s="38"/>
      <c r="B4722" s="15"/>
      <c r="C4722" s="7"/>
      <c r="D4722" s="7"/>
      <c r="E4722" s="13"/>
      <c r="F4722" s="14"/>
      <c r="G4722" s="14"/>
      <c r="H4722" s="14"/>
      <c r="I4722" s="14"/>
      <c r="J4722" s="13"/>
      <c r="K4722" s="5"/>
      <c r="L4722" s="2"/>
      <c r="M4722" s="17"/>
      <c r="N4722" s="12"/>
      <c r="O4722" s="12"/>
      <c r="P4722" s="17"/>
      <c r="Q4722" s="7"/>
      <c r="R4722" s="26"/>
      <c r="S4722" s="16"/>
      <c r="T4722" s="4"/>
      <c r="U4722" s="5"/>
      <c r="V4722" s="10"/>
      <c r="W4722" s="10"/>
      <c r="X4722" s="10"/>
      <c r="Y4722" s="27"/>
      <c r="Z4722" s="3"/>
      <c r="AA4722" s="1"/>
      <c r="AB4722" s="10"/>
      <c r="AC4722" s="3"/>
      <c r="AD4722" s="3"/>
      <c r="AE4722" s="3"/>
      <c r="AF4722" s="10"/>
      <c r="AG4722" s="11"/>
      <c r="AH4722" s="10"/>
      <c r="AI4722" s="10"/>
      <c r="AJ4722" s="1"/>
      <c r="AK4722" s="1"/>
      <c r="AL4722" s="1"/>
      <c r="AM4722" s="1"/>
      <c r="AN4722" s="1"/>
      <c r="AO4722" s="1"/>
      <c r="AP4722" s="1"/>
      <c r="AQ4722" s="1"/>
      <c r="AR4722" s="1"/>
      <c r="AS4722" s="1"/>
      <c r="AT4722" s="1"/>
      <c r="AU4722" s="1"/>
      <c r="AV4722" s="1"/>
      <c r="AW4722" s="1"/>
      <c r="AX4722" s="1"/>
      <c r="AY4722" s="1"/>
      <c r="AZ4722" s="1"/>
      <c r="BA4722" s="1"/>
      <c r="BB4722" s="1"/>
      <c r="BC4722" s="1"/>
      <c r="BD4722" s="1"/>
      <c r="BE4722" s="1"/>
      <c r="BF4722" s="1"/>
      <c r="BG4722" s="1"/>
      <c r="BH4722" s="1"/>
      <c r="BI4722" s="1"/>
      <c r="BJ4722" s="1"/>
      <c r="BK4722" s="1"/>
      <c r="BL4722" s="1"/>
      <c r="BM4722" s="1"/>
      <c r="BN4722" s="1"/>
      <c r="BO4722" s="1"/>
      <c r="BP4722" s="1"/>
      <c r="BQ4722" s="1"/>
      <c r="BR4722" s="1"/>
      <c r="BS4722" s="1"/>
      <c r="BT4722" s="1"/>
      <c r="BU4722" s="1"/>
      <c r="BV4722" s="1"/>
      <c r="BW4722" s="1"/>
      <c r="BX4722" s="1"/>
      <c r="BY4722" s="1"/>
      <c r="BZ4722" s="1"/>
      <c r="CA4722" s="1"/>
      <c r="CB4722" s="1"/>
      <c r="CC4722" s="1"/>
      <c r="CD4722" s="1"/>
      <c r="CE4722" s="1"/>
      <c r="CF4722" s="1"/>
      <c r="CG4722" s="1"/>
      <c r="CH4722" s="1"/>
      <c r="CI4722" s="1"/>
      <c r="CJ4722" s="1"/>
      <c r="CK4722" s="1"/>
      <c r="CL4722" s="1"/>
      <c r="CM4722" s="1"/>
      <c r="CN4722" s="1"/>
      <c r="CO4722" s="1"/>
      <c r="CP4722" s="1"/>
      <c r="CQ4722" s="1"/>
      <c r="CR4722" s="1"/>
      <c r="CS4722" s="1"/>
      <c r="CT4722" s="1"/>
      <c r="CU4722" s="1"/>
      <c r="CV4722" s="1"/>
      <c r="CW4722" s="1"/>
      <c r="CX4722" s="1"/>
      <c r="CY4722" s="1"/>
      <c r="CZ4722" s="1"/>
      <c r="DA4722" s="1"/>
      <c r="DB4722" s="1"/>
      <c r="DC4722" s="1"/>
      <c r="DD4722" s="1"/>
      <c r="DE4722" s="1"/>
      <c r="DF4722" s="1"/>
      <c r="DG4722" s="1"/>
      <c r="DH4722" s="1"/>
      <c r="DI4722" s="1"/>
      <c r="DJ4722" s="1"/>
      <c r="DK4722" s="1"/>
      <c r="DL4722" s="1"/>
      <c r="DM4722" s="1"/>
      <c r="DN4722" s="1"/>
      <c r="DO4722" s="1"/>
      <c r="DP4722" s="1"/>
      <c r="DQ4722" s="1"/>
      <c r="DR4722" s="1"/>
      <c r="DS4722" s="1"/>
      <c r="DT4722" s="1"/>
      <c r="DU4722" s="1"/>
      <c r="DV4722" s="1"/>
      <c r="DW4722" s="1"/>
      <c r="DX4722" s="1"/>
      <c r="DY4722" s="1"/>
      <c r="DZ4722" s="1"/>
      <c r="EA4722" s="1"/>
      <c r="EB4722" s="1"/>
      <c r="EC4722" s="1"/>
      <c r="ED4722" s="1"/>
      <c r="EE4722" s="1"/>
      <c r="EF4722" s="1"/>
      <c r="EG4722" s="1"/>
      <c r="EH4722" s="1"/>
      <c r="EI4722" s="1"/>
      <c r="EJ4722" s="1"/>
      <c r="EK4722" s="1"/>
      <c r="EL4722" s="1"/>
      <c r="EM4722" s="1"/>
      <c r="EN4722" s="1"/>
      <c r="EO4722" s="1"/>
      <c r="EP4722" s="1"/>
      <c r="EQ4722" s="1"/>
      <c r="ER4722" s="1"/>
      <c r="ES4722" s="1"/>
      <c r="ET4722" s="1"/>
      <c r="EU4722" s="1"/>
      <c r="EV4722" s="1"/>
      <c r="EW4722" s="1"/>
      <c r="EX4722" s="1"/>
      <c r="EY4722" s="1"/>
    </row>
    <row r="4723" spans="1:155" x14ac:dyDescent="0.15">
      <c r="A4723" s="38"/>
      <c r="B4723" s="15"/>
      <c r="C4723" s="7"/>
      <c r="D4723" s="7"/>
      <c r="E4723" s="13"/>
      <c r="F4723" s="14"/>
      <c r="G4723" s="14"/>
      <c r="H4723" s="14"/>
      <c r="I4723" s="14"/>
      <c r="J4723" s="13"/>
      <c r="K4723" s="5"/>
      <c r="L4723" s="2"/>
      <c r="M4723" s="17"/>
      <c r="N4723" s="12"/>
      <c r="O4723" s="12"/>
      <c r="P4723" s="17"/>
      <c r="Q4723" s="7"/>
      <c r="R4723" s="26"/>
      <c r="S4723" s="16"/>
      <c r="T4723" s="4"/>
      <c r="U4723" s="5"/>
      <c r="V4723" s="10"/>
      <c r="W4723" s="10"/>
      <c r="X4723" s="10"/>
      <c r="Y4723" s="27"/>
      <c r="Z4723" s="3"/>
      <c r="AA4723" s="1"/>
      <c r="AB4723" s="10"/>
      <c r="AC4723" s="3"/>
      <c r="AD4723" s="3"/>
      <c r="AE4723" s="3"/>
      <c r="AF4723" s="10"/>
      <c r="AG4723" s="11"/>
      <c r="AH4723" s="10"/>
      <c r="AI4723" s="10"/>
      <c r="AJ4723" s="1"/>
      <c r="AK4723" s="1"/>
      <c r="AL4723" s="1"/>
      <c r="AM4723" s="1"/>
      <c r="AN4723" s="1"/>
      <c r="AO4723" s="1"/>
      <c r="AP4723" s="1"/>
      <c r="AQ4723" s="1"/>
      <c r="AR4723" s="1"/>
      <c r="AS4723" s="1"/>
      <c r="AT4723" s="1"/>
      <c r="AU4723" s="1"/>
      <c r="AV4723" s="1"/>
      <c r="AW4723" s="1"/>
      <c r="AX4723" s="1"/>
      <c r="AY4723" s="1"/>
      <c r="AZ4723" s="1"/>
      <c r="BA4723" s="1"/>
      <c r="BB4723" s="1"/>
      <c r="BC4723" s="1"/>
      <c r="BD4723" s="1"/>
      <c r="BE4723" s="1"/>
      <c r="BF4723" s="1"/>
      <c r="BG4723" s="1"/>
      <c r="BH4723" s="1"/>
      <c r="BI4723" s="1"/>
      <c r="BJ4723" s="1"/>
      <c r="BK4723" s="1"/>
      <c r="BL4723" s="1"/>
      <c r="BM4723" s="1"/>
      <c r="BN4723" s="1"/>
      <c r="BO4723" s="1"/>
      <c r="BP4723" s="1"/>
      <c r="BQ4723" s="1"/>
      <c r="BR4723" s="1"/>
      <c r="BS4723" s="1"/>
      <c r="BT4723" s="1"/>
      <c r="BU4723" s="1"/>
      <c r="BV4723" s="1"/>
      <c r="BW4723" s="1"/>
      <c r="BX4723" s="1"/>
      <c r="BY4723" s="1"/>
      <c r="BZ4723" s="1"/>
      <c r="CA4723" s="1"/>
      <c r="CB4723" s="1"/>
      <c r="CC4723" s="1"/>
      <c r="CD4723" s="1"/>
      <c r="CE4723" s="1"/>
      <c r="CF4723" s="1"/>
      <c r="CG4723" s="1"/>
      <c r="CH4723" s="1"/>
      <c r="CI4723" s="1"/>
      <c r="CJ4723" s="1"/>
      <c r="CK4723" s="1"/>
      <c r="CL4723" s="1"/>
      <c r="CM4723" s="1"/>
      <c r="CN4723" s="1"/>
      <c r="CO4723" s="1"/>
      <c r="CP4723" s="1"/>
      <c r="CQ4723" s="1"/>
      <c r="CR4723" s="1"/>
      <c r="CS4723" s="1"/>
      <c r="CT4723" s="1"/>
      <c r="CU4723" s="1"/>
      <c r="CV4723" s="1"/>
      <c r="CW4723" s="1"/>
      <c r="CX4723" s="1"/>
      <c r="CY4723" s="1"/>
      <c r="CZ4723" s="1"/>
      <c r="DA4723" s="1"/>
      <c r="DB4723" s="1"/>
      <c r="DC4723" s="1"/>
      <c r="DD4723" s="1"/>
      <c r="DE4723" s="1"/>
      <c r="DF4723" s="1"/>
      <c r="DG4723" s="1"/>
      <c r="DH4723" s="1"/>
      <c r="DI4723" s="1"/>
      <c r="DJ4723" s="1"/>
      <c r="DK4723" s="1"/>
      <c r="DL4723" s="1"/>
      <c r="DM4723" s="1"/>
      <c r="DN4723" s="1"/>
      <c r="DO4723" s="1"/>
      <c r="DP4723" s="1"/>
      <c r="DQ4723" s="1"/>
      <c r="DR4723" s="1"/>
      <c r="DS4723" s="1"/>
      <c r="DT4723" s="1"/>
      <c r="DU4723" s="1"/>
      <c r="DV4723" s="1"/>
      <c r="DW4723" s="1"/>
      <c r="DX4723" s="1"/>
      <c r="DY4723" s="1"/>
      <c r="DZ4723" s="1"/>
      <c r="EA4723" s="1"/>
      <c r="EB4723" s="1"/>
      <c r="EC4723" s="1"/>
      <c r="ED4723" s="1"/>
      <c r="EE4723" s="1"/>
      <c r="EF4723" s="1"/>
      <c r="EG4723" s="1"/>
      <c r="EH4723" s="1"/>
      <c r="EI4723" s="1"/>
      <c r="EJ4723" s="1"/>
      <c r="EK4723" s="1"/>
      <c r="EL4723" s="1"/>
      <c r="EM4723" s="1"/>
      <c r="EN4723" s="1"/>
      <c r="EO4723" s="1"/>
      <c r="EP4723" s="1"/>
      <c r="EQ4723" s="1"/>
      <c r="ER4723" s="1"/>
      <c r="ES4723" s="1"/>
      <c r="ET4723" s="1"/>
      <c r="EU4723" s="1"/>
      <c r="EV4723" s="1"/>
      <c r="EW4723" s="1"/>
      <c r="EX4723" s="1"/>
      <c r="EY4723" s="1"/>
    </row>
    <row r="4724" spans="1:155" x14ac:dyDescent="0.15">
      <c r="A4724" s="38"/>
      <c r="B4724" s="15"/>
      <c r="C4724" s="7"/>
      <c r="D4724" s="7"/>
      <c r="E4724" s="13"/>
      <c r="F4724" s="14"/>
      <c r="G4724" s="14"/>
      <c r="H4724" s="14"/>
      <c r="I4724" s="14"/>
      <c r="J4724" s="13"/>
      <c r="K4724" s="5"/>
      <c r="L4724" s="2"/>
      <c r="M4724" s="17"/>
      <c r="N4724" s="12"/>
      <c r="O4724" s="12"/>
      <c r="P4724" s="17"/>
      <c r="Q4724" s="7"/>
      <c r="R4724" s="26"/>
      <c r="S4724" s="16"/>
      <c r="T4724" s="4"/>
      <c r="U4724" s="5"/>
      <c r="V4724" s="10"/>
      <c r="W4724" s="10"/>
      <c r="X4724" s="10"/>
      <c r="Y4724" s="27"/>
      <c r="Z4724" s="3"/>
      <c r="AA4724" s="1"/>
      <c r="AB4724" s="10"/>
      <c r="AC4724" s="3"/>
      <c r="AD4724" s="3"/>
      <c r="AE4724" s="3"/>
      <c r="AF4724" s="10"/>
      <c r="AG4724" s="11"/>
      <c r="AH4724" s="10"/>
      <c r="AI4724" s="10"/>
      <c r="AJ4724" s="1"/>
      <c r="AK4724" s="1"/>
      <c r="AL4724" s="1"/>
      <c r="AM4724" s="1"/>
      <c r="AN4724" s="1"/>
      <c r="AO4724" s="1"/>
      <c r="AP4724" s="1"/>
      <c r="AQ4724" s="1"/>
      <c r="AR4724" s="1"/>
      <c r="AS4724" s="1"/>
      <c r="AT4724" s="1"/>
      <c r="AU4724" s="1"/>
      <c r="AV4724" s="1"/>
      <c r="AW4724" s="1"/>
      <c r="AX4724" s="1"/>
      <c r="AY4724" s="1"/>
      <c r="AZ4724" s="1"/>
      <c r="BA4724" s="1"/>
      <c r="BB4724" s="1"/>
      <c r="BC4724" s="1"/>
      <c r="BD4724" s="1"/>
      <c r="BE4724" s="1"/>
      <c r="BF4724" s="1"/>
      <c r="BG4724" s="1"/>
      <c r="BH4724" s="1"/>
      <c r="BI4724" s="1"/>
      <c r="BJ4724" s="1"/>
      <c r="BK4724" s="1"/>
      <c r="BL4724" s="1"/>
      <c r="BM4724" s="1"/>
      <c r="BN4724" s="1"/>
      <c r="BO4724" s="1"/>
      <c r="BP4724" s="1"/>
      <c r="BQ4724" s="1"/>
      <c r="BR4724" s="1"/>
      <c r="BS4724" s="1"/>
      <c r="BT4724" s="1"/>
      <c r="BU4724" s="1"/>
      <c r="BV4724" s="1"/>
      <c r="BW4724" s="1"/>
      <c r="BX4724" s="1"/>
      <c r="BY4724" s="1"/>
      <c r="BZ4724" s="1"/>
      <c r="CA4724" s="1"/>
      <c r="CB4724" s="1"/>
      <c r="CC4724" s="1"/>
      <c r="CD4724" s="1"/>
      <c r="CE4724" s="1"/>
      <c r="CF4724" s="1"/>
      <c r="CG4724" s="1"/>
      <c r="CH4724" s="1"/>
      <c r="CI4724" s="1"/>
      <c r="CJ4724" s="1"/>
      <c r="CK4724" s="1"/>
      <c r="CL4724" s="1"/>
      <c r="CM4724" s="1"/>
      <c r="CN4724" s="1"/>
      <c r="CO4724" s="1"/>
      <c r="CP4724" s="1"/>
      <c r="CQ4724" s="1"/>
      <c r="CR4724" s="1"/>
      <c r="CS4724" s="1"/>
      <c r="CT4724" s="1"/>
      <c r="CU4724" s="1"/>
      <c r="CV4724" s="1"/>
      <c r="CW4724" s="1"/>
      <c r="CX4724" s="1"/>
      <c r="CY4724" s="1"/>
      <c r="CZ4724" s="1"/>
      <c r="DA4724" s="1"/>
      <c r="DB4724" s="1"/>
      <c r="DC4724" s="1"/>
      <c r="DD4724" s="1"/>
      <c r="DE4724" s="1"/>
      <c r="DF4724" s="1"/>
      <c r="DG4724" s="1"/>
      <c r="DH4724" s="1"/>
      <c r="DI4724" s="1"/>
      <c r="DJ4724" s="1"/>
      <c r="DK4724" s="1"/>
      <c r="DL4724" s="1"/>
      <c r="DM4724" s="1"/>
      <c r="DN4724" s="1"/>
      <c r="DO4724" s="1"/>
      <c r="DP4724" s="1"/>
      <c r="DQ4724" s="1"/>
      <c r="DR4724" s="1"/>
      <c r="DS4724" s="1"/>
      <c r="DT4724" s="1"/>
      <c r="DU4724" s="1"/>
      <c r="DV4724" s="1"/>
      <c r="DW4724" s="1"/>
      <c r="DX4724" s="1"/>
      <c r="DY4724" s="1"/>
      <c r="DZ4724" s="1"/>
      <c r="EA4724" s="1"/>
      <c r="EB4724" s="1"/>
      <c r="EC4724" s="1"/>
      <c r="ED4724" s="1"/>
      <c r="EE4724" s="1"/>
      <c r="EF4724" s="1"/>
      <c r="EG4724" s="1"/>
      <c r="EH4724" s="1"/>
      <c r="EI4724" s="1"/>
      <c r="EJ4724" s="1"/>
      <c r="EK4724" s="1"/>
      <c r="EL4724" s="1"/>
      <c r="EM4724" s="1"/>
      <c r="EN4724" s="1"/>
      <c r="EO4724" s="1"/>
      <c r="EP4724" s="1"/>
      <c r="EQ4724" s="1"/>
      <c r="ER4724" s="1"/>
      <c r="ES4724" s="1"/>
      <c r="ET4724" s="1"/>
      <c r="EU4724" s="1"/>
      <c r="EV4724" s="1"/>
      <c r="EW4724" s="1"/>
      <c r="EX4724" s="1"/>
      <c r="EY4724" s="1"/>
    </row>
    <row r="4725" spans="1:155" x14ac:dyDescent="0.15">
      <c r="A4725" s="38"/>
      <c r="B4725" s="15"/>
      <c r="C4725" s="7"/>
      <c r="D4725" s="7"/>
      <c r="E4725" s="13"/>
      <c r="F4725" s="14"/>
      <c r="G4725" s="14"/>
      <c r="H4725" s="14"/>
      <c r="I4725" s="14"/>
      <c r="J4725" s="13"/>
      <c r="K4725" s="5"/>
      <c r="L4725" s="2"/>
      <c r="M4725" s="17"/>
      <c r="N4725" s="12"/>
      <c r="O4725" s="12"/>
      <c r="P4725" s="17"/>
      <c r="Q4725" s="7"/>
      <c r="R4725" s="26"/>
      <c r="S4725" s="16"/>
      <c r="T4725" s="4"/>
      <c r="U4725" s="5"/>
      <c r="V4725" s="10"/>
      <c r="W4725" s="10"/>
      <c r="X4725" s="10"/>
      <c r="Y4725" s="27"/>
      <c r="Z4725" s="3"/>
      <c r="AA4725" s="1"/>
      <c r="AB4725" s="10"/>
      <c r="AC4725" s="3"/>
      <c r="AD4725" s="3"/>
      <c r="AE4725" s="3"/>
      <c r="AF4725" s="10"/>
      <c r="AG4725" s="11"/>
      <c r="AH4725" s="10"/>
      <c r="AI4725" s="10"/>
      <c r="AJ4725" s="1"/>
      <c r="AK4725" s="1"/>
      <c r="AL4725" s="1"/>
      <c r="AM4725" s="1"/>
      <c r="AN4725" s="1"/>
      <c r="AO4725" s="1"/>
      <c r="AP4725" s="1"/>
      <c r="AQ4725" s="1"/>
      <c r="AR4725" s="1"/>
      <c r="AS4725" s="1"/>
      <c r="AT4725" s="1"/>
      <c r="AU4725" s="1"/>
      <c r="AV4725" s="1"/>
      <c r="AW4725" s="1"/>
      <c r="AX4725" s="1"/>
      <c r="AY4725" s="1"/>
      <c r="AZ4725" s="1"/>
      <c r="BA4725" s="1"/>
      <c r="BB4725" s="1"/>
      <c r="BC4725" s="1"/>
      <c r="BD4725" s="1"/>
      <c r="BE4725" s="1"/>
      <c r="BF4725" s="1"/>
      <c r="BG4725" s="1"/>
      <c r="BH4725" s="1"/>
      <c r="BI4725" s="1"/>
      <c r="BJ4725" s="1"/>
      <c r="BK4725" s="1"/>
      <c r="BL4725" s="1"/>
      <c r="BM4725" s="1"/>
      <c r="BN4725" s="1"/>
      <c r="BO4725" s="1"/>
      <c r="BP4725" s="1"/>
      <c r="BQ4725" s="1"/>
      <c r="BR4725" s="1"/>
      <c r="BS4725" s="1"/>
      <c r="BT4725" s="1"/>
      <c r="BU4725" s="1"/>
      <c r="BV4725" s="1"/>
      <c r="BW4725" s="1"/>
      <c r="BX4725" s="1"/>
      <c r="BY4725" s="1"/>
      <c r="BZ4725" s="1"/>
      <c r="CA4725" s="1"/>
      <c r="CB4725" s="1"/>
      <c r="CC4725" s="1"/>
      <c r="CD4725" s="1"/>
      <c r="CE4725" s="1"/>
      <c r="CF4725" s="1"/>
      <c r="CG4725" s="1"/>
      <c r="CH4725" s="1"/>
      <c r="CI4725" s="1"/>
      <c r="CJ4725" s="1"/>
      <c r="CK4725" s="1"/>
      <c r="CL4725" s="1"/>
      <c r="CM4725" s="1"/>
      <c r="CN4725" s="1"/>
      <c r="CO4725" s="1"/>
      <c r="CP4725" s="1"/>
      <c r="CQ4725" s="1"/>
      <c r="CR4725" s="1"/>
      <c r="CS4725" s="1"/>
      <c r="CT4725" s="1"/>
      <c r="CU4725" s="1"/>
      <c r="CV4725" s="1"/>
      <c r="CW4725" s="1"/>
      <c r="CX4725" s="1"/>
      <c r="CY4725" s="1"/>
      <c r="CZ4725" s="1"/>
      <c r="DA4725" s="1"/>
      <c r="DB4725" s="1"/>
      <c r="DC4725" s="1"/>
      <c r="DD4725" s="1"/>
      <c r="DE4725" s="1"/>
      <c r="DF4725" s="1"/>
      <c r="DG4725" s="1"/>
      <c r="DH4725" s="1"/>
      <c r="DI4725" s="1"/>
      <c r="DJ4725" s="1"/>
      <c r="DK4725" s="1"/>
      <c r="DL4725" s="1"/>
      <c r="DM4725" s="1"/>
      <c r="DN4725" s="1"/>
      <c r="DO4725" s="1"/>
      <c r="DP4725" s="1"/>
      <c r="DQ4725" s="1"/>
      <c r="DR4725" s="1"/>
      <c r="DS4725" s="1"/>
      <c r="DT4725" s="1"/>
      <c r="DU4725" s="1"/>
      <c r="DV4725" s="1"/>
      <c r="DW4725" s="1"/>
      <c r="DX4725" s="1"/>
      <c r="DY4725" s="1"/>
      <c r="DZ4725" s="1"/>
      <c r="EA4725" s="1"/>
      <c r="EB4725" s="1"/>
      <c r="EC4725" s="1"/>
      <c r="ED4725" s="1"/>
      <c r="EE4725" s="1"/>
      <c r="EF4725" s="1"/>
      <c r="EG4725" s="1"/>
      <c r="EH4725" s="1"/>
      <c r="EI4725" s="1"/>
      <c r="EJ4725" s="1"/>
      <c r="EK4725" s="1"/>
      <c r="EL4725" s="1"/>
      <c r="EM4725" s="1"/>
      <c r="EN4725" s="1"/>
      <c r="EO4725" s="1"/>
      <c r="EP4725" s="1"/>
      <c r="EQ4725" s="1"/>
      <c r="ER4725" s="1"/>
      <c r="ES4725" s="1"/>
      <c r="ET4725" s="1"/>
      <c r="EU4725" s="1"/>
      <c r="EV4725" s="1"/>
      <c r="EW4725" s="1"/>
      <c r="EX4725" s="1"/>
      <c r="EY4725" s="1"/>
    </row>
    <row r="4726" spans="1:155" x14ac:dyDescent="0.15">
      <c r="A4726" s="38"/>
      <c r="B4726" s="15"/>
      <c r="C4726" s="7"/>
      <c r="D4726" s="7"/>
      <c r="E4726" s="13"/>
      <c r="F4726" s="14"/>
      <c r="G4726" s="14"/>
      <c r="H4726" s="14"/>
      <c r="I4726" s="14"/>
      <c r="J4726" s="13"/>
      <c r="K4726" s="5"/>
      <c r="L4726" s="2"/>
      <c r="M4726" s="17"/>
      <c r="N4726" s="12"/>
      <c r="O4726" s="12"/>
      <c r="P4726" s="17"/>
      <c r="Q4726" s="7"/>
      <c r="R4726" s="26"/>
      <c r="S4726" s="16"/>
      <c r="T4726" s="4"/>
      <c r="U4726" s="5"/>
      <c r="V4726" s="10"/>
      <c r="W4726" s="10"/>
      <c r="X4726" s="10"/>
      <c r="Y4726" s="27"/>
      <c r="Z4726" s="3"/>
      <c r="AA4726" s="1"/>
      <c r="AB4726" s="10"/>
      <c r="AC4726" s="3"/>
      <c r="AD4726" s="3"/>
      <c r="AE4726" s="3"/>
      <c r="AF4726" s="10"/>
      <c r="AG4726" s="11"/>
      <c r="AH4726" s="10"/>
      <c r="AI4726" s="10"/>
      <c r="AJ4726" s="1"/>
      <c r="AK4726" s="1"/>
      <c r="AL4726" s="1"/>
      <c r="AM4726" s="1"/>
      <c r="AN4726" s="1"/>
      <c r="AO4726" s="1"/>
      <c r="AP4726" s="1"/>
      <c r="AQ4726" s="1"/>
      <c r="AR4726" s="1"/>
      <c r="AS4726" s="1"/>
      <c r="AT4726" s="1"/>
      <c r="AU4726" s="1"/>
      <c r="AV4726" s="1"/>
      <c r="AW4726" s="1"/>
      <c r="AX4726" s="1"/>
      <c r="AY4726" s="1"/>
      <c r="AZ4726" s="1"/>
      <c r="BA4726" s="1"/>
      <c r="BB4726" s="1"/>
      <c r="BC4726" s="1"/>
      <c r="BD4726" s="1"/>
      <c r="BE4726" s="1"/>
      <c r="BF4726" s="1"/>
      <c r="BG4726" s="1"/>
      <c r="BH4726" s="1"/>
      <c r="BI4726" s="1"/>
      <c r="BJ4726" s="1"/>
      <c r="BK4726" s="1"/>
      <c r="BL4726" s="1"/>
      <c r="BM4726" s="1"/>
      <c r="BN4726" s="1"/>
      <c r="BO4726" s="1"/>
      <c r="BP4726" s="1"/>
      <c r="BQ4726" s="1"/>
      <c r="BR4726" s="1"/>
      <c r="BS4726" s="1"/>
      <c r="BT4726" s="1"/>
      <c r="BU4726" s="1"/>
      <c r="BV4726" s="1"/>
      <c r="BW4726" s="1"/>
      <c r="BX4726" s="1"/>
      <c r="BY4726" s="1"/>
      <c r="BZ4726" s="1"/>
      <c r="CA4726" s="1"/>
      <c r="CB4726" s="1"/>
      <c r="CC4726" s="1"/>
      <c r="CD4726" s="1"/>
      <c r="CE4726" s="1"/>
      <c r="CF4726" s="1"/>
      <c r="CG4726" s="1"/>
      <c r="CH4726" s="1"/>
      <c r="CI4726" s="1"/>
      <c r="CJ4726" s="1"/>
      <c r="CK4726" s="1"/>
      <c r="CL4726" s="1"/>
      <c r="CM4726" s="1"/>
      <c r="CN4726" s="1"/>
      <c r="CO4726" s="1"/>
      <c r="CP4726" s="1"/>
      <c r="CQ4726" s="1"/>
      <c r="CR4726" s="1"/>
      <c r="CS4726" s="1"/>
      <c r="CT4726" s="1"/>
      <c r="CU4726" s="1"/>
      <c r="CV4726" s="1"/>
      <c r="CW4726" s="1"/>
      <c r="CX4726" s="1"/>
      <c r="CY4726" s="1"/>
      <c r="CZ4726" s="1"/>
      <c r="DA4726" s="1"/>
      <c r="DB4726" s="1"/>
      <c r="DC4726" s="1"/>
      <c r="DD4726" s="1"/>
      <c r="DE4726" s="1"/>
      <c r="DF4726" s="1"/>
      <c r="DG4726" s="1"/>
      <c r="DH4726" s="1"/>
      <c r="DI4726" s="1"/>
      <c r="DJ4726" s="1"/>
      <c r="DK4726" s="1"/>
      <c r="DL4726" s="1"/>
      <c r="DM4726" s="1"/>
      <c r="DN4726" s="1"/>
      <c r="DO4726" s="1"/>
      <c r="DP4726" s="1"/>
      <c r="DQ4726" s="1"/>
      <c r="DR4726" s="1"/>
      <c r="DS4726" s="1"/>
      <c r="DT4726" s="1"/>
      <c r="DU4726" s="1"/>
      <c r="DV4726" s="1"/>
      <c r="DW4726" s="1"/>
      <c r="DX4726" s="1"/>
      <c r="DY4726" s="1"/>
      <c r="DZ4726" s="1"/>
      <c r="EA4726" s="1"/>
      <c r="EB4726" s="1"/>
      <c r="EC4726" s="1"/>
      <c r="ED4726" s="1"/>
      <c r="EE4726" s="1"/>
      <c r="EF4726" s="1"/>
      <c r="EG4726" s="1"/>
      <c r="EH4726" s="1"/>
      <c r="EI4726" s="1"/>
      <c r="EJ4726" s="1"/>
      <c r="EK4726" s="1"/>
      <c r="EL4726" s="1"/>
      <c r="EM4726" s="1"/>
      <c r="EN4726" s="1"/>
      <c r="EO4726" s="1"/>
      <c r="EP4726" s="1"/>
      <c r="EQ4726" s="1"/>
      <c r="ER4726" s="1"/>
      <c r="ES4726" s="1"/>
      <c r="ET4726" s="1"/>
      <c r="EU4726" s="1"/>
      <c r="EV4726" s="1"/>
      <c r="EW4726" s="1"/>
      <c r="EX4726" s="1"/>
      <c r="EY4726" s="1"/>
    </row>
    <row r="4727" spans="1:155" x14ac:dyDescent="0.15">
      <c r="A4727" s="38"/>
      <c r="B4727" s="15"/>
      <c r="C4727" s="7"/>
      <c r="D4727" s="7"/>
      <c r="E4727" s="13"/>
      <c r="F4727" s="14"/>
      <c r="G4727" s="14"/>
      <c r="H4727" s="14"/>
      <c r="I4727" s="14"/>
      <c r="J4727" s="13"/>
      <c r="K4727" s="5"/>
      <c r="L4727" s="2"/>
      <c r="M4727" s="17"/>
      <c r="N4727" s="12"/>
      <c r="O4727" s="12"/>
      <c r="P4727" s="17"/>
      <c r="Q4727" s="7"/>
      <c r="R4727" s="26"/>
      <c r="S4727" s="16"/>
      <c r="T4727" s="4"/>
      <c r="U4727" s="5"/>
      <c r="V4727" s="10"/>
      <c r="W4727" s="10"/>
      <c r="X4727" s="10"/>
      <c r="Y4727" s="27"/>
      <c r="Z4727" s="3"/>
      <c r="AA4727" s="1"/>
      <c r="AB4727" s="10"/>
      <c r="AC4727" s="3"/>
      <c r="AD4727" s="3"/>
      <c r="AE4727" s="3"/>
      <c r="AF4727" s="10"/>
      <c r="AG4727" s="11"/>
      <c r="AH4727" s="10"/>
      <c r="AI4727" s="10"/>
      <c r="AJ4727" s="1"/>
      <c r="AK4727" s="1"/>
      <c r="AL4727" s="1"/>
      <c r="AM4727" s="1"/>
      <c r="AN4727" s="1"/>
      <c r="AO4727" s="1"/>
      <c r="AP4727" s="1"/>
      <c r="AQ4727" s="1"/>
      <c r="AR4727" s="1"/>
      <c r="AS4727" s="1"/>
      <c r="AT4727" s="1"/>
      <c r="AU4727" s="1"/>
      <c r="AV4727" s="1"/>
      <c r="AW4727" s="1"/>
      <c r="AX4727" s="1"/>
      <c r="AY4727" s="1"/>
      <c r="AZ4727" s="1"/>
      <c r="BA4727" s="1"/>
      <c r="BB4727" s="1"/>
      <c r="BC4727" s="1"/>
      <c r="BD4727" s="1"/>
      <c r="BE4727" s="1"/>
      <c r="BF4727" s="1"/>
      <c r="BG4727" s="1"/>
      <c r="BH4727" s="1"/>
      <c r="BI4727" s="1"/>
      <c r="BJ4727" s="1"/>
      <c r="BK4727" s="1"/>
      <c r="BL4727" s="1"/>
      <c r="BM4727" s="1"/>
      <c r="BN4727" s="1"/>
      <c r="BO4727" s="1"/>
      <c r="BP4727" s="1"/>
      <c r="BQ4727" s="1"/>
      <c r="BR4727" s="1"/>
      <c r="BS4727" s="1"/>
      <c r="BT4727" s="1"/>
      <c r="BU4727" s="1"/>
      <c r="BV4727" s="1"/>
      <c r="BW4727" s="1"/>
      <c r="BX4727" s="1"/>
      <c r="BY4727" s="1"/>
      <c r="BZ4727" s="1"/>
      <c r="CA4727" s="1"/>
      <c r="CB4727" s="1"/>
      <c r="CC4727" s="1"/>
      <c r="CD4727" s="1"/>
      <c r="CE4727" s="1"/>
      <c r="CF4727" s="1"/>
      <c r="CG4727" s="1"/>
      <c r="CH4727" s="1"/>
      <c r="CI4727" s="1"/>
      <c r="CJ4727" s="1"/>
      <c r="CK4727" s="1"/>
      <c r="CL4727" s="1"/>
      <c r="CM4727" s="1"/>
      <c r="CN4727" s="1"/>
      <c r="CO4727" s="1"/>
      <c r="CP4727" s="1"/>
      <c r="CQ4727" s="1"/>
      <c r="CR4727" s="1"/>
      <c r="CS4727" s="1"/>
      <c r="CT4727" s="1"/>
      <c r="CU4727" s="1"/>
      <c r="CV4727" s="1"/>
      <c r="CW4727" s="1"/>
      <c r="CX4727" s="1"/>
      <c r="CY4727" s="1"/>
      <c r="CZ4727" s="1"/>
      <c r="DA4727" s="1"/>
      <c r="DB4727" s="1"/>
      <c r="DC4727" s="1"/>
      <c r="DD4727" s="1"/>
      <c r="DE4727" s="1"/>
      <c r="DF4727" s="1"/>
      <c r="DG4727" s="1"/>
      <c r="DH4727" s="1"/>
      <c r="DI4727" s="1"/>
      <c r="DJ4727" s="1"/>
      <c r="DK4727" s="1"/>
      <c r="DL4727" s="1"/>
      <c r="DM4727" s="1"/>
      <c r="DN4727" s="1"/>
      <c r="DO4727" s="1"/>
      <c r="DP4727" s="1"/>
      <c r="DQ4727" s="1"/>
      <c r="DR4727" s="1"/>
      <c r="DS4727" s="1"/>
      <c r="DT4727" s="1"/>
      <c r="DU4727" s="1"/>
      <c r="DV4727" s="1"/>
      <c r="DW4727" s="1"/>
      <c r="DX4727" s="1"/>
      <c r="DY4727" s="1"/>
      <c r="DZ4727" s="1"/>
      <c r="EA4727" s="1"/>
      <c r="EB4727" s="1"/>
      <c r="EC4727" s="1"/>
      <c r="ED4727" s="1"/>
      <c r="EE4727" s="1"/>
      <c r="EF4727" s="1"/>
      <c r="EG4727" s="1"/>
      <c r="EH4727" s="1"/>
      <c r="EI4727" s="1"/>
      <c r="EJ4727" s="1"/>
      <c r="EK4727" s="1"/>
      <c r="EL4727" s="1"/>
      <c r="EM4727" s="1"/>
      <c r="EN4727" s="1"/>
      <c r="EO4727" s="1"/>
      <c r="EP4727" s="1"/>
      <c r="EQ4727" s="1"/>
      <c r="ER4727" s="1"/>
      <c r="ES4727" s="1"/>
      <c r="ET4727" s="1"/>
      <c r="EU4727" s="1"/>
      <c r="EV4727" s="1"/>
      <c r="EW4727" s="1"/>
      <c r="EX4727" s="1"/>
      <c r="EY4727" s="1"/>
    </row>
    <row r="4728" spans="1:155" x14ac:dyDescent="0.15">
      <c r="A4728" s="38"/>
      <c r="B4728" s="15"/>
      <c r="C4728" s="7"/>
      <c r="D4728" s="7"/>
      <c r="E4728" s="13"/>
      <c r="F4728" s="14"/>
      <c r="G4728" s="14"/>
      <c r="H4728" s="14"/>
      <c r="I4728" s="14"/>
      <c r="J4728" s="13"/>
      <c r="K4728" s="5"/>
      <c r="L4728" s="2"/>
      <c r="M4728" s="17"/>
      <c r="N4728" s="12"/>
      <c r="O4728" s="12"/>
      <c r="P4728" s="17"/>
      <c r="Q4728" s="7"/>
      <c r="R4728" s="26"/>
      <c r="S4728" s="16"/>
      <c r="T4728" s="4"/>
      <c r="U4728" s="5"/>
      <c r="V4728" s="10"/>
      <c r="W4728" s="10"/>
      <c r="X4728" s="10"/>
      <c r="Y4728" s="27"/>
      <c r="Z4728" s="3"/>
      <c r="AA4728" s="1"/>
      <c r="AB4728" s="10"/>
      <c r="AC4728" s="3"/>
      <c r="AD4728" s="3"/>
      <c r="AE4728" s="3"/>
      <c r="AF4728" s="10"/>
      <c r="AG4728" s="11"/>
      <c r="AH4728" s="10"/>
      <c r="AI4728" s="10"/>
      <c r="AJ4728" s="1"/>
      <c r="AK4728" s="1"/>
      <c r="AL4728" s="1"/>
      <c r="AM4728" s="1"/>
      <c r="AN4728" s="1"/>
      <c r="AO4728" s="1"/>
      <c r="AP4728" s="1"/>
      <c r="AQ4728" s="1"/>
      <c r="AR4728" s="1"/>
      <c r="AS4728" s="1"/>
      <c r="AT4728" s="1"/>
      <c r="AU4728" s="1"/>
      <c r="AV4728" s="1"/>
      <c r="AW4728" s="1"/>
      <c r="AX4728" s="1"/>
      <c r="AY4728" s="1"/>
      <c r="AZ4728" s="1"/>
      <c r="BA4728" s="1"/>
      <c r="BB4728" s="1"/>
      <c r="BC4728" s="1"/>
      <c r="BD4728" s="1"/>
      <c r="BE4728" s="1"/>
      <c r="BF4728" s="1"/>
      <c r="BG4728" s="1"/>
      <c r="BH4728" s="1"/>
      <c r="BI4728" s="1"/>
      <c r="BJ4728" s="1"/>
      <c r="BK4728" s="1"/>
      <c r="BL4728" s="1"/>
      <c r="BM4728" s="1"/>
      <c r="BN4728" s="1"/>
      <c r="BO4728" s="1"/>
      <c r="BP4728" s="1"/>
      <c r="BQ4728" s="1"/>
      <c r="BR4728" s="1"/>
      <c r="BS4728" s="1"/>
      <c r="BT4728" s="1"/>
      <c r="BU4728" s="1"/>
      <c r="BV4728" s="1"/>
      <c r="BW4728" s="1"/>
      <c r="BX4728" s="1"/>
      <c r="BY4728" s="1"/>
      <c r="BZ4728" s="1"/>
      <c r="CA4728" s="1"/>
      <c r="CB4728" s="1"/>
      <c r="CC4728" s="1"/>
      <c r="CD4728" s="1"/>
      <c r="CE4728" s="1"/>
      <c r="CF4728" s="1"/>
      <c r="CG4728" s="1"/>
      <c r="CH4728" s="1"/>
      <c r="CI4728" s="1"/>
      <c r="CJ4728" s="1"/>
      <c r="CK4728" s="1"/>
      <c r="CL4728" s="1"/>
      <c r="CM4728" s="1"/>
      <c r="CN4728" s="1"/>
      <c r="CO4728" s="1"/>
      <c r="CP4728" s="1"/>
      <c r="CQ4728" s="1"/>
      <c r="CR4728" s="1"/>
      <c r="CS4728" s="1"/>
      <c r="CT4728" s="1"/>
      <c r="CU4728" s="1"/>
      <c r="CV4728" s="1"/>
      <c r="CW4728" s="1"/>
      <c r="CX4728" s="1"/>
      <c r="CY4728" s="1"/>
      <c r="CZ4728" s="1"/>
      <c r="DA4728" s="1"/>
      <c r="DB4728" s="1"/>
      <c r="DC4728" s="1"/>
      <c r="DD4728" s="1"/>
      <c r="DE4728" s="1"/>
      <c r="DF4728" s="1"/>
      <c r="DG4728" s="1"/>
      <c r="DH4728" s="1"/>
      <c r="DI4728" s="1"/>
      <c r="DJ4728" s="1"/>
      <c r="DK4728" s="1"/>
      <c r="DL4728" s="1"/>
      <c r="DM4728" s="1"/>
      <c r="DN4728" s="1"/>
      <c r="DO4728" s="1"/>
      <c r="DP4728" s="1"/>
      <c r="DQ4728" s="1"/>
      <c r="DR4728" s="1"/>
      <c r="DS4728" s="1"/>
      <c r="DT4728" s="1"/>
      <c r="DU4728" s="1"/>
      <c r="DV4728" s="1"/>
      <c r="DW4728" s="1"/>
      <c r="DX4728" s="1"/>
      <c r="DY4728" s="1"/>
      <c r="DZ4728" s="1"/>
      <c r="EA4728" s="1"/>
      <c r="EB4728" s="1"/>
      <c r="EC4728" s="1"/>
      <c r="ED4728" s="1"/>
      <c r="EE4728" s="1"/>
      <c r="EF4728" s="1"/>
      <c r="EG4728" s="1"/>
      <c r="EH4728" s="1"/>
      <c r="EI4728" s="1"/>
      <c r="EJ4728" s="1"/>
      <c r="EK4728" s="1"/>
      <c r="EL4728" s="1"/>
      <c r="EM4728" s="1"/>
      <c r="EN4728" s="1"/>
      <c r="EO4728" s="1"/>
      <c r="EP4728" s="1"/>
      <c r="EQ4728" s="1"/>
      <c r="ER4728" s="1"/>
      <c r="ES4728" s="1"/>
      <c r="ET4728" s="1"/>
      <c r="EU4728" s="1"/>
      <c r="EV4728" s="1"/>
      <c r="EW4728" s="1"/>
      <c r="EX4728" s="1"/>
      <c r="EY4728" s="1"/>
    </row>
    <row r="4729" spans="1:155" x14ac:dyDescent="0.15">
      <c r="A4729" s="38"/>
      <c r="B4729" s="15"/>
      <c r="C4729" s="7"/>
      <c r="D4729" s="7"/>
      <c r="E4729" s="13"/>
      <c r="F4729" s="14"/>
      <c r="G4729" s="14"/>
      <c r="H4729" s="14"/>
      <c r="I4729" s="14"/>
      <c r="J4729" s="13"/>
      <c r="K4729" s="5"/>
      <c r="L4729" s="2"/>
      <c r="M4729" s="17"/>
      <c r="N4729" s="12"/>
      <c r="O4729" s="12"/>
      <c r="P4729" s="17"/>
      <c r="Q4729" s="7"/>
      <c r="R4729" s="26"/>
      <c r="S4729" s="16"/>
      <c r="T4729" s="4"/>
      <c r="U4729" s="5"/>
      <c r="V4729" s="10"/>
      <c r="W4729" s="10"/>
      <c r="X4729" s="10"/>
      <c r="Y4729" s="27"/>
      <c r="Z4729" s="3"/>
      <c r="AA4729" s="1"/>
      <c r="AB4729" s="10"/>
      <c r="AC4729" s="3"/>
      <c r="AD4729" s="3"/>
      <c r="AE4729" s="3"/>
      <c r="AF4729" s="10"/>
      <c r="AG4729" s="11"/>
      <c r="AH4729" s="10"/>
      <c r="AI4729" s="10"/>
      <c r="AJ4729" s="1"/>
      <c r="AK4729" s="1"/>
      <c r="AL4729" s="1"/>
      <c r="AM4729" s="1"/>
      <c r="AN4729" s="1"/>
      <c r="AO4729" s="1"/>
      <c r="AP4729" s="1"/>
      <c r="AQ4729" s="1"/>
      <c r="AR4729" s="1"/>
      <c r="AS4729" s="1"/>
      <c r="AT4729" s="1"/>
      <c r="AU4729" s="1"/>
      <c r="AV4729" s="1"/>
      <c r="AW4729" s="1"/>
      <c r="AX4729" s="1"/>
      <c r="AY4729" s="1"/>
      <c r="AZ4729" s="1"/>
      <c r="BA4729" s="1"/>
      <c r="BB4729" s="1"/>
      <c r="BC4729" s="1"/>
      <c r="BD4729" s="1"/>
      <c r="BE4729" s="1"/>
      <c r="BF4729" s="1"/>
      <c r="BG4729" s="1"/>
      <c r="BH4729" s="1"/>
      <c r="BI4729" s="1"/>
      <c r="BJ4729" s="1"/>
      <c r="BK4729" s="1"/>
      <c r="BL4729" s="1"/>
      <c r="BM4729" s="1"/>
      <c r="BN4729" s="1"/>
      <c r="BO4729" s="1"/>
      <c r="BP4729" s="1"/>
      <c r="BQ4729" s="1"/>
      <c r="BR4729" s="1"/>
      <c r="BS4729" s="1"/>
      <c r="BT4729" s="1"/>
      <c r="BU4729" s="1"/>
      <c r="BV4729" s="1"/>
      <c r="BW4729" s="1"/>
      <c r="BX4729" s="1"/>
      <c r="BY4729" s="1"/>
      <c r="BZ4729" s="1"/>
      <c r="CA4729" s="1"/>
      <c r="CB4729" s="1"/>
      <c r="CC4729" s="1"/>
      <c r="CD4729" s="1"/>
      <c r="CE4729" s="1"/>
      <c r="CF4729" s="1"/>
      <c r="CG4729" s="1"/>
      <c r="CH4729" s="1"/>
      <c r="CI4729" s="1"/>
      <c r="CJ4729" s="1"/>
      <c r="CK4729" s="1"/>
      <c r="CL4729" s="1"/>
      <c r="CM4729" s="1"/>
      <c r="CN4729" s="1"/>
      <c r="CO4729" s="1"/>
      <c r="CP4729" s="1"/>
      <c r="CQ4729" s="1"/>
      <c r="CR4729" s="1"/>
      <c r="CS4729" s="1"/>
      <c r="CT4729" s="1"/>
      <c r="CU4729" s="1"/>
      <c r="CV4729" s="1"/>
      <c r="CW4729" s="1"/>
      <c r="CX4729" s="1"/>
      <c r="CY4729" s="1"/>
      <c r="CZ4729" s="1"/>
      <c r="DA4729" s="1"/>
      <c r="DB4729" s="1"/>
      <c r="DC4729" s="1"/>
      <c r="DD4729" s="1"/>
      <c r="DE4729" s="1"/>
      <c r="DF4729" s="1"/>
      <c r="DG4729" s="1"/>
      <c r="DH4729" s="1"/>
      <c r="DI4729" s="1"/>
      <c r="DJ4729" s="1"/>
      <c r="DK4729" s="1"/>
      <c r="DL4729" s="1"/>
      <c r="DM4729" s="1"/>
      <c r="DN4729" s="1"/>
      <c r="DO4729" s="1"/>
      <c r="DP4729" s="1"/>
      <c r="DQ4729" s="1"/>
      <c r="DR4729" s="1"/>
      <c r="DS4729" s="1"/>
      <c r="DT4729" s="1"/>
      <c r="DU4729" s="1"/>
      <c r="DV4729" s="1"/>
      <c r="DW4729" s="1"/>
      <c r="DX4729" s="1"/>
      <c r="DY4729" s="1"/>
      <c r="DZ4729" s="1"/>
      <c r="EA4729" s="1"/>
      <c r="EB4729" s="1"/>
      <c r="EC4729" s="1"/>
      <c r="ED4729" s="1"/>
      <c r="EE4729" s="1"/>
      <c r="EF4729" s="1"/>
      <c r="EG4729" s="1"/>
      <c r="EH4729" s="1"/>
      <c r="EI4729" s="1"/>
      <c r="EJ4729" s="1"/>
      <c r="EK4729" s="1"/>
      <c r="EL4729" s="1"/>
      <c r="EM4729" s="1"/>
      <c r="EN4729" s="1"/>
      <c r="EO4729" s="1"/>
      <c r="EP4729" s="1"/>
      <c r="EQ4729" s="1"/>
      <c r="ER4729" s="1"/>
      <c r="ES4729" s="1"/>
      <c r="ET4729" s="1"/>
      <c r="EU4729" s="1"/>
      <c r="EV4729" s="1"/>
      <c r="EW4729" s="1"/>
      <c r="EX4729" s="1"/>
      <c r="EY4729" s="1"/>
    </row>
    <row r="4730" spans="1:155" x14ac:dyDescent="0.15">
      <c r="A4730" s="38"/>
      <c r="B4730" s="15"/>
      <c r="C4730" s="7"/>
      <c r="D4730" s="7"/>
      <c r="E4730" s="13"/>
      <c r="F4730" s="14"/>
      <c r="G4730" s="14"/>
      <c r="H4730" s="14"/>
      <c r="I4730" s="14"/>
      <c r="J4730" s="13"/>
      <c r="K4730" s="5"/>
      <c r="L4730" s="2"/>
      <c r="M4730" s="17"/>
      <c r="N4730" s="12"/>
      <c r="O4730" s="12"/>
      <c r="P4730" s="17"/>
      <c r="Q4730" s="7"/>
      <c r="R4730" s="26"/>
      <c r="S4730" s="16"/>
      <c r="T4730" s="4"/>
      <c r="U4730" s="5"/>
      <c r="V4730" s="10"/>
      <c r="W4730" s="10"/>
      <c r="X4730" s="10"/>
      <c r="Y4730" s="27"/>
      <c r="Z4730" s="3"/>
      <c r="AA4730" s="1"/>
      <c r="AB4730" s="10"/>
      <c r="AC4730" s="3"/>
      <c r="AD4730" s="3"/>
      <c r="AE4730" s="3"/>
      <c r="AF4730" s="10"/>
      <c r="AG4730" s="11"/>
      <c r="AH4730" s="10"/>
      <c r="AI4730" s="10"/>
      <c r="AJ4730" s="1"/>
      <c r="AK4730" s="1"/>
      <c r="AL4730" s="1"/>
      <c r="AM4730" s="1"/>
      <c r="AN4730" s="1"/>
      <c r="AO4730" s="1"/>
      <c r="AP4730" s="1"/>
      <c r="AQ4730" s="1"/>
      <c r="AR4730" s="1"/>
      <c r="AS4730" s="1"/>
      <c r="AT4730" s="1"/>
      <c r="AU4730" s="1"/>
      <c r="AV4730" s="1"/>
      <c r="AW4730" s="1"/>
      <c r="AX4730" s="1"/>
      <c r="AY4730" s="1"/>
      <c r="AZ4730" s="1"/>
      <c r="BA4730" s="1"/>
      <c r="BB4730" s="1"/>
      <c r="BC4730" s="1"/>
      <c r="BD4730" s="1"/>
      <c r="BE4730" s="1"/>
      <c r="BF4730" s="1"/>
      <c r="BG4730" s="1"/>
      <c r="BH4730" s="1"/>
      <c r="BI4730" s="1"/>
      <c r="BJ4730" s="1"/>
      <c r="BK4730" s="1"/>
      <c r="BL4730" s="1"/>
      <c r="BM4730" s="1"/>
      <c r="BN4730" s="1"/>
      <c r="BO4730" s="1"/>
      <c r="BP4730" s="1"/>
      <c r="BQ4730" s="1"/>
      <c r="BR4730" s="1"/>
      <c r="BS4730" s="1"/>
      <c r="BT4730" s="1"/>
      <c r="BU4730" s="1"/>
      <c r="BV4730" s="1"/>
      <c r="BW4730" s="1"/>
      <c r="BX4730" s="1"/>
      <c r="BY4730" s="1"/>
      <c r="BZ4730" s="1"/>
      <c r="CA4730" s="1"/>
      <c r="CB4730" s="1"/>
      <c r="CC4730" s="1"/>
      <c r="CD4730" s="1"/>
      <c r="CE4730" s="1"/>
      <c r="CF4730" s="1"/>
      <c r="CG4730" s="1"/>
      <c r="CH4730" s="1"/>
      <c r="CI4730" s="1"/>
      <c r="CJ4730" s="1"/>
      <c r="CK4730" s="1"/>
      <c r="CL4730" s="1"/>
      <c r="CM4730" s="1"/>
      <c r="CN4730" s="1"/>
      <c r="CO4730" s="1"/>
      <c r="CP4730" s="1"/>
      <c r="CQ4730" s="1"/>
      <c r="CR4730" s="1"/>
      <c r="CS4730" s="1"/>
      <c r="CT4730" s="1"/>
      <c r="CU4730" s="1"/>
      <c r="CV4730" s="1"/>
      <c r="CW4730" s="1"/>
      <c r="CX4730" s="1"/>
      <c r="CY4730" s="1"/>
      <c r="CZ4730" s="1"/>
      <c r="DA4730" s="1"/>
      <c r="DB4730" s="1"/>
      <c r="DC4730" s="1"/>
      <c r="DD4730" s="1"/>
      <c r="DE4730" s="1"/>
      <c r="DF4730" s="1"/>
      <c r="DG4730" s="1"/>
      <c r="DH4730" s="1"/>
      <c r="DI4730" s="1"/>
      <c r="DJ4730" s="1"/>
      <c r="DK4730" s="1"/>
      <c r="DL4730" s="1"/>
      <c r="DM4730" s="1"/>
      <c r="DN4730" s="1"/>
      <c r="DO4730" s="1"/>
      <c r="DP4730" s="1"/>
      <c r="DQ4730" s="1"/>
      <c r="DR4730" s="1"/>
      <c r="DS4730" s="1"/>
      <c r="DT4730" s="1"/>
      <c r="DU4730" s="1"/>
      <c r="DV4730" s="1"/>
      <c r="DW4730" s="1"/>
      <c r="DX4730" s="1"/>
      <c r="DY4730" s="1"/>
      <c r="DZ4730" s="1"/>
      <c r="EA4730" s="1"/>
      <c r="EB4730" s="1"/>
      <c r="EC4730" s="1"/>
      <c r="ED4730" s="1"/>
      <c r="EE4730" s="1"/>
      <c r="EF4730" s="1"/>
      <c r="EG4730" s="1"/>
      <c r="EH4730" s="1"/>
      <c r="EI4730" s="1"/>
      <c r="EJ4730" s="1"/>
      <c r="EK4730" s="1"/>
      <c r="EL4730" s="1"/>
      <c r="EM4730" s="1"/>
      <c r="EN4730" s="1"/>
      <c r="EO4730" s="1"/>
      <c r="EP4730" s="1"/>
      <c r="EQ4730" s="1"/>
      <c r="ER4730" s="1"/>
      <c r="ES4730" s="1"/>
      <c r="ET4730" s="1"/>
      <c r="EU4730" s="1"/>
      <c r="EV4730" s="1"/>
      <c r="EW4730" s="1"/>
      <c r="EX4730" s="1"/>
      <c r="EY4730" s="1"/>
    </row>
    <row r="4731" spans="1:155" x14ac:dyDescent="0.15">
      <c r="A4731" s="38"/>
      <c r="B4731" s="15"/>
      <c r="C4731" s="7"/>
      <c r="D4731" s="7"/>
      <c r="E4731" s="13"/>
      <c r="F4731" s="14"/>
      <c r="G4731" s="14"/>
      <c r="H4731" s="14"/>
      <c r="I4731" s="14"/>
      <c r="J4731" s="13"/>
      <c r="K4731" s="5"/>
      <c r="L4731" s="2"/>
      <c r="M4731" s="17"/>
      <c r="N4731" s="12"/>
      <c r="O4731" s="12"/>
      <c r="P4731" s="17"/>
      <c r="Q4731" s="7"/>
      <c r="R4731" s="26"/>
      <c r="S4731" s="16"/>
      <c r="T4731" s="4"/>
      <c r="U4731" s="5"/>
      <c r="V4731" s="10"/>
      <c r="W4731" s="10"/>
      <c r="X4731" s="10"/>
      <c r="Y4731" s="27"/>
      <c r="Z4731" s="3"/>
      <c r="AA4731" s="1"/>
      <c r="AB4731" s="10"/>
      <c r="AC4731" s="3"/>
      <c r="AD4731" s="3"/>
      <c r="AE4731" s="3"/>
      <c r="AF4731" s="10"/>
      <c r="AG4731" s="11"/>
      <c r="AH4731" s="10"/>
      <c r="AI4731" s="10"/>
      <c r="AJ4731" s="1"/>
      <c r="AK4731" s="1"/>
      <c r="AL4731" s="1"/>
      <c r="AM4731" s="1"/>
      <c r="AN4731" s="1"/>
      <c r="AO4731" s="1"/>
      <c r="AP4731" s="1"/>
      <c r="AQ4731" s="1"/>
      <c r="AR4731" s="1"/>
      <c r="AS4731" s="1"/>
      <c r="AT4731" s="1"/>
      <c r="AU4731" s="1"/>
      <c r="AV4731" s="1"/>
      <c r="AW4731" s="1"/>
      <c r="AX4731" s="1"/>
      <c r="AY4731" s="1"/>
      <c r="AZ4731" s="1"/>
      <c r="BA4731" s="1"/>
      <c r="BB4731" s="1"/>
      <c r="BC4731" s="1"/>
      <c r="BD4731" s="1"/>
      <c r="BE4731" s="1"/>
      <c r="BF4731" s="1"/>
      <c r="BG4731" s="1"/>
      <c r="BH4731" s="1"/>
      <c r="BI4731" s="1"/>
      <c r="BJ4731" s="1"/>
      <c r="BK4731" s="1"/>
      <c r="BL4731" s="1"/>
      <c r="BM4731" s="1"/>
      <c r="BN4731" s="1"/>
      <c r="BO4731" s="1"/>
      <c r="BP4731" s="1"/>
      <c r="BQ4731" s="1"/>
      <c r="BR4731" s="1"/>
      <c r="BS4731" s="1"/>
      <c r="BT4731" s="1"/>
      <c r="BU4731" s="1"/>
      <c r="BV4731" s="1"/>
      <c r="BW4731" s="1"/>
      <c r="BX4731" s="1"/>
      <c r="BY4731" s="1"/>
      <c r="BZ4731" s="1"/>
      <c r="CA4731" s="1"/>
      <c r="CB4731" s="1"/>
      <c r="CC4731" s="1"/>
      <c r="CD4731" s="1"/>
      <c r="CE4731" s="1"/>
      <c r="CF4731" s="1"/>
      <c r="CG4731" s="1"/>
      <c r="CH4731" s="1"/>
      <c r="CI4731" s="1"/>
      <c r="CJ4731" s="1"/>
      <c r="CK4731" s="1"/>
      <c r="CL4731" s="1"/>
      <c r="CM4731" s="1"/>
      <c r="CN4731" s="1"/>
      <c r="CO4731" s="1"/>
      <c r="CP4731" s="1"/>
      <c r="CQ4731" s="1"/>
      <c r="CR4731" s="1"/>
      <c r="CS4731" s="1"/>
      <c r="CT4731" s="1"/>
      <c r="CU4731" s="1"/>
      <c r="CV4731" s="1"/>
      <c r="CW4731" s="1"/>
      <c r="CX4731" s="1"/>
      <c r="CY4731" s="1"/>
      <c r="CZ4731" s="1"/>
      <c r="DA4731" s="1"/>
      <c r="DB4731" s="1"/>
      <c r="DC4731" s="1"/>
      <c r="DD4731" s="1"/>
      <c r="DE4731" s="1"/>
      <c r="DF4731" s="1"/>
      <c r="DG4731" s="1"/>
      <c r="DH4731" s="1"/>
      <c r="DI4731" s="1"/>
      <c r="DJ4731" s="1"/>
      <c r="DK4731" s="1"/>
      <c r="DL4731" s="1"/>
      <c r="DM4731" s="1"/>
      <c r="DN4731" s="1"/>
      <c r="DO4731" s="1"/>
      <c r="DP4731" s="1"/>
      <c r="DQ4731" s="1"/>
      <c r="DR4731" s="1"/>
      <c r="DS4731" s="1"/>
      <c r="DT4731" s="1"/>
      <c r="DU4731" s="1"/>
      <c r="DV4731" s="1"/>
      <c r="DW4731" s="1"/>
      <c r="DX4731" s="1"/>
      <c r="DY4731" s="1"/>
      <c r="DZ4731" s="1"/>
      <c r="EA4731" s="1"/>
      <c r="EB4731" s="1"/>
      <c r="EC4731" s="1"/>
      <c r="ED4731" s="1"/>
      <c r="EE4731" s="1"/>
      <c r="EF4731" s="1"/>
      <c r="EG4731" s="1"/>
      <c r="EH4731" s="1"/>
      <c r="EI4731" s="1"/>
      <c r="EJ4731" s="1"/>
      <c r="EK4731" s="1"/>
      <c r="EL4731" s="1"/>
      <c r="EM4731" s="1"/>
      <c r="EN4731" s="1"/>
      <c r="EO4731" s="1"/>
      <c r="EP4731" s="1"/>
      <c r="EQ4731" s="1"/>
      <c r="ER4731" s="1"/>
      <c r="ES4731" s="1"/>
      <c r="ET4731" s="1"/>
      <c r="EU4731" s="1"/>
      <c r="EV4731" s="1"/>
      <c r="EW4731" s="1"/>
      <c r="EX4731" s="1"/>
      <c r="EY4731" s="1"/>
    </row>
    <row r="4732" spans="1:155" x14ac:dyDescent="0.15">
      <c r="A4732" s="38"/>
      <c r="B4732" s="15"/>
      <c r="C4732" s="7"/>
      <c r="D4732" s="7"/>
      <c r="E4732" s="13"/>
      <c r="F4732" s="14"/>
      <c r="G4732" s="14"/>
      <c r="H4732" s="14"/>
      <c r="I4732" s="14"/>
      <c r="J4732" s="13"/>
      <c r="K4732" s="5"/>
      <c r="L4732" s="2"/>
      <c r="M4732" s="17"/>
      <c r="N4732" s="12"/>
      <c r="O4732" s="12"/>
      <c r="P4732" s="17"/>
      <c r="Q4732" s="7"/>
      <c r="R4732" s="26"/>
      <c r="S4732" s="16"/>
      <c r="T4732" s="4"/>
      <c r="U4732" s="5"/>
      <c r="V4732" s="10"/>
      <c r="W4732" s="10"/>
      <c r="X4732" s="10"/>
      <c r="Y4732" s="27"/>
      <c r="Z4732" s="3"/>
      <c r="AA4732" s="1"/>
      <c r="AB4732" s="10"/>
      <c r="AC4732" s="3"/>
      <c r="AD4732" s="3"/>
      <c r="AE4732" s="3"/>
      <c r="AF4732" s="10"/>
      <c r="AG4732" s="11"/>
      <c r="AH4732" s="10"/>
      <c r="AI4732" s="10"/>
      <c r="AJ4732" s="1"/>
      <c r="AK4732" s="1"/>
      <c r="AL4732" s="1"/>
      <c r="AM4732" s="1"/>
      <c r="AN4732" s="1"/>
      <c r="AO4732" s="1"/>
      <c r="AP4732" s="1"/>
      <c r="AQ4732" s="1"/>
      <c r="AR4732" s="1"/>
      <c r="AS4732" s="1"/>
      <c r="AT4732" s="1"/>
      <c r="AU4732" s="1"/>
      <c r="AV4732" s="1"/>
      <c r="AW4732" s="1"/>
      <c r="AX4732" s="1"/>
      <c r="AY4732" s="1"/>
      <c r="AZ4732" s="1"/>
      <c r="BA4732" s="1"/>
      <c r="BB4732" s="1"/>
      <c r="BC4732" s="1"/>
      <c r="BD4732" s="1"/>
      <c r="BE4732" s="1"/>
      <c r="BF4732" s="1"/>
      <c r="BG4732" s="1"/>
      <c r="BH4732" s="1"/>
      <c r="BI4732" s="1"/>
      <c r="BJ4732" s="1"/>
      <c r="BK4732" s="1"/>
      <c r="BL4732" s="1"/>
      <c r="BM4732" s="1"/>
      <c r="BN4732" s="1"/>
      <c r="BO4732" s="1"/>
      <c r="BP4732" s="1"/>
      <c r="BQ4732" s="1"/>
      <c r="BR4732" s="1"/>
      <c r="BS4732" s="1"/>
      <c r="BT4732" s="1"/>
      <c r="BU4732" s="1"/>
      <c r="BV4732" s="1"/>
      <c r="BW4732" s="1"/>
      <c r="BX4732" s="1"/>
      <c r="BY4732" s="1"/>
      <c r="BZ4732" s="1"/>
      <c r="CA4732" s="1"/>
      <c r="CB4732" s="1"/>
      <c r="CC4732" s="1"/>
      <c r="CD4732" s="1"/>
      <c r="CE4732" s="1"/>
      <c r="CF4732" s="1"/>
      <c r="CG4732" s="1"/>
      <c r="CH4732" s="1"/>
      <c r="CI4732" s="1"/>
      <c r="CJ4732" s="1"/>
      <c r="CK4732" s="1"/>
      <c r="CL4732" s="1"/>
      <c r="CM4732" s="1"/>
      <c r="CN4732" s="1"/>
      <c r="CO4732" s="1"/>
      <c r="CP4732" s="1"/>
      <c r="CQ4732" s="1"/>
      <c r="CR4732" s="1"/>
      <c r="CS4732" s="1"/>
      <c r="CT4732" s="1"/>
      <c r="CU4732" s="1"/>
      <c r="CV4732" s="1"/>
      <c r="CW4732" s="1"/>
      <c r="CX4732" s="1"/>
      <c r="CY4732" s="1"/>
      <c r="CZ4732" s="1"/>
      <c r="DA4732" s="1"/>
      <c r="DB4732" s="1"/>
      <c r="DC4732" s="1"/>
      <c r="DD4732" s="1"/>
      <c r="DE4732" s="1"/>
      <c r="DF4732" s="1"/>
      <c r="DG4732" s="1"/>
      <c r="DH4732" s="1"/>
      <c r="DI4732" s="1"/>
      <c r="DJ4732" s="1"/>
      <c r="DK4732" s="1"/>
      <c r="DL4732" s="1"/>
      <c r="DM4732" s="1"/>
      <c r="DN4732" s="1"/>
      <c r="DO4732" s="1"/>
      <c r="DP4732" s="1"/>
      <c r="DQ4732" s="1"/>
      <c r="DR4732" s="1"/>
      <c r="DS4732" s="1"/>
      <c r="DT4732" s="1"/>
      <c r="DU4732" s="1"/>
      <c r="DV4732" s="1"/>
      <c r="DW4732" s="1"/>
      <c r="DX4732" s="1"/>
      <c r="DY4732" s="1"/>
      <c r="DZ4732" s="1"/>
      <c r="EA4732" s="1"/>
      <c r="EB4732" s="1"/>
      <c r="EC4732" s="1"/>
      <c r="ED4732" s="1"/>
      <c r="EE4732" s="1"/>
      <c r="EF4732" s="1"/>
      <c r="EG4732" s="1"/>
      <c r="EH4732" s="1"/>
      <c r="EI4732" s="1"/>
      <c r="EJ4732" s="1"/>
      <c r="EK4732" s="1"/>
      <c r="EL4732" s="1"/>
      <c r="EM4732" s="1"/>
      <c r="EN4732" s="1"/>
      <c r="EO4732" s="1"/>
      <c r="EP4732" s="1"/>
      <c r="EQ4732" s="1"/>
      <c r="ER4732" s="1"/>
      <c r="ES4732" s="1"/>
      <c r="ET4732" s="1"/>
      <c r="EU4732" s="1"/>
      <c r="EV4732" s="1"/>
      <c r="EW4732" s="1"/>
      <c r="EX4732" s="1"/>
      <c r="EY4732" s="1"/>
    </row>
    <row r="4733" spans="1:155" x14ac:dyDescent="0.15">
      <c r="A4733" s="38"/>
      <c r="B4733" s="15"/>
      <c r="C4733" s="7"/>
      <c r="D4733" s="7"/>
      <c r="E4733" s="13"/>
      <c r="F4733" s="14"/>
      <c r="G4733" s="14"/>
      <c r="H4733" s="14"/>
      <c r="I4733" s="14"/>
      <c r="J4733" s="13"/>
      <c r="K4733" s="5"/>
      <c r="L4733" s="2"/>
      <c r="M4733" s="17"/>
      <c r="N4733" s="12"/>
      <c r="O4733" s="12"/>
      <c r="P4733" s="17"/>
      <c r="Q4733" s="7"/>
      <c r="R4733" s="26"/>
      <c r="S4733" s="16"/>
      <c r="T4733" s="4"/>
      <c r="U4733" s="5"/>
      <c r="V4733" s="10"/>
      <c r="W4733" s="10"/>
      <c r="X4733" s="10"/>
      <c r="Y4733" s="27"/>
      <c r="Z4733" s="3"/>
      <c r="AA4733" s="1"/>
      <c r="AB4733" s="10"/>
      <c r="AC4733" s="3"/>
      <c r="AD4733" s="3"/>
      <c r="AE4733" s="3"/>
      <c r="AF4733" s="10"/>
      <c r="AG4733" s="11"/>
      <c r="AH4733" s="10"/>
      <c r="AI4733" s="10"/>
      <c r="AJ4733" s="1"/>
      <c r="AK4733" s="1"/>
      <c r="AL4733" s="1"/>
      <c r="AM4733" s="1"/>
      <c r="AN4733" s="1"/>
      <c r="AO4733" s="1"/>
      <c r="AP4733" s="1"/>
      <c r="AQ4733" s="1"/>
      <c r="AR4733" s="1"/>
      <c r="AS4733" s="1"/>
      <c r="AT4733" s="1"/>
      <c r="AU4733" s="1"/>
      <c r="AV4733" s="1"/>
      <c r="AW4733" s="1"/>
      <c r="AX4733" s="1"/>
      <c r="AY4733" s="1"/>
      <c r="AZ4733" s="1"/>
      <c r="BA4733" s="1"/>
      <c r="BB4733" s="1"/>
      <c r="BC4733" s="1"/>
      <c r="BD4733" s="1"/>
      <c r="BE4733" s="1"/>
      <c r="BF4733" s="1"/>
      <c r="BG4733" s="1"/>
      <c r="BH4733" s="1"/>
      <c r="BI4733" s="1"/>
      <c r="BJ4733" s="1"/>
      <c r="BK4733" s="1"/>
      <c r="BL4733" s="1"/>
      <c r="BM4733" s="1"/>
      <c r="BN4733" s="1"/>
      <c r="BO4733" s="1"/>
      <c r="BP4733" s="1"/>
      <c r="BQ4733" s="1"/>
      <c r="BR4733" s="1"/>
      <c r="BS4733" s="1"/>
      <c r="BT4733" s="1"/>
      <c r="BU4733" s="1"/>
      <c r="BV4733" s="1"/>
      <c r="BW4733" s="1"/>
      <c r="BX4733" s="1"/>
      <c r="BY4733" s="1"/>
      <c r="BZ4733" s="1"/>
      <c r="CA4733" s="1"/>
      <c r="CB4733" s="1"/>
      <c r="CC4733" s="1"/>
      <c r="CD4733" s="1"/>
      <c r="CE4733" s="1"/>
      <c r="CF4733" s="1"/>
      <c r="CG4733" s="1"/>
      <c r="CH4733" s="1"/>
      <c r="CI4733" s="1"/>
      <c r="CJ4733" s="1"/>
      <c r="CK4733" s="1"/>
      <c r="CL4733" s="1"/>
      <c r="CM4733" s="1"/>
      <c r="CN4733" s="1"/>
      <c r="CO4733" s="1"/>
      <c r="CP4733" s="1"/>
      <c r="CQ4733" s="1"/>
      <c r="CR4733" s="1"/>
      <c r="CS4733" s="1"/>
      <c r="CT4733" s="1"/>
      <c r="CU4733" s="1"/>
      <c r="CV4733" s="1"/>
      <c r="CW4733" s="1"/>
      <c r="CX4733" s="1"/>
      <c r="CY4733" s="1"/>
      <c r="CZ4733" s="1"/>
      <c r="DA4733" s="1"/>
      <c r="DB4733" s="1"/>
      <c r="DC4733" s="1"/>
      <c r="DD4733" s="1"/>
      <c r="DE4733" s="1"/>
      <c r="DF4733" s="1"/>
      <c r="DG4733" s="1"/>
      <c r="DH4733" s="1"/>
      <c r="DI4733" s="1"/>
      <c r="DJ4733" s="1"/>
      <c r="DK4733" s="1"/>
      <c r="DL4733" s="1"/>
      <c r="DM4733" s="1"/>
      <c r="DN4733" s="1"/>
      <c r="DO4733" s="1"/>
      <c r="DP4733" s="1"/>
      <c r="DQ4733" s="1"/>
      <c r="DR4733" s="1"/>
      <c r="DS4733" s="1"/>
      <c r="DT4733" s="1"/>
      <c r="DU4733" s="1"/>
      <c r="DV4733" s="1"/>
      <c r="DW4733" s="1"/>
      <c r="DX4733" s="1"/>
      <c r="DY4733" s="1"/>
      <c r="DZ4733" s="1"/>
      <c r="EA4733" s="1"/>
      <c r="EB4733" s="1"/>
      <c r="EC4733" s="1"/>
      <c r="ED4733" s="1"/>
      <c r="EE4733" s="1"/>
      <c r="EF4733" s="1"/>
      <c r="EG4733" s="1"/>
      <c r="EH4733" s="1"/>
      <c r="EI4733" s="1"/>
      <c r="EJ4733" s="1"/>
      <c r="EK4733" s="1"/>
      <c r="EL4733" s="1"/>
      <c r="EM4733" s="1"/>
      <c r="EN4733" s="1"/>
      <c r="EO4733" s="1"/>
      <c r="EP4733" s="1"/>
      <c r="EQ4733" s="1"/>
      <c r="ER4733" s="1"/>
      <c r="ES4733" s="1"/>
      <c r="ET4733" s="1"/>
      <c r="EU4733" s="1"/>
      <c r="EV4733" s="1"/>
      <c r="EW4733" s="1"/>
      <c r="EX4733" s="1"/>
      <c r="EY4733" s="1"/>
    </row>
    <row r="4734" spans="1:155" x14ac:dyDescent="0.15">
      <c r="A4734" s="38"/>
      <c r="B4734" s="15"/>
      <c r="C4734" s="7"/>
      <c r="D4734" s="7"/>
      <c r="E4734" s="13"/>
      <c r="F4734" s="14"/>
      <c r="G4734" s="14"/>
      <c r="H4734" s="14"/>
      <c r="I4734" s="14"/>
      <c r="J4734" s="13"/>
      <c r="K4734" s="5"/>
      <c r="L4734" s="2"/>
      <c r="M4734" s="17"/>
      <c r="N4734" s="12"/>
      <c r="O4734" s="12"/>
      <c r="P4734" s="17"/>
      <c r="Q4734" s="7"/>
      <c r="R4734" s="26"/>
      <c r="S4734" s="16"/>
      <c r="T4734" s="4"/>
      <c r="U4734" s="5"/>
      <c r="V4734" s="10"/>
      <c r="W4734" s="10"/>
      <c r="X4734" s="10"/>
      <c r="Y4734" s="27"/>
      <c r="Z4734" s="3"/>
      <c r="AA4734" s="1"/>
      <c r="AB4734" s="10"/>
      <c r="AC4734" s="3"/>
      <c r="AD4734" s="3"/>
      <c r="AE4734" s="3"/>
      <c r="AF4734" s="10"/>
      <c r="AG4734" s="11"/>
      <c r="AH4734" s="10"/>
      <c r="AI4734" s="10"/>
      <c r="AJ4734" s="1"/>
      <c r="AK4734" s="1"/>
      <c r="AL4734" s="1"/>
      <c r="AM4734" s="1"/>
      <c r="AN4734" s="1"/>
      <c r="AO4734" s="1"/>
      <c r="AP4734" s="1"/>
      <c r="AQ4734" s="1"/>
      <c r="AR4734" s="1"/>
      <c r="AS4734" s="1"/>
      <c r="AT4734" s="1"/>
      <c r="AU4734" s="1"/>
      <c r="AV4734" s="1"/>
      <c r="AW4734" s="1"/>
      <c r="AX4734" s="1"/>
      <c r="AY4734" s="1"/>
      <c r="AZ4734" s="1"/>
      <c r="BA4734" s="1"/>
      <c r="BB4734" s="1"/>
      <c r="BC4734" s="1"/>
      <c r="BD4734" s="1"/>
      <c r="BE4734" s="1"/>
      <c r="BF4734" s="1"/>
      <c r="BG4734" s="1"/>
      <c r="BH4734" s="1"/>
      <c r="BI4734" s="1"/>
      <c r="BJ4734" s="1"/>
      <c r="BK4734" s="1"/>
      <c r="BL4734" s="1"/>
      <c r="BM4734" s="1"/>
      <c r="BN4734" s="1"/>
      <c r="BO4734" s="1"/>
      <c r="BP4734" s="1"/>
      <c r="BQ4734" s="1"/>
      <c r="BR4734" s="1"/>
      <c r="BS4734" s="1"/>
      <c r="BT4734" s="1"/>
      <c r="BU4734" s="1"/>
      <c r="BV4734" s="1"/>
      <c r="BW4734" s="1"/>
      <c r="BX4734" s="1"/>
      <c r="BY4734" s="1"/>
      <c r="BZ4734" s="1"/>
      <c r="CA4734" s="1"/>
      <c r="CB4734" s="1"/>
      <c r="CC4734" s="1"/>
      <c r="CD4734" s="1"/>
      <c r="CE4734" s="1"/>
      <c r="CF4734" s="1"/>
      <c r="CG4734" s="1"/>
      <c r="CH4734" s="1"/>
      <c r="CI4734" s="1"/>
      <c r="CJ4734" s="1"/>
      <c r="CK4734" s="1"/>
      <c r="CL4734" s="1"/>
      <c r="CM4734" s="1"/>
      <c r="CN4734" s="1"/>
      <c r="CO4734" s="1"/>
      <c r="CP4734" s="1"/>
      <c r="CQ4734" s="1"/>
      <c r="CR4734" s="1"/>
      <c r="CS4734" s="1"/>
      <c r="CT4734" s="1"/>
      <c r="CU4734" s="1"/>
      <c r="CV4734" s="1"/>
      <c r="CW4734" s="1"/>
      <c r="CX4734" s="1"/>
      <c r="CY4734" s="1"/>
      <c r="CZ4734" s="1"/>
      <c r="DA4734" s="1"/>
      <c r="DB4734" s="1"/>
      <c r="DC4734" s="1"/>
      <c r="DD4734" s="1"/>
      <c r="DE4734" s="1"/>
      <c r="DF4734" s="1"/>
      <c r="DG4734" s="1"/>
      <c r="DH4734" s="1"/>
      <c r="DI4734" s="1"/>
      <c r="DJ4734" s="1"/>
      <c r="DK4734" s="1"/>
      <c r="DL4734" s="1"/>
      <c r="DM4734" s="1"/>
      <c r="DN4734" s="1"/>
      <c r="DO4734" s="1"/>
      <c r="DP4734" s="1"/>
      <c r="DQ4734" s="1"/>
      <c r="DR4734" s="1"/>
      <c r="DS4734" s="1"/>
      <c r="DT4734" s="1"/>
      <c r="DU4734" s="1"/>
      <c r="DV4734" s="1"/>
      <c r="DW4734" s="1"/>
      <c r="DX4734" s="1"/>
      <c r="DY4734" s="1"/>
      <c r="DZ4734" s="1"/>
      <c r="EA4734" s="1"/>
      <c r="EB4734" s="1"/>
      <c r="EC4734" s="1"/>
      <c r="ED4734" s="1"/>
      <c r="EE4734" s="1"/>
      <c r="EF4734" s="1"/>
      <c r="EG4734" s="1"/>
      <c r="EH4734" s="1"/>
      <c r="EI4734" s="1"/>
      <c r="EJ4734" s="1"/>
      <c r="EK4734" s="1"/>
      <c r="EL4734" s="1"/>
      <c r="EM4734" s="1"/>
      <c r="EN4734" s="1"/>
      <c r="EO4734" s="1"/>
      <c r="EP4734" s="1"/>
      <c r="EQ4734" s="1"/>
      <c r="ER4734" s="1"/>
      <c r="ES4734" s="1"/>
      <c r="ET4734" s="1"/>
      <c r="EU4734" s="1"/>
      <c r="EV4734" s="1"/>
      <c r="EW4734" s="1"/>
      <c r="EX4734" s="1"/>
      <c r="EY4734" s="1"/>
    </row>
    <row r="4735" spans="1:155" x14ac:dyDescent="0.15">
      <c r="A4735" s="38"/>
      <c r="B4735" s="15"/>
      <c r="C4735" s="7"/>
      <c r="D4735" s="7"/>
      <c r="E4735" s="13"/>
      <c r="F4735" s="14"/>
      <c r="G4735" s="14"/>
      <c r="H4735" s="14"/>
      <c r="I4735" s="14"/>
      <c r="J4735" s="13"/>
      <c r="K4735" s="5"/>
      <c r="L4735" s="2"/>
      <c r="M4735" s="17"/>
      <c r="N4735" s="12"/>
      <c r="O4735" s="12"/>
      <c r="P4735" s="17"/>
      <c r="Q4735" s="7"/>
      <c r="R4735" s="26"/>
      <c r="S4735" s="16"/>
      <c r="T4735" s="4"/>
      <c r="U4735" s="5"/>
      <c r="V4735" s="10"/>
      <c r="W4735" s="10"/>
      <c r="X4735" s="10"/>
      <c r="Y4735" s="27"/>
      <c r="Z4735" s="3"/>
      <c r="AA4735" s="1"/>
      <c r="AB4735" s="10"/>
      <c r="AC4735" s="3"/>
      <c r="AD4735" s="3"/>
      <c r="AE4735" s="3"/>
      <c r="AF4735" s="10"/>
      <c r="AG4735" s="11"/>
      <c r="AH4735" s="10"/>
      <c r="AI4735" s="10"/>
      <c r="AJ4735" s="1"/>
      <c r="AK4735" s="1"/>
      <c r="AL4735" s="1"/>
      <c r="AM4735" s="1"/>
      <c r="AN4735" s="1"/>
      <c r="AO4735" s="1"/>
      <c r="AP4735" s="1"/>
      <c r="AQ4735" s="1"/>
      <c r="AR4735" s="1"/>
      <c r="AS4735" s="1"/>
      <c r="AT4735" s="1"/>
      <c r="AU4735" s="1"/>
      <c r="AV4735" s="1"/>
      <c r="AW4735" s="1"/>
      <c r="AX4735" s="1"/>
      <c r="AY4735" s="1"/>
      <c r="AZ4735" s="1"/>
      <c r="BA4735" s="1"/>
      <c r="BB4735" s="1"/>
      <c r="BC4735" s="1"/>
      <c r="BD4735" s="1"/>
      <c r="BE4735" s="1"/>
      <c r="BF4735" s="1"/>
      <c r="BG4735" s="1"/>
      <c r="BH4735" s="1"/>
      <c r="BI4735" s="1"/>
      <c r="BJ4735" s="1"/>
      <c r="BK4735" s="1"/>
      <c r="BL4735" s="1"/>
      <c r="BM4735" s="1"/>
      <c r="BN4735" s="1"/>
      <c r="BO4735" s="1"/>
      <c r="BP4735" s="1"/>
      <c r="BQ4735" s="1"/>
      <c r="BR4735" s="1"/>
      <c r="BS4735" s="1"/>
      <c r="BT4735" s="1"/>
      <c r="BU4735" s="1"/>
      <c r="BV4735" s="1"/>
      <c r="BW4735" s="1"/>
      <c r="BX4735" s="1"/>
      <c r="BY4735" s="1"/>
      <c r="BZ4735" s="1"/>
      <c r="CA4735" s="1"/>
      <c r="CB4735" s="1"/>
      <c r="CC4735" s="1"/>
      <c r="CD4735" s="1"/>
      <c r="CE4735" s="1"/>
      <c r="CF4735" s="1"/>
      <c r="CG4735" s="1"/>
      <c r="CH4735" s="1"/>
      <c r="CI4735" s="1"/>
      <c r="CJ4735" s="1"/>
      <c r="CK4735" s="1"/>
      <c r="CL4735" s="1"/>
      <c r="CM4735" s="1"/>
      <c r="CN4735" s="1"/>
      <c r="CO4735" s="1"/>
      <c r="CP4735" s="1"/>
      <c r="CQ4735" s="1"/>
      <c r="CR4735" s="1"/>
      <c r="CS4735" s="1"/>
      <c r="CT4735" s="1"/>
      <c r="CU4735" s="1"/>
      <c r="CV4735" s="1"/>
      <c r="CW4735" s="1"/>
      <c r="CX4735" s="1"/>
      <c r="CY4735" s="1"/>
      <c r="CZ4735" s="1"/>
      <c r="DA4735" s="1"/>
      <c r="DB4735" s="1"/>
      <c r="DC4735" s="1"/>
      <c r="DD4735" s="1"/>
      <c r="DE4735" s="1"/>
      <c r="DF4735" s="1"/>
      <c r="DG4735" s="1"/>
      <c r="DH4735" s="1"/>
      <c r="DI4735" s="1"/>
      <c r="DJ4735" s="1"/>
      <c r="DK4735" s="1"/>
      <c r="DL4735" s="1"/>
      <c r="DM4735" s="1"/>
      <c r="DN4735" s="1"/>
      <c r="DO4735" s="1"/>
      <c r="DP4735" s="1"/>
      <c r="DQ4735" s="1"/>
      <c r="DR4735" s="1"/>
      <c r="DS4735" s="1"/>
      <c r="DT4735" s="1"/>
      <c r="DU4735" s="1"/>
      <c r="DV4735" s="1"/>
      <c r="DW4735" s="1"/>
      <c r="DX4735" s="1"/>
      <c r="DY4735" s="1"/>
      <c r="DZ4735" s="1"/>
      <c r="EA4735" s="1"/>
      <c r="EB4735" s="1"/>
      <c r="EC4735" s="1"/>
      <c r="ED4735" s="1"/>
      <c r="EE4735" s="1"/>
      <c r="EF4735" s="1"/>
      <c r="EG4735" s="1"/>
      <c r="EH4735" s="1"/>
      <c r="EI4735" s="1"/>
      <c r="EJ4735" s="1"/>
      <c r="EK4735" s="1"/>
      <c r="EL4735" s="1"/>
      <c r="EM4735" s="1"/>
      <c r="EN4735" s="1"/>
      <c r="EO4735" s="1"/>
      <c r="EP4735" s="1"/>
      <c r="EQ4735" s="1"/>
      <c r="ER4735" s="1"/>
      <c r="ES4735" s="1"/>
      <c r="ET4735" s="1"/>
      <c r="EU4735" s="1"/>
      <c r="EV4735" s="1"/>
      <c r="EW4735" s="1"/>
      <c r="EX4735" s="1"/>
      <c r="EY4735" s="1"/>
    </row>
    <row r="4736" spans="1:155" x14ac:dyDescent="0.15">
      <c r="A4736" s="38"/>
      <c r="B4736" s="15"/>
      <c r="C4736" s="7"/>
      <c r="D4736" s="7"/>
      <c r="E4736" s="13"/>
      <c r="F4736" s="14"/>
      <c r="G4736" s="14"/>
      <c r="H4736" s="14"/>
      <c r="I4736" s="14"/>
      <c r="J4736" s="13"/>
      <c r="K4736" s="5"/>
      <c r="L4736" s="2"/>
      <c r="M4736" s="17"/>
      <c r="N4736" s="12"/>
      <c r="O4736" s="12"/>
      <c r="P4736" s="17"/>
      <c r="Q4736" s="7"/>
      <c r="R4736" s="26"/>
      <c r="S4736" s="16"/>
      <c r="T4736" s="4"/>
      <c r="U4736" s="5"/>
      <c r="V4736" s="10"/>
      <c r="W4736" s="10"/>
      <c r="X4736" s="10"/>
      <c r="Y4736" s="27"/>
      <c r="Z4736" s="3"/>
      <c r="AA4736" s="1"/>
      <c r="AB4736" s="10"/>
      <c r="AC4736" s="3"/>
      <c r="AD4736" s="3"/>
      <c r="AE4736" s="3"/>
      <c r="AF4736" s="10"/>
      <c r="AG4736" s="11"/>
      <c r="AH4736" s="10"/>
      <c r="AI4736" s="10"/>
      <c r="AJ4736" s="1"/>
      <c r="AK4736" s="1"/>
      <c r="AL4736" s="1"/>
      <c r="AM4736" s="1"/>
      <c r="AN4736" s="1"/>
      <c r="AO4736" s="1"/>
      <c r="AP4736" s="1"/>
      <c r="AQ4736" s="1"/>
      <c r="AR4736" s="1"/>
      <c r="AS4736" s="1"/>
      <c r="AT4736" s="1"/>
      <c r="AU4736" s="1"/>
      <c r="AV4736" s="1"/>
      <c r="AW4736" s="1"/>
      <c r="AX4736" s="1"/>
      <c r="AY4736" s="1"/>
      <c r="AZ4736" s="1"/>
      <c r="BA4736" s="1"/>
      <c r="BB4736" s="1"/>
      <c r="BC4736" s="1"/>
      <c r="BD4736" s="1"/>
      <c r="BE4736" s="1"/>
      <c r="BF4736" s="1"/>
      <c r="BG4736" s="1"/>
      <c r="BH4736" s="1"/>
      <c r="BI4736" s="1"/>
      <c r="BJ4736" s="1"/>
      <c r="BK4736" s="1"/>
      <c r="BL4736" s="1"/>
      <c r="BM4736" s="1"/>
      <c r="BN4736" s="1"/>
      <c r="BO4736" s="1"/>
      <c r="BP4736" s="1"/>
      <c r="BQ4736" s="1"/>
      <c r="BR4736" s="1"/>
      <c r="BS4736" s="1"/>
      <c r="BT4736" s="1"/>
      <c r="BU4736" s="1"/>
      <c r="BV4736" s="1"/>
      <c r="BW4736" s="1"/>
      <c r="BX4736" s="1"/>
      <c r="BY4736" s="1"/>
      <c r="BZ4736" s="1"/>
      <c r="CA4736" s="1"/>
      <c r="CB4736" s="1"/>
      <c r="CC4736" s="1"/>
      <c r="CD4736" s="1"/>
      <c r="CE4736" s="1"/>
      <c r="CF4736" s="1"/>
      <c r="CG4736" s="1"/>
      <c r="CH4736" s="1"/>
      <c r="CI4736" s="1"/>
      <c r="CJ4736" s="1"/>
      <c r="CK4736" s="1"/>
      <c r="CL4736" s="1"/>
      <c r="CM4736" s="1"/>
      <c r="CN4736" s="1"/>
      <c r="CO4736" s="1"/>
      <c r="CP4736" s="1"/>
      <c r="CQ4736" s="1"/>
      <c r="CR4736" s="1"/>
      <c r="CS4736" s="1"/>
      <c r="CT4736" s="1"/>
      <c r="CU4736" s="1"/>
      <c r="CV4736" s="1"/>
      <c r="CW4736" s="1"/>
      <c r="CX4736" s="1"/>
      <c r="CY4736" s="1"/>
      <c r="CZ4736" s="1"/>
      <c r="DA4736" s="1"/>
      <c r="DB4736" s="1"/>
      <c r="DC4736" s="1"/>
      <c r="DD4736" s="1"/>
      <c r="DE4736" s="1"/>
      <c r="DF4736" s="1"/>
      <c r="DG4736" s="1"/>
      <c r="DH4736" s="1"/>
      <c r="DI4736" s="1"/>
      <c r="DJ4736" s="1"/>
      <c r="DK4736" s="1"/>
      <c r="DL4736" s="1"/>
      <c r="DM4736" s="1"/>
      <c r="DN4736" s="1"/>
      <c r="DO4736" s="1"/>
      <c r="DP4736" s="1"/>
      <c r="DQ4736" s="1"/>
      <c r="DR4736" s="1"/>
      <c r="DS4736" s="1"/>
      <c r="DT4736" s="1"/>
      <c r="DU4736" s="1"/>
      <c r="DV4736" s="1"/>
      <c r="DW4736" s="1"/>
      <c r="DX4736" s="1"/>
      <c r="DY4736" s="1"/>
      <c r="DZ4736" s="1"/>
      <c r="EA4736" s="1"/>
      <c r="EB4736" s="1"/>
      <c r="EC4736" s="1"/>
      <c r="ED4736" s="1"/>
      <c r="EE4736" s="1"/>
      <c r="EF4736" s="1"/>
      <c r="EG4736" s="1"/>
      <c r="EH4736" s="1"/>
      <c r="EI4736" s="1"/>
      <c r="EJ4736" s="1"/>
      <c r="EK4736" s="1"/>
      <c r="EL4736" s="1"/>
      <c r="EM4736" s="1"/>
      <c r="EN4736" s="1"/>
      <c r="EO4736" s="1"/>
      <c r="EP4736" s="1"/>
      <c r="EQ4736" s="1"/>
      <c r="ER4736" s="1"/>
      <c r="ES4736" s="1"/>
      <c r="ET4736" s="1"/>
      <c r="EU4736" s="1"/>
      <c r="EV4736" s="1"/>
      <c r="EW4736" s="1"/>
      <c r="EX4736" s="1"/>
      <c r="EY4736" s="1"/>
    </row>
    <row r="4737" spans="1:155" x14ac:dyDescent="0.15">
      <c r="A4737" s="38"/>
      <c r="B4737" s="15"/>
      <c r="C4737" s="7"/>
      <c r="D4737" s="7"/>
      <c r="E4737" s="13"/>
      <c r="F4737" s="14"/>
      <c r="G4737" s="14"/>
      <c r="H4737" s="14"/>
      <c r="I4737" s="14"/>
      <c r="J4737" s="13"/>
      <c r="K4737" s="5"/>
      <c r="L4737" s="2"/>
      <c r="M4737" s="17"/>
      <c r="N4737" s="12"/>
      <c r="O4737" s="12"/>
      <c r="P4737" s="17"/>
      <c r="Q4737" s="7"/>
      <c r="R4737" s="26"/>
      <c r="S4737" s="16"/>
      <c r="T4737" s="4"/>
      <c r="U4737" s="5"/>
      <c r="V4737" s="10"/>
      <c r="W4737" s="10"/>
      <c r="X4737" s="10"/>
      <c r="Y4737" s="27"/>
      <c r="Z4737" s="3"/>
      <c r="AA4737" s="1"/>
      <c r="AB4737" s="10"/>
      <c r="AC4737" s="3"/>
      <c r="AD4737" s="3"/>
      <c r="AE4737" s="3"/>
      <c r="AF4737" s="10"/>
      <c r="AG4737" s="11"/>
      <c r="AH4737" s="10"/>
      <c r="AI4737" s="10"/>
      <c r="AJ4737" s="1"/>
      <c r="AK4737" s="1"/>
      <c r="AL4737" s="1"/>
      <c r="AM4737" s="1"/>
      <c r="AN4737" s="1"/>
      <c r="AO4737" s="1"/>
      <c r="AP4737" s="1"/>
      <c r="AQ4737" s="1"/>
      <c r="AR4737" s="1"/>
      <c r="AS4737" s="1"/>
      <c r="AT4737" s="1"/>
      <c r="AU4737" s="1"/>
      <c r="AV4737" s="1"/>
      <c r="AW4737" s="1"/>
      <c r="AX4737" s="1"/>
      <c r="AY4737" s="1"/>
      <c r="AZ4737" s="1"/>
      <c r="BA4737" s="1"/>
      <c r="BB4737" s="1"/>
      <c r="BC4737" s="1"/>
      <c r="BD4737" s="1"/>
      <c r="BE4737" s="1"/>
      <c r="BF4737" s="1"/>
      <c r="BG4737" s="1"/>
      <c r="BH4737" s="1"/>
      <c r="BI4737" s="1"/>
      <c r="BJ4737" s="1"/>
      <c r="BK4737" s="1"/>
      <c r="BL4737" s="1"/>
      <c r="BM4737" s="1"/>
      <c r="BN4737" s="1"/>
      <c r="BO4737" s="1"/>
      <c r="BP4737" s="1"/>
      <c r="BQ4737" s="1"/>
      <c r="BR4737" s="1"/>
      <c r="BS4737" s="1"/>
      <c r="BT4737" s="1"/>
      <c r="BU4737" s="1"/>
      <c r="BV4737" s="1"/>
      <c r="BW4737" s="1"/>
      <c r="BX4737" s="1"/>
      <c r="BY4737" s="1"/>
      <c r="BZ4737" s="1"/>
      <c r="CA4737" s="1"/>
      <c r="CB4737" s="1"/>
      <c r="CC4737" s="1"/>
      <c r="CD4737" s="1"/>
      <c r="CE4737" s="1"/>
      <c r="CF4737" s="1"/>
      <c r="CG4737" s="1"/>
      <c r="CH4737" s="1"/>
      <c r="CI4737" s="1"/>
      <c r="CJ4737" s="1"/>
      <c r="CK4737" s="1"/>
      <c r="CL4737" s="1"/>
      <c r="CM4737" s="1"/>
      <c r="CN4737" s="1"/>
      <c r="CO4737" s="1"/>
      <c r="CP4737" s="1"/>
      <c r="CQ4737" s="1"/>
      <c r="CR4737" s="1"/>
      <c r="CS4737" s="1"/>
      <c r="CT4737" s="1"/>
      <c r="CU4737" s="1"/>
      <c r="CV4737" s="1"/>
      <c r="CW4737" s="1"/>
      <c r="CX4737" s="1"/>
      <c r="CY4737" s="1"/>
      <c r="CZ4737" s="1"/>
      <c r="DA4737" s="1"/>
      <c r="DB4737" s="1"/>
      <c r="DC4737" s="1"/>
      <c r="DD4737" s="1"/>
      <c r="DE4737" s="1"/>
      <c r="DF4737" s="1"/>
      <c r="DG4737" s="1"/>
      <c r="DH4737" s="1"/>
      <c r="DI4737" s="1"/>
      <c r="DJ4737" s="1"/>
      <c r="DK4737" s="1"/>
      <c r="DL4737" s="1"/>
      <c r="DM4737" s="1"/>
      <c r="DN4737" s="1"/>
      <c r="DO4737" s="1"/>
      <c r="DP4737" s="1"/>
      <c r="DQ4737" s="1"/>
      <c r="DR4737" s="1"/>
      <c r="DS4737" s="1"/>
      <c r="DT4737" s="1"/>
      <c r="DU4737" s="1"/>
      <c r="DV4737" s="1"/>
      <c r="DW4737" s="1"/>
      <c r="DX4737" s="1"/>
      <c r="DY4737" s="1"/>
      <c r="DZ4737" s="1"/>
      <c r="EA4737" s="1"/>
      <c r="EB4737" s="1"/>
      <c r="EC4737" s="1"/>
      <c r="ED4737" s="1"/>
      <c r="EE4737" s="1"/>
      <c r="EF4737" s="1"/>
      <c r="EG4737" s="1"/>
      <c r="EH4737" s="1"/>
      <c r="EI4737" s="1"/>
      <c r="EJ4737" s="1"/>
      <c r="EK4737" s="1"/>
      <c r="EL4737" s="1"/>
      <c r="EM4737" s="1"/>
      <c r="EN4737" s="1"/>
      <c r="EO4737" s="1"/>
      <c r="EP4737" s="1"/>
      <c r="EQ4737" s="1"/>
      <c r="ER4737" s="1"/>
      <c r="ES4737" s="1"/>
      <c r="ET4737" s="1"/>
      <c r="EU4737" s="1"/>
      <c r="EV4737" s="1"/>
      <c r="EW4737" s="1"/>
      <c r="EX4737" s="1"/>
      <c r="EY4737" s="1"/>
    </row>
    <row r="4738" spans="1:155" x14ac:dyDescent="0.15">
      <c r="A4738" s="38"/>
      <c r="B4738" s="15"/>
      <c r="C4738" s="7"/>
      <c r="D4738" s="7"/>
      <c r="E4738" s="13"/>
      <c r="F4738" s="14"/>
      <c r="G4738" s="14"/>
      <c r="H4738" s="14"/>
      <c r="I4738" s="14"/>
      <c r="J4738" s="13"/>
      <c r="K4738" s="5"/>
      <c r="L4738" s="2"/>
      <c r="M4738" s="17"/>
      <c r="N4738" s="12"/>
      <c r="O4738" s="12"/>
      <c r="P4738" s="17"/>
      <c r="Q4738" s="7"/>
      <c r="R4738" s="26"/>
      <c r="S4738" s="16"/>
      <c r="T4738" s="4"/>
      <c r="U4738" s="5"/>
      <c r="V4738" s="10"/>
      <c r="W4738" s="10"/>
      <c r="X4738" s="10"/>
      <c r="Y4738" s="27"/>
      <c r="Z4738" s="3"/>
      <c r="AA4738" s="1"/>
      <c r="AB4738" s="10"/>
      <c r="AC4738" s="3"/>
      <c r="AD4738" s="3"/>
      <c r="AE4738" s="3"/>
      <c r="AF4738" s="10"/>
      <c r="AG4738" s="11"/>
      <c r="AH4738" s="10"/>
      <c r="AI4738" s="10"/>
      <c r="AJ4738" s="1"/>
      <c r="AK4738" s="1"/>
      <c r="AL4738" s="1"/>
      <c r="AM4738" s="1"/>
      <c r="AN4738" s="1"/>
      <c r="AO4738" s="1"/>
      <c r="AP4738" s="1"/>
      <c r="AQ4738" s="1"/>
      <c r="AR4738" s="1"/>
      <c r="AS4738" s="1"/>
      <c r="AT4738" s="1"/>
      <c r="AU4738" s="1"/>
      <c r="AV4738" s="1"/>
      <c r="AW4738" s="1"/>
      <c r="AX4738" s="1"/>
      <c r="AY4738" s="1"/>
      <c r="AZ4738" s="1"/>
      <c r="BA4738" s="1"/>
      <c r="BB4738" s="1"/>
      <c r="BC4738" s="1"/>
      <c r="BD4738" s="1"/>
      <c r="BE4738" s="1"/>
      <c r="BF4738" s="1"/>
      <c r="BG4738" s="1"/>
      <c r="BH4738" s="1"/>
      <c r="BI4738" s="1"/>
      <c r="BJ4738" s="1"/>
      <c r="BK4738" s="1"/>
      <c r="BL4738" s="1"/>
      <c r="BM4738" s="1"/>
      <c r="BN4738" s="1"/>
      <c r="BO4738" s="1"/>
      <c r="BP4738" s="1"/>
      <c r="BQ4738" s="1"/>
      <c r="BR4738" s="1"/>
      <c r="BS4738" s="1"/>
      <c r="BT4738" s="1"/>
      <c r="BU4738" s="1"/>
      <c r="BV4738" s="1"/>
      <c r="BW4738" s="1"/>
      <c r="BX4738" s="1"/>
      <c r="BY4738" s="1"/>
      <c r="BZ4738" s="1"/>
      <c r="CA4738" s="1"/>
      <c r="CB4738" s="1"/>
      <c r="CC4738" s="1"/>
      <c r="CD4738" s="1"/>
      <c r="CE4738" s="1"/>
      <c r="CF4738" s="1"/>
      <c r="CG4738" s="1"/>
      <c r="CH4738" s="1"/>
      <c r="CI4738" s="1"/>
      <c r="CJ4738" s="1"/>
      <c r="CK4738" s="1"/>
      <c r="CL4738" s="1"/>
      <c r="CM4738" s="1"/>
      <c r="CN4738" s="1"/>
      <c r="CO4738" s="1"/>
      <c r="CP4738" s="1"/>
      <c r="CQ4738" s="1"/>
      <c r="CR4738" s="1"/>
      <c r="CS4738" s="1"/>
      <c r="CT4738" s="1"/>
      <c r="CU4738" s="1"/>
      <c r="CV4738" s="1"/>
      <c r="CW4738" s="1"/>
      <c r="CX4738" s="1"/>
      <c r="CY4738" s="1"/>
      <c r="CZ4738" s="1"/>
      <c r="DA4738" s="1"/>
      <c r="DB4738" s="1"/>
      <c r="DC4738" s="1"/>
      <c r="DD4738" s="1"/>
      <c r="DE4738" s="1"/>
      <c r="DF4738" s="1"/>
      <c r="DG4738" s="1"/>
      <c r="DH4738" s="1"/>
      <c r="DI4738" s="1"/>
      <c r="DJ4738" s="1"/>
      <c r="DK4738" s="1"/>
      <c r="DL4738" s="1"/>
      <c r="DM4738" s="1"/>
      <c r="DN4738" s="1"/>
      <c r="DO4738" s="1"/>
      <c r="DP4738" s="1"/>
      <c r="DQ4738" s="1"/>
      <c r="DR4738" s="1"/>
      <c r="DS4738" s="1"/>
      <c r="DT4738" s="1"/>
      <c r="DU4738" s="1"/>
      <c r="DV4738" s="1"/>
      <c r="DW4738" s="1"/>
      <c r="DX4738" s="1"/>
      <c r="DY4738" s="1"/>
      <c r="DZ4738" s="1"/>
      <c r="EA4738" s="1"/>
      <c r="EB4738" s="1"/>
      <c r="EC4738" s="1"/>
      <c r="ED4738" s="1"/>
      <c r="EE4738" s="1"/>
      <c r="EF4738" s="1"/>
      <c r="EG4738" s="1"/>
      <c r="EH4738" s="1"/>
      <c r="EI4738" s="1"/>
      <c r="EJ4738" s="1"/>
      <c r="EK4738" s="1"/>
      <c r="EL4738" s="1"/>
      <c r="EM4738" s="1"/>
      <c r="EN4738" s="1"/>
      <c r="EO4738" s="1"/>
      <c r="EP4738" s="1"/>
      <c r="EQ4738" s="1"/>
      <c r="ER4738" s="1"/>
      <c r="ES4738" s="1"/>
      <c r="ET4738" s="1"/>
      <c r="EU4738" s="1"/>
      <c r="EV4738" s="1"/>
      <c r="EW4738" s="1"/>
      <c r="EX4738" s="1"/>
      <c r="EY4738" s="1"/>
    </row>
    <row r="4739" spans="1:155" x14ac:dyDescent="0.15">
      <c r="A4739" s="38"/>
      <c r="B4739" s="15"/>
      <c r="C4739" s="7"/>
      <c r="D4739" s="7"/>
      <c r="E4739" s="13"/>
      <c r="F4739" s="14"/>
      <c r="G4739" s="14"/>
      <c r="H4739" s="14"/>
      <c r="I4739" s="14"/>
      <c r="J4739" s="13"/>
      <c r="K4739" s="5"/>
      <c r="L4739" s="2"/>
      <c r="M4739" s="17"/>
      <c r="N4739" s="12"/>
      <c r="O4739" s="12"/>
      <c r="P4739" s="17"/>
      <c r="Q4739" s="7"/>
      <c r="R4739" s="26"/>
      <c r="S4739" s="16"/>
      <c r="T4739" s="4"/>
      <c r="U4739" s="5"/>
      <c r="V4739" s="10"/>
      <c r="W4739" s="10"/>
      <c r="X4739" s="10"/>
      <c r="Y4739" s="27"/>
      <c r="Z4739" s="3"/>
      <c r="AA4739" s="1"/>
      <c r="AB4739" s="10"/>
      <c r="AC4739" s="3"/>
      <c r="AD4739" s="3"/>
      <c r="AE4739" s="3"/>
      <c r="AF4739" s="10"/>
      <c r="AG4739" s="11"/>
      <c r="AH4739" s="10"/>
      <c r="AI4739" s="10"/>
      <c r="AJ4739" s="1"/>
      <c r="AK4739" s="1"/>
      <c r="AL4739" s="1"/>
      <c r="AM4739" s="1"/>
      <c r="AN4739" s="1"/>
      <c r="AO4739" s="1"/>
      <c r="AP4739" s="1"/>
      <c r="AQ4739" s="1"/>
      <c r="AR4739" s="1"/>
      <c r="AS4739" s="1"/>
      <c r="AT4739" s="1"/>
      <c r="AU4739" s="1"/>
      <c r="AV4739" s="1"/>
      <c r="AW4739" s="1"/>
      <c r="AX4739" s="1"/>
      <c r="AY4739" s="1"/>
      <c r="AZ4739" s="1"/>
      <c r="BA4739" s="1"/>
      <c r="BB4739" s="1"/>
      <c r="BC4739" s="1"/>
      <c r="BD4739" s="1"/>
      <c r="BE4739" s="1"/>
      <c r="BF4739" s="1"/>
      <c r="BG4739" s="1"/>
      <c r="BH4739" s="1"/>
      <c r="BI4739" s="1"/>
      <c r="BJ4739" s="1"/>
      <c r="BK4739" s="1"/>
      <c r="BL4739" s="1"/>
      <c r="BM4739" s="1"/>
      <c r="BN4739" s="1"/>
      <c r="BO4739" s="1"/>
      <c r="BP4739" s="1"/>
      <c r="BQ4739" s="1"/>
      <c r="BR4739" s="1"/>
      <c r="BS4739" s="1"/>
      <c r="BT4739" s="1"/>
      <c r="BU4739" s="1"/>
      <c r="BV4739" s="1"/>
      <c r="BW4739" s="1"/>
      <c r="BX4739" s="1"/>
      <c r="BY4739" s="1"/>
      <c r="BZ4739" s="1"/>
      <c r="CA4739" s="1"/>
      <c r="CB4739" s="1"/>
      <c r="CC4739" s="1"/>
      <c r="CD4739" s="1"/>
      <c r="CE4739" s="1"/>
      <c r="CF4739" s="1"/>
      <c r="CG4739" s="1"/>
      <c r="CH4739" s="1"/>
      <c r="CI4739" s="1"/>
      <c r="CJ4739" s="1"/>
      <c r="CK4739" s="1"/>
      <c r="CL4739" s="1"/>
      <c r="CM4739" s="1"/>
      <c r="CN4739" s="1"/>
      <c r="CO4739" s="1"/>
      <c r="CP4739" s="1"/>
      <c r="CQ4739" s="1"/>
      <c r="CR4739" s="1"/>
      <c r="CS4739" s="1"/>
      <c r="CT4739" s="1"/>
      <c r="CU4739" s="1"/>
      <c r="CV4739" s="1"/>
      <c r="CW4739" s="1"/>
      <c r="CX4739" s="1"/>
      <c r="CY4739" s="1"/>
      <c r="CZ4739" s="1"/>
      <c r="DA4739" s="1"/>
      <c r="DB4739" s="1"/>
      <c r="DC4739" s="1"/>
      <c r="DD4739" s="1"/>
      <c r="DE4739" s="1"/>
      <c r="DF4739" s="1"/>
      <c r="DG4739" s="1"/>
      <c r="DH4739" s="1"/>
      <c r="DI4739" s="1"/>
      <c r="DJ4739" s="1"/>
      <c r="DK4739" s="1"/>
      <c r="DL4739" s="1"/>
      <c r="DM4739" s="1"/>
      <c r="DN4739" s="1"/>
      <c r="DO4739" s="1"/>
      <c r="DP4739" s="1"/>
      <c r="DQ4739" s="1"/>
      <c r="DR4739" s="1"/>
      <c r="DS4739" s="1"/>
      <c r="DT4739" s="1"/>
      <c r="DU4739" s="1"/>
      <c r="DV4739" s="1"/>
      <c r="DW4739" s="1"/>
      <c r="DX4739" s="1"/>
      <c r="DY4739" s="1"/>
      <c r="DZ4739" s="1"/>
      <c r="EA4739" s="1"/>
      <c r="EB4739" s="1"/>
      <c r="EC4739" s="1"/>
      <c r="ED4739" s="1"/>
      <c r="EE4739" s="1"/>
      <c r="EF4739" s="1"/>
      <c r="EG4739" s="1"/>
      <c r="EH4739" s="1"/>
      <c r="EI4739" s="1"/>
      <c r="EJ4739" s="1"/>
      <c r="EK4739" s="1"/>
      <c r="EL4739" s="1"/>
      <c r="EM4739" s="1"/>
      <c r="EN4739" s="1"/>
      <c r="EO4739" s="1"/>
      <c r="EP4739" s="1"/>
      <c r="EQ4739" s="1"/>
      <c r="ER4739" s="1"/>
      <c r="ES4739" s="1"/>
      <c r="ET4739" s="1"/>
      <c r="EU4739" s="1"/>
      <c r="EV4739" s="1"/>
      <c r="EW4739" s="1"/>
      <c r="EX4739" s="1"/>
      <c r="EY4739" s="1"/>
    </row>
    <row r="4740" spans="1:155" x14ac:dyDescent="0.15">
      <c r="A4740" s="38"/>
      <c r="B4740" s="15"/>
      <c r="C4740" s="7"/>
      <c r="D4740" s="7"/>
      <c r="E4740" s="13"/>
      <c r="F4740" s="14"/>
      <c r="G4740" s="14"/>
      <c r="H4740" s="14"/>
      <c r="I4740" s="14"/>
      <c r="J4740" s="13"/>
      <c r="K4740" s="5"/>
      <c r="L4740" s="2"/>
      <c r="M4740" s="17"/>
      <c r="N4740" s="12"/>
      <c r="O4740" s="12"/>
      <c r="P4740" s="17"/>
      <c r="Q4740" s="7"/>
      <c r="R4740" s="26"/>
      <c r="S4740" s="16"/>
      <c r="T4740" s="4"/>
      <c r="U4740" s="5"/>
      <c r="V4740" s="10"/>
      <c r="W4740" s="10"/>
      <c r="X4740" s="10"/>
      <c r="Y4740" s="27"/>
      <c r="Z4740" s="3"/>
      <c r="AA4740" s="1"/>
      <c r="AB4740" s="10"/>
      <c r="AC4740" s="3"/>
      <c r="AD4740" s="3"/>
      <c r="AE4740" s="3"/>
      <c r="AF4740" s="10"/>
      <c r="AG4740" s="11"/>
      <c r="AH4740" s="10"/>
      <c r="AI4740" s="10"/>
      <c r="AJ4740" s="1"/>
      <c r="AK4740" s="1"/>
      <c r="AL4740" s="1"/>
      <c r="AM4740" s="1"/>
      <c r="AN4740" s="1"/>
      <c r="AO4740" s="1"/>
      <c r="AP4740" s="1"/>
      <c r="AQ4740" s="1"/>
      <c r="AR4740" s="1"/>
      <c r="AS4740" s="1"/>
      <c r="AT4740" s="1"/>
      <c r="AU4740" s="1"/>
      <c r="AV4740" s="1"/>
      <c r="AW4740" s="1"/>
      <c r="AX4740" s="1"/>
      <c r="AY4740" s="1"/>
      <c r="AZ4740" s="1"/>
      <c r="BA4740" s="1"/>
      <c r="BB4740" s="1"/>
      <c r="BC4740" s="1"/>
      <c r="BD4740" s="1"/>
      <c r="BE4740" s="1"/>
      <c r="BF4740" s="1"/>
      <c r="BG4740" s="1"/>
      <c r="BH4740" s="1"/>
      <c r="BI4740" s="1"/>
      <c r="BJ4740" s="1"/>
      <c r="BK4740" s="1"/>
      <c r="BL4740" s="1"/>
      <c r="BM4740" s="1"/>
      <c r="BN4740" s="1"/>
      <c r="BO4740" s="1"/>
      <c r="BP4740" s="1"/>
      <c r="BQ4740" s="1"/>
      <c r="BR4740" s="1"/>
      <c r="BS4740" s="1"/>
      <c r="BT4740" s="1"/>
      <c r="BU4740" s="1"/>
      <c r="BV4740" s="1"/>
      <c r="BW4740" s="1"/>
      <c r="BX4740" s="1"/>
      <c r="BY4740" s="1"/>
      <c r="BZ4740" s="1"/>
      <c r="CA4740" s="1"/>
      <c r="CB4740" s="1"/>
      <c r="CC4740" s="1"/>
      <c r="CD4740" s="1"/>
      <c r="CE4740" s="1"/>
      <c r="CF4740" s="1"/>
      <c r="CG4740" s="1"/>
      <c r="CH4740" s="1"/>
      <c r="CI4740" s="1"/>
      <c r="CJ4740" s="1"/>
      <c r="CK4740" s="1"/>
      <c r="CL4740" s="1"/>
      <c r="CM4740" s="1"/>
      <c r="CN4740" s="1"/>
      <c r="CO4740" s="1"/>
      <c r="CP4740" s="1"/>
      <c r="CQ4740" s="1"/>
      <c r="CR4740" s="1"/>
      <c r="CS4740" s="1"/>
      <c r="CT4740" s="1"/>
      <c r="CU4740" s="1"/>
      <c r="CV4740" s="1"/>
      <c r="CW4740" s="1"/>
      <c r="CX4740" s="1"/>
      <c r="CY4740" s="1"/>
      <c r="CZ4740" s="1"/>
      <c r="DA4740" s="1"/>
      <c r="DB4740" s="1"/>
      <c r="DC4740" s="1"/>
      <c r="DD4740" s="1"/>
      <c r="DE4740" s="1"/>
      <c r="DF4740" s="1"/>
      <c r="DG4740" s="1"/>
      <c r="DH4740" s="1"/>
      <c r="DI4740" s="1"/>
      <c r="DJ4740" s="1"/>
      <c r="DK4740" s="1"/>
      <c r="DL4740" s="1"/>
      <c r="DM4740" s="1"/>
      <c r="DN4740" s="1"/>
      <c r="DO4740" s="1"/>
      <c r="DP4740" s="1"/>
      <c r="DQ4740" s="1"/>
      <c r="DR4740" s="1"/>
      <c r="DS4740" s="1"/>
      <c r="DT4740" s="1"/>
      <c r="DU4740" s="1"/>
      <c r="DV4740" s="1"/>
      <c r="DW4740" s="1"/>
      <c r="DX4740" s="1"/>
      <c r="DY4740" s="1"/>
      <c r="DZ4740" s="1"/>
      <c r="EA4740" s="1"/>
      <c r="EB4740" s="1"/>
      <c r="EC4740" s="1"/>
      <c r="ED4740" s="1"/>
      <c r="EE4740" s="1"/>
      <c r="EF4740" s="1"/>
      <c r="EG4740" s="1"/>
      <c r="EH4740" s="1"/>
      <c r="EI4740" s="1"/>
      <c r="EJ4740" s="1"/>
      <c r="EK4740" s="1"/>
      <c r="EL4740" s="1"/>
      <c r="EM4740" s="1"/>
      <c r="EN4740" s="1"/>
      <c r="EO4740" s="1"/>
      <c r="EP4740" s="1"/>
      <c r="EQ4740" s="1"/>
      <c r="ER4740" s="1"/>
      <c r="ES4740" s="1"/>
      <c r="ET4740" s="1"/>
      <c r="EU4740" s="1"/>
      <c r="EV4740" s="1"/>
      <c r="EW4740" s="1"/>
      <c r="EX4740" s="1"/>
      <c r="EY4740" s="1"/>
    </row>
    <row r="4741" spans="1:155" x14ac:dyDescent="0.15">
      <c r="A4741" s="38"/>
      <c r="B4741" s="15"/>
      <c r="C4741" s="7"/>
      <c r="D4741" s="7"/>
      <c r="E4741" s="13"/>
      <c r="F4741" s="14"/>
      <c r="G4741" s="14"/>
      <c r="H4741" s="14"/>
      <c r="I4741" s="14"/>
      <c r="J4741" s="13"/>
      <c r="K4741" s="5"/>
      <c r="L4741" s="2"/>
      <c r="M4741" s="17"/>
      <c r="N4741" s="12"/>
      <c r="O4741" s="12"/>
      <c r="P4741" s="17"/>
      <c r="Q4741" s="7"/>
      <c r="R4741" s="26"/>
      <c r="S4741" s="16"/>
      <c r="T4741" s="4"/>
      <c r="U4741" s="5"/>
      <c r="V4741" s="10"/>
      <c r="W4741" s="10"/>
      <c r="X4741" s="10"/>
      <c r="Y4741" s="27"/>
      <c r="Z4741" s="3"/>
      <c r="AA4741" s="1"/>
      <c r="AB4741" s="10"/>
      <c r="AC4741" s="3"/>
      <c r="AD4741" s="3"/>
      <c r="AE4741" s="3"/>
      <c r="AF4741" s="10"/>
      <c r="AG4741" s="11"/>
      <c r="AH4741" s="10"/>
      <c r="AI4741" s="10"/>
      <c r="AJ4741" s="1"/>
      <c r="AK4741" s="1"/>
      <c r="AL4741" s="1"/>
      <c r="AM4741" s="1"/>
      <c r="AN4741" s="1"/>
      <c r="AO4741" s="1"/>
      <c r="AP4741" s="1"/>
      <c r="AQ4741" s="1"/>
      <c r="AR4741" s="1"/>
      <c r="AS4741" s="1"/>
      <c r="AT4741" s="1"/>
      <c r="AU4741" s="1"/>
      <c r="AV4741" s="1"/>
      <c r="AW4741" s="1"/>
      <c r="AX4741" s="1"/>
      <c r="AY4741" s="1"/>
      <c r="AZ4741" s="1"/>
      <c r="BA4741" s="1"/>
      <c r="BB4741" s="1"/>
      <c r="BC4741" s="1"/>
      <c r="BD4741" s="1"/>
      <c r="BE4741" s="1"/>
      <c r="BF4741" s="1"/>
      <c r="BG4741" s="1"/>
      <c r="BH4741" s="1"/>
      <c r="BI4741" s="1"/>
      <c r="BJ4741" s="1"/>
      <c r="BK4741" s="1"/>
      <c r="BL4741" s="1"/>
      <c r="BM4741" s="1"/>
      <c r="BN4741" s="1"/>
      <c r="BO4741" s="1"/>
      <c r="BP4741" s="1"/>
      <c r="BQ4741" s="1"/>
      <c r="BR4741" s="1"/>
      <c r="BS4741" s="1"/>
      <c r="BT4741" s="1"/>
      <c r="BU4741" s="1"/>
      <c r="BV4741" s="1"/>
      <c r="BW4741" s="1"/>
      <c r="BX4741" s="1"/>
      <c r="BY4741" s="1"/>
      <c r="BZ4741" s="1"/>
      <c r="CA4741" s="1"/>
      <c r="CB4741" s="1"/>
      <c r="CC4741" s="1"/>
      <c r="CD4741" s="1"/>
      <c r="CE4741" s="1"/>
      <c r="CF4741" s="1"/>
      <c r="CG4741" s="1"/>
      <c r="CH4741" s="1"/>
      <c r="CI4741" s="1"/>
      <c r="CJ4741" s="1"/>
      <c r="CK4741" s="1"/>
      <c r="CL4741" s="1"/>
      <c r="CM4741" s="1"/>
      <c r="CN4741" s="1"/>
      <c r="CO4741" s="1"/>
      <c r="CP4741" s="1"/>
      <c r="CQ4741" s="1"/>
      <c r="CR4741" s="1"/>
      <c r="CS4741" s="1"/>
      <c r="CT4741" s="1"/>
      <c r="CU4741" s="1"/>
      <c r="CV4741" s="1"/>
      <c r="CW4741" s="1"/>
      <c r="CX4741" s="1"/>
      <c r="CY4741" s="1"/>
      <c r="CZ4741" s="1"/>
      <c r="DA4741" s="1"/>
      <c r="DB4741" s="1"/>
      <c r="DC4741" s="1"/>
      <c r="DD4741" s="1"/>
      <c r="DE4741" s="1"/>
      <c r="DF4741" s="1"/>
      <c r="DG4741" s="1"/>
      <c r="DH4741" s="1"/>
      <c r="DI4741" s="1"/>
      <c r="DJ4741" s="1"/>
      <c r="DK4741" s="1"/>
      <c r="DL4741" s="1"/>
      <c r="DM4741" s="1"/>
      <c r="DN4741" s="1"/>
      <c r="DO4741" s="1"/>
      <c r="DP4741" s="1"/>
      <c r="DQ4741" s="1"/>
      <c r="DR4741" s="1"/>
      <c r="DS4741" s="1"/>
      <c r="DT4741" s="1"/>
      <c r="DU4741" s="1"/>
      <c r="DV4741" s="1"/>
      <c r="DW4741" s="1"/>
      <c r="DX4741" s="1"/>
      <c r="DY4741" s="1"/>
      <c r="DZ4741" s="1"/>
      <c r="EA4741" s="1"/>
      <c r="EB4741" s="1"/>
      <c r="EC4741" s="1"/>
      <c r="ED4741" s="1"/>
      <c r="EE4741" s="1"/>
      <c r="EF4741" s="1"/>
      <c r="EG4741" s="1"/>
      <c r="EH4741" s="1"/>
      <c r="EI4741" s="1"/>
      <c r="EJ4741" s="1"/>
      <c r="EK4741" s="1"/>
      <c r="EL4741" s="1"/>
      <c r="EM4741" s="1"/>
      <c r="EN4741" s="1"/>
      <c r="EO4741" s="1"/>
      <c r="EP4741" s="1"/>
      <c r="EQ4741" s="1"/>
      <c r="ER4741" s="1"/>
      <c r="ES4741" s="1"/>
      <c r="ET4741" s="1"/>
      <c r="EU4741" s="1"/>
      <c r="EV4741" s="1"/>
      <c r="EW4741" s="1"/>
      <c r="EX4741" s="1"/>
      <c r="EY4741" s="1"/>
    </row>
    <row r="4742" spans="1:155" x14ac:dyDescent="0.15">
      <c r="A4742" s="38"/>
      <c r="B4742" s="15"/>
      <c r="C4742" s="7"/>
      <c r="D4742" s="7"/>
      <c r="E4742" s="13"/>
      <c r="F4742" s="14"/>
      <c r="G4742" s="14"/>
      <c r="H4742" s="14"/>
      <c r="I4742" s="14"/>
      <c r="J4742" s="13"/>
      <c r="K4742" s="5"/>
      <c r="L4742" s="2"/>
      <c r="M4742" s="17"/>
      <c r="N4742" s="12"/>
      <c r="O4742" s="12"/>
      <c r="P4742" s="17"/>
      <c r="Q4742" s="7"/>
      <c r="R4742" s="26"/>
      <c r="S4742" s="16"/>
      <c r="T4742" s="4"/>
      <c r="U4742" s="5"/>
      <c r="V4742" s="10"/>
      <c r="W4742" s="10"/>
      <c r="X4742" s="10"/>
      <c r="Y4742" s="27"/>
      <c r="Z4742" s="3"/>
      <c r="AA4742" s="1"/>
      <c r="AB4742" s="10"/>
      <c r="AC4742" s="3"/>
      <c r="AD4742" s="3"/>
      <c r="AE4742" s="3"/>
      <c r="AF4742" s="10"/>
      <c r="AG4742" s="11"/>
      <c r="AH4742" s="10"/>
      <c r="AI4742" s="10"/>
      <c r="AJ4742" s="1"/>
      <c r="AK4742" s="1"/>
      <c r="AL4742" s="1"/>
      <c r="AM4742" s="1"/>
      <c r="AN4742" s="1"/>
      <c r="AO4742" s="1"/>
      <c r="AP4742" s="1"/>
      <c r="AQ4742" s="1"/>
      <c r="AR4742" s="1"/>
      <c r="AS4742" s="1"/>
      <c r="AT4742" s="1"/>
      <c r="AU4742" s="1"/>
      <c r="AV4742" s="1"/>
      <c r="AW4742" s="1"/>
      <c r="AX4742" s="1"/>
      <c r="AY4742" s="1"/>
      <c r="AZ4742" s="1"/>
      <c r="BA4742" s="1"/>
      <c r="BB4742" s="1"/>
      <c r="BC4742" s="1"/>
      <c r="BD4742" s="1"/>
      <c r="BE4742" s="1"/>
      <c r="BF4742" s="1"/>
      <c r="BG4742" s="1"/>
      <c r="BH4742" s="1"/>
      <c r="BI4742" s="1"/>
      <c r="BJ4742" s="1"/>
      <c r="BK4742" s="1"/>
      <c r="BL4742" s="1"/>
      <c r="BM4742" s="1"/>
      <c r="BN4742" s="1"/>
      <c r="BO4742" s="1"/>
      <c r="BP4742" s="1"/>
      <c r="BQ4742" s="1"/>
      <c r="BR4742" s="1"/>
      <c r="BS4742" s="1"/>
      <c r="BT4742" s="1"/>
      <c r="BU4742" s="1"/>
      <c r="BV4742" s="1"/>
      <c r="BW4742" s="1"/>
      <c r="BX4742" s="1"/>
      <c r="BY4742" s="1"/>
      <c r="BZ4742" s="1"/>
      <c r="CA4742" s="1"/>
      <c r="CB4742" s="1"/>
      <c r="CC4742" s="1"/>
      <c r="CD4742" s="1"/>
      <c r="CE4742" s="1"/>
      <c r="CF4742" s="1"/>
      <c r="CG4742" s="1"/>
      <c r="CH4742" s="1"/>
      <c r="CI4742" s="1"/>
      <c r="CJ4742" s="1"/>
      <c r="CK4742" s="1"/>
      <c r="CL4742" s="1"/>
      <c r="CM4742" s="1"/>
      <c r="CN4742" s="1"/>
      <c r="CO4742" s="1"/>
      <c r="CP4742" s="1"/>
      <c r="CQ4742" s="1"/>
      <c r="CR4742" s="1"/>
      <c r="CS4742" s="1"/>
      <c r="CT4742" s="1"/>
      <c r="CU4742" s="1"/>
      <c r="CV4742" s="1"/>
      <c r="CW4742" s="1"/>
      <c r="CX4742" s="1"/>
      <c r="CY4742" s="1"/>
      <c r="CZ4742" s="1"/>
      <c r="DA4742" s="1"/>
      <c r="DB4742" s="1"/>
      <c r="DC4742" s="1"/>
      <c r="DD4742" s="1"/>
      <c r="DE4742" s="1"/>
      <c r="DF4742" s="1"/>
      <c r="DG4742" s="1"/>
      <c r="DH4742" s="1"/>
      <c r="DI4742" s="1"/>
      <c r="DJ4742" s="1"/>
      <c r="DK4742" s="1"/>
      <c r="DL4742" s="1"/>
      <c r="DM4742" s="1"/>
      <c r="DN4742" s="1"/>
      <c r="DO4742" s="1"/>
      <c r="DP4742" s="1"/>
      <c r="DQ4742" s="1"/>
      <c r="DR4742" s="1"/>
      <c r="DS4742" s="1"/>
      <c r="DT4742" s="1"/>
      <c r="DU4742" s="1"/>
      <c r="DV4742" s="1"/>
      <c r="DW4742" s="1"/>
      <c r="DX4742" s="1"/>
      <c r="DY4742" s="1"/>
      <c r="DZ4742" s="1"/>
      <c r="EA4742" s="1"/>
      <c r="EB4742" s="1"/>
      <c r="EC4742" s="1"/>
      <c r="ED4742" s="1"/>
      <c r="EE4742" s="1"/>
      <c r="EF4742" s="1"/>
      <c r="EG4742" s="1"/>
      <c r="EH4742" s="1"/>
      <c r="EI4742" s="1"/>
      <c r="EJ4742" s="1"/>
      <c r="EK4742" s="1"/>
      <c r="EL4742" s="1"/>
      <c r="EM4742" s="1"/>
      <c r="EN4742" s="1"/>
      <c r="EO4742" s="1"/>
      <c r="EP4742" s="1"/>
      <c r="EQ4742" s="1"/>
      <c r="ER4742" s="1"/>
      <c r="ES4742" s="1"/>
      <c r="ET4742" s="1"/>
      <c r="EU4742" s="1"/>
      <c r="EV4742" s="1"/>
      <c r="EW4742" s="1"/>
      <c r="EX4742" s="1"/>
      <c r="EY4742" s="1"/>
    </row>
  </sheetData>
  <conditionalFormatting sqref="A12:U1265">
    <cfRule type="expression" dxfId="0" priority="1">
      <formula>$P12&gt;0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2017-12-06T16:37:27Z</dcterms:created>
  <dcterms:modified xsi:type="dcterms:W3CDTF">2025-05-09T18:20:50Z</dcterms:modified>
</cp:coreProperties>
</file>